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/>
  <mc:AlternateContent xmlns:mc="http://schemas.openxmlformats.org/markup-compatibility/2006">
    <mc:Choice Requires="x15">
      <x15ac:absPath xmlns:x15ac="http://schemas.microsoft.com/office/spreadsheetml/2010/11/ac" url="D:\Journey to become Data Analyst\Trainity 8 Weeks Program\Projects\Project 5 - IMDB Movie analysis\"/>
    </mc:Choice>
  </mc:AlternateContent>
  <xr:revisionPtr revIDLastSave="0" documentId="13_ncr:1_{7A7BE744-5C9B-445C-9649-9E9C0A8E9A19}" xr6:coauthVersionLast="47" xr6:coauthVersionMax="47" xr10:uidLastSave="{00000000-0000-0000-0000-000000000000}"/>
  <bookViews>
    <workbookView xWindow="-108" yWindow="-108" windowWidth="23256" windowHeight="12456" tabRatio="718" xr2:uid="{00000000-000D-0000-FFFF-FFFF00000000}"/>
  </bookViews>
  <sheets>
    <sheet name="Dashboard" sheetId="10" r:id="rId1"/>
    <sheet name="IMDB_Movies" sheetId="1" r:id="rId2"/>
    <sheet name="Profit" sheetId="2" r:id="rId3"/>
    <sheet name="Top 10 directors" sheetId="4" r:id="rId4"/>
    <sheet name="Popular Genres" sheetId="3" r:id="rId5"/>
    <sheet name="Top actors with mean reviews" sheetId="5" r:id="rId6"/>
    <sheet name="votes in decades" sheetId="6" r:id="rId7"/>
    <sheet name="movies accross countries" sheetId="7" r:id="rId8"/>
    <sheet name="IMDB ratings vs Gross" sheetId="8" r:id="rId9"/>
    <sheet name="Language vs IMDB Rating" sheetId="9" r:id="rId10"/>
  </sheets>
  <definedNames>
    <definedName name="_xlnm._FilterDatabase" localSheetId="8" hidden="1">'IMDB ratings vs Gross'!$B$3:$B$3</definedName>
    <definedName name="_xlnm._FilterDatabase" localSheetId="1" hidden="1">IMDB_Movies!$A$1:$AC$3777</definedName>
    <definedName name="_xlnm._FilterDatabase" localSheetId="9" hidden="1">'Language vs IMDB Rating'!$A$3:$C$3761</definedName>
  </definedNames>
  <calcPr calcId="191029"/>
  <pivotCaches>
    <pivotCache cacheId="0" r:id="rId11"/>
    <pivotCache cacheId="1" r:id="rId12"/>
    <pivotCache cacheId="2" r:id="rId13"/>
  </pivotCaches>
</workbook>
</file>

<file path=xl/calcChain.xml><?xml version="1.0" encoding="utf-8"?>
<calcChain xmlns="http://schemas.openxmlformats.org/spreadsheetml/2006/main">
  <c r="V9" i="1" l="1"/>
  <c r="E2" i="1"/>
  <c r="E3" i="1"/>
  <c r="T4" i="1"/>
  <c r="T2" i="1"/>
  <c r="V16" i="1"/>
  <c r="V52" i="1"/>
  <c r="V53" i="1"/>
  <c r="V54" i="1"/>
  <c r="V56" i="1"/>
  <c r="V58" i="1"/>
  <c r="V60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7" i="1"/>
  <c r="V88" i="1"/>
  <c r="V89" i="1"/>
  <c r="V90" i="1"/>
  <c r="V91" i="1"/>
  <c r="V92" i="1"/>
  <c r="V93" i="1"/>
  <c r="V94" i="1"/>
  <c r="V95" i="1"/>
  <c r="V98" i="1"/>
  <c r="V99" i="1"/>
  <c r="V100" i="1"/>
  <c r="V101" i="1"/>
  <c r="V102" i="1"/>
  <c r="V103" i="1"/>
  <c r="V104" i="1"/>
  <c r="V107" i="1"/>
  <c r="V108" i="1"/>
  <c r="V109" i="1"/>
  <c r="V110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50" i="1"/>
  <c r="V152" i="1"/>
  <c r="V153" i="1"/>
  <c r="V154" i="1"/>
  <c r="V157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4" i="1"/>
  <c r="V196" i="1"/>
  <c r="V198" i="1"/>
  <c r="V200" i="1"/>
  <c r="V201" i="1"/>
  <c r="V202" i="1"/>
  <c r="V203" i="1"/>
  <c r="V204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8" i="1"/>
  <c r="V35" i="1"/>
  <c r="V36" i="1"/>
  <c r="V37" i="1"/>
  <c r="V38" i="1"/>
  <c r="V39" i="1"/>
  <c r="V40" i="1"/>
  <c r="V41" i="1"/>
  <c r="V42" i="1"/>
  <c r="V43" i="1"/>
  <c r="V46" i="1"/>
  <c r="V47" i="1"/>
  <c r="V48" i="1"/>
  <c r="V49" i="1"/>
  <c r="V50" i="1"/>
  <c r="V23" i="1"/>
  <c r="V24" i="1"/>
  <c r="V25" i="1"/>
  <c r="V26" i="1"/>
  <c r="V27" i="1"/>
  <c r="V28" i="1"/>
  <c r="V30" i="1"/>
  <c r="V31" i="1"/>
  <c r="V32" i="1"/>
  <c r="V33" i="1"/>
  <c r="V34" i="1"/>
  <c r="V10" i="1"/>
  <c r="V11" i="1"/>
  <c r="V12" i="1"/>
  <c r="V13" i="1"/>
  <c r="V14" i="1"/>
  <c r="V15" i="1"/>
  <c r="V17" i="1"/>
  <c r="V18" i="1"/>
  <c r="V19" i="1"/>
  <c r="V22" i="1"/>
  <c r="T250" i="1"/>
  <c r="V250" i="1" s="1"/>
  <c r="T251" i="1"/>
  <c r="V251" i="1" s="1"/>
  <c r="T249" i="1"/>
  <c r="V249" i="1" s="1"/>
  <c r="T241" i="1"/>
  <c r="T242" i="1"/>
  <c r="T243" i="1"/>
  <c r="T244" i="1"/>
  <c r="T245" i="1"/>
  <c r="T246" i="1"/>
  <c r="T247" i="1"/>
  <c r="V247" i="1" s="1"/>
  <c r="T248" i="1"/>
  <c r="V3" i="1"/>
  <c r="V4" i="1"/>
  <c r="V5" i="1"/>
  <c r="V6" i="1"/>
  <c r="V7" i="1"/>
  <c r="V8" i="1"/>
  <c r="V2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V20" i="1" s="1"/>
  <c r="T21" i="1"/>
  <c r="V21" i="1" s="1"/>
  <c r="T22" i="1"/>
  <c r="T23" i="1"/>
  <c r="T24" i="1"/>
  <c r="T25" i="1"/>
  <c r="T26" i="1"/>
  <c r="T27" i="1"/>
  <c r="T28" i="1"/>
  <c r="T29" i="1"/>
  <c r="V29" i="1" s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V44" i="1" s="1"/>
  <c r="T45" i="1"/>
  <c r="V45" i="1" s="1"/>
  <c r="T46" i="1"/>
  <c r="T47" i="1"/>
  <c r="T48" i="1"/>
  <c r="T49" i="1"/>
  <c r="T50" i="1"/>
  <c r="T51" i="1"/>
  <c r="V51" i="1" s="1"/>
  <c r="T52" i="1"/>
  <c r="T53" i="1"/>
  <c r="T54" i="1"/>
  <c r="T55" i="1"/>
  <c r="V55" i="1" s="1"/>
  <c r="T56" i="1"/>
  <c r="T57" i="1"/>
  <c r="V57" i="1" s="1"/>
  <c r="T58" i="1"/>
  <c r="T59" i="1"/>
  <c r="V59" i="1" s="1"/>
  <c r="T60" i="1"/>
  <c r="T61" i="1"/>
  <c r="V61" i="1" s="1"/>
  <c r="T62" i="1"/>
  <c r="V62" i="1" s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V84" i="1" s="1"/>
  <c r="T85" i="1"/>
  <c r="V85" i="1" s="1"/>
  <c r="T86" i="1"/>
  <c r="V86" i="1" s="1"/>
  <c r="T87" i="1"/>
  <c r="T88" i="1"/>
  <c r="T89" i="1"/>
  <c r="T90" i="1"/>
  <c r="T91" i="1"/>
  <c r="T92" i="1"/>
  <c r="T93" i="1"/>
  <c r="T94" i="1"/>
  <c r="T95" i="1"/>
  <c r="T96" i="1"/>
  <c r="V96" i="1" s="1"/>
  <c r="T97" i="1"/>
  <c r="V97" i="1" s="1"/>
  <c r="T98" i="1"/>
  <c r="T99" i="1"/>
  <c r="T100" i="1"/>
  <c r="T101" i="1"/>
  <c r="T102" i="1"/>
  <c r="T103" i="1"/>
  <c r="T104" i="1"/>
  <c r="T105" i="1"/>
  <c r="V105" i="1" s="1"/>
  <c r="T106" i="1"/>
  <c r="V106" i="1" s="1"/>
  <c r="T107" i="1"/>
  <c r="T108" i="1"/>
  <c r="T109" i="1"/>
  <c r="T110" i="1"/>
  <c r="T111" i="1"/>
  <c r="V111" i="1" s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V149" i="1" s="1"/>
  <c r="T150" i="1"/>
  <c r="T151" i="1"/>
  <c r="V151" i="1" s="1"/>
  <c r="T152" i="1"/>
  <c r="T153" i="1"/>
  <c r="T154" i="1"/>
  <c r="T155" i="1"/>
  <c r="V155" i="1" s="1"/>
  <c r="T156" i="1"/>
  <c r="V156" i="1" s="1"/>
  <c r="T157" i="1"/>
  <c r="T158" i="1"/>
  <c r="V158" i="1" s="1"/>
  <c r="T159" i="1"/>
  <c r="V159" i="1" s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V193" i="1" s="1"/>
  <c r="T194" i="1"/>
  <c r="T195" i="1"/>
  <c r="V195" i="1" s="1"/>
  <c r="T196" i="1"/>
  <c r="T197" i="1"/>
  <c r="V197" i="1" s="1"/>
  <c r="T198" i="1"/>
  <c r="T199" i="1"/>
  <c r="V199" i="1" s="1"/>
  <c r="T200" i="1"/>
  <c r="T201" i="1"/>
  <c r="T202" i="1"/>
  <c r="T203" i="1"/>
  <c r="T204" i="1"/>
  <c r="T205" i="1"/>
  <c r="V205" i="1" s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V222" i="1" s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U251" i="1"/>
  <c r="U241" i="1"/>
  <c r="U242" i="1"/>
  <c r="U243" i="1"/>
  <c r="U244" i="1"/>
  <c r="U245" i="1"/>
  <c r="U246" i="1"/>
  <c r="U247" i="1"/>
  <c r="U248" i="1"/>
  <c r="U249" i="1"/>
  <c r="U250" i="1"/>
  <c r="U219" i="1"/>
  <c r="U220" i="1"/>
  <c r="U221" i="1"/>
  <c r="U222" i="1"/>
  <c r="U223" i="1"/>
  <c r="U224" i="1"/>
  <c r="U225" i="1"/>
  <c r="U226" i="1"/>
  <c r="U227" i="1"/>
  <c r="U228" i="1"/>
  <c r="U22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A9" i="9"/>
  <c r="C9" i="9" s="1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3702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611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3731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3732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3733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3734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3716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0" i="9"/>
  <c r="B1438" i="9"/>
  <c r="B1439" i="9"/>
  <c r="B1440" i="9"/>
  <c r="B1441" i="9"/>
  <c r="B1442" i="9"/>
  <c r="B1443" i="9"/>
  <c r="B1444" i="9"/>
  <c r="B1445" i="9"/>
  <c r="B1446" i="9"/>
  <c r="B1447" i="9"/>
  <c r="B3648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3664" i="9"/>
  <c r="B1556" i="9"/>
  <c r="B1557" i="9"/>
  <c r="B1558" i="9"/>
  <c r="B1559" i="9"/>
  <c r="B1560" i="9"/>
  <c r="B1561" i="9"/>
  <c r="B1562" i="9"/>
  <c r="B1563" i="9"/>
  <c r="B1564" i="9"/>
  <c r="B3722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3678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3724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3735" i="9"/>
  <c r="B1681" i="9"/>
  <c r="B1682" i="9"/>
  <c r="B1683" i="9"/>
  <c r="B1684" i="9"/>
  <c r="B1685" i="9"/>
  <c r="B1686" i="9"/>
  <c r="B3649" i="9"/>
  <c r="B3736" i="9"/>
  <c r="B1687" i="9"/>
  <c r="B1688" i="9"/>
  <c r="B1689" i="9"/>
  <c r="B1690" i="9"/>
  <c r="B1691" i="9"/>
  <c r="B1692" i="9"/>
  <c r="B1693" i="9"/>
  <c r="B1694" i="9"/>
  <c r="B1695" i="9"/>
  <c r="B1696" i="9"/>
  <c r="B3737" i="9"/>
  <c r="B1697" i="9"/>
  <c r="B1698" i="9"/>
  <c r="B1699" i="9"/>
  <c r="B1700" i="9"/>
  <c r="B3738" i="9"/>
  <c r="B1701" i="9"/>
  <c r="B1702" i="9"/>
  <c r="B1703" i="9"/>
  <c r="B1704" i="9"/>
  <c r="B1705" i="9"/>
  <c r="B3679" i="9"/>
  <c r="B1706" i="9"/>
  <c r="B1707" i="9"/>
  <c r="B1708" i="9"/>
  <c r="B1709" i="9"/>
  <c r="B1710" i="9"/>
  <c r="B3665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3676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3725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3739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3612" i="9"/>
  <c r="B1835" i="9"/>
  <c r="B1836" i="9"/>
  <c r="B3613" i="9"/>
  <c r="B1837" i="9"/>
  <c r="B3740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21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3661" i="9"/>
  <c r="B1877" i="9"/>
  <c r="B1878" i="9"/>
  <c r="B1879" i="9"/>
  <c r="B1880" i="9"/>
  <c r="B1881" i="9"/>
  <c r="B1882" i="9"/>
  <c r="B1883" i="9"/>
  <c r="B1884" i="9"/>
  <c r="B1885" i="9"/>
  <c r="B1886" i="9"/>
  <c r="B1887" i="9"/>
  <c r="B3723" i="9"/>
  <c r="B1888" i="9"/>
  <c r="B1889" i="9"/>
  <c r="B1890" i="9"/>
  <c r="B1891" i="9"/>
  <c r="B1892" i="9"/>
  <c r="B3729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8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4" i="9"/>
  <c r="B1943" i="9"/>
  <c r="B3614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361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3616" i="9"/>
  <c r="B1980" i="9"/>
  <c r="B1981" i="9"/>
  <c r="B1982" i="9"/>
  <c r="B1983" i="9"/>
  <c r="B1984" i="9"/>
  <c r="B3761" i="9"/>
  <c r="B1985" i="9"/>
  <c r="B1986" i="9"/>
  <c r="B1987" i="9"/>
  <c r="B3741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6" i="9"/>
  <c r="B2004" i="9"/>
  <c r="B2005" i="9"/>
  <c r="B2006" i="9"/>
  <c r="B3680" i="9"/>
  <c r="B3742" i="9"/>
  <c r="B2007" i="9"/>
  <c r="B2008" i="9"/>
  <c r="B2009" i="9"/>
  <c r="B2010" i="9"/>
  <c r="B2011" i="9"/>
  <c r="B2012" i="9"/>
  <c r="B2013" i="9"/>
  <c r="B2014" i="9"/>
  <c r="B2015" i="9"/>
  <c r="B2016" i="9"/>
  <c r="B2017" i="9"/>
  <c r="B3666" i="9"/>
  <c r="B2018" i="9"/>
  <c r="B2019" i="9"/>
  <c r="B2020" i="9"/>
  <c r="B3662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3677" i="9"/>
  <c r="B2041" i="9"/>
  <c r="B2042" i="9"/>
  <c r="B3617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3650" i="9"/>
  <c r="B2076" i="9"/>
  <c r="B2077" i="9"/>
  <c r="B2078" i="9"/>
  <c r="B3718" i="9"/>
  <c r="B2079" i="9"/>
  <c r="B2080" i="9"/>
  <c r="B2081" i="9"/>
  <c r="B2082" i="9"/>
  <c r="B2083" i="9"/>
  <c r="B2084" i="9"/>
  <c r="B2085" i="9"/>
  <c r="B2086" i="9"/>
  <c r="B2087" i="9"/>
  <c r="B3698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3685" i="9"/>
  <c r="B2101" i="9"/>
  <c r="B2102" i="9"/>
  <c r="B2103" i="9"/>
  <c r="B2104" i="9"/>
  <c r="B2105" i="9"/>
  <c r="B3760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3743" i="9"/>
  <c r="B2122" i="9"/>
  <c r="B2123" i="9"/>
  <c r="B2124" i="9"/>
  <c r="B2125" i="9"/>
  <c r="B2126" i="9"/>
  <c r="B2127" i="9"/>
  <c r="B2128" i="9"/>
  <c r="B2129" i="9"/>
  <c r="B2130" i="9"/>
  <c r="B2131" i="9"/>
  <c r="B3744" i="9"/>
  <c r="B2132" i="9"/>
  <c r="B2133" i="9"/>
  <c r="B2134" i="9"/>
  <c r="B2135" i="9"/>
  <c r="B2136" i="9"/>
  <c r="B2137" i="9"/>
  <c r="B2138" i="9"/>
  <c r="B2139" i="9"/>
  <c r="B2140" i="9"/>
  <c r="B2141" i="9"/>
  <c r="B3745" i="9"/>
  <c r="B26" i="9"/>
  <c r="B2142" i="9"/>
  <c r="B2143" i="9"/>
  <c r="B2144" i="9"/>
  <c r="B2145" i="9"/>
  <c r="B2146" i="9"/>
  <c r="B2147" i="9"/>
  <c r="B2148" i="9"/>
  <c r="B2149" i="9"/>
  <c r="B2150" i="9"/>
  <c r="B2151" i="9"/>
  <c r="B3663" i="9"/>
  <c r="B2152" i="9"/>
  <c r="B2153" i="9"/>
  <c r="B2154" i="9"/>
  <c r="B2155" i="9"/>
  <c r="B3618" i="9"/>
  <c r="B2156" i="9"/>
  <c r="B2157" i="9"/>
  <c r="B2158" i="9"/>
  <c r="B3619" i="9"/>
  <c r="B2159" i="9"/>
  <c r="B2160" i="9"/>
  <c r="B2161" i="9"/>
  <c r="B3667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3620" i="9"/>
  <c r="B2179" i="9"/>
  <c r="B2180" i="9"/>
  <c r="B2181" i="9"/>
  <c r="B2182" i="9"/>
  <c r="B2183" i="9"/>
  <c r="B2184" i="9"/>
  <c r="B2185" i="9"/>
  <c r="B2186" i="9"/>
  <c r="B2187" i="9"/>
  <c r="B2188" i="9"/>
  <c r="B3686" i="9"/>
  <c r="B2189" i="9"/>
  <c r="B2190" i="9"/>
  <c r="B2191" i="9"/>
  <c r="B2192" i="9"/>
  <c r="B2193" i="9"/>
  <c r="B2194" i="9"/>
  <c r="B2195" i="9"/>
  <c r="B2196" i="9"/>
  <c r="B2197" i="9"/>
  <c r="B2198" i="9"/>
  <c r="B2199" i="9"/>
  <c r="B3621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3622" i="9"/>
  <c r="B2243" i="9"/>
  <c r="B2244" i="9"/>
  <c r="B2245" i="9"/>
  <c r="B2246" i="9"/>
  <c r="B2247" i="9"/>
  <c r="B2248" i="9"/>
  <c r="B2249" i="9"/>
  <c r="B3746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3623" i="9"/>
  <c r="B2262" i="9"/>
  <c r="B2263" i="9"/>
  <c r="B2264" i="9"/>
  <c r="B2265" i="9"/>
  <c r="B3747" i="9"/>
  <c r="B3651" i="9"/>
  <c r="B3624" i="9"/>
  <c r="B2266" i="9"/>
  <c r="B3652" i="9"/>
  <c r="B3748" i="9"/>
  <c r="B2267" i="9"/>
  <c r="B2268" i="9"/>
  <c r="B2269" i="9"/>
  <c r="B2270" i="9"/>
  <c r="B373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3625" i="9"/>
  <c r="B2284" i="9"/>
  <c r="B2285" i="9"/>
  <c r="B11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19" i="9"/>
  <c r="B2305" i="9"/>
  <c r="B2306" i="9"/>
  <c r="B2307" i="9"/>
  <c r="B3626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" i="9"/>
  <c r="B2327" i="9"/>
  <c r="B2328" i="9"/>
  <c r="B2329" i="9"/>
  <c r="B2330" i="9"/>
  <c r="B2331" i="9"/>
  <c r="B2332" i="9"/>
  <c r="B2333" i="9"/>
  <c r="B2334" i="9"/>
  <c r="B2335" i="9"/>
  <c r="B2336" i="9"/>
  <c r="B2337" i="9"/>
  <c r="B3726" i="9"/>
  <c r="B2338" i="9"/>
  <c r="B2339" i="9"/>
  <c r="B2340" i="9"/>
  <c r="B2341" i="9"/>
  <c r="B2342" i="9"/>
  <c r="B2343" i="9"/>
  <c r="B2344" i="9"/>
  <c r="B2345" i="9"/>
  <c r="B3653" i="9"/>
  <c r="B2346" i="9"/>
  <c r="B2347" i="9"/>
  <c r="B2348" i="9"/>
  <c r="B2349" i="9"/>
  <c r="B2350" i="9"/>
  <c r="B2351" i="9"/>
  <c r="B2352" i="9"/>
  <c r="B24" i="9"/>
  <c r="B2353" i="9"/>
  <c r="B2354" i="9"/>
  <c r="B2355" i="9"/>
  <c r="B2356" i="9"/>
  <c r="B3749" i="9"/>
  <c r="B2357" i="9"/>
  <c r="B2358" i="9"/>
  <c r="B2359" i="9"/>
  <c r="B2360" i="9"/>
  <c r="B3654" i="9"/>
  <c r="B2361" i="9"/>
  <c r="B2362" i="9"/>
  <c r="B2363" i="9"/>
  <c r="B2364" i="9"/>
  <c r="B2365" i="9"/>
  <c r="B2366" i="9"/>
  <c r="B2367" i="9"/>
  <c r="B3727" i="9"/>
  <c r="B2368" i="9"/>
  <c r="B3728" i="9"/>
  <c r="B2369" i="9"/>
  <c r="B2370" i="9"/>
  <c r="B2371" i="9"/>
  <c r="B2372" i="9"/>
  <c r="B2373" i="9"/>
  <c r="B2374" i="9"/>
  <c r="B2375" i="9"/>
  <c r="B3668" i="9"/>
  <c r="B2376" i="9"/>
  <c r="B3627" i="9"/>
  <c r="B2377" i="9"/>
  <c r="B2378" i="9"/>
  <c r="B2379" i="9"/>
  <c r="B2380" i="9"/>
  <c r="B3669" i="9"/>
  <c r="B22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3681" i="9"/>
  <c r="B2418" i="9"/>
  <c r="B2419" i="9"/>
  <c r="B2420" i="9"/>
  <c r="B2421" i="9"/>
  <c r="B2422" i="9"/>
  <c r="B2423" i="9"/>
  <c r="B2424" i="9"/>
  <c r="B2425" i="9"/>
  <c r="B2426" i="9"/>
  <c r="B2427" i="9"/>
  <c r="B2428" i="9"/>
  <c r="B3628" i="9"/>
  <c r="B2429" i="9"/>
  <c r="B2430" i="9"/>
  <c r="B2431" i="9"/>
  <c r="B2432" i="9"/>
  <c r="B2433" i="9"/>
  <c r="B2434" i="9"/>
  <c r="B2435" i="9"/>
  <c r="B3682" i="9"/>
  <c r="B2436" i="9"/>
  <c r="B2437" i="9"/>
  <c r="B2438" i="9"/>
  <c r="B2439" i="9"/>
  <c r="B2440" i="9"/>
  <c r="B2441" i="9"/>
  <c r="B2442" i="9"/>
  <c r="B3670" i="9"/>
  <c r="B2443" i="9"/>
  <c r="B3750" i="9"/>
  <c r="B2444" i="9"/>
  <c r="B2445" i="9"/>
  <c r="B2446" i="9"/>
  <c r="B2447" i="9"/>
  <c r="B2448" i="9"/>
  <c r="B3687" i="9"/>
  <c r="B2449" i="9"/>
  <c r="B2450" i="9"/>
  <c r="B2451" i="9"/>
  <c r="B2452" i="9"/>
  <c r="B2453" i="9"/>
  <c r="B2454" i="9"/>
  <c r="B2455" i="9"/>
  <c r="B3688" i="9"/>
  <c r="B2456" i="9"/>
  <c r="B2457" i="9"/>
  <c r="B2458" i="9"/>
  <c r="B2459" i="9"/>
  <c r="B3751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3655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3683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5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3752" i="9"/>
  <c r="B2599" i="9"/>
  <c r="B2600" i="9"/>
  <c r="B2601" i="9"/>
  <c r="B2602" i="9"/>
  <c r="B2603" i="9"/>
  <c r="B2604" i="9"/>
  <c r="B3671" i="9"/>
  <c r="B2605" i="9"/>
  <c r="B3656" i="9"/>
  <c r="B2606" i="9"/>
  <c r="B2607" i="9"/>
  <c r="B2608" i="9"/>
  <c r="B2609" i="9"/>
  <c r="B2610" i="9"/>
  <c r="B2611" i="9"/>
  <c r="B2612" i="9"/>
  <c r="B2613" i="9"/>
  <c r="B2614" i="9"/>
  <c r="B3629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3657" i="9"/>
  <c r="B2630" i="9"/>
  <c r="B2631" i="9"/>
  <c r="B2632" i="9"/>
  <c r="B2633" i="9"/>
  <c r="B2634" i="9"/>
  <c r="B2635" i="9"/>
  <c r="B2636" i="9"/>
  <c r="B2637" i="9"/>
  <c r="B2638" i="9"/>
  <c r="B2639" i="9"/>
  <c r="B2640" i="9"/>
  <c r="B363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3689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12" i="9"/>
  <c r="B363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3658" i="9"/>
  <c r="B2705" i="9"/>
  <c r="B2706" i="9"/>
  <c r="B2707" i="9"/>
  <c r="B2708" i="9"/>
  <c r="B2709" i="9"/>
  <c r="B3753" i="9"/>
  <c r="B2710" i="9"/>
  <c r="B3699" i="9"/>
  <c r="B2711" i="9"/>
  <c r="B3684" i="9"/>
  <c r="B2712" i="9"/>
  <c r="B2713" i="9"/>
  <c r="B2714" i="9"/>
  <c r="B2715" i="9"/>
  <c r="B2716" i="9"/>
  <c r="B2717" i="9"/>
  <c r="B2718" i="9"/>
  <c r="B3675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3632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3703" i="9"/>
  <c r="B2793" i="9"/>
  <c r="B2794" i="9"/>
  <c r="B2795" i="9"/>
  <c r="B2796" i="9"/>
  <c r="B2797" i="9"/>
  <c r="B2798" i="9"/>
  <c r="B2799" i="9"/>
  <c r="B2800" i="9"/>
  <c r="B2801" i="9"/>
  <c r="B2802" i="9"/>
  <c r="B2803" i="9"/>
  <c r="B3756" i="9"/>
  <c r="B2804" i="9"/>
  <c r="B2805" i="9"/>
  <c r="B2806" i="9"/>
  <c r="B2807" i="9"/>
  <c r="B2808" i="9"/>
  <c r="B3700" i="9"/>
  <c r="B2809" i="9"/>
  <c r="B13" i="9"/>
  <c r="B2810" i="9"/>
  <c r="B2811" i="9"/>
  <c r="B2812" i="9"/>
  <c r="B2813" i="9"/>
  <c r="B2814" i="9"/>
  <c r="B2815" i="9"/>
  <c r="B2816" i="9"/>
  <c r="B2817" i="9"/>
  <c r="B2818" i="9"/>
  <c r="B3690" i="9"/>
  <c r="B2819" i="9"/>
  <c r="B3704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8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3633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3659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3717" i="9"/>
  <c r="B2924" i="9"/>
  <c r="B2925" i="9"/>
  <c r="B2926" i="9"/>
  <c r="B2927" i="9"/>
  <c r="B2928" i="9"/>
  <c r="B2929" i="9"/>
  <c r="B3705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3719" i="9"/>
  <c r="B3634" i="9"/>
  <c r="B2961" i="9"/>
  <c r="B2962" i="9"/>
  <c r="B2963" i="9"/>
  <c r="B3635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5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636" i="9"/>
  <c r="B3025" i="9"/>
  <c r="B3026" i="9"/>
  <c r="B3027" i="9"/>
  <c r="B3028" i="9"/>
  <c r="B3029" i="9"/>
  <c r="B3030" i="9"/>
  <c r="B3031" i="9"/>
  <c r="B3706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691" i="9"/>
  <c r="B3062" i="9"/>
  <c r="B3063" i="9"/>
  <c r="B3064" i="9"/>
  <c r="B3065" i="9"/>
  <c r="B3066" i="9"/>
  <c r="B3067" i="9"/>
  <c r="B3068" i="9"/>
  <c r="B3069" i="9"/>
  <c r="B3070" i="9"/>
  <c r="B3071" i="9"/>
  <c r="B3692" i="9"/>
  <c r="B3072" i="9"/>
  <c r="B3073" i="9"/>
  <c r="B3074" i="9"/>
  <c r="B3075" i="9"/>
  <c r="B3076" i="9"/>
  <c r="B3077" i="9"/>
  <c r="B3078" i="9"/>
  <c r="B3079" i="9"/>
  <c r="B3660" i="9"/>
  <c r="B3080" i="9"/>
  <c r="B3081" i="9"/>
  <c r="B3082" i="9"/>
  <c r="B3720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637" i="9"/>
  <c r="B3107" i="9"/>
  <c r="B3108" i="9"/>
  <c r="B3109" i="9"/>
  <c r="B3110" i="9"/>
  <c r="B3111" i="9"/>
  <c r="B3112" i="9"/>
  <c r="B3113" i="9"/>
  <c r="B3114" i="9"/>
  <c r="B3638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639" i="9"/>
  <c r="B3213" i="9"/>
  <c r="B3214" i="9"/>
  <c r="B3215" i="9"/>
  <c r="B3216" i="9"/>
  <c r="B14" i="9"/>
  <c r="B3217" i="9"/>
  <c r="B3218" i="9"/>
  <c r="B3219" i="9"/>
  <c r="B3697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640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721" i="9"/>
  <c r="B3291" i="9"/>
  <c r="B3292" i="9"/>
  <c r="B3293" i="9"/>
  <c r="B3294" i="9"/>
  <c r="B3295" i="9"/>
  <c r="B3296" i="9"/>
  <c r="B3297" i="9"/>
  <c r="B3298" i="9"/>
  <c r="B7" i="9"/>
  <c r="B3299" i="9"/>
  <c r="B3300" i="9"/>
  <c r="B3301" i="9"/>
  <c r="B3302" i="9"/>
  <c r="B3754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707" i="9"/>
  <c r="B3323" i="9"/>
  <c r="B3324" i="9"/>
  <c r="B3325" i="9"/>
  <c r="B3326" i="9"/>
  <c r="B3327" i="9"/>
  <c r="B3328" i="9"/>
  <c r="B3329" i="9"/>
  <c r="B3330" i="9"/>
  <c r="B3331" i="9"/>
  <c r="B3332" i="9"/>
  <c r="B3333" i="9"/>
  <c r="B3708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15" i="9"/>
  <c r="B3362" i="9"/>
  <c r="B3363" i="9"/>
  <c r="B3364" i="9"/>
  <c r="B3365" i="9"/>
  <c r="B3366" i="9"/>
  <c r="B3367" i="9"/>
  <c r="B3368" i="9"/>
  <c r="B3369" i="9"/>
  <c r="B3370" i="9"/>
  <c r="B3371" i="9"/>
  <c r="B3372" i="9"/>
  <c r="B16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70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710" i="9"/>
  <c r="B3415" i="9"/>
  <c r="B3416" i="9"/>
  <c r="B3417" i="9"/>
  <c r="B3418" i="9"/>
  <c r="B3419" i="9"/>
  <c r="B3420" i="9"/>
  <c r="B3421" i="9"/>
  <c r="B3422" i="9"/>
  <c r="B3423" i="9"/>
  <c r="B3641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642" i="9"/>
  <c r="B3445" i="9"/>
  <c r="B3446" i="9"/>
  <c r="B3447" i="9"/>
  <c r="B3448" i="9"/>
  <c r="B20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643" i="9"/>
  <c r="B3480" i="9"/>
  <c r="B3644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711" i="9"/>
  <c r="B3518" i="9"/>
  <c r="B3645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712" i="9"/>
  <c r="B3536" i="9"/>
  <c r="B3537" i="9"/>
  <c r="B3538" i="9"/>
  <c r="B3539" i="9"/>
  <c r="B3540" i="9"/>
  <c r="B3541" i="9"/>
  <c r="B3542" i="9"/>
  <c r="B3543" i="9"/>
  <c r="B3544" i="9"/>
  <c r="B3545" i="9"/>
  <c r="B3546" i="9"/>
  <c r="B3610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17" i="9"/>
  <c r="B3568" i="9"/>
  <c r="B3569" i="9"/>
  <c r="B3570" i="9"/>
  <c r="B3571" i="9"/>
  <c r="B3572" i="9"/>
  <c r="B3573" i="9"/>
  <c r="B3574" i="9"/>
  <c r="B3575" i="9"/>
  <c r="B3576" i="9"/>
  <c r="B3713" i="9"/>
  <c r="B3577" i="9"/>
  <c r="B3578" i="9"/>
  <c r="B3579" i="9"/>
  <c r="B3580" i="9"/>
  <c r="B3581" i="9"/>
  <c r="B3714" i="9"/>
  <c r="B3582" i="9"/>
  <c r="B3583" i="9"/>
  <c r="B3584" i="9"/>
  <c r="B3585" i="9"/>
  <c r="B3586" i="9"/>
  <c r="B364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47" i="9"/>
  <c r="B3604" i="9"/>
  <c r="B3605" i="9"/>
  <c r="B3672" i="9"/>
  <c r="B3606" i="9"/>
  <c r="B3757" i="9"/>
  <c r="B3607" i="9"/>
  <c r="B3758" i="9"/>
  <c r="B3608" i="9"/>
  <c r="B3759" i="9"/>
  <c r="B3715" i="9"/>
  <c r="B3609" i="9"/>
  <c r="B3673" i="9"/>
  <c r="B3755" i="9"/>
  <c r="B3693" i="9"/>
  <c r="B3694" i="9"/>
  <c r="B3695" i="9"/>
  <c r="B3696" i="9"/>
  <c r="B3674" i="9"/>
  <c r="B3701" i="9"/>
  <c r="B27" i="9"/>
  <c r="B3" i="9"/>
  <c r="A3759" i="9"/>
  <c r="C3759" i="9" s="1"/>
  <c r="A3715" i="9"/>
  <c r="C3715" i="9" s="1"/>
  <c r="A3609" i="9"/>
  <c r="C3609" i="9" s="1"/>
  <c r="A3673" i="9"/>
  <c r="C3673" i="9" s="1"/>
  <c r="A3755" i="9"/>
  <c r="C3755" i="9" s="1"/>
  <c r="A3693" i="9"/>
  <c r="C3693" i="9" s="1"/>
  <c r="A3694" i="9"/>
  <c r="C3694" i="9" s="1"/>
  <c r="A3695" i="9"/>
  <c r="C3695" i="9" s="1"/>
  <c r="A3696" i="9"/>
  <c r="C3696" i="9" s="1"/>
  <c r="A3674" i="9"/>
  <c r="C3674" i="9" s="1"/>
  <c r="A3701" i="9"/>
  <c r="C3701" i="9" s="1"/>
  <c r="A3295" i="9"/>
  <c r="C3295" i="9" s="1"/>
  <c r="A3296" i="9"/>
  <c r="C3296" i="9" s="1"/>
  <c r="A3297" i="9"/>
  <c r="C3297" i="9" s="1"/>
  <c r="A3298" i="9"/>
  <c r="C3298" i="9" s="1"/>
  <c r="A7" i="9"/>
  <c r="C7" i="9" s="1"/>
  <c r="A3299" i="9"/>
  <c r="C3299" i="9" s="1"/>
  <c r="A3300" i="9"/>
  <c r="C3300" i="9" s="1"/>
  <c r="A3301" i="9"/>
  <c r="C3301" i="9" s="1"/>
  <c r="A3302" i="9"/>
  <c r="C3302" i="9" s="1"/>
  <c r="A3754" i="9"/>
  <c r="C3754" i="9" s="1"/>
  <c r="A3303" i="9"/>
  <c r="C3303" i="9" s="1"/>
  <c r="A3304" i="9"/>
  <c r="C3304" i="9" s="1"/>
  <c r="A3305" i="9"/>
  <c r="C3305" i="9" s="1"/>
  <c r="A3306" i="9"/>
  <c r="C3306" i="9" s="1"/>
  <c r="A3307" i="9"/>
  <c r="C3307" i="9" s="1"/>
  <c r="A3308" i="9"/>
  <c r="C3308" i="9" s="1"/>
  <c r="A3309" i="9"/>
  <c r="C3309" i="9" s="1"/>
  <c r="A3310" i="9"/>
  <c r="C3310" i="9" s="1"/>
  <c r="A3311" i="9"/>
  <c r="C3311" i="9" s="1"/>
  <c r="A3312" i="9"/>
  <c r="C3312" i="9" s="1"/>
  <c r="A3313" i="9"/>
  <c r="C3313" i="9" s="1"/>
  <c r="A3314" i="9"/>
  <c r="C3314" i="9" s="1"/>
  <c r="A3315" i="9"/>
  <c r="C3315" i="9" s="1"/>
  <c r="A3316" i="9"/>
  <c r="C3316" i="9" s="1"/>
  <c r="A3317" i="9"/>
  <c r="C3317" i="9" s="1"/>
  <c r="A3318" i="9"/>
  <c r="C3318" i="9" s="1"/>
  <c r="A3319" i="9"/>
  <c r="C3319" i="9" s="1"/>
  <c r="A3320" i="9"/>
  <c r="C3320" i="9" s="1"/>
  <c r="A3321" i="9"/>
  <c r="C3321" i="9" s="1"/>
  <c r="A3322" i="9"/>
  <c r="C3322" i="9" s="1"/>
  <c r="A3707" i="9"/>
  <c r="C3707" i="9" s="1"/>
  <c r="A3323" i="9"/>
  <c r="C3323" i="9" s="1"/>
  <c r="A3324" i="9"/>
  <c r="C3324" i="9" s="1"/>
  <c r="A3325" i="9"/>
  <c r="C3325" i="9" s="1"/>
  <c r="A3326" i="9"/>
  <c r="C3326" i="9" s="1"/>
  <c r="A3327" i="9"/>
  <c r="C3327" i="9" s="1"/>
  <c r="A3328" i="9"/>
  <c r="C3328" i="9" s="1"/>
  <c r="A3329" i="9"/>
  <c r="C3329" i="9" s="1"/>
  <c r="A3330" i="9"/>
  <c r="C3330" i="9" s="1"/>
  <c r="A3331" i="9"/>
  <c r="C3331" i="9" s="1"/>
  <c r="A3332" i="9"/>
  <c r="C3332" i="9" s="1"/>
  <c r="A3333" i="9"/>
  <c r="C3333" i="9" s="1"/>
  <c r="A3708" i="9"/>
  <c r="C3708" i="9" s="1"/>
  <c r="A3334" i="9"/>
  <c r="C3334" i="9" s="1"/>
  <c r="A3335" i="9"/>
  <c r="C3335" i="9" s="1"/>
  <c r="A3336" i="9"/>
  <c r="C3336" i="9" s="1"/>
  <c r="A3337" i="9"/>
  <c r="C3337" i="9" s="1"/>
  <c r="A3338" i="9"/>
  <c r="C3338" i="9" s="1"/>
  <c r="A3339" i="9"/>
  <c r="C3339" i="9" s="1"/>
  <c r="A3340" i="9"/>
  <c r="C3340" i="9" s="1"/>
  <c r="A3341" i="9"/>
  <c r="C3341" i="9" s="1"/>
  <c r="A3342" i="9"/>
  <c r="C3342" i="9" s="1"/>
  <c r="A3343" i="9"/>
  <c r="C3343" i="9" s="1"/>
  <c r="A3344" i="9"/>
  <c r="C3344" i="9" s="1"/>
  <c r="A3345" i="9"/>
  <c r="C3345" i="9" s="1"/>
  <c r="A3346" i="9"/>
  <c r="C3346" i="9" s="1"/>
  <c r="A3347" i="9"/>
  <c r="C3347" i="9" s="1"/>
  <c r="A3348" i="9"/>
  <c r="C3348" i="9" s="1"/>
  <c r="A3349" i="9"/>
  <c r="C3349" i="9" s="1"/>
  <c r="A3350" i="9"/>
  <c r="C3350" i="9" s="1"/>
  <c r="A3351" i="9"/>
  <c r="C3351" i="9" s="1"/>
  <c r="A3352" i="9"/>
  <c r="C3352" i="9" s="1"/>
  <c r="A3353" i="9"/>
  <c r="C3353" i="9" s="1"/>
  <c r="A3354" i="9"/>
  <c r="C3354" i="9" s="1"/>
  <c r="A3355" i="9"/>
  <c r="C3355" i="9" s="1"/>
  <c r="A3356" i="9"/>
  <c r="C3356" i="9" s="1"/>
  <c r="A3357" i="9"/>
  <c r="C3357" i="9" s="1"/>
  <c r="A3358" i="9"/>
  <c r="C3358" i="9" s="1"/>
  <c r="A3359" i="9"/>
  <c r="C3359" i="9" s="1"/>
  <c r="A3360" i="9"/>
  <c r="C3360" i="9" s="1"/>
  <c r="A3361" i="9"/>
  <c r="C3361" i="9" s="1"/>
  <c r="A15" i="9"/>
  <c r="C15" i="9" s="1"/>
  <c r="A3362" i="9"/>
  <c r="C3362" i="9" s="1"/>
  <c r="A3363" i="9"/>
  <c r="C3363" i="9" s="1"/>
  <c r="A3364" i="9"/>
  <c r="C3364" i="9" s="1"/>
  <c r="A3365" i="9"/>
  <c r="C3365" i="9" s="1"/>
  <c r="A3366" i="9"/>
  <c r="C3366" i="9" s="1"/>
  <c r="A3367" i="9"/>
  <c r="C3367" i="9" s="1"/>
  <c r="A3368" i="9"/>
  <c r="C3368" i="9" s="1"/>
  <c r="A3369" i="9"/>
  <c r="C3369" i="9" s="1"/>
  <c r="A3370" i="9"/>
  <c r="C3370" i="9" s="1"/>
  <c r="A3371" i="9"/>
  <c r="C3371" i="9" s="1"/>
  <c r="A3372" i="9"/>
  <c r="C3372" i="9" s="1"/>
  <c r="A16" i="9"/>
  <c r="C16" i="9" s="1"/>
  <c r="A3373" i="9"/>
  <c r="C3373" i="9" s="1"/>
  <c r="A3374" i="9"/>
  <c r="C3374" i="9" s="1"/>
  <c r="A3375" i="9"/>
  <c r="C3375" i="9" s="1"/>
  <c r="A3376" i="9"/>
  <c r="C3376" i="9" s="1"/>
  <c r="A3377" i="9"/>
  <c r="C3377" i="9" s="1"/>
  <c r="A3378" i="9"/>
  <c r="C3378" i="9" s="1"/>
  <c r="A3379" i="9"/>
  <c r="C3379" i="9" s="1"/>
  <c r="A3380" i="9"/>
  <c r="C3380" i="9" s="1"/>
  <c r="A3381" i="9"/>
  <c r="C3381" i="9" s="1"/>
  <c r="A3382" i="9"/>
  <c r="C3382" i="9" s="1"/>
  <c r="A3383" i="9"/>
  <c r="C3383" i="9" s="1"/>
  <c r="A3384" i="9"/>
  <c r="C3384" i="9" s="1"/>
  <c r="A3385" i="9"/>
  <c r="C3385" i="9" s="1"/>
  <c r="A3386" i="9"/>
  <c r="C3386" i="9" s="1"/>
  <c r="A3387" i="9"/>
  <c r="C3387" i="9" s="1"/>
  <c r="A3388" i="9"/>
  <c r="C3388" i="9" s="1"/>
  <c r="A3389" i="9"/>
  <c r="C3389" i="9" s="1"/>
  <c r="A3390" i="9"/>
  <c r="C3390" i="9" s="1"/>
  <c r="A3391" i="9"/>
  <c r="C3391" i="9" s="1"/>
  <c r="A3392" i="9"/>
  <c r="C3392" i="9" s="1"/>
  <c r="A3393" i="9"/>
  <c r="C3393" i="9" s="1"/>
  <c r="A3394" i="9"/>
  <c r="C3394" i="9" s="1"/>
  <c r="A3395" i="9"/>
  <c r="C3395" i="9" s="1"/>
  <c r="A3396" i="9"/>
  <c r="C3396" i="9" s="1"/>
  <c r="A3397" i="9"/>
  <c r="C3397" i="9" s="1"/>
  <c r="A3398" i="9"/>
  <c r="C3398" i="9" s="1"/>
  <c r="A3399" i="9"/>
  <c r="C3399" i="9" s="1"/>
  <c r="A3709" i="9"/>
  <c r="C3709" i="9" s="1"/>
  <c r="A3400" i="9"/>
  <c r="C3400" i="9" s="1"/>
  <c r="A3401" i="9"/>
  <c r="C3401" i="9" s="1"/>
  <c r="A3402" i="9"/>
  <c r="C3402" i="9" s="1"/>
  <c r="A3403" i="9"/>
  <c r="C3403" i="9" s="1"/>
  <c r="A3404" i="9"/>
  <c r="C3404" i="9" s="1"/>
  <c r="A3405" i="9"/>
  <c r="C3405" i="9" s="1"/>
  <c r="A3406" i="9"/>
  <c r="C3406" i="9" s="1"/>
  <c r="A3407" i="9"/>
  <c r="C3407" i="9" s="1"/>
  <c r="A3408" i="9"/>
  <c r="C3408" i="9" s="1"/>
  <c r="A3409" i="9"/>
  <c r="C3409" i="9" s="1"/>
  <c r="A3410" i="9"/>
  <c r="C3410" i="9" s="1"/>
  <c r="A3411" i="9"/>
  <c r="C3411" i="9" s="1"/>
  <c r="A3412" i="9"/>
  <c r="C3412" i="9" s="1"/>
  <c r="A3413" i="9"/>
  <c r="C3413" i="9" s="1"/>
  <c r="A3414" i="9"/>
  <c r="C3414" i="9" s="1"/>
  <c r="A3710" i="9"/>
  <c r="C3710" i="9" s="1"/>
  <c r="A3415" i="9"/>
  <c r="C3415" i="9" s="1"/>
  <c r="A3416" i="9"/>
  <c r="C3416" i="9" s="1"/>
  <c r="A3417" i="9"/>
  <c r="C3417" i="9" s="1"/>
  <c r="A3418" i="9"/>
  <c r="C3418" i="9" s="1"/>
  <c r="A3419" i="9"/>
  <c r="C3419" i="9" s="1"/>
  <c r="A3420" i="9"/>
  <c r="C3420" i="9" s="1"/>
  <c r="A3421" i="9"/>
  <c r="C3421" i="9" s="1"/>
  <c r="A3422" i="9"/>
  <c r="C3422" i="9" s="1"/>
  <c r="A3423" i="9"/>
  <c r="C3423" i="9" s="1"/>
  <c r="A3641" i="9"/>
  <c r="C3641" i="9" s="1"/>
  <c r="A3424" i="9"/>
  <c r="C3424" i="9" s="1"/>
  <c r="A3425" i="9"/>
  <c r="C3425" i="9" s="1"/>
  <c r="A3426" i="9"/>
  <c r="C3426" i="9" s="1"/>
  <c r="A3427" i="9"/>
  <c r="C3427" i="9" s="1"/>
  <c r="A3428" i="9"/>
  <c r="C3428" i="9" s="1"/>
  <c r="A3429" i="9"/>
  <c r="C3429" i="9" s="1"/>
  <c r="A3430" i="9"/>
  <c r="C3430" i="9" s="1"/>
  <c r="A3431" i="9"/>
  <c r="C3431" i="9" s="1"/>
  <c r="A3432" i="9"/>
  <c r="C3432" i="9" s="1"/>
  <c r="A3433" i="9"/>
  <c r="C3433" i="9" s="1"/>
  <c r="A3434" i="9"/>
  <c r="C3434" i="9" s="1"/>
  <c r="A3435" i="9"/>
  <c r="C3435" i="9" s="1"/>
  <c r="A3436" i="9"/>
  <c r="C3436" i="9" s="1"/>
  <c r="A3437" i="9"/>
  <c r="C3437" i="9" s="1"/>
  <c r="A3438" i="9"/>
  <c r="C3438" i="9" s="1"/>
  <c r="A3439" i="9"/>
  <c r="C3439" i="9" s="1"/>
  <c r="A3440" i="9"/>
  <c r="C3440" i="9" s="1"/>
  <c r="A3441" i="9"/>
  <c r="C3441" i="9" s="1"/>
  <c r="A3442" i="9"/>
  <c r="C3442" i="9" s="1"/>
  <c r="A3443" i="9"/>
  <c r="C3443" i="9" s="1"/>
  <c r="A3444" i="9"/>
  <c r="C3444" i="9" s="1"/>
  <c r="A3642" i="9"/>
  <c r="C3642" i="9" s="1"/>
  <c r="A3445" i="9"/>
  <c r="C3445" i="9" s="1"/>
  <c r="A3446" i="9"/>
  <c r="C3446" i="9" s="1"/>
  <c r="A3447" i="9"/>
  <c r="C3447" i="9" s="1"/>
  <c r="A3448" i="9"/>
  <c r="C3448" i="9" s="1"/>
  <c r="A20" i="9"/>
  <c r="C20" i="9" s="1"/>
  <c r="A3449" i="9"/>
  <c r="C3449" i="9" s="1"/>
  <c r="A3450" i="9"/>
  <c r="C3450" i="9" s="1"/>
  <c r="A3451" i="9"/>
  <c r="C3451" i="9" s="1"/>
  <c r="A3452" i="9"/>
  <c r="C3452" i="9" s="1"/>
  <c r="A3453" i="9"/>
  <c r="C3453" i="9" s="1"/>
  <c r="A3454" i="9"/>
  <c r="C3454" i="9" s="1"/>
  <c r="A3455" i="9"/>
  <c r="C3455" i="9" s="1"/>
  <c r="A3456" i="9"/>
  <c r="C3456" i="9" s="1"/>
  <c r="A3457" i="9"/>
  <c r="C3457" i="9" s="1"/>
  <c r="A3458" i="9"/>
  <c r="C3458" i="9" s="1"/>
  <c r="A3459" i="9"/>
  <c r="C3459" i="9" s="1"/>
  <c r="A3460" i="9"/>
  <c r="C3460" i="9" s="1"/>
  <c r="A3461" i="9"/>
  <c r="C3461" i="9" s="1"/>
  <c r="A3462" i="9"/>
  <c r="C3462" i="9" s="1"/>
  <c r="A3463" i="9"/>
  <c r="C3463" i="9" s="1"/>
  <c r="A3464" i="9"/>
  <c r="C3464" i="9" s="1"/>
  <c r="A3465" i="9"/>
  <c r="C3465" i="9" s="1"/>
  <c r="A3466" i="9"/>
  <c r="C3466" i="9" s="1"/>
  <c r="A3467" i="9"/>
  <c r="C3467" i="9" s="1"/>
  <c r="A3468" i="9"/>
  <c r="C3468" i="9" s="1"/>
  <c r="A3469" i="9"/>
  <c r="C3469" i="9" s="1"/>
  <c r="A3470" i="9"/>
  <c r="C3470" i="9" s="1"/>
  <c r="A3471" i="9"/>
  <c r="C3471" i="9" s="1"/>
  <c r="A3472" i="9"/>
  <c r="C3472" i="9" s="1"/>
  <c r="A3473" i="9"/>
  <c r="C3473" i="9" s="1"/>
  <c r="A3474" i="9"/>
  <c r="C3474" i="9" s="1"/>
  <c r="A3475" i="9"/>
  <c r="C3475" i="9" s="1"/>
  <c r="A3476" i="9"/>
  <c r="C3476" i="9" s="1"/>
  <c r="A3477" i="9"/>
  <c r="C3477" i="9" s="1"/>
  <c r="A3478" i="9"/>
  <c r="C3478" i="9" s="1"/>
  <c r="A3479" i="9"/>
  <c r="C3479" i="9" s="1"/>
  <c r="A3643" i="9"/>
  <c r="C3643" i="9" s="1"/>
  <c r="A3480" i="9"/>
  <c r="C3480" i="9" s="1"/>
  <c r="A3644" i="9"/>
  <c r="C3644" i="9" s="1"/>
  <c r="A3481" i="9"/>
  <c r="C3481" i="9" s="1"/>
  <c r="A3482" i="9"/>
  <c r="C3482" i="9" s="1"/>
  <c r="A3483" i="9"/>
  <c r="C3483" i="9" s="1"/>
  <c r="A3484" i="9"/>
  <c r="C3484" i="9" s="1"/>
  <c r="A3485" i="9"/>
  <c r="C3485" i="9" s="1"/>
  <c r="A3486" i="9"/>
  <c r="C3486" i="9" s="1"/>
  <c r="A3487" i="9"/>
  <c r="C3487" i="9" s="1"/>
  <c r="A3488" i="9"/>
  <c r="C3488" i="9" s="1"/>
  <c r="A3489" i="9"/>
  <c r="C3489" i="9" s="1"/>
  <c r="A3490" i="9"/>
  <c r="C3490" i="9" s="1"/>
  <c r="A3491" i="9"/>
  <c r="C3491" i="9" s="1"/>
  <c r="A3492" i="9"/>
  <c r="C3492" i="9" s="1"/>
  <c r="A3493" i="9"/>
  <c r="C3493" i="9" s="1"/>
  <c r="A3494" i="9"/>
  <c r="C3494" i="9" s="1"/>
  <c r="A3495" i="9"/>
  <c r="C3495" i="9" s="1"/>
  <c r="A3496" i="9"/>
  <c r="C3496" i="9" s="1"/>
  <c r="A3497" i="9"/>
  <c r="C3497" i="9" s="1"/>
  <c r="A3498" i="9"/>
  <c r="C3498" i="9" s="1"/>
  <c r="A3499" i="9"/>
  <c r="C3499" i="9" s="1"/>
  <c r="A3500" i="9"/>
  <c r="C3500" i="9" s="1"/>
  <c r="A3501" i="9"/>
  <c r="C3501" i="9" s="1"/>
  <c r="A3502" i="9"/>
  <c r="C3502" i="9" s="1"/>
  <c r="A3503" i="9"/>
  <c r="C3503" i="9" s="1"/>
  <c r="A3504" i="9"/>
  <c r="C3504" i="9" s="1"/>
  <c r="A3505" i="9"/>
  <c r="C3505" i="9" s="1"/>
  <c r="A3506" i="9"/>
  <c r="C3506" i="9" s="1"/>
  <c r="A3507" i="9"/>
  <c r="C3507" i="9" s="1"/>
  <c r="A3508" i="9"/>
  <c r="C3508" i="9" s="1"/>
  <c r="A3509" i="9"/>
  <c r="C3509" i="9" s="1"/>
  <c r="A3510" i="9"/>
  <c r="C3510" i="9" s="1"/>
  <c r="A3511" i="9"/>
  <c r="C3511" i="9" s="1"/>
  <c r="A3512" i="9"/>
  <c r="C3512" i="9" s="1"/>
  <c r="A3513" i="9"/>
  <c r="C3513" i="9" s="1"/>
  <c r="A3514" i="9"/>
  <c r="C3514" i="9" s="1"/>
  <c r="A3515" i="9"/>
  <c r="C3515" i="9" s="1"/>
  <c r="A3516" i="9"/>
  <c r="C3516" i="9" s="1"/>
  <c r="A3517" i="9"/>
  <c r="C3517" i="9" s="1"/>
  <c r="A3711" i="9"/>
  <c r="C3711" i="9" s="1"/>
  <c r="A3518" i="9"/>
  <c r="C3518" i="9" s="1"/>
  <c r="A3645" i="9"/>
  <c r="C3645" i="9" s="1"/>
  <c r="A3519" i="9"/>
  <c r="C3519" i="9" s="1"/>
  <c r="A3520" i="9"/>
  <c r="C3520" i="9" s="1"/>
  <c r="A3521" i="9"/>
  <c r="C3521" i="9" s="1"/>
  <c r="A3522" i="9"/>
  <c r="C3522" i="9" s="1"/>
  <c r="A3523" i="9"/>
  <c r="C3523" i="9" s="1"/>
  <c r="A3524" i="9"/>
  <c r="C3524" i="9" s="1"/>
  <c r="A3525" i="9"/>
  <c r="C3525" i="9" s="1"/>
  <c r="A3526" i="9"/>
  <c r="C3526" i="9" s="1"/>
  <c r="A3527" i="9"/>
  <c r="C3527" i="9" s="1"/>
  <c r="A3528" i="9"/>
  <c r="C3528" i="9" s="1"/>
  <c r="A3529" i="9"/>
  <c r="C3529" i="9" s="1"/>
  <c r="A3530" i="9"/>
  <c r="C3530" i="9" s="1"/>
  <c r="A3531" i="9"/>
  <c r="C3531" i="9" s="1"/>
  <c r="A3532" i="9"/>
  <c r="C3532" i="9" s="1"/>
  <c r="A3533" i="9"/>
  <c r="C3533" i="9" s="1"/>
  <c r="A3534" i="9"/>
  <c r="C3534" i="9" s="1"/>
  <c r="A3535" i="9"/>
  <c r="C3535" i="9" s="1"/>
  <c r="A3712" i="9"/>
  <c r="C3712" i="9" s="1"/>
  <c r="A3536" i="9"/>
  <c r="C3536" i="9" s="1"/>
  <c r="A3537" i="9"/>
  <c r="C3537" i="9" s="1"/>
  <c r="A3538" i="9"/>
  <c r="C3538" i="9" s="1"/>
  <c r="A3539" i="9"/>
  <c r="C3539" i="9" s="1"/>
  <c r="A3540" i="9"/>
  <c r="C3540" i="9" s="1"/>
  <c r="A3541" i="9"/>
  <c r="C3541" i="9" s="1"/>
  <c r="A3542" i="9"/>
  <c r="C3542" i="9" s="1"/>
  <c r="A3543" i="9"/>
  <c r="C3543" i="9" s="1"/>
  <c r="A3544" i="9"/>
  <c r="C3544" i="9" s="1"/>
  <c r="A3545" i="9"/>
  <c r="C3545" i="9" s="1"/>
  <c r="A3546" i="9"/>
  <c r="C3546" i="9" s="1"/>
  <c r="A3610" i="9"/>
  <c r="C3610" i="9" s="1"/>
  <c r="A3547" i="9"/>
  <c r="C3547" i="9" s="1"/>
  <c r="A3548" i="9"/>
  <c r="C3548" i="9" s="1"/>
  <c r="A3549" i="9"/>
  <c r="C3549" i="9" s="1"/>
  <c r="A3550" i="9"/>
  <c r="C3550" i="9" s="1"/>
  <c r="A3551" i="9"/>
  <c r="C3551" i="9" s="1"/>
  <c r="A3552" i="9"/>
  <c r="C3552" i="9" s="1"/>
  <c r="A3553" i="9"/>
  <c r="C3553" i="9" s="1"/>
  <c r="A3554" i="9"/>
  <c r="C3554" i="9" s="1"/>
  <c r="A3555" i="9"/>
  <c r="C3555" i="9" s="1"/>
  <c r="A3556" i="9"/>
  <c r="C3556" i="9" s="1"/>
  <c r="A3557" i="9"/>
  <c r="C3557" i="9" s="1"/>
  <c r="A3558" i="9"/>
  <c r="C3558" i="9" s="1"/>
  <c r="A3559" i="9"/>
  <c r="C3559" i="9" s="1"/>
  <c r="A3560" i="9"/>
  <c r="C3560" i="9" s="1"/>
  <c r="A3561" i="9"/>
  <c r="C3561" i="9" s="1"/>
  <c r="A3562" i="9"/>
  <c r="C3562" i="9" s="1"/>
  <c r="A3563" i="9"/>
  <c r="C3563" i="9" s="1"/>
  <c r="A3564" i="9"/>
  <c r="C3564" i="9" s="1"/>
  <c r="A3565" i="9"/>
  <c r="C3565" i="9" s="1"/>
  <c r="A3566" i="9"/>
  <c r="C3566" i="9" s="1"/>
  <c r="A3567" i="9"/>
  <c r="C3567" i="9" s="1"/>
  <c r="A17" i="9"/>
  <c r="C17" i="9" s="1"/>
  <c r="A3568" i="9"/>
  <c r="C3568" i="9" s="1"/>
  <c r="A3569" i="9"/>
  <c r="C3569" i="9" s="1"/>
  <c r="A3570" i="9"/>
  <c r="C3570" i="9" s="1"/>
  <c r="A3571" i="9"/>
  <c r="C3571" i="9" s="1"/>
  <c r="A3572" i="9"/>
  <c r="C3572" i="9" s="1"/>
  <c r="A3573" i="9"/>
  <c r="C3573" i="9" s="1"/>
  <c r="A3574" i="9"/>
  <c r="C3574" i="9" s="1"/>
  <c r="A3575" i="9"/>
  <c r="C3575" i="9" s="1"/>
  <c r="A3576" i="9"/>
  <c r="C3576" i="9" s="1"/>
  <c r="A3713" i="9"/>
  <c r="C3713" i="9" s="1"/>
  <c r="A3577" i="9"/>
  <c r="C3577" i="9" s="1"/>
  <c r="A3578" i="9"/>
  <c r="C3578" i="9" s="1"/>
  <c r="A3579" i="9"/>
  <c r="C3579" i="9" s="1"/>
  <c r="A3580" i="9"/>
  <c r="C3580" i="9" s="1"/>
  <c r="A3581" i="9"/>
  <c r="C3581" i="9" s="1"/>
  <c r="A3714" i="9"/>
  <c r="C3714" i="9" s="1"/>
  <c r="A3582" i="9"/>
  <c r="C3582" i="9" s="1"/>
  <c r="A3583" i="9"/>
  <c r="C3583" i="9" s="1"/>
  <c r="A3584" i="9"/>
  <c r="C3584" i="9" s="1"/>
  <c r="A3585" i="9"/>
  <c r="C3585" i="9" s="1"/>
  <c r="A3586" i="9"/>
  <c r="C3586" i="9" s="1"/>
  <c r="A3646" i="9"/>
  <c r="C3646" i="9" s="1"/>
  <c r="A3587" i="9"/>
  <c r="C3587" i="9" s="1"/>
  <c r="A3588" i="9"/>
  <c r="C3588" i="9" s="1"/>
  <c r="A3589" i="9"/>
  <c r="C3589" i="9" s="1"/>
  <c r="A3590" i="9"/>
  <c r="C3590" i="9" s="1"/>
  <c r="A3591" i="9"/>
  <c r="C3591" i="9" s="1"/>
  <c r="A3592" i="9"/>
  <c r="C3592" i="9" s="1"/>
  <c r="A3593" i="9"/>
  <c r="C3593" i="9" s="1"/>
  <c r="A3594" i="9"/>
  <c r="C3594" i="9" s="1"/>
  <c r="A3595" i="9"/>
  <c r="C3595" i="9" s="1"/>
  <c r="A3596" i="9"/>
  <c r="C3596" i="9" s="1"/>
  <c r="A3597" i="9"/>
  <c r="C3597" i="9" s="1"/>
  <c r="A3598" i="9"/>
  <c r="C3598" i="9" s="1"/>
  <c r="A3599" i="9"/>
  <c r="C3599" i="9" s="1"/>
  <c r="A3600" i="9"/>
  <c r="C3600" i="9" s="1"/>
  <c r="A3601" i="9"/>
  <c r="C3601" i="9" s="1"/>
  <c r="A3602" i="9"/>
  <c r="C3602" i="9" s="1"/>
  <c r="A3603" i="9"/>
  <c r="C3603" i="9" s="1"/>
  <c r="A3647" i="9"/>
  <c r="C3647" i="9" s="1"/>
  <c r="A3604" i="9"/>
  <c r="C3604" i="9" s="1"/>
  <c r="A3605" i="9"/>
  <c r="C3605" i="9" s="1"/>
  <c r="A3672" i="9"/>
  <c r="C3672" i="9" s="1"/>
  <c r="A3606" i="9"/>
  <c r="C3606" i="9" s="1"/>
  <c r="A3757" i="9"/>
  <c r="C3757" i="9" s="1"/>
  <c r="A3607" i="9"/>
  <c r="C3607" i="9" s="1"/>
  <c r="A3758" i="9"/>
  <c r="C3758" i="9" s="1"/>
  <c r="A3608" i="9"/>
  <c r="C3608" i="9" s="1"/>
  <c r="A527" i="9"/>
  <c r="C527" i="9" s="1"/>
  <c r="A528" i="9"/>
  <c r="C528" i="9" s="1"/>
  <c r="A529" i="9"/>
  <c r="C529" i="9" s="1"/>
  <c r="A530" i="9"/>
  <c r="C530" i="9" s="1"/>
  <c r="A531" i="9"/>
  <c r="C531" i="9" s="1"/>
  <c r="A532" i="9"/>
  <c r="C532" i="9" s="1"/>
  <c r="A533" i="9"/>
  <c r="C533" i="9" s="1"/>
  <c r="A534" i="9"/>
  <c r="C534" i="9" s="1"/>
  <c r="A535" i="9"/>
  <c r="C535" i="9" s="1"/>
  <c r="A536" i="9"/>
  <c r="C536" i="9" s="1"/>
  <c r="A537" i="9"/>
  <c r="C537" i="9" s="1"/>
  <c r="A538" i="9"/>
  <c r="C538" i="9" s="1"/>
  <c r="A539" i="9"/>
  <c r="C539" i="9" s="1"/>
  <c r="A540" i="9"/>
  <c r="C540" i="9" s="1"/>
  <c r="A541" i="9"/>
  <c r="C541" i="9" s="1"/>
  <c r="A542" i="9"/>
  <c r="C542" i="9" s="1"/>
  <c r="A543" i="9"/>
  <c r="C543" i="9" s="1"/>
  <c r="A544" i="9"/>
  <c r="C544" i="9" s="1"/>
  <c r="A545" i="9"/>
  <c r="C545" i="9" s="1"/>
  <c r="A546" i="9"/>
  <c r="C546" i="9" s="1"/>
  <c r="A547" i="9"/>
  <c r="C547" i="9" s="1"/>
  <c r="A548" i="9"/>
  <c r="C548" i="9" s="1"/>
  <c r="A549" i="9"/>
  <c r="C549" i="9" s="1"/>
  <c r="A550" i="9"/>
  <c r="C550" i="9" s="1"/>
  <c r="A551" i="9"/>
  <c r="C551" i="9" s="1"/>
  <c r="A552" i="9"/>
  <c r="C552" i="9" s="1"/>
  <c r="A553" i="9"/>
  <c r="C553" i="9" s="1"/>
  <c r="A554" i="9"/>
  <c r="C554" i="9" s="1"/>
  <c r="A555" i="9"/>
  <c r="C555" i="9" s="1"/>
  <c r="A556" i="9"/>
  <c r="C556" i="9" s="1"/>
  <c r="A557" i="9"/>
  <c r="C557" i="9" s="1"/>
  <c r="A558" i="9"/>
  <c r="C558" i="9" s="1"/>
  <c r="A559" i="9"/>
  <c r="C559" i="9" s="1"/>
  <c r="A560" i="9"/>
  <c r="C560" i="9" s="1"/>
  <c r="A561" i="9"/>
  <c r="C561" i="9" s="1"/>
  <c r="A562" i="9"/>
  <c r="C562" i="9" s="1"/>
  <c r="A563" i="9"/>
  <c r="C563" i="9" s="1"/>
  <c r="A564" i="9"/>
  <c r="C564" i="9" s="1"/>
  <c r="A565" i="9"/>
  <c r="C565" i="9" s="1"/>
  <c r="A566" i="9"/>
  <c r="C566" i="9" s="1"/>
  <c r="A567" i="9"/>
  <c r="C567" i="9" s="1"/>
  <c r="A568" i="9"/>
  <c r="C568" i="9" s="1"/>
  <c r="A569" i="9"/>
  <c r="C569" i="9" s="1"/>
  <c r="A570" i="9"/>
  <c r="C570" i="9" s="1"/>
  <c r="A571" i="9"/>
  <c r="C571" i="9" s="1"/>
  <c r="A572" i="9"/>
  <c r="C572" i="9" s="1"/>
  <c r="A573" i="9"/>
  <c r="C573" i="9" s="1"/>
  <c r="A574" i="9"/>
  <c r="C574" i="9" s="1"/>
  <c r="A575" i="9"/>
  <c r="C575" i="9" s="1"/>
  <c r="A576" i="9"/>
  <c r="C576" i="9" s="1"/>
  <c r="A577" i="9"/>
  <c r="C577" i="9" s="1"/>
  <c r="A578" i="9"/>
  <c r="C578" i="9" s="1"/>
  <c r="A579" i="9"/>
  <c r="C579" i="9" s="1"/>
  <c r="A580" i="9"/>
  <c r="C580" i="9" s="1"/>
  <c r="A581" i="9"/>
  <c r="C581" i="9" s="1"/>
  <c r="A582" i="9"/>
  <c r="C582" i="9" s="1"/>
  <c r="A583" i="9"/>
  <c r="C583" i="9" s="1"/>
  <c r="A584" i="9"/>
  <c r="C584" i="9" s="1"/>
  <c r="A585" i="9"/>
  <c r="C585" i="9" s="1"/>
  <c r="A586" i="9"/>
  <c r="C586" i="9" s="1"/>
  <c r="A587" i="9"/>
  <c r="C587" i="9" s="1"/>
  <c r="A588" i="9"/>
  <c r="C588" i="9" s="1"/>
  <c r="A589" i="9"/>
  <c r="C589" i="9" s="1"/>
  <c r="A590" i="9"/>
  <c r="C590" i="9" s="1"/>
  <c r="A591" i="9"/>
  <c r="C591" i="9" s="1"/>
  <c r="A592" i="9"/>
  <c r="C592" i="9" s="1"/>
  <c r="A593" i="9"/>
  <c r="C593" i="9" s="1"/>
  <c r="A594" i="9"/>
  <c r="C594" i="9" s="1"/>
  <c r="A595" i="9"/>
  <c r="C595" i="9" s="1"/>
  <c r="A596" i="9"/>
  <c r="C596" i="9" s="1"/>
  <c r="A597" i="9"/>
  <c r="C597" i="9" s="1"/>
  <c r="A598" i="9"/>
  <c r="C598" i="9" s="1"/>
  <c r="A599" i="9"/>
  <c r="C599" i="9" s="1"/>
  <c r="A600" i="9"/>
  <c r="C600" i="9" s="1"/>
  <c r="A601" i="9"/>
  <c r="C601" i="9" s="1"/>
  <c r="A602" i="9"/>
  <c r="C602" i="9" s="1"/>
  <c r="A603" i="9"/>
  <c r="C603" i="9" s="1"/>
  <c r="A604" i="9"/>
  <c r="C604" i="9" s="1"/>
  <c r="A605" i="9"/>
  <c r="C605" i="9" s="1"/>
  <c r="A606" i="9"/>
  <c r="C606" i="9" s="1"/>
  <c r="A607" i="9"/>
  <c r="C607" i="9" s="1"/>
  <c r="A608" i="9"/>
  <c r="C608" i="9" s="1"/>
  <c r="A609" i="9"/>
  <c r="C609" i="9" s="1"/>
  <c r="A610" i="9"/>
  <c r="C610" i="9" s="1"/>
  <c r="A611" i="9"/>
  <c r="C611" i="9" s="1"/>
  <c r="A612" i="9"/>
  <c r="C612" i="9" s="1"/>
  <c r="A613" i="9"/>
  <c r="C613" i="9" s="1"/>
  <c r="A614" i="9"/>
  <c r="C614" i="9" s="1"/>
  <c r="A615" i="9"/>
  <c r="C615" i="9" s="1"/>
  <c r="A616" i="9"/>
  <c r="C616" i="9" s="1"/>
  <c r="A617" i="9"/>
  <c r="C617" i="9" s="1"/>
  <c r="A618" i="9"/>
  <c r="C618" i="9" s="1"/>
  <c r="A619" i="9"/>
  <c r="C619" i="9" s="1"/>
  <c r="A620" i="9"/>
  <c r="C620" i="9" s="1"/>
  <c r="A621" i="9"/>
  <c r="C621" i="9" s="1"/>
  <c r="A622" i="9"/>
  <c r="C622" i="9" s="1"/>
  <c r="A623" i="9"/>
  <c r="C623" i="9" s="1"/>
  <c r="A624" i="9"/>
  <c r="C624" i="9" s="1"/>
  <c r="A625" i="9"/>
  <c r="C625" i="9" s="1"/>
  <c r="A626" i="9"/>
  <c r="C626" i="9" s="1"/>
  <c r="A627" i="9"/>
  <c r="C627" i="9" s="1"/>
  <c r="A628" i="9"/>
  <c r="C628" i="9" s="1"/>
  <c r="A629" i="9"/>
  <c r="C629" i="9" s="1"/>
  <c r="A630" i="9"/>
  <c r="C630" i="9" s="1"/>
  <c r="A631" i="9"/>
  <c r="C631" i="9" s="1"/>
  <c r="A632" i="9"/>
  <c r="C632" i="9" s="1"/>
  <c r="A633" i="9"/>
  <c r="C633" i="9" s="1"/>
  <c r="A634" i="9"/>
  <c r="C634" i="9" s="1"/>
  <c r="A635" i="9"/>
  <c r="C635" i="9" s="1"/>
  <c r="A636" i="9"/>
  <c r="C636" i="9" s="1"/>
  <c r="A637" i="9"/>
  <c r="C637" i="9" s="1"/>
  <c r="A638" i="9"/>
  <c r="C638" i="9" s="1"/>
  <c r="A639" i="9"/>
  <c r="C639" i="9" s="1"/>
  <c r="A640" i="9"/>
  <c r="C640" i="9" s="1"/>
  <c r="A641" i="9"/>
  <c r="C641" i="9" s="1"/>
  <c r="A642" i="9"/>
  <c r="C642" i="9" s="1"/>
  <c r="A643" i="9"/>
  <c r="C643" i="9" s="1"/>
  <c r="A644" i="9"/>
  <c r="C644" i="9" s="1"/>
  <c r="A645" i="9"/>
  <c r="C645" i="9" s="1"/>
  <c r="A646" i="9"/>
  <c r="C646" i="9" s="1"/>
  <c r="A647" i="9"/>
  <c r="C647" i="9" s="1"/>
  <c r="A648" i="9"/>
  <c r="C648" i="9" s="1"/>
  <c r="A649" i="9"/>
  <c r="C649" i="9" s="1"/>
  <c r="A650" i="9"/>
  <c r="C650" i="9" s="1"/>
  <c r="A651" i="9"/>
  <c r="C651" i="9" s="1"/>
  <c r="A652" i="9"/>
  <c r="C652" i="9" s="1"/>
  <c r="A653" i="9"/>
  <c r="C653" i="9" s="1"/>
  <c r="A654" i="9"/>
  <c r="C654" i="9" s="1"/>
  <c r="A655" i="9"/>
  <c r="C655" i="9" s="1"/>
  <c r="A656" i="9"/>
  <c r="C656" i="9" s="1"/>
  <c r="A657" i="9"/>
  <c r="C657" i="9" s="1"/>
  <c r="A658" i="9"/>
  <c r="C658" i="9" s="1"/>
  <c r="A659" i="9"/>
  <c r="C659" i="9" s="1"/>
  <c r="A660" i="9"/>
  <c r="C660" i="9" s="1"/>
  <c r="A661" i="9"/>
  <c r="C661" i="9" s="1"/>
  <c r="A662" i="9"/>
  <c r="C662" i="9" s="1"/>
  <c r="A663" i="9"/>
  <c r="C663" i="9" s="1"/>
  <c r="A664" i="9"/>
  <c r="C664" i="9" s="1"/>
  <c r="A665" i="9"/>
  <c r="C665" i="9" s="1"/>
  <c r="A666" i="9"/>
  <c r="C666" i="9" s="1"/>
  <c r="A667" i="9"/>
  <c r="C667" i="9" s="1"/>
  <c r="A668" i="9"/>
  <c r="C668" i="9" s="1"/>
  <c r="A669" i="9"/>
  <c r="C669" i="9" s="1"/>
  <c r="A670" i="9"/>
  <c r="C670" i="9" s="1"/>
  <c r="A3731" i="9"/>
  <c r="C3731" i="9" s="1"/>
  <c r="A671" i="9"/>
  <c r="C671" i="9" s="1"/>
  <c r="A672" i="9"/>
  <c r="C672" i="9" s="1"/>
  <c r="A673" i="9"/>
  <c r="C673" i="9" s="1"/>
  <c r="A674" i="9"/>
  <c r="C674" i="9" s="1"/>
  <c r="A675" i="9"/>
  <c r="C675" i="9" s="1"/>
  <c r="A676" i="9"/>
  <c r="C676" i="9" s="1"/>
  <c r="A677" i="9"/>
  <c r="C677" i="9" s="1"/>
  <c r="A678" i="9"/>
  <c r="C678" i="9" s="1"/>
  <c r="A679" i="9"/>
  <c r="C679" i="9" s="1"/>
  <c r="A680" i="9"/>
  <c r="C680" i="9" s="1"/>
  <c r="A681" i="9"/>
  <c r="C681" i="9" s="1"/>
  <c r="A682" i="9"/>
  <c r="C682" i="9" s="1"/>
  <c r="A683" i="9"/>
  <c r="C683" i="9" s="1"/>
  <c r="A684" i="9"/>
  <c r="C684" i="9" s="1"/>
  <c r="A685" i="9"/>
  <c r="C685" i="9" s="1"/>
  <c r="A686" i="9"/>
  <c r="C686" i="9" s="1"/>
  <c r="A687" i="9"/>
  <c r="C687" i="9" s="1"/>
  <c r="A688" i="9"/>
  <c r="C688" i="9" s="1"/>
  <c r="A689" i="9"/>
  <c r="C689" i="9" s="1"/>
  <c r="A690" i="9"/>
  <c r="C690" i="9" s="1"/>
  <c r="A691" i="9"/>
  <c r="C691" i="9" s="1"/>
  <c r="A692" i="9"/>
  <c r="C692" i="9" s="1"/>
  <c r="A693" i="9"/>
  <c r="C693" i="9" s="1"/>
  <c r="A694" i="9"/>
  <c r="C694" i="9" s="1"/>
  <c r="A695" i="9"/>
  <c r="C695" i="9" s="1"/>
  <c r="A696" i="9"/>
  <c r="C696" i="9" s="1"/>
  <c r="A697" i="9"/>
  <c r="C697" i="9" s="1"/>
  <c r="A698" i="9"/>
  <c r="C698" i="9" s="1"/>
  <c r="A699" i="9"/>
  <c r="C699" i="9" s="1"/>
  <c r="A700" i="9"/>
  <c r="C700" i="9" s="1"/>
  <c r="A701" i="9"/>
  <c r="C701" i="9" s="1"/>
  <c r="A702" i="9"/>
  <c r="C702" i="9" s="1"/>
  <c r="A703" i="9"/>
  <c r="C703" i="9" s="1"/>
  <c r="A704" i="9"/>
  <c r="C704" i="9" s="1"/>
  <c r="A705" i="9"/>
  <c r="C705" i="9" s="1"/>
  <c r="A706" i="9"/>
  <c r="C706" i="9" s="1"/>
  <c r="A707" i="9"/>
  <c r="C707" i="9" s="1"/>
  <c r="A708" i="9"/>
  <c r="C708" i="9" s="1"/>
  <c r="A709" i="9"/>
  <c r="C709" i="9" s="1"/>
  <c r="A710" i="9"/>
  <c r="C710" i="9" s="1"/>
  <c r="A711" i="9"/>
  <c r="C711" i="9" s="1"/>
  <c r="A712" i="9"/>
  <c r="C712" i="9" s="1"/>
  <c r="A713" i="9"/>
  <c r="C713" i="9" s="1"/>
  <c r="A714" i="9"/>
  <c r="C714" i="9" s="1"/>
  <c r="A715" i="9"/>
  <c r="C715" i="9" s="1"/>
  <c r="A716" i="9"/>
  <c r="C716" i="9" s="1"/>
  <c r="A717" i="9"/>
  <c r="C717" i="9" s="1"/>
  <c r="A718" i="9"/>
  <c r="C718" i="9" s="1"/>
  <c r="A719" i="9"/>
  <c r="C719" i="9" s="1"/>
  <c r="A720" i="9"/>
  <c r="C720" i="9" s="1"/>
  <c r="A721" i="9"/>
  <c r="C721" i="9" s="1"/>
  <c r="A722" i="9"/>
  <c r="C722" i="9" s="1"/>
  <c r="A723" i="9"/>
  <c r="C723" i="9" s="1"/>
  <c r="A724" i="9"/>
  <c r="C724" i="9" s="1"/>
  <c r="A725" i="9"/>
  <c r="C725" i="9" s="1"/>
  <c r="A726" i="9"/>
  <c r="C726" i="9" s="1"/>
  <c r="A727" i="9"/>
  <c r="C727" i="9" s="1"/>
  <c r="A728" i="9"/>
  <c r="C728" i="9" s="1"/>
  <c r="A729" i="9"/>
  <c r="C729" i="9" s="1"/>
  <c r="A730" i="9"/>
  <c r="C730" i="9" s="1"/>
  <c r="A731" i="9"/>
  <c r="C731" i="9" s="1"/>
  <c r="A732" i="9"/>
  <c r="C732" i="9" s="1"/>
  <c r="A733" i="9"/>
  <c r="C733" i="9" s="1"/>
  <c r="A734" i="9"/>
  <c r="C734" i="9" s="1"/>
  <c r="A735" i="9"/>
  <c r="C735" i="9" s="1"/>
  <c r="A736" i="9"/>
  <c r="C736" i="9" s="1"/>
  <c r="A737" i="9"/>
  <c r="C737" i="9" s="1"/>
  <c r="A738" i="9"/>
  <c r="C738" i="9" s="1"/>
  <c r="A739" i="9"/>
  <c r="C739" i="9" s="1"/>
  <c r="A740" i="9"/>
  <c r="C740" i="9" s="1"/>
  <c r="A741" i="9"/>
  <c r="C741" i="9" s="1"/>
  <c r="A742" i="9"/>
  <c r="C742" i="9" s="1"/>
  <c r="A743" i="9"/>
  <c r="C743" i="9" s="1"/>
  <c r="A744" i="9"/>
  <c r="C744" i="9" s="1"/>
  <c r="A745" i="9"/>
  <c r="C745" i="9" s="1"/>
  <c r="A746" i="9"/>
  <c r="C746" i="9" s="1"/>
  <c r="A747" i="9"/>
  <c r="C747" i="9" s="1"/>
  <c r="A748" i="9"/>
  <c r="C748" i="9" s="1"/>
  <c r="A749" i="9"/>
  <c r="C749" i="9" s="1"/>
  <c r="A750" i="9"/>
  <c r="C750" i="9" s="1"/>
  <c r="A751" i="9"/>
  <c r="C751" i="9" s="1"/>
  <c r="A752" i="9"/>
  <c r="C752" i="9" s="1"/>
  <c r="A753" i="9"/>
  <c r="C753" i="9" s="1"/>
  <c r="A754" i="9"/>
  <c r="C754" i="9" s="1"/>
  <c r="A755" i="9"/>
  <c r="C755" i="9" s="1"/>
  <c r="A756" i="9"/>
  <c r="C756" i="9" s="1"/>
  <c r="A757" i="9"/>
  <c r="C757" i="9" s="1"/>
  <c r="A758" i="9"/>
  <c r="C758" i="9" s="1"/>
  <c r="A759" i="9"/>
  <c r="C759" i="9" s="1"/>
  <c r="A760" i="9"/>
  <c r="C760" i="9" s="1"/>
  <c r="A761" i="9"/>
  <c r="C761" i="9" s="1"/>
  <c r="A762" i="9"/>
  <c r="C762" i="9" s="1"/>
  <c r="A763" i="9"/>
  <c r="C763" i="9" s="1"/>
  <c r="A764" i="9"/>
  <c r="C764" i="9" s="1"/>
  <c r="A765" i="9"/>
  <c r="C765" i="9" s="1"/>
  <c r="A766" i="9"/>
  <c r="C766" i="9" s="1"/>
  <c r="A767" i="9"/>
  <c r="C767" i="9" s="1"/>
  <c r="A768" i="9"/>
  <c r="C768" i="9" s="1"/>
  <c r="A769" i="9"/>
  <c r="C769" i="9" s="1"/>
  <c r="A770" i="9"/>
  <c r="C770" i="9" s="1"/>
  <c r="A771" i="9"/>
  <c r="C771" i="9" s="1"/>
  <c r="A772" i="9"/>
  <c r="C772" i="9" s="1"/>
  <c r="A773" i="9"/>
  <c r="C773" i="9" s="1"/>
  <c r="A774" i="9"/>
  <c r="C774" i="9" s="1"/>
  <c r="A775" i="9"/>
  <c r="C775" i="9" s="1"/>
  <c r="A776" i="9"/>
  <c r="C776" i="9" s="1"/>
  <c r="A777" i="9"/>
  <c r="C777" i="9" s="1"/>
  <c r="A778" i="9"/>
  <c r="C778" i="9" s="1"/>
  <c r="A779" i="9"/>
  <c r="C779" i="9" s="1"/>
  <c r="A780" i="9"/>
  <c r="C780" i="9" s="1"/>
  <c r="A781" i="9"/>
  <c r="C781" i="9" s="1"/>
  <c r="A782" i="9"/>
  <c r="C782" i="9" s="1"/>
  <c r="A783" i="9"/>
  <c r="C783" i="9" s="1"/>
  <c r="A784" i="9"/>
  <c r="C784" i="9" s="1"/>
  <c r="A785" i="9"/>
  <c r="C785" i="9" s="1"/>
  <c r="A786" i="9"/>
  <c r="C786" i="9" s="1"/>
  <c r="A787" i="9"/>
  <c r="C787" i="9" s="1"/>
  <c r="A788" i="9"/>
  <c r="C788" i="9" s="1"/>
  <c r="A789" i="9"/>
  <c r="C789" i="9" s="1"/>
  <c r="A790" i="9"/>
  <c r="C790" i="9" s="1"/>
  <c r="A791" i="9"/>
  <c r="C791" i="9" s="1"/>
  <c r="A792" i="9"/>
  <c r="C792" i="9" s="1"/>
  <c r="A793" i="9"/>
  <c r="C793" i="9" s="1"/>
  <c r="A794" i="9"/>
  <c r="C794" i="9" s="1"/>
  <c r="A795" i="9"/>
  <c r="C795" i="9" s="1"/>
  <c r="A796" i="9"/>
  <c r="C796" i="9" s="1"/>
  <c r="A797" i="9"/>
  <c r="C797" i="9" s="1"/>
  <c r="A798" i="9"/>
  <c r="C798" i="9" s="1"/>
  <c r="A799" i="9"/>
  <c r="C799" i="9" s="1"/>
  <c r="A800" i="9"/>
  <c r="C800" i="9" s="1"/>
  <c r="A801" i="9"/>
  <c r="C801" i="9" s="1"/>
  <c r="A802" i="9"/>
  <c r="C802" i="9" s="1"/>
  <c r="A803" i="9"/>
  <c r="C803" i="9" s="1"/>
  <c r="A804" i="9"/>
  <c r="C804" i="9" s="1"/>
  <c r="A805" i="9"/>
  <c r="C805" i="9" s="1"/>
  <c r="A806" i="9"/>
  <c r="C806" i="9" s="1"/>
  <c r="A807" i="9"/>
  <c r="C807" i="9" s="1"/>
  <c r="A808" i="9"/>
  <c r="C808" i="9" s="1"/>
  <c r="A809" i="9"/>
  <c r="C809" i="9" s="1"/>
  <c r="A810" i="9"/>
  <c r="C810" i="9" s="1"/>
  <c r="A811" i="9"/>
  <c r="C811" i="9" s="1"/>
  <c r="A812" i="9"/>
  <c r="C812" i="9" s="1"/>
  <c r="A813" i="9"/>
  <c r="C813" i="9" s="1"/>
  <c r="A814" i="9"/>
  <c r="C814" i="9" s="1"/>
  <c r="A815" i="9"/>
  <c r="C815" i="9" s="1"/>
  <c r="A816" i="9"/>
  <c r="C816" i="9" s="1"/>
  <c r="A817" i="9"/>
  <c r="C817" i="9" s="1"/>
  <c r="A818" i="9"/>
  <c r="C818" i="9" s="1"/>
  <c r="A819" i="9"/>
  <c r="C819" i="9" s="1"/>
  <c r="A820" i="9"/>
  <c r="C820" i="9" s="1"/>
  <c r="A821" i="9"/>
  <c r="C821" i="9" s="1"/>
  <c r="A822" i="9"/>
  <c r="C822" i="9" s="1"/>
  <c r="A823" i="9"/>
  <c r="C823" i="9" s="1"/>
  <c r="A824" i="9"/>
  <c r="C824" i="9" s="1"/>
  <c r="A825" i="9"/>
  <c r="C825" i="9" s="1"/>
  <c r="A826" i="9"/>
  <c r="C826" i="9" s="1"/>
  <c r="A827" i="9"/>
  <c r="C827" i="9" s="1"/>
  <c r="A828" i="9"/>
  <c r="C828" i="9" s="1"/>
  <c r="A829" i="9"/>
  <c r="C829" i="9" s="1"/>
  <c r="A830" i="9"/>
  <c r="C830" i="9" s="1"/>
  <c r="A831" i="9"/>
  <c r="C831" i="9" s="1"/>
  <c r="A832" i="9"/>
  <c r="C832" i="9" s="1"/>
  <c r="A833" i="9"/>
  <c r="C833" i="9" s="1"/>
  <c r="A834" i="9"/>
  <c r="C834" i="9" s="1"/>
  <c r="A835" i="9"/>
  <c r="C835" i="9" s="1"/>
  <c r="A836" i="9"/>
  <c r="C836" i="9" s="1"/>
  <c r="A837" i="9"/>
  <c r="C837" i="9" s="1"/>
  <c r="A838" i="9"/>
  <c r="C838" i="9" s="1"/>
  <c r="A839" i="9"/>
  <c r="C839" i="9" s="1"/>
  <c r="A840" i="9"/>
  <c r="C840" i="9" s="1"/>
  <c r="A841" i="9"/>
  <c r="C841" i="9" s="1"/>
  <c r="A842" i="9"/>
  <c r="C842" i="9" s="1"/>
  <c r="A843" i="9"/>
  <c r="C843" i="9" s="1"/>
  <c r="A844" i="9"/>
  <c r="C844" i="9" s="1"/>
  <c r="A845" i="9"/>
  <c r="C845" i="9" s="1"/>
  <c r="A846" i="9"/>
  <c r="C846" i="9" s="1"/>
  <c r="A847" i="9"/>
  <c r="C847" i="9" s="1"/>
  <c r="A848" i="9"/>
  <c r="C848" i="9" s="1"/>
  <c r="A849" i="9"/>
  <c r="C849" i="9" s="1"/>
  <c r="A850" i="9"/>
  <c r="C850" i="9" s="1"/>
  <c r="A851" i="9"/>
  <c r="C851" i="9" s="1"/>
  <c r="A852" i="9"/>
  <c r="C852" i="9" s="1"/>
  <c r="A853" i="9"/>
  <c r="C853" i="9" s="1"/>
  <c r="A854" i="9"/>
  <c r="C854" i="9" s="1"/>
  <c r="A855" i="9"/>
  <c r="C855" i="9" s="1"/>
  <c r="A856" i="9"/>
  <c r="C856" i="9" s="1"/>
  <c r="A857" i="9"/>
  <c r="C857" i="9" s="1"/>
  <c r="A858" i="9"/>
  <c r="C858" i="9" s="1"/>
  <c r="A859" i="9"/>
  <c r="C859" i="9" s="1"/>
  <c r="A860" i="9"/>
  <c r="C860" i="9" s="1"/>
  <c r="A861" i="9"/>
  <c r="C861" i="9" s="1"/>
  <c r="A862" i="9"/>
  <c r="C862" i="9" s="1"/>
  <c r="A863" i="9"/>
  <c r="C863" i="9" s="1"/>
  <c r="A864" i="9"/>
  <c r="C864" i="9" s="1"/>
  <c r="A865" i="9"/>
  <c r="C865" i="9" s="1"/>
  <c r="A866" i="9"/>
  <c r="C866" i="9" s="1"/>
  <c r="A867" i="9"/>
  <c r="C867" i="9" s="1"/>
  <c r="A868" i="9"/>
  <c r="C868" i="9" s="1"/>
  <c r="A869" i="9"/>
  <c r="C869" i="9" s="1"/>
  <c r="A870" i="9"/>
  <c r="C870" i="9" s="1"/>
  <c r="A871" i="9"/>
  <c r="C871" i="9" s="1"/>
  <c r="A872" i="9"/>
  <c r="C872" i="9" s="1"/>
  <c r="A873" i="9"/>
  <c r="C873" i="9" s="1"/>
  <c r="A874" i="9"/>
  <c r="C874" i="9" s="1"/>
  <c r="A875" i="9"/>
  <c r="C875" i="9" s="1"/>
  <c r="A876" i="9"/>
  <c r="C876" i="9" s="1"/>
  <c r="A877" i="9"/>
  <c r="C877" i="9" s="1"/>
  <c r="A878" i="9"/>
  <c r="C878" i="9" s="1"/>
  <c r="A879" i="9"/>
  <c r="C879" i="9" s="1"/>
  <c r="A880" i="9"/>
  <c r="C880" i="9" s="1"/>
  <c r="A881" i="9"/>
  <c r="C881" i="9" s="1"/>
  <c r="A882" i="9"/>
  <c r="C882" i="9" s="1"/>
  <c r="A883" i="9"/>
  <c r="C883" i="9" s="1"/>
  <c r="A884" i="9"/>
  <c r="C884" i="9" s="1"/>
  <c r="A885" i="9"/>
  <c r="C885" i="9" s="1"/>
  <c r="A886" i="9"/>
  <c r="C886" i="9" s="1"/>
  <c r="A887" i="9"/>
  <c r="C887" i="9" s="1"/>
  <c r="A888" i="9"/>
  <c r="C888" i="9" s="1"/>
  <c r="A889" i="9"/>
  <c r="C889" i="9" s="1"/>
  <c r="A890" i="9"/>
  <c r="C890" i="9" s="1"/>
  <c r="A891" i="9"/>
  <c r="C891" i="9" s="1"/>
  <c r="A892" i="9"/>
  <c r="C892" i="9" s="1"/>
  <c r="A893" i="9"/>
  <c r="C893" i="9" s="1"/>
  <c r="A894" i="9"/>
  <c r="C894" i="9" s="1"/>
  <c r="A895" i="9"/>
  <c r="C895" i="9" s="1"/>
  <c r="A896" i="9"/>
  <c r="C896" i="9" s="1"/>
  <c r="A897" i="9"/>
  <c r="C897" i="9" s="1"/>
  <c r="A898" i="9"/>
  <c r="C898" i="9" s="1"/>
  <c r="A899" i="9"/>
  <c r="C899" i="9" s="1"/>
  <c r="A900" i="9"/>
  <c r="C900" i="9" s="1"/>
  <c r="A901" i="9"/>
  <c r="C901" i="9" s="1"/>
  <c r="A902" i="9"/>
  <c r="C902" i="9" s="1"/>
  <c r="A903" i="9"/>
  <c r="C903" i="9" s="1"/>
  <c r="A904" i="9"/>
  <c r="C904" i="9" s="1"/>
  <c r="A905" i="9"/>
  <c r="C905" i="9" s="1"/>
  <c r="A906" i="9"/>
  <c r="C906" i="9" s="1"/>
  <c r="A907" i="9"/>
  <c r="C907" i="9" s="1"/>
  <c r="A908" i="9"/>
  <c r="C908" i="9" s="1"/>
  <c r="A909" i="9"/>
  <c r="C909" i="9" s="1"/>
  <c r="A910" i="9"/>
  <c r="C910" i="9" s="1"/>
  <c r="A911" i="9"/>
  <c r="C911" i="9" s="1"/>
  <c r="A912" i="9"/>
  <c r="C912" i="9" s="1"/>
  <c r="A913" i="9"/>
  <c r="C913" i="9" s="1"/>
  <c r="A914" i="9"/>
  <c r="C914" i="9" s="1"/>
  <c r="A915" i="9"/>
  <c r="C915" i="9" s="1"/>
  <c r="A916" i="9"/>
  <c r="C916" i="9" s="1"/>
  <c r="A917" i="9"/>
  <c r="C917" i="9" s="1"/>
  <c r="A918" i="9"/>
  <c r="C918" i="9" s="1"/>
  <c r="A919" i="9"/>
  <c r="C919" i="9" s="1"/>
  <c r="A920" i="9"/>
  <c r="C920" i="9" s="1"/>
  <c r="A921" i="9"/>
  <c r="C921" i="9" s="1"/>
  <c r="A922" i="9"/>
  <c r="C922" i="9" s="1"/>
  <c r="A923" i="9"/>
  <c r="C923" i="9" s="1"/>
  <c r="A924" i="9"/>
  <c r="C924" i="9" s="1"/>
  <c r="A925" i="9"/>
  <c r="C925" i="9" s="1"/>
  <c r="A926" i="9"/>
  <c r="C926" i="9" s="1"/>
  <c r="A927" i="9"/>
  <c r="C927" i="9" s="1"/>
  <c r="A928" i="9"/>
  <c r="C928" i="9" s="1"/>
  <c r="A929" i="9"/>
  <c r="C929" i="9" s="1"/>
  <c r="A930" i="9"/>
  <c r="C930" i="9" s="1"/>
  <c r="A931" i="9"/>
  <c r="C931" i="9" s="1"/>
  <c r="A932" i="9"/>
  <c r="C932" i="9" s="1"/>
  <c r="A933" i="9"/>
  <c r="C933" i="9" s="1"/>
  <c r="A934" i="9"/>
  <c r="C934" i="9" s="1"/>
  <c r="A935" i="9"/>
  <c r="C935" i="9" s="1"/>
  <c r="A936" i="9"/>
  <c r="C936" i="9" s="1"/>
  <c r="A937" i="9"/>
  <c r="C937" i="9" s="1"/>
  <c r="A938" i="9"/>
  <c r="C938" i="9" s="1"/>
  <c r="A939" i="9"/>
  <c r="C939" i="9" s="1"/>
  <c r="A940" i="9"/>
  <c r="C940" i="9" s="1"/>
  <c r="A941" i="9"/>
  <c r="C941" i="9" s="1"/>
  <c r="A942" i="9"/>
  <c r="C942" i="9" s="1"/>
  <c r="A943" i="9"/>
  <c r="C943" i="9" s="1"/>
  <c r="A944" i="9"/>
  <c r="C944" i="9" s="1"/>
  <c r="A945" i="9"/>
  <c r="C945" i="9" s="1"/>
  <c r="A946" i="9"/>
  <c r="C946" i="9" s="1"/>
  <c r="A947" i="9"/>
  <c r="C947" i="9" s="1"/>
  <c r="A948" i="9"/>
  <c r="C948" i="9" s="1"/>
  <c r="A949" i="9"/>
  <c r="C949" i="9" s="1"/>
  <c r="A950" i="9"/>
  <c r="C950" i="9" s="1"/>
  <c r="A951" i="9"/>
  <c r="C951" i="9" s="1"/>
  <c r="A952" i="9"/>
  <c r="C952" i="9" s="1"/>
  <c r="A953" i="9"/>
  <c r="C953" i="9" s="1"/>
  <c r="A954" i="9"/>
  <c r="C954" i="9" s="1"/>
  <c r="A955" i="9"/>
  <c r="C955" i="9" s="1"/>
  <c r="A956" i="9"/>
  <c r="C956" i="9" s="1"/>
  <c r="A957" i="9"/>
  <c r="C957" i="9" s="1"/>
  <c r="A958" i="9"/>
  <c r="C958" i="9" s="1"/>
  <c r="A959" i="9"/>
  <c r="C959" i="9" s="1"/>
  <c r="A960" i="9"/>
  <c r="C960" i="9" s="1"/>
  <c r="A961" i="9"/>
  <c r="C961" i="9" s="1"/>
  <c r="A962" i="9"/>
  <c r="C962" i="9" s="1"/>
  <c r="A963" i="9"/>
  <c r="C963" i="9" s="1"/>
  <c r="A964" i="9"/>
  <c r="C964" i="9" s="1"/>
  <c r="A965" i="9"/>
  <c r="C965" i="9" s="1"/>
  <c r="A966" i="9"/>
  <c r="C966" i="9" s="1"/>
  <c r="A3732" i="9"/>
  <c r="C3732" i="9" s="1"/>
  <c r="A967" i="9"/>
  <c r="C967" i="9" s="1"/>
  <c r="A968" i="9"/>
  <c r="C968" i="9" s="1"/>
  <c r="A969" i="9"/>
  <c r="C969" i="9" s="1"/>
  <c r="A970" i="9"/>
  <c r="C970" i="9" s="1"/>
  <c r="A971" i="9"/>
  <c r="C971" i="9" s="1"/>
  <c r="A972" i="9"/>
  <c r="C972" i="9" s="1"/>
  <c r="A973" i="9"/>
  <c r="C973" i="9" s="1"/>
  <c r="A974" i="9"/>
  <c r="C974" i="9" s="1"/>
  <c r="A975" i="9"/>
  <c r="C975" i="9" s="1"/>
  <c r="A976" i="9"/>
  <c r="C976" i="9" s="1"/>
  <c r="A977" i="9"/>
  <c r="C977" i="9" s="1"/>
  <c r="A978" i="9"/>
  <c r="C978" i="9" s="1"/>
  <c r="A979" i="9"/>
  <c r="C979" i="9" s="1"/>
  <c r="A980" i="9"/>
  <c r="C980" i="9" s="1"/>
  <c r="A981" i="9"/>
  <c r="C981" i="9" s="1"/>
  <c r="A982" i="9"/>
  <c r="C982" i="9" s="1"/>
  <c r="A983" i="9"/>
  <c r="C983" i="9" s="1"/>
  <c r="A984" i="9"/>
  <c r="C984" i="9" s="1"/>
  <c r="A985" i="9"/>
  <c r="C985" i="9" s="1"/>
  <c r="A986" i="9"/>
  <c r="C986" i="9" s="1"/>
  <c r="A987" i="9"/>
  <c r="C987" i="9" s="1"/>
  <c r="A988" i="9"/>
  <c r="C988" i="9" s="1"/>
  <c r="A989" i="9"/>
  <c r="C989" i="9" s="1"/>
  <c r="A990" i="9"/>
  <c r="C990" i="9" s="1"/>
  <c r="A991" i="9"/>
  <c r="C991" i="9" s="1"/>
  <c r="A992" i="9"/>
  <c r="C992" i="9" s="1"/>
  <c r="A993" i="9"/>
  <c r="C993" i="9" s="1"/>
  <c r="A994" i="9"/>
  <c r="C994" i="9" s="1"/>
  <c r="A995" i="9"/>
  <c r="C995" i="9" s="1"/>
  <c r="A996" i="9"/>
  <c r="C996" i="9" s="1"/>
  <c r="A997" i="9"/>
  <c r="C997" i="9" s="1"/>
  <c r="A998" i="9"/>
  <c r="C998" i="9" s="1"/>
  <c r="A999" i="9"/>
  <c r="C999" i="9" s="1"/>
  <c r="A1000" i="9"/>
  <c r="C1000" i="9" s="1"/>
  <c r="A1001" i="9"/>
  <c r="C1001" i="9" s="1"/>
  <c r="A1002" i="9"/>
  <c r="C1002" i="9" s="1"/>
  <c r="A1003" i="9"/>
  <c r="C1003" i="9" s="1"/>
  <c r="A1004" i="9"/>
  <c r="C1004" i="9" s="1"/>
  <c r="A1005" i="9"/>
  <c r="C1005" i="9" s="1"/>
  <c r="A1006" i="9"/>
  <c r="C1006" i="9" s="1"/>
  <c r="A1007" i="9"/>
  <c r="C1007" i="9" s="1"/>
  <c r="A1008" i="9"/>
  <c r="C1008" i="9" s="1"/>
  <c r="A1009" i="9"/>
  <c r="C1009" i="9" s="1"/>
  <c r="A1010" i="9"/>
  <c r="C1010" i="9" s="1"/>
  <c r="A1011" i="9"/>
  <c r="C1011" i="9" s="1"/>
  <c r="A1012" i="9"/>
  <c r="C1012" i="9" s="1"/>
  <c r="A1013" i="9"/>
  <c r="C1013" i="9" s="1"/>
  <c r="A1014" i="9"/>
  <c r="C1014" i="9" s="1"/>
  <c r="A1015" i="9"/>
  <c r="C1015" i="9" s="1"/>
  <c r="A1016" i="9"/>
  <c r="C1016" i="9" s="1"/>
  <c r="A1017" i="9"/>
  <c r="C1017" i="9" s="1"/>
  <c r="A1018" i="9"/>
  <c r="C1018" i="9" s="1"/>
  <c r="A1019" i="9"/>
  <c r="C1019" i="9" s="1"/>
  <c r="A1020" i="9"/>
  <c r="C1020" i="9" s="1"/>
  <c r="A1021" i="9"/>
  <c r="C1021" i="9" s="1"/>
  <c r="A1022" i="9"/>
  <c r="C1022" i="9" s="1"/>
  <c r="A1023" i="9"/>
  <c r="C1023" i="9" s="1"/>
  <c r="A1024" i="9"/>
  <c r="C1024" i="9" s="1"/>
  <c r="A1025" i="9"/>
  <c r="C1025" i="9" s="1"/>
  <c r="A1026" i="9"/>
  <c r="C1026" i="9" s="1"/>
  <c r="A1027" i="9"/>
  <c r="C1027" i="9" s="1"/>
  <c r="A1028" i="9"/>
  <c r="C1028" i="9" s="1"/>
  <c r="A1029" i="9"/>
  <c r="C1029" i="9" s="1"/>
  <c r="A1030" i="9"/>
  <c r="C1030" i="9" s="1"/>
  <c r="A1031" i="9"/>
  <c r="C1031" i="9" s="1"/>
  <c r="A1032" i="9"/>
  <c r="C1032" i="9" s="1"/>
  <c r="A1033" i="9"/>
  <c r="C1033" i="9" s="1"/>
  <c r="A1034" i="9"/>
  <c r="C1034" i="9" s="1"/>
  <c r="A1035" i="9"/>
  <c r="C1035" i="9" s="1"/>
  <c r="A1036" i="9"/>
  <c r="C1036" i="9" s="1"/>
  <c r="A1037" i="9"/>
  <c r="C1037" i="9" s="1"/>
  <c r="A1038" i="9"/>
  <c r="C1038" i="9" s="1"/>
  <c r="A1039" i="9"/>
  <c r="C1039" i="9" s="1"/>
  <c r="A1040" i="9"/>
  <c r="C1040" i="9" s="1"/>
  <c r="A1041" i="9"/>
  <c r="C1041" i="9" s="1"/>
  <c r="A1042" i="9"/>
  <c r="C1042" i="9" s="1"/>
  <c r="A1043" i="9"/>
  <c r="C1043" i="9" s="1"/>
  <c r="A1044" i="9"/>
  <c r="C1044" i="9" s="1"/>
  <c r="A1045" i="9"/>
  <c r="C1045" i="9" s="1"/>
  <c r="A1046" i="9"/>
  <c r="C1046" i="9" s="1"/>
  <c r="A1047" i="9"/>
  <c r="C1047" i="9" s="1"/>
  <c r="A1048" i="9"/>
  <c r="C1048" i="9" s="1"/>
  <c r="A1049" i="9"/>
  <c r="C1049" i="9" s="1"/>
  <c r="A1050" i="9"/>
  <c r="C1050" i="9" s="1"/>
  <c r="A1051" i="9"/>
  <c r="C1051" i="9" s="1"/>
  <c r="A1052" i="9"/>
  <c r="C1052" i="9" s="1"/>
  <c r="A1053" i="9"/>
  <c r="C1053" i="9" s="1"/>
  <c r="A1054" i="9"/>
  <c r="C1054" i="9" s="1"/>
  <c r="A1055" i="9"/>
  <c r="C1055" i="9" s="1"/>
  <c r="A1056" i="9"/>
  <c r="C1056" i="9" s="1"/>
  <c r="A1057" i="9"/>
  <c r="C1057" i="9" s="1"/>
  <c r="A1058" i="9"/>
  <c r="C1058" i="9" s="1"/>
  <c r="A1059" i="9"/>
  <c r="C1059" i="9" s="1"/>
  <c r="A1060" i="9"/>
  <c r="C1060" i="9" s="1"/>
  <c r="A1061" i="9"/>
  <c r="C1061" i="9" s="1"/>
  <c r="A1062" i="9"/>
  <c r="C1062" i="9" s="1"/>
  <c r="A1063" i="9"/>
  <c r="C1063" i="9" s="1"/>
  <c r="A1064" i="9"/>
  <c r="C1064" i="9" s="1"/>
  <c r="A1065" i="9"/>
  <c r="C1065" i="9" s="1"/>
  <c r="A1066" i="9"/>
  <c r="C1066" i="9" s="1"/>
  <c r="A1067" i="9"/>
  <c r="C1067" i="9" s="1"/>
  <c r="A1068" i="9"/>
  <c r="C1068" i="9" s="1"/>
  <c r="A1069" i="9"/>
  <c r="C1069" i="9" s="1"/>
  <c r="A1070" i="9"/>
  <c r="C1070" i="9" s="1"/>
  <c r="A1071" i="9"/>
  <c r="C1071" i="9" s="1"/>
  <c r="A1072" i="9"/>
  <c r="C1072" i="9" s="1"/>
  <c r="A1073" i="9"/>
  <c r="C1073" i="9" s="1"/>
  <c r="A1074" i="9"/>
  <c r="C1074" i="9" s="1"/>
  <c r="A1075" i="9"/>
  <c r="C1075" i="9" s="1"/>
  <c r="A1076" i="9"/>
  <c r="C1076" i="9" s="1"/>
  <c r="A1077" i="9"/>
  <c r="C1077" i="9" s="1"/>
  <c r="A1078" i="9"/>
  <c r="C1078" i="9" s="1"/>
  <c r="A1079" i="9"/>
  <c r="C1079" i="9" s="1"/>
  <c r="A1080" i="9"/>
  <c r="C1080" i="9" s="1"/>
  <c r="A1081" i="9"/>
  <c r="C1081" i="9" s="1"/>
  <c r="A1082" i="9"/>
  <c r="C1082" i="9" s="1"/>
  <c r="A1083" i="9"/>
  <c r="C1083" i="9" s="1"/>
  <c r="A1084" i="9"/>
  <c r="C1084" i="9" s="1"/>
  <c r="A1085" i="9"/>
  <c r="C1085" i="9" s="1"/>
  <c r="A1086" i="9"/>
  <c r="C1086" i="9" s="1"/>
  <c r="A1087" i="9"/>
  <c r="C1087" i="9" s="1"/>
  <c r="A1088" i="9"/>
  <c r="C1088" i="9" s="1"/>
  <c r="A1089" i="9"/>
  <c r="C1089" i="9" s="1"/>
  <c r="A1090" i="9"/>
  <c r="C1090" i="9" s="1"/>
  <c r="A1091" i="9"/>
  <c r="C1091" i="9" s="1"/>
  <c r="A1092" i="9"/>
  <c r="C1092" i="9" s="1"/>
  <c r="A1093" i="9"/>
  <c r="C1093" i="9" s="1"/>
  <c r="A1094" i="9"/>
  <c r="C1094" i="9" s="1"/>
  <c r="A1095" i="9"/>
  <c r="C1095" i="9" s="1"/>
  <c r="A1096" i="9"/>
  <c r="C1096" i="9" s="1"/>
  <c r="A1097" i="9"/>
  <c r="C1097" i="9" s="1"/>
  <c r="A1098" i="9"/>
  <c r="C1098" i="9" s="1"/>
  <c r="A1099" i="9"/>
  <c r="C1099" i="9" s="1"/>
  <c r="A1100" i="9"/>
  <c r="C1100" i="9" s="1"/>
  <c r="A1101" i="9"/>
  <c r="C1101" i="9" s="1"/>
  <c r="A1102" i="9"/>
  <c r="C1102" i="9" s="1"/>
  <c r="A1103" i="9"/>
  <c r="C1103" i="9" s="1"/>
  <c r="A1104" i="9"/>
  <c r="C1104" i="9" s="1"/>
  <c r="A1105" i="9"/>
  <c r="C1105" i="9" s="1"/>
  <c r="A1106" i="9"/>
  <c r="C1106" i="9" s="1"/>
  <c r="A1107" i="9"/>
  <c r="C1107" i="9" s="1"/>
  <c r="A1108" i="9"/>
  <c r="C1108" i="9" s="1"/>
  <c r="A1109" i="9"/>
  <c r="C1109" i="9" s="1"/>
  <c r="A1110" i="9"/>
  <c r="C1110" i="9" s="1"/>
  <c r="A1111" i="9"/>
  <c r="C1111" i="9" s="1"/>
  <c r="A1112" i="9"/>
  <c r="C1112" i="9" s="1"/>
  <c r="A1113" i="9"/>
  <c r="C1113" i="9" s="1"/>
  <c r="A1114" i="9"/>
  <c r="C1114" i="9" s="1"/>
  <c r="A1115" i="9"/>
  <c r="C1115" i="9" s="1"/>
  <c r="A1116" i="9"/>
  <c r="C1116" i="9" s="1"/>
  <c r="A1117" i="9"/>
  <c r="C1117" i="9" s="1"/>
  <c r="A1118" i="9"/>
  <c r="C1118" i="9" s="1"/>
  <c r="A1119" i="9"/>
  <c r="C1119" i="9" s="1"/>
  <c r="A1120" i="9"/>
  <c r="C1120" i="9" s="1"/>
  <c r="A1121" i="9"/>
  <c r="C1121" i="9" s="1"/>
  <c r="A1122" i="9"/>
  <c r="C1122" i="9" s="1"/>
  <c r="A1123" i="9"/>
  <c r="C1123" i="9" s="1"/>
  <c r="A1124" i="9"/>
  <c r="C1124" i="9" s="1"/>
  <c r="A1125" i="9"/>
  <c r="C1125" i="9" s="1"/>
  <c r="A1126" i="9"/>
  <c r="C1126" i="9" s="1"/>
  <c r="A1127" i="9"/>
  <c r="C1127" i="9" s="1"/>
  <c r="A1128" i="9"/>
  <c r="C1128" i="9" s="1"/>
  <c r="A1129" i="9"/>
  <c r="C1129" i="9" s="1"/>
  <c r="A1130" i="9"/>
  <c r="C1130" i="9" s="1"/>
  <c r="A1131" i="9"/>
  <c r="C1131" i="9" s="1"/>
  <c r="A1132" i="9"/>
  <c r="C1132" i="9" s="1"/>
  <c r="A1133" i="9"/>
  <c r="C1133" i="9" s="1"/>
  <c r="A1134" i="9"/>
  <c r="C1134" i="9" s="1"/>
  <c r="A1135" i="9"/>
  <c r="C1135" i="9" s="1"/>
  <c r="A1136" i="9"/>
  <c r="C1136" i="9" s="1"/>
  <c r="A1137" i="9"/>
  <c r="C1137" i="9" s="1"/>
  <c r="A1138" i="9"/>
  <c r="C1138" i="9" s="1"/>
  <c r="A1139" i="9"/>
  <c r="C1139" i="9" s="1"/>
  <c r="A1140" i="9"/>
  <c r="C1140" i="9" s="1"/>
  <c r="A1141" i="9"/>
  <c r="C1141" i="9" s="1"/>
  <c r="A3733" i="9"/>
  <c r="C3733" i="9" s="1"/>
  <c r="A1142" i="9"/>
  <c r="C1142" i="9" s="1"/>
  <c r="A1143" i="9"/>
  <c r="C1143" i="9" s="1"/>
  <c r="A1144" i="9"/>
  <c r="C1144" i="9" s="1"/>
  <c r="A1145" i="9"/>
  <c r="C1145" i="9" s="1"/>
  <c r="A1146" i="9"/>
  <c r="C1146" i="9" s="1"/>
  <c r="A1147" i="9"/>
  <c r="C1147" i="9" s="1"/>
  <c r="A1148" i="9"/>
  <c r="C1148" i="9" s="1"/>
  <c r="A1149" i="9"/>
  <c r="C1149" i="9" s="1"/>
  <c r="A1150" i="9"/>
  <c r="C1150" i="9" s="1"/>
  <c r="A1151" i="9"/>
  <c r="C1151" i="9" s="1"/>
  <c r="A1152" i="9"/>
  <c r="C1152" i="9" s="1"/>
  <c r="A1153" i="9"/>
  <c r="C1153" i="9" s="1"/>
  <c r="A1154" i="9"/>
  <c r="C1154" i="9" s="1"/>
  <c r="A1155" i="9"/>
  <c r="C1155" i="9" s="1"/>
  <c r="A1156" i="9"/>
  <c r="C1156" i="9" s="1"/>
  <c r="A1157" i="9"/>
  <c r="C1157" i="9" s="1"/>
  <c r="A1158" i="9"/>
  <c r="C1158" i="9" s="1"/>
  <c r="A1159" i="9"/>
  <c r="C1159" i="9" s="1"/>
  <c r="A1160" i="9"/>
  <c r="C1160" i="9" s="1"/>
  <c r="A1161" i="9"/>
  <c r="C1161" i="9" s="1"/>
  <c r="A1162" i="9"/>
  <c r="C1162" i="9" s="1"/>
  <c r="A1163" i="9"/>
  <c r="C1163" i="9" s="1"/>
  <c r="A1164" i="9"/>
  <c r="C1164" i="9" s="1"/>
  <c r="A1165" i="9"/>
  <c r="C1165" i="9" s="1"/>
  <c r="A1166" i="9"/>
  <c r="C1166" i="9" s="1"/>
  <c r="A1167" i="9"/>
  <c r="C1167" i="9" s="1"/>
  <c r="A1168" i="9"/>
  <c r="C1168" i="9" s="1"/>
  <c r="A1169" i="9"/>
  <c r="C1169" i="9" s="1"/>
  <c r="A1170" i="9"/>
  <c r="C1170" i="9" s="1"/>
  <c r="A1171" i="9"/>
  <c r="C1171" i="9" s="1"/>
  <c r="A1172" i="9"/>
  <c r="C1172" i="9" s="1"/>
  <c r="A1173" i="9"/>
  <c r="C1173" i="9" s="1"/>
  <c r="A1174" i="9"/>
  <c r="C1174" i="9" s="1"/>
  <c r="A1175" i="9"/>
  <c r="C1175" i="9" s="1"/>
  <c r="A1176" i="9"/>
  <c r="C1176" i="9" s="1"/>
  <c r="A1177" i="9"/>
  <c r="C1177" i="9" s="1"/>
  <c r="A1178" i="9"/>
  <c r="C1178" i="9" s="1"/>
  <c r="A1179" i="9"/>
  <c r="C1179" i="9" s="1"/>
  <c r="A1180" i="9"/>
  <c r="C1180" i="9" s="1"/>
  <c r="A1181" i="9"/>
  <c r="C1181" i="9" s="1"/>
  <c r="A1182" i="9"/>
  <c r="C1182" i="9" s="1"/>
  <c r="A1183" i="9"/>
  <c r="C1183" i="9" s="1"/>
  <c r="A1184" i="9"/>
  <c r="C1184" i="9" s="1"/>
  <c r="A1185" i="9"/>
  <c r="C1185" i="9" s="1"/>
  <c r="A1186" i="9"/>
  <c r="C1186" i="9" s="1"/>
  <c r="A1187" i="9"/>
  <c r="C1187" i="9" s="1"/>
  <c r="A1188" i="9"/>
  <c r="C1188" i="9" s="1"/>
  <c r="A1189" i="9"/>
  <c r="C1189" i="9" s="1"/>
  <c r="A1190" i="9"/>
  <c r="C1190" i="9" s="1"/>
  <c r="A1191" i="9"/>
  <c r="C1191" i="9" s="1"/>
  <c r="A1192" i="9"/>
  <c r="C1192" i="9" s="1"/>
  <c r="A1193" i="9"/>
  <c r="C1193" i="9" s="1"/>
  <c r="A1194" i="9"/>
  <c r="C1194" i="9" s="1"/>
  <c r="A1195" i="9"/>
  <c r="C1195" i="9" s="1"/>
  <c r="A1196" i="9"/>
  <c r="C1196" i="9" s="1"/>
  <c r="A1197" i="9"/>
  <c r="C1197" i="9" s="1"/>
  <c r="A1198" i="9"/>
  <c r="C1198" i="9" s="1"/>
  <c r="A1199" i="9"/>
  <c r="C1199" i="9" s="1"/>
  <c r="A1200" i="9"/>
  <c r="C1200" i="9" s="1"/>
  <c r="A1201" i="9"/>
  <c r="C1201" i="9" s="1"/>
  <c r="A1202" i="9"/>
  <c r="C1202" i="9" s="1"/>
  <c r="A1203" i="9"/>
  <c r="C1203" i="9" s="1"/>
  <c r="A1204" i="9"/>
  <c r="C1204" i="9" s="1"/>
  <c r="A1205" i="9"/>
  <c r="C1205" i="9" s="1"/>
  <c r="A1206" i="9"/>
  <c r="C1206" i="9" s="1"/>
  <c r="A1207" i="9"/>
  <c r="C1207" i="9" s="1"/>
  <c r="A1208" i="9"/>
  <c r="C1208" i="9" s="1"/>
  <c r="A1209" i="9"/>
  <c r="C1209" i="9" s="1"/>
  <c r="A1210" i="9"/>
  <c r="C1210" i="9" s="1"/>
  <c r="A1211" i="9"/>
  <c r="C1211" i="9" s="1"/>
  <c r="A1212" i="9"/>
  <c r="C1212" i="9" s="1"/>
  <c r="A1213" i="9"/>
  <c r="C1213" i="9" s="1"/>
  <c r="A1214" i="9"/>
  <c r="C1214" i="9" s="1"/>
  <c r="A1215" i="9"/>
  <c r="C1215" i="9" s="1"/>
  <c r="A1216" i="9"/>
  <c r="C1216" i="9" s="1"/>
  <c r="A1217" i="9"/>
  <c r="C1217" i="9" s="1"/>
  <c r="A1218" i="9"/>
  <c r="C1218" i="9" s="1"/>
  <c r="A1219" i="9"/>
  <c r="C1219" i="9" s="1"/>
  <c r="A1220" i="9"/>
  <c r="C1220" i="9" s="1"/>
  <c r="A1221" i="9"/>
  <c r="C1221" i="9" s="1"/>
  <c r="A1222" i="9"/>
  <c r="C1222" i="9" s="1"/>
  <c r="A1223" i="9"/>
  <c r="C1223" i="9" s="1"/>
  <c r="A1224" i="9"/>
  <c r="C1224" i="9" s="1"/>
  <c r="A1225" i="9"/>
  <c r="C1225" i="9" s="1"/>
  <c r="A1226" i="9"/>
  <c r="C1226" i="9" s="1"/>
  <c r="A1227" i="9"/>
  <c r="C1227" i="9" s="1"/>
  <c r="A1228" i="9"/>
  <c r="C1228" i="9" s="1"/>
  <c r="A1229" i="9"/>
  <c r="C1229" i="9" s="1"/>
  <c r="A1230" i="9"/>
  <c r="C1230" i="9" s="1"/>
  <c r="A1231" i="9"/>
  <c r="C1231" i="9" s="1"/>
  <c r="A1232" i="9"/>
  <c r="C1232" i="9" s="1"/>
  <c r="A1233" i="9"/>
  <c r="C1233" i="9" s="1"/>
  <c r="A1234" i="9"/>
  <c r="C1234" i="9" s="1"/>
  <c r="A1235" i="9"/>
  <c r="C1235" i="9" s="1"/>
  <c r="A1236" i="9"/>
  <c r="C1236" i="9" s="1"/>
  <c r="A1237" i="9"/>
  <c r="C1237" i="9" s="1"/>
  <c r="A1238" i="9"/>
  <c r="C1238" i="9" s="1"/>
  <c r="A1239" i="9"/>
  <c r="C1239" i="9" s="1"/>
  <c r="A1240" i="9"/>
  <c r="C1240" i="9" s="1"/>
  <c r="A1241" i="9"/>
  <c r="C1241" i="9" s="1"/>
  <c r="A1242" i="9"/>
  <c r="C1242" i="9" s="1"/>
  <c r="A1243" i="9"/>
  <c r="C1243" i="9" s="1"/>
  <c r="A1244" i="9"/>
  <c r="C1244" i="9" s="1"/>
  <c r="A1245" i="9"/>
  <c r="C1245" i="9" s="1"/>
  <c r="A1246" i="9"/>
  <c r="C1246" i="9" s="1"/>
  <c r="A1247" i="9"/>
  <c r="C1247" i="9" s="1"/>
  <c r="A1248" i="9"/>
  <c r="C1248" i="9" s="1"/>
  <c r="A1249" i="9"/>
  <c r="C1249" i="9" s="1"/>
  <c r="A1250" i="9"/>
  <c r="C1250" i="9" s="1"/>
  <c r="A1251" i="9"/>
  <c r="C1251" i="9" s="1"/>
  <c r="A1252" i="9"/>
  <c r="C1252" i="9" s="1"/>
  <c r="A1253" i="9"/>
  <c r="C1253" i="9" s="1"/>
  <c r="A1254" i="9"/>
  <c r="C1254" i="9" s="1"/>
  <c r="A1255" i="9"/>
  <c r="C1255" i="9" s="1"/>
  <c r="A1256" i="9"/>
  <c r="C1256" i="9" s="1"/>
  <c r="A1257" i="9"/>
  <c r="C1257" i="9" s="1"/>
  <c r="A1258" i="9"/>
  <c r="C1258" i="9" s="1"/>
  <c r="A1259" i="9"/>
  <c r="C1259" i="9" s="1"/>
  <c r="A1260" i="9"/>
  <c r="C1260" i="9" s="1"/>
  <c r="A1261" i="9"/>
  <c r="C1261" i="9" s="1"/>
  <c r="A1262" i="9"/>
  <c r="C1262" i="9" s="1"/>
  <c r="A1263" i="9"/>
  <c r="C1263" i="9" s="1"/>
  <c r="A1264" i="9"/>
  <c r="C1264" i="9" s="1"/>
  <c r="A1265" i="9"/>
  <c r="C1265" i="9" s="1"/>
  <c r="A1266" i="9"/>
  <c r="C1266" i="9" s="1"/>
  <c r="A1267" i="9"/>
  <c r="C1267" i="9" s="1"/>
  <c r="A1268" i="9"/>
  <c r="C1268" i="9" s="1"/>
  <c r="A1269" i="9"/>
  <c r="C1269" i="9" s="1"/>
  <c r="A1270" i="9"/>
  <c r="C1270" i="9" s="1"/>
  <c r="A1271" i="9"/>
  <c r="C1271" i="9" s="1"/>
  <c r="A1272" i="9"/>
  <c r="C1272" i="9" s="1"/>
  <c r="A1273" i="9"/>
  <c r="C1273" i="9" s="1"/>
  <c r="A1274" i="9"/>
  <c r="C1274" i="9" s="1"/>
  <c r="A1275" i="9"/>
  <c r="C1275" i="9" s="1"/>
  <c r="A1276" i="9"/>
  <c r="C1276" i="9" s="1"/>
  <c r="A1277" i="9"/>
  <c r="C1277" i="9" s="1"/>
  <c r="A1278" i="9"/>
  <c r="C1278" i="9" s="1"/>
  <c r="A1279" i="9"/>
  <c r="C1279" i="9" s="1"/>
  <c r="A1280" i="9"/>
  <c r="C1280" i="9" s="1"/>
  <c r="A1281" i="9"/>
  <c r="C1281" i="9" s="1"/>
  <c r="A1282" i="9"/>
  <c r="C1282" i="9" s="1"/>
  <c r="A1283" i="9"/>
  <c r="C1283" i="9" s="1"/>
  <c r="A1284" i="9"/>
  <c r="C1284" i="9" s="1"/>
  <c r="A1285" i="9"/>
  <c r="C1285" i="9" s="1"/>
  <c r="A1286" i="9"/>
  <c r="C1286" i="9" s="1"/>
  <c r="A1287" i="9"/>
  <c r="C1287" i="9" s="1"/>
  <c r="A1288" i="9"/>
  <c r="C1288" i="9" s="1"/>
  <c r="A1289" i="9"/>
  <c r="C1289" i="9" s="1"/>
  <c r="A1290" i="9"/>
  <c r="C1290" i="9" s="1"/>
  <c r="A1291" i="9"/>
  <c r="C1291" i="9" s="1"/>
  <c r="A1292" i="9"/>
  <c r="C1292" i="9" s="1"/>
  <c r="A1293" i="9"/>
  <c r="C1293" i="9" s="1"/>
  <c r="A1294" i="9"/>
  <c r="C1294" i="9" s="1"/>
  <c r="A1295" i="9"/>
  <c r="C1295" i="9" s="1"/>
  <c r="A1296" i="9"/>
  <c r="C1296" i="9" s="1"/>
  <c r="A1297" i="9"/>
  <c r="C1297" i="9" s="1"/>
  <c r="A1298" i="9"/>
  <c r="C1298" i="9" s="1"/>
  <c r="A1299" i="9"/>
  <c r="C1299" i="9" s="1"/>
  <c r="A1300" i="9"/>
  <c r="C1300" i="9" s="1"/>
  <c r="A1301" i="9"/>
  <c r="C1301" i="9" s="1"/>
  <c r="A1302" i="9"/>
  <c r="C1302" i="9" s="1"/>
  <c r="A1303" i="9"/>
  <c r="C1303" i="9" s="1"/>
  <c r="A1304" i="9"/>
  <c r="C1304" i="9" s="1"/>
  <c r="A1305" i="9"/>
  <c r="C1305" i="9" s="1"/>
  <c r="A1306" i="9"/>
  <c r="C1306" i="9" s="1"/>
  <c r="A1307" i="9"/>
  <c r="C1307" i="9" s="1"/>
  <c r="A1308" i="9"/>
  <c r="C1308" i="9" s="1"/>
  <c r="A1309" i="9"/>
  <c r="C1309" i="9" s="1"/>
  <c r="A1310" i="9"/>
  <c r="C1310" i="9" s="1"/>
  <c r="A1311" i="9"/>
  <c r="C1311" i="9" s="1"/>
  <c r="A1312" i="9"/>
  <c r="C1312" i="9" s="1"/>
  <c r="A1313" i="9"/>
  <c r="C1313" i="9" s="1"/>
  <c r="A1314" i="9"/>
  <c r="C1314" i="9" s="1"/>
  <c r="A1315" i="9"/>
  <c r="C1315" i="9" s="1"/>
  <c r="A1316" i="9"/>
  <c r="C1316" i="9" s="1"/>
  <c r="A1317" i="9"/>
  <c r="C1317" i="9" s="1"/>
  <c r="A1318" i="9"/>
  <c r="C1318" i="9" s="1"/>
  <c r="A1319" i="9"/>
  <c r="C1319" i="9" s="1"/>
  <c r="A1320" i="9"/>
  <c r="C1320" i="9" s="1"/>
  <c r="A1321" i="9"/>
  <c r="C1321" i="9" s="1"/>
  <c r="A1322" i="9"/>
  <c r="C1322" i="9" s="1"/>
  <c r="A1323" i="9"/>
  <c r="C1323" i="9" s="1"/>
  <c r="A1324" i="9"/>
  <c r="C1324" i="9" s="1"/>
  <c r="A1325" i="9"/>
  <c r="C1325" i="9" s="1"/>
  <c r="A1326" i="9"/>
  <c r="C1326" i="9" s="1"/>
  <c r="A1327" i="9"/>
  <c r="C1327" i="9" s="1"/>
  <c r="A1328" i="9"/>
  <c r="C1328" i="9" s="1"/>
  <c r="A1329" i="9"/>
  <c r="C1329" i="9" s="1"/>
  <c r="A1330" i="9"/>
  <c r="C1330" i="9" s="1"/>
  <c r="A1331" i="9"/>
  <c r="C1331" i="9" s="1"/>
  <c r="A1332" i="9"/>
  <c r="C1332" i="9" s="1"/>
  <c r="A1333" i="9"/>
  <c r="C1333" i="9" s="1"/>
  <c r="A1334" i="9"/>
  <c r="C1334" i="9" s="1"/>
  <c r="A1335" i="9"/>
  <c r="C1335" i="9" s="1"/>
  <c r="A1336" i="9"/>
  <c r="C1336" i="9" s="1"/>
  <c r="A1337" i="9"/>
  <c r="C1337" i="9" s="1"/>
  <c r="A1338" i="9"/>
  <c r="C1338" i="9" s="1"/>
  <c r="A1339" i="9"/>
  <c r="C1339" i="9" s="1"/>
  <c r="A1340" i="9"/>
  <c r="C1340" i="9" s="1"/>
  <c r="A1341" i="9"/>
  <c r="C1341" i="9" s="1"/>
  <c r="A1342" i="9"/>
  <c r="C1342" i="9" s="1"/>
  <c r="A1343" i="9"/>
  <c r="C1343" i="9" s="1"/>
  <c r="A1344" i="9"/>
  <c r="C1344" i="9" s="1"/>
  <c r="A1345" i="9"/>
  <c r="C1345" i="9" s="1"/>
  <c r="A1346" i="9"/>
  <c r="C1346" i="9" s="1"/>
  <c r="A1347" i="9"/>
  <c r="C1347" i="9" s="1"/>
  <c r="A1348" i="9"/>
  <c r="C1348" i="9" s="1"/>
  <c r="A1349" i="9"/>
  <c r="C1349" i="9" s="1"/>
  <c r="A1350" i="9"/>
  <c r="C1350" i="9" s="1"/>
  <c r="A1351" i="9"/>
  <c r="C1351" i="9" s="1"/>
  <c r="A1352" i="9"/>
  <c r="C1352" i="9" s="1"/>
  <c r="A1353" i="9"/>
  <c r="C1353" i="9" s="1"/>
  <c r="A1354" i="9"/>
  <c r="C1354" i="9" s="1"/>
  <c r="A1355" i="9"/>
  <c r="C1355" i="9" s="1"/>
  <c r="A1356" i="9"/>
  <c r="C1356" i="9" s="1"/>
  <c r="A1357" i="9"/>
  <c r="C1357" i="9" s="1"/>
  <c r="A1358" i="9"/>
  <c r="C1358" i="9" s="1"/>
  <c r="A1359" i="9"/>
  <c r="C1359" i="9" s="1"/>
  <c r="A1360" i="9"/>
  <c r="C1360" i="9" s="1"/>
  <c r="A3734" i="9"/>
  <c r="C3734" i="9" s="1"/>
  <c r="A1361" i="9"/>
  <c r="C1361" i="9" s="1"/>
  <c r="A1362" i="9"/>
  <c r="C1362" i="9" s="1"/>
  <c r="A1363" i="9"/>
  <c r="C1363" i="9" s="1"/>
  <c r="A1364" i="9"/>
  <c r="C1364" i="9" s="1"/>
  <c r="A1365" i="9"/>
  <c r="C1365" i="9" s="1"/>
  <c r="A1366" i="9"/>
  <c r="C1366" i="9" s="1"/>
  <c r="A1367" i="9"/>
  <c r="C1367" i="9" s="1"/>
  <c r="A1368" i="9"/>
  <c r="C1368" i="9" s="1"/>
  <c r="A1369" i="9"/>
  <c r="C1369" i="9" s="1"/>
  <c r="A1370" i="9"/>
  <c r="C1370" i="9" s="1"/>
  <c r="A1371" i="9"/>
  <c r="C1371" i="9" s="1"/>
  <c r="A1372" i="9"/>
  <c r="C1372" i="9" s="1"/>
  <c r="A1373" i="9"/>
  <c r="C1373" i="9" s="1"/>
  <c r="A1374" i="9"/>
  <c r="C1374" i="9" s="1"/>
  <c r="A1375" i="9"/>
  <c r="C1375" i="9" s="1"/>
  <c r="A1376" i="9"/>
  <c r="C1376" i="9" s="1"/>
  <c r="A1377" i="9"/>
  <c r="C1377" i="9" s="1"/>
  <c r="A1378" i="9"/>
  <c r="C1378" i="9" s="1"/>
  <c r="A1379" i="9"/>
  <c r="C1379" i="9" s="1"/>
  <c r="A1380" i="9"/>
  <c r="C1380" i="9" s="1"/>
  <c r="A1381" i="9"/>
  <c r="C1381" i="9" s="1"/>
  <c r="A1382" i="9"/>
  <c r="C1382" i="9" s="1"/>
  <c r="A1383" i="9"/>
  <c r="C1383" i="9" s="1"/>
  <c r="A1384" i="9"/>
  <c r="C1384" i="9" s="1"/>
  <c r="A1385" i="9"/>
  <c r="C1385" i="9" s="1"/>
  <c r="A1386" i="9"/>
  <c r="C1386" i="9" s="1"/>
  <c r="A1387" i="9"/>
  <c r="C1387" i="9" s="1"/>
  <c r="A1388" i="9"/>
  <c r="C1388" i="9" s="1"/>
  <c r="A1389" i="9"/>
  <c r="C1389" i="9" s="1"/>
  <c r="A3716" i="9"/>
  <c r="C3716" i="9" s="1"/>
  <c r="A1390" i="9"/>
  <c r="C1390" i="9" s="1"/>
  <c r="A1391" i="9"/>
  <c r="C1391" i="9" s="1"/>
  <c r="A1392" i="9"/>
  <c r="C1392" i="9" s="1"/>
  <c r="A1393" i="9"/>
  <c r="C1393" i="9" s="1"/>
  <c r="A1394" i="9"/>
  <c r="C1394" i="9" s="1"/>
  <c r="A1395" i="9"/>
  <c r="C1395" i="9" s="1"/>
  <c r="A1396" i="9"/>
  <c r="C1396" i="9" s="1"/>
  <c r="A1397" i="9"/>
  <c r="C1397" i="9" s="1"/>
  <c r="A1398" i="9"/>
  <c r="C1398" i="9" s="1"/>
  <c r="A1399" i="9"/>
  <c r="C1399" i="9" s="1"/>
  <c r="A1400" i="9"/>
  <c r="C1400" i="9" s="1"/>
  <c r="A1401" i="9"/>
  <c r="C1401" i="9" s="1"/>
  <c r="A1402" i="9"/>
  <c r="C1402" i="9" s="1"/>
  <c r="A1403" i="9"/>
  <c r="C1403" i="9" s="1"/>
  <c r="A1404" i="9"/>
  <c r="C1404" i="9" s="1"/>
  <c r="A1405" i="9"/>
  <c r="C1405" i="9" s="1"/>
  <c r="A1406" i="9"/>
  <c r="C1406" i="9" s="1"/>
  <c r="A1407" i="9"/>
  <c r="C1407" i="9" s="1"/>
  <c r="A1408" i="9"/>
  <c r="C1408" i="9" s="1"/>
  <c r="A1409" i="9"/>
  <c r="C1409" i="9" s="1"/>
  <c r="A1410" i="9"/>
  <c r="C1410" i="9" s="1"/>
  <c r="A1411" i="9"/>
  <c r="C1411" i="9" s="1"/>
  <c r="A1412" i="9"/>
  <c r="C1412" i="9" s="1"/>
  <c r="A1413" i="9"/>
  <c r="C1413" i="9" s="1"/>
  <c r="A1414" i="9"/>
  <c r="C1414" i="9" s="1"/>
  <c r="A1415" i="9"/>
  <c r="C1415" i="9" s="1"/>
  <c r="A1416" i="9"/>
  <c r="C1416" i="9" s="1"/>
  <c r="A1417" i="9"/>
  <c r="C1417" i="9" s="1"/>
  <c r="A1418" i="9"/>
  <c r="C1418" i="9" s="1"/>
  <c r="A1419" i="9"/>
  <c r="C1419" i="9" s="1"/>
  <c r="A1420" i="9"/>
  <c r="C1420" i="9" s="1"/>
  <c r="A1421" i="9"/>
  <c r="C1421" i="9" s="1"/>
  <c r="A1422" i="9"/>
  <c r="C1422" i="9" s="1"/>
  <c r="A1423" i="9"/>
  <c r="C1423" i="9" s="1"/>
  <c r="A1424" i="9"/>
  <c r="C1424" i="9" s="1"/>
  <c r="A1425" i="9"/>
  <c r="C1425" i="9" s="1"/>
  <c r="A1426" i="9"/>
  <c r="C1426" i="9" s="1"/>
  <c r="A1427" i="9"/>
  <c r="C1427" i="9" s="1"/>
  <c r="A1428" i="9"/>
  <c r="C1428" i="9" s="1"/>
  <c r="A1429" i="9"/>
  <c r="C1429" i="9" s="1"/>
  <c r="A1430" i="9"/>
  <c r="C1430" i="9" s="1"/>
  <c r="A1431" i="9"/>
  <c r="C1431" i="9" s="1"/>
  <c r="A1432" i="9"/>
  <c r="C1432" i="9" s="1"/>
  <c r="A1433" i="9"/>
  <c r="C1433" i="9" s="1"/>
  <c r="A1434" i="9"/>
  <c r="C1434" i="9" s="1"/>
  <c r="A1435" i="9"/>
  <c r="C1435" i="9" s="1"/>
  <c r="A1436" i="9"/>
  <c r="C1436" i="9" s="1"/>
  <c r="A1437" i="9"/>
  <c r="C1437" i="9" s="1"/>
  <c r="A10" i="9"/>
  <c r="C10" i="9" s="1"/>
  <c r="A1438" i="9"/>
  <c r="C1438" i="9" s="1"/>
  <c r="A1439" i="9"/>
  <c r="C1439" i="9" s="1"/>
  <c r="A1440" i="9"/>
  <c r="C1440" i="9" s="1"/>
  <c r="A1441" i="9"/>
  <c r="C1441" i="9" s="1"/>
  <c r="A1442" i="9"/>
  <c r="C1442" i="9" s="1"/>
  <c r="A1443" i="9"/>
  <c r="C1443" i="9" s="1"/>
  <c r="A1444" i="9"/>
  <c r="C1444" i="9" s="1"/>
  <c r="A1445" i="9"/>
  <c r="C1445" i="9" s="1"/>
  <c r="A1446" i="9"/>
  <c r="C1446" i="9" s="1"/>
  <c r="A1447" i="9"/>
  <c r="C1447" i="9" s="1"/>
  <c r="A3648" i="9"/>
  <c r="C3648" i="9" s="1"/>
  <c r="A1448" i="9"/>
  <c r="C1448" i="9" s="1"/>
  <c r="A1449" i="9"/>
  <c r="C1449" i="9" s="1"/>
  <c r="A1450" i="9"/>
  <c r="C1450" i="9" s="1"/>
  <c r="A1451" i="9"/>
  <c r="C1451" i="9" s="1"/>
  <c r="A1452" i="9"/>
  <c r="C1452" i="9" s="1"/>
  <c r="A1453" i="9"/>
  <c r="C1453" i="9" s="1"/>
  <c r="A1454" i="9"/>
  <c r="C1454" i="9" s="1"/>
  <c r="A1455" i="9"/>
  <c r="C1455" i="9" s="1"/>
  <c r="A1456" i="9"/>
  <c r="C1456" i="9" s="1"/>
  <c r="A1457" i="9"/>
  <c r="C1457" i="9" s="1"/>
  <c r="A1458" i="9"/>
  <c r="C1458" i="9" s="1"/>
  <c r="A1459" i="9"/>
  <c r="C1459" i="9" s="1"/>
  <c r="A1460" i="9"/>
  <c r="C1460" i="9" s="1"/>
  <c r="A1461" i="9"/>
  <c r="C1461" i="9" s="1"/>
  <c r="A1462" i="9"/>
  <c r="C1462" i="9" s="1"/>
  <c r="A1463" i="9"/>
  <c r="C1463" i="9" s="1"/>
  <c r="A1464" i="9"/>
  <c r="C1464" i="9" s="1"/>
  <c r="A1465" i="9"/>
  <c r="C1465" i="9" s="1"/>
  <c r="A1466" i="9"/>
  <c r="C1466" i="9" s="1"/>
  <c r="A1467" i="9"/>
  <c r="C1467" i="9" s="1"/>
  <c r="A1468" i="9"/>
  <c r="C1468" i="9" s="1"/>
  <c r="A1469" i="9"/>
  <c r="C1469" i="9" s="1"/>
  <c r="A1470" i="9"/>
  <c r="C1470" i="9" s="1"/>
  <c r="A1471" i="9"/>
  <c r="C1471" i="9" s="1"/>
  <c r="A1472" i="9"/>
  <c r="C1472" i="9" s="1"/>
  <c r="A1473" i="9"/>
  <c r="C1473" i="9" s="1"/>
  <c r="A1474" i="9"/>
  <c r="C1474" i="9" s="1"/>
  <c r="A1475" i="9"/>
  <c r="C1475" i="9" s="1"/>
  <c r="A1476" i="9"/>
  <c r="C1476" i="9" s="1"/>
  <c r="A1477" i="9"/>
  <c r="C1477" i="9" s="1"/>
  <c r="A1478" i="9"/>
  <c r="C1478" i="9" s="1"/>
  <c r="A1479" i="9"/>
  <c r="C1479" i="9" s="1"/>
  <c r="A1480" i="9"/>
  <c r="C1480" i="9" s="1"/>
  <c r="A1481" i="9"/>
  <c r="C1481" i="9" s="1"/>
  <c r="A1482" i="9"/>
  <c r="C1482" i="9" s="1"/>
  <c r="A1483" i="9"/>
  <c r="C1483" i="9" s="1"/>
  <c r="A1484" i="9"/>
  <c r="C1484" i="9" s="1"/>
  <c r="A1485" i="9"/>
  <c r="C1485" i="9" s="1"/>
  <c r="A1486" i="9"/>
  <c r="C1486" i="9" s="1"/>
  <c r="A1487" i="9"/>
  <c r="C1487" i="9" s="1"/>
  <c r="A1488" i="9"/>
  <c r="C1488" i="9" s="1"/>
  <c r="A1489" i="9"/>
  <c r="C1489" i="9" s="1"/>
  <c r="A1490" i="9"/>
  <c r="C1490" i="9" s="1"/>
  <c r="A1491" i="9"/>
  <c r="C1491" i="9" s="1"/>
  <c r="A1492" i="9"/>
  <c r="C1492" i="9" s="1"/>
  <c r="A1493" i="9"/>
  <c r="C1493" i="9" s="1"/>
  <c r="A1494" i="9"/>
  <c r="C1494" i="9" s="1"/>
  <c r="A1495" i="9"/>
  <c r="C1495" i="9" s="1"/>
  <c r="A1496" i="9"/>
  <c r="C1496" i="9" s="1"/>
  <c r="A1497" i="9"/>
  <c r="C1497" i="9" s="1"/>
  <c r="A1498" i="9"/>
  <c r="C1498" i="9" s="1"/>
  <c r="A1499" i="9"/>
  <c r="C1499" i="9" s="1"/>
  <c r="A1500" i="9"/>
  <c r="C1500" i="9" s="1"/>
  <c r="A1501" i="9"/>
  <c r="C1501" i="9" s="1"/>
  <c r="A1502" i="9"/>
  <c r="C1502" i="9" s="1"/>
  <c r="A1503" i="9"/>
  <c r="C1503" i="9" s="1"/>
  <c r="A1504" i="9"/>
  <c r="C1504" i="9" s="1"/>
  <c r="A1505" i="9"/>
  <c r="C1505" i="9" s="1"/>
  <c r="A1506" i="9"/>
  <c r="C1506" i="9" s="1"/>
  <c r="A1507" i="9"/>
  <c r="C1507" i="9" s="1"/>
  <c r="A1508" i="9"/>
  <c r="C1508" i="9" s="1"/>
  <c r="A1509" i="9"/>
  <c r="C1509" i="9" s="1"/>
  <c r="A1510" i="9"/>
  <c r="C1510" i="9" s="1"/>
  <c r="A1511" i="9"/>
  <c r="C1511" i="9" s="1"/>
  <c r="A1512" i="9"/>
  <c r="C1512" i="9" s="1"/>
  <c r="A1513" i="9"/>
  <c r="C1513" i="9" s="1"/>
  <c r="A1514" i="9"/>
  <c r="C1514" i="9" s="1"/>
  <c r="A1515" i="9"/>
  <c r="C1515" i="9" s="1"/>
  <c r="A1516" i="9"/>
  <c r="C1516" i="9" s="1"/>
  <c r="A1517" i="9"/>
  <c r="C1517" i="9" s="1"/>
  <c r="A1518" i="9"/>
  <c r="C1518" i="9" s="1"/>
  <c r="A1519" i="9"/>
  <c r="C1519" i="9" s="1"/>
  <c r="A1520" i="9"/>
  <c r="C1520" i="9" s="1"/>
  <c r="A1521" i="9"/>
  <c r="C1521" i="9" s="1"/>
  <c r="A1522" i="9"/>
  <c r="C1522" i="9" s="1"/>
  <c r="A1523" i="9"/>
  <c r="C1523" i="9" s="1"/>
  <c r="A1524" i="9"/>
  <c r="C1524" i="9" s="1"/>
  <c r="A1525" i="9"/>
  <c r="C1525" i="9" s="1"/>
  <c r="A1526" i="9"/>
  <c r="C1526" i="9" s="1"/>
  <c r="A1527" i="9"/>
  <c r="C1527" i="9" s="1"/>
  <c r="A1528" i="9"/>
  <c r="C1528" i="9" s="1"/>
  <c r="A1529" i="9"/>
  <c r="C1529" i="9" s="1"/>
  <c r="A1530" i="9"/>
  <c r="C1530" i="9" s="1"/>
  <c r="A1531" i="9"/>
  <c r="C1531" i="9" s="1"/>
  <c r="A1532" i="9"/>
  <c r="C1532" i="9" s="1"/>
  <c r="A1533" i="9"/>
  <c r="C1533" i="9" s="1"/>
  <c r="A1534" i="9"/>
  <c r="C1534" i="9" s="1"/>
  <c r="A1535" i="9"/>
  <c r="C1535" i="9" s="1"/>
  <c r="A1536" i="9"/>
  <c r="C1536" i="9" s="1"/>
  <c r="A1537" i="9"/>
  <c r="C1537" i="9" s="1"/>
  <c r="A1538" i="9"/>
  <c r="C1538" i="9" s="1"/>
  <c r="A1539" i="9"/>
  <c r="C1539" i="9" s="1"/>
  <c r="A1540" i="9"/>
  <c r="C1540" i="9" s="1"/>
  <c r="A1541" i="9"/>
  <c r="C1541" i="9" s="1"/>
  <c r="A1542" i="9"/>
  <c r="C1542" i="9" s="1"/>
  <c r="A1543" i="9"/>
  <c r="C1543" i="9" s="1"/>
  <c r="A1544" i="9"/>
  <c r="C1544" i="9" s="1"/>
  <c r="A1545" i="9"/>
  <c r="C1545" i="9" s="1"/>
  <c r="A1546" i="9"/>
  <c r="C1546" i="9" s="1"/>
  <c r="A1547" i="9"/>
  <c r="C1547" i="9" s="1"/>
  <c r="A1548" i="9"/>
  <c r="C1548" i="9" s="1"/>
  <c r="A1549" i="9"/>
  <c r="C1549" i="9" s="1"/>
  <c r="A1550" i="9"/>
  <c r="C1550" i="9" s="1"/>
  <c r="A1551" i="9"/>
  <c r="C1551" i="9" s="1"/>
  <c r="A1552" i="9"/>
  <c r="C1552" i="9" s="1"/>
  <c r="A1553" i="9"/>
  <c r="C1553" i="9" s="1"/>
  <c r="A1554" i="9"/>
  <c r="C1554" i="9" s="1"/>
  <c r="A1555" i="9"/>
  <c r="C1555" i="9" s="1"/>
  <c r="A3664" i="9"/>
  <c r="C3664" i="9" s="1"/>
  <c r="A1556" i="9"/>
  <c r="C1556" i="9" s="1"/>
  <c r="A1557" i="9"/>
  <c r="C1557" i="9" s="1"/>
  <c r="A1558" i="9"/>
  <c r="C1558" i="9" s="1"/>
  <c r="A1559" i="9"/>
  <c r="C1559" i="9" s="1"/>
  <c r="A1560" i="9"/>
  <c r="C1560" i="9" s="1"/>
  <c r="A1561" i="9"/>
  <c r="C1561" i="9" s="1"/>
  <c r="A1562" i="9"/>
  <c r="C1562" i="9" s="1"/>
  <c r="A1563" i="9"/>
  <c r="C1563" i="9" s="1"/>
  <c r="A1564" i="9"/>
  <c r="C1564" i="9" s="1"/>
  <c r="A3722" i="9"/>
  <c r="C3722" i="9" s="1"/>
  <c r="A1565" i="9"/>
  <c r="C1565" i="9" s="1"/>
  <c r="A1566" i="9"/>
  <c r="C1566" i="9" s="1"/>
  <c r="A1567" i="9"/>
  <c r="C1567" i="9" s="1"/>
  <c r="A1568" i="9"/>
  <c r="C1568" i="9" s="1"/>
  <c r="A1569" i="9"/>
  <c r="C1569" i="9" s="1"/>
  <c r="A1570" i="9"/>
  <c r="C1570" i="9" s="1"/>
  <c r="A1571" i="9"/>
  <c r="C1571" i="9" s="1"/>
  <c r="A1572" i="9"/>
  <c r="C1572" i="9" s="1"/>
  <c r="A1573" i="9"/>
  <c r="C1573" i="9" s="1"/>
  <c r="A1574" i="9"/>
  <c r="C1574" i="9" s="1"/>
  <c r="A1575" i="9"/>
  <c r="C1575" i="9" s="1"/>
  <c r="A1576" i="9"/>
  <c r="C1576" i="9" s="1"/>
  <c r="A1577" i="9"/>
  <c r="C1577" i="9" s="1"/>
  <c r="A1578" i="9"/>
  <c r="C1578" i="9" s="1"/>
  <c r="A1579" i="9"/>
  <c r="C1579" i="9" s="1"/>
  <c r="A1580" i="9"/>
  <c r="C1580" i="9" s="1"/>
  <c r="A1581" i="9"/>
  <c r="C1581" i="9" s="1"/>
  <c r="A1582" i="9"/>
  <c r="C1582" i="9" s="1"/>
  <c r="A1583" i="9"/>
  <c r="C1583" i="9" s="1"/>
  <c r="A1584" i="9"/>
  <c r="C1584" i="9" s="1"/>
  <c r="A1585" i="9"/>
  <c r="C1585" i="9" s="1"/>
  <c r="A1586" i="9"/>
  <c r="C1586" i="9" s="1"/>
  <c r="A1587" i="9"/>
  <c r="C1587" i="9" s="1"/>
  <c r="A1588" i="9"/>
  <c r="C1588" i="9" s="1"/>
  <c r="A1589" i="9"/>
  <c r="C1589" i="9" s="1"/>
  <c r="A1590" i="9"/>
  <c r="C1590" i="9" s="1"/>
  <c r="A1591" i="9"/>
  <c r="C1591" i="9" s="1"/>
  <c r="A1592" i="9"/>
  <c r="C1592" i="9" s="1"/>
  <c r="A1593" i="9"/>
  <c r="C1593" i="9" s="1"/>
  <c r="A1594" i="9"/>
  <c r="C1594" i="9" s="1"/>
  <c r="A1595" i="9"/>
  <c r="C1595" i="9" s="1"/>
  <c r="A1596" i="9"/>
  <c r="C1596" i="9" s="1"/>
  <c r="A1597" i="9"/>
  <c r="C1597" i="9" s="1"/>
  <c r="A1598" i="9"/>
  <c r="C1598" i="9" s="1"/>
  <c r="A1599" i="9"/>
  <c r="C1599" i="9" s="1"/>
  <c r="A1600" i="9"/>
  <c r="C1600" i="9" s="1"/>
  <c r="A1601" i="9"/>
  <c r="C1601" i="9" s="1"/>
  <c r="A1602" i="9"/>
  <c r="C1602" i="9" s="1"/>
  <c r="A1603" i="9"/>
  <c r="C1603" i="9" s="1"/>
  <c r="A1604" i="9"/>
  <c r="C1604" i="9" s="1"/>
  <c r="A1605" i="9"/>
  <c r="C1605" i="9" s="1"/>
  <c r="A1606" i="9"/>
  <c r="C1606" i="9" s="1"/>
  <c r="A1607" i="9"/>
  <c r="C1607" i="9" s="1"/>
  <c r="A1608" i="9"/>
  <c r="C1608" i="9" s="1"/>
  <c r="A1609" i="9"/>
  <c r="C1609" i="9" s="1"/>
  <c r="A1610" i="9"/>
  <c r="C1610" i="9" s="1"/>
  <c r="A1611" i="9"/>
  <c r="C1611" i="9" s="1"/>
  <c r="A1612" i="9"/>
  <c r="C1612" i="9" s="1"/>
  <c r="A1613" i="9"/>
  <c r="C1613" i="9" s="1"/>
  <c r="A1614" i="9"/>
  <c r="C1614" i="9" s="1"/>
  <c r="A1615" i="9"/>
  <c r="C1615" i="9" s="1"/>
  <c r="A1616" i="9"/>
  <c r="C1616" i="9" s="1"/>
  <c r="A1617" i="9"/>
  <c r="C1617" i="9" s="1"/>
  <c r="A1618" i="9"/>
  <c r="C1618" i="9" s="1"/>
  <c r="A1619" i="9"/>
  <c r="C1619" i="9" s="1"/>
  <c r="A1620" i="9"/>
  <c r="C1620" i="9" s="1"/>
  <c r="A1621" i="9"/>
  <c r="C1621" i="9" s="1"/>
  <c r="A1622" i="9"/>
  <c r="C1622" i="9" s="1"/>
  <c r="A1623" i="9"/>
  <c r="C1623" i="9" s="1"/>
  <c r="A1624" i="9"/>
  <c r="C1624" i="9" s="1"/>
  <c r="A1625" i="9"/>
  <c r="C1625" i="9" s="1"/>
  <c r="A1626" i="9"/>
  <c r="C1626" i="9" s="1"/>
  <c r="A1627" i="9"/>
  <c r="C1627" i="9" s="1"/>
  <c r="A1628" i="9"/>
  <c r="C1628" i="9" s="1"/>
  <c r="A1629" i="9"/>
  <c r="C1629" i="9" s="1"/>
  <c r="A1630" i="9"/>
  <c r="C1630" i="9" s="1"/>
  <c r="A1631" i="9"/>
  <c r="C1631" i="9" s="1"/>
  <c r="A1632" i="9"/>
  <c r="C1632" i="9" s="1"/>
  <c r="A1633" i="9"/>
  <c r="C1633" i="9" s="1"/>
  <c r="A1634" i="9"/>
  <c r="C1634" i="9" s="1"/>
  <c r="A3678" i="9"/>
  <c r="C3678" i="9" s="1"/>
  <c r="A1635" i="9"/>
  <c r="C1635" i="9" s="1"/>
  <c r="A1636" i="9"/>
  <c r="C1636" i="9" s="1"/>
  <c r="A1637" i="9"/>
  <c r="C1637" i="9" s="1"/>
  <c r="A1638" i="9"/>
  <c r="C1638" i="9" s="1"/>
  <c r="A1639" i="9"/>
  <c r="C1639" i="9" s="1"/>
  <c r="A1640" i="9"/>
  <c r="C1640" i="9" s="1"/>
  <c r="A1641" i="9"/>
  <c r="C1641" i="9" s="1"/>
  <c r="A1642" i="9"/>
  <c r="C1642" i="9" s="1"/>
  <c r="A1643" i="9"/>
  <c r="C1643" i="9" s="1"/>
  <c r="A1644" i="9"/>
  <c r="C1644" i="9" s="1"/>
  <c r="A1645" i="9"/>
  <c r="C1645" i="9" s="1"/>
  <c r="A1646" i="9"/>
  <c r="C1646" i="9" s="1"/>
  <c r="A1647" i="9"/>
  <c r="C1647" i="9" s="1"/>
  <c r="A1648" i="9"/>
  <c r="C1648" i="9" s="1"/>
  <c r="A1649" i="9"/>
  <c r="C1649" i="9" s="1"/>
  <c r="A1650" i="9"/>
  <c r="C1650" i="9" s="1"/>
  <c r="A1651" i="9"/>
  <c r="C1651" i="9" s="1"/>
  <c r="A1652" i="9"/>
  <c r="C1652" i="9" s="1"/>
  <c r="A1653" i="9"/>
  <c r="C1653" i="9" s="1"/>
  <c r="A1654" i="9"/>
  <c r="C1654" i="9" s="1"/>
  <c r="A1655" i="9"/>
  <c r="C1655" i="9" s="1"/>
  <c r="A1656" i="9"/>
  <c r="C1656" i="9" s="1"/>
  <c r="A1657" i="9"/>
  <c r="C1657" i="9" s="1"/>
  <c r="A1658" i="9"/>
  <c r="C1658" i="9" s="1"/>
  <c r="A1659" i="9"/>
  <c r="C1659" i="9" s="1"/>
  <c r="A1660" i="9"/>
  <c r="C1660" i="9" s="1"/>
  <c r="A1661" i="9"/>
  <c r="C1661" i="9" s="1"/>
  <c r="A1662" i="9"/>
  <c r="C1662" i="9" s="1"/>
  <c r="A1663" i="9"/>
  <c r="C1663" i="9" s="1"/>
  <c r="A1664" i="9"/>
  <c r="C1664" i="9" s="1"/>
  <c r="A1665" i="9"/>
  <c r="C1665" i="9" s="1"/>
  <c r="A3724" i="9"/>
  <c r="C3724" i="9" s="1"/>
  <c r="A1666" i="9"/>
  <c r="C1666" i="9" s="1"/>
  <c r="A1667" i="9"/>
  <c r="C1667" i="9" s="1"/>
  <c r="A1668" i="9"/>
  <c r="C1668" i="9" s="1"/>
  <c r="A1669" i="9"/>
  <c r="C1669" i="9" s="1"/>
  <c r="A1670" i="9"/>
  <c r="C1670" i="9" s="1"/>
  <c r="A1671" i="9"/>
  <c r="C1671" i="9" s="1"/>
  <c r="A1672" i="9"/>
  <c r="C1672" i="9" s="1"/>
  <c r="A1673" i="9"/>
  <c r="C1673" i="9" s="1"/>
  <c r="A1674" i="9"/>
  <c r="C1674" i="9" s="1"/>
  <c r="A1675" i="9"/>
  <c r="C1675" i="9" s="1"/>
  <c r="A1676" i="9"/>
  <c r="C1676" i="9" s="1"/>
  <c r="A1677" i="9"/>
  <c r="C1677" i="9" s="1"/>
  <c r="A1678" i="9"/>
  <c r="C1678" i="9" s="1"/>
  <c r="A1679" i="9"/>
  <c r="C1679" i="9" s="1"/>
  <c r="A1680" i="9"/>
  <c r="C1680" i="9" s="1"/>
  <c r="A3735" i="9"/>
  <c r="C3735" i="9" s="1"/>
  <c r="A1681" i="9"/>
  <c r="C1681" i="9" s="1"/>
  <c r="A1682" i="9"/>
  <c r="C1682" i="9" s="1"/>
  <c r="A1683" i="9"/>
  <c r="C1683" i="9" s="1"/>
  <c r="A1684" i="9"/>
  <c r="C1684" i="9" s="1"/>
  <c r="A1685" i="9"/>
  <c r="C1685" i="9" s="1"/>
  <c r="A1686" i="9"/>
  <c r="C1686" i="9" s="1"/>
  <c r="A3649" i="9"/>
  <c r="C3649" i="9" s="1"/>
  <c r="A3736" i="9"/>
  <c r="C3736" i="9" s="1"/>
  <c r="A1687" i="9"/>
  <c r="C1687" i="9" s="1"/>
  <c r="A1688" i="9"/>
  <c r="C1688" i="9" s="1"/>
  <c r="A1689" i="9"/>
  <c r="C1689" i="9" s="1"/>
  <c r="A1690" i="9"/>
  <c r="C1690" i="9" s="1"/>
  <c r="A1691" i="9"/>
  <c r="C1691" i="9" s="1"/>
  <c r="A1692" i="9"/>
  <c r="C1692" i="9" s="1"/>
  <c r="A1693" i="9"/>
  <c r="C1693" i="9" s="1"/>
  <c r="A1694" i="9"/>
  <c r="C1694" i="9" s="1"/>
  <c r="A1695" i="9"/>
  <c r="C1695" i="9" s="1"/>
  <c r="A1696" i="9"/>
  <c r="C1696" i="9" s="1"/>
  <c r="A3737" i="9"/>
  <c r="C3737" i="9" s="1"/>
  <c r="A1697" i="9"/>
  <c r="C1697" i="9" s="1"/>
  <c r="A1698" i="9"/>
  <c r="C1698" i="9" s="1"/>
  <c r="A1699" i="9"/>
  <c r="C1699" i="9" s="1"/>
  <c r="A1700" i="9"/>
  <c r="C1700" i="9" s="1"/>
  <c r="A3738" i="9"/>
  <c r="C3738" i="9" s="1"/>
  <c r="A1701" i="9"/>
  <c r="C1701" i="9" s="1"/>
  <c r="A1702" i="9"/>
  <c r="C1702" i="9" s="1"/>
  <c r="A1703" i="9"/>
  <c r="C1703" i="9" s="1"/>
  <c r="A1704" i="9"/>
  <c r="C1704" i="9" s="1"/>
  <c r="A1705" i="9"/>
  <c r="C1705" i="9" s="1"/>
  <c r="A3679" i="9"/>
  <c r="C3679" i="9" s="1"/>
  <c r="A1706" i="9"/>
  <c r="C1706" i="9" s="1"/>
  <c r="A1707" i="9"/>
  <c r="C1707" i="9" s="1"/>
  <c r="A1708" i="9"/>
  <c r="C1708" i="9" s="1"/>
  <c r="A1709" i="9"/>
  <c r="C1709" i="9" s="1"/>
  <c r="A1710" i="9"/>
  <c r="C1710" i="9" s="1"/>
  <c r="A3665" i="9"/>
  <c r="C3665" i="9" s="1"/>
  <c r="A1711" i="9"/>
  <c r="C1711" i="9" s="1"/>
  <c r="A1712" i="9"/>
  <c r="C1712" i="9" s="1"/>
  <c r="A1713" i="9"/>
  <c r="C1713" i="9" s="1"/>
  <c r="A1714" i="9"/>
  <c r="C1714" i="9" s="1"/>
  <c r="A1715" i="9"/>
  <c r="C1715" i="9" s="1"/>
  <c r="A1716" i="9"/>
  <c r="C1716" i="9" s="1"/>
  <c r="A1717" i="9"/>
  <c r="C1717" i="9" s="1"/>
  <c r="A1718" i="9"/>
  <c r="C1718" i="9" s="1"/>
  <c r="A1719" i="9"/>
  <c r="C1719" i="9" s="1"/>
  <c r="A1720" i="9"/>
  <c r="C1720" i="9" s="1"/>
  <c r="A1721" i="9"/>
  <c r="C1721" i="9" s="1"/>
  <c r="A1722" i="9"/>
  <c r="C1722" i="9" s="1"/>
  <c r="A1723" i="9"/>
  <c r="C1723" i="9" s="1"/>
  <c r="A3676" i="9"/>
  <c r="C3676" i="9" s="1"/>
  <c r="A1724" i="9"/>
  <c r="C1724" i="9" s="1"/>
  <c r="A1725" i="9"/>
  <c r="C1725" i="9" s="1"/>
  <c r="A1726" i="9"/>
  <c r="C1726" i="9" s="1"/>
  <c r="A1727" i="9"/>
  <c r="C1727" i="9" s="1"/>
  <c r="A1728" i="9"/>
  <c r="C1728" i="9" s="1"/>
  <c r="A1729" i="9"/>
  <c r="C1729" i="9" s="1"/>
  <c r="A1730" i="9"/>
  <c r="C1730" i="9" s="1"/>
  <c r="A1731" i="9"/>
  <c r="C1731" i="9" s="1"/>
  <c r="A1732" i="9"/>
  <c r="C1732" i="9" s="1"/>
  <c r="A1733" i="9"/>
  <c r="C1733" i="9" s="1"/>
  <c r="A1734" i="9"/>
  <c r="C1734" i="9" s="1"/>
  <c r="A1735" i="9"/>
  <c r="C1735" i="9" s="1"/>
  <c r="A1736" i="9"/>
  <c r="C1736" i="9" s="1"/>
  <c r="A1737" i="9"/>
  <c r="C1737" i="9" s="1"/>
  <c r="A1738" i="9"/>
  <c r="C1738" i="9" s="1"/>
  <c r="A1739" i="9"/>
  <c r="C1739" i="9" s="1"/>
  <c r="A1740" i="9"/>
  <c r="C1740" i="9" s="1"/>
  <c r="A1741" i="9"/>
  <c r="C1741" i="9" s="1"/>
  <c r="A1742" i="9"/>
  <c r="C1742" i="9" s="1"/>
  <c r="A1743" i="9"/>
  <c r="C1743" i="9" s="1"/>
  <c r="A1744" i="9"/>
  <c r="C1744" i="9" s="1"/>
  <c r="A1745" i="9"/>
  <c r="C1745" i="9" s="1"/>
  <c r="A1746" i="9"/>
  <c r="C1746" i="9" s="1"/>
  <c r="A1747" i="9"/>
  <c r="C1747" i="9" s="1"/>
  <c r="A1748" i="9"/>
  <c r="C1748" i="9" s="1"/>
  <c r="A3725" i="9"/>
  <c r="C3725" i="9" s="1"/>
  <c r="A1749" i="9"/>
  <c r="C1749" i="9" s="1"/>
  <c r="A1750" i="9"/>
  <c r="C1750" i="9" s="1"/>
  <c r="A1751" i="9"/>
  <c r="C1751" i="9" s="1"/>
  <c r="A1752" i="9"/>
  <c r="C1752" i="9" s="1"/>
  <c r="A1753" i="9"/>
  <c r="C1753" i="9" s="1"/>
  <c r="A1754" i="9"/>
  <c r="C1754" i="9" s="1"/>
  <c r="A1755" i="9"/>
  <c r="C1755" i="9" s="1"/>
  <c r="A1756" i="9"/>
  <c r="C1756" i="9" s="1"/>
  <c r="A1757" i="9"/>
  <c r="C1757" i="9" s="1"/>
  <c r="A1758" i="9"/>
  <c r="C1758" i="9" s="1"/>
  <c r="A1759" i="9"/>
  <c r="C1759" i="9" s="1"/>
  <c r="A1760" i="9"/>
  <c r="C1760" i="9" s="1"/>
  <c r="A1761" i="9"/>
  <c r="C1761" i="9" s="1"/>
  <c r="A1762" i="9"/>
  <c r="C1762" i="9" s="1"/>
  <c r="A1763" i="9"/>
  <c r="C1763" i="9" s="1"/>
  <c r="A1764" i="9"/>
  <c r="C1764" i="9" s="1"/>
  <c r="A1765" i="9"/>
  <c r="C1765" i="9" s="1"/>
  <c r="A1766" i="9"/>
  <c r="C1766" i="9" s="1"/>
  <c r="A1767" i="9"/>
  <c r="C1767" i="9" s="1"/>
  <c r="A1768" i="9"/>
  <c r="C1768" i="9" s="1"/>
  <c r="A1769" i="9"/>
  <c r="C1769" i="9" s="1"/>
  <c r="A1770" i="9"/>
  <c r="C1770" i="9" s="1"/>
  <c r="A1771" i="9"/>
  <c r="C1771" i="9" s="1"/>
  <c r="A1772" i="9"/>
  <c r="C1772" i="9" s="1"/>
  <c r="A1773" i="9"/>
  <c r="C1773" i="9" s="1"/>
  <c r="A1774" i="9"/>
  <c r="C1774" i="9" s="1"/>
  <c r="A1775" i="9"/>
  <c r="C1775" i="9" s="1"/>
  <c r="A1776" i="9"/>
  <c r="C1776" i="9" s="1"/>
  <c r="A1777" i="9"/>
  <c r="C1777" i="9" s="1"/>
  <c r="A1778" i="9"/>
  <c r="C1778" i="9" s="1"/>
  <c r="A1779" i="9"/>
  <c r="C1779" i="9" s="1"/>
  <c r="A1780" i="9"/>
  <c r="C1780" i="9" s="1"/>
  <c r="A1781" i="9"/>
  <c r="C1781" i="9" s="1"/>
  <c r="A1782" i="9"/>
  <c r="C1782" i="9" s="1"/>
  <c r="A1783" i="9"/>
  <c r="C1783" i="9" s="1"/>
  <c r="A1784" i="9"/>
  <c r="C1784" i="9" s="1"/>
  <c r="A1785" i="9"/>
  <c r="C1785" i="9" s="1"/>
  <c r="A1786" i="9"/>
  <c r="C1786" i="9" s="1"/>
  <c r="A1787" i="9"/>
  <c r="C1787" i="9" s="1"/>
  <c r="A1788" i="9"/>
  <c r="C1788" i="9" s="1"/>
  <c r="A1789" i="9"/>
  <c r="C1789" i="9" s="1"/>
  <c r="A1790" i="9"/>
  <c r="C1790" i="9" s="1"/>
  <c r="A1791" i="9"/>
  <c r="C1791" i="9" s="1"/>
  <c r="A1792" i="9"/>
  <c r="C1792" i="9" s="1"/>
  <c r="A1793" i="9"/>
  <c r="C1793" i="9" s="1"/>
  <c r="A1794" i="9"/>
  <c r="C1794" i="9" s="1"/>
  <c r="A1795" i="9"/>
  <c r="C1795" i="9" s="1"/>
  <c r="A1796" i="9"/>
  <c r="C1796" i="9" s="1"/>
  <c r="A1797" i="9"/>
  <c r="C1797" i="9" s="1"/>
  <c r="A1798" i="9"/>
  <c r="C1798" i="9" s="1"/>
  <c r="A1799" i="9"/>
  <c r="C1799" i="9" s="1"/>
  <c r="A1800" i="9"/>
  <c r="C1800" i="9" s="1"/>
  <c r="A1801" i="9"/>
  <c r="C1801" i="9" s="1"/>
  <c r="A1802" i="9"/>
  <c r="C1802" i="9" s="1"/>
  <c r="A1803" i="9"/>
  <c r="C1803" i="9" s="1"/>
  <c r="A3739" i="9"/>
  <c r="C3739" i="9" s="1"/>
  <c r="A1804" i="9"/>
  <c r="C1804" i="9" s="1"/>
  <c r="A1805" i="9"/>
  <c r="C1805" i="9" s="1"/>
  <c r="A1806" i="9"/>
  <c r="C1806" i="9" s="1"/>
  <c r="A1807" i="9"/>
  <c r="C1807" i="9" s="1"/>
  <c r="A1808" i="9"/>
  <c r="C1808" i="9" s="1"/>
  <c r="A1809" i="9"/>
  <c r="C1809" i="9" s="1"/>
  <c r="A1810" i="9"/>
  <c r="C1810" i="9" s="1"/>
  <c r="A1811" i="9"/>
  <c r="C1811" i="9" s="1"/>
  <c r="A1812" i="9"/>
  <c r="C1812" i="9" s="1"/>
  <c r="A1813" i="9"/>
  <c r="C1813" i="9" s="1"/>
  <c r="A1814" i="9"/>
  <c r="C1814" i="9" s="1"/>
  <c r="A1815" i="9"/>
  <c r="C1815" i="9" s="1"/>
  <c r="A1816" i="9"/>
  <c r="C1816" i="9" s="1"/>
  <c r="A1817" i="9"/>
  <c r="C1817" i="9" s="1"/>
  <c r="A1818" i="9"/>
  <c r="C1818" i="9" s="1"/>
  <c r="A1819" i="9"/>
  <c r="C1819" i="9" s="1"/>
  <c r="A1820" i="9"/>
  <c r="C1820" i="9" s="1"/>
  <c r="A1821" i="9"/>
  <c r="C1821" i="9" s="1"/>
  <c r="A1822" i="9"/>
  <c r="C1822" i="9" s="1"/>
  <c r="A1823" i="9"/>
  <c r="C1823" i="9" s="1"/>
  <c r="A1824" i="9"/>
  <c r="C1824" i="9" s="1"/>
  <c r="A1825" i="9"/>
  <c r="C1825" i="9" s="1"/>
  <c r="A1826" i="9"/>
  <c r="C1826" i="9" s="1"/>
  <c r="A1827" i="9"/>
  <c r="C1827" i="9" s="1"/>
  <c r="A1828" i="9"/>
  <c r="C1828" i="9" s="1"/>
  <c r="A1829" i="9"/>
  <c r="C1829" i="9" s="1"/>
  <c r="A1830" i="9"/>
  <c r="C1830" i="9" s="1"/>
  <c r="A1831" i="9"/>
  <c r="C1831" i="9" s="1"/>
  <c r="A1832" i="9"/>
  <c r="C1832" i="9" s="1"/>
  <c r="A1833" i="9"/>
  <c r="C1833" i="9" s="1"/>
  <c r="A1834" i="9"/>
  <c r="C1834" i="9" s="1"/>
  <c r="A3612" i="9"/>
  <c r="C3612" i="9" s="1"/>
  <c r="A1835" i="9"/>
  <c r="C1835" i="9" s="1"/>
  <c r="A1836" i="9"/>
  <c r="C1836" i="9" s="1"/>
  <c r="A3613" i="9"/>
  <c r="C3613" i="9" s="1"/>
  <c r="A1837" i="9"/>
  <c r="C1837" i="9" s="1"/>
  <c r="A3740" i="9"/>
  <c r="C3740" i="9" s="1"/>
  <c r="A1838" i="9"/>
  <c r="C1838" i="9" s="1"/>
  <c r="A1839" i="9"/>
  <c r="C1839" i="9" s="1"/>
  <c r="A1840" i="9"/>
  <c r="C1840" i="9" s="1"/>
  <c r="A1841" i="9"/>
  <c r="C1841" i="9" s="1"/>
  <c r="A1842" i="9"/>
  <c r="C1842" i="9" s="1"/>
  <c r="A1843" i="9"/>
  <c r="C1843" i="9" s="1"/>
  <c r="A1844" i="9"/>
  <c r="C1844" i="9" s="1"/>
  <c r="A1845" i="9"/>
  <c r="C1845" i="9" s="1"/>
  <c r="A1846" i="9"/>
  <c r="C1846" i="9" s="1"/>
  <c r="A1847" i="9"/>
  <c r="C1847" i="9" s="1"/>
  <c r="A1848" i="9"/>
  <c r="C1848" i="9" s="1"/>
  <c r="A1849" i="9"/>
  <c r="C1849" i="9" s="1"/>
  <c r="A1850" i="9"/>
  <c r="C1850" i="9" s="1"/>
  <c r="A1851" i="9"/>
  <c r="C1851" i="9" s="1"/>
  <c r="A1852" i="9"/>
  <c r="C1852" i="9" s="1"/>
  <c r="A1853" i="9"/>
  <c r="C1853" i="9" s="1"/>
  <c r="A1854" i="9"/>
  <c r="C1854" i="9" s="1"/>
  <c r="A1855" i="9"/>
  <c r="C1855" i="9" s="1"/>
  <c r="A21" i="9"/>
  <c r="C21" i="9" s="1"/>
  <c r="A1856" i="9"/>
  <c r="C1856" i="9" s="1"/>
  <c r="A1857" i="9"/>
  <c r="C1857" i="9" s="1"/>
  <c r="A1858" i="9"/>
  <c r="C1858" i="9" s="1"/>
  <c r="A1859" i="9"/>
  <c r="C1859" i="9" s="1"/>
  <c r="A1860" i="9"/>
  <c r="C1860" i="9" s="1"/>
  <c r="A1861" i="9"/>
  <c r="C1861" i="9" s="1"/>
  <c r="A1862" i="9"/>
  <c r="C1862" i="9" s="1"/>
  <c r="A1863" i="9"/>
  <c r="C1863" i="9" s="1"/>
  <c r="A1864" i="9"/>
  <c r="C1864" i="9" s="1"/>
  <c r="A1865" i="9"/>
  <c r="C1865" i="9" s="1"/>
  <c r="A1866" i="9"/>
  <c r="C1866" i="9" s="1"/>
  <c r="A1867" i="9"/>
  <c r="C1867" i="9" s="1"/>
  <c r="A1868" i="9"/>
  <c r="C1868" i="9" s="1"/>
  <c r="A1869" i="9"/>
  <c r="C1869" i="9" s="1"/>
  <c r="A1870" i="9"/>
  <c r="C1870" i="9" s="1"/>
  <c r="A1871" i="9"/>
  <c r="C1871" i="9" s="1"/>
  <c r="A1872" i="9"/>
  <c r="C1872" i="9" s="1"/>
  <c r="A1873" i="9"/>
  <c r="C1873" i="9" s="1"/>
  <c r="A1874" i="9"/>
  <c r="C1874" i="9" s="1"/>
  <c r="A1875" i="9"/>
  <c r="C1875" i="9" s="1"/>
  <c r="A1876" i="9"/>
  <c r="C1876" i="9" s="1"/>
  <c r="A3661" i="9"/>
  <c r="C3661" i="9" s="1"/>
  <c r="A1877" i="9"/>
  <c r="C1877" i="9" s="1"/>
  <c r="A1878" i="9"/>
  <c r="C1878" i="9" s="1"/>
  <c r="A1879" i="9"/>
  <c r="C1879" i="9" s="1"/>
  <c r="A1880" i="9"/>
  <c r="C1880" i="9" s="1"/>
  <c r="A1881" i="9"/>
  <c r="C1881" i="9" s="1"/>
  <c r="A1882" i="9"/>
  <c r="C1882" i="9" s="1"/>
  <c r="A1883" i="9"/>
  <c r="C1883" i="9" s="1"/>
  <c r="A1884" i="9"/>
  <c r="C1884" i="9" s="1"/>
  <c r="A1885" i="9"/>
  <c r="C1885" i="9" s="1"/>
  <c r="A1886" i="9"/>
  <c r="C1886" i="9" s="1"/>
  <c r="A1887" i="9"/>
  <c r="C1887" i="9" s="1"/>
  <c r="A3723" i="9"/>
  <c r="C3723" i="9" s="1"/>
  <c r="A1888" i="9"/>
  <c r="C1888" i="9" s="1"/>
  <c r="A1889" i="9"/>
  <c r="C1889" i="9" s="1"/>
  <c r="A1890" i="9"/>
  <c r="C1890" i="9" s="1"/>
  <c r="A1891" i="9"/>
  <c r="C1891" i="9" s="1"/>
  <c r="A1892" i="9"/>
  <c r="C1892" i="9" s="1"/>
  <c r="A3729" i="9"/>
  <c r="C3729" i="9" s="1"/>
  <c r="A1893" i="9"/>
  <c r="C1893" i="9" s="1"/>
  <c r="A1894" i="9"/>
  <c r="C1894" i="9" s="1"/>
  <c r="A1895" i="9"/>
  <c r="C1895" i="9" s="1"/>
  <c r="A1896" i="9"/>
  <c r="C1896" i="9" s="1"/>
  <c r="A1897" i="9"/>
  <c r="C1897" i="9" s="1"/>
  <c r="A1898" i="9"/>
  <c r="C1898" i="9" s="1"/>
  <c r="A1899" i="9"/>
  <c r="C1899" i="9" s="1"/>
  <c r="A1900" i="9"/>
  <c r="C1900" i="9" s="1"/>
  <c r="A1901" i="9"/>
  <c r="C1901" i="9" s="1"/>
  <c r="A1902" i="9"/>
  <c r="C1902" i="9" s="1"/>
  <c r="A1903" i="9"/>
  <c r="C1903" i="9" s="1"/>
  <c r="A1904" i="9"/>
  <c r="C1904" i="9" s="1"/>
  <c r="A1905" i="9"/>
  <c r="C1905" i="9" s="1"/>
  <c r="A1906" i="9"/>
  <c r="C1906" i="9" s="1"/>
  <c r="A1907" i="9"/>
  <c r="C1907" i="9" s="1"/>
  <c r="A1908" i="9"/>
  <c r="C1908" i="9" s="1"/>
  <c r="A1909" i="9"/>
  <c r="C1909" i="9" s="1"/>
  <c r="A1910" i="9"/>
  <c r="C1910" i="9" s="1"/>
  <c r="A1911" i="9"/>
  <c r="C1911" i="9" s="1"/>
  <c r="A1912" i="9"/>
  <c r="C1912" i="9" s="1"/>
  <c r="A1913" i="9"/>
  <c r="C1913" i="9" s="1"/>
  <c r="A18" i="9"/>
  <c r="C18" i="9" s="1"/>
  <c r="A1914" i="9"/>
  <c r="C1914" i="9" s="1"/>
  <c r="A1915" i="9"/>
  <c r="C1915" i="9" s="1"/>
  <c r="A1916" i="9"/>
  <c r="C1916" i="9" s="1"/>
  <c r="A1917" i="9"/>
  <c r="C1917" i="9" s="1"/>
  <c r="A1918" i="9"/>
  <c r="C1918" i="9" s="1"/>
  <c r="A1919" i="9"/>
  <c r="C1919" i="9" s="1"/>
  <c r="A1920" i="9"/>
  <c r="C1920" i="9" s="1"/>
  <c r="A1921" i="9"/>
  <c r="C1921" i="9" s="1"/>
  <c r="A1922" i="9"/>
  <c r="C1922" i="9" s="1"/>
  <c r="A1923" i="9"/>
  <c r="C1923" i="9" s="1"/>
  <c r="A1924" i="9"/>
  <c r="C1924" i="9" s="1"/>
  <c r="A1925" i="9"/>
  <c r="C1925" i="9" s="1"/>
  <c r="A1926" i="9"/>
  <c r="C1926" i="9" s="1"/>
  <c r="A1927" i="9"/>
  <c r="C1927" i="9" s="1"/>
  <c r="A1928" i="9"/>
  <c r="C1928" i="9" s="1"/>
  <c r="A1929" i="9"/>
  <c r="C1929" i="9" s="1"/>
  <c r="A1930" i="9"/>
  <c r="C1930" i="9" s="1"/>
  <c r="A1931" i="9"/>
  <c r="C1931" i="9" s="1"/>
  <c r="A1932" i="9"/>
  <c r="C1932" i="9" s="1"/>
  <c r="A1933" i="9"/>
  <c r="C1933" i="9" s="1"/>
  <c r="A1934" i="9"/>
  <c r="C1934" i="9" s="1"/>
  <c r="A1935" i="9"/>
  <c r="C1935" i="9" s="1"/>
  <c r="A1936" i="9"/>
  <c r="C1936" i="9" s="1"/>
  <c r="A1937" i="9"/>
  <c r="C1937" i="9" s="1"/>
  <c r="A1938" i="9"/>
  <c r="C1938" i="9" s="1"/>
  <c r="A1939" i="9"/>
  <c r="C1939" i="9" s="1"/>
  <c r="A1940" i="9"/>
  <c r="C1940" i="9" s="1"/>
  <c r="A1941" i="9"/>
  <c r="C1941" i="9" s="1"/>
  <c r="A1942" i="9"/>
  <c r="C1942" i="9" s="1"/>
  <c r="A4" i="9"/>
  <c r="C4" i="9" s="1"/>
  <c r="A1943" i="9"/>
  <c r="C1943" i="9" s="1"/>
  <c r="A3614" i="9"/>
  <c r="C3614" i="9" s="1"/>
  <c r="A1944" i="9"/>
  <c r="C1944" i="9" s="1"/>
  <c r="A1945" i="9"/>
  <c r="C1945" i="9" s="1"/>
  <c r="A1946" i="9"/>
  <c r="C1946" i="9" s="1"/>
  <c r="A1947" i="9"/>
  <c r="C1947" i="9" s="1"/>
  <c r="A1948" i="9"/>
  <c r="C1948" i="9" s="1"/>
  <c r="A1949" i="9"/>
  <c r="C1949" i="9" s="1"/>
  <c r="A1950" i="9"/>
  <c r="C1950" i="9" s="1"/>
  <c r="A1951" i="9"/>
  <c r="C1951" i="9" s="1"/>
  <c r="A1952" i="9"/>
  <c r="C1952" i="9" s="1"/>
  <c r="A1953" i="9"/>
  <c r="C1953" i="9" s="1"/>
  <c r="A1954" i="9"/>
  <c r="C1954" i="9" s="1"/>
  <c r="A1955" i="9"/>
  <c r="C1955" i="9" s="1"/>
  <c r="A3615" i="9"/>
  <c r="C3615" i="9" s="1"/>
  <c r="A1956" i="9"/>
  <c r="C1956" i="9" s="1"/>
  <c r="A1957" i="9"/>
  <c r="C1957" i="9" s="1"/>
  <c r="A1958" i="9"/>
  <c r="C1958" i="9" s="1"/>
  <c r="A1959" i="9"/>
  <c r="C1959" i="9" s="1"/>
  <c r="A1960" i="9"/>
  <c r="C1960" i="9" s="1"/>
  <c r="A1961" i="9"/>
  <c r="C1961" i="9" s="1"/>
  <c r="A1962" i="9"/>
  <c r="C1962" i="9" s="1"/>
  <c r="A1963" i="9"/>
  <c r="C1963" i="9" s="1"/>
  <c r="A1964" i="9"/>
  <c r="C1964" i="9" s="1"/>
  <c r="A1965" i="9"/>
  <c r="C1965" i="9" s="1"/>
  <c r="A1966" i="9"/>
  <c r="C1966" i="9" s="1"/>
  <c r="A1967" i="9"/>
  <c r="C1967" i="9" s="1"/>
  <c r="A1968" i="9"/>
  <c r="C1968" i="9" s="1"/>
  <c r="A1969" i="9"/>
  <c r="C1969" i="9" s="1"/>
  <c r="A1970" i="9"/>
  <c r="C1970" i="9" s="1"/>
  <c r="A1971" i="9"/>
  <c r="C1971" i="9" s="1"/>
  <c r="A1972" i="9"/>
  <c r="C1972" i="9" s="1"/>
  <c r="A1973" i="9"/>
  <c r="C1973" i="9" s="1"/>
  <c r="A1974" i="9"/>
  <c r="C1974" i="9" s="1"/>
  <c r="A1975" i="9"/>
  <c r="C1975" i="9" s="1"/>
  <c r="A1976" i="9"/>
  <c r="C1976" i="9" s="1"/>
  <c r="A1977" i="9"/>
  <c r="C1977" i="9" s="1"/>
  <c r="A1978" i="9"/>
  <c r="C1978" i="9" s="1"/>
  <c r="A1979" i="9"/>
  <c r="C1979" i="9" s="1"/>
  <c r="A3616" i="9"/>
  <c r="C3616" i="9" s="1"/>
  <c r="A1980" i="9"/>
  <c r="C1980" i="9" s="1"/>
  <c r="A1981" i="9"/>
  <c r="C1981" i="9" s="1"/>
  <c r="A1982" i="9"/>
  <c r="C1982" i="9" s="1"/>
  <c r="A1983" i="9"/>
  <c r="C1983" i="9" s="1"/>
  <c r="A1984" i="9"/>
  <c r="C1984" i="9" s="1"/>
  <c r="A3761" i="9"/>
  <c r="C3761" i="9" s="1"/>
  <c r="A1985" i="9"/>
  <c r="C1985" i="9" s="1"/>
  <c r="A1986" i="9"/>
  <c r="C1986" i="9" s="1"/>
  <c r="A1987" i="9"/>
  <c r="C1987" i="9" s="1"/>
  <c r="A3741" i="9"/>
  <c r="C3741" i="9" s="1"/>
  <c r="A1988" i="9"/>
  <c r="C1988" i="9" s="1"/>
  <c r="A1989" i="9"/>
  <c r="C1989" i="9" s="1"/>
  <c r="A1990" i="9"/>
  <c r="C1990" i="9" s="1"/>
  <c r="A1991" i="9"/>
  <c r="C1991" i="9" s="1"/>
  <c r="A1992" i="9"/>
  <c r="C1992" i="9" s="1"/>
  <c r="A1993" i="9"/>
  <c r="C1993" i="9" s="1"/>
  <c r="A1994" i="9"/>
  <c r="C1994" i="9" s="1"/>
  <c r="A1995" i="9"/>
  <c r="C1995" i="9" s="1"/>
  <c r="A1996" i="9"/>
  <c r="C1996" i="9" s="1"/>
  <c r="A1997" i="9"/>
  <c r="C1997" i="9" s="1"/>
  <c r="A1998" i="9"/>
  <c r="C1998" i="9" s="1"/>
  <c r="A1999" i="9"/>
  <c r="C1999" i="9" s="1"/>
  <c r="A2000" i="9"/>
  <c r="C2000" i="9" s="1"/>
  <c r="A2001" i="9"/>
  <c r="C2001" i="9" s="1"/>
  <c r="A2002" i="9"/>
  <c r="C2002" i="9" s="1"/>
  <c r="A2003" i="9"/>
  <c r="C2003" i="9" s="1"/>
  <c r="A6" i="9"/>
  <c r="C6" i="9" s="1"/>
  <c r="A2004" i="9"/>
  <c r="C2004" i="9" s="1"/>
  <c r="A2005" i="9"/>
  <c r="C2005" i="9" s="1"/>
  <c r="A2006" i="9"/>
  <c r="C2006" i="9" s="1"/>
  <c r="A3680" i="9"/>
  <c r="C3680" i="9" s="1"/>
  <c r="A3742" i="9"/>
  <c r="C3742" i="9" s="1"/>
  <c r="A2007" i="9"/>
  <c r="C2007" i="9" s="1"/>
  <c r="A2008" i="9"/>
  <c r="C2008" i="9" s="1"/>
  <c r="A2009" i="9"/>
  <c r="C2009" i="9" s="1"/>
  <c r="A2010" i="9"/>
  <c r="C2010" i="9" s="1"/>
  <c r="A2011" i="9"/>
  <c r="C2011" i="9" s="1"/>
  <c r="A2012" i="9"/>
  <c r="C2012" i="9" s="1"/>
  <c r="A2013" i="9"/>
  <c r="C2013" i="9" s="1"/>
  <c r="A2014" i="9"/>
  <c r="C2014" i="9" s="1"/>
  <c r="A2015" i="9"/>
  <c r="C2015" i="9" s="1"/>
  <c r="A2016" i="9"/>
  <c r="C2016" i="9" s="1"/>
  <c r="A2017" i="9"/>
  <c r="C2017" i="9" s="1"/>
  <c r="A3666" i="9"/>
  <c r="C3666" i="9" s="1"/>
  <c r="A2018" i="9"/>
  <c r="C2018" i="9" s="1"/>
  <c r="A2019" i="9"/>
  <c r="C2019" i="9" s="1"/>
  <c r="A2020" i="9"/>
  <c r="C2020" i="9" s="1"/>
  <c r="A3662" i="9"/>
  <c r="C3662" i="9" s="1"/>
  <c r="A2021" i="9"/>
  <c r="C2021" i="9" s="1"/>
  <c r="A2022" i="9"/>
  <c r="C2022" i="9" s="1"/>
  <c r="A2023" i="9"/>
  <c r="C2023" i="9" s="1"/>
  <c r="A2024" i="9"/>
  <c r="C2024" i="9" s="1"/>
  <c r="A2025" i="9"/>
  <c r="C2025" i="9" s="1"/>
  <c r="A2026" i="9"/>
  <c r="C2026" i="9" s="1"/>
  <c r="A2027" i="9"/>
  <c r="C2027" i="9" s="1"/>
  <c r="A2028" i="9"/>
  <c r="C2028" i="9" s="1"/>
  <c r="A2029" i="9"/>
  <c r="C2029" i="9" s="1"/>
  <c r="A2030" i="9"/>
  <c r="C2030" i="9" s="1"/>
  <c r="A2031" i="9"/>
  <c r="C2031" i="9" s="1"/>
  <c r="A2032" i="9"/>
  <c r="C2032" i="9" s="1"/>
  <c r="A2033" i="9"/>
  <c r="C2033" i="9" s="1"/>
  <c r="A2034" i="9"/>
  <c r="C2034" i="9" s="1"/>
  <c r="A2035" i="9"/>
  <c r="C2035" i="9" s="1"/>
  <c r="A2036" i="9"/>
  <c r="C2036" i="9" s="1"/>
  <c r="A2037" i="9"/>
  <c r="C2037" i="9" s="1"/>
  <c r="A2038" i="9"/>
  <c r="C2038" i="9" s="1"/>
  <c r="A2039" i="9"/>
  <c r="C2039" i="9" s="1"/>
  <c r="A2040" i="9"/>
  <c r="C2040" i="9" s="1"/>
  <c r="A3677" i="9"/>
  <c r="C3677" i="9" s="1"/>
  <c r="A2041" i="9"/>
  <c r="C2041" i="9" s="1"/>
  <c r="A2042" i="9"/>
  <c r="C2042" i="9" s="1"/>
  <c r="A3617" i="9"/>
  <c r="C3617" i="9" s="1"/>
  <c r="A2043" i="9"/>
  <c r="C2043" i="9" s="1"/>
  <c r="A2044" i="9"/>
  <c r="C2044" i="9" s="1"/>
  <c r="A2045" i="9"/>
  <c r="C2045" i="9" s="1"/>
  <c r="A2046" i="9"/>
  <c r="C2046" i="9" s="1"/>
  <c r="A2047" i="9"/>
  <c r="C2047" i="9" s="1"/>
  <c r="A2048" i="9"/>
  <c r="C2048" i="9" s="1"/>
  <c r="A2049" i="9"/>
  <c r="C2049" i="9" s="1"/>
  <c r="A2050" i="9"/>
  <c r="C2050" i="9" s="1"/>
  <c r="A2051" i="9"/>
  <c r="C2051" i="9" s="1"/>
  <c r="A2052" i="9"/>
  <c r="C2052" i="9" s="1"/>
  <c r="A2053" i="9"/>
  <c r="C2053" i="9" s="1"/>
  <c r="A2054" i="9"/>
  <c r="C2054" i="9" s="1"/>
  <c r="A2055" i="9"/>
  <c r="C2055" i="9" s="1"/>
  <c r="A2056" i="9"/>
  <c r="C2056" i="9" s="1"/>
  <c r="A2057" i="9"/>
  <c r="C2057" i="9" s="1"/>
  <c r="A2058" i="9"/>
  <c r="C2058" i="9" s="1"/>
  <c r="A2059" i="9"/>
  <c r="C2059" i="9" s="1"/>
  <c r="A2060" i="9"/>
  <c r="C2060" i="9" s="1"/>
  <c r="A2061" i="9"/>
  <c r="C2061" i="9" s="1"/>
  <c r="A2062" i="9"/>
  <c r="C2062" i="9" s="1"/>
  <c r="A2063" i="9"/>
  <c r="C2063" i="9" s="1"/>
  <c r="A2064" i="9"/>
  <c r="C2064" i="9" s="1"/>
  <c r="A2065" i="9"/>
  <c r="C2065" i="9" s="1"/>
  <c r="A2066" i="9"/>
  <c r="C2066" i="9" s="1"/>
  <c r="A2067" i="9"/>
  <c r="C2067" i="9" s="1"/>
  <c r="A2068" i="9"/>
  <c r="C2068" i="9" s="1"/>
  <c r="A2069" i="9"/>
  <c r="C2069" i="9" s="1"/>
  <c r="A2070" i="9"/>
  <c r="C2070" i="9" s="1"/>
  <c r="A2071" i="9"/>
  <c r="C2071" i="9" s="1"/>
  <c r="A2072" i="9"/>
  <c r="C2072" i="9" s="1"/>
  <c r="A2073" i="9"/>
  <c r="C2073" i="9" s="1"/>
  <c r="A2074" i="9"/>
  <c r="C2074" i="9" s="1"/>
  <c r="A2075" i="9"/>
  <c r="C2075" i="9" s="1"/>
  <c r="A3650" i="9"/>
  <c r="C3650" i="9" s="1"/>
  <c r="A2076" i="9"/>
  <c r="C2076" i="9" s="1"/>
  <c r="A2077" i="9"/>
  <c r="C2077" i="9" s="1"/>
  <c r="A2078" i="9"/>
  <c r="C2078" i="9" s="1"/>
  <c r="A3718" i="9"/>
  <c r="C3718" i="9" s="1"/>
  <c r="A2079" i="9"/>
  <c r="C2079" i="9" s="1"/>
  <c r="A2080" i="9"/>
  <c r="C2080" i="9" s="1"/>
  <c r="A2081" i="9"/>
  <c r="C2081" i="9" s="1"/>
  <c r="A2082" i="9"/>
  <c r="C2082" i="9" s="1"/>
  <c r="A2083" i="9"/>
  <c r="C2083" i="9" s="1"/>
  <c r="A2084" i="9"/>
  <c r="C2084" i="9" s="1"/>
  <c r="A2085" i="9"/>
  <c r="C2085" i="9" s="1"/>
  <c r="A2086" i="9"/>
  <c r="C2086" i="9" s="1"/>
  <c r="A2087" i="9"/>
  <c r="C2087" i="9" s="1"/>
  <c r="A3698" i="9"/>
  <c r="C3698" i="9" s="1"/>
  <c r="A2088" i="9"/>
  <c r="C2088" i="9" s="1"/>
  <c r="A2089" i="9"/>
  <c r="C2089" i="9" s="1"/>
  <c r="A2090" i="9"/>
  <c r="C2090" i="9" s="1"/>
  <c r="A2091" i="9"/>
  <c r="C2091" i="9" s="1"/>
  <c r="A2092" i="9"/>
  <c r="C2092" i="9" s="1"/>
  <c r="A2093" i="9"/>
  <c r="C2093" i="9" s="1"/>
  <c r="A2094" i="9"/>
  <c r="C2094" i="9" s="1"/>
  <c r="A2095" i="9"/>
  <c r="C2095" i="9" s="1"/>
  <c r="A2096" i="9"/>
  <c r="C2096" i="9" s="1"/>
  <c r="A2097" i="9"/>
  <c r="C2097" i="9" s="1"/>
  <c r="A2098" i="9"/>
  <c r="C2098" i="9" s="1"/>
  <c r="A2099" i="9"/>
  <c r="C2099" i="9" s="1"/>
  <c r="A2100" i="9"/>
  <c r="C2100" i="9" s="1"/>
  <c r="A3685" i="9"/>
  <c r="C3685" i="9" s="1"/>
  <c r="A2101" i="9"/>
  <c r="C2101" i="9" s="1"/>
  <c r="A2102" i="9"/>
  <c r="C2102" i="9" s="1"/>
  <c r="A2103" i="9"/>
  <c r="C2103" i="9" s="1"/>
  <c r="A2104" i="9"/>
  <c r="C2104" i="9" s="1"/>
  <c r="A2105" i="9"/>
  <c r="C2105" i="9" s="1"/>
  <c r="A3760" i="9"/>
  <c r="C3760" i="9" s="1"/>
  <c r="A2106" i="9"/>
  <c r="C2106" i="9" s="1"/>
  <c r="A2107" i="9"/>
  <c r="C2107" i="9" s="1"/>
  <c r="A2108" i="9"/>
  <c r="C2108" i="9" s="1"/>
  <c r="A2109" i="9"/>
  <c r="C2109" i="9" s="1"/>
  <c r="A2110" i="9"/>
  <c r="C2110" i="9" s="1"/>
  <c r="A2111" i="9"/>
  <c r="C2111" i="9" s="1"/>
  <c r="A2112" i="9"/>
  <c r="C2112" i="9" s="1"/>
  <c r="A2113" i="9"/>
  <c r="C2113" i="9" s="1"/>
  <c r="A2114" i="9"/>
  <c r="C2114" i="9" s="1"/>
  <c r="A2115" i="9"/>
  <c r="C2115" i="9" s="1"/>
  <c r="A2116" i="9"/>
  <c r="C2116" i="9" s="1"/>
  <c r="A2117" i="9"/>
  <c r="C2117" i="9" s="1"/>
  <c r="A2118" i="9"/>
  <c r="C2118" i="9" s="1"/>
  <c r="A2119" i="9"/>
  <c r="C2119" i="9" s="1"/>
  <c r="A2120" i="9"/>
  <c r="C2120" i="9" s="1"/>
  <c r="A2121" i="9"/>
  <c r="C2121" i="9" s="1"/>
  <c r="A3743" i="9"/>
  <c r="C3743" i="9" s="1"/>
  <c r="A2122" i="9"/>
  <c r="C2122" i="9" s="1"/>
  <c r="A2123" i="9"/>
  <c r="C2123" i="9" s="1"/>
  <c r="A2124" i="9"/>
  <c r="C2124" i="9" s="1"/>
  <c r="A2125" i="9"/>
  <c r="C2125" i="9" s="1"/>
  <c r="A2126" i="9"/>
  <c r="C2126" i="9" s="1"/>
  <c r="A2127" i="9"/>
  <c r="C2127" i="9" s="1"/>
  <c r="A2128" i="9"/>
  <c r="C2128" i="9" s="1"/>
  <c r="A2129" i="9"/>
  <c r="C2129" i="9" s="1"/>
  <c r="A2130" i="9"/>
  <c r="C2130" i="9" s="1"/>
  <c r="A2131" i="9"/>
  <c r="C2131" i="9" s="1"/>
  <c r="A3744" i="9"/>
  <c r="C3744" i="9" s="1"/>
  <c r="A2132" i="9"/>
  <c r="C2132" i="9" s="1"/>
  <c r="A2133" i="9"/>
  <c r="C2133" i="9" s="1"/>
  <c r="A2134" i="9"/>
  <c r="C2134" i="9" s="1"/>
  <c r="A2135" i="9"/>
  <c r="C2135" i="9" s="1"/>
  <c r="A2136" i="9"/>
  <c r="C2136" i="9" s="1"/>
  <c r="A2137" i="9"/>
  <c r="C2137" i="9" s="1"/>
  <c r="A2138" i="9"/>
  <c r="C2138" i="9" s="1"/>
  <c r="A2139" i="9"/>
  <c r="C2139" i="9" s="1"/>
  <c r="A2140" i="9"/>
  <c r="C2140" i="9" s="1"/>
  <c r="A2141" i="9"/>
  <c r="C2141" i="9" s="1"/>
  <c r="A3745" i="9"/>
  <c r="C3745" i="9" s="1"/>
  <c r="A26" i="9"/>
  <c r="C26" i="9" s="1"/>
  <c r="A2142" i="9"/>
  <c r="C2142" i="9" s="1"/>
  <c r="A2143" i="9"/>
  <c r="C2143" i="9" s="1"/>
  <c r="A2144" i="9"/>
  <c r="C2144" i="9" s="1"/>
  <c r="A2145" i="9"/>
  <c r="C2145" i="9" s="1"/>
  <c r="A2146" i="9"/>
  <c r="C2146" i="9" s="1"/>
  <c r="A2147" i="9"/>
  <c r="C2147" i="9" s="1"/>
  <c r="A2148" i="9"/>
  <c r="C2148" i="9" s="1"/>
  <c r="A2149" i="9"/>
  <c r="C2149" i="9" s="1"/>
  <c r="A2150" i="9"/>
  <c r="C2150" i="9" s="1"/>
  <c r="A2151" i="9"/>
  <c r="C2151" i="9" s="1"/>
  <c r="A3663" i="9"/>
  <c r="C3663" i="9" s="1"/>
  <c r="A2152" i="9"/>
  <c r="C2152" i="9" s="1"/>
  <c r="A2153" i="9"/>
  <c r="C2153" i="9" s="1"/>
  <c r="A2154" i="9"/>
  <c r="C2154" i="9" s="1"/>
  <c r="A2155" i="9"/>
  <c r="C2155" i="9" s="1"/>
  <c r="A3618" i="9"/>
  <c r="C3618" i="9" s="1"/>
  <c r="A2156" i="9"/>
  <c r="C2156" i="9" s="1"/>
  <c r="A2157" i="9"/>
  <c r="C2157" i="9" s="1"/>
  <c r="A2158" i="9"/>
  <c r="C2158" i="9" s="1"/>
  <c r="A3619" i="9"/>
  <c r="C3619" i="9" s="1"/>
  <c r="A2159" i="9"/>
  <c r="C2159" i="9" s="1"/>
  <c r="A2160" i="9"/>
  <c r="C2160" i="9" s="1"/>
  <c r="A2161" i="9"/>
  <c r="C2161" i="9" s="1"/>
  <c r="A3667" i="9"/>
  <c r="C3667" i="9" s="1"/>
  <c r="A2162" i="9"/>
  <c r="C2162" i="9" s="1"/>
  <c r="A2163" i="9"/>
  <c r="C2163" i="9" s="1"/>
  <c r="A2164" i="9"/>
  <c r="C2164" i="9" s="1"/>
  <c r="A2165" i="9"/>
  <c r="C2165" i="9" s="1"/>
  <c r="A2166" i="9"/>
  <c r="C2166" i="9" s="1"/>
  <c r="A2167" i="9"/>
  <c r="C2167" i="9" s="1"/>
  <c r="A2168" i="9"/>
  <c r="C2168" i="9" s="1"/>
  <c r="A2169" i="9"/>
  <c r="C2169" i="9" s="1"/>
  <c r="A2170" i="9"/>
  <c r="C2170" i="9" s="1"/>
  <c r="A2171" i="9"/>
  <c r="C2171" i="9" s="1"/>
  <c r="A2172" i="9"/>
  <c r="C2172" i="9" s="1"/>
  <c r="A2173" i="9"/>
  <c r="C2173" i="9" s="1"/>
  <c r="A2174" i="9"/>
  <c r="C2174" i="9" s="1"/>
  <c r="A2175" i="9"/>
  <c r="C2175" i="9" s="1"/>
  <c r="A2176" i="9"/>
  <c r="C2176" i="9" s="1"/>
  <c r="A2177" i="9"/>
  <c r="C2177" i="9" s="1"/>
  <c r="A2178" i="9"/>
  <c r="C2178" i="9" s="1"/>
  <c r="A3620" i="9"/>
  <c r="C3620" i="9" s="1"/>
  <c r="A2179" i="9"/>
  <c r="C2179" i="9" s="1"/>
  <c r="A2180" i="9"/>
  <c r="C2180" i="9" s="1"/>
  <c r="A2181" i="9"/>
  <c r="C2181" i="9" s="1"/>
  <c r="A2182" i="9"/>
  <c r="C2182" i="9" s="1"/>
  <c r="A2183" i="9"/>
  <c r="C2183" i="9" s="1"/>
  <c r="A2184" i="9"/>
  <c r="C2184" i="9" s="1"/>
  <c r="A2185" i="9"/>
  <c r="C2185" i="9" s="1"/>
  <c r="A2186" i="9"/>
  <c r="C2186" i="9" s="1"/>
  <c r="A2187" i="9"/>
  <c r="C2187" i="9" s="1"/>
  <c r="A2188" i="9"/>
  <c r="C2188" i="9" s="1"/>
  <c r="A3686" i="9"/>
  <c r="C3686" i="9" s="1"/>
  <c r="A2189" i="9"/>
  <c r="C2189" i="9" s="1"/>
  <c r="A2190" i="9"/>
  <c r="C2190" i="9" s="1"/>
  <c r="A2191" i="9"/>
  <c r="C2191" i="9" s="1"/>
  <c r="A2192" i="9"/>
  <c r="C2192" i="9" s="1"/>
  <c r="A2193" i="9"/>
  <c r="C2193" i="9" s="1"/>
  <c r="A2194" i="9"/>
  <c r="C2194" i="9" s="1"/>
  <c r="A2195" i="9"/>
  <c r="C2195" i="9" s="1"/>
  <c r="A2196" i="9"/>
  <c r="C2196" i="9" s="1"/>
  <c r="A2197" i="9"/>
  <c r="C2197" i="9" s="1"/>
  <c r="A2198" i="9"/>
  <c r="C2198" i="9" s="1"/>
  <c r="A2199" i="9"/>
  <c r="C2199" i="9" s="1"/>
  <c r="A3621" i="9"/>
  <c r="C3621" i="9" s="1"/>
  <c r="A2200" i="9"/>
  <c r="C2200" i="9" s="1"/>
  <c r="A2201" i="9"/>
  <c r="C2201" i="9" s="1"/>
  <c r="A2202" i="9"/>
  <c r="C2202" i="9" s="1"/>
  <c r="A2203" i="9"/>
  <c r="C2203" i="9" s="1"/>
  <c r="A2204" i="9"/>
  <c r="C2204" i="9" s="1"/>
  <c r="A2205" i="9"/>
  <c r="C2205" i="9" s="1"/>
  <c r="A2206" i="9"/>
  <c r="C2206" i="9" s="1"/>
  <c r="A2207" i="9"/>
  <c r="C2207" i="9" s="1"/>
  <c r="A2208" i="9"/>
  <c r="C2208" i="9" s="1"/>
  <c r="A2209" i="9"/>
  <c r="C2209" i="9" s="1"/>
  <c r="A2210" i="9"/>
  <c r="C2210" i="9" s="1"/>
  <c r="A2211" i="9"/>
  <c r="C2211" i="9" s="1"/>
  <c r="A2212" i="9"/>
  <c r="C2212" i="9" s="1"/>
  <c r="A2213" i="9"/>
  <c r="C2213" i="9" s="1"/>
  <c r="A2214" i="9"/>
  <c r="C2214" i="9" s="1"/>
  <c r="A2215" i="9"/>
  <c r="C2215" i="9" s="1"/>
  <c r="A2216" i="9"/>
  <c r="C2216" i="9" s="1"/>
  <c r="A2217" i="9"/>
  <c r="C2217" i="9" s="1"/>
  <c r="A2218" i="9"/>
  <c r="C2218" i="9" s="1"/>
  <c r="A2219" i="9"/>
  <c r="C2219" i="9" s="1"/>
  <c r="A2220" i="9"/>
  <c r="C2220" i="9" s="1"/>
  <c r="A2221" i="9"/>
  <c r="C2221" i="9" s="1"/>
  <c r="A2222" i="9"/>
  <c r="C2222" i="9" s="1"/>
  <c r="A2223" i="9"/>
  <c r="C2223" i="9" s="1"/>
  <c r="A2224" i="9"/>
  <c r="C2224" i="9" s="1"/>
  <c r="A2225" i="9"/>
  <c r="C2225" i="9" s="1"/>
  <c r="A2226" i="9"/>
  <c r="C2226" i="9" s="1"/>
  <c r="A2227" i="9"/>
  <c r="C2227" i="9" s="1"/>
  <c r="A2228" i="9"/>
  <c r="C2228" i="9" s="1"/>
  <c r="A2229" i="9"/>
  <c r="C2229" i="9" s="1"/>
  <c r="A2230" i="9"/>
  <c r="C2230" i="9" s="1"/>
  <c r="A2231" i="9"/>
  <c r="C2231" i="9" s="1"/>
  <c r="A2232" i="9"/>
  <c r="C2232" i="9" s="1"/>
  <c r="A2233" i="9"/>
  <c r="C2233" i="9" s="1"/>
  <c r="A2234" i="9"/>
  <c r="C2234" i="9" s="1"/>
  <c r="A2235" i="9"/>
  <c r="C2235" i="9" s="1"/>
  <c r="A2236" i="9"/>
  <c r="C2236" i="9" s="1"/>
  <c r="A2237" i="9"/>
  <c r="C2237" i="9" s="1"/>
  <c r="A2238" i="9"/>
  <c r="C2238" i="9" s="1"/>
  <c r="A2239" i="9"/>
  <c r="C2239" i="9" s="1"/>
  <c r="A2240" i="9"/>
  <c r="C2240" i="9" s="1"/>
  <c r="A2241" i="9"/>
  <c r="C2241" i="9" s="1"/>
  <c r="A2242" i="9"/>
  <c r="C2242" i="9" s="1"/>
  <c r="A3622" i="9"/>
  <c r="C3622" i="9" s="1"/>
  <c r="A2243" i="9"/>
  <c r="C2243" i="9" s="1"/>
  <c r="A2244" i="9"/>
  <c r="C2244" i="9" s="1"/>
  <c r="A2245" i="9"/>
  <c r="C2245" i="9" s="1"/>
  <c r="A2246" i="9"/>
  <c r="C2246" i="9" s="1"/>
  <c r="A2247" i="9"/>
  <c r="C2247" i="9" s="1"/>
  <c r="A2248" i="9"/>
  <c r="C2248" i="9" s="1"/>
  <c r="A2249" i="9"/>
  <c r="C2249" i="9" s="1"/>
  <c r="A3746" i="9"/>
  <c r="C3746" i="9" s="1"/>
  <c r="A2250" i="9"/>
  <c r="C2250" i="9" s="1"/>
  <c r="A2251" i="9"/>
  <c r="C2251" i="9" s="1"/>
  <c r="A2252" i="9"/>
  <c r="C2252" i="9" s="1"/>
  <c r="A2253" i="9"/>
  <c r="C2253" i="9" s="1"/>
  <c r="A2254" i="9"/>
  <c r="C2254" i="9" s="1"/>
  <c r="A2255" i="9"/>
  <c r="C2255" i="9" s="1"/>
  <c r="A2256" i="9"/>
  <c r="C2256" i="9" s="1"/>
  <c r="A2257" i="9"/>
  <c r="C2257" i="9" s="1"/>
  <c r="A2258" i="9"/>
  <c r="C2258" i="9" s="1"/>
  <c r="A2259" i="9"/>
  <c r="C2259" i="9" s="1"/>
  <c r="A2260" i="9"/>
  <c r="C2260" i="9" s="1"/>
  <c r="A2261" i="9"/>
  <c r="C2261" i="9" s="1"/>
  <c r="A3623" i="9"/>
  <c r="C3623" i="9" s="1"/>
  <c r="A2262" i="9"/>
  <c r="C2262" i="9" s="1"/>
  <c r="A2263" i="9"/>
  <c r="C2263" i="9" s="1"/>
  <c r="A2264" i="9"/>
  <c r="C2264" i="9" s="1"/>
  <c r="A2265" i="9"/>
  <c r="C2265" i="9" s="1"/>
  <c r="A3747" i="9"/>
  <c r="C3747" i="9" s="1"/>
  <c r="A3651" i="9"/>
  <c r="C3651" i="9" s="1"/>
  <c r="A3624" i="9"/>
  <c r="C3624" i="9" s="1"/>
  <c r="A2266" i="9"/>
  <c r="C2266" i="9" s="1"/>
  <c r="A3652" i="9"/>
  <c r="C3652" i="9" s="1"/>
  <c r="A3748" i="9"/>
  <c r="C3748" i="9" s="1"/>
  <c r="A2267" i="9"/>
  <c r="C2267" i="9" s="1"/>
  <c r="A2268" i="9"/>
  <c r="C2268" i="9" s="1"/>
  <c r="A2269" i="9"/>
  <c r="C2269" i="9" s="1"/>
  <c r="A2270" i="9"/>
  <c r="C2270" i="9" s="1"/>
  <c r="A3730" i="9"/>
  <c r="C3730" i="9" s="1"/>
  <c r="A2271" i="9"/>
  <c r="C2271" i="9" s="1"/>
  <c r="A2272" i="9"/>
  <c r="C2272" i="9" s="1"/>
  <c r="A2273" i="9"/>
  <c r="C2273" i="9" s="1"/>
  <c r="A2274" i="9"/>
  <c r="C2274" i="9" s="1"/>
  <c r="A2275" i="9"/>
  <c r="C2275" i="9" s="1"/>
  <c r="A2276" i="9"/>
  <c r="C2276" i="9" s="1"/>
  <c r="A2277" i="9"/>
  <c r="C2277" i="9" s="1"/>
  <c r="A2278" i="9"/>
  <c r="C2278" i="9" s="1"/>
  <c r="A2279" i="9"/>
  <c r="C2279" i="9" s="1"/>
  <c r="A2280" i="9"/>
  <c r="C2280" i="9" s="1"/>
  <c r="A2281" i="9"/>
  <c r="C2281" i="9" s="1"/>
  <c r="A2282" i="9"/>
  <c r="C2282" i="9" s="1"/>
  <c r="A2283" i="9"/>
  <c r="C2283" i="9" s="1"/>
  <c r="A3625" i="9"/>
  <c r="C3625" i="9" s="1"/>
  <c r="A2284" i="9"/>
  <c r="C2284" i="9" s="1"/>
  <c r="A2285" i="9"/>
  <c r="C2285" i="9" s="1"/>
  <c r="A11" i="9"/>
  <c r="C11" i="9" s="1"/>
  <c r="A2286" i="9"/>
  <c r="C2286" i="9" s="1"/>
  <c r="A2287" i="9"/>
  <c r="C2287" i="9" s="1"/>
  <c r="A2288" i="9"/>
  <c r="C2288" i="9" s="1"/>
  <c r="A2289" i="9"/>
  <c r="C2289" i="9" s="1"/>
  <c r="A2290" i="9"/>
  <c r="C2290" i="9" s="1"/>
  <c r="A2291" i="9"/>
  <c r="C2291" i="9" s="1"/>
  <c r="A2292" i="9"/>
  <c r="C2292" i="9" s="1"/>
  <c r="A2293" i="9"/>
  <c r="C2293" i="9" s="1"/>
  <c r="A2294" i="9"/>
  <c r="C2294" i="9" s="1"/>
  <c r="A2295" i="9"/>
  <c r="C2295" i="9" s="1"/>
  <c r="A2296" i="9"/>
  <c r="C2296" i="9" s="1"/>
  <c r="A2297" i="9"/>
  <c r="C2297" i="9" s="1"/>
  <c r="A2298" i="9"/>
  <c r="C2298" i="9" s="1"/>
  <c r="A2299" i="9"/>
  <c r="C2299" i="9" s="1"/>
  <c r="A2300" i="9"/>
  <c r="C2300" i="9" s="1"/>
  <c r="A2301" i="9"/>
  <c r="C2301" i="9" s="1"/>
  <c r="A2302" i="9"/>
  <c r="C2302" i="9" s="1"/>
  <c r="A2303" i="9"/>
  <c r="C2303" i="9" s="1"/>
  <c r="A2304" i="9"/>
  <c r="C2304" i="9" s="1"/>
  <c r="A19" i="9"/>
  <c r="C19" i="9" s="1"/>
  <c r="A2305" i="9"/>
  <c r="C2305" i="9" s="1"/>
  <c r="A2306" i="9"/>
  <c r="C2306" i="9" s="1"/>
  <c r="A2307" i="9"/>
  <c r="C2307" i="9" s="1"/>
  <c r="A3626" i="9"/>
  <c r="C3626" i="9" s="1"/>
  <c r="A2308" i="9"/>
  <c r="C2308" i="9" s="1"/>
  <c r="A2309" i="9"/>
  <c r="C2309" i="9" s="1"/>
  <c r="A2310" i="9"/>
  <c r="C2310" i="9" s="1"/>
  <c r="A2311" i="9"/>
  <c r="C2311" i="9" s="1"/>
  <c r="A2312" i="9"/>
  <c r="C2312" i="9" s="1"/>
  <c r="A2313" i="9"/>
  <c r="C2313" i="9" s="1"/>
  <c r="A2314" i="9"/>
  <c r="C2314" i="9" s="1"/>
  <c r="A2315" i="9"/>
  <c r="C2315" i="9" s="1"/>
  <c r="A2316" i="9"/>
  <c r="C2316" i="9" s="1"/>
  <c r="A2317" i="9"/>
  <c r="C2317" i="9" s="1"/>
  <c r="A2318" i="9"/>
  <c r="C2318" i="9" s="1"/>
  <c r="A2319" i="9"/>
  <c r="C2319" i="9" s="1"/>
  <c r="A2320" i="9"/>
  <c r="C2320" i="9" s="1"/>
  <c r="A2321" i="9"/>
  <c r="C2321" i="9" s="1"/>
  <c r="A2322" i="9"/>
  <c r="C2322" i="9" s="1"/>
  <c r="A2323" i="9"/>
  <c r="C2323" i="9" s="1"/>
  <c r="A2324" i="9"/>
  <c r="C2324" i="9" s="1"/>
  <c r="A2325" i="9"/>
  <c r="C2325" i="9" s="1"/>
  <c r="A2326" i="9"/>
  <c r="C2326" i="9" s="1"/>
  <c r="A23" i="9"/>
  <c r="C23" i="9" s="1"/>
  <c r="A2327" i="9"/>
  <c r="C2327" i="9" s="1"/>
  <c r="A2328" i="9"/>
  <c r="C2328" i="9" s="1"/>
  <c r="A2329" i="9"/>
  <c r="C2329" i="9" s="1"/>
  <c r="A2330" i="9"/>
  <c r="C2330" i="9" s="1"/>
  <c r="A2331" i="9"/>
  <c r="C2331" i="9" s="1"/>
  <c r="A2332" i="9"/>
  <c r="C2332" i="9" s="1"/>
  <c r="A2333" i="9"/>
  <c r="C2333" i="9" s="1"/>
  <c r="A2334" i="9"/>
  <c r="C2334" i="9" s="1"/>
  <c r="A2335" i="9"/>
  <c r="C2335" i="9" s="1"/>
  <c r="A2336" i="9"/>
  <c r="C2336" i="9" s="1"/>
  <c r="A2337" i="9"/>
  <c r="C2337" i="9" s="1"/>
  <c r="A3726" i="9"/>
  <c r="C3726" i="9" s="1"/>
  <c r="A2338" i="9"/>
  <c r="C2338" i="9" s="1"/>
  <c r="A2339" i="9"/>
  <c r="C2339" i="9" s="1"/>
  <c r="A2340" i="9"/>
  <c r="C2340" i="9" s="1"/>
  <c r="A2341" i="9"/>
  <c r="C2341" i="9" s="1"/>
  <c r="A2342" i="9"/>
  <c r="C2342" i="9" s="1"/>
  <c r="A2343" i="9"/>
  <c r="C2343" i="9" s="1"/>
  <c r="A2344" i="9"/>
  <c r="C2344" i="9" s="1"/>
  <c r="A2345" i="9"/>
  <c r="C2345" i="9" s="1"/>
  <c r="A3653" i="9"/>
  <c r="C3653" i="9" s="1"/>
  <c r="A2346" i="9"/>
  <c r="C2346" i="9" s="1"/>
  <c r="A2347" i="9"/>
  <c r="C2347" i="9" s="1"/>
  <c r="A2348" i="9"/>
  <c r="C2348" i="9" s="1"/>
  <c r="A2349" i="9"/>
  <c r="C2349" i="9" s="1"/>
  <c r="A2350" i="9"/>
  <c r="C2350" i="9" s="1"/>
  <c r="A2351" i="9"/>
  <c r="C2351" i="9" s="1"/>
  <c r="A2352" i="9"/>
  <c r="C2352" i="9" s="1"/>
  <c r="A24" i="9"/>
  <c r="C24" i="9" s="1"/>
  <c r="A2353" i="9"/>
  <c r="C2353" i="9" s="1"/>
  <c r="A2354" i="9"/>
  <c r="C2354" i="9" s="1"/>
  <c r="A2355" i="9"/>
  <c r="C2355" i="9" s="1"/>
  <c r="A2356" i="9"/>
  <c r="C2356" i="9" s="1"/>
  <c r="A3749" i="9"/>
  <c r="C3749" i="9" s="1"/>
  <c r="A2357" i="9"/>
  <c r="C2357" i="9" s="1"/>
  <c r="A2358" i="9"/>
  <c r="C2358" i="9" s="1"/>
  <c r="A2359" i="9"/>
  <c r="C2359" i="9" s="1"/>
  <c r="A2360" i="9"/>
  <c r="C2360" i="9" s="1"/>
  <c r="A3654" i="9"/>
  <c r="C3654" i="9" s="1"/>
  <c r="A2361" i="9"/>
  <c r="C2361" i="9" s="1"/>
  <c r="A2362" i="9"/>
  <c r="C2362" i="9" s="1"/>
  <c r="A2363" i="9"/>
  <c r="C2363" i="9" s="1"/>
  <c r="A2364" i="9"/>
  <c r="C2364" i="9" s="1"/>
  <c r="A2365" i="9"/>
  <c r="C2365" i="9" s="1"/>
  <c r="A2366" i="9"/>
  <c r="C2366" i="9" s="1"/>
  <c r="A2367" i="9"/>
  <c r="C2367" i="9" s="1"/>
  <c r="A3727" i="9"/>
  <c r="C3727" i="9" s="1"/>
  <c r="A2368" i="9"/>
  <c r="C2368" i="9" s="1"/>
  <c r="A3728" i="9"/>
  <c r="C3728" i="9" s="1"/>
  <c r="A2369" i="9"/>
  <c r="C2369" i="9" s="1"/>
  <c r="A2370" i="9"/>
  <c r="C2370" i="9" s="1"/>
  <c r="A2371" i="9"/>
  <c r="C2371" i="9" s="1"/>
  <c r="A2372" i="9"/>
  <c r="C2372" i="9" s="1"/>
  <c r="A2373" i="9"/>
  <c r="C2373" i="9" s="1"/>
  <c r="A2374" i="9"/>
  <c r="C2374" i="9" s="1"/>
  <c r="A2375" i="9"/>
  <c r="C2375" i="9" s="1"/>
  <c r="A3668" i="9"/>
  <c r="C3668" i="9" s="1"/>
  <c r="A2376" i="9"/>
  <c r="C2376" i="9" s="1"/>
  <c r="A3627" i="9"/>
  <c r="C3627" i="9" s="1"/>
  <c r="A2377" i="9"/>
  <c r="C2377" i="9" s="1"/>
  <c r="A2378" i="9"/>
  <c r="C2378" i="9" s="1"/>
  <c r="A2379" i="9"/>
  <c r="C2379" i="9" s="1"/>
  <c r="A2380" i="9"/>
  <c r="C2380" i="9" s="1"/>
  <c r="A3669" i="9"/>
  <c r="C3669" i="9" s="1"/>
  <c r="A22" i="9"/>
  <c r="C22" i="9" s="1"/>
  <c r="A2381" i="9"/>
  <c r="C2381" i="9" s="1"/>
  <c r="A2382" i="9"/>
  <c r="C2382" i="9" s="1"/>
  <c r="A2383" i="9"/>
  <c r="C2383" i="9" s="1"/>
  <c r="A2384" i="9"/>
  <c r="C2384" i="9" s="1"/>
  <c r="A2385" i="9"/>
  <c r="C2385" i="9" s="1"/>
  <c r="A2386" i="9"/>
  <c r="C2386" i="9" s="1"/>
  <c r="A2387" i="9"/>
  <c r="C2387" i="9" s="1"/>
  <c r="A2388" i="9"/>
  <c r="C2388" i="9" s="1"/>
  <c r="A2389" i="9"/>
  <c r="C2389" i="9" s="1"/>
  <c r="A2390" i="9"/>
  <c r="C2390" i="9" s="1"/>
  <c r="A2391" i="9"/>
  <c r="C2391" i="9" s="1"/>
  <c r="A2392" i="9"/>
  <c r="C2392" i="9" s="1"/>
  <c r="A2393" i="9"/>
  <c r="C2393" i="9" s="1"/>
  <c r="A2394" i="9"/>
  <c r="C2394" i="9" s="1"/>
  <c r="A2395" i="9"/>
  <c r="C2395" i="9" s="1"/>
  <c r="A2396" i="9"/>
  <c r="C2396" i="9" s="1"/>
  <c r="A2397" i="9"/>
  <c r="C2397" i="9" s="1"/>
  <c r="A2398" i="9"/>
  <c r="C2398" i="9" s="1"/>
  <c r="A2399" i="9"/>
  <c r="C2399" i="9" s="1"/>
  <c r="A2400" i="9"/>
  <c r="C2400" i="9" s="1"/>
  <c r="A2401" i="9"/>
  <c r="C2401" i="9" s="1"/>
  <c r="A2402" i="9"/>
  <c r="C2402" i="9" s="1"/>
  <c r="A2403" i="9"/>
  <c r="C2403" i="9" s="1"/>
  <c r="A2404" i="9"/>
  <c r="C2404" i="9" s="1"/>
  <c r="A2405" i="9"/>
  <c r="C2405" i="9" s="1"/>
  <c r="A2406" i="9"/>
  <c r="C2406" i="9" s="1"/>
  <c r="A2407" i="9"/>
  <c r="C2407" i="9" s="1"/>
  <c r="A2408" i="9"/>
  <c r="C2408" i="9" s="1"/>
  <c r="A2409" i="9"/>
  <c r="C2409" i="9" s="1"/>
  <c r="A2410" i="9"/>
  <c r="C2410" i="9" s="1"/>
  <c r="A2411" i="9"/>
  <c r="C2411" i="9" s="1"/>
  <c r="A2412" i="9"/>
  <c r="C2412" i="9" s="1"/>
  <c r="A2413" i="9"/>
  <c r="C2413" i="9" s="1"/>
  <c r="A2414" i="9"/>
  <c r="C2414" i="9" s="1"/>
  <c r="A2415" i="9"/>
  <c r="C2415" i="9" s="1"/>
  <c r="A2416" i="9"/>
  <c r="C2416" i="9" s="1"/>
  <c r="A2417" i="9"/>
  <c r="C2417" i="9" s="1"/>
  <c r="A3681" i="9"/>
  <c r="C3681" i="9" s="1"/>
  <c r="A2418" i="9"/>
  <c r="C2418" i="9" s="1"/>
  <c r="A2419" i="9"/>
  <c r="C2419" i="9" s="1"/>
  <c r="A2420" i="9"/>
  <c r="C2420" i="9" s="1"/>
  <c r="A2421" i="9"/>
  <c r="C2421" i="9" s="1"/>
  <c r="A2422" i="9"/>
  <c r="C2422" i="9" s="1"/>
  <c r="A2423" i="9"/>
  <c r="C2423" i="9" s="1"/>
  <c r="A2424" i="9"/>
  <c r="C2424" i="9" s="1"/>
  <c r="A2425" i="9"/>
  <c r="C2425" i="9" s="1"/>
  <c r="A2426" i="9"/>
  <c r="C2426" i="9" s="1"/>
  <c r="A2427" i="9"/>
  <c r="C2427" i="9" s="1"/>
  <c r="A2428" i="9"/>
  <c r="C2428" i="9" s="1"/>
  <c r="A3628" i="9"/>
  <c r="C3628" i="9" s="1"/>
  <c r="A2429" i="9"/>
  <c r="C2429" i="9" s="1"/>
  <c r="A2430" i="9"/>
  <c r="C2430" i="9" s="1"/>
  <c r="A2431" i="9"/>
  <c r="C2431" i="9" s="1"/>
  <c r="A2432" i="9"/>
  <c r="C2432" i="9" s="1"/>
  <c r="A2433" i="9"/>
  <c r="C2433" i="9" s="1"/>
  <c r="A2434" i="9"/>
  <c r="C2434" i="9" s="1"/>
  <c r="A2435" i="9"/>
  <c r="C2435" i="9" s="1"/>
  <c r="A3682" i="9"/>
  <c r="C3682" i="9" s="1"/>
  <c r="A2436" i="9"/>
  <c r="C2436" i="9" s="1"/>
  <c r="A2437" i="9"/>
  <c r="C2437" i="9" s="1"/>
  <c r="A2438" i="9"/>
  <c r="C2438" i="9" s="1"/>
  <c r="A2439" i="9"/>
  <c r="C2439" i="9" s="1"/>
  <c r="A2440" i="9"/>
  <c r="C2440" i="9" s="1"/>
  <c r="A2441" i="9"/>
  <c r="C2441" i="9" s="1"/>
  <c r="A2442" i="9"/>
  <c r="C2442" i="9" s="1"/>
  <c r="A3670" i="9"/>
  <c r="C3670" i="9" s="1"/>
  <c r="A2443" i="9"/>
  <c r="C2443" i="9" s="1"/>
  <c r="A3750" i="9"/>
  <c r="C3750" i="9" s="1"/>
  <c r="A2444" i="9"/>
  <c r="C2444" i="9" s="1"/>
  <c r="A2445" i="9"/>
  <c r="C2445" i="9" s="1"/>
  <c r="A2446" i="9"/>
  <c r="C2446" i="9" s="1"/>
  <c r="A2447" i="9"/>
  <c r="C2447" i="9" s="1"/>
  <c r="A2448" i="9"/>
  <c r="C2448" i="9" s="1"/>
  <c r="A3687" i="9"/>
  <c r="C3687" i="9" s="1"/>
  <c r="A2449" i="9"/>
  <c r="C2449" i="9" s="1"/>
  <c r="A2450" i="9"/>
  <c r="C2450" i="9" s="1"/>
  <c r="A2451" i="9"/>
  <c r="C2451" i="9" s="1"/>
  <c r="A2452" i="9"/>
  <c r="C2452" i="9" s="1"/>
  <c r="A2453" i="9"/>
  <c r="C2453" i="9" s="1"/>
  <c r="A2454" i="9"/>
  <c r="C2454" i="9" s="1"/>
  <c r="A2455" i="9"/>
  <c r="C2455" i="9" s="1"/>
  <c r="A3688" i="9"/>
  <c r="C3688" i="9" s="1"/>
  <c r="A2456" i="9"/>
  <c r="C2456" i="9" s="1"/>
  <c r="A2457" i="9"/>
  <c r="C2457" i="9" s="1"/>
  <c r="A2458" i="9"/>
  <c r="C2458" i="9" s="1"/>
  <c r="A2459" i="9"/>
  <c r="C2459" i="9" s="1"/>
  <c r="A3751" i="9"/>
  <c r="C3751" i="9" s="1"/>
  <c r="A2460" i="9"/>
  <c r="C2460" i="9" s="1"/>
  <c r="A2461" i="9"/>
  <c r="C2461" i="9" s="1"/>
  <c r="A2462" i="9"/>
  <c r="C2462" i="9" s="1"/>
  <c r="A2463" i="9"/>
  <c r="C2463" i="9" s="1"/>
  <c r="A2464" i="9"/>
  <c r="C2464" i="9" s="1"/>
  <c r="A2465" i="9"/>
  <c r="C2465" i="9" s="1"/>
  <c r="A2466" i="9"/>
  <c r="C2466" i="9" s="1"/>
  <c r="A2467" i="9"/>
  <c r="C2467" i="9" s="1"/>
  <c r="A2468" i="9"/>
  <c r="C2468" i="9" s="1"/>
  <c r="A2469" i="9"/>
  <c r="C2469" i="9" s="1"/>
  <c r="A2470" i="9"/>
  <c r="C2470" i="9" s="1"/>
  <c r="A2471" i="9"/>
  <c r="C2471" i="9" s="1"/>
  <c r="A2472" i="9"/>
  <c r="C2472" i="9" s="1"/>
  <c r="A2473" i="9"/>
  <c r="C2473" i="9" s="1"/>
  <c r="A2474" i="9"/>
  <c r="C2474" i="9" s="1"/>
  <c r="A2475" i="9"/>
  <c r="C2475" i="9" s="1"/>
  <c r="A2476" i="9"/>
  <c r="C2476" i="9" s="1"/>
  <c r="A2477" i="9"/>
  <c r="C2477" i="9" s="1"/>
  <c r="A2478" i="9"/>
  <c r="C2478" i="9" s="1"/>
  <c r="A2479" i="9"/>
  <c r="C2479" i="9" s="1"/>
  <c r="A2480" i="9"/>
  <c r="C2480" i="9" s="1"/>
  <c r="A3655" i="9"/>
  <c r="C3655" i="9" s="1"/>
  <c r="A2481" i="9"/>
  <c r="C2481" i="9" s="1"/>
  <c r="A2482" i="9"/>
  <c r="C2482" i="9" s="1"/>
  <c r="A2483" i="9"/>
  <c r="C2483" i="9" s="1"/>
  <c r="A2484" i="9"/>
  <c r="C2484" i="9" s="1"/>
  <c r="A2485" i="9"/>
  <c r="C2485" i="9" s="1"/>
  <c r="A2486" i="9"/>
  <c r="C2486" i="9" s="1"/>
  <c r="A2487" i="9"/>
  <c r="C2487" i="9" s="1"/>
  <c r="A2488" i="9"/>
  <c r="C2488" i="9" s="1"/>
  <c r="A2489" i="9"/>
  <c r="C2489" i="9" s="1"/>
  <c r="A2490" i="9"/>
  <c r="C2490" i="9" s="1"/>
  <c r="A2491" i="9"/>
  <c r="C2491" i="9" s="1"/>
  <c r="A2492" i="9"/>
  <c r="C2492" i="9" s="1"/>
  <c r="A2493" i="9"/>
  <c r="C2493" i="9" s="1"/>
  <c r="A2494" i="9"/>
  <c r="C2494" i="9" s="1"/>
  <c r="A2495" i="9"/>
  <c r="C2495" i="9" s="1"/>
  <c r="A2496" i="9"/>
  <c r="C2496" i="9" s="1"/>
  <c r="A2497" i="9"/>
  <c r="C2497" i="9" s="1"/>
  <c r="A2498" i="9"/>
  <c r="C2498" i="9" s="1"/>
  <c r="A2499" i="9"/>
  <c r="C2499" i="9" s="1"/>
  <c r="A2500" i="9"/>
  <c r="C2500" i="9" s="1"/>
  <c r="A2501" i="9"/>
  <c r="C2501" i="9" s="1"/>
  <c r="A3683" i="9"/>
  <c r="C3683" i="9" s="1"/>
  <c r="A2502" i="9"/>
  <c r="C2502" i="9" s="1"/>
  <c r="A2503" i="9"/>
  <c r="C2503" i="9" s="1"/>
  <c r="A2504" i="9"/>
  <c r="C2504" i="9" s="1"/>
  <c r="A2505" i="9"/>
  <c r="C2505" i="9" s="1"/>
  <c r="A2506" i="9"/>
  <c r="C2506" i="9" s="1"/>
  <c r="A2507" i="9"/>
  <c r="C2507" i="9" s="1"/>
  <c r="A2508" i="9"/>
  <c r="C2508" i="9" s="1"/>
  <c r="A2509" i="9"/>
  <c r="C2509" i="9" s="1"/>
  <c r="A2510" i="9"/>
  <c r="C2510" i="9" s="1"/>
  <c r="A2511" i="9"/>
  <c r="C2511" i="9" s="1"/>
  <c r="A2512" i="9"/>
  <c r="C2512" i="9" s="1"/>
  <c r="A2513" i="9"/>
  <c r="C2513" i="9" s="1"/>
  <c r="A2514" i="9"/>
  <c r="C2514" i="9" s="1"/>
  <c r="A2515" i="9"/>
  <c r="C2515" i="9" s="1"/>
  <c r="A2516" i="9"/>
  <c r="C2516" i="9" s="1"/>
  <c r="A2517" i="9"/>
  <c r="C2517" i="9" s="1"/>
  <c r="A2518" i="9"/>
  <c r="C2518" i="9" s="1"/>
  <c r="A2519" i="9"/>
  <c r="C2519" i="9" s="1"/>
  <c r="A2520" i="9"/>
  <c r="C2520" i="9" s="1"/>
  <c r="A2521" i="9"/>
  <c r="C2521" i="9" s="1"/>
  <c r="A2522" i="9"/>
  <c r="C2522" i="9" s="1"/>
  <c r="A2523" i="9"/>
  <c r="C2523" i="9" s="1"/>
  <c r="A2524" i="9"/>
  <c r="C2524" i="9" s="1"/>
  <c r="A2525" i="9"/>
  <c r="C2525" i="9" s="1"/>
  <c r="A2526" i="9"/>
  <c r="C2526" i="9" s="1"/>
  <c r="A2527" i="9"/>
  <c r="C2527" i="9" s="1"/>
  <c r="A2528" i="9"/>
  <c r="C2528" i="9" s="1"/>
  <c r="A2529" i="9"/>
  <c r="C2529" i="9" s="1"/>
  <c r="A2530" i="9"/>
  <c r="C2530" i="9" s="1"/>
  <c r="A2531" i="9"/>
  <c r="C2531" i="9" s="1"/>
  <c r="A2532" i="9"/>
  <c r="C2532" i="9" s="1"/>
  <c r="A2533" i="9"/>
  <c r="C2533" i="9" s="1"/>
  <c r="A2534" i="9"/>
  <c r="C2534" i="9" s="1"/>
  <c r="A2535" i="9"/>
  <c r="C2535" i="9" s="1"/>
  <c r="A2536" i="9"/>
  <c r="C2536" i="9" s="1"/>
  <c r="A2537" i="9"/>
  <c r="C2537" i="9" s="1"/>
  <c r="A2538" i="9"/>
  <c r="C2538" i="9" s="1"/>
  <c r="A2539" i="9"/>
  <c r="C2539" i="9" s="1"/>
  <c r="A2540" i="9"/>
  <c r="C2540" i="9" s="1"/>
  <c r="A2541" i="9"/>
  <c r="C2541" i="9" s="1"/>
  <c r="A2542" i="9"/>
  <c r="C2542" i="9" s="1"/>
  <c r="A2543" i="9"/>
  <c r="C2543" i="9" s="1"/>
  <c r="A2544" i="9"/>
  <c r="C2544" i="9" s="1"/>
  <c r="A2545" i="9"/>
  <c r="C2545" i="9" s="1"/>
  <c r="A2546" i="9"/>
  <c r="C2546" i="9" s="1"/>
  <c r="A2547" i="9"/>
  <c r="C2547" i="9" s="1"/>
  <c r="A2548" i="9"/>
  <c r="C2548" i="9" s="1"/>
  <c r="A2549" i="9"/>
  <c r="C2549" i="9" s="1"/>
  <c r="A2550" i="9"/>
  <c r="C2550" i="9" s="1"/>
  <c r="A2551" i="9"/>
  <c r="C2551" i="9" s="1"/>
  <c r="A2552" i="9"/>
  <c r="C2552" i="9" s="1"/>
  <c r="A2553" i="9"/>
  <c r="C2553" i="9" s="1"/>
  <c r="A2554" i="9"/>
  <c r="C2554" i="9" s="1"/>
  <c r="A2555" i="9"/>
  <c r="C2555" i="9" s="1"/>
  <c r="A2556" i="9"/>
  <c r="C2556" i="9" s="1"/>
  <c r="A2557" i="9"/>
  <c r="C2557" i="9" s="1"/>
  <c r="A2558" i="9"/>
  <c r="C2558" i="9" s="1"/>
  <c r="A2559" i="9"/>
  <c r="C2559" i="9" s="1"/>
  <c r="A2560" i="9"/>
  <c r="C2560" i="9" s="1"/>
  <c r="A2561" i="9"/>
  <c r="C2561" i="9" s="1"/>
  <c r="A2562" i="9"/>
  <c r="C2562" i="9" s="1"/>
  <c r="A2563" i="9"/>
  <c r="C2563" i="9" s="1"/>
  <c r="A2564" i="9"/>
  <c r="C2564" i="9" s="1"/>
  <c r="A2565" i="9"/>
  <c r="C2565" i="9" s="1"/>
  <c r="A2566" i="9"/>
  <c r="C2566" i="9" s="1"/>
  <c r="A2567" i="9"/>
  <c r="C2567" i="9" s="1"/>
  <c r="A2568" i="9"/>
  <c r="C2568" i="9" s="1"/>
  <c r="A2569" i="9"/>
  <c r="C2569" i="9" s="1"/>
  <c r="A2570" i="9"/>
  <c r="C2570" i="9" s="1"/>
  <c r="A2571" i="9"/>
  <c r="C2571" i="9" s="1"/>
  <c r="A2572" i="9"/>
  <c r="C2572" i="9" s="1"/>
  <c r="A2573" i="9"/>
  <c r="C2573" i="9" s="1"/>
  <c r="A2574" i="9"/>
  <c r="C2574" i="9" s="1"/>
  <c r="A5" i="9"/>
  <c r="C5" i="9" s="1"/>
  <c r="A2575" i="9"/>
  <c r="C2575" i="9" s="1"/>
  <c r="A2576" i="9"/>
  <c r="C2576" i="9" s="1"/>
  <c r="A2577" i="9"/>
  <c r="C2577" i="9" s="1"/>
  <c r="A2578" i="9"/>
  <c r="C2578" i="9" s="1"/>
  <c r="A2579" i="9"/>
  <c r="C2579" i="9" s="1"/>
  <c r="A2580" i="9"/>
  <c r="C2580" i="9" s="1"/>
  <c r="A2581" i="9"/>
  <c r="C2581" i="9" s="1"/>
  <c r="A2582" i="9"/>
  <c r="C2582" i="9" s="1"/>
  <c r="A2583" i="9"/>
  <c r="C2583" i="9" s="1"/>
  <c r="A2584" i="9"/>
  <c r="C2584" i="9" s="1"/>
  <c r="A2585" i="9"/>
  <c r="C2585" i="9" s="1"/>
  <c r="A2586" i="9"/>
  <c r="C2586" i="9" s="1"/>
  <c r="A2587" i="9"/>
  <c r="C2587" i="9" s="1"/>
  <c r="A2588" i="9"/>
  <c r="C2588" i="9" s="1"/>
  <c r="A2589" i="9"/>
  <c r="C2589" i="9" s="1"/>
  <c r="A2590" i="9"/>
  <c r="C2590" i="9" s="1"/>
  <c r="A2591" i="9"/>
  <c r="C2591" i="9" s="1"/>
  <c r="A2592" i="9"/>
  <c r="C2592" i="9" s="1"/>
  <c r="A2593" i="9"/>
  <c r="C2593" i="9" s="1"/>
  <c r="A2594" i="9"/>
  <c r="C2594" i="9" s="1"/>
  <c r="A2595" i="9"/>
  <c r="C2595" i="9" s="1"/>
  <c r="A2596" i="9"/>
  <c r="C2596" i="9" s="1"/>
  <c r="A2597" i="9"/>
  <c r="C2597" i="9" s="1"/>
  <c r="A2598" i="9"/>
  <c r="C2598" i="9" s="1"/>
  <c r="A3752" i="9"/>
  <c r="C3752" i="9" s="1"/>
  <c r="A2599" i="9"/>
  <c r="C2599" i="9" s="1"/>
  <c r="A2600" i="9"/>
  <c r="C2600" i="9" s="1"/>
  <c r="A2601" i="9"/>
  <c r="C2601" i="9" s="1"/>
  <c r="A2602" i="9"/>
  <c r="C2602" i="9" s="1"/>
  <c r="A2603" i="9"/>
  <c r="C2603" i="9" s="1"/>
  <c r="A2604" i="9"/>
  <c r="C2604" i="9" s="1"/>
  <c r="A3671" i="9"/>
  <c r="C3671" i="9" s="1"/>
  <c r="A2605" i="9"/>
  <c r="C2605" i="9" s="1"/>
  <c r="A3656" i="9"/>
  <c r="C3656" i="9" s="1"/>
  <c r="A2606" i="9"/>
  <c r="C2606" i="9" s="1"/>
  <c r="A2607" i="9"/>
  <c r="C2607" i="9" s="1"/>
  <c r="A2608" i="9"/>
  <c r="C2608" i="9" s="1"/>
  <c r="A2609" i="9"/>
  <c r="C2609" i="9" s="1"/>
  <c r="A2610" i="9"/>
  <c r="C2610" i="9" s="1"/>
  <c r="A2611" i="9"/>
  <c r="C2611" i="9" s="1"/>
  <c r="A2612" i="9"/>
  <c r="C2612" i="9" s="1"/>
  <c r="A2613" i="9"/>
  <c r="C2613" i="9" s="1"/>
  <c r="A2614" i="9"/>
  <c r="C2614" i="9" s="1"/>
  <c r="A3629" i="9"/>
  <c r="C3629" i="9" s="1"/>
  <c r="A2615" i="9"/>
  <c r="C2615" i="9" s="1"/>
  <c r="A2616" i="9"/>
  <c r="C2616" i="9" s="1"/>
  <c r="A2617" i="9"/>
  <c r="C2617" i="9" s="1"/>
  <c r="A2618" i="9"/>
  <c r="C2618" i="9" s="1"/>
  <c r="A2619" i="9"/>
  <c r="C2619" i="9" s="1"/>
  <c r="A2620" i="9"/>
  <c r="C2620" i="9" s="1"/>
  <c r="A2621" i="9"/>
  <c r="C2621" i="9" s="1"/>
  <c r="A2622" i="9"/>
  <c r="C2622" i="9" s="1"/>
  <c r="A2623" i="9"/>
  <c r="C2623" i="9" s="1"/>
  <c r="A2624" i="9"/>
  <c r="C2624" i="9" s="1"/>
  <c r="A2625" i="9"/>
  <c r="C2625" i="9" s="1"/>
  <c r="A2626" i="9"/>
  <c r="C2626" i="9" s="1"/>
  <c r="A2627" i="9"/>
  <c r="C2627" i="9" s="1"/>
  <c r="A2628" i="9"/>
  <c r="C2628" i="9" s="1"/>
  <c r="A2629" i="9"/>
  <c r="C2629" i="9" s="1"/>
  <c r="A3657" i="9"/>
  <c r="C3657" i="9" s="1"/>
  <c r="A2630" i="9"/>
  <c r="C2630" i="9" s="1"/>
  <c r="A2631" i="9"/>
  <c r="C2631" i="9" s="1"/>
  <c r="A2632" i="9"/>
  <c r="C2632" i="9" s="1"/>
  <c r="A2633" i="9"/>
  <c r="C2633" i="9" s="1"/>
  <c r="A2634" i="9"/>
  <c r="C2634" i="9" s="1"/>
  <c r="A2635" i="9"/>
  <c r="C2635" i="9" s="1"/>
  <c r="A2636" i="9"/>
  <c r="C2636" i="9" s="1"/>
  <c r="A2637" i="9"/>
  <c r="C2637" i="9" s="1"/>
  <c r="A2638" i="9"/>
  <c r="C2638" i="9" s="1"/>
  <c r="A2639" i="9"/>
  <c r="C2639" i="9" s="1"/>
  <c r="A2640" i="9"/>
  <c r="C2640" i="9" s="1"/>
  <c r="A3630" i="9"/>
  <c r="C3630" i="9" s="1"/>
  <c r="A2641" i="9"/>
  <c r="C2641" i="9" s="1"/>
  <c r="A2642" i="9"/>
  <c r="C2642" i="9" s="1"/>
  <c r="A2643" i="9"/>
  <c r="C2643" i="9" s="1"/>
  <c r="A2644" i="9"/>
  <c r="C2644" i="9" s="1"/>
  <c r="A2645" i="9"/>
  <c r="C2645" i="9" s="1"/>
  <c r="A2646" i="9"/>
  <c r="C2646" i="9" s="1"/>
  <c r="A2647" i="9"/>
  <c r="C2647" i="9" s="1"/>
  <c r="A2648" i="9"/>
  <c r="C2648" i="9" s="1"/>
  <c r="A2649" i="9"/>
  <c r="C2649" i="9" s="1"/>
  <c r="A2650" i="9"/>
  <c r="C2650" i="9" s="1"/>
  <c r="A2651" i="9"/>
  <c r="C2651" i="9" s="1"/>
  <c r="A2652" i="9"/>
  <c r="C2652" i="9" s="1"/>
  <c r="A3689" i="9"/>
  <c r="C3689" i="9" s="1"/>
  <c r="A2653" i="9"/>
  <c r="C2653" i="9" s="1"/>
  <c r="A2654" i="9"/>
  <c r="C2654" i="9" s="1"/>
  <c r="A2655" i="9"/>
  <c r="C2655" i="9" s="1"/>
  <c r="A2656" i="9"/>
  <c r="C2656" i="9" s="1"/>
  <c r="A2657" i="9"/>
  <c r="C2657" i="9" s="1"/>
  <c r="A2658" i="9"/>
  <c r="C2658" i="9" s="1"/>
  <c r="A2659" i="9"/>
  <c r="C2659" i="9" s="1"/>
  <c r="A2660" i="9"/>
  <c r="C2660" i="9" s="1"/>
  <c r="A2661" i="9"/>
  <c r="C2661" i="9" s="1"/>
  <c r="A2662" i="9"/>
  <c r="C2662" i="9" s="1"/>
  <c r="A2663" i="9"/>
  <c r="C2663" i="9" s="1"/>
  <c r="A2664" i="9"/>
  <c r="C2664" i="9" s="1"/>
  <c r="A2665" i="9"/>
  <c r="C2665" i="9" s="1"/>
  <c r="A2666" i="9"/>
  <c r="C2666" i="9" s="1"/>
  <c r="A2667" i="9"/>
  <c r="C2667" i="9" s="1"/>
  <c r="A2668" i="9"/>
  <c r="C2668" i="9" s="1"/>
  <c r="A2669" i="9"/>
  <c r="C2669" i="9" s="1"/>
  <c r="A2670" i="9"/>
  <c r="C2670" i="9" s="1"/>
  <c r="A2671" i="9"/>
  <c r="C2671" i="9" s="1"/>
  <c r="A2672" i="9"/>
  <c r="C2672" i="9" s="1"/>
  <c r="A2673" i="9"/>
  <c r="C2673" i="9" s="1"/>
  <c r="A2674" i="9"/>
  <c r="C2674" i="9" s="1"/>
  <c r="A2675" i="9"/>
  <c r="C2675" i="9" s="1"/>
  <c r="A2676" i="9"/>
  <c r="C2676" i="9" s="1"/>
  <c r="A2677" i="9"/>
  <c r="C2677" i="9" s="1"/>
  <c r="A2678" i="9"/>
  <c r="C2678" i="9" s="1"/>
  <c r="A2679" i="9"/>
  <c r="C2679" i="9" s="1"/>
  <c r="A2680" i="9"/>
  <c r="C2680" i="9" s="1"/>
  <c r="A2681" i="9"/>
  <c r="C2681" i="9" s="1"/>
  <c r="A2682" i="9"/>
  <c r="C2682" i="9" s="1"/>
  <c r="A2683" i="9"/>
  <c r="C2683" i="9" s="1"/>
  <c r="A2684" i="9"/>
  <c r="C2684" i="9" s="1"/>
  <c r="A2685" i="9"/>
  <c r="C2685" i="9" s="1"/>
  <c r="A2686" i="9"/>
  <c r="C2686" i="9" s="1"/>
  <c r="A2687" i="9"/>
  <c r="C2687" i="9" s="1"/>
  <c r="A2688" i="9"/>
  <c r="C2688" i="9" s="1"/>
  <c r="A2689" i="9"/>
  <c r="C2689" i="9" s="1"/>
  <c r="A2690" i="9"/>
  <c r="C2690" i="9" s="1"/>
  <c r="A2691" i="9"/>
  <c r="C2691" i="9" s="1"/>
  <c r="A12" i="9"/>
  <c r="C12" i="9" s="1"/>
  <c r="A3631" i="9"/>
  <c r="C3631" i="9" s="1"/>
  <c r="A2692" i="9"/>
  <c r="C2692" i="9" s="1"/>
  <c r="A2693" i="9"/>
  <c r="C2693" i="9" s="1"/>
  <c r="A2694" i="9"/>
  <c r="C2694" i="9" s="1"/>
  <c r="A2695" i="9"/>
  <c r="C2695" i="9" s="1"/>
  <c r="A2696" i="9"/>
  <c r="C2696" i="9" s="1"/>
  <c r="A2697" i="9"/>
  <c r="C2697" i="9" s="1"/>
  <c r="A2698" i="9"/>
  <c r="C2698" i="9" s="1"/>
  <c r="A2699" i="9"/>
  <c r="C2699" i="9" s="1"/>
  <c r="A2700" i="9"/>
  <c r="C2700" i="9" s="1"/>
  <c r="A2701" i="9"/>
  <c r="C2701" i="9" s="1"/>
  <c r="A2702" i="9"/>
  <c r="C2702" i="9" s="1"/>
  <c r="A2703" i="9"/>
  <c r="C2703" i="9" s="1"/>
  <c r="A2704" i="9"/>
  <c r="C2704" i="9" s="1"/>
  <c r="A3658" i="9"/>
  <c r="C3658" i="9" s="1"/>
  <c r="A2705" i="9"/>
  <c r="C2705" i="9" s="1"/>
  <c r="A2706" i="9"/>
  <c r="C2706" i="9" s="1"/>
  <c r="A2707" i="9"/>
  <c r="C2707" i="9" s="1"/>
  <c r="A2708" i="9"/>
  <c r="C2708" i="9" s="1"/>
  <c r="A2709" i="9"/>
  <c r="C2709" i="9" s="1"/>
  <c r="A3753" i="9"/>
  <c r="C3753" i="9" s="1"/>
  <c r="A2710" i="9"/>
  <c r="C2710" i="9" s="1"/>
  <c r="A3699" i="9"/>
  <c r="C3699" i="9" s="1"/>
  <c r="A2711" i="9"/>
  <c r="C2711" i="9" s="1"/>
  <c r="A3684" i="9"/>
  <c r="C3684" i="9" s="1"/>
  <c r="A2712" i="9"/>
  <c r="C2712" i="9" s="1"/>
  <c r="A2713" i="9"/>
  <c r="C2713" i="9" s="1"/>
  <c r="A2714" i="9"/>
  <c r="C2714" i="9" s="1"/>
  <c r="A2715" i="9"/>
  <c r="C2715" i="9" s="1"/>
  <c r="A2716" i="9"/>
  <c r="C2716" i="9" s="1"/>
  <c r="A2717" i="9"/>
  <c r="C2717" i="9" s="1"/>
  <c r="A2718" i="9"/>
  <c r="C2718" i="9" s="1"/>
  <c r="A3675" i="9"/>
  <c r="C3675" i="9" s="1"/>
  <c r="A2719" i="9"/>
  <c r="C2719" i="9" s="1"/>
  <c r="A2720" i="9"/>
  <c r="C2720" i="9" s="1"/>
  <c r="A2721" i="9"/>
  <c r="C2721" i="9" s="1"/>
  <c r="A2722" i="9"/>
  <c r="C2722" i="9" s="1"/>
  <c r="A2723" i="9"/>
  <c r="C2723" i="9" s="1"/>
  <c r="A2724" i="9"/>
  <c r="C2724" i="9" s="1"/>
  <c r="A2725" i="9"/>
  <c r="C2725" i="9" s="1"/>
  <c r="A2726" i="9"/>
  <c r="C2726" i="9" s="1"/>
  <c r="A2727" i="9"/>
  <c r="C2727" i="9" s="1"/>
  <c r="A2728" i="9"/>
  <c r="C2728" i="9" s="1"/>
  <c r="A2729" i="9"/>
  <c r="C2729" i="9" s="1"/>
  <c r="A2730" i="9"/>
  <c r="C2730" i="9" s="1"/>
  <c r="A2731" i="9"/>
  <c r="C2731" i="9" s="1"/>
  <c r="A2732" i="9"/>
  <c r="C2732" i="9" s="1"/>
  <c r="A2733" i="9"/>
  <c r="C2733" i="9" s="1"/>
  <c r="A2734" i="9"/>
  <c r="C2734" i="9" s="1"/>
  <c r="A2735" i="9"/>
  <c r="C2735" i="9" s="1"/>
  <c r="A2736" i="9"/>
  <c r="C2736" i="9" s="1"/>
  <c r="A2737" i="9"/>
  <c r="C2737" i="9" s="1"/>
  <c r="A2738" i="9"/>
  <c r="C2738" i="9" s="1"/>
  <c r="A2739" i="9"/>
  <c r="C2739" i="9" s="1"/>
  <c r="A2740" i="9"/>
  <c r="C2740" i="9" s="1"/>
  <c r="A2741" i="9"/>
  <c r="C2741" i="9" s="1"/>
  <c r="A2742" i="9"/>
  <c r="C2742" i="9" s="1"/>
  <c r="A2743" i="9"/>
  <c r="C2743" i="9" s="1"/>
  <c r="A2744" i="9"/>
  <c r="C2744" i="9" s="1"/>
  <c r="A2745" i="9"/>
  <c r="C2745" i="9" s="1"/>
  <c r="A2746" i="9"/>
  <c r="C2746" i="9" s="1"/>
  <c r="A2747" i="9"/>
  <c r="C2747" i="9" s="1"/>
  <c r="A2748" i="9"/>
  <c r="C2748" i="9" s="1"/>
  <c r="A2749" i="9"/>
  <c r="C2749" i="9" s="1"/>
  <c r="A2750" i="9"/>
  <c r="C2750" i="9" s="1"/>
  <c r="A2751" i="9"/>
  <c r="C2751" i="9" s="1"/>
  <c r="A2752" i="9"/>
  <c r="C2752" i="9" s="1"/>
  <c r="A2753" i="9"/>
  <c r="C2753" i="9" s="1"/>
  <c r="A2754" i="9"/>
  <c r="C2754" i="9" s="1"/>
  <c r="A2755" i="9"/>
  <c r="C2755" i="9" s="1"/>
  <c r="A2756" i="9"/>
  <c r="C2756" i="9" s="1"/>
  <c r="A2757" i="9"/>
  <c r="C2757" i="9" s="1"/>
  <c r="A2758" i="9"/>
  <c r="C2758" i="9" s="1"/>
  <c r="A2759" i="9"/>
  <c r="C2759" i="9" s="1"/>
  <c r="A2760" i="9"/>
  <c r="C2760" i="9" s="1"/>
  <c r="A2761" i="9"/>
  <c r="C2761" i="9" s="1"/>
  <c r="A2762" i="9"/>
  <c r="C2762" i="9" s="1"/>
  <c r="A2763" i="9"/>
  <c r="C2763" i="9" s="1"/>
  <c r="A2764" i="9"/>
  <c r="C2764" i="9" s="1"/>
  <c r="A2765" i="9"/>
  <c r="C2765" i="9" s="1"/>
  <c r="A2766" i="9"/>
  <c r="C2766" i="9" s="1"/>
  <c r="A3632" i="9"/>
  <c r="C3632" i="9" s="1"/>
  <c r="A2767" i="9"/>
  <c r="C2767" i="9" s="1"/>
  <c r="A2768" i="9"/>
  <c r="C2768" i="9" s="1"/>
  <c r="A2769" i="9"/>
  <c r="C2769" i="9" s="1"/>
  <c r="A2770" i="9"/>
  <c r="C2770" i="9" s="1"/>
  <c r="A2771" i="9"/>
  <c r="C2771" i="9" s="1"/>
  <c r="A2772" i="9"/>
  <c r="C2772" i="9" s="1"/>
  <c r="A2773" i="9"/>
  <c r="C2773" i="9" s="1"/>
  <c r="A2774" i="9"/>
  <c r="C2774" i="9" s="1"/>
  <c r="A2775" i="9"/>
  <c r="C2775" i="9" s="1"/>
  <c r="A2776" i="9"/>
  <c r="C2776" i="9" s="1"/>
  <c r="A2777" i="9"/>
  <c r="C2777" i="9" s="1"/>
  <c r="A2778" i="9"/>
  <c r="C2778" i="9" s="1"/>
  <c r="A2779" i="9"/>
  <c r="C2779" i="9" s="1"/>
  <c r="A2780" i="9"/>
  <c r="C2780" i="9" s="1"/>
  <c r="A2781" i="9"/>
  <c r="C2781" i="9" s="1"/>
  <c r="A2782" i="9"/>
  <c r="C2782" i="9" s="1"/>
  <c r="A2783" i="9"/>
  <c r="C2783" i="9" s="1"/>
  <c r="A2784" i="9"/>
  <c r="C2784" i="9" s="1"/>
  <c r="A2785" i="9"/>
  <c r="C2785" i="9" s="1"/>
  <c r="A2786" i="9"/>
  <c r="C2786" i="9" s="1"/>
  <c r="A2787" i="9"/>
  <c r="C2787" i="9" s="1"/>
  <c r="A2788" i="9"/>
  <c r="C2788" i="9" s="1"/>
  <c r="A2789" i="9"/>
  <c r="C2789" i="9" s="1"/>
  <c r="A2790" i="9"/>
  <c r="C2790" i="9" s="1"/>
  <c r="A2791" i="9"/>
  <c r="C2791" i="9" s="1"/>
  <c r="A2792" i="9"/>
  <c r="C2792" i="9" s="1"/>
  <c r="A3703" i="9"/>
  <c r="C3703" i="9" s="1"/>
  <c r="A2793" i="9"/>
  <c r="C2793" i="9" s="1"/>
  <c r="A2794" i="9"/>
  <c r="C2794" i="9" s="1"/>
  <c r="A2795" i="9"/>
  <c r="C2795" i="9" s="1"/>
  <c r="A2796" i="9"/>
  <c r="C2796" i="9" s="1"/>
  <c r="A2797" i="9"/>
  <c r="C2797" i="9" s="1"/>
  <c r="A2798" i="9"/>
  <c r="C2798" i="9" s="1"/>
  <c r="A2799" i="9"/>
  <c r="C2799" i="9" s="1"/>
  <c r="A2800" i="9"/>
  <c r="C2800" i="9" s="1"/>
  <c r="A2801" i="9"/>
  <c r="C2801" i="9" s="1"/>
  <c r="A2802" i="9"/>
  <c r="C2802" i="9" s="1"/>
  <c r="A2803" i="9"/>
  <c r="C2803" i="9" s="1"/>
  <c r="A3756" i="9"/>
  <c r="C3756" i="9" s="1"/>
  <c r="A2804" i="9"/>
  <c r="C2804" i="9" s="1"/>
  <c r="A2805" i="9"/>
  <c r="C2805" i="9" s="1"/>
  <c r="A2806" i="9"/>
  <c r="C2806" i="9" s="1"/>
  <c r="A2807" i="9"/>
  <c r="C2807" i="9" s="1"/>
  <c r="A2808" i="9"/>
  <c r="C2808" i="9" s="1"/>
  <c r="A3700" i="9"/>
  <c r="C3700" i="9" s="1"/>
  <c r="A2809" i="9"/>
  <c r="C2809" i="9" s="1"/>
  <c r="A13" i="9"/>
  <c r="C13" i="9" s="1"/>
  <c r="A2810" i="9"/>
  <c r="C2810" i="9" s="1"/>
  <c r="A2811" i="9"/>
  <c r="C2811" i="9" s="1"/>
  <c r="A2812" i="9"/>
  <c r="C2812" i="9" s="1"/>
  <c r="A2813" i="9"/>
  <c r="C2813" i="9" s="1"/>
  <c r="A2814" i="9"/>
  <c r="C2814" i="9" s="1"/>
  <c r="A2815" i="9"/>
  <c r="C2815" i="9" s="1"/>
  <c r="A2816" i="9"/>
  <c r="C2816" i="9" s="1"/>
  <c r="A2817" i="9"/>
  <c r="C2817" i="9" s="1"/>
  <c r="A2818" i="9"/>
  <c r="C2818" i="9" s="1"/>
  <c r="A3690" i="9"/>
  <c r="C3690" i="9" s="1"/>
  <c r="A2819" i="9"/>
  <c r="C2819" i="9" s="1"/>
  <c r="A3704" i="9"/>
  <c r="C3704" i="9" s="1"/>
  <c r="A2820" i="9"/>
  <c r="C2820" i="9" s="1"/>
  <c r="A2821" i="9"/>
  <c r="C2821" i="9" s="1"/>
  <c r="A2822" i="9"/>
  <c r="C2822" i="9" s="1"/>
  <c r="A2823" i="9"/>
  <c r="C2823" i="9" s="1"/>
  <c r="A2824" i="9"/>
  <c r="C2824" i="9" s="1"/>
  <c r="A2825" i="9"/>
  <c r="C2825" i="9" s="1"/>
  <c r="A2826" i="9"/>
  <c r="C2826" i="9" s="1"/>
  <c r="A2827" i="9"/>
  <c r="C2827" i="9" s="1"/>
  <c r="A2828" i="9"/>
  <c r="C2828" i="9" s="1"/>
  <c r="A2829" i="9"/>
  <c r="C2829" i="9" s="1"/>
  <c r="A2830" i="9"/>
  <c r="C2830" i="9" s="1"/>
  <c r="A2831" i="9"/>
  <c r="C2831" i="9" s="1"/>
  <c r="A2832" i="9"/>
  <c r="C2832" i="9" s="1"/>
  <c r="A2833" i="9"/>
  <c r="C2833" i="9" s="1"/>
  <c r="A2834" i="9"/>
  <c r="C2834" i="9" s="1"/>
  <c r="A2835" i="9"/>
  <c r="C2835" i="9" s="1"/>
  <c r="A2836" i="9"/>
  <c r="C2836" i="9" s="1"/>
  <c r="A2837" i="9"/>
  <c r="C2837" i="9" s="1"/>
  <c r="A2838" i="9"/>
  <c r="C2838" i="9" s="1"/>
  <c r="A2839" i="9"/>
  <c r="C2839" i="9" s="1"/>
  <c r="A2840" i="9"/>
  <c r="C2840" i="9" s="1"/>
  <c r="A2841" i="9"/>
  <c r="C2841" i="9" s="1"/>
  <c r="A2842" i="9"/>
  <c r="C2842" i="9" s="1"/>
  <c r="A2843" i="9"/>
  <c r="C2843" i="9" s="1"/>
  <c r="A2844" i="9"/>
  <c r="C2844" i="9" s="1"/>
  <c r="A2845" i="9"/>
  <c r="C2845" i="9" s="1"/>
  <c r="A2846" i="9"/>
  <c r="C2846" i="9" s="1"/>
  <c r="A2847" i="9"/>
  <c r="C2847" i="9" s="1"/>
  <c r="A2848" i="9"/>
  <c r="C2848" i="9" s="1"/>
  <c r="A2849" i="9"/>
  <c r="C2849" i="9" s="1"/>
  <c r="A2850" i="9"/>
  <c r="C2850" i="9" s="1"/>
  <c r="A2851" i="9"/>
  <c r="C2851" i="9" s="1"/>
  <c r="A2852" i="9"/>
  <c r="C2852" i="9" s="1"/>
  <c r="A2853" i="9"/>
  <c r="C2853" i="9" s="1"/>
  <c r="A2854" i="9"/>
  <c r="C2854" i="9" s="1"/>
  <c r="A8" i="9"/>
  <c r="C8" i="9" s="1"/>
  <c r="A2855" i="9"/>
  <c r="C2855" i="9" s="1"/>
  <c r="A2856" i="9"/>
  <c r="C2856" i="9" s="1"/>
  <c r="A2857" i="9"/>
  <c r="C2857" i="9" s="1"/>
  <c r="A2858" i="9"/>
  <c r="C2858" i="9" s="1"/>
  <c r="A2859" i="9"/>
  <c r="C2859" i="9" s="1"/>
  <c r="A2860" i="9"/>
  <c r="C2860" i="9" s="1"/>
  <c r="A2861" i="9"/>
  <c r="C2861" i="9" s="1"/>
  <c r="A2862" i="9"/>
  <c r="C2862" i="9" s="1"/>
  <c r="A2863" i="9"/>
  <c r="C2863" i="9" s="1"/>
  <c r="A2864" i="9"/>
  <c r="C2864" i="9" s="1"/>
  <c r="A2865" i="9"/>
  <c r="C2865" i="9" s="1"/>
  <c r="A2866" i="9"/>
  <c r="C2866" i="9" s="1"/>
  <c r="A2867" i="9"/>
  <c r="C2867" i="9" s="1"/>
  <c r="A2868" i="9"/>
  <c r="C2868" i="9" s="1"/>
  <c r="A2869" i="9"/>
  <c r="C2869" i="9" s="1"/>
  <c r="A2870" i="9"/>
  <c r="C2870" i="9" s="1"/>
  <c r="A2871" i="9"/>
  <c r="C2871" i="9" s="1"/>
  <c r="A2872" i="9"/>
  <c r="C2872" i="9" s="1"/>
  <c r="A2873" i="9"/>
  <c r="C2873" i="9" s="1"/>
  <c r="A2874" i="9"/>
  <c r="C2874" i="9" s="1"/>
  <c r="A2875" i="9"/>
  <c r="C2875" i="9" s="1"/>
  <c r="A3633" i="9"/>
  <c r="C3633" i="9" s="1"/>
  <c r="A2876" i="9"/>
  <c r="C2876" i="9" s="1"/>
  <c r="A2877" i="9"/>
  <c r="C2877" i="9" s="1"/>
  <c r="A2878" i="9"/>
  <c r="C2878" i="9" s="1"/>
  <c r="A2879" i="9"/>
  <c r="C2879" i="9" s="1"/>
  <c r="A2880" i="9"/>
  <c r="C2880" i="9" s="1"/>
  <c r="A2881" i="9"/>
  <c r="C2881" i="9" s="1"/>
  <c r="A2882" i="9"/>
  <c r="C2882" i="9" s="1"/>
  <c r="A2883" i="9"/>
  <c r="C2883" i="9" s="1"/>
  <c r="A2884" i="9"/>
  <c r="C2884" i="9" s="1"/>
  <c r="A2885" i="9"/>
  <c r="C2885" i="9" s="1"/>
  <c r="A2886" i="9"/>
  <c r="C2886" i="9" s="1"/>
  <c r="A2887" i="9"/>
  <c r="C2887" i="9" s="1"/>
  <c r="A2888" i="9"/>
  <c r="C2888" i="9" s="1"/>
  <c r="A2889" i="9"/>
  <c r="C2889" i="9" s="1"/>
  <c r="A2890" i="9"/>
  <c r="C2890" i="9" s="1"/>
  <c r="A2891" i="9"/>
  <c r="C2891" i="9" s="1"/>
  <c r="A2892" i="9"/>
  <c r="C2892" i="9" s="1"/>
  <c r="A2893" i="9"/>
  <c r="C2893" i="9" s="1"/>
  <c r="A2894" i="9"/>
  <c r="C2894" i="9" s="1"/>
  <c r="A2895" i="9"/>
  <c r="C2895" i="9" s="1"/>
  <c r="A2896" i="9"/>
  <c r="C2896" i="9" s="1"/>
  <c r="A2897" i="9"/>
  <c r="C2897" i="9" s="1"/>
  <c r="A2898" i="9"/>
  <c r="C2898" i="9" s="1"/>
  <c r="A2899" i="9"/>
  <c r="C2899" i="9" s="1"/>
  <c r="A2900" i="9"/>
  <c r="C2900" i="9" s="1"/>
  <c r="A2901" i="9"/>
  <c r="C2901" i="9" s="1"/>
  <c r="A2902" i="9"/>
  <c r="C2902" i="9" s="1"/>
  <c r="A2903" i="9"/>
  <c r="C2903" i="9" s="1"/>
  <c r="A2904" i="9"/>
  <c r="C2904" i="9" s="1"/>
  <c r="A2905" i="9"/>
  <c r="C2905" i="9" s="1"/>
  <c r="A2906" i="9"/>
  <c r="C2906" i="9" s="1"/>
  <c r="A2907" i="9"/>
  <c r="C2907" i="9" s="1"/>
  <c r="A2908" i="9"/>
  <c r="C2908" i="9" s="1"/>
  <c r="A2909" i="9"/>
  <c r="C2909" i="9" s="1"/>
  <c r="A2910" i="9"/>
  <c r="C2910" i="9" s="1"/>
  <c r="A2911" i="9"/>
  <c r="C2911" i="9" s="1"/>
  <c r="A3659" i="9"/>
  <c r="C3659" i="9" s="1"/>
  <c r="A2912" i="9"/>
  <c r="C2912" i="9" s="1"/>
  <c r="A2913" i="9"/>
  <c r="C2913" i="9" s="1"/>
  <c r="A2914" i="9"/>
  <c r="C2914" i="9" s="1"/>
  <c r="A2915" i="9"/>
  <c r="C2915" i="9" s="1"/>
  <c r="A2916" i="9"/>
  <c r="C2916" i="9" s="1"/>
  <c r="A2917" i="9"/>
  <c r="C2917" i="9" s="1"/>
  <c r="A2918" i="9"/>
  <c r="C2918" i="9" s="1"/>
  <c r="A2919" i="9"/>
  <c r="C2919" i="9" s="1"/>
  <c r="A2920" i="9"/>
  <c r="C2920" i="9" s="1"/>
  <c r="A2921" i="9"/>
  <c r="C2921" i="9" s="1"/>
  <c r="A2922" i="9"/>
  <c r="C2922" i="9" s="1"/>
  <c r="A2923" i="9"/>
  <c r="C2923" i="9" s="1"/>
  <c r="A3717" i="9"/>
  <c r="C3717" i="9" s="1"/>
  <c r="A2924" i="9"/>
  <c r="C2924" i="9" s="1"/>
  <c r="A2925" i="9"/>
  <c r="C2925" i="9" s="1"/>
  <c r="A2926" i="9"/>
  <c r="C2926" i="9" s="1"/>
  <c r="A2927" i="9"/>
  <c r="C2927" i="9" s="1"/>
  <c r="A2928" i="9"/>
  <c r="C2928" i="9" s="1"/>
  <c r="A2929" i="9"/>
  <c r="C2929" i="9" s="1"/>
  <c r="A3705" i="9"/>
  <c r="C3705" i="9" s="1"/>
  <c r="A2930" i="9"/>
  <c r="C2930" i="9" s="1"/>
  <c r="A2931" i="9"/>
  <c r="C2931" i="9" s="1"/>
  <c r="A2932" i="9"/>
  <c r="C2932" i="9" s="1"/>
  <c r="A2933" i="9"/>
  <c r="C2933" i="9" s="1"/>
  <c r="A2934" i="9"/>
  <c r="C2934" i="9" s="1"/>
  <c r="A2935" i="9"/>
  <c r="C2935" i="9" s="1"/>
  <c r="A2936" i="9"/>
  <c r="C2936" i="9" s="1"/>
  <c r="A2937" i="9"/>
  <c r="C2937" i="9" s="1"/>
  <c r="A2938" i="9"/>
  <c r="C2938" i="9" s="1"/>
  <c r="A2939" i="9"/>
  <c r="C2939" i="9" s="1"/>
  <c r="A2940" i="9"/>
  <c r="C2940" i="9" s="1"/>
  <c r="A2941" i="9"/>
  <c r="C2941" i="9" s="1"/>
  <c r="A2942" i="9"/>
  <c r="C2942" i="9" s="1"/>
  <c r="A2943" i="9"/>
  <c r="C2943" i="9" s="1"/>
  <c r="A2944" i="9"/>
  <c r="C2944" i="9" s="1"/>
  <c r="A2945" i="9"/>
  <c r="C2945" i="9" s="1"/>
  <c r="A2946" i="9"/>
  <c r="C2946" i="9" s="1"/>
  <c r="A2947" i="9"/>
  <c r="C2947" i="9" s="1"/>
  <c r="A2948" i="9"/>
  <c r="C2948" i="9" s="1"/>
  <c r="A2949" i="9"/>
  <c r="C2949" i="9" s="1"/>
  <c r="A2950" i="9"/>
  <c r="C2950" i="9" s="1"/>
  <c r="A2951" i="9"/>
  <c r="C2951" i="9" s="1"/>
  <c r="A2952" i="9"/>
  <c r="C2952" i="9" s="1"/>
  <c r="A2953" i="9"/>
  <c r="C2953" i="9" s="1"/>
  <c r="A2954" i="9"/>
  <c r="C2954" i="9" s="1"/>
  <c r="A2955" i="9"/>
  <c r="C2955" i="9" s="1"/>
  <c r="A2956" i="9"/>
  <c r="C2956" i="9" s="1"/>
  <c r="A2957" i="9"/>
  <c r="C2957" i="9" s="1"/>
  <c r="A2958" i="9"/>
  <c r="C2958" i="9" s="1"/>
  <c r="A2959" i="9"/>
  <c r="C2959" i="9" s="1"/>
  <c r="A2960" i="9"/>
  <c r="C2960" i="9" s="1"/>
  <c r="A3719" i="9"/>
  <c r="C3719" i="9" s="1"/>
  <c r="A3634" i="9"/>
  <c r="C3634" i="9" s="1"/>
  <c r="A2961" i="9"/>
  <c r="C2961" i="9" s="1"/>
  <c r="A2962" i="9"/>
  <c r="C2962" i="9" s="1"/>
  <c r="A2963" i="9"/>
  <c r="C2963" i="9" s="1"/>
  <c r="A3635" i="9"/>
  <c r="C3635" i="9" s="1"/>
  <c r="A2964" i="9"/>
  <c r="C2964" i="9" s="1"/>
  <c r="A2965" i="9"/>
  <c r="C2965" i="9" s="1"/>
  <c r="A2966" i="9"/>
  <c r="C2966" i="9" s="1"/>
  <c r="A2967" i="9"/>
  <c r="C2967" i="9" s="1"/>
  <c r="A2968" i="9"/>
  <c r="C2968" i="9" s="1"/>
  <c r="A2969" i="9"/>
  <c r="C2969" i="9" s="1"/>
  <c r="A2970" i="9"/>
  <c r="C2970" i="9" s="1"/>
  <c r="A2971" i="9"/>
  <c r="C2971" i="9" s="1"/>
  <c r="A2972" i="9"/>
  <c r="C2972" i="9" s="1"/>
  <c r="A2973" i="9"/>
  <c r="C2973" i="9" s="1"/>
  <c r="A2974" i="9"/>
  <c r="C2974" i="9" s="1"/>
  <c r="A2975" i="9"/>
  <c r="C2975" i="9" s="1"/>
  <c r="A2976" i="9"/>
  <c r="C2976" i="9" s="1"/>
  <c r="A2977" i="9"/>
  <c r="C2977" i="9" s="1"/>
  <c r="A2978" i="9"/>
  <c r="C2978" i="9" s="1"/>
  <c r="A2979" i="9"/>
  <c r="C2979" i="9" s="1"/>
  <c r="A2980" i="9"/>
  <c r="C2980" i="9" s="1"/>
  <c r="A2981" i="9"/>
  <c r="C2981" i="9" s="1"/>
  <c r="A2982" i="9"/>
  <c r="C2982" i="9" s="1"/>
  <c r="A2983" i="9"/>
  <c r="C2983" i="9" s="1"/>
  <c r="A2984" i="9"/>
  <c r="C2984" i="9" s="1"/>
  <c r="A2985" i="9"/>
  <c r="C2985" i="9" s="1"/>
  <c r="A2986" i="9"/>
  <c r="C2986" i="9" s="1"/>
  <c r="A2987" i="9"/>
  <c r="C2987" i="9" s="1"/>
  <c r="A2988" i="9"/>
  <c r="C2988" i="9" s="1"/>
  <c r="A2989" i="9"/>
  <c r="C2989" i="9" s="1"/>
  <c r="A2990" i="9"/>
  <c r="C2990" i="9" s="1"/>
  <c r="A2991" i="9"/>
  <c r="C2991" i="9" s="1"/>
  <c r="A2992" i="9"/>
  <c r="C2992" i="9" s="1"/>
  <c r="A25" i="9"/>
  <c r="C25" i="9" s="1"/>
  <c r="A2993" i="9"/>
  <c r="C2993" i="9" s="1"/>
  <c r="A2994" i="9"/>
  <c r="C2994" i="9" s="1"/>
  <c r="A2995" i="9"/>
  <c r="C2995" i="9" s="1"/>
  <c r="A2996" i="9"/>
  <c r="C2996" i="9" s="1"/>
  <c r="A2997" i="9"/>
  <c r="C2997" i="9" s="1"/>
  <c r="A2998" i="9"/>
  <c r="C2998" i="9" s="1"/>
  <c r="A2999" i="9"/>
  <c r="C2999" i="9" s="1"/>
  <c r="A3000" i="9"/>
  <c r="C3000" i="9" s="1"/>
  <c r="A3001" i="9"/>
  <c r="C3001" i="9" s="1"/>
  <c r="A3002" i="9"/>
  <c r="C3002" i="9" s="1"/>
  <c r="A3003" i="9"/>
  <c r="C3003" i="9" s="1"/>
  <c r="A3004" i="9"/>
  <c r="C3004" i="9" s="1"/>
  <c r="A3005" i="9"/>
  <c r="C3005" i="9" s="1"/>
  <c r="A3006" i="9"/>
  <c r="C3006" i="9" s="1"/>
  <c r="A3007" i="9"/>
  <c r="C3007" i="9" s="1"/>
  <c r="A3008" i="9"/>
  <c r="C3008" i="9" s="1"/>
  <c r="A3009" i="9"/>
  <c r="C3009" i="9" s="1"/>
  <c r="A3010" i="9"/>
  <c r="C3010" i="9" s="1"/>
  <c r="A3011" i="9"/>
  <c r="C3011" i="9" s="1"/>
  <c r="A3012" i="9"/>
  <c r="C3012" i="9" s="1"/>
  <c r="A3013" i="9"/>
  <c r="C3013" i="9" s="1"/>
  <c r="A3014" i="9"/>
  <c r="C3014" i="9" s="1"/>
  <c r="A3015" i="9"/>
  <c r="C3015" i="9" s="1"/>
  <c r="A3016" i="9"/>
  <c r="C3016" i="9" s="1"/>
  <c r="A3017" i="9"/>
  <c r="C3017" i="9" s="1"/>
  <c r="A3018" i="9"/>
  <c r="C3018" i="9" s="1"/>
  <c r="A3019" i="9"/>
  <c r="C3019" i="9" s="1"/>
  <c r="A3020" i="9"/>
  <c r="C3020" i="9" s="1"/>
  <c r="A3021" i="9"/>
  <c r="C3021" i="9" s="1"/>
  <c r="A3022" i="9"/>
  <c r="C3022" i="9" s="1"/>
  <c r="A3023" i="9"/>
  <c r="C3023" i="9" s="1"/>
  <c r="A3024" i="9"/>
  <c r="C3024" i="9" s="1"/>
  <c r="A3636" i="9"/>
  <c r="C3636" i="9" s="1"/>
  <c r="A3025" i="9"/>
  <c r="C3025" i="9" s="1"/>
  <c r="A3026" i="9"/>
  <c r="C3026" i="9" s="1"/>
  <c r="A3027" i="9"/>
  <c r="C3027" i="9" s="1"/>
  <c r="A3028" i="9"/>
  <c r="C3028" i="9" s="1"/>
  <c r="A3029" i="9"/>
  <c r="C3029" i="9" s="1"/>
  <c r="A3030" i="9"/>
  <c r="C3030" i="9" s="1"/>
  <c r="A3031" i="9"/>
  <c r="C3031" i="9" s="1"/>
  <c r="A3706" i="9"/>
  <c r="C3706" i="9" s="1"/>
  <c r="A3032" i="9"/>
  <c r="C3032" i="9" s="1"/>
  <c r="A3033" i="9"/>
  <c r="C3033" i="9" s="1"/>
  <c r="A3034" i="9"/>
  <c r="C3034" i="9" s="1"/>
  <c r="A3035" i="9"/>
  <c r="C3035" i="9" s="1"/>
  <c r="A3036" i="9"/>
  <c r="C3036" i="9" s="1"/>
  <c r="A3037" i="9"/>
  <c r="C3037" i="9" s="1"/>
  <c r="A3038" i="9"/>
  <c r="C3038" i="9" s="1"/>
  <c r="A3039" i="9"/>
  <c r="C3039" i="9" s="1"/>
  <c r="A3040" i="9"/>
  <c r="C3040" i="9" s="1"/>
  <c r="A3041" i="9"/>
  <c r="C3041" i="9" s="1"/>
  <c r="A3042" i="9"/>
  <c r="C3042" i="9" s="1"/>
  <c r="A3043" i="9"/>
  <c r="C3043" i="9" s="1"/>
  <c r="A3044" i="9"/>
  <c r="C3044" i="9" s="1"/>
  <c r="A3045" i="9"/>
  <c r="C3045" i="9" s="1"/>
  <c r="A3046" i="9"/>
  <c r="C3046" i="9" s="1"/>
  <c r="A3047" i="9"/>
  <c r="C3047" i="9" s="1"/>
  <c r="A3048" i="9"/>
  <c r="C3048" i="9" s="1"/>
  <c r="A3049" i="9"/>
  <c r="C3049" i="9" s="1"/>
  <c r="A3050" i="9"/>
  <c r="C3050" i="9" s="1"/>
  <c r="A3051" i="9"/>
  <c r="C3051" i="9" s="1"/>
  <c r="A3052" i="9"/>
  <c r="C3052" i="9" s="1"/>
  <c r="A3053" i="9"/>
  <c r="C3053" i="9" s="1"/>
  <c r="A3054" i="9"/>
  <c r="C3054" i="9" s="1"/>
  <c r="A3055" i="9"/>
  <c r="C3055" i="9" s="1"/>
  <c r="A3056" i="9"/>
  <c r="C3056" i="9" s="1"/>
  <c r="A3057" i="9"/>
  <c r="C3057" i="9" s="1"/>
  <c r="A3058" i="9"/>
  <c r="C3058" i="9" s="1"/>
  <c r="A3059" i="9"/>
  <c r="C3059" i="9" s="1"/>
  <c r="A3060" i="9"/>
  <c r="C3060" i="9" s="1"/>
  <c r="A3061" i="9"/>
  <c r="C3061" i="9" s="1"/>
  <c r="A3691" i="9"/>
  <c r="C3691" i="9" s="1"/>
  <c r="A3062" i="9"/>
  <c r="C3062" i="9" s="1"/>
  <c r="A3063" i="9"/>
  <c r="C3063" i="9" s="1"/>
  <c r="A3064" i="9"/>
  <c r="C3064" i="9" s="1"/>
  <c r="A3065" i="9"/>
  <c r="C3065" i="9" s="1"/>
  <c r="A3066" i="9"/>
  <c r="C3066" i="9" s="1"/>
  <c r="A3067" i="9"/>
  <c r="C3067" i="9" s="1"/>
  <c r="A3068" i="9"/>
  <c r="C3068" i="9" s="1"/>
  <c r="A3069" i="9"/>
  <c r="C3069" i="9" s="1"/>
  <c r="A3070" i="9"/>
  <c r="C3070" i="9" s="1"/>
  <c r="A3071" i="9"/>
  <c r="C3071" i="9" s="1"/>
  <c r="A3692" i="9"/>
  <c r="C3692" i="9" s="1"/>
  <c r="A3072" i="9"/>
  <c r="C3072" i="9" s="1"/>
  <c r="A3073" i="9"/>
  <c r="C3073" i="9" s="1"/>
  <c r="A3074" i="9"/>
  <c r="C3074" i="9" s="1"/>
  <c r="A3075" i="9"/>
  <c r="C3075" i="9" s="1"/>
  <c r="A3076" i="9"/>
  <c r="C3076" i="9" s="1"/>
  <c r="A3077" i="9"/>
  <c r="C3077" i="9" s="1"/>
  <c r="A3078" i="9"/>
  <c r="C3078" i="9" s="1"/>
  <c r="A3079" i="9"/>
  <c r="C3079" i="9" s="1"/>
  <c r="A3660" i="9"/>
  <c r="C3660" i="9" s="1"/>
  <c r="A3080" i="9"/>
  <c r="C3080" i="9" s="1"/>
  <c r="A3081" i="9"/>
  <c r="C3081" i="9" s="1"/>
  <c r="A3082" i="9"/>
  <c r="C3082" i="9" s="1"/>
  <c r="A3720" i="9"/>
  <c r="C3720" i="9" s="1"/>
  <c r="A3083" i="9"/>
  <c r="C3083" i="9" s="1"/>
  <c r="A3084" i="9"/>
  <c r="C3084" i="9" s="1"/>
  <c r="A3085" i="9"/>
  <c r="C3085" i="9" s="1"/>
  <c r="A3086" i="9"/>
  <c r="C3086" i="9" s="1"/>
  <c r="A3087" i="9"/>
  <c r="C3087" i="9" s="1"/>
  <c r="A3088" i="9"/>
  <c r="C3088" i="9" s="1"/>
  <c r="A3089" i="9"/>
  <c r="C3089" i="9" s="1"/>
  <c r="A3090" i="9"/>
  <c r="C3090" i="9" s="1"/>
  <c r="A3091" i="9"/>
  <c r="C3091" i="9" s="1"/>
  <c r="A3092" i="9"/>
  <c r="C3092" i="9" s="1"/>
  <c r="A3093" i="9"/>
  <c r="C3093" i="9" s="1"/>
  <c r="A3094" i="9"/>
  <c r="C3094" i="9" s="1"/>
  <c r="A3095" i="9"/>
  <c r="C3095" i="9" s="1"/>
  <c r="A3096" i="9"/>
  <c r="C3096" i="9" s="1"/>
  <c r="A3097" i="9"/>
  <c r="C3097" i="9" s="1"/>
  <c r="A3098" i="9"/>
  <c r="C3098" i="9" s="1"/>
  <c r="A3099" i="9"/>
  <c r="C3099" i="9" s="1"/>
  <c r="A3100" i="9"/>
  <c r="C3100" i="9" s="1"/>
  <c r="A3101" i="9"/>
  <c r="C3101" i="9" s="1"/>
  <c r="A3102" i="9"/>
  <c r="C3102" i="9" s="1"/>
  <c r="A3103" i="9"/>
  <c r="C3103" i="9" s="1"/>
  <c r="A3104" i="9"/>
  <c r="C3104" i="9" s="1"/>
  <c r="A3105" i="9"/>
  <c r="C3105" i="9" s="1"/>
  <c r="A3106" i="9"/>
  <c r="C3106" i="9" s="1"/>
  <c r="A3637" i="9"/>
  <c r="C3637" i="9" s="1"/>
  <c r="A3107" i="9"/>
  <c r="C3107" i="9" s="1"/>
  <c r="A3108" i="9"/>
  <c r="C3108" i="9" s="1"/>
  <c r="A3109" i="9"/>
  <c r="C3109" i="9" s="1"/>
  <c r="A3110" i="9"/>
  <c r="C3110" i="9" s="1"/>
  <c r="A3111" i="9"/>
  <c r="C3111" i="9" s="1"/>
  <c r="A3112" i="9"/>
  <c r="C3112" i="9" s="1"/>
  <c r="A3113" i="9"/>
  <c r="C3113" i="9" s="1"/>
  <c r="A3114" i="9"/>
  <c r="C3114" i="9" s="1"/>
  <c r="A3638" i="9"/>
  <c r="C3638" i="9" s="1"/>
  <c r="A3115" i="9"/>
  <c r="C3115" i="9" s="1"/>
  <c r="A3116" i="9"/>
  <c r="C3116" i="9" s="1"/>
  <c r="A3117" i="9"/>
  <c r="C3117" i="9" s="1"/>
  <c r="A3118" i="9"/>
  <c r="C3118" i="9" s="1"/>
  <c r="A3119" i="9"/>
  <c r="C3119" i="9" s="1"/>
  <c r="A3120" i="9"/>
  <c r="C3120" i="9" s="1"/>
  <c r="A3121" i="9"/>
  <c r="C3121" i="9" s="1"/>
  <c r="A3122" i="9"/>
  <c r="C3122" i="9" s="1"/>
  <c r="A3123" i="9"/>
  <c r="C3123" i="9" s="1"/>
  <c r="A3124" i="9"/>
  <c r="C3124" i="9" s="1"/>
  <c r="A3125" i="9"/>
  <c r="C3125" i="9" s="1"/>
  <c r="A3126" i="9"/>
  <c r="C3126" i="9" s="1"/>
  <c r="A3127" i="9"/>
  <c r="C3127" i="9" s="1"/>
  <c r="A3128" i="9"/>
  <c r="C3128" i="9" s="1"/>
  <c r="A3129" i="9"/>
  <c r="C3129" i="9" s="1"/>
  <c r="A3130" i="9"/>
  <c r="C3130" i="9" s="1"/>
  <c r="A3131" i="9"/>
  <c r="C3131" i="9" s="1"/>
  <c r="A3132" i="9"/>
  <c r="C3132" i="9" s="1"/>
  <c r="A3133" i="9"/>
  <c r="C3133" i="9" s="1"/>
  <c r="A3134" i="9"/>
  <c r="C3134" i="9" s="1"/>
  <c r="A3135" i="9"/>
  <c r="C3135" i="9" s="1"/>
  <c r="A3136" i="9"/>
  <c r="C3136" i="9" s="1"/>
  <c r="A3137" i="9"/>
  <c r="C3137" i="9" s="1"/>
  <c r="A3138" i="9"/>
  <c r="C3138" i="9" s="1"/>
  <c r="A3139" i="9"/>
  <c r="C3139" i="9" s="1"/>
  <c r="A3140" i="9"/>
  <c r="C3140" i="9" s="1"/>
  <c r="A3141" i="9"/>
  <c r="C3141" i="9" s="1"/>
  <c r="A3142" i="9"/>
  <c r="C3142" i="9" s="1"/>
  <c r="A3143" i="9"/>
  <c r="C3143" i="9" s="1"/>
  <c r="A3144" i="9"/>
  <c r="C3144" i="9" s="1"/>
  <c r="A3145" i="9"/>
  <c r="C3145" i="9" s="1"/>
  <c r="A3146" i="9"/>
  <c r="C3146" i="9" s="1"/>
  <c r="A3147" i="9"/>
  <c r="C3147" i="9" s="1"/>
  <c r="A3148" i="9"/>
  <c r="C3148" i="9" s="1"/>
  <c r="A3149" i="9"/>
  <c r="C3149" i="9" s="1"/>
  <c r="A3150" i="9"/>
  <c r="C3150" i="9" s="1"/>
  <c r="A3151" i="9"/>
  <c r="C3151" i="9" s="1"/>
  <c r="A3152" i="9"/>
  <c r="C3152" i="9" s="1"/>
  <c r="A3153" i="9"/>
  <c r="C3153" i="9" s="1"/>
  <c r="A3154" i="9"/>
  <c r="C3154" i="9" s="1"/>
  <c r="A3155" i="9"/>
  <c r="C3155" i="9" s="1"/>
  <c r="A3156" i="9"/>
  <c r="C3156" i="9" s="1"/>
  <c r="A3157" i="9"/>
  <c r="C3157" i="9" s="1"/>
  <c r="A3158" i="9"/>
  <c r="C3158" i="9" s="1"/>
  <c r="A3159" i="9"/>
  <c r="C3159" i="9" s="1"/>
  <c r="A3160" i="9"/>
  <c r="C3160" i="9" s="1"/>
  <c r="A3161" i="9"/>
  <c r="C3161" i="9" s="1"/>
  <c r="A3162" i="9"/>
  <c r="C3162" i="9" s="1"/>
  <c r="A3163" i="9"/>
  <c r="C3163" i="9" s="1"/>
  <c r="A3164" i="9"/>
  <c r="C3164" i="9" s="1"/>
  <c r="A3165" i="9"/>
  <c r="C3165" i="9" s="1"/>
  <c r="A3166" i="9"/>
  <c r="C3166" i="9" s="1"/>
  <c r="A3167" i="9"/>
  <c r="C3167" i="9" s="1"/>
  <c r="A3168" i="9"/>
  <c r="C3168" i="9" s="1"/>
  <c r="A3169" i="9"/>
  <c r="C3169" i="9" s="1"/>
  <c r="A3170" i="9"/>
  <c r="C3170" i="9" s="1"/>
  <c r="A3171" i="9"/>
  <c r="C3171" i="9" s="1"/>
  <c r="A3172" i="9"/>
  <c r="C3172" i="9" s="1"/>
  <c r="A3173" i="9"/>
  <c r="C3173" i="9" s="1"/>
  <c r="A3174" i="9"/>
  <c r="C3174" i="9" s="1"/>
  <c r="A3175" i="9"/>
  <c r="C3175" i="9" s="1"/>
  <c r="A3176" i="9"/>
  <c r="C3176" i="9" s="1"/>
  <c r="A3177" i="9"/>
  <c r="C3177" i="9" s="1"/>
  <c r="A3178" i="9"/>
  <c r="C3178" i="9" s="1"/>
  <c r="A3179" i="9"/>
  <c r="C3179" i="9" s="1"/>
  <c r="A3180" i="9"/>
  <c r="C3180" i="9" s="1"/>
  <c r="A3181" i="9"/>
  <c r="C3181" i="9" s="1"/>
  <c r="A3182" i="9"/>
  <c r="C3182" i="9" s="1"/>
  <c r="A3183" i="9"/>
  <c r="C3183" i="9" s="1"/>
  <c r="A3184" i="9"/>
  <c r="C3184" i="9" s="1"/>
  <c r="A3185" i="9"/>
  <c r="C3185" i="9" s="1"/>
  <c r="A3186" i="9"/>
  <c r="C3186" i="9" s="1"/>
  <c r="A3187" i="9"/>
  <c r="C3187" i="9" s="1"/>
  <c r="A3188" i="9"/>
  <c r="C3188" i="9" s="1"/>
  <c r="A3189" i="9"/>
  <c r="C3189" i="9" s="1"/>
  <c r="A3190" i="9"/>
  <c r="C3190" i="9" s="1"/>
  <c r="A3191" i="9"/>
  <c r="C3191" i="9" s="1"/>
  <c r="A3192" i="9"/>
  <c r="C3192" i="9" s="1"/>
  <c r="A3193" i="9"/>
  <c r="C3193" i="9" s="1"/>
  <c r="A3194" i="9"/>
  <c r="C3194" i="9" s="1"/>
  <c r="A3195" i="9"/>
  <c r="C3195" i="9" s="1"/>
  <c r="A3196" i="9"/>
  <c r="C3196" i="9" s="1"/>
  <c r="A3197" i="9"/>
  <c r="C3197" i="9" s="1"/>
  <c r="A3198" i="9"/>
  <c r="C3198" i="9" s="1"/>
  <c r="A3199" i="9"/>
  <c r="C3199" i="9" s="1"/>
  <c r="A3200" i="9"/>
  <c r="C3200" i="9" s="1"/>
  <c r="A3201" i="9"/>
  <c r="C3201" i="9" s="1"/>
  <c r="A3202" i="9"/>
  <c r="C3202" i="9" s="1"/>
  <c r="A3203" i="9"/>
  <c r="C3203" i="9" s="1"/>
  <c r="A3204" i="9"/>
  <c r="C3204" i="9" s="1"/>
  <c r="A3205" i="9"/>
  <c r="C3205" i="9" s="1"/>
  <c r="A3206" i="9"/>
  <c r="C3206" i="9" s="1"/>
  <c r="A3207" i="9"/>
  <c r="C3207" i="9" s="1"/>
  <c r="A3208" i="9"/>
  <c r="C3208" i="9" s="1"/>
  <c r="A3209" i="9"/>
  <c r="C3209" i="9" s="1"/>
  <c r="A3210" i="9"/>
  <c r="C3210" i="9" s="1"/>
  <c r="A3211" i="9"/>
  <c r="C3211" i="9" s="1"/>
  <c r="A3212" i="9"/>
  <c r="C3212" i="9" s="1"/>
  <c r="A3639" i="9"/>
  <c r="C3639" i="9" s="1"/>
  <c r="A3213" i="9"/>
  <c r="C3213" i="9" s="1"/>
  <c r="A3214" i="9"/>
  <c r="C3214" i="9" s="1"/>
  <c r="A3215" i="9"/>
  <c r="C3215" i="9" s="1"/>
  <c r="A3216" i="9"/>
  <c r="C3216" i="9" s="1"/>
  <c r="A14" i="9"/>
  <c r="C14" i="9" s="1"/>
  <c r="A3217" i="9"/>
  <c r="C3217" i="9" s="1"/>
  <c r="A3218" i="9"/>
  <c r="C3218" i="9" s="1"/>
  <c r="A3219" i="9"/>
  <c r="C3219" i="9" s="1"/>
  <c r="A3697" i="9"/>
  <c r="C3697" i="9" s="1"/>
  <c r="A3220" i="9"/>
  <c r="C3220" i="9" s="1"/>
  <c r="A3221" i="9"/>
  <c r="C3221" i="9" s="1"/>
  <c r="A3222" i="9"/>
  <c r="C3222" i="9" s="1"/>
  <c r="A3223" i="9"/>
  <c r="C3223" i="9" s="1"/>
  <c r="A3224" i="9"/>
  <c r="C3224" i="9" s="1"/>
  <c r="A3225" i="9"/>
  <c r="C3225" i="9" s="1"/>
  <c r="A3226" i="9"/>
  <c r="C3226" i="9" s="1"/>
  <c r="A3227" i="9"/>
  <c r="C3227" i="9" s="1"/>
  <c r="A3228" i="9"/>
  <c r="C3228" i="9" s="1"/>
  <c r="A3229" i="9"/>
  <c r="C3229" i="9" s="1"/>
  <c r="A3230" i="9"/>
  <c r="C3230" i="9" s="1"/>
  <c r="A3231" i="9"/>
  <c r="C3231" i="9" s="1"/>
  <c r="A3232" i="9"/>
  <c r="C3232" i="9" s="1"/>
  <c r="A3233" i="9"/>
  <c r="C3233" i="9" s="1"/>
  <c r="A3234" i="9"/>
  <c r="C3234" i="9" s="1"/>
  <c r="A3640" i="9"/>
  <c r="C3640" i="9" s="1"/>
  <c r="A3235" i="9"/>
  <c r="C3235" i="9" s="1"/>
  <c r="A3236" i="9"/>
  <c r="C3236" i="9" s="1"/>
  <c r="A3237" i="9"/>
  <c r="C3237" i="9" s="1"/>
  <c r="A3238" i="9"/>
  <c r="C3238" i="9" s="1"/>
  <c r="A3239" i="9"/>
  <c r="C3239" i="9" s="1"/>
  <c r="A3240" i="9"/>
  <c r="C3240" i="9" s="1"/>
  <c r="A3241" i="9"/>
  <c r="C3241" i="9" s="1"/>
  <c r="A3242" i="9"/>
  <c r="C3242" i="9" s="1"/>
  <c r="A3243" i="9"/>
  <c r="C3243" i="9" s="1"/>
  <c r="A3244" i="9"/>
  <c r="C3244" i="9" s="1"/>
  <c r="A3245" i="9"/>
  <c r="C3245" i="9" s="1"/>
  <c r="A3246" i="9"/>
  <c r="C3246" i="9" s="1"/>
  <c r="A3247" i="9"/>
  <c r="C3247" i="9" s="1"/>
  <c r="A3248" i="9"/>
  <c r="C3248" i="9" s="1"/>
  <c r="A3249" i="9"/>
  <c r="C3249" i="9" s="1"/>
  <c r="A3250" i="9"/>
  <c r="C3250" i="9" s="1"/>
  <c r="A3251" i="9"/>
  <c r="C3251" i="9" s="1"/>
  <c r="A3252" i="9"/>
  <c r="C3252" i="9" s="1"/>
  <c r="A3253" i="9"/>
  <c r="C3253" i="9" s="1"/>
  <c r="A3254" i="9"/>
  <c r="C3254" i="9" s="1"/>
  <c r="A3255" i="9"/>
  <c r="C3255" i="9" s="1"/>
  <c r="A3256" i="9"/>
  <c r="C3256" i="9" s="1"/>
  <c r="A3257" i="9"/>
  <c r="C3257" i="9" s="1"/>
  <c r="A3258" i="9"/>
  <c r="C3258" i="9" s="1"/>
  <c r="A3259" i="9"/>
  <c r="C3259" i="9" s="1"/>
  <c r="A3260" i="9"/>
  <c r="C3260" i="9" s="1"/>
  <c r="A3261" i="9"/>
  <c r="C3261" i="9" s="1"/>
  <c r="A3262" i="9"/>
  <c r="C3262" i="9" s="1"/>
  <c r="A3263" i="9"/>
  <c r="C3263" i="9" s="1"/>
  <c r="A3264" i="9"/>
  <c r="C3264" i="9" s="1"/>
  <c r="A3265" i="9"/>
  <c r="C3265" i="9" s="1"/>
  <c r="A3266" i="9"/>
  <c r="C3266" i="9" s="1"/>
  <c r="A3267" i="9"/>
  <c r="C3267" i="9" s="1"/>
  <c r="A3268" i="9"/>
  <c r="C3268" i="9" s="1"/>
  <c r="A3269" i="9"/>
  <c r="C3269" i="9" s="1"/>
  <c r="A3270" i="9"/>
  <c r="C3270" i="9" s="1"/>
  <c r="A3271" i="9"/>
  <c r="C3271" i="9" s="1"/>
  <c r="A3272" i="9"/>
  <c r="C3272" i="9" s="1"/>
  <c r="A3273" i="9"/>
  <c r="C3273" i="9" s="1"/>
  <c r="A3274" i="9"/>
  <c r="C3274" i="9" s="1"/>
  <c r="A3275" i="9"/>
  <c r="C3275" i="9" s="1"/>
  <c r="A3276" i="9"/>
  <c r="C3276" i="9" s="1"/>
  <c r="A3277" i="9"/>
  <c r="C3277" i="9" s="1"/>
  <c r="A3278" i="9"/>
  <c r="C3278" i="9" s="1"/>
  <c r="A3279" i="9"/>
  <c r="C3279" i="9" s="1"/>
  <c r="A3280" i="9"/>
  <c r="C3280" i="9" s="1"/>
  <c r="A3281" i="9"/>
  <c r="C3281" i="9" s="1"/>
  <c r="A3282" i="9"/>
  <c r="C3282" i="9" s="1"/>
  <c r="A3283" i="9"/>
  <c r="C3283" i="9" s="1"/>
  <c r="A3284" i="9"/>
  <c r="C3284" i="9" s="1"/>
  <c r="A3285" i="9"/>
  <c r="C3285" i="9" s="1"/>
  <c r="A3286" i="9"/>
  <c r="C3286" i="9" s="1"/>
  <c r="A3287" i="9"/>
  <c r="C3287" i="9" s="1"/>
  <c r="A3288" i="9"/>
  <c r="C3288" i="9" s="1"/>
  <c r="A3289" i="9"/>
  <c r="C3289" i="9" s="1"/>
  <c r="A3290" i="9"/>
  <c r="C3290" i="9" s="1"/>
  <c r="A3721" i="9"/>
  <c r="C3721" i="9" s="1"/>
  <c r="A3291" i="9"/>
  <c r="C3291" i="9" s="1"/>
  <c r="A3292" i="9"/>
  <c r="C3292" i="9" s="1"/>
  <c r="A3293" i="9"/>
  <c r="C3293" i="9" s="1"/>
  <c r="A3294" i="9"/>
  <c r="C3294" i="9" s="1"/>
  <c r="A30" i="9"/>
  <c r="C30" i="9" s="1"/>
  <c r="A31" i="9"/>
  <c r="C31" i="9" s="1"/>
  <c r="A32" i="9"/>
  <c r="C32" i="9" s="1"/>
  <c r="A33" i="9"/>
  <c r="C33" i="9" s="1"/>
  <c r="A34" i="9"/>
  <c r="C34" i="9" s="1"/>
  <c r="A35" i="9"/>
  <c r="C35" i="9" s="1"/>
  <c r="A36" i="9"/>
  <c r="C36" i="9" s="1"/>
  <c r="A37" i="9"/>
  <c r="C37" i="9" s="1"/>
  <c r="A38" i="9"/>
  <c r="C38" i="9" s="1"/>
  <c r="A39" i="9"/>
  <c r="C39" i="9" s="1"/>
  <c r="A40" i="9"/>
  <c r="C40" i="9" s="1"/>
  <c r="A41" i="9"/>
  <c r="C41" i="9" s="1"/>
  <c r="A42" i="9"/>
  <c r="C42" i="9" s="1"/>
  <c r="A43" i="9"/>
  <c r="C43" i="9" s="1"/>
  <c r="A44" i="9"/>
  <c r="C44" i="9" s="1"/>
  <c r="A45" i="9"/>
  <c r="C45" i="9" s="1"/>
  <c r="A46" i="9"/>
  <c r="C46" i="9" s="1"/>
  <c r="A47" i="9"/>
  <c r="C47" i="9" s="1"/>
  <c r="A48" i="9"/>
  <c r="C48" i="9" s="1"/>
  <c r="A49" i="9"/>
  <c r="C49" i="9" s="1"/>
  <c r="A50" i="9"/>
  <c r="C50" i="9" s="1"/>
  <c r="A51" i="9"/>
  <c r="C51" i="9" s="1"/>
  <c r="A52" i="9"/>
  <c r="C52" i="9" s="1"/>
  <c r="A53" i="9"/>
  <c r="C53" i="9" s="1"/>
  <c r="A54" i="9"/>
  <c r="C54" i="9" s="1"/>
  <c r="A55" i="9"/>
  <c r="C55" i="9" s="1"/>
  <c r="A56" i="9"/>
  <c r="C56" i="9" s="1"/>
  <c r="A57" i="9"/>
  <c r="C57" i="9" s="1"/>
  <c r="A58" i="9"/>
  <c r="C58" i="9" s="1"/>
  <c r="A59" i="9"/>
  <c r="C59" i="9" s="1"/>
  <c r="A60" i="9"/>
  <c r="C60" i="9" s="1"/>
  <c r="A61" i="9"/>
  <c r="C61" i="9" s="1"/>
  <c r="A62" i="9"/>
  <c r="C62" i="9" s="1"/>
  <c r="A63" i="9"/>
  <c r="C63" i="9" s="1"/>
  <c r="A64" i="9"/>
  <c r="C64" i="9" s="1"/>
  <c r="A65" i="9"/>
  <c r="C65" i="9" s="1"/>
  <c r="A66" i="9"/>
  <c r="C66" i="9" s="1"/>
  <c r="A67" i="9"/>
  <c r="C67" i="9" s="1"/>
  <c r="A68" i="9"/>
  <c r="C68" i="9" s="1"/>
  <c r="A69" i="9"/>
  <c r="C69" i="9" s="1"/>
  <c r="A70" i="9"/>
  <c r="C70" i="9" s="1"/>
  <c r="A71" i="9"/>
  <c r="C71" i="9" s="1"/>
  <c r="A72" i="9"/>
  <c r="C72" i="9" s="1"/>
  <c r="A73" i="9"/>
  <c r="C73" i="9" s="1"/>
  <c r="A74" i="9"/>
  <c r="C74" i="9" s="1"/>
  <c r="A75" i="9"/>
  <c r="C75" i="9" s="1"/>
  <c r="A76" i="9"/>
  <c r="C76" i="9" s="1"/>
  <c r="A77" i="9"/>
  <c r="C77" i="9" s="1"/>
  <c r="A78" i="9"/>
  <c r="C78" i="9" s="1"/>
  <c r="A79" i="9"/>
  <c r="C79" i="9" s="1"/>
  <c r="A80" i="9"/>
  <c r="C80" i="9" s="1"/>
  <c r="A81" i="9"/>
  <c r="C81" i="9" s="1"/>
  <c r="A82" i="9"/>
  <c r="C82" i="9" s="1"/>
  <c r="A83" i="9"/>
  <c r="C83" i="9" s="1"/>
  <c r="A84" i="9"/>
  <c r="C84" i="9" s="1"/>
  <c r="A85" i="9"/>
  <c r="C85" i="9" s="1"/>
  <c r="A86" i="9"/>
  <c r="C86" i="9" s="1"/>
  <c r="A87" i="9"/>
  <c r="C87" i="9" s="1"/>
  <c r="A88" i="9"/>
  <c r="C88" i="9" s="1"/>
  <c r="A89" i="9"/>
  <c r="C89" i="9" s="1"/>
  <c r="A90" i="9"/>
  <c r="C90" i="9" s="1"/>
  <c r="A91" i="9"/>
  <c r="C91" i="9" s="1"/>
  <c r="A92" i="9"/>
  <c r="C92" i="9" s="1"/>
  <c r="A93" i="9"/>
  <c r="C93" i="9" s="1"/>
  <c r="A94" i="9"/>
  <c r="C94" i="9" s="1"/>
  <c r="A95" i="9"/>
  <c r="C95" i="9" s="1"/>
  <c r="A96" i="9"/>
  <c r="C96" i="9" s="1"/>
  <c r="A97" i="9"/>
  <c r="C97" i="9" s="1"/>
  <c r="A98" i="9"/>
  <c r="C98" i="9" s="1"/>
  <c r="A99" i="9"/>
  <c r="C99" i="9" s="1"/>
  <c r="A100" i="9"/>
  <c r="C100" i="9" s="1"/>
  <c r="A101" i="9"/>
  <c r="C101" i="9" s="1"/>
  <c r="A102" i="9"/>
  <c r="C102" i="9" s="1"/>
  <c r="A103" i="9"/>
  <c r="C103" i="9" s="1"/>
  <c r="A104" i="9"/>
  <c r="C104" i="9" s="1"/>
  <c r="A105" i="9"/>
  <c r="C105" i="9" s="1"/>
  <c r="A106" i="9"/>
  <c r="C106" i="9" s="1"/>
  <c r="A107" i="9"/>
  <c r="C107" i="9" s="1"/>
  <c r="A108" i="9"/>
  <c r="C108" i="9" s="1"/>
  <c r="A109" i="9"/>
  <c r="C109" i="9" s="1"/>
  <c r="A110" i="9"/>
  <c r="C110" i="9" s="1"/>
  <c r="A111" i="9"/>
  <c r="C111" i="9" s="1"/>
  <c r="A112" i="9"/>
  <c r="C112" i="9" s="1"/>
  <c r="A113" i="9"/>
  <c r="C113" i="9" s="1"/>
  <c r="A114" i="9"/>
  <c r="C114" i="9" s="1"/>
  <c r="A115" i="9"/>
  <c r="C115" i="9" s="1"/>
  <c r="A116" i="9"/>
  <c r="C116" i="9" s="1"/>
  <c r="A117" i="9"/>
  <c r="C117" i="9" s="1"/>
  <c r="A118" i="9"/>
  <c r="C118" i="9" s="1"/>
  <c r="A119" i="9"/>
  <c r="C119" i="9" s="1"/>
  <c r="A120" i="9"/>
  <c r="C120" i="9" s="1"/>
  <c r="A121" i="9"/>
  <c r="C121" i="9" s="1"/>
  <c r="A122" i="9"/>
  <c r="C122" i="9" s="1"/>
  <c r="A123" i="9"/>
  <c r="C123" i="9" s="1"/>
  <c r="A124" i="9"/>
  <c r="C124" i="9" s="1"/>
  <c r="A125" i="9"/>
  <c r="C125" i="9" s="1"/>
  <c r="A126" i="9"/>
  <c r="C126" i="9" s="1"/>
  <c r="A127" i="9"/>
  <c r="C127" i="9" s="1"/>
  <c r="A128" i="9"/>
  <c r="C128" i="9" s="1"/>
  <c r="A129" i="9"/>
  <c r="C129" i="9" s="1"/>
  <c r="A130" i="9"/>
  <c r="C130" i="9" s="1"/>
  <c r="A131" i="9"/>
  <c r="C131" i="9" s="1"/>
  <c r="A132" i="9"/>
  <c r="C132" i="9" s="1"/>
  <c r="A133" i="9"/>
  <c r="C133" i="9" s="1"/>
  <c r="A134" i="9"/>
  <c r="C134" i="9" s="1"/>
  <c r="A135" i="9"/>
  <c r="C135" i="9" s="1"/>
  <c r="A136" i="9"/>
  <c r="C136" i="9" s="1"/>
  <c r="A137" i="9"/>
  <c r="C137" i="9" s="1"/>
  <c r="A138" i="9"/>
  <c r="C138" i="9" s="1"/>
  <c r="A139" i="9"/>
  <c r="C139" i="9" s="1"/>
  <c r="A140" i="9"/>
  <c r="C140" i="9" s="1"/>
  <c r="A141" i="9"/>
  <c r="C141" i="9" s="1"/>
  <c r="A142" i="9"/>
  <c r="C142" i="9" s="1"/>
  <c r="A143" i="9"/>
  <c r="C143" i="9" s="1"/>
  <c r="A144" i="9"/>
  <c r="C144" i="9" s="1"/>
  <c r="A145" i="9"/>
  <c r="C145" i="9" s="1"/>
  <c r="A146" i="9"/>
  <c r="C146" i="9" s="1"/>
  <c r="A147" i="9"/>
  <c r="C147" i="9" s="1"/>
  <c r="A148" i="9"/>
  <c r="C148" i="9" s="1"/>
  <c r="A149" i="9"/>
  <c r="C149" i="9" s="1"/>
  <c r="A150" i="9"/>
  <c r="C150" i="9" s="1"/>
  <c r="A151" i="9"/>
  <c r="C151" i="9" s="1"/>
  <c r="A152" i="9"/>
  <c r="C152" i="9" s="1"/>
  <c r="A153" i="9"/>
  <c r="C153" i="9" s="1"/>
  <c r="A154" i="9"/>
  <c r="C154" i="9" s="1"/>
  <c r="A155" i="9"/>
  <c r="C155" i="9" s="1"/>
  <c r="A156" i="9"/>
  <c r="C156" i="9" s="1"/>
  <c r="A157" i="9"/>
  <c r="C157" i="9" s="1"/>
  <c r="A158" i="9"/>
  <c r="C158" i="9" s="1"/>
  <c r="A159" i="9"/>
  <c r="C159" i="9" s="1"/>
  <c r="A160" i="9"/>
  <c r="C160" i="9" s="1"/>
  <c r="A161" i="9"/>
  <c r="C161" i="9" s="1"/>
  <c r="A162" i="9"/>
  <c r="C162" i="9" s="1"/>
  <c r="A163" i="9"/>
  <c r="C163" i="9" s="1"/>
  <c r="A164" i="9"/>
  <c r="C164" i="9" s="1"/>
  <c r="A165" i="9"/>
  <c r="C165" i="9" s="1"/>
  <c r="A166" i="9"/>
  <c r="C166" i="9" s="1"/>
  <c r="A167" i="9"/>
  <c r="C167" i="9" s="1"/>
  <c r="A168" i="9"/>
  <c r="C168" i="9" s="1"/>
  <c r="A169" i="9"/>
  <c r="C169" i="9" s="1"/>
  <c r="A170" i="9"/>
  <c r="C170" i="9" s="1"/>
  <c r="A171" i="9"/>
  <c r="C171" i="9" s="1"/>
  <c r="A172" i="9"/>
  <c r="C172" i="9" s="1"/>
  <c r="A173" i="9"/>
  <c r="C173" i="9" s="1"/>
  <c r="A174" i="9"/>
  <c r="C174" i="9" s="1"/>
  <c r="A175" i="9"/>
  <c r="C175" i="9" s="1"/>
  <c r="A176" i="9"/>
  <c r="C176" i="9" s="1"/>
  <c r="A177" i="9"/>
  <c r="C177" i="9" s="1"/>
  <c r="A178" i="9"/>
  <c r="C178" i="9" s="1"/>
  <c r="A179" i="9"/>
  <c r="C179" i="9" s="1"/>
  <c r="A180" i="9"/>
  <c r="C180" i="9" s="1"/>
  <c r="A181" i="9"/>
  <c r="C181" i="9" s="1"/>
  <c r="A182" i="9"/>
  <c r="C182" i="9" s="1"/>
  <c r="A183" i="9"/>
  <c r="C183" i="9" s="1"/>
  <c r="A184" i="9"/>
  <c r="C184" i="9" s="1"/>
  <c r="A185" i="9"/>
  <c r="C185" i="9" s="1"/>
  <c r="A186" i="9"/>
  <c r="C186" i="9" s="1"/>
  <c r="A187" i="9"/>
  <c r="C187" i="9" s="1"/>
  <c r="A188" i="9"/>
  <c r="C188" i="9" s="1"/>
  <c r="A189" i="9"/>
  <c r="C189" i="9" s="1"/>
  <c r="A190" i="9"/>
  <c r="C190" i="9" s="1"/>
  <c r="A191" i="9"/>
  <c r="C191" i="9" s="1"/>
  <c r="A192" i="9"/>
  <c r="C192" i="9" s="1"/>
  <c r="A193" i="9"/>
  <c r="C193" i="9" s="1"/>
  <c r="A3702" i="9"/>
  <c r="C3702" i="9" s="1"/>
  <c r="A194" i="9"/>
  <c r="C194" i="9" s="1"/>
  <c r="A195" i="9"/>
  <c r="C195" i="9" s="1"/>
  <c r="A196" i="9"/>
  <c r="C196" i="9" s="1"/>
  <c r="A197" i="9"/>
  <c r="C197" i="9" s="1"/>
  <c r="A198" i="9"/>
  <c r="C198" i="9" s="1"/>
  <c r="A199" i="9"/>
  <c r="C199" i="9" s="1"/>
  <c r="A200" i="9"/>
  <c r="C200" i="9" s="1"/>
  <c r="A201" i="9"/>
  <c r="C201" i="9" s="1"/>
  <c r="A202" i="9"/>
  <c r="C202" i="9" s="1"/>
  <c r="A203" i="9"/>
  <c r="C203" i="9" s="1"/>
  <c r="A204" i="9"/>
  <c r="C204" i="9" s="1"/>
  <c r="A205" i="9"/>
  <c r="C205" i="9" s="1"/>
  <c r="A206" i="9"/>
  <c r="C206" i="9" s="1"/>
  <c r="A207" i="9"/>
  <c r="C207" i="9" s="1"/>
  <c r="A208" i="9"/>
  <c r="C208" i="9" s="1"/>
  <c r="A209" i="9"/>
  <c r="C209" i="9" s="1"/>
  <c r="A210" i="9"/>
  <c r="C210" i="9" s="1"/>
  <c r="A211" i="9"/>
  <c r="C211" i="9" s="1"/>
  <c r="A212" i="9"/>
  <c r="C212" i="9" s="1"/>
  <c r="A213" i="9"/>
  <c r="C213" i="9" s="1"/>
  <c r="A214" i="9"/>
  <c r="C214" i="9" s="1"/>
  <c r="A215" i="9"/>
  <c r="C215" i="9" s="1"/>
  <c r="A216" i="9"/>
  <c r="C216" i="9" s="1"/>
  <c r="A217" i="9"/>
  <c r="C217" i="9" s="1"/>
  <c r="A218" i="9"/>
  <c r="C218" i="9" s="1"/>
  <c r="A219" i="9"/>
  <c r="C219" i="9" s="1"/>
  <c r="A220" i="9"/>
  <c r="C220" i="9" s="1"/>
  <c r="A221" i="9"/>
  <c r="C221" i="9" s="1"/>
  <c r="A222" i="9"/>
  <c r="C222" i="9" s="1"/>
  <c r="A223" i="9"/>
  <c r="C223" i="9" s="1"/>
  <c r="A224" i="9"/>
  <c r="C224" i="9" s="1"/>
  <c r="A225" i="9"/>
  <c r="C225" i="9" s="1"/>
  <c r="A226" i="9"/>
  <c r="C226" i="9" s="1"/>
  <c r="A227" i="9"/>
  <c r="C227" i="9" s="1"/>
  <c r="A228" i="9"/>
  <c r="C228" i="9" s="1"/>
  <c r="A229" i="9"/>
  <c r="C229" i="9" s="1"/>
  <c r="A230" i="9"/>
  <c r="C230" i="9" s="1"/>
  <c r="A231" i="9"/>
  <c r="C231" i="9" s="1"/>
  <c r="A232" i="9"/>
  <c r="C232" i="9" s="1"/>
  <c r="A233" i="9"/>
  <c r="C233" i="9" s="1"/>
  <c r="A234" i="9"/>
  <c r="C234" i="9" s="1"/>
  <c r="A235" i="9"/>
  <c r="C235" i="9" s="1"/>
  <c r="A236" i="9"/>
  <c r="C236" i="9" s="1"/>
  <c r="A237" i="9"/>
  <c r="C237" i="9" s="1"/>
  <c r="A238" i="9"/>
  <c r="C238" i="9" s="1"/>
  <c r="A239" i="9"/>
  <c r="C239" i="9" s="1"/>
  <c r="A240" i="9"/>
  <c r="C240" i="9" s="1"/>
  <c r="A241" i="9"/>
  <c r="C241" i="9" s="1"/>
  <c r="A242" i="9"/>
  <c r="C242" i="9" s="1"/>
  <c r="A243" i="9"/>
  <c r="C243" i="9" s="1"/>
  <c r="A244" i="9"/>
  <c r="C244" i="9" s="1"/>
  <c r="A245" i="9"/>
  <c r="C245" i="9" s="1"/>
  <c r="A246" i="9"/>
  <c r="C246" i="9" s="1"/>
  <c r="A247" i="9"/>
  <c r="C247" i="9" s="1"/>
  <c r="A248" i="9"/>
  <c r="C248" i="9" s="1"/>
  <c r="A249" i="9"/>
  <c r="C249" i="9" s="1"/>
  <c r="A250" i="9"/>
  <c r="C250" i="9" s="1"/>
  <c r="A251" i="9"/>
  <c r="C251" i="9" s="1"/>
  <c r="A252" i="9"/>
  <c r="C252" i="9" s="1"/>
  <c r="A253" i="9"/>
  <c r="C253" i="9" s="1"/>
  <c r="A254" i="9"/>
  <c r="C254" i="9" s="1"/>
  <c r="A255" i="9"/>
  <c r="C255" i="9" s="1"/>
  <c r="A256" i="9"/>
  <c r="C256" i="9" s="1"/>
  <c r="A257" i="9"/>
  <c r="C257" i="9" s="1"/>
  <c r="A258" i="9"/>
  <c r="C258" i="9" s="1"/>
  <c r="A259" i="9"/>
  <c r="C259" i="9" s="1"/>
  <c r="A260" i="9"/>
  <c r="C260" i="9" s="1"/>
  <c r="A261" i="9"/>
  <c r="C261" i="9" s="1"/>
  <c r="A262" i="9"/>
  <c r="C262" i="9" s="1"/>
  <c r="A263" i="9"/>
  <c r="C263" i="9" s="1"/>
  <c r="A264" i="9"/>
  <c r="C264" i="9" s="1"/>
  <c r="A265" i="9"/>
  <c r="C265" i="9" s="1"/>
  <c r="A266" i="9"/>
  <c r="C266" i="9" s="1"/>
  <c r="A267" i="9"/>
  <c r="C267" i="9" s="1"/>
  <c r="A268" i="9"/>
  <c r="C268" i="9" s="1"/>
  <c r="A269" i="9"/>
  <c r="C269" i="9" s="1"/>
  <c r="A270" i="9"/>
  <c r="C270" i="9" s="1"/>
  <c r="A271" i="9"/>
  <c r="C271" i="9" s="1"/>
  <c r="A272" i="9"/>
  <c r="C272" i="9" s="1"/>
  <c r="A273" i="9"/>
  <c r="C273" i="9" s="1"/>
  <c r="A274" i="9"/>
  <c r="C274" i="9" s="1"/>
  <c r="A275" i="9"/>
  <c r="C275" i="9" s="1"/>
  <c r="A276" i="9"/>
  <c r="C276" i="9" s="1"/>
  <c r="A277" i="9"/>
  <c r="C277" i="9" s="1"/>
  <c r="A278" i="9"/>
  <c r="C278" i="9" s="1"/>
  <c r="A279" i="9"/>
  <c r="C279" i="9" s="1"/>
  <c r="A280" i="9"/>
  <c r="C280" i="9" s="1"/>
  <c r="A281" i="9"/>
  <c r="C281" i="9" s="1"/>
  <c r="A282" i="9"/>
  <c r="C282" i="9" s="1"/>
  <c r="A283" i="9"/>
  <c r="C283" i="9" s="1"/>
  <c r="A284" i="9"/>
  <c r="C284" i="9" s="1"/>
  <c r="A285" i="9"/>
  <c r="C285" i="9" s="1"/>
  <c r="A286" i="9"/>
  <c r="C286" i="9" s="1"/>
  <c r="A287" i="9"/>
  <c r="C287" i="9" s="1"/>
  <c r="A288" i="9"/>
  <c r="C288" i="9" s="1"/>
  <c r="A289" i="9"/>
  <c r="C289" i="9" s="1"/>
  <c r="A290" i="9"/>
  <c r="C290" i="9" s="1"/>
  <c r="A291" i="9"/>
  <c r="C291" i="9" s="1"/>
  <c r="A292" i="9"/>
  <c r="C292" i="9" s="1"/>
  <c r="A293" i="9"/>
  <c r="C293" i="9" s="1"/>
  <c r="A294" i="9"/>
  <c r="C294" i="9" s="1"/>
  <c r="A295" i="9"/>
  <c r="C295" i="9" s="1"/>
  <c r="A296" i="9"/>
  <c r="C296" i="9" s="1"/>
  <c r="A297" i="9"/>
  <c r="C297" i="9" s="1"/>
  <c r="A298" i="9"/>
  <c r="C298" i="9" s="1"/>
  <c r="A299" i="9"/>
  <c r="C299" i="9" s="1"/>
  <c r="A300" i="9"/>
  <c r="C300" i="9" s="1"/>
  <c r="A301" i="9"/>
  <c r="C301" i="9" s="1"/>
  <c r="A302" i="9"/>
  <c r="C302" i="9" s="1"/>
  <c r="A303" i="9"/>
  <c r="C303" i="9" s="1"/>
  <c r="A304" i="9"/>
  <c r="C304" i="9" s="1"/>
  <c r="A305" i="9"/>
  <c r="C305" i="9" s="1"/>
  <c r="A306" i="9"/>
  <c r="C306" i="9" s="1"/>
  <c r="A307" i="9"/>
  <c r="C307" i="9" s="1"/>
  <c r="A308" i="9"/>
  <c r="C308" i="9" s="1"/>
  <c r="A309" i="9"/>
  <c r="C309" i="9" s="1"/>
  <c r="A310" i="9"/>
  <c r="C310" i="9" s="1"/>
  <c r="A311" i="9"/>
  <c r="C311" i="9" s="1"/>
  <c r="A312" i="9"/>
  <c r="C312" i="9" s="1"/>
  <c r="A313" i="9"/>
  <c r="C313" i="9" s="1"/>
  <c r="A314" i="9"/>
  <c r="C314" i="9" s="1"/>
  <c r="A315" i="9"/>
  <c r="C315" i="9" s="1"/>
  <c r="A316" i="9"/>
  <c r="C316" i="9" s="1"/>
  <c r="A317" i="9"/>
  <c r="C317" i="9" s="1"/>
  <c r="A318" i="9"/>
  <c r="C318" i="9" s="1"/>
  <c r="A319" i="9"/>
  <c r="C319" i="9" s="1"/>
  <c r="A320" i="9"/>
  <c r="C320" i="9" s="1"/>
  <c r="A321" i="9"/>
  <c r="C321" i="9" s="1"/>
  <c r="A322" i="9"/>
  <c r="C322" i="9" s="1"/>
  <c r="A323" i="9"/>
  <c r="C323" i="9" s="1"/>
  <c r="A324" i="9"/>
  <c r="C324" i="9" s="1"/>
  <c r="A325" i="9"/>
  <c r="C325" i="9" s="1"/>
  <c r="A326" i="9"/>
  <c r="C326" i="9" s="1"/>
  <c r="A327" i="9"/>
  <c r="C327" i="9" s="1"/>
  <c r="A328" i="9"/>
  <c r="C328" i="9" s="1"/>
  <c r="A329" i="9"/>
  <c r="C329" i="9" s="1"/>
  <c r="A330" i="9"/>
  <c r="C330" i="9" s="1"/>
  <c r="A331" i="9"/>
  <c r="C331" i="9" s="1"/>
  <c r="A332" i="9"/>
  <c r="C332" i="9" s="1"/>
  <c r="A333" i="9"/>
  <c r="C333" i="9" s="1"/>
  <c r="A334" i="9"/>
  <c r="C334" i="9" s="1"/>
  <c r="A335" i="9"/>
  <c r="C335" i="9" s="1"/>
  <c r="A336" i="9"/>
  <c r="C336" i="9" s="1"/>
  <c r="A337" i="9"/>
  <c r="C337" i="9" s="1"/>
  <c r="A338" i="9"/>
  <c r="C338" i="9" s="1"/>
  <c r="A339" i="9"/>
  <c r="C339" i="9" s="1"/>
  <c r="A340" i="9"/>
  <c r="C340" i="9" s="1"/>
  <c r="A341" i="9"/>
  <c r="C341" i="9" s="1"/>
  <c r="A342" i="9"/>
  <c r="C342" i="9" s="1"/>
  <c r="A343" i="9"/>
  <c r="C343" i="9" s="1"/>
  <c r="A344" i="9"/>
  <c r="C344" i="9" s="1"/>
  <c r="A345" i="9"/>
  <c r="C345" i="9" s="1"/>
  <c r="A346" i="9"/>
  <c r="C346" i="9" s="1"/>
  <c r="A347" i="9"/>
  <c r="C347" i="9" s="1"/>
  <c r="A348" i="9"/>
  <c r="C348" i="9" s="1"/>
  <c r="A349" i="9"/>
  <c r="C349" i="9" s="1"/>
  <c r="A350" i="9"/>
  <c r="C350" i="9" s="1"/>
  <c r="A351" i="9"/>
  <c r="C351" i="9" s="1"/>
  <c r="A352" i="9"/>
  <c r="C352" i="9" s="1"/>
  <c r="A353" i="9"/>
  <c r="C353" i="9" s="1"/>
  <c r="A354" i="9"/>
  <c r="C354" i="9" s="1"/>
  <c r="A355" i="9"/>
  <c r="C355" i="9" s="1"/>
  <c r="A356" i="9"/>
  <c r="C356" i="9" s="1"/>
  <c r="A357" i="9"/>
  <c r="C357" i="9" s="1"/>
  <c r="A358" i="9"/>
  <c r="C358" i="9" s="1"/>
  <c r="A359" i="9"/>
  <c r="C359" i="9" s="1"/>
  <c r="A360" i="9"/>
  <c r="C360" i="9" s="1"/>
  <c r="A361" i="9"/>
  <c r="C361" i="9" s="1"/>
  <c r="A362" i="9"/>
  <c r="C362" i="9" s="1"/>
  <c r="A363" i="9"/>
  <c r="C363" i="9" s="1"/>
  <c r="A364" i="9"/>
  <c r="C364" i="9" s="1"/>
  <c r="A365" i="9"/>
  <c r="C365" i="9" s="1"/>
  <c r="A366" i="9"/>
  <c r="C366" i="9" s="1"/>
  <c r="A367" i="9"/>
  <c r="C367" i="9" s="1"/>
  <c r="A368" i="9"/>
  <c r="C368" i="9" s="1"/>
  <c r="A369" i="9"/>
  <c r="C369" i="9" s="1"/>
  <c r="A370" i="9"/>
  <c r="C370" i="9" s="1"/>
  <c r="A371" i="9"/>
  <c r="C371" i="9" s="1"/>
  <c r="A372" i="9"/>
  <c r="C372" i="9" s="1"/>
  <c r="A373" i="9"/>
  <c r="C373" i="9" s="1"/>
  <c r="A374" i="9"/>
  <c r="C374" i="9" s="1"/>
  <c r="A3611" i="9"/>
  <c r="C3611" i="9" s="1"/>
  <c r="A375" i="9"/>
  <c r="C375" i="9" s="1"/>
  <c r="A376" i="9"/>
  <c r="C376" i="9" s="1"/>
  <c r="A377" i="9"/>
  <c r="C377" i="9" s="1"/>
  <c r="A378" i="9"/>
  <c r="C378" i="9" s="1"/>
  <c r="A379" i="9"/>
  <c r="C379" i="9" s="1"/>
  <c r="A380" i="9"/>
  <c r="C380" i="9" s="1"/>
  <c r="A381" i="9"/>
  <c r="C381" i="9" s="1"/>
  <c r="A382" i="9"/>
  <c r="C382" i="9" s="1"/>
  <c r="A383" i="9"/>
  <c r="C383" i="9" s="1"/>
  <c r="A384" i="9"/>
  <c r="C384" i="9" s="1"/>
  <c r="A385" i="9"/>
  <c r="C385" i="9" s="1"/>
  <c r="A386" i="9"/>
  <c r="C386" i="9" s="1"/>
  <c r="A387" i="9"/>
  <c r="C387" i="9" s="1"/>
  <c r="A388" i="9"/>
  <c r="C388" i="9" s="1"/>
  <c r="A389" i="9"/>
  <c r="C389" i="9" s="1"/>
  <c r="A390" i="9"/>
  <c r="C390" i="9" s="1"/>
  <c r="A391" i="9"/>
  <c r="C391" i="9" s="1"/>
  <c r="A392" i="9"/>
  <c r="C392" i="9" s="1"/>
  <c r="A393" i="9"/>
  <c r="C393" i="9" s="1"/>
  <c r="A394" i="9"/>
  <c r="C394" i="9" s="1"/>
  <c r="A395" i="9"/>
  <c r="C395" i="9" s="1"/>
  <c r="A396" i="9"/>
  <c r="C396" i="9" s="1"/>
  <c r="A397" i="9"/>
  <c r="C397" i="9" s="1"/>
  <c r="A398" i="9"/>
  <c r="C398" i="9" s="1"/>
  <c r="A399" i="9"/>
  <c r="C399" i="9" s="1"/>
  <c r="A400" i="9"/>
  <c r="C400" i="9" s="1"/>
  <c r="A401" i="9"/>
  <c r="C401" i="9" s="1"/>
  <c r="A402" i="9"/>
  <c r="C402" i="9" s="1"/>
  <c r="A403" i="9"/>
  <c r="C403" i="9" s="1"/>
  <c r="A404" i="9"/>
  <c r="C404" i="9" s="1"/>
  <c r="A405" i="9"/>
  <c r="C405" i="9" s="1"/>
  <c r="A406" i="9"/>
  <c r="C406" i="9" s="1"/>
  <c r="A407" i="9"/>
  <c r="C407" i="9" s="1"/>
  <c r="A408" i="9"/>
  <c r="C408" i="9" s="1"/>
  <c r="A409" i="9"/>
  <c r="C409" i="9" s="1"/>
  <c r="A410" i="9"/>
  <c r="C410" i="9" s="1"/>
  <c r="A411" i="9"/>
  <c r="C411" i="9" s="1"/>
  <c r="A412" i="9"/>
  <c r="C412" i="9" s="1"/>
  <c r="A413" i="9"/>
  <c r="C413" i="9" s="1"/>
  <c r="A414" i="9"/>
  <c r="C414" i="9" s="1"/>
  <c r="A415" i="9"/>
  <c r="C415" i="9" s="1"/>
  <c r="A416" i="9"/>
  <c r="C416" i="9" s="1"/>
  <c r="A417" i="9"/>
  <c r="C417" i="9" s="1"/>
  <c r="A418" i="9"/>
  <c r="C418" i="9" s="1"/>
  <c r="A419" i="9"/>
  <c r="C419" i="9" s="1"/>
  <c r="A420" i="9"/>
  <c r="C420" i="9" s="1"/>
  <c r="A421" i="9"/>
  <c r="C421" i="9" s="1"/>
  <c r="A422" i="9"/>
  <c r="C422" i="9" s="1"/>
  <c r="A423" i="9"/>
  <c r="C423" i="9" s="1"/>
  <c r="A424" i="9"/>
  <c r="C424" i="9" s="1"/>
  <c r="A425" i="9"/>
  <c r="C425" i="9" s="1"/>
  <c r="A426" i="9"/>
  <c r="C426" i="9" s="1"/>
  <c r="A427" i="9"/>
  <c r="C427" i="9" s="1"/>
  <c r="A428" i="9"/>
  <c r="C428" i="9" s="1"/>
  <c r="A429" i="9"/>
  <c r="C429" i="9" s="1"/>
  <c r="A430" i="9"/>
  <c r="C430" i="9" s="1"/>
  <c r="A431" i="9"/>
  <c r="C431" i="9" s="1"/>
  <c r="A432" i="9"/>
  <c r="C432" i="9" s="1"/>
  <c r="A433" i="9"/>
  <c r="C433" i="9" s="1"/>
  <c r="A434" i="9"/>
  <c r="C434" i="9" s="1"/>
  <c r="A435" i="9"/>
  <c r="C435" i="9" s="1"/>
  <c r="A436" i="9"/>
  <c r="C436" i="9" s="1"/>
  <c r="A437" i="9"/>
  <c r="C437" i="9" s="1"/>
  <c r="A438" i="9"/>
  <c r="C438" i="9" s="1"/>
  <c r="A439" i="9"/>
  <c r="C439" i="9" s="1"/>
  <c r="A440" i="9"/>
  <c r="C440" i="9" s="1"/>
  <c r="A441" i="9"/>
  <c r="C441" i="9" s="1"/>
  <c r="A442" i="9"/>
  <c r="C442" i="9" s="1"/>
  <c r="A443" i="9"/>
  <c r="C443" i="9" s="1"/>
  <c r="A444" i="9"/>
  <c r="C444" i="9" s="1"/>
  <c r="A445" i="9"/>
  <c r="C445" i="9" s="1"/>
  <c r="A446" i="9"/>
  <c r="C446" i="9" s="1"/>
  <c r="A447" i="9"/>
  <c r="C447" i="9" s="1"/>
  <c r="A448" i="9"/>
  <c r="C448" i="9" s="1"/>
  <c r="A449" i="9"/>
  <c r="C449" i="9" s="1"/>
  <c r="A450" i="9"/>
  <c r="C450" i="9" s="1"/>
  <c r="A451" i="9"/>
  <c r="C451" i="9" s="1"/>
  <c r="A452" i="9"/>
  <c r="C452" i="9" s="1"/>
  <c r="A453" i="9"/>
  <c r="C453" i="9" s="1"/>
  <c r="A454" i="9"/>
  <c r="C454" i="9" s="1"/>
  <c r="A455" i="9"/>
  <c r="C455" i="9" s="1"/>
  <c r="A456" i="9"/>
  <c r="C456" i="9" s="1"/>
  <c r="A457" i="9"/>
  <c r="C457" i="9" s="1"/>
  <c r="A458" i="9"/>
  <c r="C458" i="9" s="1"/>
  <c r="A459" i="9"/>
  <c r="C459" i="9" s="1"/>
  <c r="A460" i="9"/>
  <c r="C460" i="9" s="1"/>
  <c r="A461" i="9"/>
  <c r="C461" i="9" s="1"/>
  <c r="A462" i="9"/>
  <c r="C462" i="9" s="1"/>
  <c r="A463" i="9"/>
  <c r="C463" i="9" s="1"/>
  <c r="A464" i="9"/>
  <c r="C464" i="9" s="1"/>
  <c r="A465" i="9"/>
  <c r="C465" i="9" s="1"/>
  <c r="A466" i="9"/>
  <c r="C466" i="9" s="1"/>
  <c r="A467" i="9"/>
  <c r="C467" i="9" s="1"/>
  <c r="A468" i="9"/>
  <c r="C468" i="9" s="1"/>
  <c r="A469" i="9"/>
  <c r="C469" i="9" s="1"/>
  <c r="A470" i="9"/>
  <c r="C470" i="9" s="1"/>
  <c r="A471" i="9"/>
  <c r="C471" i="9" s="1"/>
  <c r="A472" i="9"/>
  <c r="C472" i="9" s="1"/>
  <c r="A473" i="9"/>
  <c r="C473" i="9" s="1"/>
  <c r="A474" i="9"/>
  <c r="C474" i="9" s="1"/>
  <c r="A475" i="9"/>
  <c r="C475" i="9" s="1"/>
  <c r="A476" i="9"/>
  <c r="C476" i="9" s="1"/>
  <c r="A477" i="9"/>
  <c r="C477" i="9" s="1"/>
  <c r="A478" i="9"/>
  <c r="C478" i="9" s="1"/>
  <c r="A479" i="9"/>
  <c r="C479" i="9" s="1"/>
  <c r="A480" i="9"/>
  <c r="C480" i="9" s="1"/>
  <c r="A481" i="9"/>
  <c r="C481" i="9" s="1"/>
  <c r="A482" i="9"/>
  <c r="C482" i="9" s="1"/>
  <c r="A483" i="9"/>
  <c r="C483" i="9" s="1"/>
  <c r="A484" i="9"/>
  <c r="C484" i="9" s="1"/>
  <c r="A485" i="9"/>
  <c r="C485" i="9" s="1"/>
  <c r="A486" i="9"/>
  <c r="C486" i="9" s="1"/>
  <c r="A487" i="9"/>
  <c r="C487" i="9" s="1"/>
  <c r="A488" i="9"/>
  <c r="C488" i="9" s="1"/>
  <c r="A489" i="9"/>
  <c r="C489" i="9" s="1"/>
  <c r="A490" i="9"/>
  <c r="C490" i="9" s="1"/>
  <c r="A491" i="9"/>
  <c r="C491" i="9" s="1"/>
  <c r="A492" i="9"/>
  <c r="C492" i="9" s="1"/>
  <c r="A493" i="9"/>
  <c r="C493" i="9" s="1"/>
  <c r="A494" i="9"/>
  <c r="C494" i="9" s="1"/>
  <c r="A495" i="9"/>
  <c r="C495" i="9" s="1"/>
  <c r="A496" i="9"/>
  <c r="C496" i="9" s="1"/>
  <c r="A497" i="9"/>
  <c r="C497" i="9" s="1"/>
  <c r="A498" i="9"/>
  <c r="C498" i="9" s="1"/>
  <c r="A499" i="9"/>
  <c r="C499" i="9" s="1"/>
  <c r="A500" i="9"/>
  <c r="C500" i="9" s="1"/>
  <c r="A501" i="9"/>
  <c r="C501" i="9" s="1"/>
  <c r="A502" i="9"/>
  <c r="C502" i="9" s="1"/>
  <c r="A503" i="9"/>
  <c r="C503" i="9" s="1"/>
  <c r="A504" i="9"/>
  <c r="C504" i="9" s="1"/>
  <c r="A505" i="9"/>
  <c r="C505" i="9" s="1"/>
  <c r="A506" i="9"/>
  <c r="C506" i="9" s="1"/>
  <c r="A507" i="9"/>
  <c r="C507" i="9" s="1"/>
  <c r="A508" i="9"/>
  <c r="C508" i="9" s="1"/>
  <c r="A509" i="9"/>
  <c r="C509" i="9" s="1"/>
  <c r="A510" i="9"/>
  <c r="C510" i="9" s="1"/>
  <c r="A511" i="9"/>
  <c r="C511" i="9" s="1"/>
  <c r="A512" i="9"/>
  <c r="C512" i="9" s="1"/>
  <c r="A513" i="9"/>
  <c r="C513" i="9" s="1"/>
  <c r="A514" i="9"/>
  <c r="C514" i="9" s="1"/>
  <c r="A515" i="9"/>
  <c r="C515" i="9" s="1"/>
  <c r="A516" i="9"/>
  <c r="C516" i="9" s="1"/>
  <c r="A517" i="9"/>
  <c r="C517" i="9" s="1"/>
  <c r="A518" i="9"/>
  <c r="C518" i="9" s="1"/>
  <c r="A519" i="9"/>
  <c r="C519" i="9" s="1"/>
  <c r="A520" i="9"/>
  <c r="C520" i="9" s="1"/>
  <c r="A521" i="9"/>
  <c r="C521" i="9" s="1"/>
  <c r="A522" i="9"/>
  <c r="C522" i="9" s="1"/>
  <c r="A523" i="9"/>
  <c r="C523" i="9" s="1"/>
  <c r="A524" i="9"/>
  <c r="C524" i="9" s="1"/>
  <c r="A525" i="9"/>
  <c r="C525" i="9" s="1"/>
  <c r="A526" i="9"/>
  <c r="C526" i="9" s="1"/>
  <c r="A28" i="9"/>
  <c r="C28" i="9" s="1"/>
  <c r="A29" i="9"/>
  <c r="C29" i="9" s="1"/>
  <c r="A27" i="9"/>
  <c r="C27" i="9" s="1"/>
  <c r="A3" i="9"/>
  <c r="A3760" i="8" l="1"/>
  <c r="A3761" i="8"/>
  <c r="A3756" i="8"/>
  <c r="A3752" i="8"/>
  <c r="A3759" i="8"/>
  <c r="A3749" i="8"/>
  <c r="A3757" i="8"/>
  <c r="A3758" i="8"/>
  <c r="A3746" i="8"/>
  <c r="A3737" i="8"/>
  <c r="A3751" i="8"/>
  <c r="A3735" i="8"/>
  <c r="A3732" i="8"/>
  <c r="A3741" i="8"/>
  <c r="A3753" i="8"/>
  <c r="A3739" i="8"/>
  <c r="A3712" i="8"/>
  <c r="A3723" i="8"/>
  <c r="A3697" i="8"/>
  <c r="A3694" i="8"/>
  <c r="A3740" i="8"/>
  <c r="A3744" i="8"/>
  <c r="A3727" i="8"/>
  <c r="A3704" i="8"/>
  <c r="A3682" i="8"/>
  <c r="A3742" i="8"/>
  <c r="A3722" i="8"/>
  <c r="A3705" i="8"/>
  <c r="A3730" i="8"/>
  <c r="A3690" i="8"/>
  <c r="A3662" i="8"/>
  <c r="A3706" i="8"/>
  <c r="A3711" i="8"/>
  <c r="A3676" i="8"/>
  <c r="A3664" i="8"/>
  <c r="A3716" i="8"/>
  <c r="A3656" i="8"/>
  <c r="A3672" i="8"/>
  <c r="A3748" i="8"/>
  <c r="A3729" i="8"/>
  <c r="A3747" i="8"/>
  <c r="A3755" i="8"/>
  <c r="A3687" i="8"/>
  <c r="A3743" i="8"/>
  <c r="A3691" i="8"/>
  <c r="A3754" i="8"/>
  <c r="A3750" i="8"/>
  <c r="A3679" i="8"/>
  <c r="A3616" i="8"/>
  <c r="A3714" i="8"/>
  <c r="A3639" i="8"/>
  <c r="A3607" i="8"/>
  <c r="A3642" i="8"/>
  <c r="A3718" i="8"/>
  <c r="A3628" i="8"/>
  <c r="A3636" i="8"/>
  <c r="A3736" i="8"/>
  <c r="A3585" i="8"/>
  <c r="A3673" i="8"/>
  <c r="A3734" i="8"/>
  <c r="A3719" i="8"/>
  <c r="A3573" i="8"/>
  <c r="A3695" i="8"/>
  <c r="A3674" i="8"/>
  <c r="A3689" i="8"/>
  <c r="A3738" i="8"/>
  <c r="A3619" i="8"/>
  <c r="A3701" i="8"/>
  <c r="A3684" i="8"/>
  <c r="A3720" i="8"/>
  <c r="A3641" i="8"/>
  <c r="A3551" i="8"/>
  <c r="A3710" i="8"/>
  <c r="A3563" i="8"/>
  <c r="A3725" i="8"/>
  <c r="A3584" i="8"/>
  <c r="A3685" i="8"/>
  <c r="A3598" i="8"/>
  <c r="A3557" i="8"/>
  <c r="A3665" i="8"/>
  <c r="A3721" i="8"/>
  <c r="A3670" i="8"/>
  <c r="A3731" i="8"/>
  <c r="A3733" i="8"/>
  <c r="A3635" i="8"/>
  <c r="A3745" i="8"/>
  <c r="A3535" i="8"/>
  <c r="A3652" i="8"/>
  <c r="A3649" i="8"/>
  <c r="A3668" i="8"/>
  <c r="A3550" i="8"/>
  <c r="A3559" i="8"/>
  <c r="A3524" i="8"/>
  <c r="A3595" i="8"/>
  <c r="A3580" i="8"/>
  <c r="A3510" i="8"/>
  <c r="A3554" i="8"/>
  <c r="A3565" i="8"/>
  <c r="A3629" i="8"/>
  <c r="A3663" i="8"/>
  <c r="A3603" i="8"/>
  <c r="A3547" i="8"/>
  <c r="A3633" i="8"/>
  <c r="A3627" i="8"/>
  <c r="A3539" i="8"/>
  <c r="A3643" i="8"/>
  <c r="A3505" i="8"/>
  <c r="A3700" i="8"/>
  <c r="A3597" i="8"/>
  <c r="A3516" i="8"/>
  <c r="A3671" i="8"/>
  <c r="A3453" i="8"/>
  <c r="A3549" i="8"/>
  <c r="A3696" i="8"/>
  <c r="A3582" i="8"/>
  <c r="A3457" i="8"/>
  <c r="A3479" i="8"/>
  <c r="A3683" i="8"/>
  <c r="A3537" i="8"/>
  <c r="A3574" i="8"/>
  <c r="A3646" i="8"/>
  <c r="A3462" i="8"/>
  <c r="A3726" i="8"/>
  <c r="A3542" i="8"/>
  <c r="A3513" i="8"/>
  <c r="A3702" i="8"/>
  <c r="A3487" i="8"/>
  <c r="A3717" i="8"/>
  <c r="A3441" i="8"/>
  <c r="A3692" i="8"/>
  <c r="A3525" i="8"/>
  <c r="A3431" i="8"/>
  <c r="A3442" i="8"/>
  <c r="A3455" i="8"/>
  <c r="A3531" i="8"/>
  <c r="A3540" i="8"/>
  <c r="A3499" i="8"/>
  <c r="A3666" i="8"/>
  <c r="A3526" i="8"/>
  <c r="A3446" i="8"/>
  <c r="A3708" i="8"/>
  <c r="A3471" i="8"/>
  <c r="A3693" i="8"/>
  <c r="A3650" i="8"/>
  <c r="A3472" i="8"/>
  <c r="A3669" i="8"/>
  <c r="A3624" i="8"/>
  <c r="A3484" i="8"/>
  <c r="A3599" i="8"/>
  <c r="A3703" i="8"/>
  <c r="A3529" i="8"/>
  <c r="A3553" i="8"/>
  <c r="A3438" i="8"/>
  <c r="A3575" i="8"/>
  <c r="A3647" i="8"/>
  <c r="A3344" i="8"/>
  <c r="A3509" i="8"/>
  <c r="A3508" i="8"/>
  <c r="A3328" i="8"/>
  <c r="A3601" i="8"/>
  <c r="A3473" i="8"/>
  <c r="A3478" i="8"/>
  <c r="A3402" i="8"/>
  <c r="A3313" i="8"/>
  <c r="A3492" i="8"/>
  <c r="A3340" i="8"/>
  <c r="A3395" i="8"/>
  <c r="A3368" i="8"/>
  <c r="A3577" i="8"/>
  <c r="A3541" i="8"/>
  <c r="A3527" i="8"/>
  <c r="A3715" i="8"/>
  <c r="A3408" i="8"/>
  <c r="A3699" i="8"/>
  <c r="A3532" i="8"/>
  <c r="A3389" i="8"/>
  <c r="A3414" i="8"/>
  <c r="A3363" i="8"/>
  <c r="A3398" i="8"/>
  <c r="A3488" i="8"/>
  <c r="A3545" i="8"/>
  <c r="A3468" i="8"/>
  <c r="A3425" i="8"/>
  <c r="A3397" i="8"/>
  <c r="A3543" i="8"/>
  <c r="A3578" i="8"/>
  <c r="A3269" i="8"/>
  <c r="A3678" i="8"/>
  <c r="A3297" i="8"/>
  <c r="A3519" i="8"/>
  <c r="A3562" i="8"/>
  <c r="A3534" i="8"/>
  <c r="A3306" i="8"/>
  <c r="A3602" i="8"/>
  <c r="A3467" i="8"/>
  <c r="A3493" i="8"/>
  <c r="A3677" i="8"/>
  <c r="A3611" i="8"/>
  <c r="A3630" i="8"/>
  <c r="A3709" i="8"/>
  <c r="A3613" i="8"/>
  <c r="A3497" i="8"/>
  <c r="A3617" i="8"/>
  <c r="A3654" i="8"/>
  <c r="A3347" i="8"/>
  <c r="A3356" i="8"/>
  <c r="A3253" i="8"/>
  <c r="A3354" i="8"/>
  <c r="A3456" i="8"/>
  <c r="A3552" i="8"/>
  <c r="A3570" i="8"/>
  <c r="A3294" i="8"/>
  <c r="A3490" i="8"/>
  <c r="A3286" i="8"/>
  <c r="A3270" i="8"/>
  <c r="A3417" i="8"/>
  <c r="A3427" i="8"/>
  <c r="A3257" i="8"/>
  <c r="A3242" i="8"/>
  <c r="A3445" i="8"/>
  <c r="A3579" i="8"/>
  <c r="A3604" i="8"/>
  <c r="A3477" i="8"/>
  <c r="A3327" i="8"/>
  <c r="A3312" i="8"/>
  <c r="A3357" i="8"/>
  <c r="A3296" i="8"/>
  <c r="A3444" i="8"/>
  <c r="A3227" i="8"/>
  <c r="A3226" i="8"/>
  <c r="A3353" i="8"/>
  <c r="A3371" i="8"/>
  <c r="A3449" i="8"/>
  <c r="A3311" i="8"/>
  <c r="A3262" i="8"/>
  <c r="A3280" i="8"/>
  <c r="A3638" i="8"/>
  <c r="A3358" i="8"/>
  <c r="A3465" i="8"/>
  <c r="A3434" i="8"/>
  <c r="A3345" i="8"/>
  <c r="A3172" i="8"/>
  <c r="A3222" i="8"/>
  <c r="A3632" i="8"/>
  <c r="A3681" i="8"/>
  <c r="A3367" i="8"/>
  <c r="A3538" i="8"/>
  <c r="A3390" i="8"/>
  <c r="A3518" i="8"/>
  <c r="A3572" i="8"/>
  <c r="A3236" i="8"/>
  <c r="A3485" i="8"/>
  <c r="A3546" i="8"/>
  <c r="A3331" i="8"/>
  <c r="A3224" i="8"/>
  <c r="A3213" i="8"/>
  <c r="A3321" i="8"/>
  <c r="A3458" i="8"/>
  <c r="A3383" i="8"/>
  <c r="A3512" i="8"/>
  <c r="A3316" i="8"/>
  <c r="A3315" i="8"/>
  <c r="A3407" i="8"/>
  <c r="A3631" i="8"/>
  <c r="A3372" i="8"/>
  <c r="A3432" i="8"/>
  <c r="A3626" i="8"/>
  <c r="A3282" i="8"/>
  <c r="A3590" i="8"/>
  <c r="A3287" i="8"/>
  <c r="A3583" i="8"/>
  <c r="A3556" i="8"/>
  <c r="A3104" i="8"/>
  <c r="A3279" i="8"/>
  <c r="A3461" i="8"/>
  <c r="A3107" i="8"/>
  <c r="A3234" i="8"/>
  <c r="A3522" i="8"/>
  <c r="A3139" i="8"/>
  <c r="A3329" i="8"/>
  <c r="A3506" i="8"/>
  <c r="A3495" i="8"/>
  <c r="A3517" i="8"/>
  <c r="A3093" i="8"/>
  <c r="A3090" i="8"/>
  <c r="A3385" i="8"/>
  <c r="A3200" i="8"/>
  <c r="A3724" i="8"/>
  <c r="A3568" i="8"/>
  <c r="A3077" i="8"/>
  <c r="A3133" i="8"/>
  <c r="A3149" i="8"/>
  <c r="A3183" i="8"/>
  <c r="A3181" i="8"/>
  <c r="A3252" i="8"/>
  <c r="A3147" i="8"/>
  <c r="A3447" i="8"/>
  <c r="A3426" i="8"/>
  <c r="A3169" i="8"/>
  <c r="A3080" i="8"/>
  <c r="A3728" i="8"/>
  <c r="A3337" i="8"/>
  <c r="A3274" i="8"/>
  <c r="A3142" i="8"/>
  <c r="A3394" i="8"/>
  <c r="A3648" i="8"/>
  <c r="A3089" i="8"/>
  <c r="A3299" i="8"/>
  <c r="A3217" i="8"/>
  <c r="A3143" i="8"/>
  <c r="A3175" i="8"/>
  <c r="A3387" i="8"/>
  <c r="A3153" i="8"/>
  <c r="A3436" i="8"/>
  <c r="A3046" i="8"/>
  <c r="A3259" i="8"/>
  <c r="A3206" i="8"/>
  <c r="A3381" i="8"/>
  <c r="A3507" i="8"/>
  <c r="A3365" i="8"/>
  <c r="A3379" i="8"/>
  <c r="A3065" i="8"/>
  <c r="A3323" i="8"/>
  <c r="A3305" i="8"/>
  <c r="A3096" i="8"/>
  <c r="A3198" i="8"/>
  <c r="A3480" i="8"/>
  <c r="A3501" i="8"/>
  <c r="A3285" i="8"/>
  <c r="A3399" i="8"/>
  <c r="A3281" i="8"/>
  <c r="A3170" i="8"/>
  <c r="A2993" i="8"/>
  <c r="A3182" i="8"/>
  <c r="A3319" i="8"/>
  <c r="A3295" i="8"/>
  <c r="A3377" i="8"/>
  <c r="A3659" i="8"/>
  <c r="A3548" i="8"/>
  <c r="A3466" i="8"/>
  <c r="A3248" i="8"/>
  <c r="A3028" i="8"/>
  <c r="A3634" i="8"/>
  <c r="A3273" i="8"/>
  <c r="A3454" i="8"/>
  <c r="A3202" i="8"/>
  <c r="A3034" i="8"/>
  <c r="A3218" i="8"/>
  <c r="A3005" i="8"/>
  <c r="A3496" i="8"/>
  <c r="A3102" i="8"/>
  <c r="A3072" i="8"/>
  <c r="A3018" i="8"/>
  <c r="A3277" i="8"/>
  <c r="A3135" i="8"/>
  <c r="A3161" i="8"/>
  <c r="A3688" i="8"/>
  <c r="A3230" i="8"/>
  <c r="A3019" i="8"/>
  <c r="A3023" i="8"/>
  <c r="A3266" i="8"/>
  <c r="A3437" i="8"/>
  <c r="A3195" i="8"/>
  <c r="A3095" i="8"/>
  <c r="A3338" i="8"/>
  <c r="A3586" i="8"/>
  <c r="A3515" i="8"/>
  <c r="A3698" i="8"/>
  <c r="A2997" i="8"/>
  <c r="A3594" i="8"/>
  <c r="A3494" i="8"/>
  <c r="A3474" i="8"/>
  <c r="A3378" i="8"/>
  <c r="A3452" i="8"/>
  <c r="A3148" i="8"/>
  <c r="A3063" i="8"/>
  <c r="A3060" i="8"/>
  <c r="A3127" i="8"/>
  <c r="A3092" i="8"/>
  <c r="A3625" i="8"/>
  <c r="A3106" i="8"/>
  <c r="A3481" i="8"/>
  <c r="A2971" i="8"/>
  <c r="A3521" i="8"/>
  <c r="A3163" i="8"/>
  <c r="A3067" i="8"/>
  <c r="A2931" i="8"/>
  <c r="A3228" i="8"/>
  <c r="A3284" i="8"/>
  <c r="A3588" i="8"/>
  <c r="A3261" i="8"/>
  <c r="A2894" i="8"/>
  <c r="A3260" i="8"/>
  <c r="A3587" i="8"/>
  <c r="A3612" i="8"/>
  <c r="A3355" i="8"/>
  <c r="A2814" i="8"/>
  <c r="A3661" i="8"/>
  <c r="A3109" i="8"/>
  <c r="A2784" i="8"/>
  <c r="A2938" i="8"/>
  <c r="A2828" i="8"/>
  <c r="A3033" i="8"/>
  <c r="A3359" i="8"/>
  <c r="A2947" i="8"/>
  <c r="A2895" i="8"/>
  <c r="A3430" i="8"/>
  <c r="A2930" i="8"/>
  <c r="A2994" i="8"/>
  <c r="A2812" i="8"/>
  <c r="A3424" i="8"/>
  <c r="A3082" i="8"/>
  <c r="A3606" i="8"/>
  <c r="A3290" i="8"/>
  <c r="A2880" i="8"/>
  <c r="A2953" i="8"/>
  <c r="A3362" i="8"/>
  <c r="A3086" i="8"/>
  <c r="A3419" i="8"/>
  <c r="A2899" i="8"/>
  <c r="A3644" i="8"/>
  <c r="A2794" i="8"/>
  <c r="A3334" i="8"/>
  <c r="A3302" i="8"/>
  <c r="A3184" i="8"/>
  <c r="A2934" i="8"/>
  <c r="A3221" i="8"/>
  <c r="A3622" i="8"/>
  <c r="A3435" i="8"/>
  <c r="A3621" i="8"/>
  <c r="A2917" i="8"/>
  <c r="A3108" i="8"/>
  <c r="A2898" i="8"/>
  <c r="A3254" i="8"/>
  <c r="A3209" i="8"/>
  <c r="A3180" i="8"/>
  <c r="A2980" i="8"/>
  <c r="A3097" i="8"/>
  <c r="A3504" i="8"/>
  <c r="A3618" i="8"/>
  <c r="A2939" i="8"/>
  <c r="A3152" i="8"/>
  <c r="A3176" i="8"/>
  <c r="A2970" i="8"/>
  <c r="A3032" i="8"/>
  <c r="A3029" i="8"/>
  <c r="A3174" i="8"/>
  <c r="A2936" i="8"/>
  <c r="A3025" i="8"/>
  <c r="A2801" i="8"/>
  <c r="A3342" i="8"/>
  <c r="A3272" i="8"/>
  <c r="A3310" i="8"/>
  <c r="A3168" i="8"/>
  <c r="A2648" i="8"/>
  <c r="A3167" i="8"/>
  <c r="A2886" i="8"/>
  <c r="A3423" i="8"/>
  <c r="A3014" i="8"/>
  <c r="A3464" i="8"/>
  <c r="A2834" i="8"/>
  <c r="A2913" i="8"/>
  <c r="A3050" i="8"/>
  <c r="A2796" i="8"/>
  <c r="A2724" i="8"/>
  <c r="A2795" i="8"/>
  <c r="A2832" i="8"/>
  <c r="A3396" i="8"/>
  <c r="A2882" i="8"/>
  <c r="A2817" i="8"/>
  <c r="A2623" i="8"/>
  <c r="A3637" i="8"/>
  <c r="A2910" i="8"/>
  <c r="A3658" i="8"/>
  <c r="A3003" i="8"/>
  <c r="A2610" i="8"/>
  <c r="A3589" i="8"/>
  <c r="A3058" i="8"/>
  <c r="A3263" i="8"/>
  <c r="A2979" i="8"/>
  <c r="A3707" i="8"/>
  <c r="A2741" i="8"/>
  <c r="A3013" i="8"/>
  <c r="A2680" i="8"/>
  <c r="A2932" i="8"/>
  <c r="A2701" i="8"/>
  <c r="A3004" i="8"/>
  <c r="A2992" i="8"/>
  <c r="A2844" i="8"/>
  <c r="A3103" i="8"/>
  <c r="A3388" i="8"/>
  <c r="A2791" i="8"/>
  <c r="A3042" i="8"/>
  <c r="A3118" i="8"/>
  <c r="A3140" i="8"/>
  <c r="A3317" i="8"/>
  <c r="A2966" i="8"/>
  <c r="A3314" i="8"/>
  <c r="A3336" i="8"/>
  <c r="A3593" i="8"/>
  <c r="A2718" i="8"/>
  <c r="A3129" i="8"/>
  <c r="A3201" i="8"/>
  <c r="A3405" i="8"/>
  <c r="A3062" i="8"/>
  <c r="A3250" i="8"/>
  <c r="A3569" i="8"/>
  <c r="A3346" i="8"/>
  <c r="A3022" i="8"/>
  <c r="A3245" i="8"/>
  <c r="A2962" i="8"/>
  <c r="A3278" i="8"/>
  <c r="A3120" i="8"/>
  <c r="A2807" i="8"/>
  <c r="A2621" i="8"/>
  <c r="A2643" i="8"/>
  <c r="A2776" i="8"/>
  <c r="A3258" i="8"/>
  <c r="A3581" i="8"/>
  <c r="A2835" i="8"/>
  <c r="A3160" i="8"/>
  <c r="A3483" i="8"/>
  <c r="A3075" i="8"/>
  <c r="A2597" i="8"/>
  <c r="A3036" i="8"/>
  <c r="A2559" i="8"/>
  <c r="A2638" i="8"/>
  <c r="A2823" i="8"/>
  <c r="A3393" i="8"/>
  <c r="A2629" i="8"/>
  <c r="A2694" i="8"/>
  <c r="A3110" i="8"/>
  <c r="A3099" i="8"/>
  <c r="A3330" i="8"/>
  <c r="A2771" i="8"/>
  <c r="A2871" i="8"/>
  <c r="A3177" i="8"/>
  <c r="A3017" i="8"/>
  <c r="A3061" i="8"/>
  <c r="A3151" i="8"/>
  <c r="A2744" i="8"/>
  <c r="A3150" i="8"/>
  <c r="A2935" i="8"/>
  <c r="A2822" i="8"/>
  <c r="A2840" i="8"/>
  <c r="A2998" i="8"/>
  <c r="A3324" i="8"/>
  <c r="A2466" i="8"/>
  <c r="A2677" i="8"/>
  <c r="A3219" i="8"/>
  <c r="A2996" i="8"/>
  <c r="A2772" i="8"/>
  <c r="A2925" i="8"/>
  <c r="A2908" i="8"/>
  <c r="A3048" i="8"/>
  <c r="A3045" i="8"/>
  <c r="A3044" i="8"/>
  <c r="A3255" i="8"/>
  <c r="A2700" i="8"/>
  <c r="A2688" i="8"/>
  <c r="A2665" i="8"/>
  <c r="A2552" i="8"/>
  <c r="A3352" i="8"/>
  <c r="A3137" i="8"/>
  <c r="A2915" i="8"/>
  <c r="A2837" i="8"/>
  <c r="A3162" i="8"/>
  <c r="A3350" i="8"/>
  <c r="A2929" i="8"/>
  <c r="A3038" i="8"/>
  <c r="A3251" i="8"/>
  <c r="A2811" i="8"/>
  <c r="A3503" i="8"/>
  <c r="A2493" i="8"/>
  <c r="A3271" i="8"/>
  <c r="A3600" i="8"/>
  <c r="A2968" i="8"/>
  <c r="A2537" i="8"/>
  <c r="A3126" i="8"/>
  <c r="A2967" i="8"/>
  <c r="A2739" i="8"/>
  <c r="A2686" i="8"/>
  <c r="A2682" i="8"/>
  <c r="A3366" i="8"/>
  <c r="A2696" i="8"/>
  <c r="A2586" i="8"/>
  <c r="A2808" i="8"/>
  <c r="A3244" i="8"/>
  <c r="A2413" i="8"/>
  <c r="A3020" i="8"/>
  <c r="A3084" i="8"/>
  <c r="A3339" i="8"/>
  <c r="A3645" i="8"/>
  <c r="A3188" i="8"/>
  <c r="A3115" i="8"/>
  <c r="A3114" i="8"/>
  <c r="A2740" i="8"/>
  <c r="A2926" i="8"/>
  <c r="A2789" i="8"/>
  <c r="A3520" i="8"/>
  <c r="A2641" i="8"/>
  <c r="A3392" i="8"/>
  <c r="A3332" i="8"/>
  <c r="A3576" i="8"/>
  <c r="A2890" i="8"/>
  <c r="A3064" i="8"/>
  <c r="A2472" i="8"/>
  <c r="A3416" i="8"/>
  <c r="A2514" i="8"/>
  <c r="A2443" i="8"/>
  <c r="A3561" i="8"/>
  <c r="A2906" i="8"/>
  <c r="A2584" i="8"/>
  <c r="A2747" i="8"/>
  <c r="A2603" i="8"/>
  <c r="A2937" i="8"/>
  <c r="A3053" i="8"/>
  <c r="A2734" i="8"/>
  <c r="A2853" i="8"/>
  <c r="A3146" i="8"/>
  <c r="A3049" i="8"/>
  <c r="A3121" i="8"/>
  <c r="A2831" i="8"/>
  <c r="A3380" i="8"/>
  <c r="A2921" i="8"/>
  <c r="A3141" i="8"/>
  <c r="A2524" i="8"/>
  <c r="A3301" i="8"/>
  <c r="A2546" i="8"/>
  <c r="A2985" i="8"/>
  <c r="A2414" i="8"/>
  <c r="A2876" i="8"/>
  <c r="A2975" i="8"/>
  <c r="A2421" i="8"/>
  <c r="A2972" i="8"/>
  <c r="A2649" i="8"/>
  <c r="A3348" i="8"/>
  <c r="A2901" i="8"/>
  <c r="A2748" i="8"/>
  <c r="A2689" i="8"/>
  <c r="A3470" i="8"/>
  <c r="A2839" i="8"/>
  <c r="A2720" i="8"/>
  <c r="A3134" i="8"/>
  <c r="A2538" i="8"/>
  <c r="A2410" i="8"/>
  <c r="A2594" i="8"/>
  <c r="A2869" i="8"/>
  <c r="A2332" i="8"/>
  <c r="A2710" i="8"/>
  <c r="A2295" i="8"/>
  <c r="A2863" i="8"/>
  <c r="A2580" i="8"/>
  <c r="A3165" i="8"/>
  <c r="A2518" i="8"/>
  <c r="A2395" i="8"/>
  <c r="A3651" i="8"/>
  <c r="A2574" i="8"/>
  <c r="A3116" i="8"/>
  <c r="A3623" i="8"/>
  <c r="A2587" i="8"/>
  <c r="A3145" i="8"/>
  <c r="A3074" i="8"/>
  <c r="A3523" i="8"/>
  <c r="A2673" i="8"/>
  <c r="A2948" i="8"/>
  <c r="A2624" i="8"/>
  <c r="A2704" i="8"/>
  <c r="A2737" i="8"/>
  <c r="A2394" i="8"/>
  <c r="A2306" i="8"/>
  <c r="A2480" i="8"/>
  <c r="A2363" i="8"/>
  <c r="A2635" i="8"/>
  <c r="A2634" i="8"/>
  <c r="A2867" i="8"/>
  <c r="A2633" i="8"/>
  <c r="A2427" i="8"/>
  <c r="A2448" i="8"/>
  <c r="A2602" i="8"/>
  <c r="A2620" i="8"/>
  <c r="A2683" i="8"/>
  <c r="A3322" i="8"/>
  <c r="A3555" i="8"/>
  <c r="A2855" i="8"/>
  <c r="A2397" i="8"/>
  <c r="A2854" i="8"/>
  <c r="A2570" i="8"/>
  <c r="A2851" i="8"/>
  <c r="A2676" i="8"/>
  <c r="A2451" i="8"/>
  <c r="A2813" i="8"/>
  <c r="A2675" i="8"/>
  <c r="A3620" i="8"/>
  <c r="A2716" i="8"/>
  <c r="A2845" i="8"/>
  <c r="A2674" i="8"/>
  <c r="A2506" i="8"/>
  <c r="A2511" i="8"/>
  <c r="A2389" i="8"/>
  <c r="A2918" i="8"/>
  <c r="A2804" i="8"/>
  <c r="A2495" i="8"/>
  <c r="A2773" i="8"/>
  <c r="A3205" i="8"/>
  <c r="A2653" i="8"/>
  <c r="A3204" i="8"/>
  <c r="A2755" i="8"/>
  <c r="A3667" i="8"/>
  <c r="A2974" i="8"/>
  <c r="A2941" i="8"/>
  <c r="A2282" i="8"/>
  <c r="A2251" i="8"/>
  <c r="A2512" i="8"/>
  <c r="A2920" i="8"/>
  <c r="A2826" i="8"/>
  <c r="A2709" i="8"/>
  <c r="A3191" i="8"/>
  <c r="A2525" i="8"/>
  <c r="A3124" i="8"/>
  <c r="A2892" i="8"/>
  <c r="A2341" i="8"/>
  <c r="A2778" i="8"/>
  <c r="A3088" i="8"/>
  <c r="A3264" i="8"/>
  <c r="A2173" i="8"/>
  <c r="A2809" i="8"/>
  <c r="A2960" i="8"/>
  <c r="A2731" i="8"/>
  <c r="A2790" i="8"/>
  <c r="A2331" i="8"/>
  <c r="A3653" i="8"/>
  <c r="A2302" i="8"/>
  <c r="A2661" i="8"/>
  <c r="A2457" i="8"/>
  <c r="A2572" i="8"/>
  <c r="A2383" i="8"/>
  <c r="A2454" i="8"/>
  <c r="A2557" i="8"/>
  <c r="A2799" i="8"/>
  <c r="A2757" i="8"/>
  <c r="A3158" i="8"/>
  <c r="A3680" i="8"/>
  <c r="A3238" i="8"/>
  <c r="A3157" i="8"/>
  <c r="A3373" i="8"/>
  <c r="A2695" i="8"/>
  <c r="A2313" i="8"/>
  <c r="A3349" i="8"/>
  <c r="A2608" i="8"/>
  <c r="A2877" i="8"/>
  <c r="A2091" i="8"/>
  <c r="A2727" i="8"/>
  <c r="A2788" i="8"/>
  <c r="A2488" i="8"/>
  <c r="A2486" i="8"/>
  <c r="A2860" i="8"/>
  <c r="A2458" i="8"/>
  <c r="A3207" i="8"/>
  <c r="A3460" i="8"/>
  <c r="A2873" i="8"/>
  <c r="A2126" i="8"/>
  <c r="A2291" i="8"/>
  <c r="A2943" i="8"/>
  <c r="A3130" i="8"/>
  <c r="A2942" i="8"/>
  <c r="A2940" i="8"/>
  <c r="A2632" i="8"/>
  <c r="A3298" i="8"/>
  <c r="A2182" i="8"/>
  <c r="A2888" i="8"/>
  <c r="A3326" i="8"/>
  <c r="A2309" i="8"/>
  <c r="A2583" i="8"/>
  <c r="A3686" i="8"/>
  <c r="A2176" i="8"/>
  <c r="A3558" i="8"/>
  <c r="A2262" i="8"/>
  <c r="A2706" i="8"/>
  <c r="A2449" i="8"/>
  <c r="A2419" i="8"/>
  <c r="A2596" i="8"/>
  <c r="A3051" i="8"/>
  <c r="A2679" i="8"/>
  <c r="A2566" i="8"/>
  <c r="A2160" i="8"/>
  <c r="A2847" i="8"/>
  <c r="A2589" i="8"/>
  <c r="A2927" i="8"/>
  <c r="A3475" i="8"/>
  <c r="A2991" i="8"/>
  <c r="A3215" i="8"/>
  <c r="A2033" i="8"/>
  <c r="A3404" i="8"/>
  <c r="A2406" i="8"/>
  <c r="A2767" i="8"/>
  <c r="A3043" i="8"/>
  <c r="A3571" i="8"/>
  <c r="A2582" i="8"/>
  <c r="A2177" i="8"/>
  <c r="A2667" i="8"/>
  <c r="A2085" i="8"/>
  <c r="A2916" i="8"/>
  <c r="A2060" i="8"/>
  <c r="A1990" i="8"/>
  <c r="A2209" i="8"/>
  <c r="A3351" i="8"/>
  <c r="A2013" i="8"/>
  <c r="A2322" i="8"/>
  <c r="A2911" i="8"/>
  <c r="A3128" i="8"/>
  <c r="A2171" i="8"/>
  <c r="A2612" i="8"/>
  <c r="A3037" i="8"/>
  <c r="A2751" i="8"/>
  <c r="A2336" i="8"/>
  <c r="A2904" i="8"/>
  <c r="A3403" i="8"/>
  <c r="A2902" i="8"/>
  <c r="A2745" i="8"/>
  <c r="A3413" i="8"/>
  <c r="A1979" i="8"/>
  <c r="A3283" i="8"/>
  <c r="A3567" i="8"/>
  <c r="A2124" i="8"/>
  <c r="A3027" i="8"/>
  <c r="A3566" i="8"/>
  <c r="A2047" i="8"/>
  <c r="A2417" i="8"/>
  <c r="A2818" i="8"/>
  <c r="A2437" i="8"/>
  <c r="A2964" i="8"/>
  <c r="A2569" i="8"/>
  <c r="A2113" i="8"/>
  <c r="A2625" i="8"/>
  <c r="A2057" i="8"/>
  <c r="A2805" i="8"/>
  <c r="A3190" i="8"/>
  <c r="A2399" i="8"/>
  <c r="A2803" i="8"/>
  <c r="A3164" i="8"/>
  <c r="A2544" i="8"/>
  <c r="A2723" i="8"/>
  <c r="A2787" i="8"/>
  <c r="A2505" i="8"/>
  <c r="A3410" i="8"/>
  <c r="A2189" i="8"/>
  <c r="A2330" i="8"/>
  <c r="A2502" i="8"/>
  <c r="A2161" i="8"/>
  <c r="A2031" i="8"/>
  <c r="A2752" i="8"/>
  <c r="A2769" i="8"/>
  <c r="A3112" i="8"/>
  <c r="A2276" i="8"/>
  <c r="A2379" i="8"/>
  <c r="A3070" i="8"/>
  <c r="A2378" i="8"/>
  <c r="A2489" i="8"/>
  <c r="A2726" i="8"/>
  <c r="A2487" i="8"/>
  <c r="A1955" i="8"/>
  <c r="A3300" i="8"/>
  <c r="A2254" i="8"/>
  <c r="A2543" i="8"/>
  <c r="A3187" i="8"/>
  <c r="A2297" i="8"/>
  <c r="A3055" i="8"/>
  <c r="A2368" i="8"/>
  <c r="A2593" i="8"/>
  <c r="A2216" i="8"/>
  <c r="A2411" i="8"/>
  <c r="A2054" i="8"/>
  <c r="A2650" i="8"/>
  <c r="A2258" i="8"/>
  <c r="A2004" i="8"/>
  <c r="A3560" i="8"/>
  <c r="A2628" i="8"/>
  <c r="A2864" i="8"/>
  <c r="A2180" i="8"/>
  <c r="A2509" i="8"/>
  <c r="A2140" i="8"/>
  <c r="A2579" i="8"/>
  <c r="A2664" i="8"/>
  <c r="A2348" i="8"/>
  <c r="A2234" i="8"/>
  <c r="A2136" i="8"/>
  <c r="A2573" i="8"/>
  <c r="A2371" i="8"/>
  <c r="A2705" i="8"/>
  <c r="A2271" i="8"/>
  <c r="A2571" i="8"/>
  <c r="A2850" i="8"/>
  <c r="A2928" i="8"/>
  <c r="A2138" i="8"/>
  <c r="A2450" i="8"/>
  <c r="A2924" i="8"/>
  <c r="A2375" i="8"/>
  <c r="A2245" i="8"/>
  <c r="A3211" i="8"/>
  <c r="A2670" i="8"/>
  <c r="A2273" i="8"/>
  <c r="A2400" i="8"/>
  <c r="A2169" i="8"/>
  <c r="A2229" i="8"/>
  <c r="A2456" i="8"/>
  <c r="A2374" i="8"/>
  <c r="A2440" i="8"/>
  <c r="A2373" i="8"/>
  <c r="A2983" i="8"/>
  <c r="A2393" i="8"/>
  <c r="A2110" i="8"/>
  <c r="A3132" i="8"/>
  <c r="A2754" i="8"/>
  <c r="A2030" i="8"/>
  <c r="A2208" i="8"/>
  <c r="A2111" i="8"/>
  <c r="A2308" i="8"/>
  <c r="A2746" i="8"/>
  <c r="A2897" i="8"/>
  <c r="A2425" i="8"/>
  <c r="A2052" i="8"/>
  <c r="A3369" i="8"/>
  <c r="A2049" i="8"/>
  <c r="A3241" i="8"/>
  <c r="A2547" i="8"/>
  <c r="A3469" i="8"/>
  <c r="A2020" i="8"/>
  <c r="A1855" i="8"/>
  <c r="A2738" i="8"/>
  <c r="A2703" i="8"/>
  <c r="A3429" i="8"/>
  <c r="A3592" i="8"/>
  <c r="A2798" i="8"/>
  <c r="A1903" i="8"/>
  <c r="A1904" i="8"/>
  <c r="A2321" i="8"/>
  <c r="A3655" i="8"/>
  <c r="A2361" i="8"/>
  <c r="A2909" i="8"/>
  <c r="A1865" i="8"/>
  <c r="A2081" i="8"/>
  <c r="A1881" i="8"/>
  <c r="A2226" i="8"/>
  <c r="A1963" i="8"/>
  <c r="A3243" i="8"/>
  <c r="A2244" i="8"/>
  <c r="A2163" i="8"/>
  <c r="A2510" i="8"/>
  <c r="A2011" i="8"/>
  <c r="A2183" i="8"/>
  <c r="A2520" i="8"/>
  <c r="A2303" i="8"/>
  <c r="A2398" i="8"/>
  <c r="A2048" i="8"/>
  <c r="A3015" i="8"/>
  <c r="A2615" i="8"/>
  <c r="A1769" i="8"/>
  <c r="A2096" i="8"/>
  <c r="A1773" i="8"/>
  <c r="A2292" i="8"/>
  <c r="A2340" i="8"/>
  <c r="A2954" i="8"/>
  <c r="A2753" i="8"/>
  <c r="A2121" i="8"/>
  <c r="A3605" i="8"/>
  <c r="A2499" i="8"/>
  <c r="A2077" i="8"/>
  <c r="A3237" i="8"/>
  <c r="A2605" i="8"/>
  <c r="A2073" i="8"/>
  <c r="A3591" i="8"/>
  <c r="A3235" i="8"/>
  <c r="A2604" i="8"/>
  <c r="A3069" i="8"/>
  <c r="A2236" i="8"/>
  <c r="A1776" i="8"/>
  <c r="A2639" i="8"/>
  <c r="A1897" i="8"/>
  <c r="A3068" i="8"/>
  <c r="A1715" i="8"/>
  <c r="A2372" i="8"/>
  <c r="A3066" i="8"/>
  <c r="A1838" i="8"/>
  <c r="A1827" i="8"/>
  <c r="A2008" i="8"/>
  <c r="A2591" i="8"/>
  <c r="A3186" i="8"/>
  <c r="A2082" i="8"/>
  <c r="A1885" i="8"/>
  <c r="A1884" i="8"/>
  <c r="A2810" i="8"/>
  <c r="A2252" i="8"/>
  <c r="A2607" i="8"/>
  <c r="A2471" i="8"/>
  <c r="A1783" i="8"/>
  <c r="A2496" i="8"/>
  <c r="A2041" i="8"/>
  <c r="A3030" i="8"/>
  <c r="A2522" i="8"/>
  <c r="A2238" i="8"/>
  <c r="A2690" i="8"/>
  <c r="A2350" i="8"/>
  <c r="A2326" i="8"/>
  <c r="A2461" i="8"/>
  <c r="A2859" i="8"/>
  <c r="A1774" i="8"/>
  <c r="A1925" i="8"/>
  <c r="A3111" i="8"/>
  <c r="A1795" i="8"/>
  <c r="A1772" i="8"/>
  <c r="A2982" i="8"/>
  <c r="A2945" i="8"/>
  <c r="A1746" i="8"/>
  <c r="A3293" i="8"/>
  <c r="A2339" i="8"/>
  <c r="A2568" i="8"/>
  <c r="A1768" i="8"/>
  <c r="A1891" i="8"/>
  <c r="A2567" i="8"/>
  <c r="A1806" i="8"/>
  <c r="A2889" i="8"/>
  <c r="A2210" i="8"/>
  <c r="A2473" i="8"/>
  <c r="A2868" i="8"/>
  <c r="A2562" i="8"/>
  <c r="A2990" i="8"/>
  <c r="A2043" i="8"/>
  <c r="A3212" i="8"/>
  <c r="A2560" i="8"/>
  <c r="A2558" i="8"/>
  <c r="A1893" i="8"/>
  <c r="A2530" i="8"/>
  <c r="A2743" i="8"/>
  <c r="A2405" i="8"/>
  <c r="A2242" i="8"/>
  <c r="A2554" i="8"/>
  <c r="A3101" i="8"/>
  <c r="A2172" i="8"/>
  <c r="A2662" i="8"/>
  <c r="A2137" i="8"/>
  <c r="A2722" i="8"/>
  <c r="A2134" i="8"/>
  <c r="A1941" i="8"/>
  <c r="A3056" i="8"/>
  <c r="A1983" i="8"/>
  <c r="A3041" i="8"/>
  <c r="A2222" i="8"/>
  <c r="A2836" i="8"/>
  <c r="A2977" i="8"/>
  <c r="A2453" i="8"/>
  <c r="A2912" i="8"/>
  <c r="A1665" i="8"/>
  <c r="A1974" i="8"/>
  <c r="A2536" i="8"/>
  <c r="A2651" i="8"/>
  <c r="A3039" i="8"/>
  <c r="A1845" i="8"/>
  <c r="A3196" i="8"/>
  <c r="A2627" i="8"/>
  <c r="A2428" i="8"/>
  <c r="A1920" i="8"/>
  <c r="A2146" i="8"/>
  <c r="A3031" i="8"/>
  <c r="A2143" i="8"/>
  <c r="A3173" i="8"/>
  <c r="A3401" i="8"/>
  <c r="A2032" i="8"/>
  <c r="A3657" i="8"/>
  <c r="A1777" i="8"/>
  <c r="A1906" i="8"/>
  <c r="A2300" i="8"/>
  <c r="A2418" i="8"/>
  <c r="A2023" i="8"/>
  <c r="A2017" i="8"/>
  <c r="A2735" i="8"/>
  <c r="A2965" i="8"/>
  <c r="A2436" i="8"/>
  <c r="A1946" i="8"/>
  <c r="A2655" i="8"/>
  <c r="A2434" i="8"/>
  <c r="A2409" i="8"/>
  <c r="A1692" i="8"/>
  <c r="A2005" i="8"/>
  <c r="A1945" i="8"/>
  <c r="A1888" i="8"/>
  <c r="A1800" i="8"/>
  <c r="A3486" i="8"/>
  <c r="A2631" i="8"/>
  <c r="A3341" i="8"/>
  <c r="A2317" i="8"/>
  <c r="A2513" i="8"/>
  <c r="A2002" i="8"/>
  <c r="A2000" i="8"/>
  <c r="A2279" i="8"/>
  <c r="A1757" i="8"/>
  <c r="A2278" i="8"/>
  <c r="A1662" i="8"/>
  <c r="A2730" i="8"/>
  <c r="A1788" i="8"/>
  <c r="A2669" i="8"/>
  <c r="A1931" i="8"/>
  <c r="A2105" i="8"/>
  <c r="A2103" i="8"/>
  <c r="A2575" i="8"/>
  <c r="A2062" i="8"/>
  <c r="A2167" i="8"/>
  <c r="A1822" i="8"/>
  <c r="A2094" i="8"/>
  <c r="A1727" i="8"/>
  <c r="A2852" i="8"/>
  <c r="A3289" i="8"/>
  <c r="A1977" i="8"/>
  <c r="A2087" i="8"/>
  <c r="A3482" i="8"/>
  <c r="A2120" i="8"/>
  <c r="A1775" i="8"/>
  <c r="A2319" i="8"/>
  <c r="A3511" i="8"/>
  <c r="A1612" i="8"/>
  <c r="A2150" i="8"/>
  <c r="A1839" i="8"/>
  <c r="A2492" i="8"/>
  <c r="A2243" i="8"/>
  <c r="A2742" i="8"/>
  <c r="A2708" i="8"/>
  <c r="A1645" i="8"/>
  <c r="A1834" i="8"/>
  <c r="A2351" i="8"/>
  <c r="A3083" i="8"/>
  <c r="A1576" i="8"/>
  <c r="A2875" i="8"/>
  <c r="A1898" i="8"/>
  <c r="A2066" i="8"/>
  <c r="A3100" i="8"/>
  <c r="A2228" i="8"/>
  <c r="A1754" i="8"/>
  <c r="A2223" i="8"/>
  <c r="A2366" i="8"/>
  <c r="A2408" i="8"/>
  <c r="A2215" i="8"/>
  <c r="A1640" i="8"/>
  <c r="A1549" i="8"/>
  <c r="A2585" i="8"/>
  <c r="A1738" i="8"/>
  <c r="A2285" i="8"/>
  <c r="A1660" i="8"/>
  <c r="A3059" i="8"/>
  <c r="A2429" i="8"/>
  <c r="A1533" i="8"/>
  <c r="A1574" i="8"/>
  <c r="A3000" i="8"/>
  <c r="A2693" i="8"/>
  <c r="A3533" i="8"/>
  <c r="A1685" i="8"/>
  <c r="A1529" i="8"/>
  <c r="A1952" i="8"/>
  <c r="A2462" i="8"/>
  <c r="A2197" i="8"/>
  <c r="A3325" i="8"/>
  <c r="A2508" i="8"/>
  <c r="A1896" i="8"/>
  <c r="A2191" i="8"/>
  <c r="A3276" i="8"/>
  <c r="A3179" i="8"/>
  <c r="A1982" i="8"/>
  <c r="A2346" i="8"/>
  <c r="A2016" i="8"/>
  <c r="A1859" i="8"/>
  <c r="A1815" i="8"/>
  <c r="A2816" i="8"/>
  <c r="A1675" i="8"/>
  <c r="A1479" i="8"/>
  <c r="A2914" i="8"/>
  <c r="A1594" i="8"/>
  <c r="A2007" i="8"/>
  <c r="A1915" i="8"/>
  <c r="A1580" i="8"/>
  <c r="A1693" i="8"/>
  <c r="A2283" i="8"/>
  <c r="A1658" i="8"/>
  <c r="A1582" i="8"/>
  <c r="A3409" i="8"/>
  <c r="A1860" i="8"/>
  <c r="A2334" i="8"/>
  <c r="A2145" i="8"/>
  <c r="A2842" i="8"/>
  <c r="A1784" i="8"/>
  <c r="A2175" i="8"/>
  <c r="A2305" i="8"/>
  <c r="A1935" i="8"/>
  <c r="A1901" i="8"/>
  <c r="A1717" i="8"/>
  <c r="A2763" i="8"/>
  <c r="A1638" i="8"/>
  <c r="A2987" i="8"/>
  <c r="A1635" i="8"/>
  <c r="A2298" i="8"/>
  <c r="A2439" i="8"/>
  <c r="A2984" i="8"/>
  <c r="A1745" i="8"/>
  <c r="A1821" i="8"/>
  <c r="A2165" i="8"/>
  <c r="A2190" i="8"/>
  <c r="A2438" i="8"/>
  <c r="A3376" i="8"/>
  <c r="A1771" i="8"/>
  <c r="A1916" i="8"/>
  <c r="A1810" i="8"/>
  <c r="A2162" i="8"/>
  <c r="A2248" i="8"/>
  <c r="A2088" i="8"/>
  <c r="A1914" i="8"/>
  <c r="A2976" i="8"/>
  <c r="A1805" i="8"/>
  <c r="A3375" i="8"/>
  <c r="A1883" i="8"/>
  <c r="A2973" i="8"/>
  <c r="A1972" i="8"/>
  <c r="A3528" i="8"/>
  <c r="A1971" i="8"/>
  <c r="A2316" i="8"/>
  <c r="A1433" i="8"/>
  <c r="A2498" i="8"/>
  <c r="A1966" i="8"/>
  <c r="A1964" i="8"/>
  <c r="A2382" i="8"/>
  <c r="A3001" i="8"/>
  <c r="A1651" i="8"/>
  <c r="A2645" i="8"/>
  <c r="A1431" i="8"/>
  <c r="A2765" i="8"/>
  <c r="A2896" i="8"/>
  <c r="A3154" i="8"/>
  <c r="A2304" i="8"/>
  <c r="A1989" i="8"/>
  <c r="A3171" i="8"/>
  <c r="A1637" i="8"/>
  <c r="A1396" i="8"/>
  <c r="A2978" i="8"/>
  <c r="A1711" i="8"/>
  <c r="A2117" i="8"/>
  <c r="A2516" i="8"/>
  <c r="A1591" i="8"/>
  <c r="A2288" i="8"/>
  <c r="A2732" i="8"/>
  <c r="A1943" i="8"/>
  <c r="A1583" i="8"/>
  <c r="A2535" i="8"/>
  <c r="A1691" i="8"/>
  <c r="A1688" i="8"/>
  <c r="A2314" i="8"/>
  <c r="A2531" i="8"/>
  <c r="A2114" i="8"/>
  <c r="A1938" i="8"/>
  <c r="A1729" i="8"/>
  <c r="A2959" i="8"/>
  <c r="A1874" i="8"/>
  <c r="A3085" i="8"/>
  <c r="A2178" i="8"/>
  <c r="A2275" i="8"/>
  <c r="A2333" i="8"/>
  <c r="A2424" i="8"/>
  <c r="A2622" i="8"/>
  <c r="A2401" i="8"/>
  <c r="A3026" i="8"/>
  <c r="A1826" i="8"/>
  <c r="A2885" i="8"/>
  <c r="A2272" i="8"/>
  <c r="A2957" i="8"/>
  <c r="A2193" i="8"/>
  <c r="A2102" i="8"/>
  <c r="A1560" i="8"/>
  <c r="A2955" i="8"/>
  <c r="A1921" i="8"/>
  <c r="A1361" i="8"/>
  <c r="A3079" i="8"/>
  <c r="A1858" i="8"/>
  <c r="A1892" i="8"/>
  <c r="A1424" i="8"/>
  <c r="A2613" i="8"/>
  <c r="A1976" i="8"/>
  <c r="A1498" i="8"/>
  <c r="A1802" i="8"/>
  <c r="A3047" i="8"/>
  <c r="A1799" i="8"/>
  <c r="A2255" i="8"/>
  <c r="A2879" i="8"/>
  <c r="A2750" i="8"/>
  <c r="A1434" i="8"/>
  <c r="A2606" i="8"/>
  <c r="A1678" i="8"/>
  <c r="A1959" i="8"/>
  <c r="A1907" i="8"/>
  <c r="A1456" i="8"/>
  <c r="A2072" i="8"/>
  <c r="A1747" i="8"/>
  <c r="A3155" i="8"/>
  <c r="A2728" i="8"/>
  <c r="A1521" i="8"/>
  <c r="A2230" i="8"/>
  <c r="A1924" i="8"/>
  <c r="A1286" i="8"/>
  <c r="A1516" i="8"/>
  <c r="A2857" i="8"/>
  <c r="A1823" i="8"/>
  <c r="A1368" i="8"/>
  <c r="A2542" i="8"/>
  <c r="A2761" i="8"/>
  <c r="A1556" i="8"/>
  <c r="A1679" i="8"/>
  <c r="A3418" i="8"/>
  <c r="A3231" i="8"/>
  <c r="A1890" i="8"/>
  <c r="A2636" i="8"/>
  <c r="A1626" i="8"/>
  <c r="A2364" i="8"/>
  <c r="A1401" i="8"/>
  <c r="A2697" i="8"/>
  <c r="A3614" i="8"/>
  <c r="A2588" i="8"/>
  <c r="A2779" i="8"/>
  <c r="A2083" i="8"/>
  <c r="A2782" i="8"/>
  <c r="A2903" i="8"/>
  <c r="A2357" i="8"/>
  <c r="A2356" i="8"/>
  <c r="A2038" i="8"/>
  <c r="A2354" i="8"/>
  <c r="A2036" i="8"/>
  <c r="A2581" i="8"/>
  <c r="A1355" i="8"/>
  <c r="A2933" i="8"/>
  <c r="A2028" i="8"/>
  <c r="A2196" i="8"/>
  <c r="A1225" i="8"/>
  <c r="A1311" i="8"/>
  <c r="A1413" i="8"/>
  <c r="A3220" i="8"/>
  <c r="A1305" i="8"/>
  <c r="A1512" i="8"/>
  <c r="A1680" i="8"/>
  <c r="A2015" i="8"/>
  <c r="A1817" i="8"/>
  <c r="A1687" i="8"/>
  <c r="A2266" i="8"/>
  <c r="A2293" i="8"/>
  <c r="A1812" i="8"/>
  <c r="A1201" i="8"/>
  <c r="A1724" i="8"/>
  <c r="A2188" i="8"/>
  <c r="A1852" i="8"/>
  <c r="A2342" i="8"/>
  <c r="A1848" i="8"/>
  <c r="A1664" i="8"/>
  <c r="A2848" i="8"/>
  <c r="A3144" i="8"/>
  <c r="A1842" i="8"/>
  <c r="A1999" i="8"/>
  <c r="A2250" i="8"/>
  <c r="A2768" i="8"/>
  <c r="A2381" i="8"/>
  <c r="A3640" i="8"/>
  <c r="A1608" i="8"/>
  <c r="A1428" i="8"/>
  <c r="A2491" i="8"/>
  <c r="A2201" i="8"/>
  <c r="A1256" i="8"/>
  <c r="A1721" i="8"/>
  <c r="A2553" i="8"/>
  <c r="A1902" i="8"/>
  <c r="A3210" i="8"/>
  <c r="A2441" i="8"/>
  <c r="A1218" i="8"/>
  <c r="A1264" i="8"/>
  <c r="A1310" i="8"/>
  <c r="A2324" i="8"/>
  <c r="A1245" i="8"/>
  <c r="A1328" i="8"/>
  <c r="A1266" i="8"/>
  <c r="A1504" i="8"/>
  <c r="A2756" i="8"/>
  <c r="A3131" i="8"/>
  <c r="A1808" i="8"/>
  <c r="A1870" i="8"/>
  <c r="A1624" i="8"/>
  <c r="A2261" i="8"/>
  <c r="A1468" i="8"/>
  <c r="A1623" i="8"/>
  <c r="A1622" i="8"/>
  <c r="A3288" i="8"/>
  <c r="A1698" i="8"/>
  <c r="A3439" i="8"/>
  <c r="A2318" i="8"/>
  <c r="A1136" i="8"/>
  <c r="A1880" i="8"/>
  <c r="A1392" i="8"/>
  <c r="A1390" i="8"/>
  <c r="A2311" i="8"/>
  <c r="A2626" i="8"/>
  <c r="A1532" i="8"/>
  <c r="A1131" i="8"/>
  <c r="A1958" i="8"/>
  <c r="A3193" i="8"/>
  <c r="A3192" i="8"/>
  <c r="A2142" i="8"/>
  <c r="A1781" i="8"/>
  <c r="A1953" i="8"/>
  <c r="A1469" i="8"/>
  <c r="A1779" i="8"/>
  <c r="A1719" i="8"/>
  <c r="A2519" i="8"/>
  <c r="A1526" i="8"/>
  <c r="A1276" i="8"/>
  <c r="A1562" i="8"/>
  <c r="A1949" i="8"/>
  <c r="A2891" i="8"/>
  <c r="A2785" i="8"/>
  <c r="A1204" i="8"/>
  <c r="A1508" i="8"/>
  <c r="A1202" i="8"/>
  <c r="A1297" i="8"/>
  <c r="A1501" i="8"/>
  <c r="A3713" i="8"/>
  <c r="A1877" i="8"/>
  <c r="A1663" i="8"/>
  <c r="A1349" i="8"/>
  <c r="A2611" i="8"/>
  <c r="A2119" i="8"/>
  <c r="A1193" i="8"/>
  <c r="A1846" i="8"/>
  <c r="A1493" i="8"/>
  <c r="A1093" i="8"/>
  <c r="A1535" i="8"/>
  <c r="A1879" i="8"/>
  <c r="A1656" i="8"/>
  <c r="A1337" i="8"/>
  <c r="A1334" i="8"/>
  <c r="A2206" i="8"/>
  <c r="A2426" i="8"/>
  <c r="A1117" i="8"/>
  <c r="A1330" i="8"/>
  <c r="A1269" i="8"/>
  <c r="A1473" i="8"/>
  <c r="A1872" i="8"/>
  <c r="A1932" i="8"/>
  <c r="A2619" i="8"/>
  <c r="A1867" i="8"/>
  <c r="A1372" i="8"/>
  <c r="A1421" i="8"/>
  <c r="A2459" i="8"/>
  <c r="A2396" i="8"/>
  <c r="A2576" i="8"/>
  <c r="A1899" i="8"/>
  <c r="A1463" i="8"/>
  <c r="A1212" i="8"/>
  <c r="A1100" i="8"/>
  <c r="A2063" i="8"/>
  <c r="A1210" i="8"/>
  <c r="A2098" i="8"/>
  <c r="A2681" i="8"/>
  <c r="A1653" i="8"/>
  <c r="A3078" i="8"/>
  <c r="A2264" i="8"/>
  <c r="A2263" i="8"/>
  <c r="A2797" i="8"/>
  <c r="A1849" i="8"/>
  <c r="A3443" i="8"/>
  <c r="A1289" i="8"/>
  <c r="A2717" i="8"/>
  <c r="A3335" i="8"/>
  <c r="A2715" i="8"/>
  <c r="A1537" i="8"/>
  <c r="A1285" i="8"/>
  <c r="A2256" i="8"/>
  <c r="A1365" i="8"/>
  <c r="A2407" i="8"/>
  <c r="A1439" i="8"/>
  <c r="A1435" i="8"/>
  <c r="A1072" i="8"/>
  <c r="A1483" i="8"/>
  <c r="A1730" i="8"/>
  <c r="A1654" i="8"/>
  <c r="A3073" i="8"/>
  <c r="A1247" i="8"/>
  <c r="A1960" i="8"/>
  <c r="A1384" i="8"/>
  <c r="A1360" i="8"/>
  <c r="A3010" i="8"/>
  <c r="A1074" i="8"/>
  <c r="A1650" i="8"/>
  <c r="A1954" i="8"/>
  <c r="A1085" i="8"/>
  <c r="A1263" i="8"/>
  <c r="A1375" i="8"/>
  <c r="A2707" i="8"/>
  <c r="A2423" i="8"/>
  <c r="A3008" i="8"/>
  <c r="A2484" i="8"/>
  <c r="A1734" i="8"/>
  <c r="A3233" i="8"/>
  <c r="A1515" i="8"/>
  <c r="A2225" i="8"/>
  <c r="A1366" i="8"/>
  <c r="A1820" i="8"/>
  <c r="A2595" i="8"/>
  <c r="A2296" i="8"/>
  <c r="A1919" i="8"/>
  <c r="A2058" i="8"/>
  <c r="A1509" i="8"/>
  <c r="A3268" i="8"/>
  <c r="A1671" i="8"/>
  <c r="A2006" i="8"/>
  <c r="A2053" i="8"/>
  <c r="A1765" i="8"/>
  <c r="A1545" i="8"/>
  <c r="A2051" i="8"/>
  <c r="A1882" i="8"/>
  <c r="A2907" i="8"/>
  <c r="A1441" i="8"/>
  <c r="A1282" i="8"/>
  <c r="A2079" i="8"/>
  <c r="A1233" i="8"/>
  <c r="A1689" i="8"/>
  <c r="A2358" i="8"/>
  <c r="A1017" i="8"/>
  <c r="A1841" i="8"/>
  <c r="A2039" i="8"/>
  <c r="A2205" i="8"/>
  <c r="A2468" i="8"/>
  <c r="A1115" i="8"/>
  <c r="A3450" i="8"/>
  <c r="A2035" i="8"/>
  <c r="A1329" i="8"/>
  <c r="A1073" i="8"/>
  <c r="A2108" i="8"/>
  <c r="A979" i="8"/>
  <c r="A1373" i="8"/>
  <c r="A1322" i="8"/>
  <c r="A1291" i="8"/>
  <c r="A1141" i="8"/>
  <c r="A1466" i="8"/>
  <c r="A1258" i="8"/>
  <c r="A1825" i="8"/>
  <c r="A2858" i="8"/>
  <c r="A2687" i="8"/>
  <c r="A1211" i="8"/>
  <c r="A1395" i="8"/>
  <c r="A978" i="8"/>
  <c r="A1554" i="8"/>
  <c r="A951" i="8"/>
  <c r="A2294" i="8"/>
  <c r="A2012" i="8"/>
  <c r="A1154" i="8"/>
  <c r="A1851" i="8"/>
  <c r="A1667" i="8"/>
  <c r="A1076" i="8"/>
  <c r="A2447" i="8"/>
  <c r="A1615" i="8"/>
  <c r="A1107" i="8"/>
  <c r="A1438" i="8"/>
  <c r="A1121" i="8"/>
  <c r="A1430" i="8"/>
  <c r="A974" i="8"/>
  <c r="A2353" i="8"/>
  <c r="A2446" i="8"/>
  <c r="A1837" i="8"/>
  <c r="A1648" i="8"/>
  <c r="A1748" i="8"/>
  <c r="A1743" i="8"/>
  <c r="A1094" i="8"/>
  <c r="A2174" i="8"/>
  <c r="A1991" i="8"/>
  <c r="A995" i="8"/>
  <c r="A2241" i="8"/>
  <c r="A992" i="8"/>
  <c r="A2442" i="8"/>
  <c r="A3318" i="8"/>
  <c r="A1639" i="8"/>
  <c r="A1216" i="8"/>
  <c r="A1352" i="8"/>
  <c r="A2545" i="8"/>
  <c r="A1713" i="8"/>
  <c r="A2325" i="8"/>
  <c r="A2659" i="8"/>
  <c r="A1824" i="8"/>
  <c r="A1460" i="8"/>
  <c r="A2541" i="8"/>
  <c r="A1514" i="8"/>
  <c r="A1818" i="8"/>
  <c r="A1248" i="8"/>
  <c r="A1632" i="8"/>
  <c r="A2164" i="8"/>
  <c r="A2435" i="8"/>
  <c r="A2654" i="8"/>
  <c r="A1197" i="8"/>
  <c r="A1629" i="8"/>
  <c r="A1147" i="8"/>
  <c r="A993" i="8"/>
  <c r="A2320" i="8"/>
  <c r="A1495" i="8"/>
  <c r="A2156" i="8"/>
  <c r="A884" i="8"/>
  <c r="A1970" i="8"/>
  <c r="A1613" i="8"/>
  <c r="A851" i="8"/>
  <c r="A1039" i="8"/>
  <c r="A1249" i="8"/>
  <c r="A3675" i="8"/>
  <c r="A1790" i="8"/>
  <c r="A1043" i="8"/>
  <c r="A1481" i="8"/>
  <c r="A1956" i="8"/>
  <c r="A1530" i="8"/>
  <c r="A2074" i="8"/>
  <c r="A2646" i="8"/>
  <c r="A902" i="8"/>
  <c r="A3370" i="8"/>
  <c r="A1723" i="8"/>
  <c r="A910" i="8"/>
  <c r="A1021" i="8"/>
  <c r="A2699" i="8"/>
  <c r="A1930" i="8"/>
  <c r="A1778" i="8"/>
  <c r="A1037" i="8"/>
  <c r="A2485" i="8"/>
  <c r="A836" i="8"/>
  <c r="A869" i="8"/>
  <c r="A2026" i="8"/>
  <c r="A1518" i="8"/>
  <c r="A2194" i="8"/>
  <c r="A954" i="8"/>
  <c r="A2135" i="8"/>
  <c r="A2299" i="8"/>
  <c r="A1984" i="8"/>
  <c r="A1104" i="8"/>
  <c r="A1101" i="8"/>
  <c r="A1633" i="8"/>
  <c r="A2131" i="8"/>
  <c r="A1551" i="8"/>
  <c r="A941" i="8"/>
  <c r="A1358" i="8"/>
  <c r="A1704" i="8"/>
  <c r="A1819" i="8"/>
  <c r="A963" i="8"/>
  <c r="A1886" i="8"/>
  <c r="A2963" i="8"/>
  <c r="A802" i="8"/>
  <c r="A1450" i="8"/>
  <c r="A1803" i="8"/>
  <c r="A990" i="8"/>
  <c r="A1004" i="8"/>
  <c r="A1942" i="8"/>
  <c r="A1026" i="8"/>
  <c r="A1087" i="8"/>
  <c r="A3087" i="8"/>
  <c r="A1579" i="8"/>
  <c r="A1755" i="8"/>
  <c r="A975" i="8"/>
  <c r="A1227" i="8"/>
  <c r="A906" i="8"/>
  <c r="A2277" i="8"/>
  <c r="A2352" i="8"/>
  <c r="A2766" i="8"/>
  <c r="A820" i="8"/>
  <c r="A833" i="8"/>
  <c r="A771" i="8"/>
  <c r="A882" i="8"/>
  <c r="A930" i="8"/>
  <c r="A1829" i="8"/>
  <c r="A1928" i="8"/>
  <c r="A1016" i="8"/>
  <c r="A1111" i="8"/>
  <c r="A1067" i="8"/>
  <c r="A988" i="8"/>
  <c r="A982" i="8"/>
  <c r="A2618" i="8"/>
  <c r="A3240" i="8"/>
  <c r="A752" i="8"/>
  <c r="A1128" i="8"/>
  <c r="A3498" i="8"/>
  <c r="A1336" i="8"/>
  <c r="A2981" i="8"/>
  <c r="A2019" i="8"/>
  <c r="A1457" i="8"/>
  <c r="A744" i="8"/>
  <c r="A939" i="8"/>
  <c r="A2504" i="8"/>
  <c r="A2214" i="8"/>
  <c r="A2719" i="8"/>
  <c r="A1742" i="8"/>
  <c r="A859" i="8"/>
  <c r="A1544" i="8"/>
  <c r="A1913" i="8"/>
  <c r="A883" i="8"/>
  <c r="A3304" i="8"/>
  <c r="A1029" i="8"/>
  <c r="A723" i="8"/>
  <c r="A1399" i="8"/>
  <c r="A1739" i="8"/>
  <c r="A2431" i="8"/>
  <c r="A757" i="8"/>
  <c r="A1694" i="8"/>
  <c r="A774" i="8"/>
  <c r="A2154" i="8"/>
  <c r="A2878" i="8"/>
  <c r="A1732" i="8"/>
  <c r="A704" i="8"/>
  <c r="A718" i="8"/>
  <c r="A846" i="8"/>
  <c r="A3011" i="8"/>
  <c r="A808" i="8"/>
  <c r="A889" i="8"/>
  <c r="A2922" i="8"/>
  <c r="A2148" i="8"/>
  <c r="A1572" i="8"/>
  <c r="A3009" i="8"/>
  <c r="A765" i="8"/>
  <c r="A2824" i="8"/>
  <c r="A1150" i="8"/>
  <c r="A1470" i="8"/>
  <c r="A699" i="8"/>
  <c r="A1323" i="8"/>
  <c r="A860" i="8"/>
  <c r="A674" i="8"/>
  <c r="A929" i="8"/>
  <c r="A1221" i="8"/>
  <c r="A1763" i="8"/>
  <c r="A1220" i="8"/>
  <c r="A3615" i="8"/>
  <c r="A890" i="8"/>
  <c r="A657" i="8"/>
  <c r="A1068" i="8"/>
  <c r="A2601" i="8"/>
  <c r="A1403" i="8"/>
  <c r="A1173" i="8"/>
  <c r="A2663" i="8"/>
  <c r="A2068" i="8"/>
  <c r="A742" i="8"/>
  <c r="A2598" i="8"/>
  <c r="A660" i="8"/>
  <c r="A666" i="8"/>
  <c r="A809" i="8"/>
  <c r="A872" i="8"/>
  <c r="A735" i="8"/>
  <c r="A1986" i="8"/>
  <c r="A2133" i="8"/>
  <c r="A2370" i="8"/>
  <c r="A1061" i="8"/>
  <c r="A1303" i="8"/>
  <c r="A2235" i="8"/>
  <c r="A888" i="8"/>
  <c r="A2367" i="8"/>
  <c r="A1162" i="8"/>
  <c r="A1246" i="8"/>
  <c r="A1300" i="8"/>
  <c r="A1816" i="8"/>
  <c r="A940" i="8"/>
  <c r="A1243" i="8"/>
  <c r="A1505" i="8"/>
  <c r="A1917" i="8"/>
  <c r="A1673" i="8"/>
  <c r="A2218" i="8"/>
  <c r="A1502" i="8"/>
  <c r="A648" i="8"/>
  <c r="A1500" i="8"/>
  <c r="A651" i="8"/>
  <c r="A2781" i="8"/>
  <c r="A675" i="8"/>
  <c r="A717" i="8"/>
  <c r="A1400" i="8"/>
  <c r="A2050" i="8"/>
  <c r="A1422" i="8"/>
  <c r="A1350" i="8"/>
  <c r="A898" i="8"/>
  <c r="A2474" i="8"/>
  <c r="A2211" i="8"/>
  <c r="A1449" i="8"/>
  <c r="A770" i="8"/>
  <c r="A1138" i="8"/>
  <c r="A644" i="8"/>
  <c r="A1491" i="8"/>
  <c r="A630" i="8"/>
  <c r="A1281" i="8"/>
  <c r="A1086" i="8"/>
  <c r="A2115" i="8"/>
  <c r="A2533" i="8"/>
  <c r="A1081" i="8"/>
  <c r="A1561" i="8"/>
  <c r="A2045" i="8"/>
  <c r="A2312" i="8"/>
  <c r="A2865" i="8"/>
  <c r="A1122" i="8"/>
  <c r="A1278" i="8"/>
  <c r="A1078" i="8"/>
  <c r="A626" i="8"/>
  <c r="A2147" i="8"/>
  <c r="A3544" i="8"/>
  <c r="A2037" i="8"/>
  <c r="A589" i="8"/>
  <c r="A2034" i="8"/>
  <c r="A640" i="8"/>
  <c r="A670" i="8"/>
  <c r="A721" i="8"/>
  <c r="A2691" i="8"/>
  <c r="A3412" i="8"/>
  <c r="A745" i="8"/>
  <c r="A617" i="8"/>
  <c r="A857" i="8"/>
  <c r="A2460" i="8"/>
  <c r="A958" i="8"/>
  <c r="A2025" i="8"/>
  <c r="A577" i="8"/>
  <c r="A1214" i="8"/>
  <c r="A1581" i="8"/>
  <c r="A1369" i="8"/>
  <c r="A1084" i="8"/>
  <c r="A658" i="8"/>
  <c r="A2021" i="8"/>
  <c r="A618" i="8"/>
  <c r="A696" i="8"/>
  <c r="A649" i="8"/>
  <c r="A1250" i="8"/>
  <c r="A731" i="8"/>
  <c r="A1332" i="8"/>
  <c r="A1410" i="8"/>
  <c r="A590" i="8"/>
  <c r="A1002" i="8"/>
  <c r="A636" i="8"/>
  <c r="A1455" i="8"/>
  <c r="A541" i="8"/>
  <c r="A734" i="8"/>
  <c r="A1668" i="8"/>
  <c r="A1048" i="8"/>
  <c r="A547" i="8"/>
  <c r="A715" i="8"/>
  <c r="A553" i="8"/>
  <c r="A593" i="8"/>
  <c r="A684" i="8"/>
  <c r="A922" i="8"/>
  <c r="A3216" i="8"/>
  <c r="A521" i="8"/>
  <c r="A505" i="8"/>
  <c r="A1659" i="8"/>
  <c r="A983" i="8"/>
  <c r="A2561" i="8"/>
  <c r="A2280" i="8"/>
  <c r="A1796" i="8"/>
  <c r="A1129" i="8"/>
  <c r="A915" i="8"/>
  <c r="A768" i="8"/>
  <c r="A766" i="8"/>
  <c r="A2335" i="8"/>
  <c r="A1025" i="8"/>
  <c r="A2989" i="8"/>
  <c r="A488" i="8"/>
  <c r="A1385" i="8"/>
  <c r="A1188" i="8"/>
  <c r="A2555" i="8"/>
  <c r="A2109" i="8"/>
  <c r="A1785" i="8"/>
  <c r="A604" i="8"/>
  <c r="A506" i="8"/>
  <c r="A513" i="8"/>
  <c r="A574" i="8"/>
  <c r="A1262" i="8"/>
  <c r="A747" i="8"/>
  <c r="A627" i="8"/>
  <c r="A962" i="8"/>
  <c r="A2422" i="8"/>
  <c r="A713" i="8"/>
  <c r="A1174" i="8"/>
  <c r="A2550" i="8"/>
  <c r="A461" i="8"/>
  <c r="A469" i="8"/>
  <c r="A724" i="8"/>
  <c r="A1696" i="8"/>
  <c r="A615" i="8"/>
  <c r="A1864" i="8"/>
  <c r="A1926" i="8"/>
  <c r="A509" i="8"/>
  <c r="A2660" i="8"/>
  <c r="A560" i="8"/>
  <c r="A641" i="8"/>
  <c r="A2065" i="8"/>
  <c r="A1415" i="8"/>
  <c r="A2100" i="8"/>
  <c r="A550" i="8"/>
  <c r="A950" i="8"/>
  <c r="A410" i="8"/>
  <c r="A432" i="8"/>
  <c r="A446" i="8"/>
  <c r="A487" i="8"/>
  <c r="A486" i="8"/>
  <c r="A1412" i="8"/>
  <c r="A496" i="8"/>
  <c r="A386" i="8"/>
  <c r="A2760" i="8"/>
  <c r="A1159" i="8"/>
  <c r="A727" i="8"/>
  <c r="A637" i="8"/>
  <c r="A697" i="8"/>
  <c r="A520" i="8"/>
  <c r="A1981" i="8"/>
  <c r="A1980" i="8"/>
  <c r="A635" i="8"/>
  <c r="A453" i="8"/>
  <c r="A864" i="8"/>
  <c r="A377" i="8"/>
  <c r="A998" i="8"/>
  <c r="A490" i="8"/>
  <c r="A347" i="8"/>
  <c r="A1813" i="8"/>
  <c r="A447" i="8"/>
  <c r="A507" i="8"/>
  <c r="A3040" i="8"/>
  <c r="A360" i="8"/>
  <c r="A546" i="8"/>
  <c r="A1453" i="8"/>
  <c r="A1543" i="8"/>
  <c r="A334" i="8"/>
  <c r="A1318" i="8"/>
  <c r="A854" i="8"/>
  <c r="A783" i="8"/>
  <c r="A527" i="8"/>
  <c r="A315" i="8"/>
  <c r="A712" i="8"/>
  <c r="A991" i="8"/>
  <c r="A1044" i="8"/>
  <c r="A512" i="8"/>
  <c r="A1695" i="8"/>
  <c r="A1616" i="8"/>
  <c r="A656" i="8"/>
  <c r="A573" i="8"/>
  <c r="A395" i="8"/>
  <c r="A1614" i="8"/>
  <c r="A295" i="8"/>
  <c r="A2905" i="8"/>
  <c r="A282" i="8"/>
  <c r="A1440" i="8"/>
  <c r="A2315" i="8"/>
  <c r="A457" i="8"/>
  <c r="A1133" i="8"/>
  <c r="A280" i="8"/>
  <c r="A332" i="8"/>
  <c r="A254" i="8"/>
  <c r="A245" i="8"/>
  <c r="A916" i="8"/>
  <c r="A2532" i="8"/>
  <c r="A220" i="8"/>
  <c r="A2749" i="8"/>
  <c r="A366" i="8"/>
  <c r="A3194" i="8"/>
  <c r="A695" i="8"/>
  <c r="A389" i="8"/>
  <c r="A1389" i="8"/>
  <c r="A162" i="8"/>
  <c r="A3451" i="8"/>
  <c r="A193" i="8"/>
  <c r="A146" i="8"/>
  <c r="A156" i="8"/>
  <c r="A458" i="8"/>
  <c r="A966" i="8"/>
  <c r="A310" i="8"/>
  <c r="A760" i="8"/>
  <c r="A253" i="8"/>
  <c r="A348" i="8"/>
  <c r="A268" i="8"/>
  <c r="A840" i="8"/>
  <c r="A2526" i="8"/>
  <c r="A676" i="8"/>
  <c r="A49" i="8"/>
  <c r="A234" i="8"/>
  <c r="A21" i="8"/>
  <c r="A1381" i="8"/>
  <c r="A579" i="8"/>
  <c r="A452" i="8"/>
  <c r="A37" i="8"/>
  <c r="A113" i="8"/>
  <c r="A1607" i="8"/>
  <c r="A241" i="8"/>
  <c r="A430" i="8"/>
  <c r="A265" i="8"/>
  <c r="A99" i="8"/>
  <c r="A285" i="8"/>
  <c r="A371" i="8"/>
  <c r="A262" i="8"/>
  <c r="A749" i="8"/>
  <c r="A1547" i="8"/>
  <c r="A1376" i="8"/>
  <c r="A329" i="8"/>
  <c r="A243" i="8"/>
  <c r="A665" i="8"/>
  <c r="A663" i="8"/>
  <c r="A44" i="8"/>
  <c r="A571" i="8"/>
  <c r="A1606" i="8"/>
  <c r="A895" i="8"/>
  <c r="A159" i="8"/>
  <c r="A1869" i="8"/>
  <c r="A137" i="8"/>
  <c r="A29" i="8"/>
  <c r="A23" i="8"/>
  <c r="A47" i="8"/>
  <c r="A317" i="8"/>
  <c r="A1828" i="8"/>
  <c r="A26" i="8"/>
  <c r="A1110" i="8"/>
  <c r="A7" i="8"/>
  <c r="A125" i="8"/>
  <c r="A427" i="8"/>
  <c r="A298" i="8"/>
  <c r="A537" i="8"/>
  <c r="A65" i="8"/>
  <c r="A472" i="8"/>
  <c r="A281" i="8"/>
  <c r="A112" i="8"/>
  <c r="A279" i="8"/>
  <c r="A209" i="8"/>
  <c r="A503" i="8"/>
  <c r="A62" i="8"/>
  <c r="A12" i="8"/>
  <c r="A814" i="8"/>
  <c r="A1462" i="8"/>
  <c r="A671" i="8"/>
  <c r="A1598" i="8"/>
  <c r="A232" i="8"/>
  <c r="A231" i="8"/>
  <c r="A228" i="8"/>
  <c r="A1307" i="8"/>
  <c r="A218" i="8"/>
  <c r="A392" i="8"/>
  <c r="A947" i="8"/>
  <c r="A172" i="8"/>
  <c r="A352" i="8"/>
  <c r="A103" i="8"/>
  <c r="A385" i="8"/>
  <c r="A1059" i="8"/>
  <c r="A238" i="8"/>
  <c r="A688" i="8"/>
  <c r="A128" i="8"/>
  <c r="A121" i="8"/>
  <c r="A2345" i="8"/>
  <c r="A102" i="8"/>
  <c r="A101" i="8"/>
  <c r="A2127" i="8"/>
  <c r="A90" i="8"/>
  <c r="A83" i="8"/>
  <c r="A77" i="8"/>
  <c r="A528" i="8"/>
  <c r="A53" i="8"/>
  <c r="A46" i="8"/>
  <c r="A2125" i="8"/>
  <c r="A8" i="8"/>
  <c r="A1406" i="8"/>
  <c r="A2009" i="8"/>
  <c r="A364" i="8"/>
  <c r="A331" i="8"/>
  <c r="A531" i="8"/>
  <c r="A1095" i="8"/>
  <c r="A722" i="8"/>
  <c r="A359" i="8"/>
  <c r="A358" i="8"/>
  <c r="A10" i="8"/>
  <c r="A104" i="8"/>
  <c r="A529" i="8"/>
  <c r="A349" i="8"/>
  <c r="A1404" i="8"/>
  <c r="A86" i="8"/>
  <c r="A54" i="8"/>
  <c r="A336" i="8"/>
  <c r="A413" i="8"/>
  <c r="A387" i="8"/>
  <c r="A3246" i="8"/>
  <c r="A68" i="8"/>
  <c r="A3021" i="8"/>
  <c r="A858" i="8"/>
  <c r="A654" i="8"/>
  <c r="A226" i="8"/>
  <c r="A158" i="8"/>
  <c r="A1451" i="8"/>
  <c r="A30" i="8"/>
  <c r="A41" i="8"/>
  <c r="A390" i="8"/>
  <c r="A784" i="8"/>
  <c r="A3091" i="8"/>
  <c r="A743" i="8"/>
  <c r="A120" i="8"/>
  <c r="A454" i="8"/>
  <c r="A297" i="8"/>
  <c r="A1237" i="8"/>
  <c r="A296" i="8"/>
  <c r="A294" i="8"/>
  <c r="A761" i="8"/>
  <c r="A669" i="8"/>
  <c r="A2337" i="8"/>
  <c r="A1342" i="8"/>
  <c r="A115" i="8"/>
  <c r="A1737" i="8"/>
  <c r="A611" i="8"/>
  <c r="A1135" i="8"/>
  <c r="A416" i="8"/>
  <c r="A952" i="8"/>
  <c r="A920" i="8"/>
  <c r="A180" i="8"/>
  <c r="A286" i="8"/>
  <c r="A58" i="8"/>
  <c r="A603" i="8"/>
  <c r="A1488" i="8"/>
  <c r="A918" i="8"/>
  <c r="A225" i="8"/>
  <c r="A402" i="8"/>
  <c r="A489" i="8"/>
  <c r="A66" i="8"/>
  <c r="A732" i="8"/>
  <c r="A32" i="8"/>
  <c r="A186" i="8"/>
  <c r="A176" i="8"/>
  <c r="A482" i="8"/>
  <c r="A170" i="8"/>
  <c r="A2469" i="8"/>
  <c r="A168" i="8"/>
  <c r="A72" i="8"/>
  <c r="A764" i="8"/>
  <c r="A1482" i="8"/>
  <c r="A138" i="8"/>
  <c r="A322" i="8"/>
  <c r="A403" i="8"/>
  <c r="A1383" i="8"/>
  <c r="A1751" i="8"/>
  <c r="A759" i="8"/>
  <c r="A78" i="8"/>
  <c r="A70" i="8"/>
  <c r="A52" i="8"/>
  <c r="A40" i="8"/>
  <c r="A31" i="8"/>
  <c r="A6" i="8"/>
  <c r="A1873" i="8"/>
  <c r="A1684" i="8"/>
  <c r="A133" i="8"/>
  <c r="A449" i="8"/>
  <c r="A346" i="8"/>
  <c r="A194" i="8"/>
  <c r="A342" i="8"/>
  <c r="A304" i="8"/>
  <c r="A661" i="8"/>
  <c r="A1566" i="8"/>
  <c r="A326" i="8"/>
  <c r="A826" i="8"/>
  <c r="A136" i="8"/>
  <c r="A1564" i="8"/>
  <c r="A314" i="8"/>
  <c r="A89" i="8"/>
  <c r="A567" i="8"/>
  <c r="A34" i="8"/>
  <c r="A18" i="8"/>
  <c r="A646" i="8"/>
  <c r="A1370" i="8"/>
  <c r="A711" i="8"/>
  <c r="A1316" i="8"/>
  <c r="A514" i="8"/>
  <c r="A422" i="8"/>
  <c r="A1315" i="8"/>
  <c r="A289" i="8"/>
  <c r="A2507" i="8"/>
  <c r="A956" i="8"/>
  <c r="A43" i="8"/>
  <c r="A368" i="8"/>
  <c r="A1464" i="8"/>
  <c r="A2802" i="8"/>
  <c r="A255" i="8"/>
  <c r="A878" i="8"/>
  <c r="A1414" i="8"/>
  <c r="A239" i="8"/>
  <c r="A1634" i="8"/>
  <c r="A492" i="8"/>
  <c r="A235" i="8"/>
  <c r="A2956" i="8"/>
  <c r="A233" i="8"/>
  <c r="A405" i="8"/>
  <c r="A1922" i="8"/>
  <c r="A106" i="8"/>
  <c r="A201" i="8"/>
  <c r="A67" i="8"/>
  <c r="A2455" i="8"/>
  <c r="A188" i="8"/>
  <c r="A639" i="8"/>
  <c r="A177" i="8"/>
  <c r="A746" i="8"/>
  <c r="A165" i="8"/>
  <c r="A451" i="8"/>
  <c r="A2614" i="8"/>
  <c r="A123" i="8"/>
  <c r="A353" i="8"/>
  <c r="A2268" i="8"/>
  <c r="A804" i="8"/>
  <c r="A2637" i="8"/>
  <c r="A1744" i="8"/>
  <c r="A3463" i="8"/>
  <c r="A64" i="8"/>
  <c r="A16" i="8"/>
  <c r="A9" i="8"/>
  <c r="A1199" i="8"/>
  <c r="A5" i="8"/>
  <c r="A425" i="8"/>
  <c r="A248" i="8"/>
  <c r="A1055" i="8"/>
  <c r="A508" i="8"/>
  <c r="A110" i="8"/>
  <c r="A862" i="8"/>
  <c r="A94" i="8"/>
  <c r="A629" i="8"/>
  <c r="A2090" i="8"/>
  <c r="A343" i="8"/>
  <c r="A335" i="8"/>
  <c r="A790" i="8"/>
  <c r="A2086" i="8"/>
  <c r="A13" i="8"/>
  <c r="A927" i="8"/>
  <c r="A623" i="8"/>
  <c r="A1238" i="8"/>
  <c r="A290" i="8"/>
  <c r="A2500" i="8"/>
  <c r="A1169" i="8"/>
  <c r="A705" i="8"/>
  <c r="A501" i="8"/>
  <c r="A1132" i="8"/>
  <c r="A259" i="8"/>
  <c r="A813" i="8"/>
  <c r="A330" i="8"/>
  <c r="A2253" i="8"/>
  <c r="A1082" i="8"/>
  <c r="A2497" i="8"/>
  <c r="A733" i="8"/>
  <c r="A205" i="8"/>
  <c r="A1038" i="8"/>
  <c r="A1335" i="8"/>
  <c r="A2247" i="8"/>
  <c r="A173" i="8"/>
  <c r="A693" i="8"/>
  <c r="A166" i="8"/>
  <c r="A2246" i="8"/>
  <c r="A1531" i="8"/>
  <c r="A1033" i="8"/>
  <c r="A1274" i="8"/>
  <c r="A127" i="8"/>
  <c r="A683" i="8"/>
  <c r="A380" i="8"/>
  <c r="A1271" i="8"/>
  <c r="A463" i="8"/>
  <c r="A33" i="8"/>
  <c r="A1268" i="8"/>
  <c r="A24" i="8"/>
  <c r="A11" i="8"/>
  <c r="A1327" i="8"/>
  <c r="A1182" i="8"/>
  <c r="A1835" i="8"/>
  <c r="A1302" i="8"/>
  <c r="A1780" i="8"/>
  <c r="A1324" i="8"/>
  <c r="A187" i="8"/>
  <c r="A15" i="8"/>
  <c r="A311" i="8"/>
  <c r="A1525" i="8"/>
  <c r="A1524" i="8"/>
  <c r="A1259" i="8"/>
  <c r="A2600" i="8"/>
  <c r="A1604" i="8"/>
  <c r="A1014" i="8"/>
  <c r="A1636" i="8"/>
  <c r="A2231" i="8"/>
  <c r="A244" i="8"/>
  <c r="A817" i="8"/>
  <c r="A643" i="8"/>
  <c r="A35" i="8"/>
  <c r="A415" i="8"/>
  <c r="A1253" i="8"/>
  <c r="A1011" i="8"/>
  <c r="A361" i="8"/>
  <c r="A240" i="8"/>
  <c r="A200" i="8"/>
  <c r="A843" i="8"/>
  <c r="A175" i="8"/>
  <c r="A164" i="8"/>
  <c r="A730" i="8"/>
  <c r="A155" i="8"/>
  <c r="A1007" i="8"/>
  <c r="A149" i="8"/>
  <c r="A142" i="8"/>
  <c r="A1005" i="8"/>
  <c r="A1411" i="8"/>
  <c r="A2221" i="8"/>
  <c r="A2481" i="8"/>
  <c r="A1244" i="8"/>
  <c r="A908" i="8"/>
  <c r="A1507" i="8"/>
  <c r="A2055" i="8"/>
  <c r="A1506" i="8"/>
  <c r="A972" i="8"/>
  <c r="A753" i="8"/>
  <c r="A1705" i="8"/>
  <c r="A687" i="8"/>
  <c r="A632" i="8"/>
  <c r="A109" i="8"/>
  <c r="A1196" i="8"/>
  <c r="A719" i="8"/>
  <c r="A345" i="8"/>
  <c r="A169" i="8"/>
  <c r="A444" i="8"/>
  <c r="A2213" i="8"/>
  <c r="A1587" i="8"/>
  <c r="A522" i="8"/>
  <c r="A302" i="8"/>
  <c r="A532" i="8"/>
  <c r="A1584" i="8"/>
  <c r="A1398" i="8"/>
  <c r="A708" i="8"/>
  <c r="A924" i="8"/>
  <c r="A284" i="8"/>
  <c r="A1736" i="8"/>
  <c r="A608" i="8"/>
  <c r="A1234" i="8"/>
  <c r="A1191" i="8"/>
  <c r="A261" i="8"/>
  <c r="A1690" i="8"/>
  <c r="A2153" i="8"/>
  <c r="A1393" i="8"/>
  <c r="A797" i="8"/>
  <c r="A376" i="8"/>
  <c r="A2470" i="8"/>
  <c r="A1485" i="8"/>
  <c r="A2207" i="8"/>
  <c r="A182" i="8"/>
  <c r="A152" i="8"/>
  <c r="A111" i="8"/>
  <c r="A3185" i="8"/>
  <c r="A678" i="8"/>
  <c r="A91" i="8"/>
  <c r="A79" i="8"/>
  <c r="A841" i="8"/>
  <c r="A556" i="8"/>
  <c r="A25" i="8"/>
  <c r="A968" i="8"/>
  <c r="A2465" i="8"/>
  <c r="A578" i="8"/>
  <c r="A1113" i="8"/>
  <c r="A2139" i="8"/>
  <c r="A1423" i="8"/>
  <c r="A434" i="8"/>
  <c r="A961" i="8"/>
  <c r="A391" i="8"/>
  <c r="A428" i="8"/>
  <c r="A1371" i="8"/>
  <c r="A865" i="8"/>
  <c r="A393" i="8"/>
  <c r="A1520" i="8"/>
  <c r="A777" i="8"/>
  <c r="A278" i="8"/>
  <c r="A558" i="8"/>
  <c r="A269" i="8"/>
  <c r="A2685" i="8"/>
  <c r="A812" i="8"/>
  <c r="A1863" i="8"/>
  <c r="A2192" i="8"/>
  <c r="A767" i="8"/>
  <c r="A204" i="8"/>
  <c r="A949" i="8"/>
  <c r="A1207" i="8"/>
  <c r="A184" i="8"/>
  <c r="A638" i="8"/>
  <c r="A2018" i="8"/>
  <c r="A171" i="8"/>
  <c r="A382" i="8"/>
  <c r="A1676" i="8"/>
  <c r="A379" i="8"/>
  <c r="A108" i="8"/>
  <c r="A1075" i="8"/>
  <c r="A98" i="8"/>
  <c r="A1856" i="8"/>
  <c r="A937" i="8"/>
  <c r="A530" i="8"/>
  <c r="A3382" i="8"/>
  <c r="A2678" i="8"/>
  <c r="A835" i="8"/>
  <c r="A339" i="8"/>
  <c r="A1144" i="8"/>
  <c r="A328" i="8"/>
  <c r="A325" i="8"/>
  <c r="A438" i="8"/>
  <c r="A3256" i="8"/>
  <c r="A786" i="8"/>
  <c r="A181" i="8"/>
  <c r="A2158" i="8"/>
  <c r="A485" i="8"/>
  <c r="A2185" i="8"/>
  <c r="A293" i="8"/>
  <c r="A1759" i="8"/>
  <c r="A2846" i="8"/>
  <c r="A1443" i="8"/>
  <c r="A274" i="8"/>
  <c r="A419" i="8"/>
  <c r="A71" i="8"/>
  <c r="A57" i="8"/>
  <c r="A417" i="8"/>
  <c r="A606" i="8"/>
  <c r="A921" i="8"/>
  <c r="A919" i="8"/>
  <c r="A250" i="8"/>
  <c r="A230" i="8"/>
  <c r="A224" i="8"/>
  <c r="A1042" i="8"/>
  <c r="A598" i="8"/>
  <c r="A183" i="8"/>
  <c r="A178" i="8"/>
  <c r="A483" i="8"/>
  <c r="A478" i="8"/>
  <c r="A594" i="8"/>
  <c r="A471" i="8"/>
  <c r="A907" i="8"/>
  <c r="A2075" i="8"/>
  <c r="A587" i="8"/>
  <c r="A75" i="8"/>
  <c r="A50" i="8"/>
  <c r="A36" i="8"/>
  <c r="A19" i="8"/>
  <c r="A2668" i="8"/>
  <c r="A424" i="8"/>
  <c r="A1224" i="8"/>
  <c r="A796" i="8"/>
  <c r="A1567" i="8"/>
  <c r="A1933" i="8"/>
  <c r="A664" i="8"/>
  <c r="A1023" i="8"/>
  <c r="A370" i="8"/>
  <c r="A827" i="8"/>
  <c r="A716" i="8"/>
  <c r="A350" i="8"/>
  <c r="A431" i="8"/>
  <c r="A682" i="8"/>
  <c r="A1420" i="8"/>
  <c r="A515" i="8"/>
  <c r="A613" i="8"/>
  <c r="A1171" i="8"/>
  <c r="A751" i="8"/>
  <c r="A738" i="8"/>
  <c r="A1417" i="8"/>
  <c r="A1252" i="8"/>
  <c r="A1987" i="8"/>
  <c r="A811" i="8"/>
  <c r="A1985" i="8"/>
  <c r="A1558" i="8"/>
  <c r="A2227" i="8"/>
  <c r="A679" i="8"/>
  <c r="A190" i="8"/>
  <c r="A586" i="8"/>
  <c r="A421" i="8"/>
  <c r="A38" i="8"/>
  <c r="A1706" i="8"/>
  <c r="A1151" i="8"/>
  <c r="A1298" i="8"/>
  <c r="A866" i="8"/>
  <c r="A1811" i="8"/>
  <c r="A1405" i="8"/>
  <c r="A1149" i="8"/>
  <c r="A720" i="8"/>
  <c r="A1146" i="8"/>
  <c r="A1402" i="8"/>
  <c r="A1091" i="8"/>
  <c r="A1290" i="8"/>
  <c r="A856" i="8"/>
  <c r="A525" i="8"/>
  <c r="A624" i="8"/>
  <c r="A3178" i="8"/>
  <c r="A313" i="8"/>
  <c r="A1975" i="8"/>
  <c r="A299" i="8"/>
  <c r="A1446" i="8"/>
  <c r="A271" i="8"/>
  <c r="A1213" i="8"/>
  <c r="A3035" i="8"/>
  <c r="A2961" i="8"/>
  <c r="A600" i="8"/>
  <c r="A221" i="8"/>
  <c r="A206" i="8"/>
  <c r="A3415" i="8"/>
  <c r="A167" i="8"/>
  <c r="A2647" i="8"/>
  <c r="A1962" i="8"/>
  <c r="A1791" i="8"/>
  <c r="A691" i="8"/>
  <c r="A143" i="8"/>
  <c r="A592" i="8"/>
  <c r="A107" i="8"/>
  <c r="A1030" i="8"/>
  <c r="A61" i="8"/>
  <c r="A677" i="8"/>
  <c r="A2827" i="8"/>
  <c r="A839" i="8"/>
  <c r="A971" i="8"/>
  <c r="A2523" i="8"/>
  <c r="A1112" i="8"/>
  <c r="A2644" i="8"/>
  <c r="A2402" i="8"/>
  <c r="A569" i="8"/>
  <c r="A1020" i="8"/>
  <c r="A439" i="8"/>
  <c r="A436" i="8"/>
  <c r="A877" i="8"/>
  <c r="A1641" i="8"/>
  <c r="A426" i="8"/>
  <c r="A2577" i="8"/>
  <c r="A563" i="8"/>
  <c r="A957" i="8"/>
  <c r="A1313" i="8"/>
  <c r="A559" i="8"/>
  <c r="A2420" i="8"/>
  <c r="A548" i="8"/>
  <c r="A1209" i="8"/>
  <c r="A2736" i="8"/>
  <c r="A132" i="8"/>
  <c r="A464" i="8"/>
  <c r="A82" i="8"/>
  <c r="A566" i="8"/>
  <c r="A1609" i="8"/>
  <c r="A1674" i="8"/>
  <c r="A2412" i="8"/>
  <c r="A95" i="8"/>
  <c r="A338" i="8"/>
  <c r="A1090" i="8"/>
  <c r="A324" i="8"/>
  <c r="A523" i="8"/>
  <c r="A2564" i="8"/>
  <c r="A1345" i="8"/>
  <c r="A781" i="8"/>
  <c r="A614" i="8"/>
  <c r="A2714" i="8"/>
  <c r="A778" i="8"/>
  <c r="A701" i="8"/>
  <c r="A412" i="8"/>
  <c r="A1080" i="8"/>
  <c r="A199" i="8"/>
  <c r="A197" i="8"/>
  <c r="A1077" i="8"/>
  <c r="A131" i="8"/>
  <c r="A1753" i="8"/>
  <c r="A466" i="8"/>
  <c r="A105" i="8"/>
  <c r="A2203" i="8"/>
  <c r="A92" i="8"/>
  <c r="A73" i="8"/>
  <c r="A51" i="8"/>
  <c r="A583" i="8"/>
  <c r="A1936" i="8"/>
  <c r="A1326" i="8"/>
  <c r="A668" i="8"/>
  <c r="A900" i="8"/>
  <c r="A2107" i="8"/>
  <c r="A208" i="8"/>
  <c r="A481" i="8"/>
  <c r="A2106" i="8"/>
  <c r="A1565" i="8"/>
  <c r="A1321" i="8"/>
  <c r="A822" i="8"/>
  <c r="A1317" i="8"/>
  <c r="A2617" i="8"/>
  <c r="A3117" i="8"/>
  <c r="A1065" i="8"/>
  <c r="A1923" i="8"/>
  <c r="A1308" i="8"/>
  <c r="A544" i="8"/>
  <c r="A652" i="8"/>
  <c r="A1306" i="8"/>
  <c r="A948" i="8"/>
  <c r="A192" i="8"/>
  <c r="A729" i="8"/>
  <c r="A147" i="8"/>
  <c r="A145" i="8"/>
  <c r="A140" i="8"/>
  <c r="A976" i="8"/>
  <c r="A871" i="8"/>
  <c r="A375" i="8"/>
  <c r="A372" i="8"/>
  <c r="A2093" i="8"/>
  <c r="A2881" i="8"/>
  <c r="A356" i="8"/>
  <c r="A1294" i="8"/>
  <c r="A1293" i="8"/>
  <c r="A333" i="8"/>
  <c r="A1049" i="8"/>
  <c r="A2260" i="8"/>
  <c r="A1699" i="8"/>
  <c r="A2770" i="8"/>
  <c r="A1288" i="8"/>
  <c r="A714" i="8"/>
  <c r="A126" i="8"/>
  <c r="A923" i="8"/>
  <c r="A277" i="8"/>
  <c r="A557" i="8"/>
  <c r="A2952" i="8"/>
  <c r="A1280" i="8"/>
  <c r="A42" i="8"/>
  <c r="A1733" i="8"/>
  <c r="A703" i="8"/>
  <c r="A257" i="8"/>
  <c r="A1758" i="8"/>
  <c r="A1083" i="8"/>
  <c r="A1437" i="8"/>
  <c r="A1965" i="8"/>
  <c r="A1034" i="8"/>
  <c r="A476" i="8"/>
  <c r="A1728" i="8"/>
  <c r="A1910" i="8"/>
  <c r="A686" i="8"/>
  <c r="A118" i="8"/>
  <c r="A681" i="8"/>
  <c r="A2729" i="8"/>
  <c r="A87" i="8"/>
  <c r="A3094" i="8"/>
  <c r="A1905" i="8"/>
  <c r="A1474" i="8"/>
  <c r="A831" i="8"/>
  <c r="A829" i="8"/>
  <c r="A828" i="8"/>
  <c r="A634" i="8"/>
  <c r="A892" i="8"/>
  <c r="A2070" i="8"/>
  <c r="A2069" i="8"/>
  <c r="A1522" i="8"/>
  <c r="A1419" i="8"/>
  <c r="A409" i="8"/>
  <c r="A1013" i="8"/>
  <c r="A741" i="8"/>
  <c r="A1517" i="8"/>
  <c r="A816" i="8"/>
  <c r="A258" i="8"/>
  <c r="A2786" i="8"/>
  <c r="A1251" i="8"/>
  <c r="A3232" i="8"/>
  <c r="A383" i="8"/>
  <c r="A1003" i="8"/>
  <c r="A374" i="8"/>
  <c r="A538" i="8"/>
  <c r="A1709" i="8"/>
  <c r="A1708" i="8"/>
  <c r="A2944" i="8"/>
  <c r="A3360" i="8"/>
  <c r="A1152" i="8"/>
  <c r="A1092" i="8"/>
  <c r="A1241" i="8"/>
  <c r="A337" i="8"/>
  <c r="A318" i="8"/>
  <c r="A622" i="8"/>
  <c r="A2780" i="8"/>
  <c r="A303" i="8"/>
  <c r="A300" i="8"/>
  <c r="A1447" i="8"/>
  <c r="A1088" i="8"/>
  <c r="A1618" i="8"/>
  <c r="A1015" i="8"/>
  <c r="A1343" i="8"/>
  <c r="A985" i="8"/>
  <c r="A2430" i="8"/>
  <c r="A1229" i="8"/>
  <c r="A210" i="8"/>
  <c r="A198" i="8"/>
  <c r="A1486" i="8"/>
  <c r="A191" i="8"/>
  <c r="A179" i="8"/>
  <c r="A1484" i="8"/>
  <c r="A595" i="8"/>
  <c r="A690" i="8"/>
  <c r="A1160" i="8"/>
  <c r="A130" i="8"/>
  <c r="A129" i="8"/>
  <c r="A467" i="8"/>
  <c r="A680" i="8"/>
  <c r="A758" i="8"/>
  <c r="A838" i="8"/>
  <c r="A867" i="8"/>
  <c r="A455" i="8"/>
  <c r="A1475" i="8"/>
  <c r="A750" i="8"/>
  <c r="A572" i="8"/>
  <c r="A3386" i="8"/>
  <c r="A830" i="8"/>
  <c r="A3105" i="8"/>
  <c r="A443" i="8"/>
  <c r="A2521" i="8"/>
  <c r="A825" i="8"/>
  <c r="A2027" i="8"/>
  <c r="A1683" i="8"/>
  <c r="A650" i="8"/>
  <c r="A1866" i="8"/>
  <c r="A2349" i="8"/>
  <c r="A647" i="8"/>
  <c r="A1682" i="8"/>
  <c r="A1215" i="8"/>
  <c r="A710" i="8"/>
  <c r="A562" i="8"/>
  <c r="A1063" i="8"/>
  <c r="A222" i="8"/>
  <c r="A2856" i="8"/>
  <c r="A543" i="8"/>
  <c r="A216" i="8"/>
  <c r="A28" i="8"/>
  <c r="A1299" i="8"/>
  <c r="A1854" i="8"/>
  <c r="A2343" i="8"/>
  <c r="A3596" i="8"/>
  <c r="A3203" i="8"/>
  <c r="A1670" i="8"/>
  <c r="A931" i="8"/>
  <c r="A1978" i="8"/>
  <c r="A928" i="8"/>
  <c r="A769" i="8"/>
  <c r="A320" i="8"/>
  <c r="A272" i="8"/>
  <c r="A519" i="8"/>
  <c r="A511" i="8"/>
  <c r="A2338" i="8"/>
  <c r="A1442" i="8"/>
  <c r="A1190" i="8"/>
  <c r="A698" i="8"/>
  <c r="A1436" i="8"/>
  <c r="A195" i="8"/>
  <c r="A2671" i="8"/>
  <c r="A3608" i="8"/>
  <c r="A3660" i="8"/>
  <c r="A470" i="8"/>
  <c r="A1118" i="8"/>
  <c r="A2556" i="8"/>
  <c r="A1186" i="8"/>
  <c r="A1429" i="8"/>
  <c r="A96" i="8"/>
  <c r="A459" i="8"/>
  <c r="A4" i="8"/>
  <c r="A903" i="8"/>
  <c r="A1478" i="8"/>
  <c r="A1993" i="8"/>
  <c r="A582" i="8"/>
  <c r="A1992" i="8"/>
  <c r="A1646" i="8"/>
  <c r="A2327" i="8"/>
  <c r="A445" i="8"/>
  <c r="A441" i="8"/>
  <c r="A1832" i="8"/>
  <c r="A435" i="8"/>
  <c r="A1831" i="8"/>
  <c r="A2551" i="8"/>
  <c r="A2549" i="8"/>
  <c r="A1257" i="8"/>
  <c r="A2986" i="8"/>
  <c r="A3016" i="8"/>
  <c r="A1066" i="8"/>
  <c r="A819" i="8"/>
  <c r="A2616" i="8"/>
  <c r="A881" i="8"/>
  <c r="A1459" i="8"/>
  <c r="A2657" i="8"/>
  <c r="A2166" i="8"/>
  <c r="A388" i="8"/>
  <c r="A384" i="8"/>
  <c r="A1161" i="8"/>
  <c r="A135" i="8"/>
  <c r="A1157" i="8"/>
  <c r="A2539" i="8"/>
  <c r="A1156" i="8"/>
  <c r="A373" i="8"/>
  <c r="A1057" i="8"/>
  <c r="A365" i="8"/>
  <c r="A148" i="8"/>
  <c r="A1242" i="8"/>
  <c r="A355" i="8"/>
  <c r="A354" i="8"/>
  <c r="A2365" i="8"/>
  <c r="A323" i="8"/>
  <c r="A621" i="8"/>
  <c r="A306" i="8"/>
  <c r="A853" i="8"/>
  <c r="A782" i="8"/>
  <c r="A2501" i="8"/>
  <c r="A1801" i="8"/>
  <c r="A1235" i="8"/>
  <c r="A273" i="8"/>
  <c r="A610" i="8"/>
  <c r="A850" i="8"/>
  <c r="A1968" i="8"/>
  <c r="A2534" i="8"/>
  <c r="A1843" i="8"/>
  <c r="A700" i="8"/>
  <c r="A237" i="8"/>
  <c r="A217" i="8"/>
  <c r="A212" i="8"/>
  <c r="A1792" i="8"/>
  <c r="A1388" i="8"/>
  <c r="A474" i="8"/>
  <c r="A591" i="8"/>
  <c r="A2528" i="8"/>
  <c r="A842" i="8"/>
  <c r="A69" i="8"/>
  <c r="A1270" i="8"/>
  <c r="A59" i="8"/>
  <c r="A45" i="8"/>
  <c r="A1427" i="8"/>
  <c r="A27" i="8"/>
  <c r="A17" i="8"/>
  <c r="A1027" i="8"/>
  <c r="A1380" i="8"/>
  <c r="A834" i="8"/>
  <c r="A1378" i="8"/>
  <c r="A897" i="8"/>
  <c r="A2237" i="8"/>
  <c r="A2444" i="8"/>
  <c r="A965" i="8"/>
  <c r="A1527" i="8"/>
  <c r="A1018" i="8"/>
  <c r="A1951" i="8"/>
  <c r="A1255" i="8"/>
  <c r="A564" i="8"/>
  <c r="A2301" i="8"/>
  <c r="A2893" i="8"/>
  <c r="A2642" i="8"/>
  <c r="A1012" i="8"/>
  <c r="A955" i="8"/>
  <c r="A3400" i="8"/>
  <c r="A818" i="8"/>
  <c r="A1108" i="8"/>
  <c r="A555" i="8"/>
  <c r="A1367" i="8"/>
  <c r="A207" i="8"/>
  <c r="A1364" i="8"/>
  <c r="A1205" i="8"/>
  <c r="A1097" i="8"/>
  <c r="A973" i="8"/>
  <c r="A534" i="8"/>
  <c r="A1359" i="8"/>
  <c r="A800" i="8"/>
  <c r="A1050" i="8"/>
  <c r="A1944" i="8"/>
  <c r="A1741" i="8"/>
  <c r="A789" i="8"/>
  <c r="A321" i="8"/>
  <c r="A2212" i="8"/>
  <c r="A1347" i="8"/>
  <c r="A1194" i="8"/>
  <c r="A1499" i="8"/>
  <c r="A1586" i="8"/>
  <c r="A3123" i="8"/>
  <c r="A1760" i="8"/>
  <c r="A3448" i="8"/>
  <c r="A776" i="8"/>
  <c r="A500" i="8"/>
  <c r="A773" i="8"/>
  <c r="A1232" i="8"/>
  <c r="A2281" i="8"/>
  <c r="A1339" i="8"/>
  <c r="A1939" i="8"/>
  <c r="A1079" i="8"/>
  <c r="A596" i="8"/>
  <c r="A2887" i="8"/>
  <c r="A694" i="8"/>
  <c r="A1333" i="8"/>
  <c r="A1937" i="8"/>
  <c r="A909" i="8"/>
  <c r="A588" i="8"/>
  <c r="A756" i="8"/>
  <c r="A1267" i="8"/>
  <c r="A1426" i="8"/>
  <c r="A1325" i="8"/>
  <c r="A1569" i="8"/>
  <c r="A1871" i="8"/>
  <c r="A1071" i="8"/>
  <c r="A275" i="8"/>
  <c r="A433" i="8"/>
  <c r="A824" i="8"/>
  <c r="A1465" i="8"/>
  <c r="A504" i="8"/>
  <c r="A1309" i="8"/>
  <c r="A1031" i="8"/>
  <c r="A55" i="8"/>
  <c r="A2270" i="8"/>
  <c r="A480" i="8"/>
  <c r="A1060" i="8"/>
  <c r="A381" i="8"/>
  <c r="A1918" i="8"/>
  <c r="A3275" i="8"/>
  <c r="A1200" i="8"/>
  <c r="A1550" i="8"/>
  <c r="A1056" i="8"/>
  <c r="A633" i="8"/>
  <c r="A938" i="8"/>
  <c r="A1357" i="8"/>
  <c r="A2849" i="8"/>
  <c r="A1240" i="8"/>
  <c r="A787" i="8"/>
  <c r="A316" i="8"/>
  <c r="A484" i="8"/>
  <c r="A1538" i="8"/>
  <c r="A287" i="8"/>
  <c r="A1536" i="8"/>
  <c r="A2385" i="8"/>
  <c r="A266" i="8"/>
  <c r="A3361" i="8"/>
  <c r="A242" i="8"/>
  <c r="A493" i="8"/>
  <c r="A3303" i="8"/>
  <c r="A980" i="8"/>
  <c r="A491" i="8"/>
  <c r="A122" i="8"/>
  <c r="A223" i="8"/>
  <c r="A202" i="8"/>
  <c r="A1036" i="8"/>
  <c r="A1035" i="8"/>
  <c r="A144" i="8"/>
  <c r="A1032" i="8"/>
  <c r="A1272" i="8"/>
  <c r="A460" i="8"/>
  <c r="A56" i="8"/>
  <c r="A904" i="8"/>
  <c r="A1028" i="8"/>
  <c r="A934" i="8"/>
  <c r="A1528" i="8"/>
  <c r="A832" i="8"/>
  <c r="A1471" i="8"/>
  <c r="A1722" i="8"/>
  <c r="A894" i="8"/>
  <c r="A1720" i="8"/>
  <c r="A1069" i="8"/>
  <c r="A1319" i="8"/>
  <c r="A561" i="8"/>
  <c r="A1519" i="8"/>
  <c r="A879" i="8"/>
  <c r="A1106" i="8"/>
  <c r="A1894" i="8"/>
  <c r="A1165" i="8"/>
  <c r="A2369" i="8"/>
  <c r="A1006" i="8"/>
  <c r="A1098" i="8"/>
  <c r="A2219" i="8"/>
  <c r="A628" i="8"/>
  <c r="A100" i="8"/>
  <c r="A1889" i="8"/>
  <c r="A2590" i="8"/>
  <c r="A994" i="8"/>
  <c r="A1348" i="8"/>
  <c r="A319" i="8"/>
  <c r="A301" i="8"/>
  <c r="A989" i="8"/>
  <c r="A1492" i="8"/>
  <c r="A267" i="8"/>
  <c r="A605" i="8"/>
  <c r="A1166" i="8"/>
  <c r="A1997" i="8"/>
  <c r="A1487" i="8"/>
  <c r="A2040" i="8"/>
  <c r="A763" i="8"/>
  <c r="A1875" i="8"/>
  <c r="A88" i="8"/>
  <c r="A456" i="8"/>
  <c r="A576" i="8"/>
  <c r="A575" i="8"/>
  <c r="A1472" i="8"/>
  <c r="A655" i="8"/>
  <c r="A429" i="8"/>
  <c r="A1681" i="8"/>
  <c r="A236" i="8"/>
  <c r="A3307" i="8"/>
  <c r="A251" i="8"/>
  <c r="A912" i="8"/>
  <c r="A2416" i="8"/>
  <c r="A1557" i="8"/>
  <c r="A1862" i="8"/>
  <c r="A2347" i="8"/>
  <c r="A163" i="8"/>
  <c r="A2656" i="8"/>
  <c r="A943" i="8"/>
  <c r="A1203" i="8"/>
  <c r="A795" i="8"/>
  <c r="A1148" i="8"/>
  <c r="A631" i="8"/>
  <c r="A932" i="8"/>
  <c r="A793" i="8"/>
  <c r="A3476" i="8"/>
  <c r="A1850" i="8"/>
  <c r="A526" i="8"/>
  <c r="A517" i="8"/>
  <c r="A1236" i="8"/>
  <c r="A779" i="8"/>
  <c r="A1283" i="8"/>
  <c r="A1231" i="8"/>
  <c r="A1655" i="8"/>
  <c r="A196" i="8"/>
  <c r="A3514" i="8"/>
  <c r="A154" i="8"/>
  <c r="A139" i="8"/>
  <c r="A119" i="8"/>
  <c r="A1752" i="8"/>
  <c r="A465" i="8"/>
  <c r="A1184" i="8"/>
  <c r="A905" i="8"/>
  <c r="A2445" i="8"/>
  <c r="A580" i="8"/>
  <c r="A2463" i="8"/>
  <c r="A2841" i="8"/>
  <c r="A2666" i="8"/>
  <c r="A448" i="8"/>
  <c r="A1177" i="8"/>
  <c r="A153" i="8"/>
  <c r="A1467" i="8"/>
  <c r="A960" i="8"/>
  <c r="A2988" i="8"/>
  <c r="A1523" i="8"/>
  <c r="A1172" i="8"/>
  <c r="A740" i="8"/>
  <c r="A885" i="8"/>
  <c r="A1168" i="8"/>
  <c r="A1416" i="8"/>
  <c r="A737" i="8"/>
  <c r="A880" i="8"/>
  <c r="A1601" i="8"/>
  <c r="A551" i="8"/>
  <c r="A494" i="8"/>
  <c r="A549" i="8"/>
  <c r="A3136" i="8"/>
  <c r="A1102" i="8"/>
  <c r="A394" i="8"/>
  <c r="A535" i="8"/>
  <c r="A1703" i="8"/>
  <c r="A1628" i="8"/>
  <c r="A340" i="8"/>
  <c r="A3433" i="8"/>
  <c r="A1804" i="8"/>
  <c r="A855" i="8"/>
  <c r="A1142" i="8"/>
  <c r="A619" i="8"/>
  <c r="A1617" i="8"/>
  <c r="A849" i="8"/>
  <c r="A702" i="8"/>
  <c r="A246" i="8"/>
  <c r="A1797" i="8"/>
  <c r="A2151" i="8"/>
  <c r="A1394" i="8"/>
  <c r="A847" i="8"/>
  <c r="A1793" i="8"/>
  <c r="A1123" i="8"/>
  <c r="A3502" i="8"/>
  <c r="A151" i="8"/>
  <c r="A1119" i="8"/>
  <c r="A2204" i="8"/>
  <c r="A97" i="8"/>
  <c r="A84" i="8"/>
  <c r="A76" i="8"/>
  <c r="A584" i="8"/>
  <c r="A1374" i="8"/>
  <c r="A2198" i="8"/>
  <c r="A964" i="8"/>
  <c r="A308" i="8"/>
  <c r="A307" i="8"/>
  <c r="A160" i="8"/>
  <c r="A1716" i="8"/>
  <c r="A2630" i="8"/>
  <c r="A1600" i="8"/>
  <c r="A401" i="8"/>
  <c r="A540" i="8"/>
  <c r="A3428" i="8"/>
  <c r="A1593" i="8"/>
  <c r="A2289" i="8"/>
  <c r="A996" i="8"/>
  <c r="A1052" i="8"/>
  <c r="A2187" i="8"/>
  <c r="A1454" i="8"/>
  <c r="A1761" i="8"/>
  <c r="A309" i="8"/>
  <c r="A1585" i="8"/>
  <c r="A775" i="8"/>
  <c r="A1340" i="8"/>
  <c r="A1331" i="8"/>
  <c r="A14" i="8"/>
  <c r="A755" i="8"/>
  <c r="A754" i="8"/>
  <c r="A1647" i="8"/>
  <c r="A901" i="8"/>
  <c r="A967" i="8"/>
  <c r="A2861" i="8"/>
  <c r="A739" i="8"/>
  <c r="A2099" i="8"/>
  <c r="A1062" i="8"/>
  <c r="A1553" i="8"/>
  <c r="A2269" i="8"/>
  <c r="A726" i="8"/>
  <c r="A2089" i="8"/>
  <c r="A270" i="8"/>
  <c r="A791" i="8"/>
  <c r="A2565" i="8"/>
  <c r="A3422" i="8"/>
  <c r="A3421" i="8"/>
  <c r="A2387" i="8"/>
  <c r="A1542" i="8"/>
  <c r="A1540" i="8"/>
  <c r="A1539" i="8"/>
  <c r="A1139" i="8"/>
  <c r="A291" i="8"/>
  <c r="A914" i="8"/>
  <c r="A597" i="8"/>
  <c r="A2384" i="8"/>
  <c r="A189" i="8"/>
  <c r="A2380" i="8"/>
  <c r="A1185" i="8"/>
  <c r="A1265" i="8"/>
  <c r="A1176" i="8"/>
  <c r="A1260" i="8"/>
  <c r="A312" i="8"/>
  <c r="A1344" i="8"/>
  <c r="A2067" i="8"/>
  <c r="A1712" i="8"/>
  <c r="A1254" i="8"/>
  <c r="A411" i="8"/>
  <c r="A2132" i="8"/>
  <c r="A1513" i="8"/>
  <c r="A2224" i="8"/>
  <c r="A1511" i="8"/>
  <c r="A2130" i="8"/>
  <c r="A2014" i="8"/>
  <c r="A2592" i="8"/>
  <c r="A1764" i="8"/>
  <c r="A625" i="8"/>
  <c r="A620" i="8"/>
  <c r="A516" i="8"/>
  <c r="A3265" i="8"/>
  <c r="A780" i="8"/>
  <c r="A612" i="8"/>
  <c r="A1105" i="8"/>
  <c r="A981" i="8"/>
  <c r="A211" i="8"/>
  <c r="A692" i="8"/>
  <c r="A117" i="8"/>
  <c r="A585" i="8"/>
  <c r="A1476" i="8"/>
  <c r="A2862" i="8"/>
  <c r="A1222" i="8"/>
  <c r="A2029" i="8"/>
  <c r="A1950" i="8"/>
  <c r="A1314" i="8"/>
  <c r="A1064" i="8"/>
  <c r="A554" i="8"/>
  <c r="A772" i="8"/>
  <c r="A545" i="8"/>
  <c r="A1206" i="8"/>
  <c r="A3411" i="8"/>
  <c r="A3052" i="8"/>
  <c r="A1001" i="8"/>
  <c r="A1767" i="8"/>
  <c r="A1669" i="8"/>
  <c r="A1766" i="8"/>
  <c r="A1287" i="8"/>
  <c r="A1448" i="8"/>
  <c r="A706" i="8"/>
  <c r="A2563" i="8"/>
  <c r="A498" i="8"/>
  <c r="A495" i="8"/>
  <c r="A1657" i="8"/>
  <c r="A2923" i="8"/>
  <c r="A1686" i="8"/>
  <c r="A844" i="8"/>
  <c r="A1387" i="8"/>
  <c r="A473" i="8"/>
  <c r="A48" i="8"/>
  <c r="A1649" i="8"/>
  <c r="A1180" i="8"/>
  <c r="A672" i="8"/>
  <c r="A1178" i="8"/>
  <c r="A1643" i="8"/>
  <c r="A1070" i="8"/>
  <c r="A1175" i="8"/>
  <c r="A1219" i="8"/>
  <c r="A815" i="8"/>
  <c r="A2168" i="8"/>
  <c r="A3208" i="8"/>
  <c r="A874" i="8"/>
  <c r="A1559" i="8"/>
  <c r="A2323" i="8"/>
  <c r="A868" i="8"/>
  <c r="A2758" i="8"/>
  <c r="A1000" i="8"/>
  <c r="A362" i="8"/>
  <c r="A1053" i="8"/>
  <c r="A341" i="8"/>
  <c r="A327" i="8"/>
  <c r="A283" i="8"/>
  <c r="A785" i="8"/>
  <c r="A1973" i="8"/>
  <c r="A305" i="8"/>
  <c r="A1619" i="8"/>
  <c r="A288" i="8"/>
  <c r="A1798" i="8"/>
  <c r="A1124" i="8"/>
  <c r="A845" i="8"/>
  <c r="A1040" i="8"/>
  <c r="A1611" i="8"/>
  <c r="A2310" i="8"/>
  <c r="A63" i="8"/>
  <c r="A2527" i="8"/>
  <c r="A837" i="8"/>
  <c r="A1382" i="8"/>
  <c r="A450" i="8"/>
  <c r="A2821" i="8"/>
  <c r="A565" i="8"/>
  <c r="A3024" i="8"/>
  <c r="A642" i="8"/>
  <c r="A1363" i="8"/>
  <c r="A1770" i="8"/>
  <c r="A363" i="8"/>
  <c r="A863" i="8"/>
  <c r="A1590" i="8"/>
  <c r="A1762" i="8"/>
  <c r="A1497" i="8"/>
  <c r="A2116" i="8"/>
  <c r="A1578" i="8"/>
  <c r="A1577" i="8"/>
  <c r="A2112" i="8"/>
  <c r="A477" i="8"/>
  <c r="A762" i="8"/>
  <c r="A468" i="8"/>
  <c r="A60" i="8"/>
  <c r="A969" i="8"/>
  <c r="A2404" i="8"/>
  <c r="A1642" i="8"/>
  <c r="A1929" i="8"/>
  <c r="A2104" i="8"/>
  <c r="A3189" i="8"/>
  <c r="A3012" i="8"/>
  <c r="A2883" i="8"/>
  <c r="A1058" i="8"/>
  <c r="A2390" i="8"/>
  <c r="A725" i="8"/>
  <c r="A2092" i="8"/>
  <c r="A1546" i="8"/>
  <c r="A2503" i="8"/>
  <c r="A1296" i="8"/>
  <c r="A1354" i="8"/>
  <c r="A1284" i="8"/>
  <c r="A2793" i="8"/>
  <c r="A2951" i="8"/>
  <c r="A1911" i="8"/>
  <c r="A203" i="8"/>
  <c r="A1277" i="8"/>
  <c r="A689" i="8"/>
  <c r="A3156" i="8"/>
  <c r="A420" i="8"/>
  <c r="A3007" i="8"/>
  <c r="A736" i="8"/>
  <c r="A1895" i="8"/>
  <c r="A2391" i="8"/>
  <c r="A870" i="8"/>
  <c r="A3267" i="8"/>
  <c r="A2783" i="8"/>
  <c r="A3391" i="8"/>
  <c r="A2217" i="8"/>
  <c r="A799" i="8"/>
  <c r="A1672" i="8"/>
  <c r="A2478" i="8"/>
  <c r="A997" i="8"/>
  <c r="A2476" i="8"/>
  <c r="A2362" i="8"/>
  <c r="A1143" i="8"/>
  <c r="A926" i="8"/>
  <c r="A1192" i="8"/>
  <c r="A3002" i="8"/>
  <c r="A848" i="8"/>
  <c r="A1876" i="8"/>
  <c r="A1273" i="8"/>
  <c r="A3500" i="8"/>
  <c r="A896" i="8"/>
  <c r="A442" i="8"/>
  <c r="A2578" i="8"/>
  <c r="A2684" i="8"/>
  <c r="A1164" i="8"/>
  <c r="A1208" i="8"/>
  <c r="A1555" i="8"/>
  <c r="A3384" i="8"/>
  <c r="A805" i="8"/>
  <c r="A539" i="8"/>
  <c r="A1857" i="8"/>
  <c r="A536" i="8"/>
  <c r="A1853" i="8"/>
  <c r="A1195" i="8"/>
  <c r="A1239" i="8"/>
  <c r="A1452" i="8"/>
  <c r="A2184" i="8"/>
  <c r="A1844" i="8"/>
  <c r="A497" i="8"/>
  <c r="A3214" i="8"/>
  <c r="A479" i="8"/>
  <c r="A1994" i="8"/>
  <c r="A116" i="8"/>
  <c r="A2179" i="8"/>
  <c r="A74" i="8"/>
  <c r="A1652" i="8"/>
  <c r="A1181" i="8"/>
  <c r="A1425" i="8"/>
  <c r="A1179" i="8"/>
  <c r="A440" i="8"/>
  <c r="A437" i="8"/>
  <c r="A423" i="8"/>
  <c r="A645" i="8"/>
  <c r="A418" i="8"/>
  <c r="A2658" i="8"/>
  <c r="A1153" i="8"/>
  <c r="A3098" i="8"/>
  <c r="A1809" i="8"/>
  <c r="A1807" i="8"/>
  <c r="A1627" i="8"/>
  <c r="A2872" i="8"/>
  <c r="A1046" i="8"/>
  <c r="A1620" i="8"/>
  <c r="A852" i="8"/>
  <c r="A1397" i="8"/>
  <c r="A1137" i="8"/>
  <c r="A707" i="8"/>
  <c r="A2155" i="8"/>
  <c r="A1134" i="8"/>
  <c r="A249" i="8"/>
  <c r="A3489" i="8"/>
  <c r="A1127" i="8"/>
  <c r="A1126" i="8"/>
  <c r="A219" i="8"/>
  <c r="A214" i="8"/>
  <c r="A1794" i="8"/>
  <c r="A1610" i="8"/>
  <c r="A2149" i="8"/>
  <c r="A157" i="8"/>
  <c r="A1120" i="8"/>
  <c r="A134" i="8"/>
  <c r="A2969" i="8"/>
  <c r="A81" i="8"/>
  <c r="A22" i="8"/>
  <c r="A1379" i="8"/>
  <c r="A1377" i="8"/>
  <c r="A1602" i="8"/>
  <c r="A2819" i="8"/>
  <c r="A114" i="8"/>
  <c r="A798" i="8"/>
  <c r="A1356" i="8"/>
  <c r="A1588" i="8"/>
  <c r="A1351" i="8"/>
  <c r="A788" i="8"/>
  <c r="A510" i="8"/>
  <c r="A1444" i="8"/>
  <c r="A1756" i="8"/>
  <c r="A3333" i="8"/>
  <c r="A2202" i="8"/>
  <c r="A1750" i="8"/>
  <c r="A1571" i="8"/>
  <c r="A2274" i="8"/>
  <c r="A748" i="8"/>
  <c r="A1320" i="8"/>
  <c r="A1418" i="8"/>
  <c r="A2774" i="8"/>
  <c r="A2388" i="8"/>
  <c r="A1292" i="8"/>
  <c r="A1045" i="8"/>
  <c r="A2003" i="8"/>
  <c r="A673" i="8"/>
  <c r="A1024" i="8"/>
  <c r="A2071" i="8"/>
  <c r="A659" i="8"/>
  <c r="A2483" i="8"/>
  <c r="A408" i="8"/>
  <c r="A2946" i="8"/>
  <c r="A942" i="8"/>
  <c r="A2056" i="8"/>
  <c r="A1707" i="8"/>
  <c r="A999" i="8"/>
  <c r="A1496" i="8"/>
  <c r="A1140" i="8"/>
  <c r="A2360" i="8"/>
  <c r="A2359" i="8"/>
  <c r="A1230" i="8"/>
  <c r="A2042" i="8"/>
  <c r="A1786" i="8"/>
  <c r="A2692" i="8"/>
  <c r="A2467" i="8"/>
  <c r="A568" i="8"/>
  <c r="A653" i="8"/>
  <c r="A2195" i="8"/>
  <c r="A2022" i="8"/>
  <c r="A1677" i="8"/>
  <c r="A945" i="8"/>
  <c r="A1947" i="8"/>
  <c r="A728" i="8"/>
  <c r="A2010" i="8"/>
  <c r="A933" i="8"/>
  <c r="A1740" i="8"/>
  <c r="A1279" i="8"/>
  <c r="A2001" i="8"/>
  <c r="A1996" i="8"/>
  <c r="A3291" i="8"/>
  <c r="A141" i="8"/>
  <c r="A1726" i="8"/>
  <c r="A970" i="8"/>
  <c r="A2329" i="8"/>
  <c r="A899" i="8"/>
  <c r="A662" i="8"/>
  <c r="A499" i="8"/>
  <c r="A2764" i="8"/>
  <c r="A1988" i="8"/>
  <c r="A2838" i="8"/>
  <c r="A1163" i="8"/>
  <c r="A1631" i="8"/>
  <c r="A2800" i="8"/>
  <c r="A378" i="8"/>
  <c r="A1408" i="8"/>
  <c r="A367" i="8"/>
  <c r="A1630" i="8"/>
  <c r="A2433" i="8"/>
  <c r="A1051" i="8"/>
  <c r="A1625" i="8"/>
  <c r="A2432" i="8"/>
  <c r="A2652" i="8"/>
  <c r="A1912" i="8"/>
  <c r="A2046" i="8"/>
  <c r="A1961" i="8"/>
  <c r="A1787" i="8"/>
  <c r="A1868" i="8"/>
  <c r="A1009" i="8"/>
  <c r="A1103" i="8"/>
  <c r="A810" i="8"/>
  <c r="A1597" i="8"/>
  <c r="A1099" i="8"/>
  <c r="A801" i="8"/>
  <c r="A936" i="8"/>
  <c r="A2733" i="8"/>
  <c r="A794" i="8"/>
  <c r="A3343" i="8"/>
  <c r="A2287" i="8"/>
  <c r="A518" i="8"/>
  <c r="A2609" i="8"/>
  <c r="A1940" i="8"/>
  <c r="A161" i="8"/>
  <c r="A3119" i="8"/>
  <c r="A1814" i="8"/>
  <c r="A1407" i="8"/>
  <c r="A2220" i="8"/>
  <c r="A1548" i="8"/>
  <c r="A3536" i="8"/>
  <c r="A2259" i="8"/>
  <c r="A2084" i="8"/>
  <c r="A2713" i="8"/>
  <c r="A2076" i="8"/>
  <c r="A1908" i="8"/>
  <c r="A946" i="8"/>
  <c r="A2240" i="8"/>
  <c r="A1833" i="8"/>
  <c r="A1718" i="8"/>
  <c r="A2233" i="8"/>
  <c r="A2232" i="8"/>
  <c r="A1010" i="8"/>
  <c r="A2874" i="8"/>
  <c r="A2059" i="8"/>
  <c r="A1700" i="8"/>
  <c r="A2159" i="8"/>
  <c r="A2870" i="8"/>
  <c r="A987" i="8"/>
  <c r="A609" i="8"/>
  <c r="A174" i="8"/>
  <c r="A1995" i="8"/>
  <c r="A1226" i="8"/>
  <c r="A667" i="8"/>
  <c r="A2199" i="8"/>
  <c r="A893" i="8"/>
  <c r="A1461" i="8"/>
  <c r="A1861" i="8"/>
  <c r="A3292" i="8"/>
  <c r="A2122" i="8"/>
  <c r="A2123" i="8"/>
  <c r="A1847" i="8"/>
  <c r="A1661" i="8"/>
  <c r="A984" i="8"/>
  <c r="A1189" i="8"/>
  <c r="A599" i="8"/>
  <c r="A913" i="8"/>
  <c r="A3530" i="8"/>
  <c r="A2919" i="8"/>
  <c r="A20" i="8"/>
  <c r="A887" i="8"/>
  <c r="A2101" i="8"/>
  <c r="A400" i="8"/>
  <c r="A2833" i="8"/>
  <c r="A806" i="8"/>
  <c r="A247" i="8"/>
  <c r="A475" i="8"/>
  <c r="A124" i="8"/>
  <c r="A823" i="8"/>
  <c r="A821" i="8"/>
  <c r="A1948" i="8"/>
  <c r="A1589" i="8"/>
  <c r="A1089" i="8"/>
  <c r="A2284" i="8"/>
  <c r="A3309" i="8"/>
  <c r="A1830" i="8"/>
  <c r="A1552" i="8"/>
  <c r="A1301" i="8"/>
  <c r="A1155" i="8"/>
  <c r="A2265" i="8"/>
  <c r="A1353" i="8"/>
  <c r="A2386" i="8"/>
  <c r="A1041" i="8"/>
  <c r="A2078" i="8"/>
  <c r="A1909" i="8"/>
  <c r="A1022" i="8"/>
  <c r="A398" i="8"/>
  <c r="A2482" i="8"/>
  <c r="A1702" i="8"/>
  <c r="A1697" i="8"/>
  <c r="A911" i="8"/>
  <c r="A1789" i="8"/>
  <c r="A2355" i="8"/>
  <c r="A2200" i="8"/>
  <c r="A1458" i="8"/>
  <c r="A944" i="8"/>
  <c r="A2344" i="8"/>
  <c r="A1445" i="8"/>
  <c r="A1432" i="8"/>
  <c r="A462" i="8"/>
  <c r="A1934" i="8"/>
  <c r="A1167" i="8"/>
  <c r="A876" i="8"/>
  <c r="A404" i="8"/>
  <c r="A2540" i="8"/>
  <c r="A2061" i="8"/>
  <c r="A1158" i="8"/>
  <c r="A369" i="8"/>
  <c r="A1145" i="8"/>
  <c r="A1967" i="8"/>
  <c r="A1125" i="8"/>
  <c r="A213" i="8"/>
  <c r="A1477" i="8"/>
  <c r="A1109" i="8"/>
  <c r="A1603" i="8"/>
  <c r="A807" i="8"/>
  <c r="A1592" i="8"/>
  <c r="A2290" i="8"/>
  <c r="A2995" i="8"/>
  <c r="A1568" i="8"/>
  <c r="A2157" i="8"/>
  <c r="A917" i="8"/>
  <c r="A1575" i="8"/>
  <c r="A2725" i="8"/>
  <c r="A2721" i="8"/>
  <c r="A873" i="8"/>
  <c r="A2392" i="8"/>
  <c r="A2267" i="8"/>
  <c r="A1409" i="8"/>
  <c r="A3239" i="8"/>
  <c r="A3420" i="8"/>
  <c r="A2712" i="8"/>
  <c r="A1534" i="8"/>
  <c r="A533" i="8"/>
  <c r="A2479" i="8"/>
  <c r="A2698" i="8"/>
  <c r="A1494" i="8"/>
  <c r="A3225" i="8"/>
  <c r="A601" i="8"/>
  <c r="A2377" i="8"/>
  <c r="A1261" i="8"/>
  <c r="A935" i="8"/>
  <c r="A925" i="8"/>
  <c r="A2080" i="8"/>
  <c r="A2181" i="8"/>
  <c r="A2843" i="8"/>
  <c r="A2548" i="8"/>
  <c r="A1900" i="8"/>
  <c r="A227" i="8"/>
  <c r="A3609" i="8"/>
  <c r="A2307" i="8"/>
  <c r="A1957" i="8"/>
  <c r="A2415" i="8"/>
  <c r="A2129" i="8"/>
  <c r="A1596" i="8"/>
  <c r="A1096" i="8"/>
  <c r="A2186" i="8"/>
  <c r="A1573" i="8"/>
  <c r="A3564" i="8"/>
  <c r="A1295" i="8"/>
  <c r="A1047" i="8"/>
  <c r="A1731" i="8"/>
  <c r="A1275" i="8"/>
  <c r="A1019" i="8"/>
  <c r="A2702" i="8"/>
  <c r="A2128" i="8"/>
  <c r="A1710" i="8"/>
  <c r="A986" i="8"/>
  <c r="A607" i="8"/>
  <c r="A602" i="8"/>
  <c r="A1228" i="8"/>
  <c r="A581" i="8"/>
  <c r="A1217" i="8"/>
  <c r="A875" i="8"/>
  <c r="A2775" i="8"/>
  <c r="A3076" i="8"/>
  <c r="A502" i="8"/>
  <c r="A2711" i="8"/>
  <c r="A2866" i="8"/>
  <c r="A886" i="8"/>
  <c r="A414" i="8"/>
  <c r="A3491" i="8"/>
  <c r="A263" i="8"/>
  <c r="A85" i="8"/>
  <c r="A1836" i="8"/>
  <c r="A2239" i="8"/>
  <c r="A570" i="8"/>
  <c r="A1605" i="8"/>
  <c r="A959" i="8"/>
  <c r="A2640" i="8"/>
  <c r="A2515" i="8"/>
  <c r="A3247" i="8"/>
  <c r="A2286" i="8"/>
  <c r="A1341" i="8"/>
  <c r="A1570" i="8"/>
  <c r="A1563" i="8"/>
  <c r="A1312" i="8"/>
  <c r="A3071" i="8"/>
  <c r="A1714" i="8"/>
  <c r="A2064" i="8"/>
  <c r="A1008" i="8"/>
  <c r="A1503" i="8"/>
  <c r="A1490" i="8"/>
  <c r="A3054" i="8"/>
  <c r="A2452" i="8"/>
  <c r="A3406" i="8"/>
  <c r="A1621" i="8"/>
  <c r="A1114" i="8"/>
  <c r="A2820" i="8"/>
  <c r="A803" i="8"/>
  <c r="A1346" i="8"/>
  <c r="A3364" i="8"/>
  <c r="A3166" i="8"/>
  <c r="A3308" i="8"/>
  <c r="A1304" i="8"/>
  <c r="A2095" i="8"/>
  <c r="A1735" i="8"/>
  <c r="A3006" i="8"/>
  <c r="A1644" i="8"/>
  <c r="A3610" i="8"/>
  <c r="A407" i="8"/>
  <c r="A1198" i="8"/>
  <c r="A276" i="8"/>
  <c r="A2529" i="8"/>
  <c r="A80" i="8"/>
  <c r="A1599" i="8"/>
  <c r="A1362" i="8"/>
  <c r="A1595" i="8"/>
  <c r="A1840" i="8"/>
  <c r="A2884" i="8"/>
  <c r="A1054" i="8"/>
  <c r="A1541" i="8"/>
  <c r="A3440" i="8"/>
  <c r="A1510" i="8"/>
  <c r="A1887" i="8"/>
  <c r="A3229" i="8"/>
  <c r="A977" i="8"/>
  <c r="A2672" i="8"/>
  <c r="A891" i="8"/>
  <c r="A2152" i="8"/>
  <c r="A150" i="8"/>
  <c r="A1386" i="8"/>
  <c r="A2144" i="8"/>
  <c r="A3125" i="8"/>
  <c r="A3081" i="8"/>
  <c r="A1480" i="8"/>
  <c r="A2490" i="8"/>
  <c r="A3057" i="8"/>
  <c r="A2376" i="8"/>
  <c r="A397" i="8"/>
  <c r="A2759" i="8"/>
  <c r="A861" i="8"/>
  <c r="A1130" i="8"/>
  <c r="A215" i="8"/>
  <c r="A1391" i="8"/>
  <c r="A2806" i="8"/>
  <c r="A2328" i="8"/>
  <c r="A3374" i="8"/>
  <c r="A3199" i="8"/>
  <c r="A1878" i="8"/>
  <c r="A2825" i="8"/>
  <c r="A1782" i="8"/>
  <c r="A2403" i="8"/>
  <c r="A1927" i="8"/>
  <c r="A2950" i="8"/>
  <c r="A1725" i="8"/>
  <c r="A3197" i="8"/>
  <c r="A1489" i="8"/>
  <c r="A524" i="8"/>
  <c r="A2517" i="8"/>
  <c r="A2477" i="8"/>
  <c r="A953" i="8"/>
  <c r="A3459" i="8"/>
  <c r="A3320" i="8"/>
  <c r="A396" i="8"/>
  <c r="A2815" i="8"/>
  <c r="A1701" i="8"/>
  <c r="A1749" i="8"/>
  <c r="A3113" i="8"/>
  <c r="A2792" i="8"/>
  <c r="A1183" i="8"/>
  <c r="A2599" i="8"/>
  <c r="A2777" i="8"/>
  <c r="A3223" i="8"/>
  <c r="A1187" i="8"/>
  <c r="A1969" i="8"/>
  <c r="A252" i="8"/>
  <c r="A2170" i="8"/>
  <c r="A93" i="8"/>
  <c r="A2999" i="8"/>
  <c r="A39" i="8"/>
  <c r="A3249" i="8"/>
  <c r="A792" i="8"/>
  <c r="A2958" i="8"/>
  <c r="A2097" i="8"/>
  <c r="A3159" i="8"/>
  <c r="A685" i="8"/>
  <c r="A2762" i="8"/>
  <c r="A2249" i="8"/>
  <c r="A292" i="8"/>
  <c r="A2024" i="8"/>
  <c r="A2044" i="8"/>
  <c r="A1998" i="8"/>
  <c r="A3138" i="8"/>
  <c r="A2900" i="8"/>
  <c r="A2494" i="8"/>
  <c r="A2464" i="8"/>
  <c r="A2141" i="8"/>
  <c r="A2118" i="8"/>
  <c r="A3122" i="8"/>
  <c r="A1666" i="8"/>
  <c r="A2475" i="8"/>
  <c r="A2829" i="8"/>
  <c r="A2257" i="8"/>
  <c r="A229" i="8"/>
  <c r="A2830" i="8"/>
  <c r="A1170" i="8"/>
  <c r="A260" i="8"/>
  <c r="A406" i="8"/>
  <c r="A1223" i="8"/>
  <c r="A2949" i="8"/>
  <c r="A185" i="8"/>
  <c r="A1338" i="8"/>
  <c r="A357" i="8"/>
  <c r="A399" i="8"/>
  <c r="A542" i="8"/>
  <c r="A709" i="8"/>
  <c r="A552" i="8"/>
  <c r="A1116" i="8"/>
  <c r="A351" i="8"/>
  <c r="A344" i="8"/>
  <c r="A616" i="8"/>
  <c r="A256" i="8"/>
  <c r="A264" i="8"/>
  <c r="A3762" i="8"/>
  <c r="A3" i="8"/>
  <c r="D7" i="8" s="1"/>
  <c r="B72" i="8"/>
  <c r="B764" i="8"/>
  <c r="B1482" i="8"/>
  <c r="B138" i="8"/>
  <c r="B322" i="8"/>
  <c r="B403" i="8"/>
  <c r="B1383" i="8"/>
  <c r="B1751" i="8"/>
  <c r="B759" i="8"/>
  <c r="B78" i="8"/>
  <c r="B70" i="8"/>
  <c r="B52" i="8"/>
  <c r="B40" i="8"/>
  <c r="B31" i="8"/>
  <c r="B6" i="8"/>
  <c r="B1873" i="8"/>
  <c r="B1684" i="8"/>
  <c r="B133" i="8"/>
  <c r="B449" i="8"/>
  <c r="B346" i="8"/>
  <c r="B194" i="8"/>
  <c r="B342" i="8"/>
  <c r="B304" i="8"/>
  <c r="B661" i="8"/>
  <c r="B1566" i="8"/>
  <c r="B326" i="8"/>
  <c r="B826" i="8"/>
  <c r="B136" i="8"/>
  <c r="B1564" i="8"/>
  <c r="B314" i="8"/>
  <c r="B89" i="8"/>
  <c r="B567" i="8"/>
  <c r="B34" i="8"/>
  <c r="B18" i="8"/>
  <c r="B646" i="8"/>
  <c r="B1370" i="8"/>
  <c r="B711" i="8"/>
  <c r="B1316" i="8"/>
  <c r="B514" i="8"/>
  <c r="B422" i="8"/>
  <c r="B1315" i="8"/>
  <c r="B289" i="8"/>
  <c r="B2507" i="8"/>
  <c r="B956" i="8"/>
  <c r="B43" i="8"/>
  <c r="B368" i="8"/>
  <c r="B1464" i="8"/>
  <c r="B2802" i="8"/>
  <c r="B255" i="8"/>
  <c r="B878" i="8"/>
  <c r="B1414" i="8"/>
  <c r="B239" i="8"/>
  <c r="B1634" i="8"/>
  <c r="B492" i="8"/>
  <c r="B235" i="8"/>
  <c r="B2956" i="8"/>
  <c r="B233" i="8"/>
  <c r="B405" i="8"/>
  <c r="B1922" i="8"/>
  <c r="B106" i="8"/>
  <c r="B201" i="8"/>
  <c r="B67" i="8"/>
  <c r="B2455" i="8"/>
  <c r="B188" i="8"/>
  <c r="B639" i="8"/>
  <c r="B177" i="8"/>
  <c r="B746" i="8"/>
  <c r="B165" i="8"/>
  <c r="B451" i="8"/>
  <c r="B2614" i="8"/>
  <c r="B123" i="8"/>
  <c r="B353" i="8"/>
  <c r="B2268" i="8"/>
  <c r="B804" i="8"/>
  <c r="B2637" i="8"/>
  <c r="B1744" i="8"/>
  <c r="B3463" i="8"/>
  <c r="B64" i="8"/>
  <c r="B16" i="8"/>
  <c r="B9" i="8"/>
  <c r="B1199" i="8"/>
  <c r="B5" i="8"/>
  <c r="B425" i="8"/>
  <c r="B248" i="8"/>
  <c r="B1055" i="8"/>
  <c r="B508" i="8"/>
  <c r="B110" i="8"/>
  <c r="B862" i="8"/>
  <c r="B94" i="8"/>
  <c r="B629" i="8"/>
  <c r="B2090" i="8"/>
  <c r="B343" i="8"/>
  <c r="B335" i="8"/>
  <c r="B790" i="8"/>
  <c r="B2086" i="8"/>
  <c r="B13" i="8"/>
  <c r="B927" i="8"/>
  <c r="B623" i="8"/>
  <c r="B1238" i="8"/>
  <c r="B290" i="8"/>
  <c r="B2500" i="8"/>
  <c r="B1169" i="8"/>
  <c r="B705" i="8"/>
  <c r="B501" i="8"/>
  <c r="B1132" i="8"/>
  <c r="B259" i="8"/>
  <c r="B813" i="8"/>
  <c r="B330" i="8"/>
  <c r="B2253" i="8"/>
  <c r="B1082" i="8"/>
  <c r="B2497" i="8"/>
  <c r="B733" i="8"/>
  <c r="B205" i="8"/>
  <c r="B1038" i="8"/>
  <c r="B1335" i="8"/>
  <c r="B2247" i="8"/>
  <c r="B173" i="8"/>
  <c r="B693" i="8"/>
  <c r="B166" i="8"/>
  <c r="B2246" i="8"/>
  <c r="B1531" i="8"/>
  <c r="B1033" i="8"/>
  <c r="B1274" i="8"/>
  <c r="B127" i="8"/>
  <c r="B683" i="8"/>
  <c r="B380" i="8"/>
  <c r="B1271" i="8"/>
  <c r="B463" i="8"/>
  <c r="B33" i="8"/>
  <c r="B1268" i="8"/>
  <c r="B24" i="8"/>
  <c r="B11" i="8"/>
  <c r="B1327" i="8"/>
  <c r="B1182" i="8"/>
  <c r="B1835" i="8"/>
  <c r="B1302" i="8"/>
  <c r="B1780" i="8"/>
  <c r="B1324" i="8"/>
  <c r="B187" i="8"/>
  <c r="B15" i="8"/>
  <c r="B311" i="8"/>
  <c r="B1525" i="8"/>
  <c r="B1524" i="8"/>
  <c r="B1259" i="8"/>
  <c r="B2600" i="8"/>
  <c r="B1604" i="8"/>
  <c r="B1014" i="8"/>
  <c r="B1636" i="8"/>
  <c r="B2231" i="8"/>
  <c r="B244" i="8"/>
  <c r="B817" i="8"/>
  <c r="B643" i="8"/>
  <c r="B35" i="8"/>
  <c r="B415" i="8"/>
  <c r="B1253" i="8"/>
  <c r="B1011" i="8"/>
  <c r="B361" i="8"/>
  <c r="B240" i="8"/>
  <c r="B200" i="8"/>
  <c r="B843" i="8"/>
  <c r="B175" i="8"/>
  <c r="B164" i="8"/>
  <c r="B730" i="8"/>
  <c r="B155" i="8"/>
  <c r="B1007" i="8"/>
  <c r="B149" i="8"/>
  <c r="B142" i="8"/>
  <c r="B1005" i="8"/>
  <c r="B1411" i="8"/>
  <c r="B2221" i="8"/>
  <c r="B2481" i="8"/>
  <c r="B1244" i="8"/>
  <c r="B908" i="8"/>
  <c r="B1507" i="8"/>
  <c r="B2055" i="8"/>
  <c r="B1506" i="8"/>
  <c r="B972" i="8"/>
  <c r="B753" i="8"/>
  <c r="B1705" i="8"/>
  <c r="B687" i="8"/>
  <c r="B632" i="8"/>
  <c r="B109" i="8"/>
  <c r="B1196" i="8"/>
  <c r="B719" i="8"/>
  <c r="B345" i="8"/>
  <c r="B169" i="8"/>
  <c r="B444" i="8"/>
  <c r="B2213" i="8"/>
  <c r="B1587" i="8"/>
  <c r="B522" i="8"/>
  <c r="B302" i="8"/>
  <c r="B532" i="8"/>
  <c r="B1584" i="8"/>
  <c r="B1398" i="8"/>
  <c r="B708" i="8"/>
  <c r="B924" i="8"/>
  <c r="B284" i="8"/>
  <c r="B1736" i="8"/>
  <c r="B608" i="8"/>
  <c r="B1234" i="8"/>
  <c r="B1191" i="8"/>
  <c r="B261" i="8"/>
  <c r="B1690" i="8"/>
  <c r="B2153" i="8"/>
  <c r="B1393" i="8"/>
  <c r="B797" i="8"/>
  <c r="B376" i="8"/>
  <c r="B2470" i="8"/>
  <c r="B1485" i="8"/>
  <c r="B2207" i="8"/>
  <c r="B182" i="8"/>
  <c r="B152" i="8"/>
  <c r="B111" i="8"/>
  <c r="B3185" i="8"/>
  <c r="B678" i="8"/>
  <c r="B91" i="8"/>
  <c r="B79" i="8"/>
  <c r="B841" i="8"/>
  <c r="B556" i="8"/>
  <c r="B25" i="8"/>
  <c r="B968" i="8"/>
  <c r="B2465" i="8"/>
  <c r="B578" i="8"/>
  <c r="B1113" i="8"/>
  <c r="B2139" i="8"/>
  <c r="B1423" i="8"/>
  <c r="B434" i="8"/>
  <c r="B961" i="8"/>
  <c r="B391" i="8"/>
  <c r="B428" i="8"/>
  <c r="B1371" i="8"/>
  <c r="B865" i="8"/>
  <c r="B393" i="8"/>
  <c r="B1520" i="8"/>
  <c r="B777" i="8"/>
  <c r="B278" i="8"/>
  <c r="B558" i="8"/>
  <c r="B269" i="8"/>
  <c r="B2685" i="8"/>
  <c r="B812" i="8"/>
  <c r="B1863" i="8"/>
  <c r="B2192" i="8"/>
  <c r="B767" i="8"/>
  <c r="B204" i="8"/>
  <c r="B949" i="8"/>
  <c r="B1207" i="8"/>
  <c r="B184" i="8"/>
  <c r="B638" i="8"/>
  <c r="B2018" i="8"/>
  <c r="B171" i="8"/>
  <c r="B382" i="8"/>
  <c r="B1676" i="8"/>
  <c r="B379" i="8"/>
  <c r="B108" i="8"/>
  <c r="B1075" i="8"/>
  <c r="B98" i="8"/>
  <c r="B1856" i="8"/>
  <c r="B937" i="8"/>
  <c r="B530" i="8"/>
  <c r="B3382" i="8"/>
  <c r="B2678" i="8"/>
  <c r="B835" i="8"/>
  <c r="B339" i="8"/>
  <c r="B1144" i="8"/>
  <c r="B328" i="8"/>
  <c r="B325" i="8"/>
  <c r="B438" i="8"/>
  <c r="B3256" i="8"/>
  <c r="B786" i="8"/>
  <c r="B181" i="8"/>
  <c r="B2158" i="8"/>
  <c r="B485" i="8"/>
  <c r="B2185" i="8"/>
  <c r="B293" i="8"/>
  <c r="B1759" i="8"/>
  <c r="B2846" i="8"/>
  <c r="B1443" i="8"/>
  <c r="B274" i="8"/>
  <c r="B419" i="8"/>
  <c r="B71" i="8"/>
  <c r="B57" i="8"/>
  <c r="B417" i="8"/>
  <c r="B606" i="8"/>
  <c r="B921" i="8"/>
  <c r="B919" i="8"/>
  <c r="B250" i="8"/>
  <c r="B230" i="8"/>
  <c r="B224" i="8"/>
  <c r="B1042" i="8"/>
  <c r="B598" i="8"/>
  <c r="B183" i="8"/>
  <c r="B178" i="8"/>
  <c r="B483" i="8"/>
  <c r="B478" i="8"/>
  <c r="B594" i="8"/>
  <c r="B471" i="8"/>
  <c r="B907" i="8"/>
  <c r="B2075" i="8"/>
  <c r="B587" i="8"/>
  <c r="B75" i="8"/>
  <c r="B50" i="8"/>
  <c r="B36" i="8"/>
  <c r="B19" i="8"/>
  <c r="B2668" i="8"/>
  <c r="B424" i="8"/>
  <c r="B1224" i="8"/>
  <c r="B796" i="8"/>
  <c r="B1567" i="8"/>
  <c r="B1933" i="8"/>
  <c r="B664" i="8"/>
  <c r="B1023" i="8"/>
  <c r="B370" i="8"/>
  <c r="B827" i="8"/>
  <c r="B716" i="8"/>
  <c r="B350" i="8"/>
  <c r="B431" i="8"/>
  <c r="B682" i="8"/>
  <c r="B1420" i="8"/>
  <c r="B515" i="8"/>
  <c r="B613" i="8"/>
  <c r="B1171" i="8"/>
  <c r="B751" i="8"/>
  <c r="B738" i="8"/>
  <c r="B1417" i="8"/>
  <c r="B1252" i="8"/>
  <c r="B1987" i="8"/>
  <c r="B811" i="8"/>
  <c r="B1985" i="8"/>
  <c r="B1558" i="8"/>
  <c r="B2227" i="8"/>
  <c r="B679" i="8"/>
  <c r="B190" i="8"/>
  <c r="B586" i="8"/>
  <c r="B421" i="8"/>
  <c r="B38" i="8"/>
  <c r="B1706" i="8"/>
  <c r="B1151" i="8"/>
  <c r="B1298" i="8"/>
  <c r="B866" i="8"/>
  <c r="B1811" i="8"/>
  <c r="B1405" i="8"/>
  <c r="B1149" i="8"/>
  <c r="B720" i="8"/>
  <c r="B1146" i="8"/>
  <c r="B1402" i="8"/>
  <c r="B1091" i="8"/>
  <c r="B1290" i="8"/>
  <c r="B856" i="8"/>
  <c r="B525" i="8"/>
  <c r="B624" i="8"/>
  <c r="B3178" i="8"/>
  <c r="B313" i="8"/>
  <c r="B1975" i="8"/>
  <c r="B299" i="8"/>
  <c r="B1446" i="8"/>
  <c r="B271" i="8"/>
  <c r="B1213" i="8"/>
  <c r="B3035" i="8"/>
  <c r="B2961" i="8"/>
  <c r="B600" i="8"/>
  <c r="B221" i="8"/>
  <c r="B206" i="8"/>
  <c r="B3415" i="8"/>
  <c r="B167" i="8"/>
  <c r="B2647" i="8"/>
  <c r="B1962" i="8"/>
  <c r="B1791" i="8"/>
  <c r="B691" i="8"/>
  <c r="B143" i="8"/>
  <c r="B592" i="8"/>
  <c r="B107" i="8"/>
  <c r="B1030" i="8"/>
  <c r="B61" i="8"/>
  <c r="B677" i="8"/>
  <c r="B2827" i="8"/>
  <c r="B839" i="8"/>
  <c r="B971" i="8"/>
  <c r="B2523" i="8"/>
  <c r="B1112" i="8"/>
  <c r="B2644" i="8"/>
  <c r="B2402" i="8"/>
  <c r="B569" i="8"/>
  <c r="B1020" i="8"/>
  <c r="B439" i="8"/>
  <c r="B436" i="8"/>
  <c r="B877" i="8"/>
  <c r="B1641" i="8"/>
  <c r="B426" i="8"/>
  <c r="B2577" i="8"/>
  <c r="B563" i="8"/>
  <c r="B957" i="8"/>
  <c r="B1313" i="8"/>
  <c r="B559" i="8"/>
  <c r="B2420" i="8"/>
  <c r="B548" i="8"/>
  <c r="B1209" i="8"/>
  <c r="B2736" i="8"/>
  <c r="B132" i="8"/>
  <c r="B464" i="8"/>
  <c r="B82" i="8"/>
  <c r="B566" i="8"/>
  <c r="B1609" i="8"/>
  <c r="B1674" i="8"/>
  <c r="B2412" i="8"/>
  <c r="B95" i="8"/>
  <c r="B338" i="8"/>
  <c r="B1090" i="8"/>
  <c r="B324" i="8"/>
  <c r="B523" i="8"/>
  <c r="B2564" i="8"/>
  <c r="B1345" i="8"/>
  <c r="B781" i="8"/>
  <c r="B614" i="8"/>
  <c r="B2714" i="8"/>
  <c r="B778" i="8"/>
  <c r="B701" i="8"/>
  <c r="B412" i="8"/>
  <c r="B1080" i="8"/>
  <c r="B199" i="8"/>
  <c r="B197" i="8"/>
  <c r="B1077" i="8"/>
  <c r="B131" i="8"/>
  <c r="B1753" i="8"/>
  <c r="B466" i="8"/>
  <c r="B105" i="8"/>
  <c r="B2203" i="8"/>
  <c r="B92" i="8"/>
  <c r="B73" i="8"/>
  <c r="B51" i="8"/>
  <c r="B583" i="8"/>
  <c r="B1936" i="8"/>
  <c r="B1326" i="8"/>
  <c r="B668" i="8"/>
  <c r="B900" i="8"/>
  <c r="B2107" i="8"/>
  <c r="B208" i="8"/>
  <c r="B481" i="8"/>
  <c r="B2106" i="8"/>
  <c r="B1565" i="8"/>
  <c r="B1321" i="8"/>
  <c r="B822" i="8"/>
  <c r="B1317" i="8"/>
  <c r="B2617" i="8"/>
  <c r="B3117" i="8"/>
  <c r="B1065" i="8"/>
  <c r="B1923" i="8"/>
  <c r="B1308" i="8"/>
  <c r="B544" i="8"/>
  <c r="B652" i="8"/>
  <c r="B1306" i="8"/>
  <c r="B948" i="8"/>
  <c r="B192" i="8"/>
  <c r="B729" i="8"/>
  <c r="B147" i="8"/>
  <c r="B145" i="8"/>
  <c r="B140" i="8"/>
  <c r="B976" i="8"/>
  <c r="B871" i="8"/>
  <c r="B375" i="8"/>
  <c r="B372" i="8"/>
  <c r="B2093" i="8"/>
  <c r="B2881" i="8"/>
  <c r="B356" i="8"/>
  <c r="B1294" i="8"/>
  <c r="B1293" i="8"/>
  <c r="B333" i="8"/>
  <c r="B1049" i="8"/>
  <c r="B2260" i="8"/>
  <c r="B1699" i="8"/>
  <c r="B2770" i="8"/>
  <c r="B1288" i="8"/>
  <c r="B714" i="8"/>
  <c r="B126" i="8"/>
  <c r="B923" i="8"/>
  <c r="B277" i="8"/>
  <c r="B557" i="8"/>
  <c r="B2952" i="8"/>
  <c r="B1280" i="8"/>
  <c r="B42" i="8"/>
  <c r="B1733" i="8"/>
  <c r="B703" i="8"/>
  <c r="B257" i="8"/>
  <c r="B1758" i="8"/>
  <c r="B1083" i="8"/>
  <c r="B1437" i="8"/>
  <c r="B1965" i="8"/>
  <c r="B1034" i="8"/>
  <c r="B476" i="8"/>
  <c r="B1728" i="8"/>
  <c r="B1910" i="8"/>
  <c r="B686" i="8"/>
  <c r="B118" i="8"/>
  <c r="B681" i="8"/>
  <c r="B2729" i="8"/>
  <c r="B87" i="8"/>
  <c r="B3094" i="8"/>
  <c r="B1905" i="8"/>
  <c r="B1474" i="8"/>
  <c r="B831" i="8"/>
  <c r="B829" i="8"/>
  <c r="B828" i="8"/>
  <c r="B634" i="8"/>
  <c r="B892" i="8"/>
  <c r="B2070" i="8"/>
  <c r="B2069" i="8"/>
  <c r="B1522" i="8"/>
  <c r="B1419" i="8"/>
  <c r="B409" i="8"/>
  <c r="B1013" i="8"/>
  <c r="B741" i="8"/>
  <c r="B1517" i="8"/>
  <c r="B816" i="8"/>
  <c r="B258" i="8"/>
  <c r="B2786" i="8"/>
  <c r="B1251" i="8"/>
  <c r="B3232" i="8"/>
  <c r="B383" i="8"/>
  <c r="B1003" i="8"/>
  <c r="B374" i="8"/>
  <c r="B538" i="8"/>
  <c r="B1709" i="8"/>
  <c r="B1708" i="8"/>
  <c r="B2944" i="8"/>
  <c r="B3360" i="8"/>
  <c r="B1152" i="8"/>
  <c r="B1092" i="8"/>
  <c r="B1241" i="8"/>
  <c r="B337" i="8"/>
  <c r="B318" i="8"/>
  <c r="B622" i="8"/>
  <c r="B2780" i="8"/>
  <c r="B303" i="8"/>
  <c r="B300" i="8"/>
  <c r="B1447" i="8"/>
  <c r="B1088" i="8"/>
  <c r="B1618" i="8"/>
  <c r="B1015" i="8"/>
  <c r="B1343" i="8"/>
  <c r="B985" i="8"/>
  <c r="B2430" i="8"/>
  <c r="B1229" i="8"/>
  <c r="B210" i="8"/>
  <c r="B198" i="8"/>
  <c r="B1486" i="8"/>
  <c r="B191" i="8"/>
  <c r="B179" i="8"/>
  <c r="B1484" i="8"/>
  <c r="B595" i="8"/>
  <c r="B690" i="8"/>
  <c r="B1160" i="8"/>
  <c r="B130" i="8"/>
  <c r="B129" i="8"/>
  <c r="B467" i="8"/>
  <c r="B680" i="8"/>
  <c r="B758" i="8"/>
  <c r="B838" i="8"/>
  <c r="B867" i="8"/>
  <c r="B455" i="8"/>
  <c r="B1475" i="8"/>
  <c r="B750" i="8"/>
  <c r="B572" i="8"/>
  <c r="B3386" i="8"/>
  <c r="B830" i="8"/>
  <c r="B3105" i="8"/>
  <c r="B443" i="8"/>
  <c r="B2521" i="8"/>
  <c r="B825" i="8"/>
  <c r="B2027" i="8"/>
  <c r="B1683" i="8"/>
  <c r="B650" i="8"/>
  <c r="B1866" i="8"/>
  <c r="B2349" i="8"/>
  <c r="B647" i="8"/>
  <c r="B1682" i="8"/>
  <c r="B1215" i="8"/>
  <c r="B710" i="8"/>
  <c r="B562" i="8"/>
  <c r="B1063" i="8"/>
  <c r="B222" i="8"/>
  <c r="B2856" i="8"/>
  <c r="B543" i="8"/>
  <c r="B216" i="8"/>
  <c r="B28" i="8"/>
  <c r="B1299" i="8"/>
  <c r="B1854" i="8"/>
  <c r="B2343" i="8"/>
  <c r="B3596" i="8"/>
  <c r="B3203" i="8"/>
  <c r="B1670" i="8"/>
  <c r="B931" i="8"/>
  <c r="B1978" i="8"/>
  <c r="B928" i="8"/>
  <c r="B769" i="8"/>
  <c r="B320" i="8"/>
  <c r="B272" i="8"/>
  <c r="B519" i="8"/>
  <c r="B511" i="8"/>
  <c r="B2338" i="8"/>
  <c r="B1442" i="8"/>
  <c r="B1190" i="8"/>
  <c r="B698" i="8"/>
  <c r="B1436" i="8"/>
  <c r="B195" i="8"/>
  <c r="B2671" i="8"/>
  <c r="B3608" i="8"/>
  <c r="B3660" i="8"/>
  <c r="B470" i="8"/>
  <c r="B1118" i="8"/>
  <c r="B2556" i="8"/>
  <c r="B1186" i="8"/>
  <c r="B1429" i="8"/>
  <c r="B96" i="8"/>
  <c r="B459" i="8"/>
  <c r="B4" i="8"/>
  <c r="B903" i="8"/>
  <c r="B1478" i="8"/>
  <c r="B1993" i="8"/>
  <c r="B582" i="8"/>
  <c r="B1992" i="8"/>
  <c r="B1646" i="8"/>
  <c r="B2327" i="8"/>
  <c r="B445" i="8"/>
  <c r="B441" i="8"/>
  <c r="B1832" i="8"/>
  <c r="B435" i="8"/>
  <c r="B1831" i="8"/>
  <c r="B2551" i="8"/>
  <c r="B2549" i="8"/>
  <c r="B1257" i="8"/>
  <c r="B2986" i="8"/>
  <c r="B3016" i="8"/>
  <c r="B1066" i="8"/>
  <c r="B819" i="8"/>
  <c r="B2616" i="8"/>
  <c r="B881" i="8"/>
  <c r="B1459" i="8"/>
  <c r="B2657" i="8"/>
  <c r="B2166" i="8"/>
  <c r="B388" i="8"/>
  <c r="B384" i="8"/>
  <c r="B1161" i="8"/>
  <c r="B135" i="8"/>
  <c r="B1157" i="8"/>
  <c r="B2539" i="8"/>
  <c r="B1156" i="8"/>
  <c r="B373" i="8"/>
  <c r="B1057" i="8"/>
  <c r="B365" i="8"/>
  <c r="B148" i="8"/>
  <c r="B1242" i="8"/>
  <c r="B355" i="8"/>
  <c r="B354" i="8"/>
  <c r="B2365" i="8"/>
  <c r="B323" i="8"/>
  <c r="B621" i="8"/>
  <c r="B306" i="8"/>
  <c r="B853" i="8"/>
  <c r="B782" i="8"/>
  <c r="B2501" i="8"/>
  <c r="B1801" i="8"/>
  <c r="B1235" i="8"/>
  <c r="B273" i="8"/>
  <c r="B610" i="8"/>
  <c r="B850" i="8"/>
  <c r="B1968" i="8"/>
  <c r="B2534" i="8"/>
  <c r="B1843" i="8"/>
  <c r="B700" i="8"/>
  <c r="B237" i="8"/>
  <c r="B217" i="8"/>
  <c r="B212" i="8"/>
  <c r="B1792" i="8"/>
  <c r="B1388" i="8"/>
  <c r="B474" i="8"/>
  <c r="B591" i="8"/>
  <c r="B2528" i="8"/>
  <c r="B842" i="8"/>
  <c r="B69" i="8"/>
  <c r="B1270" i="8"/>
  <c r="B59" i="8"/>
  <c r="B45" i="8"/>
  <c r="B1427" i="8"/>
  <c r="B27" i="8"/>
  <c r="B17" i="8"/>
  <c r="B1027" i="8"/>
  <c r="B1380" i="8"/>
  <c r="B834" i="8"/>
  <c r="B1378" i="8"/>
  <c r="B897" i="8"/>
  <c r="B2237" i="8"/>
  <c r="B2444" i="8"/>
  <c r="B965" i="8"/>
  <c r="B1527" i="8"/>
  <c r="B1018" i="8"/>
  <c r="B1951" i="8"/>
  <c r="B1255" i="8"/>
  <c r="B564" i="8"/>
  <c r="B2301" i="8"/>
  <c r="B2893" i="8"/>
  <c r="B2642" i="8"/>
  <c r="B1012" i="8"/>
  <c r="B955" i="8"/>
  <c r="B3400" i="8"/>
  <c r="B818" i="8"/>
  <c r="B1108" i="8"/>
  <c r="B555" i="8"/>
  <c r="B1367" i="8"/>
  <c r="B207" i="8"/>
  <c r="B1364" i="8"/>
  <c r="B1205" i="8"/>
  <c r="B1097" i="8"/>
  <c r="B973" i="8"/>
  <c r="B534" i="8"/>
  <c r="B1359" i="8"/>
  <c r="B800" i="8"/>
  <c r="B1050" i="8"/>
  <c r="B1944" i="8"/>
  <c r="B1741" i="8"/>
  <c r="B789" i="8"/>
  <c r="B321" i="8"/>
  <c r="B2212" i="8"/>
  <c r="B1347" i="8"/>
  <c r="B1194" i="8"/>
  <c r="B1499" i="8"/>
  <c r="B1586" i="8"/>
  <c r="B3123" i="8"/>
  <c r="B1760" i="8"/>
  <c r="B3448" i="8"/>
  <c r="B776" i="8"/>
  <c r="B500" i="8"/>
  <c r="B773" i="8"/>
  <c r="B1232" i="8"/>
  <c r="B2281" i="8"/>
  <c r="B1339" i="8"/>
  <c r="B1939" i="8"/>
  <c r="B1079" i="8"/>
  <c r="B596" i="8"/>
  <c r="B2887" i="8"/>
  <c r="B694" i="8"/>
  <c r="B1333" i="8"/>
  <c r="B1937" i="8"/>
  <c r="B909" i="8"/>
  <c r="B588" i="8"/>
  <c r="B756" i="8"/>
  <c r="B1267" i="8"/>
  <c r="B1426" i="8"/>
  <c r="B1325" i="8"/>
  <c r="B1569" i="8"/>
  <c r="B1871" i="8"/>
  <c r="B1071" i="8"/>
  <c r="B275" i="8"/>
  <c r="B433" i="8"/>
  <c r="B824" i="8"/>
  <c r="B1465" i="8"/>
  <c r="B504" i="8"/>
  <c r="B1309" i="8"/>
  <c r="B1031" i="8"/>
  <c r="B55" i="8"/>
  <c r="B2270" i="8"/>
  <c r="B480" i="8"/>
  <c r="B1060" i="8"/>
  <c r="B381" i="8"/>
  <c r="B1918" i="8"/>
  <c r="B3275" i="8"/>
  <c r="B1200" i="8"/>
  <c r="B1550" i="8"/>
  <c r="B1056" i="8"/>
  <c r="B633" i="8"/>
  <c r="B938" i="8"/>
  <c r="B1357" i="8"/>
  <c r="B2849" i="8"/>
  <c r="B1240" i="8"/>
  <c r="B787" i="8"/>
  <c r="B316" i="8"/>
  <c r="B484" i="8"/>
  <c r="B1538" i="8"/>
  <c r="B287" i="8"/>
  <c r="B1536" i="8"/>
  <c r="B2385" i="8"/>
  <c r="B266" i="8"/>
  <c r="B3361" i="8"/>
  <c r="B242" i="8"/>
  <c r="B493" i="8"/>
  <c r="B3303" i="8"/>
  <c r="B980" i="8"/>
  <c r="B491" i="8"/>
  <c r="B122" i="8"/>
  <c r="B223" i="8"/>
  <c r="B202" i="8"/>
  <c r="B1036" i="8"/>
  <c r="B1035" i="8"/>
  <c r="B144" i="8"/>
  <c r="B1032" i="8"/>
  <c r="B1272" i="8"/>
  <c r="B460" i="8"/>
  <c r="B56" i="8"/>
  <c r="B904" i="8"/>
  <c r="B1028" i="8"/>
  <c r="B934" i="8"/>
  <c r="B1528" i="8"/>
  <c r="B832" i="8"/>
  <c r="B1471" i="8"/>
  <c r="B1722" i="8"/>
  <c r="B894" i="8"/>
  <c r="B1720" i="8"/>
  <c r="B1069" i="8"/>
  <c r="B1319" i="8"/>
  <c r="B561" i="8"/>
  <c r="B1519" i="8"/>
  <c r="B879" i="8"/>
  <c r="B1106" i="8"/>
  <c r="B1894" i="8"/>
  <c r="B1165" i="8"/>
  <c r="B2369" i="8"/>
  <c r="B1006" i="8"/>
  <c r="B1098" i="8"/>
  <c r="B2219" i="8"/>
  <c r="B628" i="8"/>
  <c r="B100" i="8"/>
  <c r="B1889" i="8"/>
  <c r="B2590" i="8"/>
  <c r="B994" i="8"/>
  <c r="B1348" i="8"/>
  <c r="B319" i="8"/>
  <c r="B301" i="8"/>
  <c r="B989" i="8"/>
  <c r="B1492" i="8"/>
  <c r="B267" i="8"/>
  <c r="B605" i="8"/>
  <c r="B1166" i="8"/>
  <c r="B1997" i="8"/>
  <c r="B1487" i="8"/>
  <c r="B2040" i="8"/>
  <c r="B763" i="8"/>
  <c r="B1875" i="8"/>
  <c r="B88" i="8"/>
  <c r="B456" i="8"/>
  <c r="B576" i="8"/>
  <c r="B575" i="8"/>
  <c r="B1472" i="8"/>
  <c r="B655" i="8"/>
  <c r="B429" i="8"/>
  <c r="B1681" i="8"/>
  <c r="B236" i="8"/>
  <c r="B3307" i="8"/>
  <c r="B251" i="8"/>
  <c r="B912" i="8"/>
  <c r="B2416" i="8"/>
  <c r="B1557" i="8"/>
  <c r="B1862" i="8"/>
  <c r="B2347" i="8"/>
  <c r="B163" i="8"/>
  <c r="B2656" i="8"/>
  <c r="B943" i="8"/>
  <c r="B1203" i="8"/>
  <c r="B795" i="8"/>
  <c r="B1148" i="8"/>
  <c r="B631" i="8"/>
  <c r="B932" i="8"/>
  <c r="B793" i="8"/>
  <c r="B3476" i="8"/>
  <c r="B1850" i="8"/>
  <c r="B526" i="8"/>
  <c r="B517" i="8"/>
  <c r="B1236" i="8"/>
  <c r="B779" i="8"/>
  <c r="B1283" i="8"/>
  <c r="B1231" i="8"/>
  <c r="B1655" i="8"/>
  <c r="B196" i="8"/>
  <c r="B3514" i="8"/>
  <c r="B154" i="8"/>
  <c r="B139" i="8"/>
  <c r="B119" i="8"/>
  <c r="B1752" i="8"/>
  <c r="B465" i="8"/>
  <c r="B1184" i="8"/>
  <c r="B905" i="8"/>
  <c r="B2445" i="8"/>
  <c r="B580" i="8"/>
  <c r="B2463" i="8"/>
  <c r="B2841" i="8"/>
  <c r="B2666" i="8"/>
  <c r="B448" i="8"/>
  <c r="B1177" i="8"/>
  <c r="B153" i="8"/>
  <c r="B1467" i="8"/>
  <c r="B960" i="8"/>
  <c r="B2988" i="8"/>
  <c r="B1523" i="8"/>
  <c r="B1172" i="8"/>
  <c r="B740" i="8"/>
  <c r="B885" i="8"/>
  <c r="B1168" i="8"/>
  <c r="B1416" i="8"/>
  <c r="B737" i="8"/>
  <c r="B880" i="8"/>
  <c r="B1601" i="8"/>
  <c r="B551" i="8"/>
  <c r="B494" i="8"/>
  <c r="B549" i="8"/>
  <c r="B3136" i="8"/>
  <c r="B1102" i="8"/>
  <c r="B394" i="8"/>
  <c r="B535" i="8"/>
  <c r="B1703" i="8"/>
  <c r="B1628" i="8"/>
  <c r="B340" i="8"/>
  <c r="B3433" i="8"/>
  <c r="B1804" i="8"/>
  <c r="B855" i="8"/>
  <c r="B1142" i="8"/>
  <c r="B619" i="8"/>
  <c r="B1617" i="8"/>
  <c r="B849" i="8"/>
  <c r="B702" i="8"/>
  <c r="B246" i="8"/>
  <c r="B1797" i="8"/>
  <c r="B2151" i="8"/>
  <c r="B1394" i="8"/>
  <c r="B847" i="8"/>
  <c r="B1793" i="8"/>
  <c r="B1123" i="8"/>
  <c r="B3502" i="8"/>
  <c r="B151" i="8"/>
  <c r="B1119" i="8"/>
  <c r="B2204" i="8"/>
  <c r="B97" i="8"/>
  <c r="B84" i="8"/>
  <c r="B76" i="8"/>
  <c r="B584" i="8"/>
  <c r="B1374" i="8"/>
  <c r="B2198" i="8"/>
  <c r="B964" i="8"/>
  <c r="B308" i="8"/>
  <c r="B307" i="8"/>
  <c r="B160" i="8"/>
  <c r="B1716" i="8"/>
  <c r="B2630" i="8"/>
  <c r="B1600" i="8"/>
  <c r="B401" i="8"/>
  <c r="B540" i="8"/>
  <c r="B3428" i="8"/>
  <c r="B1593" i="8"/>
  <c r="B2289" i="8"/>
  <c r="B996" i="8"/>
  <c r="B1052" i="8"/>
  <c r="B2187" i="8"/>
  <c r="B1454" i="8"/>
  <c r="B1761" i="8"/>
  <c r="B309" i="8"/>
  <c r="B1585" i="8"/>
  <c r="B775" i="8"/>
  <c r="B1340" i="8"/>
  <c r="B1331" i="8"/>
  <c r="B14" i="8"/>
  <c r="B755" i="8"/>
  <c r="B754" i="8"/>
  <c r="B1647" i="8"/>
  <c r="B901" i="8"/>
  <c r="B967" i="8"/>
  <c r="B2861" i="8"/>
  <c r="B739" i="8"/>
  <c r="B2099" i="8"/>
  <c r="B1062" i="8"/>
  <c r="B1553" i="8"/>
  <c r="B2269" i="8"/>
  <c r="B726" i="8"/>
  <c r="B2089" i="8"/>
  <c r="B270" i="8"/>
  <c r="B791" i="8"/>
  <c r="B2565" i="8"/>
  <c r="B3422" i="8"/>
  <c r="B3421" i="8"/>
  <c r="B2387" i="8"/>
  <c r="B1542" i="8"/>
  <c r="B1540" i="8"/>
  <c r="B1539" i="8"/>
  <c r="B1139" i="8"/>
  <c r="B291" i="8"/>
  <c r="B914" i="8"/>
  <c r="B597" i="8"/>
  <c r="B2384" i="8"/>
  <c r="B189" i="8"/>
  <c r="B2380" i="8"/>
  <c r="B1185" i="8"/>
  <c r="B1265" i="8"/>
  <c r="B1176" i="8"/>
  <c r="B1260" i="8"/>
  <c r="B312" i="8"/>
  <c r="B1344" i="8"/>
  <c r="B2067" i="8"/>
  <c r="B1712" i="8"/>
  <c r="B1254" i="8"/>
  <c r="B411" i="8"/>
  <c r="B2132" i="8"/>
  <c r="B1513" i="8"/>
  <c r="B2224" i="8"/>
  <c r="B1511" i="8"/>
  <c r="B2130" i="8"/>
  <c r="B2014" i="8"/>
  <c r="B2592" i="8"/>
  <c r="B1764" i="8"/>
  <c r="B625" i="8"/>
  <c r="B620" i="8"/>
  <c r="B516" i="8"/>
  <c r="B3265" i="8"/>
  <c r="B780" i="8"/>
  <c r="B612" i="8"/>
  <c r="B1105" i="8"/>
  <c r="B981" i="8"/>
  <c r="B211" i="8"/>
  <c r="B692" i="8"/>
  <c r="B117" i="8"/>
  <c r="B585" i="8"/>
  <c r="B1476" i="8"/>
  <c r="B2862" i="8"/>
  <c r="B1222" i="8"/>
  <c r="B2029" i="8"/>
  <c r="B1950" i="8"/>
  <c r="B1314" i="8"/>
  <c r="B1064" i="8"/>
  <c r="B554" i="8"/>
  <c r="B772" i="8"/>
  <c r="B545" i="8"/>
  <c r="B1206" i="8"/>
  <c r="B3411" i="8"/>
  <c r="B3052" i="8"/>
  <c r="B1001" i="8"/>
  <c r="B1767" i="8"/>
  <c r="B1669" i="8"/>
  <c r="B1766" i="8"/>
  <c r="B1287" i="8"/>
  <c r="B1448" i="8"/>
  <c r="B706" i="8"/>
  <c r="B2563" i="8"/>
  <c r="B498" i="8"/>
  <c r="B495" i="8"/>
  <c r="B1657" i="8"/>
  <c r="B2923" i="8"/>
  <c r="B1686" i="8"/>
  <c r="B844" i="8"/>
  <c r="B1387" i="8"/>
  <c r="B473" i="8"/>
  <c r="B48" i="8"/>
  <c r="B1649" i="8"/>
  <c r="B1180" i="8"/>
  <c r="B672" i="8"/>
  <c r="B1178" i="8"/>
  <c r="B1643" i="8"/>
  <c r="B1070" i="8"/>
  <c r="B1175" i="8"/>
  <c r="B1219" i="8"/>
  <c r="B815" i="8"/>
  <c r="B2168" i="8"/>
  <c r="B3208" i="8"/>
  <c r="B874" i="8"/>
  <c r="B1559" i="8"/>
  <c r="B2323" i="8"/>
  <c r="B868" i="8"/>
  <c r="B2758" i="8"/>
  <c r="B1000" i="8"/>
  <c r="B362" i="8"/>
  <c r="B1053" i="8"/>
  <c r="B341" i="8"/>
  <c r="B327" i="8"/>
  <c r="B283" i="8"/>
  <c r="B785" i="8"/>
  <c r="B1973" i="8"/>
  <c r="B305" i="8"/>
  <c r="B1619" i="8"/>
  <c r="B288" i="8"/>
  <c r="B1798" i="8"/>
  <c r="B1124" i="8"/>
  <c r="B845" i="8"/>
  <c r="B1040" i="8"/>
  <c r="B1611" i="8"/>
  <c r="B2310" i="8"/>
  <c r="B63" i="8"/>
  <c r="B2527" i="8"/>
  <c r="B837" i="8"/>
  <c r="B1382" i="8"/>
  <c r="B450" i="8"/>
  <c r="B2821" i="8"/>
  <c r="B565" i="8"/>
  <c r="B3024" i="8"/>
  <c r="B642" i="8"/>
  <c r="B1363" i="8"/>
  <c r="B1770" i="8"/>
  <c r="B363" i="8"/>
  <c r="B863" i="8"/>
  <c r="B1590" i="8"/>
  <c r="B1762" i="8"/>
  <c r="B1497" i="8"/>
  <c r="B2116" i="8"/>
  <c r="B1578" i="8"/>
  <c r="B1577" i="8"/>
  <c r="B2112" i="8"/>
  <c r="B477" i="8"/>
  <c r="B762" i="8"/>
  <c r="B468" i="8"/>
  <c r="B60" i="8"/>
  <c r="B969" i="8"/>
  <c r="B2404" i="8"/>
  <c r="B1642" i="8"/>
  <c r="B1929" i="8"/>
  <c r="B2104" i="8"/>
  <c r="B3189" i="8"/>
  <c r="B3012" i="8"/>
  <c r="B2883" i="8"/>
  <c r="B1058" i="8"/>
  <c r="B2390" i="8"/>
  <c r="B725" i="8"/>
  <c r="B2092" i="8"/>
  <c r="B1546" i="8"/>
  <c r="B2503" i="8"/>
  <c r="B1296" i="8"/>
  <c r="B1354" i="8"/>
  <c r="B1284" i="8"/>
  <c r="B2793" i="8"/>
  <c r="B2951" i="8"/>
  <c r="B1911" i="8"/>
  <c r="B203" i="8"/>
  <c r="B1277" i="8"/>
  <c r="B689" i="8"/>
  <c r="B3156" i="8"/>
  <c r="B420" i="8"/>
  <c r="B3007" i="8"/>
  <c r="B736" i="8"/>
  <c r="B1895" i="8"/>
  <c r="B2391" i="8"/>
  <c r="B870" i="8"/>
  <c r="B3267" i="8"/>
  <c r="B2783" i="8"/>
  <c r="B3391" i="8"/>
  <c r="B2217" i="8"/>
  <c r="B799" i="8"/>
  <c r="B1672" i="8"/>
  <c r="B2478" i="8"/>
  <c r="B997" i="8"/>
  <c r="B2476" i="8"/>
  <c r="B2362" i="8"/>
  <c r="B1143" i="8"/>
  <c r="B926" i="8"/>
  <c r="B1192" i="8"/>
  <c r="B3002" i="8"/>
  <c r="B848" i="8"/>
  <c r="B1876" i="8"/>
  <c r="B1273" i="8"/>
  <c r="B3500" i="8"/>
  <c r="B896" i="8"/>
  <c r="B442" i="8"/>
  <c r="B2578" i="8"/>
  <c r="B2684" i="8"/>
  <c r="B1164" i="8"/>
  <c r="B1208" i="8"/>
  <c r="B1555" i="8"/>
  <c r="B3384" i="8"/>
  <c r="B805" i="8"/>
  <c r="B539" i="8"/>
  <c r="B1857" i="8"/>
  <c r="B536" i="8"/>
  <c r="B1853" i="8"/>
  <c r="B1195" i="8"/>
  <c r="B1239" i="8"/>
  <c r="B1452" i="8"/>
  <c r="B2184" i="8"/>
  <c r="B1844" i="8"/>
  <c r="B497" i="8"/>
  <c r="B3214" i="8"/>
  <c r="B479" i="8"/>
  <c r="B1994" i="8"/>
  <c r="B116" i="8"/>
  <c r="B2179" i="8"/>
  <c r="B74" i="8"/>
  <c r="B1652" i="8"/>
  <c r="B1181" i="8"/>
  <c r="B1425" i="8"/>
  <c r="B1179" i="8"/>
  <c r="B440" i="8"/>
  <c r="B437" i="8"/>
  <c r="B423" i="8"/>
  <c r="B645" i="8"/>
  <c r="B418" i="8"/>
  <c r="B2658" i="8"/>
  <c r="B1153" i="8"/>
  <c r="B3098" i="8"/>
  <c r="B1809" i="8"/>
  <c r="B1807" i="8"/>
  <c r="B1627" i="8"/>
  <c r="B2872" i="8"/>
  <c r="B1046" i="8"/>
  <c r="B1620" i="8"/>
  <c r="B852" i="8"/>
  <c r="B1397" i="8"/>
  <c r="B1137" i="8"/>
  <c r="B707" i="8"/>
  <c r="B2155" i="8"/>
  <c r="B1134" i="8"/>
  <c r="B249" i="8"/>
  <c r="B3489" i="8"/>
  <c r="B1127" i="8"/>
  <c r="B1126" i="8"/>
  <c r="B219" i="8"/>
  <c r="B214" i="8"/>
  <c r="B1794" i="8"/>
  <c r="B1610" i="8"/>
  <c r="B2149" i="8"/>
  <c r="B157" i="8"/>
  <c r="B1120" i="8"/>
  <c r="B134" i="8"/>
  <c r="B2969" i="8"/>
  <c r="B81" i="8"/>
  <c r="B22" i="8"/>
  <c r="B1379" i="8"/>
  <c r="B1377" i="8"/>
  <c r="B1602" i="8"/>
  <c r="B2819" i="8"/>
  <c r="B114" i="8"/>
  <c r="B798" i="8"/>
  <c r="B1356" i="8"/>
  <c r="B1588" i="8"/>
  <c r="B1351" i="8"/>
  <c r="B788" i="8"/>
  <c r="B510" i="8"/>
  <c r="B1444" i="8"/>
  <c r="B1756" i="8"/>
  <c r="B3333" i="8"/>
  <c r="B2202" i="8"/>
  <c r="B1750" i="8"/>
  <c r="B1571" i="8"/>
  <c r="B2274" i="8"/>
  <c r="B748" i="8"/>
  <c r="B1320" i="8"/>
  <c r="B1418" i="8"/>
  <c r="B2774" i="8"/>
  <c r="B2388" i="8"/>
  <c r="B1292" i="8"/>
  <c r="B1045" i="8"/>
  <c r="B2003" i="8"/>
  <c r="B673" i="8"/>
  <c r="B1024" i="8"/>
  <c r="B2071" i="8"/>
  <c r="B659" i="8"/>
  <c r="B2483" i="8"/>
  <c r="B408" i="8"/>
  <c r="B2946" i="8"/>
  <c r="B942" i="8"/>
  <c r="B2056" i="8"/>
  <c r="B1707" i="8"/>
  <c r="B999" i="8"/>
  <c r="B1496" i="8"/>
  <c r="B1140" i="8"/>
  <c r="B2360" i="8"/>
  <c r="B2359" i="8"/>
  <c r="B1230" i="8"/>
  <c r="B2042" i="8"/>
  <c r="B1786" i="8"/>
  <c r="B2692" i="8"/>
  <c r="B2467" i="8"/>
  <c r="B568" i="8"/>
  <c r="B653" i="8"/>
  <c r="B2195" i="8"/>
  <c r="B2022" i="8"/>
  <c r="B1677" i="8"/>
  <c r="B945" i="8"/>
  <c r="B1947" i="8"/>
  <c r="B728" i="8"/>
  <c r="B2010" i="8"/>
  <c r="B933" i="8"/>
  <c r="B1740" i="8"/>
  <c r="B1279" i="8"/>
  <c r="B2001" i="8"/>
  <c r="B1996" i="8"/>
  <c r="B3291" i="8"/>
  <c r="B141" i="8"/>
  <c r="B1726" i="8"/>
  <c r="B970" i="8"/>
  <c r="B2329" i="8"/>
  <c r="B899" i="8"/>
  <c r="B662" i="8"/>
  <c r="B499" i="8"/>
  <c r="B2764" i="8"/>
  <c r="B1988" i="8"/>
  <c r="B2838" i="8"/>
  <c r="B1163" i="8"/>
  <c r="B1631" i="8"/>
  <c r="B2800" i="8"/>
  <c r="B378" i="8"/>
  <c r="B1408" i="8"/>
  <c r="B367" i="8"/>
  <c r="B1630" i="8"/>
  <c r="B2433" i="8"/>
  <c r="B1051" i="8"/>
  <c r="B1625" i="8"/>
  <c r="B2432" i="8"/>
  <c r="B2652" i="8"/>
  <c r="B1912" i="8"/>
  <c r="B2046" i="8"/>
  <c r="B1961" i="8"/>
  <c r="B1787" i="8"/>
  <c r="B1868" i="8"/>
  <c r="B1009" i="8"/>
  <c r="B1103" i="8"/>
  <c r="B810" i="8"/>
  <c r="B1597" i="8"/>
  <c r="B1099" i="8"/>
  <c r="B801" i="8"/>
  <c r="B936" i="8"/>
  <c r="B2733" i="8"/>
  <c r="B794" i="8"/>
  <c r="B3343" i="8"/>
  <c r="B2287" i="8"/>
  <c r="B518" i="8"/>
  <c r="B2609" i="8"/>
  <c r="B1940" i="8"/>
  <c r="B161" i="8"/>
  <c r="B3119" i="8"/>
  <c r="B1814" i="8"/>
  <c r="B1407" i="8"/>
  <c r="B2220" i="8"/>
  <c r="B1548" i="8"/>
  <c r="B3536" i="8"/>
  <c r="B2259" i="8"/>
  <c r="B2084" i="8"/>
  <c r="B2713" i="8"/>
  <c r="B2076" i="8"/>
  <c r="B1908" i="8"/>
  <c r="B946" i="8"/>
  <c r="B2240" i="8"/>
  <c r="B1833" i="8"/>
  <c r="B1718" i="8"/>
  <c r="B2233" i="8"/>
  <c r="B2232" i="8"/>
  <c r="B1010" i="8"/>
  <c r="B2874" i="8"/>
  <c r="B2059" i="8"/>
  <c r="B1700" i="8"/>
  <c r="B2159" i="8"/>
  <c r="B2870" i="8"/>
  <c r="B987" i="8"/>
  <c r="B609" i="8"/>
  <c r="B174" i="8"/>
  <c r="B1995" i="8"/>
  <c r="B1226" i="8"/>
  <c r="B667" i="8"/>
  <c r="B2199" i="8"/>
  <c r="B893" i="8"/>
  <c r="B1461" i="8"/>
  <c r="B1861" i="8"/>
  <c r="B3292" i="8"/>
  <c r="B2122" i="8"/>
  <c r="B2123" i="8"/>
  <c r="B1847" i="8"/>
  <c r="B1661" i="8"/>
  <c r="B984" i="8"/>
  <c r="B1189" i="8"/>
  <c r="B599" i="8"/>
  <c r="B913" i="8"/>
  <c r="B3530" i="8"/>
  <c r="B2919" i="8"/>
  <c r="B20" i="8"/>
  <c r="B887" i="8"/>
  <c r="B2101" i="8"/>
  <c r="B400" i="8"/>
  <c r="B2833" i="8"/>
  <c r="B806" i="8"/>
  <c r="B247" i="8"/>
  <c r="B475" i="8"/>
  <c r="B124" i="8"/>
  <c r="B823" i="8"/>
  <c r="B821" i="8"/>
  <c r="B1948" i="8"/>
  <c r="B1589" i="8"/>
  <c r="B1089" i="8"/>
  <c r="B2284" i="8"/>
  <c r="B3309" i="8"/>
  <c r="B1830" i="8"/>
  <c r="B1552" i="8"/>
  <c r="B1301" i="8"/>
  <c r="B1155" i="8"/>
  <c r="B2265" i="8"/>
  <c r="B1353" i="8"/>
  <c r="B2386" i="8"/>
  <c r="B1041" i="8"/>
  <c r="B2078" i="8"/>
  <c r="B1909" i="8"/>
  <c r="B1022" i="8"/>
  <c r="B398" i="8"/>
  <c r="B2482" i="8"/>
  <c r="B1702" i="8"/>
  <c r="B1697" i="8"/>
  <c r="B911" i="8"/>
  <c r="B1789" i="8"/>
  <c r="B2355" i="8"/>
  <c r="B2200" i="8"/>
  <c r="B1458" i="8"/>
  <c r="B944" i="8"/>
  <c r="B2344" i="8"/>
  <c r="B1445" i="8"/>
  <c r="B1432" i="8"/>
  <c r="B462" i="8"/>
  <c r="B1934" i="8"/>
  <c r="B1167" i="8"/>
  <c r="B876" i="8"/>
  <c r="B404" i="8"/>
  <c r="B2540" i="8"/>
  <c r="B2061" i="8"/>
  <c r="B1158" i="8"/>
  <c r="B369" i="8"/>
  <c r="B1145" i="8"/>
  <c r="B1967" i="8"/>
  <c r="B1125" i="8"/>
  <c r="B213" i="8"/>
  <c r="B1477" i="8"/>
  <c r="B1109" i="8"/>
  <c r="B1603" i="8"/>
  <c r="B807" i="8"/>
  <c r="B1592" i="8"/>
  <c r="B2290" i="8"/>
  <c r="B2995" i="8"/>
  <c r="B1568" i="8"/>
  <c r="B2157" i="8"/>
  <c r="B917" i="8"/>
  <c r="B1575" i="8"/>
  <c r="B2725" i="8"/>
  <c r="B2721" i="8"/>
  <c r="B873" i="8"/>
  <c r="B2392" i="8"/>
  <c r="B2267" i="8"/>
  <c r="B1409" i="8"/>
  <c r="B3239" i="8"/>
  <c r="B3420" i="8"/>
  <c r="B2712" i="8"/>
  <c r="B1534" i="8"/>
  <c r="B533" i="8"/>
  <c r="B2479" i="8"/>
  <c r="B2698" i="8"/>
  <c r="B1494" i="8"/>
  <c r="B3225" i="8"/>
  <c r="B601" i="8"/>
  <c r="B2377" i="8"/>
  <c r="B1261" i="8"/>
  <c r="B935" i="8"/>
  <c r="B925" i="8"/>
  <c r="B2080" i="8"/>
  <c r="B2181" i="8"/>
  <c r="B2843" i="8"/>
  <c r="B2548" i="8"/>
  <c r="B1900" i="8"/>
  <c r="B227" i="8"/>
  <c r="B3609" i="8"/>
  <c r="B2307" i="8"/>
  <c r="B1957" i="8"/>
  <c r="B2415" i="8"/>
  <c r="B2129" i="8"/>
  <c r="B1596" i="8"/>
  <c r="B1096" i="8"/>
  <c r="B2186" i="8"/>
  <c r="B1573" i="8"/>
  <c r="B3564" i="8"/>
  <c r="B1295" i="8"/>
  <c r="B1047" i="8"/>
  <c r="B1731" i="8"/>
  <c r="B1275" i="8"/>
  <c r="B1019" i="8"/>
  <c r="B2702" i="8"/>
  <c r="B2128" i="8"/>
  <c r="B1710" i="8"/>
  <c r="B986" i="8"/>
  <c r="B607" i="8"/>
  <c r="B602" i="8"/>
  <c r="B1228" i="8"/>
  <c r="B581" i="8"/>
  <c r="B1217" i="8"/>
  <c r="B875" i="8"/>
  <c r="B2775" i="8"/>
  <c r="B3076" i="8"/>
  <c r="B502" i="8"/>
  <c r="B2711" i="8"/>
  <c r="B2866" i="8"/>
  <c r="B886" i="8"/>
  <c r="B414" i="8"/>
  <c r="B3491" i="8"/>
  <c r="B263" i="8"/>
  <c r="B85" i="8"/>
  <c r="B1836" i="8"/>
  <c r="B2239" i="8"/>
  <c r="B570" i="8"/>
  <c r="B1605" i="8"/>
  <c r="B959" i="8"/>
  <c r="B2640" i="8"/>
  <c r="B2515" i="8"/>
  <c r="B3247" i="8"/>
  <c r="B2286" i="8"/>
  <c r="B1341" i="8"/>
  <c r="B1570" i="8"/>
  <c r="B1563" i="8"/>
  <c r="B1312" i="8"/>
  <c r="B3071" i="8"/>
  <c r="B1714" i="8"/>
  <c r="B2064" i="8"/>
  <c r="B1008" i="8"/>
  <c r="B1503" i="8"/>
  <c r="B1490" i="8"/>
  <c r="B3054" i="8"/>
  <c r="B2452" i="8"/>
  <c r="B3406" i="8"/>
  <c r="B1621" i="8"/>
  <c r="B1114" i="8"/>
  <c r="B2820" i="8"/>
  <c r="B803" i="8"/>
  <c r="B1346" i="8"/>
  <c r="B3364" i="8"/>
  <c r="B3166" i="8"/>
  <c r="B3308" i="8"/>
  <c r="B1304" i="8"/>
  <c r="B2095" i="8"/>
  <c r="B1735" i="8"/>
  <c r="B3006" i="8"/>
  <c r="B1644" i="8"/>
  <c r="B3610" i="8"/>
  <c r="B407" i="8"/>
  <c r="B1198" i="8"/>
  <c r="B276" i="8"/>
  <c r="B2529" i="8"/>
  <c r="B80" i="8"/>
  <c r="B1599" i="8"/>
  <c r="B1362" i="8"/>
  <c r="B1595" i="8"/>
  <c r="B1840" i="8"/>
  <c r="B2884" i="8"/>
  <c r="B1054" i="8"/>
  <c r="B1541" i="8"/>
  <c r="B3440" i="8"/>
  <c r="B1510" i="8"/>
  <c r="B1887" i="8"/>
  <c r="B3229" i="8"/>
  <c r="B977" i="8"/>
  <c r="B2672" i="8"/>
  <c r="B891" i="8"/>
  <c r="B2152" i="8"/>
  <c r="B150" i="8"/>
  <c r="B1386" i="8"/>
  <c r="B2144" i="8"/>
  <c r="B3125" i="8"/>
  <c r="B3081" i="8"/>
  <c r="B1480" i="8"/>
  <c r="B2490" i="8"/>
  <c r="B3057" i="8"/>
  <c r="B2376" i="8"/>
  <c r="B397" i="8"/>
  <c r="B2759" i="8"/>
  <c r="B861" i="8"/>
  <c r="B1130" i="8"/>
  <c r="B215" i="8"/>
  <c r="B1391" i="8"/>
  <c r="B2806" i="8"/>
  <c r="B2328" i="8"/>
  <c r="B3374" i="8"/>
  <c r="B3199" i="8"/>
  <c r="B1878" i="8"/>
  <c r="B2825" i="8"/>
  <c r="B1782" i="8"/>
  <c r="B2403" i="8"/>
  <c r="B1927" i="8"/>
  <c r="B2950" i="8"/>
  <c r="B1725" i="8"/>
  <c r="B3197" i="8"/>
  <c r="B1489" i="8"/>
  <c r="B524" i="8"/>
  <c r="B2517" i="8"/>
  <c r="B2477" i="8"/>
  <c r="B953" i="8"/>
  <c r="B3459" i="8"/>
  <c r="B3320" i="8"/>
  <c r="B396" i="8"/>
  <c r="B2815" i="8"/>
  <c r="B1701" i="8"/>
  <c r="B1749" i="8"/>
  <c r="B3113" i="8"/>
  <c r="B2792" i="8"/>
  <c r="B1183" i="8"/>
  <c r="B2599" i="8"/>
  <c r="B2777" i="8"/>
  <c r="B3223" i="8"/>
  <c r="B1187" i="8"/>
  <c r="B1969" i="8"/>
  <c r="B252" i="8"/>
  <c r="B2170" i="8"/>
  <c r="B93" i="8"/>
  <c r="B2999" i="8"/>
  <c r="B39" i="8"/>
  <c r="B3249" i="8"/>
  <c r="B792" i="8"/>
  <c r="B2958" i="8"/>
  <c r="B2097" i="8"/>
  <c r="B3159" i="8"/>
  <c r="B685" i="8"/>
  <c r="B2762" i="8"/>
  <c r="B2249" i="8"/>
  <c r="B292" i="8"/>
  <c r="B2024" i="8"/>
  <c r="B2044" i="8"/>
  <c r="B1998" i="8"/>
  <c r="B3138" i="8"/>
  <c r="B2900" i="8"/>
  <c r="B2494" i="8"/>
  <c r="B2464" i="8"/>
  <c r="B2141" i="8"/>
  <c r="B2118" i="8"/>
  <c r="B3122" i="8"/>
  <c r="B1666" i="8"/>
  <c r="B2475" i="8"/>
  <c r="B2829" i="8"/>
  <c r="B2257" i="8"/>
  <c r="B229" i="8"/>
  <c r="B2830" i="8"/>
  <c r="B1170" i="8"/>
  <c r="B260" i="8"/>
  <c r="B406" i="8"/>
  <c r="B1223" i="8"/>
  <c r="B2949" i="8"/>
  <c r="B185" i="8"/>
  <c r="B1338" i="8"/>
  <c r="B357" i="8"/>
  <c r="B399" i="8"/>
  <c r="B542" i="8"/>
  <c r="B709" i="8"/>
  <c r="B552" i="8"/>
  <c r="B1116" i="8"/>
  <c r="B351" i="8"/>
  <c r="B344" i="8"/>
  <c r="B616" i="8"/>
  <c r="B256" i="8"/>
  <c r="B264" i="8"/>
  <c r="B104" i="8"/>
  <c r="B529" i="8"/>
  <c r="B349" i="8"/>
  <c r="B1404" i="8"/>
  <c r="B86" i="8"/>
  <c r="B54" i="8"/>
  <c r="B336" i="8"/>
  <c r="B413" i="8"/>
  <c r="B387" i="8"/>
  <c r="B3246" i="8"/>
  <c r="B68" i="8"/>
  <c r="B3021" i="8"/>
  <c r="B858" i="8"/>
  <c r="B654" i="8"/>
  <c r="B226" i="8"/>
  <c r="B158" i="8"/>
  <c r="B1451" i="8"/>
  <c r="B30" i="8"/>
  <c r="B41" i="8"/>
  <c r="B390" i="8"/>
  <c r="B784" i="8"/>
  <c r="B3091" i="8"/>
  <c r="B743" i="8"/>
  <c r="B120" i="8"/>
  <c r="B454" i="8"/>
  <c r="B297" i="8"/>
  <c r="B1237" i="8"/>
  <c r="B296" i="8"/>
  <c r="B294" i="8"/>
  <c r="B761" i="8"/>
  <c r="B669" i="8"/>
  <c r="B2337" i="8"/>
  <c r="B1342" i="8"/>
  <c r="B115" i="8"/>
  <c r="B1737" i="8"/>
  <c r="B611" i="8"/>
  <c r="B1135" i="8"/>
  <c r="B416" i="8"/>
  <c r="B952" i="8"/>
  <c r="B920" i="8"/>
  <c r="B180" i="8"/>
  <c r="B286" i="8"/>
  <c r="B58" i="8"/>
  <c r="B603" i="8"/>
  <c r="B1488" i="8"/>
  <c r="B918" i="8"/>
  <c r="B225" i="8"/>
  <c r="B402" i="8"/>
  <c r="B489" i="8"/>
  <c r="B66" i="8"/>
  <c r="B732" i="8"/>
  <c r="B32" i="8"/>
  <c r="B186" i="8"/>
  <c r="B176" i="8"/>
  <c r="B482" i="8"/>
  <c r="B170" i="8"/>
  <c r="B2469" i="8"/>
  <c r="B168" i="8"/>
  <c r="B1914" i="8"/>
  <c r="B2976" i="8"/>
  <c r="B1805" i="8"/>
  <c r="B3375" i="8"/>
  <c r="B1883" i="8"/>
  <c r="B2973" i="8"/>
  <c r="B1972" i="8"/>
  <c r="B3528" i="8"/>
  <c r="B1971" i="8"/>
  <c r="B2316" i="8"/>
  <c r="B1433" i="8"/>
  <c r="B2498" i="8"/>
  <c r="B1966" i="8"/>
  <c r="B1964" i="8"/>
  <c r="B2382" i="8"/>
  <c r="B3001" i="8"/>
  <c r="B1651" i="8"/>
  <c r="B2645" i="8"/>
  <c r="B1431" i="8"/>
  <c r="B2765" i="8"/>
  <c r="B2896" i="8"/>
  <c r="B3154" i="8"/>
  <c r="B2304" i="8"/>
  <c r="B1989" i="8"/>
  <c r="B3171" i="8"/>
  <c r="B1637" i="8"/>
  <c r="B1396" i="8"/>
  <c r="B2978" i="8"/>
  <c r="B1711" i="8"/>
  <c r="B2117" i="8"/>
  <c r="B2516" i="8"/>
  <c r="B1591" i="8"/>
  <c r="B2288" i="8"/>
  <c r="B2732" i="8"/>
  <c r="B1943" i="8"/>
  <c r="B1583" i="8"/>
  <c r="B2535" i="8"/>
  <c r="B1691" i="8"/>
  <c r="B1688" i="8"/>
  <c r="B2314" i="8"/>
  <c r="B2531" i="8"/>
  <c r="B2114" i="8"/>
  <c r="B1938" i="8"/>
  <c r="B1729" i="8"/>
  <c r="B2959" i="8"/>
  <c r="B1874" i="8"/>
  <c r="B3085" i="8"/>
  <c r="B2178" i="8"/>
  <c r="B2275" i="8"/>
  <c r="B2333" i="8"/>
  <c r="B2424" i="8"/>
  <c r="B2622" i="8"/>
  <c r="B2401" i="8"/>
  <c r="B3026" i="8"/>
  <c r="B1826" i="8"/>
  <c r="B2885" i="8"/>
  <c r="B2272" i="8"/>
  <c r="B2957" i="8"/>
  <c r="B2193" i="8"/>
  <c r="B2102" i="8"/>
  <c r="B1560" i="8"/>
  <c r="B2955" i="8"/>
  <c r="B1921" i="8"/>
  <c r="B1361" i="8"/>
  <c r="B3079" i="8"/>
  <c r="B1858" i="8"/>
  <c r="B1892" i="8"/>
  <c r="B1424" i="8"/>
  <c r="B2613" i="8"/>
  <c r="B1976" i="8"/>
  <c r="B1498" i="8"/>
  <c r="B1802" i="8"/>
  <c r="B3047" i="8"/>
  <c r="B1799" i="8"/>
  <c r="B2255" i="8"/>
  <c r="B2879" i="8"/>
  <c r="B2750" i="8"/>
  <c r="B1434" i="8"/>
  <c r="B2606" i="8"/>
  <c r="B1678" i="8"/>
  <c r="B1959" i="8"/>
  <c r="B1907" i="8"/>
  <c r="B1456" i="8"/>
  <c r="B2072" i="8"/>
  <c r="B1747" i="8"/>
  <c r="B3155" i="8"/>
  <c r="B2728" i="8"/>
  <c r="B1521" i="8"/>
  <c r="B2230" i="8"/>
  <c r="B1924" i="8"/>
  <c r="B1286" i="8"/>
  <c r="B1516" i="8"/>
  <c r="B2857" i="8"/>
  <c r="B1823" i="8"/>
  <c r="B1368" i="8"/>
  <c r="B2542" i="8"/>
  <c r="B2761" i="8"/>
  <c r="B1556" i="8"/>
  <c r="B1679" i="8"/>
  <c r="B3418" i="8"/>
  <c r="B3231" i="8"/>
  <c r="B1890" i="8"/>
  <c r="B2636" i="8"/>
  <c r="B1626" i="8"/>
  <c r="B2364" i="8"/>
  <c r="B1401" i="8"/>
  <c r="B2697" i="8"/>
  <c r="B3614" i="8"/>
  <c r="B2588" i="8"/>
  <c r="B2779" i="8"/>
  <c r="B2083" i="8"/>
  <c r="B2782" i="8"/>
  <c r="B2903" i="8"/>
  <c r="B2357" i="8"/>
  <c r="B2356" i="8"/>
  <c r="B2038" i="8"/>
  <c r="B2354" i="8"/>
  <c r="B2036" i="8"/>
  <c r="B2581" i="8"/>
  <c r="B1355" i="8"/>
  <c r="B2933" i="8"/>
  <c r="B2028" i="8"/>
  <c r="B2196" i="8"/>
  <c r="B1225" i="8"/>
  <c r="B1311" i="8"/>
  <c r="B1413" i="8"/>
  <c r="B3220" i="8"/>
  <c r="B1305" i="8"/>
  <c r="B1512" i="8"/>
  <c r="B1680" i="8"/>
  <c r="B2015" i="8"/>
  <c r="B1817" i="8"/>
  <c r="B1687" i="8"/>
  <c r="B2266" i="8"/>
  <c r="B2293" i="8"/>
  <c r="B1812" i="8"/>
  <c r="B1201" i="8"/>
  <c r="B1724" i="8"/>
  <c r="B2188" i="8"/>
  <c r="B1852" i="8"/>
  <c r="B2342" i="8"/>
  <c r="B1848" i="8"/>
  <c r="B1664" i="8"/>
  <c r="B2848" i="8"/>
  <c r="B3144" i="8"/>
  <c r="B1842" i="8"/>
  <c r="B1999" i="8"/>
  <c r="B2250" i="8"/>
  <c r="B2768" i="8"/>
  <c r="B2381" i="8"/>
  <c r="B3640" i="8"/>
  <c r="B1608" i="8"/>
  <c r="B1428" i="8"/>
  <c r="B2491" i="8"/>
  <c r="B2201" i="8"/>
  <c r="B1256" i="8"/>
  <c r="B1721" i="8"/>
  <c r="B2553" i="8"/>
  <c r="B1902" i="8"/>
  <c r="B3210" i="8"/>
  <c r="B2441" i="8"/>
  <c r="B1218" i="8"/>
  <c r="B1264" i="8"/>
  <c r="B1310" i="8"/>
  <c r="B2324" i="8"/>
  <c r="B1245" i="8"/>
  <c r="B1328" i="8"/>
  <c r="B1266" i="8"/>
  <c r="B1504" i="8"/>
  <c r="B2756" i="8"/>
  <c r="B3131" i="8"/>
  <c r="B1808" i="8"/>
  <c r="B1870" i="8"/>
  <c r="B1624" i="8"/>
  <c r="B2261" i="8"/>
  <c r="B1468" i="8"/>
  <c r="B1623" i="8"/>
  <c r="B1622" i="8"/>
  <c r="B3288" i="8"/>
  <c r="B1698" i="8"/>
  <c r="B3439" i="8"/>
  <c r="B2318" i="8"/>
  <c r="B1136" i="8"/>
  <c r="B1880" i="8"/>
  <c r="B1392" i="8"/>
  <c r="B1390" i="8"/>
  <c r="B2311" i="8"/>
  <c r="B2626" i="8"/>
  <c r="B1532" i="8"/>
  <c r="B1131" i="8"/>
  <c r="B1958" i="8"/>
  <c r="B3193" i="8"/>
  <c r="B3192" i="8"/>
  <c r="B2142" i="8"/>
  <c r="B1781" i="8"/>
  <c r="B1953" i="8"/>
  <c r="B1469" i="8"/>
  <c r="B1779" i="8"/>
  <c r="B1719" i="8"/>
  <c r="B2519" i="8"/>
  <c r="B1526" i="8"/>
  <c r="B1276" i="8"/>
  <c r="B1562" i="8"/>
  <c r="B1949" i="8"/>
  <c r="B2891" i="8"/>
  <c r="B2785" i="8"/>
  <c r="B1204" i="8"/>
  <c r="B1508" i="8"/>
  <c r="B1202" i="8"/>
  <c r="B1297" i="8"/>
  <c r="B1501" i="8"/>
  <c r="B3713" i="8"/>
  <c r="B1877" i="8"/>
  <c r="B1663" i="8"/>
  <c r="B1349" i="8"/>
  <c r="B2611" i="8"/>
  <c r="B2119" i="8"/>
  <c r="B1193" i="8"/>
  <c r="B1846" i="8"/>
  <c r="B1493" i="8"/>
  <c r="B1093" i="8"/>
  <c r="B1535" i="8"/>
  <c r="B1879" i="8"/>
  <c r="B1656" i="8"/>
  <c r="B1337" i="8"/>
  <c r="B1334" i="8"/>
  <c r="B2206" i="8"/>
  <c r="B2426" i="8"/>
  <c r="B1117" i="8"/>
  <c r="B1330" i="8"/>
  <c r="B1269" i="8"/>
  <c r="B1473" i="8"/>
  <c r="B1872" i="8"/>
  <c r="B1932" i="8"/>
  <c r="B2619" i="8"/>
  <c r="B1867" i="8"/>
  <c r="B1372" i="8"/>
  <c r="B1421" i="8"/>
  <c r="B2459" i="8"/>
  <c r="B2396" i="8"/>
  <c r="B2576" i="8"/>
  <c r="B1899" i="8"/>
  <c r="B1463" i="8"/>
  <c r="B1212" i="8"/>
  <c r="B1100" i="8"/>
  <c r="B2063" i="8"/>
  <c r="B1210" i="8"/>
  <c r="B2098" i="8"/>
  <c r="B2681" i="8"/>
  <c r="B1653" i="8"/>
  <c r="B3078" i="8"/>
  <c r="B2264" i="8"/>
  <c r="B2263" i="8"/>
  <c r="B2797" i="8"/>
  <c r="B1849" i="8"/>
  <c r="B3443" i="8"/>
  <c r="B1289" i="8"/>
  <c r="B2717" i="8"/>
  <c r="B3335" i="8"/>
  <c r="B2715" i="8"/>
  <c r="B1537" i="8"/>
  <c r="B1285" i="8"/>
  <c r="B2256" i="8"/>
  <c r="B1365" i="8"/>
  <c r="B2407" i="8"/>
  <c r="B1439" i="8"/>
  <c r="B1435" i="8"/>
  <c r="B1072" i="8"/>
  <c r="B1483" i="8"/>
  <c r="B1730" i="8"/>
  <c r="B1654" i="8"/>
  <c r="B3073" i="8"/>
  <c r="B1247" i="8"/>
  <c r="B1960" i="8"/>
  <c r="B1384" i="8"/>
  <c r="B1360" i="8"/>
  <c r="B3010" i="8"/>
  <c r="B1074" i="8"/>
  <c r="B1650" i="8"/>
  <c r="B1954" i="8"/>
  <c r="B1085" i="8"/>
  <c r="B1263" i="8"/>
  <c r="B1375" i="8"/>
  <c r="B2707" i="8"/>
  <c r="B2423" i="8"/>
  <c r="B3008" i="8"/>
  <c r="B2484" i="8"/>
  <c r="B1734" i="8"/>
  <c r="B3233" i="8"/>
  <c r="B1515" i="8"/>
  <c r="B2225" i="8"/>
  <c r="B1366" i="8"/>
  <c r="B1820" i="8"/>
  <c r="B2595" i="8"/>
  <c r="B2296" i="8"/>
  <c r="B1919" i="8"/>
  <c r="B2058" i="8"/>
  <c r="B1509" i="8"/>
  <c r="B3268" i="8"/>
  <c r="B1671" i="8"/>
  <c r="B2006" i="8"/>
  <c r="B2053" i="8"/>
  <c r="B1765" i="8"/>
  <c r="B1545" i="8"/>
  <c r="B2051" i="8"/>
  <c r="B1882" i="8"/>
  <c r="B2907" i="8"/>
  <c r="B1441" i="8"/>
  <c r="B1282" i="8"/>
  <c r="B2079" i="8"/>
  <c r="B1233" i="8"/>
  <c r="B1689" i="8"/>
  <c r="B2358" i="8"/>
  <c r="B1017" i="8"/>
  <c r="B1841" i="8"/>
  <c r="B2039" i="8"/>
  <c r="B2205" i="8"/>
  <c r="B2468" i="8"/>
  <c r="B1115" i="8"/>
  <c r="B3450" i="8"/>
  <c r="B2035" i="8"/>
  <c r="B1329" i="8"/>
  <c r="B1073" i="8"/>
  <c r="B2108" i="8"/>
  <c r="B979" i="8"/>
  <c r="B1373" i="8"/>
  <c r="B1322" i="8"/>
  <c r="B1291" i="8"/>
  <c r="B1141" i="8"/>
  <c r="B1466" i="8"/>
  <c r="B1258" i="8"/>
  <c r="B1825" i="8"/>
  <c r="B2858" i="8"/>
  <c r="B2687" i="8"/>
  <c r="B1211" i="8"/>
  <c r="B1395" i="8"/>
  <c r="B978" i="8"/>
  <c r="B1554" i="8"/>
  <c r="B951" i="8"/>
  <c r="B2294" i="8"/>
  <c r="B2012" i="8"/>
  <c r="B1154" i="8"/>
  <c r="B1851" i="8"/>
  <c r="B1667" i="8"/>
  <c r="B1076" i="8"/>
  <c r="B2447" i="8"/>
  <c r="B1615" i="8"/>
  <c r="B1107" i="8"/>
  <c r="B1438" i="8"/>
  <c r="B1121" i="8"/>
  <c r="B1430" i="8"/>
  <c r="B974" i="8"/>
  <c r="B2353" i="8"/>
  <c r="B2446" i="8"/>
  <c r="B1837" i="8"/>
  <c r="B1648" i="8"/>
  <c r="B1748" i="8"/>
  <c r="B1743" i="8"/>
  <c r="B1094" i="8"/>
  <c r="B2174" i="8"/>
  <c r="B1991" i="8"/>
  <c r="B995" i="8"/>
  <c r="B2241" i="8"/>
  <c r="B992" i="8"/>
  <c r="B2442" i="8"/>
  <c r="B3318" i="8"/>
  <c r="B1639" i="8"/>
  <c r="B1216" i="8"/>
  <c r="B1352" i="8"/>
  <c r="B2545" i="8"/>
  <c r="B1713" i="8"/>
  <c r="B2325" i="8"/>
  <c r="B2659" i="8"/>
  <c r="B1824" i="8"/>
  <c r="B1460" i="8"/>
  <c r="B2541" i="8"/>
  <c r="B1514" i="8"/>
  <c r="B1818" i="8"/>
  <c r="B1248" i="8"/>
  <c r="B1632" i="8"/>
  <c r="B2164" i="8"/>
  <c r="B2435" i="8"/>
  <c r="B2654" i="8"/>
  <c r="B1197" i="8"/>
  <c r="B1629" i="8"/>
  <c r="B1147" i="8"/>
  <c r="B993" i="8"/>
  <c r="B2320" i="8"/>
  <c r="B1495" i="8"/>
  <c r="B2156" i="8"/>
  <c r="B884" i="8"/>
  <c r="B1970" i="8"/>
  <c r="B1613" i="8"/>
  <c r="B851" i="8"/>
  <c r="B1039" i="8"/>
  <c r="B1249" i="8"/>
  <c r="B3675" i="8"/>
  <c r="B1790" i="8"/>
  <c r="B1043" i="8"/>
  <c r="B1481" i="8"/>
  <c r="B1956" i="8"/>
  <c r="B1530" i="8"/>
  <c r="B2074" i="8"/>
  <c r="B2646" i="8"/>
  <c r="B902" i="8"/>
  <c r="B3370" i="8"/>
  <c r="B1723" i="8"/>
  <c r="B910" i="8"/>
  <c r="B1021" i="8"/>
  <c r="B2699" i="8"/>
  <c r="B1930" i="8"/>
  <c r="B1778" i="8"/>
  <c r="B1037" i="8"/>
  <c r="B2485" i="8"/>
  <c r="B836" i="8"/>
  <c r="B869" i="8"/>
  <c r="B2026" i="8"/>
  <c r="B1518" i="8"/>
  <c r="B2194" i="8"/>
  <c r="B954" i="8"/>
  <c r="B2135" i="8"/>
  <c r="B2299" i="8"/>
  <c r="B1984" i="8"/>
  <c r="B1104" i="8"/>
  <c r="B1101" i="8"/>
  <c r="B1633" i="8"/>
  <c r="B2131" i="8"/>
  <c r="B1551" i="8"/>
  <c r="B941" i="8"/>
  <c r="B1358" i="8"/>
  <c r="B1704" i="8"/>
  <c r="B1819" i="8"/>
  <c r="B963" i="8"/>
  <c r="B1886" i="8"/>
  <c r="B2963" i="8"/>
  <c r="B802" i="8"/>
  <c r="B1450" i="8"/>
  <c r="B1803" i="8"/>
  <c r="B990" i="8"/>
  <c r="B1004" i="8"/>
  <c r="B1942" i="8"/>
  <c r="B1026" i="8"/>
  <c r="B1087" i="8"/>
  <c r="B3087" i="8"/>
  <c r="B1579" i="8"/>
  <c r="B1755" i="8"/>
  <c r="B975" i="8"/>
  <c r="B1227" i="8"/>
  <c r="B906" i="8"/>
  <c r="B2277" i="8"/>
  <c r="B2352" i="8"/>
  <c r="B2766" i="8"/>
  <c r="B820" i="8"/>
  <c r="B833" i="8"/>
  <c r="B771" i="8"/>
  <c r="B882" i="8"/>
  <c r="B930" i="8"/>
  <c r="B1829" i="8"/>
  <c r="B1928" i="8"/>
  <c r="B1016" i="8"/>
  <c r="B1111" i="8"/>
  <c r="B1067" i="8"/>
  <c r="B988" i="8"/>
  <c r="B982" i="8"/>
  <c r="B2618" i="8"/>
  <c r="B3240" i="8"/>
  <c r="B752" i="8"/>
  <c r="B1128" i="8"/>
  <c r="B3498" i="8"/>
  <c r="B1336" i="8"/>
  <c r="B2981" i="8"/>
  <c r="B2019" i="8"/>
  <c r="B1457" i="8"/>
  <c r="B744" i="8"/>
  <c r="B939" i="8"/>
  <c r="B2504" i="8"/>
  <c r="B2214" i="8"/>
  <c r="B2719" i="8"/>
  <c r="B1742" i="8"/>
  <c r="B859" i="8"/>
  <c r="B1544" i="8"/>
  <c r="B1913" i="8"/>
  <c r="B883" i="8"/>
  <c r="B3304" i="8"/>
  <c r="B1029" i="8"/>
  <c r="B723" i="8"/>
  <c r="B1399" i="8"/>
  <c r="B1739" i="8"/>
  <c r="B2431" i="8"/>
  <c r="B757" i="8"/>
  <c r="B1694" i="8"/>
  <c r="B774" i="8"/>
  <c r="B2154" i="8"/>
  <c r="B2878" i="8"/>
  <c r="B1732" i="8"/>
  <c r="B704" i="8"/>
  <c r="B718" i="8"/>
  <c r="B846" i="8"/>
  <c r="B3011" i="8"/>
  <c r="B808" i="8"/>
  <c r="B889" i="8"/>
  <c r="B2922" i="8"/>
  <c r="B2148" i="8"/>
  <c r="B1572" i="8"/>
  <c r="B3009" i="8"/>
  <c r="B765" i="8"/>
  <c r="B2824" i="8"/>
  <c r="B1150" i="8"/>
  <c r="B1470" i="8"/>
  <c r="B699" i="8"/>
  <c r="B1323" i="8"/>
  <c r="B860" i="8"/>
  <c r="B674" i="8"/>
  <c r="B929" i="8"/>
  <c r="B1221" i="8"/>
  <c r="B1763" i="8"/>
  <c r="B1220" i="8"/>
  <c r="B3615" i="8"/>
  <c r="B890" i="8"/>
  <c r="B657" i="8"/>
  <c r="B1068" i="8"/>
  <c r="B2601" i="8"/>
  <c r="B1403" i="8"/>
  <c r="B1173" i="8"/>
  <c r="B2663" i="8"/>
  <c r="B2068" i="8"/>
  <c r="B742" i="8"/>
  <c r="B2598" i="8"/>
  <c r="B660" i="8"/>
  <c r="B666" i="8"/>
  <c r="B809" i="8"/>
  <c r="B872" i="8"/>
  <c r="B735" i="8"/>
  <c r="B1986" i="8"/>
  <c r="B2133" i="8"/>
  <c r="B2370" i="8"/>
  <c r="B1061" i="8"/>
  <c r="B1303" i="8"/>
  <c r="B2235" i="8"/>
  <c r="B888" i="8"/>
  <c r="B2367" i="8"/>
  <c r="B1162" i="8"/>
  <c r="B1246" i="8"/>
  <c r="B1300" i="8"/>
  <c r="B1816" i="8"/>
  <c r="B940" i="8"/>
  <c r="B1243" i="8"/>
  <c r="B1505" i="8"/>
  <c r="B1917" i="8"/>
  <c r="B1673" i="8"/>
  <c r="B2218" i="8"/>
  <c r="B1502" i="8"/>
  <c r="B648" i="8"/>
  <c r="B1500" i="8"/>
  <c r="B651" i="8"/>
  <c r="B2781" i="8"/>
  <c r="B675" i="8"/>
  <c r="B717" i="8"/>
  <c r="B1400" i="8"/>
  <c r="B2050" i="8"/>
  <c r="B1422" i="8"/>
  <c r="B1350" i="8"/>
  <c r="B898" i="8"/>
  <c r="B2474" i="8"/>
  <c r="B2211" i="8"/>
  <c r="B1449" i="8"/>
  <c r="B770" i="8"/>
  <c r="B1138" i="8"/>
  <c r="B644" i="8"/>
  <c r="B1491" i="8"/>
  <c r="B630" i="8"/>
  <c r="B1281" i="8"/>
  <c r="B1086" i="8"/>
  <c r="B2115" i="8"/>
  <c r="B2533" i="8"/>
  <c r="B1081" i="8"/>
  <c r="B1561" i="8"/>
  <c r="B2045" i="8"/>
  <c r="B2312" i="8"/>
  <c r="B2865" i="8"/>
  <c r="B1122" i="8"/>
  <c r="B1278" i="8"/>
  <c r="B1078" i="8"/>
  <c r="B626" i="8"/>
  <c r="B2147" i="8"/>
  <c r="B3544" i="8"/>
  <c r="B2037" i="8"/>
  <c r="B589" i="8"/>
  <c r="B2034" i="8"/>
  <c r="B640" i="8"/>
  <c r="B670" i="8"/>
  <c r="B721" i="8"/>
  <c r="B2691" i="8"/>
  <c r="B3412" i="8"/>
  <c r="B745" i="8"/>
  <c r="B617" i="8"/>
  <c r="B857" i="8"/>
  <c r="B2460" i="8"/>
  <c r="B958" i="8"/>
  <c r="B2025" i="8"/>
  <c r="B577" i="8"/>
  <c r="B1214" i="8"/>
  <c r="B1581" i="8"/>
  <c r="B1369" i="8"/>
  <c r="B1084" i="8"/>
  <c r="B658" i="8"/>
  <c r="B2021" i="8"/>
  <c r="B618" i="8"/>
  <c r="B696" i="8"/>
  <c r="B649" i="8"/>
  <c r="B1250" i="8"/>
  <c r="B731" i="8"/>
  <c r="B1332" i="8"/>
  <c r="B1410" i="8"/>
  <c r="B590" i="8"/>
  <c r="B1002" i="8"/>
  <c r="B636" i="8"/>
  <c r="B1455" i="8"/>
  <c r="B541" i="8"/>
  <c r="B734" i="8"/>
  <c r="B1668" i="8"/>
  <c r="B1048" i="8"/>
  <c r="B547" i="8"/>
  <c r="B715" i="8"/>
  <c r="B553" i="8"/>
  <c r="B593" i="8"/>
  <c r="B684" i="8"/>
  <c r="B922" i="8"/>
  <c r="B3216" i="8"/>
  <c r="B521" i="8"/>
  <c r="B505" i="8"/>
  <c r="B1659" i="8"/>
  <c r="B983" i="8"/>
  <c r="B2561" i="8"/>
  <c r="B2280" i="8"/>
  <c r="B1796" i="8"/>
  <c r="B1129" i="8"/>
  <c r="B915" i="8"/>
  <c r="B768" i="8"/>
  <c r="B766" i="8"/>
  <c r="B2335" i="8"/>
  <c r="B1025" i="8"/>
  <c r="B2989" i="8"/>
  <c r="B488" i="8"/>
  <c r="B1385" i="8"/>
  <c r="B1188" i="8"/>
  <c r="B2555" i="8"/>
  <c r="B2109" i="8"/>
  <c r="B1785" i="8"/>
  <c r="B604" i="8"/>
  <c r="B506" i="8"/>
  <c r="B513" i="8"/>
  <c r="B574" i="8"/>
  <c r="B1262" i="8"/>
  <c r="B747" i="8"/>
  <c r="B627" i="8"/>
  <c r="B962" i="8"/>
  <c r="B2422" i="8"/>
  <c r="B713" i="8"/>
  <c r="B1174" i="8"/>
  <c r="B2550" i="8"/>
  <c r="B461" i="8"/>
  <c r="B469" i="8"/>
  <c r="B724" i="8"/>
  <c r="B1696" i="8"/>
  <c r="B615" i="8"/>
  <c r="B1864" i="8"/>
  <c r="B1926" i="8"/>
  <c r="B509" i="8"/>
  <c r="B2660" i="8"/>
  <c r="B560" i="8"/>
  <c r="B641" i="8"/>
  <c r="B2065" i="8"/>
  <c r="B1415" i="8"/>
  <c r="B2100" i="8"/>
  <c r="B550" i="8"/>
  <c r="B950" i="8"/>
  <c r="B410" i="8"/>
  <c r="B432" i="8"/>
  <c r="B446" i="8"/>
  <c r="B487" i="8"/>
  <c r="B486" i="8"/>
  <c r="B1412" i="8"/>
  <c r="B496" i="8"/>
  <c r="B386" i="8"/>
  <c r="B2760" i="8"/>
  <c r="B1159" i="8"/>
  <c r="B727" i="8"/>
  <c r="B637" i="8"/>
  <c r="B697" i="8"/>
  <c r="B520" i="8"/>
  <c r="B1981" i="8"/>
  <c r="B1980" i="8"/>
  <c r="B635" i="8"/>
  <c r="B453" i="8"/>
  <c r="B864" i="8"/>
  <c r="B377" i="8"/>
  <c r="B998" i="8"/>
  <c r="B490" i="8"/>
  <c r="B347" i="8"/>
  <c r="B1813" i="8"/>
  <c r="B447" i="8"/>
  <c r="B507" i="8"/>
  <c r="B3040" i="8"/>
  <c r="B360" i="8"/>
  <c r="B546" i="8"/>
  <c r="B1453" i="8"/>
  <c r="B1543" i="8"/>
  <c r="B334" i="8"/>
  <c r="B1318" i="8"/>
  <c r="B854" i="8"/>
  <c r="B783" i="8"/>
  <c r="B527" i="8"/>
  <c r="B315" i="8"/>
  <c r="B712" i="8"/>
  <c r="B991" i="8"/>
  <c r="B1044" i="8"/>
  <c r="B512" i="8"/>
  <c r="B1695" i="8"/>
  <c r="B1616" i="8"/>
  <c r="B656" i="8"/>
  <c r="B573" i="8"/>
  <c r="B395" i="8"/>
  <c r="B1614" i="8"/>
  <c r="B295" i="8"/>
  <c r="B2905" i="8"/>
  <c r="B282" i="8"/>
  <c r="B1440" i="8"/>
  <c r="B2315" i="8"/>
  <c r="B457" i="8"/>
  <c r="B1133" i="8"/>
  <c r="B280" i="8"/>
  <c r="B332" i="8"/>
  <c r="B254" i="8"/>
  <c r="B245" i="8"/>
  <c r="B916" i="8"/>
  <c r="B2532" i="8"/>
  <c r="B220" i="8"/>
  <c r="B2749" i="8"/>
  <c r="B366" i="8"/>
  <c r="B3194" i="8"/>
  <c r="B695" i="8"/>
  <c r="B389" i="8"/>
  <c r="B1389" i="8"/>
  <c r="B162" i="8"/>
  <c r="B3451" i="8"/>
  <c r="B193" i="8"/>
  <c r="B146" i="8"/>
  <c r="B156" i="8"/>
  <c r="B458" i="8"/>
  <c r="B966" i="8"/>
  <c r="B310" i="8"/>
  <c r="B760" i="8"/>
  <c r="B253" i="8"/>
  <c r="B348" i="8"/>
  <c r="B268" i="8"/>
  <c r="B840" i="8"/>
  <c r="B2526" i="8"/>
  <c r="B676" i="8"/>
  <c r="B49" i="8"/>
  <c r="B234" i="8"/>
  <c r="B21" i="8"/>
  <c r="B1381" i="8"/>
  <c r="B579" i="8"/>
  <c r="B452" i="8"/>
  <c r="B37" i="8"/>
  <c r="B113" i="8"/>
  <c r="B1607" i="8"/>
  <c r="B241" i="8"/>
  <c r="B430" i="8"/>
  <c r="B265" i="8"/>
  <c r="B99" i="8"/>
  <c r="B285" i="8"/>
  <c r="B371" i="8"/>
  <c r="B262" i="8"/>
  <c r="B749" i="8"/>
  <c r="B1547" i="8"/>
  <c r="B1376" i="8"/>
  <c r="B329" i="8"/>
  <c r="B243" i="8"/>
  <c r="B665" i="8"/>
  <c r="B663" i="8"/>
  <c r="B44" i="8"/>
  <c r="B571" i="8"/>
  <c r="B1606" i="8"/>
  <c r="B895" i="8"/>
  <c r="B159" i="8"/>
  <c r="B1869" i="8"/>
  <c r="B137" i="8"/>
  <c r="B29" i="8"/>
  <c r="B23" i="8"/>
  <c r="B47" i="8"/>
  <c r="B317" i="8"/>
  <c r="B1828" i="8"/>
  <c r="B26" i="8"/>
  <c r="B1110" i="8"/>
  <c r="B7" i="8"/>
  <c r="B125" i="8"/>
  <c r="B427" i="8"/>
  <c r="B298" i="8"/>
  <c r="B537" i="8"/>
  <c r="B65" i="8"/>
  <c r="B472" i="8"/>
  <c r="B281" i="8"/>
  <c r="B112" i="8"/>
  <c r="B279" i="8"/>
  <c r="B209" i="8"/>
  <c r="B503" i="8"/>
  <c r="B62" i="8"/>
  <c r="B12" i="8"/>
  <c r="B814" i="8"/>
  <c r="B1462" i="8"/>
  <c r="B671" i="8"/>
  <c r="B1598" i="8"/>
  <c r="B232" i="8"/>
  <c r="B231" i="8"/>
  <c r="B228" i="8"/>
  <c r="B1307" i="8"/>
  <c r="B218" i="8"/>
  <c r="B392" i="8"/>
  <c r="B947" i="8"/>
  <c r="B172" i="8"/>
  <c r="B352" i="8"/>
  <c r="B103" i="8"/>
  <c r="B385" i="8"/>
  <c r="B1059" i="8"/>
  <c r="B238" i="8"/>
  <c r="B688" i="8"/>
  <c r="B128" i="8"/>
  <c r="B121" i="8"/>
  <c r="B2345" i="8"/>
  <c r="B102" i="8"/>
  <c r="B101" i="8"/>
  <c r="B2127" i="8"/>
  <c r="B90" i="8"/>
  <c r="B83" i="8"/>
  <c r="B77" i="8"/>
  <c r="B528" i="8"/>
  <c r="B53" i="8"/>
  <c r="B46" i="8"/>
  <c r="B2125" i="8"/>
  <c r="B8" i="8"/>
  <c r="B1406" i="8"/>
  <c r="B2009" i="8"/>
  <c r="B364" i="8"/>
  <c r="B331" i="8"/>
  <c r="B531" i="8"/>
  <c r="B1095" i="8"/>
  <c r="B722" i="8"/>
  <c r="B359" i="8"/>
  <c r="B358" i="8"/>
  <c r="B10" i="8"/>
  <c r="B3557" i="8"/>
  <c r="B3665" i="8"/>
  <c r="B3721" i="8"/>
  <c r="B3670" i="8"/>
  <c r="B3731" i="8"/>
  <c r="B3733" i="8"/>
  <c r="B3635" i="8"/>
  <c r="B3745" i="8"/>
  <c r="B3535" i="8"/>
  <c r="B3652" i="8"/>
  <c r="B3649" i="8"/>
  <c r="B3668" i="8"/>
  <c r="B3550" i="8"/>
  <c r="B3559" i="8"/>
  <c r="B3524" i="8"/>
  <c r="B3595" i="8"/>
  <c r="B3580" i="8"/>
  <c r="B3510" i="8"/>
  <c r="B3554" i="8"/>
  <c r="B3565" i="8"/>
  <c r="B3629" i="8"/>
  <c r="B3663" i="8"/>
  <c r="B3603" i="8"/>
  <c r="B3547" i="8"/>
  <c r="B3633" i="8"/>
  <c r="B3627" i="8"/>
  <c r="B3539" i="8"/>
  <c r="B3643" i="8"/>
  <c r="B3505" i="8"/>
  <c r="B3700" i="8"/>
  <c r="B3597" i="8"/>
  <c r="B3516" i="8"/>
  <c r="B3671" i="8"/>
  <c r="B3453" i="8"/>
  <c r="B3549" i="8"/>
  <c r="B3696" i="8"/>
  <c r="B3582" i="8"/>
  <c r="B3457" i="8"/>
  <c r="B3479" i="8"/>
  <c r="B3683" i="8"/>
  <c r="B3537" i="8"/>
  <c r="B3574" i="8"/>
  <c r="B3646" i="8"/>
  <c r="B3462" i="8"/>
  <c r="B3726" i="8"/>
  <c r="B3542" i="8"/>
  <c r="B3513" i="8"/>
  <c r="B3702" i="8"/>
  <c r="B3487" i="8"/>
  <c r="B3717" i="8"/>
  <c r="B3441" i="8"/>
  <c r="B3692" i="8"/>
  <c r="B3525" i="8"/>
  <c r="B3431" i="8"/>
  <c r="B3442" i="8"/>
  <c r="B3455" i="8"/>
  <c r="B3531" i="8"/>
  <c r="B3540" i="8"/>
  <c r="B3499" i="8"/>
  <c r="B3666" i="8"/>
  <c r="B3526" i="8"/>
  <c r="B3446" i="8"/>
  <c r="B3708" i="8"/>
  <c r="B3471" i="8"/>
  <c r="B3693" i="8"/>
  <c r="B3650" i="8"/>
  <c r="B3472" i="8"/>
  <c r="B3669" i="8"/>
  <c r="B3624" i="8"/>
  <c r="B3484" i="8"/>
  <c r="B3599" i="8"/>
  <c r="B3703" i="8"/>
  <c r="B3529" i="8"/>
  <c r="B3553" i="8"/>
  <c r="B3438" i="8"/>
  <c r="B3575" i="8"/>
  <c r="B3647" i="8"/>
  <c r="B3344" i="8"/>
  <c r="B3509" i="8"/>
  <c r="B3508" i="8"/>
  <c r="B3328" i="8"/>
  <c r="B3601" i="8"/>
  <c r="B3473" i="8"/>
  <c r="B3478" i="8"/>
  <c r="B3402" i="8"/>
  <c r="B3313" i="8"/>
  <c r="B3492" i="8"/>
  <c r="B3340" i="8"/>
  <c r="B3395" i="8"/>
  <c r="B3368" i="8"/>
  <c r="B3577" i="8"/>
  <c r="B3541" i="8"/>
  <c r="B3527" i="8"/>
  <c r="B3715" i="8"/>
  <c r="B3408" i="8"/>
  <c r="B3699" i="8"/>
  <c r="B3532" i="8"/>
  <c r="B3389" i="8"/>
  <c r="B3414" i="8"/>
  <c r="B3363" i="8"/>
  <c r="B3398" i="8"/>
  <c r="B3488" i="8"/>
  <c r="B3545" i="8"/>
  <c r="B3468" i="8"/>
  <c r="B3425" i="8"/>
  <c r="B3397" i="8"/>
  <c r="B3543" i="8"/>
  <c r="B3578" i="8"/>
  <c r="B3269" i="8"/>
  <c r="B3678" i="8"/>
  <c r="B3297" i="8"/>
  <c r="B3519" i="8"/>
  <c r="B3562" i="8"/>
  <c r="B3534" i="8"/>
  <c r="B3306" i="8"/>
  <c r="B3602" i="8"/>
  <c r="B3467" i="8"/>
  <c r="B3493" i="8"/>
  <c r="B3677" i="8"/>
  <c r="B3611" i="8"/>
  <c r="B3630" i="8"/>
  <c r="B3709" i="8"/>
  <c r="B3613" i="8"/>
  <c r="B3497" i="8"/>
  <c r="B3617" i="8"/>
  <c r="B3654" i="8"/>
  <c r="B3347" i="8"/>
  <c r="B3356" i="8"/>
  <c r="B3253" i="8"/>
  <c r="B3354" i="8"/>
  <c r="B3456" i="8"/>
  <c r="B3552" i="8"/>
  <c r="B3570" i="8"/>
  <c r="B3294" i="8"/>
  <c r="B3490" i="8"/>
  <c r="B3286" i="8"/>
  <c r="B3270" i="8"/>
  <c r="B3417" i="8"/>
  <c r="B3427" i="8"/>
  <c r="B3257" i="8"/>
  <c r="B3242" i="8"/>
  <c r="B3445" i="8"/>
  <c r="B3579" i="8"/>
  <c r="B3604" i="8"/>
  <c r="B3477" i="8"/>
  <c r="B3327" i="8"/>
  <c r="B3312" i="8"/>
  <c r="B3357" i="8"/>
  <c r="B3296" i="8"/>
  <c r="B3444" i="8"/>
  <c r="B3227" i="8"/>
  <c r="B3226" i="8"/>
  <c r="B3353" i="8"/>
  <c r="B3371" i="8"/>
  <c r="B3449" i="8"/>
  <c r="B3311" i="8"/>
  <c r="B3262" i="8"/>
  <c r="B3280" i="8"/>
  <c r="B3638" i="8"/>
  <c r="B3358" i="8"/>
  <c r="B3465" i="8"/>
  <c r="B3434" i="8"/>
  <c r="B3345" i="8"/>
  <c r="B3172" i="8"/>
  <c r="B3222" i="8"/>
  <c r="B3632" i="8"/>
  <c r="B3681" i="8"/>
  <c r="B3367" i="8"/>
  <c r="B3538" i="8"/>
  <c r="B3390" i="8"/>
  <c r="B3518" i="8"/>
  <c r="B3572" i="8"/>
  <c r="B3236" i="8"/>
  <c r="B3485" i="8"/>
  <c r="B3546" i="8"/>
  <c r="B3331" i="8"/>
  <c r="B3224" i="8"/>
  <c r="B3213" i="8"/>
  <c r="B3321" i="8"/>
  <c r="B3458" i="8"/>
  <c r="B3383" i="8"/>
  <c r="B3512" i="8"/>
  <c r="B3316" i="8"/>
  <c r="B3315" i="8"/>
  <c r="B3407" i="8"/>
  <c r="B3631" i="8"/>
  <c r="B3372" i="8"/>
  <c r="B3432" i="8"/>
  <c r="B3626" i="8"/>
  <c r="B3282" i="8"/>
  <c r="B3590" i="8"/>
  <c r="B3287" i="8"/>
  <c r="B3583" i="8"/>
  <c r="B3556" i="8"/>
  <c r="B3104" i="8"/>
  <c r="B3279" i="8"/>
  <c r="B3461" i="8"/>
  <c r="B3107" i="8"/>
  <c r="B3234" i="8"/>
  <c r="B3522" i="8"/>
  <c r="B3139" i="8"/>
  <c r="B3329" i="8"/>
  <c r="B3506" i="8"/>
  <c r="B3495" i="8"/>
  <c r="B3517" i="8"/>
  <c r="B3093" i="8"/>
  <c r="B3090" i="8"/>
  <c r="B3385" i="8"/>
  <c r="B3200" i="8"/>
  <c r="B3724" i="8"/>
  <c r="B3568" i="8"/>
  <c r="B3077" i="8"/>
  <c r="B3133" i="8"/>
  <c r="B3149" i="8"/>
  <c r="B3183" i="8"/>
  <c r="B3181" i="8"/>
  <c r="B3252" i="8"/>
  <c r="B3147" i="8"/>
  <c r="B3447" i="8"/>
  <c r="B3426" i="8"/>
  <c r="B3169" i="8"/>
  <c r="B3080" i="8"/>
  <c r="B3728" i="8"/>
  <c r="B3337" i="8"/>
  <c r="B3274" i="8"/>
  <c r="B3142" i="8"/>
  <c r="B3394" i="8"/>
  <c r="B3648" i="8"/>
  <c r="B3089" i="8"/>
  <c r="B3299" i="8"/>
  <c r="B3217" i="8"/>
  <c r="B3143" i="8"/>
  <c r="B3175" i="8"/>
  <c r="B3387" i="8"/>
  <c r="B3153" i="8"/>
  <c r="B3436" i="8"/>
  <c r="B3046" i="8"/>
  <c r="B3259" i="8"/>
  <c r="B3206" i="8"/>
  <c r="B3381" i="8"/>
  <c r="B3507" i="8"/>
  <c r="B3365" i="8"/>
  <c r="B3379" i="8"/>
  <c r="B3065" i="8"/>
  <c r="B3323" i="8"/>
  <c r="B3305" i="8"/>
  <c r="B3096" i="8"/>
  <c r="B3198" i="8"/>
  <c r="B3480" i="8"/>
  <c r="B3501" i="8"/>
  <c r="B3285" i="8"/>
  <c r="B3399" i="8"/>
  <c r="B3281" i="8"/>
  <c r="B3170" i="8"/>
  <c r="B2993" i="8"/>
  <c r="B3182" i="8"/>
  <c r="B3319" i="8"/>
  <c r="B3295" i="8"/>
  <c r="B3377" i="8"/>
  <c r="B3659" i="8"/>
  <c r="B3548" i="8"/>
  <c r="B3466" i="8"/>
  <c r="B3248" i="8"/>
  <c r="B3028" i="8"/>
  <c r="B3634" i="8"/>
  <c r="B3273" i="8"/>
  <c r="B3454" i="8"/>
  <c r="B3202" i="8"/>
  <c r="B3034" i="8"/>
  <c r="B3218" i="8"/>
  <c r="B3005" i="8"/>
  <c r="B3496" i="8"/>
  <c r="B3102" i="8"/>
  <c r="B3072" i="8"/>
  <c r="B3018" i="8"/>
  <c r="B3277" i="8"/>
  <c r="B3135" i="8"/>
  <c r="B3161" i="8"/>
  <c r="B3688" i="8"/>
  <c r="B3230" i="8"/>
  <c r="B3019" i="8"/>
  <c r="B3023" i="8"/>
  <c r="B3266" i="8"/>
  <c r="B3437" i="8"/>
  <c r="B3195" i="8"/>
  <c r="B3095" i="8"/>
  <c r="B3338" i="8"/>
  <c r="B3586" i="8"/>
  <c r="B3515" i="8"/>
  <c r="B3698" i="8"/>
  <c r="B2997" i="8"/>
  <c r="B3594" i="8"/>
  <c r="B3494" i="8"/>
  <c r="B3474" i="8"/>
  <c r="B3378" i="8"/>
  <c r="B3452" i="8"/>
  <c r="B3148" i="8"/>
  <c r="B3063" i="8"/>
  <c r="B3060" i="8"/>
  <c r="B3127" i="8"/>
  <c r="B3092" i="8"/>
  <c r="B3625" i="8"/>
  <c r="B3106" i="8"/>
  <c r="B3481" i="8"/>
  <c r="B2971" i="8"/>
  <c r="B3521" i="8"/>
  <c r="B3163" i="8"/>
  <c r="B3067" i="8"/>
  <c r="B2931" i="8"/>
  <c r="B3228" i="8"/>
  <c r="B3284" i="8"/>
  <c r="B3588" i="8"/>
  <c r="B3261" i="8"/>
  <c r="B2894" i="8"/>
  <c r="B3260" i="8"/>
  <c r="B3587" i="8"/>
  <c r="B3612" i="8"/>
  <c r="B3355" i="8"/>
  <c r="B2814" i="8"/>
  <c r="B3661" i="8"/>
  <c r="B3109" i="8"/>
  <c r="B2784" i="8"/>
  <c r="B2938" i="8"/>
  <c r="B2828" i="8"/>
  <c r="B3033" i="8"/>
  <c r="B3359" i="8"/>
  <c r="B2947" i="8"/>
  <c r="B2895" i="8"/>
  <c r="B3430" i="8"/>
  <c r="B2930" i="8"/>
  <c r="B2994" i="8"/>
  <c r="B2812" i="8"/>
  <c r="B3424" i="8"/>
  <c r="B3082" i="8"/>
  <c r="B3606" i="8"/>
  <c r="B3290" i="8"/>
  <c r="B2880" i="8"/>
  <c r="B2953" i="8"/>
  <c r="B3362" i="8"/>
  <c r="B3086" i="8"/>
  <c r="B3419" i="8"/>
  <c r="B2899" i="8"/>
  <c r="B3644" i="8"/>
  <c r="B2794" i="8"/>
  <c r="B3334" i="8"/>
  <c r="B3302" i="8"/>
  <c r="B3184" i="8"/>
  <c r="B2934" i="8"/>
  <c r="B3221" i="8"/>
  <c r="B3622" i="8"/>
  <c r="B3435" i="8"/>
  <c r="B3621" i="8"/>
  <c r="B2917" i="8"/>
  <c r="B3108" i="8"/>
  <c r="B2898" i="8"/>
  <c r="B3254" i="8"/>
  <c r="B3209" i="8"/>
  <c r="B3180" i="8"/>
  <c r="B2980" i="8"/>
  <c r="B3097" i="8"/>
  <c r="B3504" i="8"/>
  <c r="B3618" i="8"/>
  <c r="B2939" i="8"/>
  <c r="B3152" i="8"/>
  <c r="B3176" i="8"/>
  <c r="B2970" i="8"/>
  <c r="B3032" i="8"/>
  <c r="B3029" i="8"/>
  <c r="B3174" i="8"/>
  <c r="B2936" i="8"/>
  <c r="B3025" i="8"/>
  <c r="B2801" i="8"/>
  <c r="B3342" i="8"/>
  <c r="B3272" i="8"/>
  <c r="B3310" i="8"/>
  <c r="B3168" i="8"/>
  <c r="B2648" i="8"/>
  <c r="B3167" i="8"/>
  <c r="B2886" i="8"/>
  <c r="B3423" i="8"/>
  <c r="B3014" i="8"/>
  <c r="B3464" i="8"/>
  <c r="B2834" i="8"/>
  <c r="B2913" i="8"/>
  <c r="B3050" i="8"/>
  <c r="B2796" i="8"/>
  <c r="B2724" i="8"/>
  <c r="B2795" i="8"/>
  <c r="B2832" i="8"/>
  <c r="B3396" i="8"/>
  <c r="B2882" i="8"/>
  <c r="B2817" i="8"/>
  <c r="B2623" i="8"/>
  <c r="B3637" i="8"/>
  <c r="B2910" i="8"/>
  <c r="B3658" i="8"/>
  <c r="B3003" i="8"/>
  <c r="B2610" i="8"/>
  <c r="B3589" i="8"/>
  <c r="B3058" i="8"/>
  <c r="B3263" i="8"/>
  <c r="B2979" i="8"/>
  <c r="B3707" i="8"/>
  <c r="B2741" i="8"/>
  <c r="B3013" i="8"/>
  <c r="B2680" i="8"/>
  <c r="B2932" i="8"/>
  <c r="B2701" i="8"/>
  <c r="B3004" i="8"/>
  <c r="B2992" i="8"/>
  <c r="B2844" i="8"/>
  <c r="B3103" i="8"/>
  <c r="B3388" i="8"/>
  <c r="B2791" i="8"/>
  <c r="B3042" i="8"/>
  <c r="B3118" i="8"/>
  <c r="B3140" i="8"/>
  <c r="B3317" i="8"/>
  <c r="B2966" i="8"/>
  <c r="B3314" i="8"/>
  <c r="B3336" i="8"/>
  <c r="B3593" i="8"/>
  <c r="B2718" i="8"/>
  <c r="B3129" i="8"/>
  <c r="B3201" i="8"/>
  <c r="B3405" i="8"/>
  <c r="B3062" i="8"/>
  <c r="B3250" i="8"/>
  <c r="B3569" i="8"/>
  <c r="B3346" i="8"/>
  <c r="B3022" i="8"/>
  <c r="B3245" i="8"/>
  <c r="B2962" i="8"/>
  <c r="B3278" i="8"/>
  <c r="B3120" i="8"/>
  <c r="B2807" i="8"/>
  <c r="B2621" i="8"/>
  <c r="B2643" i="8"/>
  <c r="B2776" i="8"/>
  <c r="B3258" i="8"/>
  <c r="B3581" i="8"/>
  <c r="B2835" i="8"/>
  <c r="B3160" i="8"/>
  <c r="B3483" i="8"/>
  <c r="B3075" i="8"/>
  <c r="B2597" i="8"/>
  <c r="B3036" i="8"/>
  <c r="B2559" i="8"/>
  <c r="B2638" i="8"/>
  <c r="B2823" i="8"/>
  <c r="B3393" i="8"/>
  <c r="B2629" i="8"/>
  <c r="B2694" i="8"/>
  <c r="B3110" i="8"/>
  <c r="B3099" i="8"/>
  <c r="B3330" i="8"/>
  <c r="B2771" i="8"/>
  <c r="B2871" i="8"/>
  <c r="B3177" i="8"/>
  <c r="B3017" i="8"/>
  <c r="B3061" i="8"/>
  <c r="B3151" i="8"/>
  <c r="B2744" i="8"/>
  <c r="B3150" i="8"/>
  <c r="B2935" i="8"/>
  <c r="B2822" i="8"/>
  <c r="B2840" i="8"/>
  <c r="B2998" i="8"/>
  <c r="B3324" i="8"/>
  <c r="B2466" i="8"/>
  <c r="B2677" i="8"/>
  <c r="B3219" i="8"/>
  <c r="B2996" i="8"/>
  <c r="B2772" i="8"/>
  <c r="B2925" i="8"/>
  <c r="B2908" i="8"/>
  <c r="B3048" i="8"/>
  <c r="B3045" i="8"/>
  <c r="B3044" i="8"/>
  <c r="B3255" i="8"/>
  <c r="B2700" i="8"/>
  <c r="B2688" i="8"/>
  <c r="B2665" i="8"/>
  <c r="B2552" i="8"/>
  <c r="B3352" i="8"/>
  <c r="B3137" i="8"/>
  <c r="B2915" i="8"/>
  <c r="B2837" i="8"/>
  <c r="B3162" i="8"/>
  <c r="B3350" i="8"/>
  <c r="B2929" i="8"/>
  <c r="B3038" i="8"/>
  <c r="B3251" i="8"/>
  <c r="B2811" i="8"/>
  <c r="B3503" i="8"/>
  <c r="B2493" i="8"/>
  <c r="B3271" i="8"/>
  <c r="B3600" i="8"/>
  <c r="B2968" i="8"/>
  <c r="B2537" i="8"/>
  <c r="B3126" i="8"/>
  <c r="B2967" i="8"/>
  <c r="B2739" i="8"/>
  <c r="B2686" i="8"/>
  <c r="B2682" i="8"/>
  <c r="B3366" i="8"/>
  <c r="B2696" i="8"/>
  <c r="B2586" i="8"/>
  <c r="B2808" i="8"/>
  <c r="B3244" i="8"/>
  <c r="B2413" i="8"/>
  <c r="B3020" i="8"/>
  <c r="B3084" i="8"/>
  <c r="B3339" i="8"/>
  <c r="B3645" i="8"/>
  <c r="B3188" i="8"/>
  <c r="B3115" i="8"/>
  <c r="B3114" i="8"/>
  <c r="B2740" i="8"/>
  <c r="B2926" i="8"/>
  <c r="B2789" i="8"/>
  <c r="B3520" i="8"/>
  <c r="B2641" i="8"/>
  <c r="B3392" i="8"/>
  <c r="B3332" i="8"/>
  <c r="B3576" i="8"/>
  <c r="B2890" i="8"/>
  <c r="B3064" i="8"/>
  <c r="B2472" i="8"/>
  <c r="B3416" i="8"/>
  <c r="B2514" i="8"/>
  <c r="B2443" i="8"/>
  <c r="B3561" i="8"/>
  <c r="B2906" i="8"/>
  <c r="B2584" i="8"/>
  <c r="B2747" i="8"/>
  <c r="B2603" i="8"/>
  <c r="B2937" i="8"/>
  <c r="B3053" i="8"/>
  <c r="B2734" i="8"/>
  <c r="B2853" i="8"/>
  <c r="B3146" i="8"/>
  <c r="B3049" i="8"/>
  <c r="B3121" i="8"/>
  <c r="B2831" i="8"/>
  <c r="B3380" i="8"/>
  <c r="B2921" i="8"/>
  <c r="B3141" i="8"/>
  <c r="B2524" i="8"/>
  <c r="B3301" i="8"/>
  <c r="B2546" i="8"/>
  <c r="B2985" i="8"/>
  <c r="B2414" i="8"/>
  <c r="B2876" i="8"/>
  <c r="B2975" i="8"/>
  <c r="B2421" i="8"/>
  <c r="B2972" i="8"/>
  <c r="B2649" i="8"/>
  <c r="B3348" i="8"/>
  <c r="B2901" i="8"/>
  <c r="B2748" i="8"/>
  <c r="B2689" i="8"/>
  <c r="B3470" i="8"/>
  <c r="B2839" i="8"/>
  <c r="B2720" i="8"/>
  <c r="B3134" i="8"/>
  <c r="B2538" i="8"/>
  <c r="B2410" i="8"/>
  <c r="B2594" i="8"/>
  <c r="B2869" i="8"/>
  <c r="B2332" i="8"/>
  <c r="B2710" i="8"/>
  <c r="B2295" i="8"/>
  <c r="B2863" i="8"/>
  <c r="B2580" i="8"/>
  <c r="B3165" i="8"/>
  <c r="B2518" i="8"/>
  <c r="B2395" i="8"/>
  <c r="B3651" i="8"/>
  <c r="B2574" i="8"/>
  <c r="B3116" i="8"/>
  <c r="B3623" i="8"/>
  <c r="B2587" i="8"/>
  <c r="B3145" i="8"/>
  <c r="B3074" i="8"/>
  <c r="B3523" i="8"/>
  <c r="B2673" i="8"/>
  <c r="B2948" i="8"/>
  <c r="B2624" i="8"/>
  <c r="B2704" i="8"/>
  <c r="B2737" i="8"/>
  <c r="B2394" i="8"/>
  <c r="B2306" i="8"/>
  <c r="B2480" i="8"/>
  <c r="B2363" i="8"/>
  <c r="B2635" i="8"/>
  <c r="B2634" i="8"/>
  <c r="B2867" i="8"/>
  <c r="B2633" i="8"/>
  <c r="B2427" i="8"/>
  <c r="B2448" i="8"/>
  <c r="B2602" i="8"/>
  <c r="B2620" i="8"/>
  <c r="B2683" i="8"/>
  <c r="B3322" i="8"/>
  <c r="B3555" i="8"/>
  <c r="B2855" i="8"/>
  <c r="B2397" i="8"/>
  <c r="B2854" i="8"/>
  <c r="B2570" i="8"/>
  <c r="B2851" i="8"/>
  <c r="B2676" i="8"/>
  <c r="B2451" i="8"/>
  <c r="B2813" i="8"/>
  <c r="B2675" i="8"/>
  <c r="B3620" i="8"/>
  <c r="B2716" i="8"/>
  <c r="B2845" i="8"/>
  <c r="B2674" i="8"/>
  <c r="B2506" i="8"/>
  <c r="B2511" i="8"/>
  <c r="B2389" i="8"/>
  <c r="B2918" i="8"/>
  <c r="B2804" i="8"/>
  <c r="B2495" i="8"/>
  <c r="B2773" i="8"/>
  <c r="B3205" i="8"/>
  <c r="B2653" i="8"/>
  <c r="B3204" i="8"/>
  <c r="B2755" i="8"/>
  <c r="B3667" i="8"/>
  <c r="B2974" i="8"/>
  <c r="B2941" i="8"/>
  <c r="B2282" i="8"/>
  <c r="B2251" i="8"/>
  <c r="B2512" i="8"/>
  <c r="B2920" i="8"/>
  <c r="B2826" i="8"/>
  <c r="B2709" i="8"/>
  <c r="B3191" i="8"/>
  <c r="B2525" i="8"/>
  <c r="B3124" i="8"/>
  <c r="B2892" i="8"/>
  <c r="B2341" i="8"/>
  <c r="B2778" i="8"/>
  <c r="B3088" i="8"/>
  <c r="B3264" i="8"/>
  <c r="B2173" i="8"/>
  <c r="B2809" i="8"/>
  <c r="B2960" i="8"/>
  <c r="B2731" i="8"/>
  <c r="B2790" i="8"/>
  <c r="B2331" i="8"/>
  <c r="B3653" i="8"/>
  <c r="B2302" i="8"/>
  <c r="B2661" i="8"/>
  <c r="B2457" i="8"/>
  <c r="B2572" i="8"/>
  <c r="B2383" i="8"/>
  <c r="B2454" i="8"/>
  <c r="B2557" i="8"/>
  <c r="B2799" i="8"/>
  <c r="B2757" i="8"/>
  <c r="B3158" i="8"/>
  <c r="B3680" i="8"/>
  <c r="B3238" i="8"/>
  <c r="B3157" i="8"/>
  <c r="B3373" i="8"/>
  <c r="B2695" i="8"/>
  <c r="B2313" i="8"/>
  <c r="B3349" i="8"/>
  <c r="B2608" i="8"/>
  <c r="B2877" i="8"/>
  <c r="B2091" i="8"/>
  <c r="B2727" i="8"/>
  <c r="B2788" i="8"/>
  <c r="B2488" i="8"/>
  <c r="B2486" i="8"/>
  <c r="B2860" i="8"/>
  <c r="B2458" i="8"/>
  <c r="B3207" i="8"/>
  <c r="B3460" i="8"/>
  <c r="B2873" i="8"/>
  <c r="B2126" i="8"/>
  <c r="B2291" i="8"/>
  <c r="B2943" i="8"/>
  <c r="B3130" i="8"/>
  <c r="B2942" i="8"/>
  <c r="B2940" i="8"/>
  <c r="B2632" i="8"/>
  <c r="B3298" i="8"/>
  <c r="B2182" i="8"/>
  <c r="B2888" i="8"/>
  <c r="B3326" i="8"/>
  <c r="B2309" i="8"/>
  <c r="B2583" i="8"/>
  <c r="B3686" i="8"/>
  <c r="B2176" i="8"/>
  <c r="B3558" i="8"/>
  <c r="B2262" i="8"/>
  <c r="B2706" i="8"/>
  <c r="B2449" i="8"/>
  <c r="B2419" i="8"/>
  <c r="B2596" i="8"/>
  <c r="B3051" i="8"/>
  <c r="B2679" i="8"/>
  <c r="B2566" i="8"/>
  <c r="B2160" i="8"/>
  <c r="B2847" i="8"/>
  <c r="B2589" i="8"/>
  <c r="B2927" i="8"/>
  <c r="B3475" i="8"/>
  <c r="B2991" i="8"/>
  <c r="B3215" i="8"/>
  <c r="B2033" i="8"/>
  <c r="B3404" i="8"/>
  <c r="B2406" i="8"/>
  <c r="B2767" i="8"/>
  <c r="B3043" i="8"/>
  <c r="B3571" i="8"/>
  <c r="B2582" i="8"/>
  <c r="B2177" i="8"/>
  <c r="B2667" i="8"/>
  <c r="B2085" i="8"/>
  <c r="B2916" i="8"/>
  <c r="B2060" i="8"/>
  <c r="B1990" i="8"/>
  <c r="B2209" i="8"/>
  <c r="B3351" i="8"/>
  <c r="B2013" i="8"/>
  <c r="B2322" i="8"/>
  <c r="B2911" i="8"/>
  <c r="B3128" i="8"/>
  <c r="B2171" i="8"/>
  <c r="B2612" i="8"/>
  <c r="B3037" i="8"/>
  <c r="B2751" i="8"/>
  <c r="B2336" i="8"/>
  <c r="B2904" i="8"/>
  <c r="B3403" i="8"/>
  <c r="B2902" i="8"/>
  <c r="B2745" i="8"/>
  <c r="B3413" i="8"/>
  <c r="B1979" i="8"/>
  <c r="B3283" i="8"/>
  <c r="B3567" i="8"/>
  <c r="B2124" i="8"/>
  <c r="B3027" i="8"/>
  <c r="B3566" i="8"/>
  <c r="B2047" i="8"/>
  <c r="B2417" i="8"/>
  <c r="B2818" i="8"/>
  <c r="B2437" i="8"/>
  <c r="B2964" i="8"/>
  <c r="B2569" i="8"/>
  <c r="B2113" i="8"/>
  <c r="B2625" i="8"/>
  <c r="B2057" i="8"/>
  <c r="B2805" i="8"/>
  <c r="B3190" i="8"/>
  <c r="B2399" i="8"/>
  <c r="B2803" i="8"/>
  <c r="B3164" i="8"/>
  <c r="B2544" i="8"/>
  <c r="B2723" i="8"/>
  <c r="B2787" i="8"/>
  <c r="B2505" i="8"/>
  <c r="B3410" i="8"/>
  <c r="B2189" i="8"/>
  <c r="B2330" i="8"/>
  <c r="B2502" i="8"/>
  <c r="B2161" i="8"/>
  <c r="B2031" i="8"/>
  <c r="B2752" i="8"/>
  <c r="B2769" i="8"/>
  <c r="B3112" i="8"/>
  <c r="B2276" i="8"/>
  <c r="B2379" i="8"/>
  <c r="B3070" i="8"/>
  <c r="B2378" i="8"/>
  <c r="B2489" i="8"/>
  <c r="B2726" i="8"/>
  <c r="B2487" i="8"/>
  <c r="B1955" i="8"/>
  <c r="B3300" i="8"/>
  <c r="B2254" i="8"/>
  <c r="B2543" i="8"/>
  <c r="B3187" i="8"/>
  <c r="B2297" i="8"/>
  <c r="B3055" i="8"/>
  <c r="B2368" i="8"/>
  <c r="B2593" i="8"/>
  <c r="B2216" i="8"/>
  <c r="B2411" i="8"/>
  <c r="B2054" i="8"/>
  <c r="B2650" i="8"/>
  <c r="B2258" i="8"/>
  <c r="B2004" i="8"/>
  <c r="B3560" i="8"/>
  <c r="B2628" i="8"/>
  <c r="B2864" i="8"/>
  <c r="B2180" i="8"/>
  <c r="B2509" i="8"/>
  <c r="B2140" i="8"/>
  <c r="B2579" i="8"/>
  <c r="B2664" i="8"/>
  <c r="B2348" i="8"/>
  <c r="B2234" i="8"/>
  <c r="B2136" i="8"/>
  <c r="B2573" i="8"/>
  <c r="B2371" i="8"/>
  <c r="B2705" i="8"/>
  <c r="B2271" i="8"/>
  <c r="B2571" i="8"/>
  <c r="B2850" i="8"/>
  <c r="B2928" i="8"/>
  <c r="B2138" i="8"/>
  <c r="B2450" i="8"/>
  <c r="B2924" i="8"/>
  <c r="B2375" i="8"/>
  <c r="B2245" i="8"/>
  <c r="B3211" i="8"/>
  <c r="B2670" i="8"/>
  <c r="B2273" i="8"/>
  <c r="B2400" i="8"/>
  <c r="B2169" i="8"/>
  <c r="B2229" i="8"/>
  <c r="B2456" i="8"/>
  <c r="B2374" i="8"/>
  <c r="B2440" i="8"/>
  <c r="B2373" i="8"/>
  <c r="B2983" i="8"/>
  <c r="B2393" i="8"/>
  <c r="B2110" i="8"/>
  <c r="B3132" i="8"/>
  <c r="B2754" i="8"/>
  <c r="B2030" i="8"/>
  <c r="B2208" i="8"/>
  <c r="B2111" i="8"/>
  <c r="B2308" i="8"/>
  <c r="B2746" i="8"/>
  <c r="B2897" i="8"/>
  <c r="B2425" i="8"/>
  <c r="B2052" i="8"/>
  <c r="B3369" i="8"/>
  <c r="B2049" i="8"/>
  <c r="B3241" i="8"/>
  <c r="B2547" i="8"/>
  <c r="B3469" i="8"/>
  <c r="B2020" i="8"/>
  <c r="B1855" i="8"/>
  <c r="B2738" i="8"/>
  <c r="B2703" i="8"/>
  <c r="B3429" i="8"/>
  <c r="B3592" i="8"/>
  <c r="B2798" i="8"/>
  <c r="B1903" i="8"/>
  <c r="B1904" i="8"/>
  <c r="B2321" i="8"/>
  <c r="B3655" i="8"/>
  <c r="B2361" i="8"/>
  <c r="B2909" i="8"/>
  <c r="B1865" i="8"/>
  <c r="B2081" i="8"/>
  <c r="B1881" i="8"/>
  <c r="B2226" i="8"/>
  <c r="B1963" i="8"/>
  <c r="B3243" i="8"/>
  <c r="B2244" i="8"/>
  <c r="B2163" i="8"/>
  <c r="B2510" i="8"/>
  <c r="B2011" i="8"/>
  <c r="B2183" i="8"/>
  <c r="B2520" i="8"/>
  <c r="B2303" i="8"/>
  <c r="B2398" i="8"/>
  <c r="B2048" i="8"/>
  <c r="B3015" i="8"/>
  <c r="B2615" i="8"/>
  <c r="B1769" i="8"/>
  <c r="B2096" i="8"/>
  <c r="B1773" i="8"/>
  <c r="B2292" i="8"/>
  <c r="B2340" i="8"/>
  <c r="B2954" i="8"/>
  <c r="B2753" i="8"/>
  <c r="B2121" i="8"/>
  <c r="B3605" i="8"/>
  <c r="B2499" i="8"/>
  <c r="B2077" i="8"/>
  <c r="B3237" i="8"/>
  <c r="B2605" i="8"/>
  <c r="B2073" i="8"/>
  <c r="B3591" i="8"/>
  <c r="B3235" i="8"/>
  <c r="B2604" i="8"/>
  <c r="B3069" i="8"/>
  <c r="B2236" i="8"/>
  <c r="B1776" i="8"/>
  <c r="B2639" i="8"/>
  <c r="B1897" i="8"/>
  <c r="B3068" i="8"/>
  <c r="B1715" i="8"/>
  <c r="B2372" i="8"/>
  <c r="B3066" i="8"/>
  <c r="B1838" i="8"/>
  <c r="B1827" i="8"/>
  <c r="B2008" i="8"/>
  <c r="B2591" i="8"/>
  <c r="B3186" i="8"/>
  <c r="B2082" i="8"/>
  <c r="B1885" i="8"/>
  <c r="B1884" i="8"/>
  <c r="B2810" i="8"/>
  <c r="B2252" i="8"/>
  <c r="B2607" i="8"/>
  <c r="B2471" i="8"/>
  <c r="B1783" i="8"/>
  <c r="B2496" i="8"/>
  <c r="B2041" i="8"/>
  <c r="B3030" i="8"/>
  <c r="B2522" i="8"/>
  <c r="B2238" i="8"/>
  <c r="B2690" i="8"/>
  <c r="B2350" i="8"/>
  <c r="B2326" i="8"/>
  <c r="B2461" i="8"/>
  <c r="B2859" i="8"/>
  <c r="B1774" i="8"/>
  <c r="B1925" i="8"/>
  <c r="B3111" i="8"/>
  <c r="B1795" i="8"/>
  <c r="B1772" i="8"/>
  <c r="B2982" i="8"/>
  <c r="B2945" i="8"/>
  <c r="B1746" i="8"/>
  <c r="B3293" i="8"/>
  <c r="B2339" i="8"/>
  <c r="B2568" i="8"/>
  <c r="B1768" i="8"/>
  <c r="B1891" i="8"/>
  <c r="B2567" i="8"/>
  <c r="B1806" i="8"/>
  <c r="B2889" i="8"/>
  <c r="B2210" i="8"/>
  <c r="B2473" i="8"/>
  <c r="B2868" i="8"/>
  <c r="B2562" i="8"/>
  <c r="B2990" i="8"/>
  <c r="B2043" i="8"/>
  <c r="B3212" i="8"/>
  <c r="B2560" i="8"/>
  <c r="B2558" i="8"/>
  <c r="B1893" i="8"/>
  <c r="B2530" i="8"/>
  <c r="B2743" i="8"/>
  <c r="B2405" i="8"/>
  <c r="B2242" i="8"/>
  <c r="B2554" i="8"/>
  <c r="B3101" i="8"/>
  <c r="B2172" i="8"/>
  <c r="B2662" i="8"/>
  <c r="B2137" i="8"/>
  <c r="B2722" i="8"/>
  <c r="B2134" i="8"/>
  <c r="B1941" i="8"/>
  <c r="B3056" i="8"/>
  <c r="B1983" i="8"/>
  <c r="B3041" i="8"/>
  <c r="B2222" i="8"/>
  <c r="B2836" i="8"/>
  <c r="B2977" i="8"/>
  <c r="B2453" i="8"/>
  <c r="B2912" i="8"/>
  <c r="B1665" i="8"/>
  <c r="B1974" i="8"/>
  <c r="B2536" i="8"/>
  <c r="B2651" i="8"/>
  <c r="B3039" i="8"/>
  <c r="B1845" i="8"/>
  <c r="B3196" i="8"/>
  <c r="B2627" i="8"/>
  <c r="B2428" i="8"/>
  <c r="B1920" i="8"/>
  <c r="B2146" i="8"/>
  <c r="B3031" i="8"/>
  <c r="B2143" i="8"/>
  <c r="B3173" i="8"/>
  <c r="B3401" i="8"/>
  <c r="B2032" i="8"/>
  <c r="B3657" i="8"/>
  <c r="B1777" i="8"/>
  <c r="B1906" i="8"/>
  <c r="B2300" i="8"/>
  <c r="B2418" i="8"/>
  <c r="B2023" i="8"/>
  <c r="B2017" i="8"/>
  <c r="B2735" i="8"/>
  <c r="B2965" i="8"/>
  <c r="B2436" i="8"/>
  <c r="B1946" i="8"/>
  <c r="B2655" i="8"/>
  <c r="B2434" i="8"/>
  <c r="B2409" i="8"/>
  <c r="B1692" i="8"/>
  <c r="B2005" i="8"/>
  <c r="B1945" i="8"/>
  <c r="B1888" i="8"/>
  <c r="B1800" i="8"/>
  <c r="B3486" i="8"/>
  <c r="B2631" i="8"/>
  <c r="B3341" i="8"/>
  <c r="B2317" i="8"/>
  <c r="B2513" i="8"/>
  <c r="B2002" i="8"/>
  <c r="B2000" i="8"/>
  <c r="B2279" i="8"/>
  <c r="B1757" i="8"/>
  <c r="B2278" i="8"/>
  <c r="B1662" i="8"/>
  <c r="B2730" i="8"/>
  <c r="B1788" i="8"/>
  <c r="B2669" i="8"/>
  <c r="B1931" i="8"/>
  <c r="B2105" i="8"/>
  <c r="B2103" i="8"/>
  <c r="B2575" i="8"/>
  <c r="B2062" i="8"/>
  <c r="B2167" i="8"/>
  <c r="B1822" i="8"/>
  <c r="B2094" i="8"/>
  <c r="B1727" i="8"/>
  <c r="B2852" i="8"/>
  <c r="B3289" i="8"/>
  <c r="B1977" i="8"/>
  <c r="B2087" i="8"/>
  <c r="B3482" i="8"/>
  <c r="B2120" i="8"/>
  <c r="B1775" i="8"/>
  <c r="B2319" i="8"/>
  <c r="B3511" i="8"/>
  <c r="B1612" i="8"/>
  <c r="B2150" i="8"/>
  <c r="B1839" i="8"/>
  <c r="B2492" i="8"/>
  <c r="B2243" i="8"/>
  <c r="B2742" i="8"/>
  <c r="B2708" i="8"/>
  <c r="B1645" i="8"/>
  <c r="B1834" i="8"/>
  <c r="B2351" i="8"/>
  <c r="B3083" i="8"/>
  <c r="B1576" i="8"/>
  <c r="B2875" i="8"/>
  <c r="B1898" i="8"/>
  <c r="B2066" i="8"/>
  <c r="B3100" i="8"/>
  <c r="B2228" i="8"/>
  <c r="B1754" i="8"/>
  <c r="B2223" i="8"/>
  <c r="B2366" i="8"/>
  <c r="B2408" i="8"/>
  <c r="B2215" i="8"/>
  <c r="B1640" i="8"/>
  <c r="B1549" i="8"/>
  <c r="B2585" i="8"/>
  <c r="B1738" i="8"/>
  <c r="B2285" i="8"/>
  <c r="B1660" i="8"/>
  <c r="B3059" i="8"/>
  <c r="B2429" i="8"/>
  <c r="B1533" i="8"/>
  <c r="B1574" i="8"/>
  <c r="B3000" i="8"/>
  <c r="B2693" i="8"/>
  <c r="B3533" i="8"/>
  <c r="B1685" i="8"/>
  <c r="B1529" i="8"/>
  <c r="B1952" i="8"/>
  <c r="B2462" i="8"/>
  <c r="B2197" i="8"/>
  <c r="B3325" i="8"/>
  <c r="B2508" i="8"/>
  <c r="B1896" i="8"/>
  <c r="B2191" i="8"/>
  <c r="B3276" i="8"/>
  <c r="B3179" i="8"/>
  <c r="B1982" i="8"/>
  <c r="B2346" i="8"/>
  <c r="B2016" i="8"/>
  <c r="B1859" i="8"/>
  <c r="B1815" i="8"/>
  <c r="B2816" i="8"/>
  <c r="B1675" i="8"/>
  <c r="B1479" i="8"/>
  <c r="B2914" i="8"/>
  <c r="B1594" i="8"/>
  <c r="B2007" i="8"/>
  <c r="B1915" i="8"/>
  <c r="B1580" i="8"/>
  <c r="B1693" i="8"/>
  <c r="B2283" i="8"/>
  <c r="B1658" i="8"/>
  <c r="B1582" i="8"/>
  <c r="B3409" i="8"/>
  <c r="B1860" i="8"/>
  <c r="B2334" i="8"/>
  <c r="B2145" i="8"/>
  <c r="B2842" i="8"/>
  <c r="B1784" i="8"/>
  <c r="B2175" i="8"/>
  <c r="B2305" i="8"/>
  <c r="B1935" i="8"/>
  <c r="B1901" i="8"/>
  <c r="B1717" i="8"/>
  <c r="B2763" i="8"/>
  <c r="B1638" i="8"/>
  <c r="B2987" i="8"/>
  <c r="B1635" i="8"/>
  <c r="B2298" i="8"/>
  <c r="B2439" i="8"/>
  <c r="B2984" i="8"/>
  <c r="B1745" i="8"/>
  <c r="B1821" i="8"/>
  <c r="B2165" i="8"/>
  <c r="B2190" i="8"/>
  <c r="B2438" i="8"/>
  <c r="B3376" i="8"/>
  <c r="B1771" i="8"/>
  <c r="B1916" i="8"/>
  <c r="B1810" i="8"/>
  <c r="B2162" i="8"/>
  <c r="B2248" i="8"/>
  <c r="B2088" i="8"/>
  <c r="B3757" i="8"/>
  <c r="B3758" i="8"/>
  <c r="B3746" i="8"/>
  <c r="B3737" i="8"/>
  <c r="B3751" i="8"/>
  <c r="B3735" i="8"/>
  <c r="B3732" i="8"/>
  <c r="B3741" i="8"/>
  <c r="B3753" i="8"/>
  <c r="B3739" i="8"/>
  <c r="B3712" i="8"/>
  <c r="B3723" i="8"/>
  <c r="B3697" i="8"/>
  <c r="B3694" i="8"/>
  <c r="B3740" i="8"/>
  <c r="B3744" i="8"/>
  <c r="B3727" i="8"/>
  <c r="B3704" i="8"/>
  <c r="B3682" i="8"/>
  <c r="B3742" i="8"/>
  <c r="B3722" i="8"/>
  <c r="B3705" i="8"/>
  <c r="B3730" i="8"/>
  <c r="B3690" i="8"/>
  <c r="B3662" i="8"/>
  <c r="B3706" i="8"/>
  <c r="B3711" i="8"/>
  <c r="B3676" i="8"/>
  <c r="B3664" i="8"/>
  <c r="B3716" i="8"/>
  <c r="B3656" i="8"/>
  <c r="B3672" i="8"/>
  <c r="B3748" i="8"/>
  <c r="B3729" i="8"/>
  <c r="B3747" i="8"/>
  <c r="B3755" i="8"/>
  <c r="B3687" i="8"/>
  <c r="B3743" i="8"/>
  <c r="B3691" i="8"/>
  <c r="B3754" i="8"/>
  <c r="B3750" i="8"/>
  <c r="B3679" i="8"/>
  <c r="B3616" i="8"/>
  <c r="B3714" i="8"/>
  <c r="B3639" i="8"/>
  <c r="B3607" i="8"/>
  <c r="B3642" i="8"/>
  <c r="B3718" i="8"/>
  <c r="B3628" i="8"/>
  <c r="B3636" i="8"/>
  <c r="B3736" i="8"/>
  <c r="B3585" i="8"/>
  <c r="B3673" i="8"/>
  <c r="B3734" i="8"/>
  <c r="B3719" i="8"/>
  <c r="B3573" i="8"/>
  <c r="B3695" i="8"/>
  <c r="B3674" i="8"/>
  <c r="B3689" i="8"/>
  <c r="B3738" i="8"/>
  <c r="B3619" i="8"/>
  <c r="B3701" i="8"/>
  <c r="B3684" i="8"/>
  <c r="B3720" i="8"/>
  <c r="B3641" i="8"/>
  <c r="B3551" i="8"/>
  <c r="B3710" i="8"/>
  <c r="B3563" i="8"/>
  <c r="B3725" i="8"/>
  <c r="B3584" i="8"/>
  <c r="B3685" i="8"/>
  <c r="B3598" i="8"/>
  <c r="B3760" i="8"/>
  <c r="B3761" i="8"/>
  <c r="B3756" i="8"/>
  <c r="B3752" i="8"/>
  <c r="B3759" i="8"/>
  <c r="B3749" i="8"/>
  <c r="B3762" i="8"/>
  <c r="B3" i="8"/>
  <c r="F7" i="8" s="1"/>
  <c r="E4" i="1"/>
  <c r="E5" i="1"/>
  <c r="E6" i="1"/>
  <c r="E7" i="1"/>
  <c r="E8" i="1"/>
  <c r="E9" i="1"/>
  <c r="E12" i="1"/>
  <c r="E14" i="1"/>
  <c r="E13" i="1"/>
  <c r="E10" i="1"/>
  <c r="E11" i="1"/>
  <c r="E17" i="1"/>
  <c r="E16" i="1"/>
  <c r="E15" i="1"/>
  <c r="E19" i="1"/>
  <c r="E18" i="1"/>
  <c r="E20" i="1"/>
  <c r="E21" i="1"/>
  <c r="E25" i="1"/>
  <c r="E22" i="1"/>
  <c r="E27" i="1"/>
  <c r="E26" i="1"/>
  <c r="E24" i="1"/>
  <c r="E23" i="1"/>
  <c r="E29" i="1"/>
  <c r="E28" i="1"/>
  <c r="E32" i="1"/>
  <c r="E35" i="1"/>
  <c r="E41" i="1"/>
  <c r="E39" i="1"/>
  <c r="E36" i="1"/>
  <c r="E37" i="1"/>
  <c r="E42" i="1"/>
  <c r="E40" i="1"/>
  <c r="E38" i="1"/>
  <c r="E34" i="1"/>
  <c r="E33" i="1"/>
  <c r="E31" i="1"/>
  <c r="E46" i="1"/>
  <c r="E43" i="1"/>
  <c r="E30" i="1"/>
  <c r="E44" i="1"/>
  <c r="E45" i="1"/>
  <c r="E48" i="1"/>
  <c r="E56" i="1"/>
  <c r="E61" i="1"/>
  <c r="E49" i="1"/>
  <c r="E52" i="1"/>
  <c r="E50" i="1"/>
  <c r="E53" i="1"/>
  <c r="E55" i="1"/>
  <c r="E47" i="1"/>
  <c r="E62" i="1"/>
  <c r="E58" i="1"/>
  <c r="E60" i="1"/>
  <c r="E57" i="1"/>
  <c r="E59" i="1"/>
  <c r="E51" i="1"/>
  <c r="E54" i="1"/>
  <c r="E71" i="1"/>
  <c r="E73" i="1"/>
  <c r="E72" i="1"/>
  <c r="E79" i="1"/>
  <c r="E78" i="1"/>
  <c r="E64" i="1"/>
  <c r="E63" i="1"/>
  <c r="E76" i="1"/>
  <c r="E69" i="1"/>
  <c r="E68" i="1"/>
  <c r="E82" i="1"/>
  <c r="E75" i="1"/>
  <c r="E86" i="1"/>
  <c r="E74" i="1"/>
  <c r="E70" i="1"/>
  <c r="E87" i="1"/>
  <c r="E67" i="1"/>
  <c r="E85" i="1"/>
  <c r="E65" i="1"/>
  <c r="E81" i="1"/>
  <c r="E77" i="1"/>
  <c r="E66" i="1"/>
  <c r="E84" i="1"/>
  <c r="E80" i="1"/>
  <c r="E83" i="1"/>
  <c r="E99" i="1"/>
  <c r="E92" i="1"/>
  <c r="E107" i="1"/>
  <c r="E98" i="1"/>
  <c r="E96" i="1"/>
  <c r="E104" i="1"/>
  <c r="E90" i="1"/>
  <c r="E108" i="1"/>
  <c r="E91" i="1"/>
  <c r="E88" i="1"/>
  <c r="E102" i="1"/>
  <c r="E93" i="1"/>
  <c r="E89" i="1"/>
  <c r="E109" i="1"/>
  <c r="E103" i="1"/>
  <c r="E100" i="1"/>
  <c r="E110" i="1"/>
  <c r="E94" i="1"/>
  <c r="E111" i="1"/>
  <c r="E101" i="1"/>
  <c r="E95" i="1"/>
  <c r="E97" i="1"/>
  <c r="E105" i="1"/>
  <c r="E106" i="1"/>
  <c r="E117" i="1"/>
  <c r="E154" i="1"/>
  <c r="E134" i="1"/>
  <c r="E115" i="1"/>
  <c r="E137" i="1"/>
  <c r="E112" i="1"/>
  <c r="E148" i="1"/>
  <c r="E130" i="1"/>
  <c r="E131" i="1"/>
  <c r="E124" i="1"/>
  <c r="E143" i="1"/>
  <c r="E127" i="1"/>
  <c r="E118" i="1"/>
  <c r="E113" i="1"/>
  <c r="E121" i="1"/>
  <c r="E132" i="1"/>
  <c r="E114" i="1"/>
  <c r="E128" i="1"/>
  <c r="E122" i="1"/>
  <c r="E145" i="1"/>
  <c r="E135" i="1"/>
  <c r="E139" i="1"/>
  <c r="E138" i="1"/>
  <c r="E144" i="1"/>
  <c r="E129" i="1"/>
  <c r="E147" i="1"/>
  <c r="E126" i="1"/>
  <c r="E116" i="1"/>
  <c r="E133" i="1"/>
  <c r="E123" i="1"/>
  <c r="E142" i="1"/>
  <c r="E120" i="1"/>
  <c r="E136" i="1"/>
  <c r="E157" i="1"/>
  <c r="E119" i="1"/>
  <c r="E159" i="1"/>
  <c r="E140" i="1"/>
  <c r="E150" i="1"/>
  <c r="E149" i="1"/>
  <c r="E125" i="1"/>
  <c r="E151" i="1"/>
  <c r="E141" i="1"/>
  <c r="E158" i="1"/>
  <c r="E156" i="1"/>
  <c r="E155" i="1"/>
  <c r="E146" i="1"/>
  <c r="E153" i="1"/>
  <c r="E152" i="1"/>
  <c r="E188" i="1"/>
  <c r="E204" i="1"/>
  <c r="E208" i="1"/>
  <c r="E170" i="1"/>
  <c r="E207" i="1"/>
  <c r="E174" i="1"/>
  <c r="E173" i="1"/>
  <c r="E161" i="1"/>
  <c r="E167" i="1"/>
  <c r="E160" i="1"/>
  <c r="E177" i="1"/>
  <c r="E180" i="1"/>
  <c r="E187" i="1"/>
  <c r="E190" i="1"/>
  <c r="E186" i="1"/>
  <c r="E200" i="1"/>
  <c r="E163" i="1"/>
  <c r="E191" i="1"/>
  <c r="E181" i="1"/>
  <c r="E196" i="1"/>
  <c r="E206" i="1"/>
  <c r="E169" i="1"/>
  <c r="E211" i="1"/>
  <c r="E168" i="1"/>
  <c r="E178" i="1"/>
  <c r="E171" i="1"/>
  <c r="E183" i="1"/>
  <c r="E209" i="1"/>
  <c r="E212" i="1"/>
  <c r="E203" i="1"/>
  <c r="E202" i="1"/>
  <c r="E194" i="1"/>
  <c r="E176" i="1"/>
  <c r="E198" i="1"/>
  <c r="E192" i="1"/>
  <c r="E182" i="1"/>
  <c r="E189" i="1"/>
  <c r="E201" i="1"/>
  <c r="E165" i="1"/>
  <c r="E164" i="1"/>
  <c r="E185" i="1"/>
  <c r="E166" i="1"/>
  <c r="E175" i="1"/>
  <c r="E184" i="1"/>
  <c r="E195" i="1"/>
  <c r="E172" i="1"/>
  <c r="E162" i="1"/>
  <c r="E205" i="1"/>
  <c r="E193" i="1"/>
  <c r="E199" i="1"/>
  <c r="E197" i="1"/>
  <c r="E213" i="1"/>
  <c r="E179" i="1"/>
  <c r="E210" i="1"/>
  <c r="E214" i="1"/>
  <c r="E222" i="1"/>
  <c r="E231" i="1"/>
  <c r="E220" i="1"/>
  <c r="E263" i="1"/>
  <c r="E232" i="1"/>
  <c r="E260" i="1"/>
  <c r="E217" i="1"/>
  <c r="E243" i="1"/>
  <c r="E221" i="1"/>
  <c r="E234" i="1"/>
  <c r="E216" i="1"/>
  <c r="E229" i="1"/>
  <c r="E225" i="1"/>
  <c r="E261" i="1"/>
  <c r="E259" i="1"/>
  <c r="E223" i="1"/>
  <c r="E264" i="1"/>
  <c r="E240" i="1"/>
  <c r="E233" i="1"/>
  <c r="E242" i="1"/>
  <c r="E237" i="1"/>
  <c r="E239" i="1"/>
  <c r="E228" i="1"/>
  <c r="E262" i="1"/>
  <c r="E218" i="1"/>
  <c r="E215" i="1"/>
  <c r="E248" i="1"/>
  <c r="E226" i="1"/>
  <c r="E257" i="1"/>
  <c r="E230" i="1"/>
  <c r="E238" i="1"/>
  <c r="E224" i="1"/>
  <c r="E245" i="1"/>
  <c r="E235" i="1"/>
  <c r="E219" i="1"/>
  <c r="E244" i="1"/>
  <c r="E236" i="1"/>
  <c r="E253" i="1"/>
  <c r="E246" i="1"/>
  <c r="E227" i="1"/>
  <c r="E258" i="1"/>
  <c r="E255" i="1"/>
  <c r="E247" i="1"/>
  <c r="E254" i="1"/>
  <c r="E241" i="1"/>
  <c r="E249" i="1"/>
  <c r="E252" i="1"/>
  <c r="E250" i="1"/>
  <c r="E256" i="1"/>
  <c r="E251" i="1"/>
  <c r="E268" i="1"/>
  <c r="E290" i="1"/>
  <c r="E270" i="1"/>
  <c r="E274" i="1"/>
  <c r="E303" i="1"/>
  <c r="E291" i="1"/>
  <c r="E300" i="1"/>
  <c r="E307" i="1"/>
  <c r="E306" i="1"/>
  <c r="E295" i="1"/>
  <c r="E304" i="1"/>
  <c r="E276" i="1"/>
  <c r="E308" i="1"/>
  <c r="E341" i="1"/>
  <c r="E275" i="1"/>
  <c r="E278" i="1"/>
  <c r="E310" i="1"/>
  <c r="E335" i="1"/>
  <c r="E273" i="1"/>
  <c r="E342" i="1"/>
  <c r="E305" i="1"/>
  <c r="E298" i="1"/>
  <c r="E288" i="1"/>
  <c r="E265" i="1"/>
  <c r="E317" i="1"/>
  <c r="E313" i="1"/>
  <c r="E302" i="1"/>
  <c r="E321" i="1"/>
  <c r="E272" i="1"/>
  <c r="E315" i="1"/>
  <c r="E331" i="1"/>
  <c r="E322" i="1"/>
  <c r="E319" i="1"/>
  <c r="E266" i="1"/>
  <c r="E296" i="1"/>
  <c r="E294" i="1"/>
  <c r="E280" i="1"/>
  <c r="E287" i="1"/>
  <c r="E279" i="1"/>
  <c r="E267" i="1"/>
  <c r="E329" i="1"/>
  <c r="E311" i="1"/>
  <c r="E338" i="1"/>
  <c r="E343" i="1"/>
  <c r="E293" i="1"/>
  <c r="E297" i="1"/>
  <c r="E289" i="1"/>
  <c r="E323" i="1"/>
  <c r="E271" i="1"/>
  <c r="E327" i="1"/>
  <c r="E299" i="1"/>
  <c r="E282" i="1"/>
  <c r="E326" i="1"/>
  <c r="E324" i="1"/>
  <c r="E286" i="1"/>
  <c r="E284" i="1"/>
  <c r="E309" i="1"/>
  <c r="E269" i="1"/>
  <c r="E277" i="1"/>
  <c r="E337" i="1"/>
  <c r="E336" i="1"/>
  <c r="E328" i="1"/>
  <c r="E283" i="1"/>
  <c r="E334" i="1"/>
  <c r="E281" i="1"/>
  <c r="E332" i="1"/>
  <c r="E285" i="1"/>
  <c r="E312" i="1"/>
  <c r="E292" i="1"/>
  <c r="E340" i="1"/>
  <c r="E316" i="1"/>
  <c r="E301" i="1"/>
  <c r="E333" i="1"/>
  <c r="E314" i="1"/>
  <c r="E320" i="1"/>
  <c r="E318" i="1"/>
  <c r="E330" i="1"/>
  <c r="E344" i="1"/>
  <c r="E339" i="1"/>
  <c r="E325" i="1"/>
  <c r="E345" i="1"/>
  <c r="E355" i="1"/>
  <c r="E349" i="1"/>
  <c r="E358" i="1"/>
  <c r="E366" i="1"/>
  <c r="E428" i="1"/>
  <c r="E376" i="1"/>
  <c r="E424" i="1"/>
  <c r="E370" i="1"/>
  <c r="E381" i="1"/>
  <c r="E429" i="1"/>
  <c r="E374" i="1"/>
  <c r="E430" i="1"/>
  <c r="E387" i="1"/>
  <c r="E350" i="1"/>
  <c r="E391" i="1"/>
  <c r="E357" i="1"/>
  <c r="E353" i="1"/>
  <c r="E389" i="1"/>
  <c r="E419" i="1"/>
  <c r="E386" i="1"/>
  <c r="E364" i="1"/>
  <c r="E422" i="1"/>
  <c r="E385" i="1"/>
  <c r="E380" i="1"/>
  <c r="E432" i="1"/>
  <c r="E411" i="1"/>
  <c r="E359" i="1"/>
  <c r="E373" i="1"/>
  <c r="E361" i="1"/>
  <c r="E369" i="1"/>
  <c r="E431" i="1"/>
  <c r="E352" i="1"/>
  <c r="E414" i="1"/>
  <c r="E407" i="1"/>
  <c r="E375" i="1"/>
  <c r="E362" i="1"/>
  <c r="E346" i="1"/>
  <c r="E394" i="1"/>
  <c r="E418" i="1"/>
  <c r="E371" i="1"/>
  <c r="E382" i="1"/>
  <c r="E367" i="1"/>
  <c r="E354" i="1"/>
  <c r="E356" i="1"/>
  <c r="E383" i="1"/>
  <c r="E384" i="1"/>
  <c r="E351" i="1"/>
  <c r="E363" i="1"/>
  <c r="E348" i="1"/>
  <c r="E390" i="1"/>
  <c r="E378" i="1"/>
  <c r="E360" i="1"/>
  <c r="E425" i="1"/>
  <c r="E399" i="1"/>
  <c r="E426" i="1"/>
  <c r="E433" i="1"/>
  <c r="E388" i="1"/>
  <c r="E403" i="1"/>
  <c r="E397" i="1"/>
  <c r="E400" i="1"/>
  <c r="E347" i="1"/>
  <c r="E368" i="1"/>
  <c r="E401" i="1"/>
  <c r="E405" i="1"/>
  <c r="E408" i="1"/>
  <c r="E409" i="1"/>
  <c r="E417" i="1"/>
  <c r="E379" i="1"/>
  <c r="E395" i="1"/>
  <c r="E377" i="1"/>
  <c r="E427" i="1"/>
  <c r="E410" i="1"/>
  <c r="E372" i="1"/>
  <c r="E434" i="1"/>
  <c r="E416" i="1"/>
  <c r="E406" i="1"/>
  <c r="E393" i="1"/>
  <c r="E421" i="1"/>
  <c r="E365" i="1"/>
  <c r="E392" i="1"/>
  <c r="E404" i="1"/>
  <c r="E423" i="1"/>
  <c r="E415" i="1"/>
  <c r="E396" i="1"/>
  <c r="E420" i="1"/>
  <c r="E402" i="1"/>
  <c r="E412" i="1"/>
  <c r="E398" i="1"/>
  <c r="E413" i="1"/>
  <c r="E436" i="1"/>
  <c r="E500" i="1"/>
  <c r="E440" i="1"/>
  <c r="E526" i="1"/>
  <c r="E463" i="1"/>
  <c r="E452" i="1"/>
  <c r="E497" i="1"/>
  <c r="E476" i="1"/>
  <c r="E469" i="1"/>
  <c r="E437" i="1"/>
  <c r="E508" i="1"/>
  <c r="E454" i="1"/>
  <c r="E448" i="1"/>
  <c r="E466" i="1"/>
  <c r="E485" i="1"/>
  <c r="E529" i="1"/>
  <c r="E438" i="1"/>
  <c r="E435" i="1"/>
  <c r="E482" i="1"/>
  <c r="E527" i="1"/>
  <c r="E484" i="1"/>
  <c r="E451" i="1"/>
  <c r="E459" i="1"/>
  <c r="E477" i="1"/>
  <c r="E442" i="1"/>
  <c r="E461" i="1"/>
  <c r="E515" i="1"/>
  <c r="E498" i="1"/>
  <c r="E445" i="1"/>
  <c r="E473" i="1"/>
  <c r="E488" i="1"/>
  <c r="E532" i="1"/>
  <c r="E505" i="1"/>
  <c r="E439" i="1"/>
  <c r="E517" i="1"/>
  <c r="E443" i="1"/>
  <c r="E483" i="1"/>
  <c r="E509" i="1"/>
  <c r="E530" i="1"/>
  <c r="E494" i="1"/>
  <c r="E480" i="1"/>
  <c r="E478" i="1"/>
  <c r="E456" i="1"/>
  <c r="E450" i="1"/>
  <c r="E534" i="1"/>
  <c r="E458" i="1"/>
  <c r="E525" i="1"/>
  <c r="E503" i="1"/>
  <c r="E449" i="1"/>
  <c r="E468" i="1"/>
  <c r="E492" i="1"/>
  <c r="E487" i="1"/>
  <c r="E464" i="1"/>
  <c r="E523" i="1"/>
  <c r="E455" i="1"/>
  <c r="E479" i="1"/>
  <c r="E531" i="1"/>
  <c r="E528" i="1"/>
  <c r="E446" i="1"/>
  <c r="E501" i="1"/>
  <c r="E462" i="1"/>
  <c r="E475" i="1"/>
  <c r="E507" i="1"/>
  <c r="E444" i="1"/>
  <c r="E499" i="1"/>
  <c r="E491" i="1"/>
  <c r="E457" i="1"/>
  <c r="E471" i="1"/>
  <c r="E490" i="1"/>
  <c r="E453" i="1"/>
  <c r="E489" i="1"/>
  <c r="E441" i="1"/>
  <c r="E504" i="1"/>
  <c r="E467" i="1"/>
  <c r="E447" i="1"/>
  <c r="E502" i="1"/>
  <c r="E474" i="1"/>
  <c r="E519" i="1"/>
  <c r="E495" i="1"/>
  <c r="E513" i="1"/>
  <c r="E472" i="1"/>
  <c r="E496" i="1"/>
  <c r="E481" i="1"/>
  <c r="E493" i="1"/>
  <c r="E470" i="1"/>
  <c r="E516" i="1"/>
  <c r="E465" i="1"/>
  <c r="E535" i="1"/>
  <c r="E533" i="1"/>
  <c r="E486" i="1"/>
  <c r="E524" i="1"/>
  <c r="E521" i="1"/>
  <c r="E514" i="1"/>
  <c r="E460" i="1"/>
  <c r="E506" i="1"/>
  <c r="E522" i="1"/>
  <c r="E520" i="1"/>
  <c r="E518" i="1"/>
  <c r="E510" i="1"/>
  <c r="E512" i="1"/>
  <c r="E511" i="1"/>
  <c r="E538" i="1"/>
  <c r="E543" i="1"/>
  <c r="E618" i="1"/>
  <c r="E617" i="1"/>
  <c r="E597" i="1"/>
  <c r="E537" i="1"/>
  <c r="E539" i="1"/>
  <c r="E544" i="1"/>
  <c r="E551" i="1"/>
  <c r="E578" i="1"/>
  <c r="E540" i="1"/>
  <c r="E547" i="1"/>
  <c r="E625" i="1"/>
  <c r="E561" i="1"/>
  <c r="E541" i="1"/>
  <c r="E581" i="1"/>
  <c r="E607" i="1"/>
  <c r="E626" i="1"/>
  <c r="E566" i="1"/>
  <c r="E553" i="1"/>
  <c r="E587" i="1"/>
  <c r="E570" i="1"/>
  <c r="E572" i="1"/>
  <c r="E568" i="1"/>
  <c r="E621" i="1"/>
  <c r="E559" i="1"/>
  <c r="E557" i="1"/>
  <c r="E623" i="1"/>
  <c r="E563" i="1"/>
  <c r="E624" i="1"/>
  <c r="E583" i="1"/>
  <c r="E622" i="1"/>
  <c r="E598" i="1"/>
  <c r="E620" i="1"/>
  <c r="E546" i="1"/>
  <c r="E582" i="1"/>
  <c r="E550" i="1"/>
  <c r="E590" i="1"/>
  <c r="E601" i="1"/>
  <c r="E569" i="1"/>
  <c r="E576" i="1"/>
  <c r="E555" i="1"/>
  <c r="E591" i="1"/>
  <c r="E585" i="1"/>
  <c r="E565" i="1"/>
  <c r="E552" i="1"/>
  <c r="E548" i="1"/>
  <c r="E536" i="1"/>
  <c r="E604" i="1"/>
  <c r="E556" i="1"/>
  <c r="E609" i="1"/>
  <c r="E571" i="1"/>
  <c r="E616" i="1"/>
  <c r="E577" i="1"/>
  <c r="E594" i="1"/>
  <c r="E542" i="1"/>
  <c r="E573" i="1"/>
  <c r="E596" i="1"/>
  <c r="E588" i="1"/>
  <c r="E562" i="1"/>
  <c r="E611" i="1"/>
  <c r="E560" i="1"/>
  <c r="E564" i="1"/>
  <c r="E612" i="1"/>
  <c r="E554" i="1"/>
  <c r="E549" i="1"/>
  <c r="E608" i="1"/>
  <c r="E575" i="1"/>
  <c r="E558" i="1"/>
  <c r="E584" i="1"/>
  <c r="E586" i="1"/>
  <c r="E574" i="1"/>
  <c r="E610" i="1"/>
  <c r="E545" i="1"/>
  <c r="E579" i="1"/>
  <c r="E580" i="1"/>
  <c r="E606" i="1"/>
  <c r="E567" i="1"/>
  <c r="E602" i="1"/>
  <c r="E605" i="1"/>
  <c r="E593" i="1"/>
  <c r="E613" i="1"/>
  <c r="E600" i="1"/>
  <c r="E603" i="1"/>
  <c r="E589" i="1"/>
  <c r="E619" i="1"/>
  <c r="E614" i="1"/>
  <c r="E599" i="1"/>
  <c r="E592" i="1"/>
  <c r="E615" i="1"/>
  <c r="E595" i="1"/>
  <c r="E713" i="1"/>
  <c r="E632" i="1"/>
  <c r="E649" i="1"/>
  <c r="E657" i="1"/>
  <c r="E650" i="1"/>
  <c r="E627" i="1"/>
  <c r="E630" i="1"/>
  <c r="E629" i="1"/>
  <c r="E719" i="1"/>
  <c r="E646" i="1"/>
  <c r="E638" i="1"/>
  <c r="E669" i="1"/>
  <c r="E712" i="1"/>
  <c r="E641" i="1"/>
  <c r="E684" i="1"/>
  <c r="E715" i="1"/>
  <c r="E635" i="1"/>
  <c r="E693" i="1"/>
  <c r="E659" i="1"/>
  <c r="E665" i="1"/>
  <c r="E640" i="1"/>
  <c r="E637" i="1"/>
  <c r="E720" i="1"/>
  <c r="E645" i="1"/>
  <c r="E654" i="1"/>
  <c r="E708" i="1"/>
  <c r="E656" i="1"/>
  <c r="E636" i="1"/>
  <c r="E682" i="1"/>
  <c r="E718" i="1"/>
  <c r="E634" i="1"/>
  <c r="E706" i="1"/>
  <c r="E683" i="1"/>
  <c r="E642" i="1"/>
  <c r="E705" i="1"/>
  <c r="E666" i="1"/>
  <c r="E647" i="1"/>
  <c r="E668" i="1"/>
  <c r="E673" i="1"/>
  <c r="E681" i="1"/>
  <c r="E702" i="1"/>
  <c r="E664" i="1"/>
  <c r="E700" i="1"/>
  <c r="E698" i="1"/>
  <c r="E643" i="1"/>
  <c r="E667" i="1"/>
  <c r="E716" i="1"/>
  <c r="E676" i="1"/>
  <c r="E648" i="1"/>
  <c r="E685" i="1"/>
  <c r="E710" i="1"/>
  <c r="E633" i="1"/>
  <c r="E689" i="1"/>
  <c r="E674" i="1"/>
  <c r="E671" i="1"/>
  <c r="E691" i="1"/>
  <c r="E703" i="1"/>
  <c r="E679" i="1"/>
  <c r="E651" i="1"/>
  <c r="E661" i="1"/>
  <c r="E672" i="1"/>
  <c r="E655" i="1"/>
  <c r="E653" i="1"/>
  <c r="E692" i="1"/>
  <c r="E663" i="1"/>
  <c r="E699" i="1"/>
  <c r="E704" i="1"/>
  <c r="E690" i="1"/>
  <c r="E717" i="1"/>
  <c r="E628" i="1"/>
  <c r="E658" i="1"/>
  <c r="E644" i="1"/>
  <c r="E670" i="1"/>
  <c r="E639" i="1"/>
  <c r="E675" i="1"/>
  <c r="E662" i="1"/>
  <c r="E631" i="1"/>
  <c r="E707" i="1"/>
  <c r="E709" i="1"/>
  <c r="E714" i="1"/>
  <c r="E722" i="1"/>
  <c r="E687" i="1"/>
  <c r="E660" i="1"/>
  <c r="E694" i="1"/>
  <c r="E678" i="1"/>
  <c r="E652" i="1"/>
  <c r="E711" i="1"/>
  <c r="E677" i="1"/>
  <c r="E686" i="1"/>
  <c r="E701" i="1"/>
  <c r="E695" i="1"/>
  <c r="E680" i="1"/>
  <c r="E721" i="1"/>
  <c r="E696" i="1"/>
  <c r="E697" i="1"/>
  <c r="E688" i="1"/>
  <c r="E725" i="1"/>
  <c r="E723" i="1"/>
  <c r="E727" i="1"/>
  <c r="E828" i="1"/>
  <c r="E728" i="1"/>
  <c r="E732" i="1"/>
  <c r="E724" i="1"/>
  <c r="E847" i="1"/>
  <c r="E794" i="1"/>
  <c r="E825" i="1"/>
  <c r="E844" i="1"/>
  <c r="E861" i="1"/>
  <c r="E753" i="1"/>
  <c r="E733" i="1"/>
  <c r="E773" i="1"/>
  <c r="E752" i="1"/>
  <c r="E805" i="1"/>
  <c r="E772" i="1"/>
  <c r="E849" i="1"/>
  <c r="E750" i="1"/>
  <c r="E845" i="1"/>
  <c r="E767" i="1"/>
  <c r="E776" i="1"/>
  <c r="E796" i="1"/>
  <c r="E838" i="1"/>
  <c r="E851" i="1"/>
  <c r="E763" i="1"/>
  <c r="E765" i="1"/>
  <c r="E854" i="1"/>
  <c r="E780" i="1"/>
  <c r="E848" i="1"/>
  <c r="E783" i="1"/>
  <c r="E748" i="1"/>
  <c r="E740" i="1"/>
  <c r="E738" i="1"/>
  <c r="E742" i="1"/>
  <c r="E800" i="1"/>
  <c r="E760" i="1"/>
  <c r="E795" i="1"/>
  <c r="E745" i="1"/>
  <c r="E743" i="1"/>
  <c r="E730" i="1"/>
  <c r="E747" i="1"/>
  <c r="E787" i="1"/>
  <c r="E771" i="1"/>
  <c r="E835" i="1"/>
  <c r="E784" i="1"/>
  <c r="E779" i="1"/>
  <c r="E798" i="1"/>
  <c r="E777" i="1"/>
  <c r="E797" i="1"/>
  <c r="E815" i="1"/>
  <c r="E736" i="1"/>
  <c r="E769" i="1"/>
  <c r="E852" i="1"/>
  <c r="E789" i="1"/>
  <c r="E734" i="1"/>
  <c r="E858" i="1"/>
  <c r="E791" i="1"/>
  <c r="E832" i="1"/>
  <c r="E729" i="1"/>
  <c r="E781" i="1"/>
  <c r="E822" i="1"/>
  <c r="E755" i="1"/>
  <c r="E785" i="1"/>
  <c r="E756" i="1"/>
  <c r="E741" i="1"/>
  <c r="E803" i="1"/>
  <c r="E751" i="1"/>
  <c r="E749" i="1"/>
  <c r="E829" i="1"/>
  <c r="E793" i="1"/>
  <c r="E761" i="1"/>
  <c r="E782" i="1"/>
  <c r="E737" i="1"/>
  <c r="E842" i="1"/>
  <c r="E850" i="1"/>
  <c r="E778" i="1"/>
  <c r="E790" i="1"/>
  <c r="E819" i="1"/>
  <c r="E735" i="1"/>
  <c r="E775" i="1"/>
  <c r="E799" i="1"/>
  <c r="E746" i="1"/>
  <c r="E754" i="1"/>
  <c r="E837" i="1"/>
  <c r="E836" i="1"/>
  <c r="E788" i="1"/>
  <c r="E774" i="1"/>
  <c r="E843" i="1"/>
  <c r="E762" i="1"/>
  <c r="E807" i="1"/>
  <c r="E726" i="1"/>
  <c r="E827" i="1"/>
  <c r="E856" i="1"/>
  <c r="E764" i="1"/>
  <c r="E840" i="1"/>
  <c r="E834" i="1"/>
  <c r="E792" i="1"/>
  <c r="E768" i="1"/>
  <c r="E806" i="1"/>
  <c r="E739" i="1"/>
  <c r="E814" i="1"/>
  <c r="E744" i="1"/>
  <c r="E770" i="1"/>
  <c r="E824" i="1"/>
  <c r="E820" i="1"/>
  <c r="E759" i="1"/>
  <c r="E757" i="1"/>
  <c r="E758" i="1"/>
  <c r="E731" i="1"/>
  <c r="E810" i="1"/>
  <c r="E826" i="1"/>
  <c r="E804" i="1"/>
  <c r="E846" i="1"/>
  <c r="E786" i="1"/>
  <c r="E802" i="1"/>
  <c r="E801" i="1"/>
  <c r="E809" i="1"/>
  <c r="E830" i="1"/>
  <c r="E859" i="1"/>
  <c r="E818" i="1"/>
  <c r="E766" i="1"/>
  <c r="E860" i="1"/>
  <c r="E816" i="1"/>
  <c r="E839" i="1"/>
  <c r="E853" i="1"/>
  <c r="E857" i="1"/>
  <c r="E833" i="1"/>
  <c r="E823" i="1"/>
  <c r="E831" i="1"/>
  <c r="E841" i="1"/>
  <c r="E817" i="1"/>
  <c r="E855" i="1"/>
  <c r="E808" i="1"/>
  <c r="E813" i="1"/>
  <c r="E812" i="1"/>
  <c r="E821" i="1"/>
  <c r="E811" i="1"/>
  <c r="E867" i="1"/>
  <c r="E920" i="1"/>
  <c r="E878" i="1"/>
  <c r="E997" i="1"/>
  <c r="E870" i="1"/>
  <c r="E909" i="1"/>
  <c r="E863" i="1"/>
  <c r="E905" i="1"/>
  <c r="E925" i="1"/>
  <c r="E998" i="1"/>
  <c r="E868" i="1"/>
  <c r="E891" i="1"/>
  <c r="E1000" i="1"/>
  <c r="E873" i="1"/>
  <c r="E903" i="1"/>
  <c r="E917" i="1"/>
  <c r="E876" i="1"/>
  <c r="E935" i="1"/>
  <c r="E914" i="1"/>
  <c r="E974" i="1"/>
  <c r="E865" i="1"/>
  <c r="E907" i="1"/>
  <c r="E898" i="1"/>
  <c r="E934" i="1"/>
  <c r="E869" i="1"/>
  <c r="E881" i="1"/>
  <c r="E906" i="1"/>
  <c r="E880" i="1"/>
  <c r="E956" i="1"/>
  <c r="E918" i="1"/>
  <c r="E862" i="1"/>
  <c r="E890" i="1"/>
  <c r="E969" i="1"/>
  <c r="E885" i="1"/>
  <c r="E888" i="1"/>
  <c r="E886" i="1"/>
  <c r="E872" i="1"/>
  <c r="E879" i="1"/>
  <c r="E975" i="1"/>
  <c r="E924" i="1"/>
  <c r="E932" i="1"/>
  <c r="E887" i="1"/>
  <c r="E900" i="1"/>
  <c r="E864" i="1"/>
  <c r="E995" i="1"/>
  <c r="E871" i="1"/>
  <c r="E990" i="1"/>
  <c r="E983" i="1"/>
  <c r="E899" i="1"/>
  <c r="E874" i="1"/>
  <c r="E987" i="1"/>
  <c r="E893" i="1"/>
  <c r="E981" i="1"/>
  <c r="E916" i="1"/>
  <c r="E985" i="1"/>
  <c r="E895" i="1"/>
  <c r="E929" i="1"/>
  <c r="E910" i="1"/>
  <c r="E946" i="1"/>
  <c r="E948" i="1"/>
  <c r="E889" i="1"/>
  <c r="E866" i="1"/>
  <c r="E875" i="1"/>
  <c r="E923" i="1"/>
  <c r="E971" i="1"/>
  <c r="E913" i="1"/>
  <c r="E933" i="1"/>
  <c r="E884" i="1"/>
  <c r="E912" i="1"/>
  <c r="E965" i="1"/>
  <c r="E897" i="1"/>
  <c r="E911" i="1"/>
  <c r="E882" i="1"/>
  <c r="E968" i="1"/>
  <c r="E938" i="1"/>
  <c r="E892" i="1"/>
  <c r="E991" i="1"/>
  <c r="E908" i="1"/>
  <c r="E894" i="1"/>
  <c r="E883" i="1"/>
  <c r="E999" i="1"/>
  <c r="E943" i="1"/>
  <c r="E980" i="1"/>
  <c r="E877" i="1"/>
  <c r="E986" i="1"/>
  <c r="E955" i="1"/>
  <c r="E982" i="1"/>
  <c r="E915" i="1"/>
  <c r="E901" i="1"/>
  <c r="E961" i="1"/>
  <c r="E937" i="1"/>
  <c r="E926" i="1"/>
  <c r="E959" i="1"/>
  <c r="E936" i="1"/>
  <c r="E930" i="1"/>
  <c r="E902" i="1"/>
  <c r="E940" i="1"/>
  <c r="E979" i="1"/>
  <c r="E928" i="1"/>
  <c r="E927" i="1"/>
  <c r="E963" i="1"/>
  <c r="E984" i="1"/>
  <c r="E919" i="1"/>
  <c r="E941" i="1"/>
  <c r="E942" i="1"/>
  <c r="E977" i="1"/>
  <c r="E896" i="1"/>
  <c r="E904" i="1"/>
  <c r="E939" i="1"/>
  <c r="E973" i="1"/>
  <c r="E949" i="1"/>
  <c r="E988" i="1"/>
  <c r="E921" i="1"/>
  <c r="E931" i="1"/>
  <c r="E978" i="1"/>
  <c r="E976" i="1"/>
  <c r="E989" i="1"/>
  <c r="E972" i="1"/>
  <c r="E922" i="1"/>
  <c r="E993" i="1"/>
  <c r="E951" i="1"/>
  <c r="E967" i="1"/>
  <c r="E954" i="1"/>
  <c r="E950" i="1"/>
  <c r="E992" i="1"/>
  <c r="E947" i="1"/>
  <c r="E1001" i="1"/>
  <c r="E994" i="1"/>
  <c r="E996" i="1"/>
  <c r="E966" i="1"/>
  <c r="E1002" i="1"/>
  <c r="E944" i="1"/>
  <c r="E960" i="1"/>
  <c r="E970" i="1"/>
  <c r="E958" i="1"/>
  <c r="E964" i="1"/>
  <c r="E945" i="1"/>
  <c r="E952" i="1"/>
  <c r="E953" i="1"/>
  <c r="E962" i="1"/>
  <c r="E957" i="1"/>
  <c r="E1131" i="1"/>
  <c r="E1123" i="1"/>
  <c r="E1003" i="1"/>
  <c r="E1048" i="1"/>
  <c r="E1062" i="1"/>
  <c r="E1010" i="1"/>
  <c r="E1042" i="1"/>
  <c r="E1035" i="1"/>
  <c r="E1063" i="1"/>
  <c r="E1138" i="1"/>
  <c r="E1103" i="1"/>
  <c r="E1078" i="1"/>
  <c r="E1024" i="1"/>
  <c r="E1004" i="1"/>
  <c r="E1125" i="1"/>
  <c r="E1034" i="1"/>
  <c r="E1044" i="1"/>
  <c r="E1095" i="1"/>
  <c r="E1008" i="1"/>
  <c r="E1023" i="1"/>
  <c r="E1031" i="1"/>
  <c r="E1059" i="1"/>
  <c r="E1021" i="1"/>
  <c r="E1018" i="1"/>
  <c r="E1013" i="1"/>
  <c r="E1052" i="1"/>
  <c r="E1128" i="1"/>
  <c r="E1140" i="1"/>
  <c r="E1045" i="1"/>
  <c r="E1119" i="1"/>
  <c r="E1020" i="1"/>
  <c r="E1027" i="1"/>
  <c r="E1046" i="1"/>
  <c r="E1079" i="1"/>
  <c r="E1006" i="1"/>
  <c r="E1040" i="1"/>
  <c r="E1017" i="1"/>
  <c r="E1026" i="1"/>
  <c r="E1005" i="1"/>
  <c r="E1009" i="1"/>
  <c r="E1108" i="1"/>
  <c r="E1049" i="1"/>
  <c r="E1016" i="1"/>
  <c r="E1111" i="1"/>
  <c r="E1092" i="1"/>
  <c r="E1039" i="1"/>
  <c r="E1105" i="1"/>
  <c r="E1126" i="1"/>
  <c r="E1029" i="1"/>
  <c r="E1022" i="1"/>
  <c r="E1025" i="1"/>
  <c r="E1068" i="1"/>
  <c r="E1043" i="1"/>
  <c r="E1112" i="1"/>
  <c r="E1014" i="1"/>
  <c r="E1127" i="1"/>
  <c r="E1132" i="1"/>
  <c r="E1019" i="1"/>
  <c r="E1038" i="1"/>
  <c r="E1055" i="1"/>
  <c r="E1071" i="1"/>
  <c r="E1037" i="1"/>
  <c r="E1098" i="1"/>
  <c r="E1036" i="1"/>
  <c r="E1070" i="1"/>
  <c r="E1030" i="1"/>
  <c r="E1141" i="1"/>
  <c r="E1028" i="1"/>
  <c r="E1142" i="1"/>
  <c r="E1084" i="1"/>
  <c r="E1041" i="1"/>
  <c r="E1086" i="1"/>
  <c r="E1033" i="1"/>
  <c r="E1066" i="1"/>
  <c r="E1121" i="1"/>
  <c r="E1015" i="1"/>
  <c r="E1117" i="1"/>
  <c r="E1051" i="1"/>
  <c r="E1122" i="1"/>
  <c r="E1099" i="1"/>
  <c r="E1102" i="1"/>
  <c r="E1107" i="1"/>
  <c r="E1058" i="1"/>
  <c r="E1069" i="1"/>
  <c r="E1124" i="1"/>
  <c r="E1012" i="1"/>
  <c r="E1097" i="1"/>
  <c r="E1118" i="1"/>
  <c r="E1134" i="1"/>
  <c r="E1090" i="1"/>
  <c r="E1060" i="1"/>
  <c r="E1011" i="1"/>
  <c r="E1067" i="1"/>
  <c r="E1094" i="1"/>
  <c r="E1047" i="1"/>
  <c r="E1054" i="1"/>
  <c r="E1100" i="1"/>
  <c r="E1083" i="1"/>
  <c r="E1087" i="1"/>
  <c r="E1056" i="1"/>
  <c r="E1089" i="1"/>
  <c r="E1116" i="1"/>
  <c r="E1137" i="1"/>
  <c r="E1109" i="1"/>
  <c r="E1115" i="1"/>
  <c r="E1061" i="1"/>
  <c r="E1088" i="1"/>
  <c r="E1104" i="1"/>
  <c r="E1032" i="1"/>
  <c r="E1057" i="1"/>
  <c r="E1110" i="1"/>
  <c r="E1076" i="1"/>
  <c r="E1065" i="1"/>
  <c r="E1130" i="1"/>
  <c r="E1113" i="1"/>
  <c r="E1114" i="1"/>
  <c r="E1096" i="1"/>
  <c r="E1101" i="1"/>
  <c r="E1106" i="1"/>
  <c r="E1072" i="1"/>
  <c r="E1120" i="1"/>
  <c r="E1075" i="1"/>
  <c r="E1007" i="1"/>
  <c r="E1074" i="1"/>
  <c r="E1139" i="1"/>
  <c r="E1136" i="1"/>
  <c r="E1053" i="1"/>
  <c r="E1064" i="1"/>
  <c r="E1080" i="1"/>
  <c r="E1085" i="1"/>
  <c r="E1129" i="1"/>
  <c r="E1073" i="1"/>
  <c r="E1143" i="1"/>
  <c r="E1093" i="1"/>
  <c r="E1050" i="1"/>
  <c r="E1135" i="1"/>
  <c r="E1091" i="1"/>
  <c r="E1133" i="1"/>
  <c r="E1082" i="1"/>
  <c r="E1077" i="1"/>
  <c r="E1081" i="1"/>
  <c r="E1237" i="1"/>
  <c r="E1164" i="1"/>
  <c r="E1144" i="1"/>
  <c r="E1176" i="1"/>
  <c r="E1282" i="1"/>
  <c r="E1192" i="1"/>
  <c r="E1193" i="1"/>
  <c r="E1276" i="1"/>
  <c r="E1179" i="1"/>
  <c r="E1154" i="1"/>
  <c r="E1257" i="1"/>
  <c r="E1178" i="1"/>
  <c r="E1149" i="1"/>
  <c r="E1190" i="1"/>
  <c r="E1160" i="1"/>
  <c r="E1213" i="1"/>
  <c r="E1146" i="1"/>
  <c r="E1275" i="1"/>
  <c r="E1155" i="1"/>
  <c r="E1157" i="1"/>
  <c r="E1233" i="1"/>
  <c r="E1187" i="1"/>
  <c r="E1156" i="1"/>
  <c r="E1147" i="1"/>
  <c r="E1158" i="1"/>
  <c r="E1185" i="1"/>
  <c r="E1278" i="1"/>
  <c r="E1150" i="1"/>
  <c r="E1168" i="1"/>
  <c r="E1186" i="1"/>
  <c r="E1227" i="1"/>
  <c r="E1189" i="1"/>
  <c r="E1173" i="1"/>
  <c r="E1200" i="1"/>
  <c r="E1199" i="1"/>
  <c r="E1174" i="1"/>
  <c r="E1169" i="1"/>
  <c r="E1161" i="1"/>
  <c r="E1196" i="1"/>
  <c r="E1216" i="1"/>
  <c r="E1228" i="1"/>
  <c r="E1283" i="1"/>
  <c r="E1159" i="1"/>
  <c r="E1177" i="1"/>
  <c r="E1170" i="1"/>
  <c r="E1253" i="1"/>
  <c r="E1191" i="1"/>
  <c r="E1230" i="1"/>
  <c r="E1208" i="1"/>
  <c r="E1152" i="1"/>
  <c r="E1256" i="1"/>
  <c r="E1269" i="1"/>
  <c r="E1221" i="1"/>
  <c r="E1148" i="1"/>
  <c r="E1265" i="1"/>
  <c r="E1188" i="1"/>
  <c r="E1183" i="1"/>
  <c r="E1195" i="1"/>
  <c r="E1166" i="1"/>
  <c r="E1165" i="1"/>
  <c r="E1232" i="1"/>
  <c r="E1205" i="1"/>
  <c r="E1145" i="1"/>
  <c r="E1197" i="1"/>
  <c r="E1243" i="1"/>
  <c r="E1263" i="1"/>
  <c r="E1279" i="1"/>
  <c r="E1211" i="1"/>
  <c r="E1210" i="1"/>
  <c r="E1250" i="1"/>
  <c r="E1198" i="1"/>
  <c r="E1202" i="1"/>
  <c r="E1266" i="1"/>
  <c r="E1245" i="1"/>
  <c r="E1268" i="1"/>
  <c r="E1212" i="1"/>
  <c r="E1182" i="1"/>
  <c r="E1167" i="1"/>
  <c r="E1163" i="1"/>
  <c r="E1224" i="1"/>
  <c r="E1260" i="1"/>
  <c r="E1172" i="1"/>
  <c r="E1241" i="1"/>
  <c r="E1153" i="1"/>
  <c r="E1175" i="1"/>
  <c r="E1274" i="1"/>
  <c r="E1162" i="1"/>
  <c r="E1238" i="1"/>
  <c r="E1281" i="1"/>
  <c r="E1272" i="1"/>
  <c r="E1181" i="1"/>
  <c r="E1184" i="1"/>
  <c r="E1270" i="1"/>
  <c r="E1234" i="1"/>
  <c r="E1180" i="1"/>
  <c r="E1207" i="1"/>
  <c r="E1209" i="1"/>
  <c r="E1203" i="1"/>
  <c r="E1231" i="1"/>
  <c r="E1273" i="1"/>
  <c r="E1254" i="1"/>
  <c r="E1259" i="1"/>
  <c r="E1151" i="1"/>
  <c r="E1249" i="1"/>
  <c r="E1252" i="1"/>
  <c r="E1215" i="1"/>
  <c r="E1277" i="1"/>
  <c r="E1218" i="1"/>
  <c r="E1271" i="1"/>
  <c r="E1171" i="1"/>
  <c r="E1244" i="1"/>
  <c r="E1235" i="1"/>
  <c r="E1251" i="1"/>
  <c r="E1242" i="1"/>
  <c r="E1206" i="1"/>
  <c r="E1255" i="1"/>
  <c r="E1229" i="1"/>
  <c r="E1194" i="1"/>
  <c r="E1264" i="1"/>
  <c r="E1239" i="1"/>
  <c r="E1204" i="1"/>
  <c r="E1223" i="1"/>
  <c r="E1246" i="1"/>
  <c r="E1248" i="1"/>
  <c r="E1280" i="1"/>
  <c r="E1240" i="1"/>
  <c r="E1217" i="1"/>
  <c r="E1214" i="1"/>
  <c r="E1247" i="1"/>
  <c r="E1262" i="1"/>
  <c r="E1261" i="1"/>
  <c r="E1258" i="1"/>
  <c r="E1226" i="1"/>
  <c r="E1201" i="1"/>
  <c r="E1222" i="1"/>
  <c r="E1219" i="1"/>
  <c r="E1267" i="1"/>
  <c r="E1236" i="1"/>
  <c r="E1225" i="1"/>
  <c r="E1220" i="1"/>
  <c r="E1296" i="1"/>
  <c r="E1305" i="1"/>
  <c r="E1293" i="1"/>
  <c r="E1314" i="1"/>
  <c r="E1394" i="1"/>
  <c r="E1418" i="1"/>
  <c r="E1397" i="1"/>
  <c r="E1338" i="1"/>
  <c r="E1284" i="1"/>
  <c r="E1320" i="1"/>
  <c r="E1298" i="1"/>
  <c r="E1334" i="1"/>
  <c r="E1309" i="1"/>
  <c r="E1390" i="1"/>
  <c r="E1331" i="1"/>
  <c r="E1398" i="1"/>
  <c r="E1328" i="1"/>
  <c r="E1301" i="1"/>
  <c r="E1400" i="1"/>
  <c r="E1289" i="1"/>
  <c r="E1287" i="1"/>
  <c r="E1295" i="1"/>
  <c r="E1290" i="1"/>
  <c r="E1414" i="1"/>
  <c r="E1322" i="1"/>
  <c r="E1389" i="1"/>
  <c r="E1319" i="1"/>
  <c r="E1357" i="1"/>
  <c r="E1326" i="1"/>
  <c r="E1317" i="1"/>
  <c r="E1316" i="1"/>
  <c r="E1346" i="1"/>
  <c r="E1291" i="1"/>
  <c r="E1373" i="1"/>
  <c r="E1315" i="1"/>
  <c r="E1379" i="1"/>
  <c r="E1412" i="1"/>
  <c r="E1311" i="1"/>
  <c r="E1336" i="1"/>
  <c r="E1286" i="1"/>
  <c r="E1384" i="1"/>
  <c r="E1313" i="1"/>
  <c r="E1417" i="1"/>
  <c r="E1323" i="1"/>
  <c r="E1292" i="1"/>
  <c r="E1362" i="1"/>
  <c r="E1300" i="1"/>
  <c r="E1359" i="1"/>
  <c r="E1285" i="1"/>
  <c r="E1392" i="1"/>
  <c r="E1335" i="1"/>
  <c r="E1329" i="1"/>
  <c r="E1411" i="1"/>
  <c r="E1294" i="1"/>
  <c r="E1361" i="1"/>
  <c r="E1288" i="1"/>
  <c r="E1340" i="1"/>
  <c r="E1327" i="1"/>
  <c r="E1405" i="1"/>
  <c r="E1341" i="1"/>
  <c r="E1371" i="1"/>
  <c r="E1318" i="1"/>
  <c r="E1410" i="1"/>
  <c r="E1353" i="1"/>
  <c r="E1307" i="1"/>
  <c r="E1330" i="1"/>
  <c r="E1333" i="1"/>
  <c r="E1349" i="1"/>
  <c r="E1407" i="1"/>
  <c r="E1348" i="1"/>
  <c r="E1299" i="1"/>
  <c r="E1374" i="1"/>
  <c r="E1306" i="1"/>
  <c r="E1386" i="1"/>
  <c r="E1388" i="1"/>
  <c r="E1382" i="1"/>
  <c r="E1356" i="1"/>
  <c r="E1413" i="1"/>
  <c r="E1403" i="1"/>
  <c r="E1351" i="1"/>
  <c r="E1415" i="1"/>
  <c r="E1308" i="1"/>
  <c r="E1404" i="1"/>
  <c r="E1344" i="1"/>
  <c r="E1297" i="1"/>
  <c r="E1337" i="1"/>
  <c r="E1302" i="1"/>
  <c r="E1343" i="1"/>
  <c r="E1409" i="1"/>
  <c r="E1350" i="1"/>
  <c r="E1369" i="1"/>
  <c r="E1347" i="1"/>
  <c r="E1401" i="1"/>
  <c r="E1380" i="1"/>
  <c r="E1376" i="1"/>
  <c r="E1370" i="1"/>
  <c r="E1395" i="1"/>
  <c r="E1381" i="1"/>
  <c r="E1321" i="1"/>
  <c r="E1375" i="1"/>
  <c r="E1354" i="1"/>
  <c r="E1396" i="1"/>
  <c r="E1355" i="1"/>
  <c r="E1303" i="1"/>
  <c r="E1304" i="1"/>
  <c r="E1402" i="1"/>
  <c r="E1332" i="1"/>
  <c r="E1312" i="1"/>
  <c r="E1387" i="1"/>
  <c r="E1345" i="1"/>
  <c r="E1372" i="1"/>
  <c r="E1419" i="1"/>
  <c r="E1363" i="1"/>
  <c r="E1342" i="1"/>
  <c r="E1365" i="1"/>
  <c r="E1408" i="1"/>
  <c r="E1393" i="1"/>
  <c r="E1399" i="1"/>
  <c r="E1324" i="1"/>
  <c r="E1383" i="1"/>
  <c r="E1325" i="1"/>
  <c r="E1406" i="1"/>
  <c r="E1366" i="1"/>
  <c r="E1358" i="1"/>
  <c r="E1364" i="1"/>
  <c r="E1339" i="1"/>
  <c r="E1368" i="1"/>
  <c r="E1385" i="1"/>
  <c r="E1378" i="1"/>
  <c r="E1310" i="1"/>
  <c r="E1416" i="1"/>
  <c r="E1352" i="1"/>
  <c r="E1377" i="1"/>
  <c r="E1360" i="1"/>
  <c r="E1391" i="1"/>
  <c r="E1367" i="1"/>
  <c r="E1457" i="1"/>
  <c r="E1494" i="1"/>
  <c r="E1558" i="1"/>
  <c r="E1435" i="1"/>
  <c r="E1455" i="1"/>
  <c r="E1431" i="1"/>
  <c r="E1490" i="1"/>
  <c r="E1538" i="1"/>
  <c r="E1425" i="1"/>
  <c r="E1464" i="1"/>
  <c r="E1521" i="1"/>
  <c r="E1436" i="1"/>
  <c r="E1469" i="1"/>
  <c r="E1484" i="1"/>
  <c r="E1510" i="1"/>
  <c r="E1491" i="1"/>
  <c r="E1549" i="1"/>
  <c r="E1550" i="1"/>
  <c r="E1440" i="1"/>
  <c r="E1428" i="1"/>
  <c r="E1528" i="1"/>
  <c r="E1449" i="1"/>
  <c r="E1470" i="1"/>
  <c r="E1508" i="1"/>
  <c r="E1421" i="1"/>
  <c r="E1479" i="1"/>
  <c r="E1439" i="1"/>
  <c r="E1462" i="1"/>
  <c r="E1467" i="1"/>
  <c r="E1460" i="1"/>
  <c r="E1485" i="1"/>
  <c r="E1473" i="1"/>
  <c r="E1461" i="1"/>
  <c r="E1546" i="1"/>
  <c r="E1560" i="1"/>
  <c r="E1554" i="1"/>
  <c r="E1556" i="1"/>
  <c r="E1559" i="1"/>
  <c r="E1456" i="1"/>
  <c r="E1463" i="1"/>
  <c r="E1541" i="1"/>
  <c r="E1545" i="1"/>
  <c r="E1529" i="1"/>
  <c r="E1472" i="1"/>
  <c r="E1487" i="1"/>
  <c r="E1438" i="1"/>
  <c r="E1443" i="1"/>
  <c r="E1430" i="1"/>
  <c r="E1448" i="1"/>
  <c r="E1474" i="1"/>
  <c r="E1452" i="1"/>
  <c r="E1427" i="1"/>
  <c r="E1561" i="1"/>
  <c r="E1441" i="1"/>
  <c r="E1453" i="1"/>
  <c r="E1422" i="1"/>
  <c r="E1466" i="1"/>
  <c r="E1465" i="1"/>
  <c r="E1468" i="1"/>
  <c r="E1527" i="1"/>
  <c r="E1488" i="1"/>
  <c r="E1531" i="1"/>
  <c r="E1512" i="1"/>
  <c r="E1459" i="1"/>
  <c r="E1486" i="1"/>
  <c r="E1519" i="1"/>
  <c r="E1471" i="1"/>
  <c r="E1552" i="1"/>
  <c r="E1547" i="1"/>
  <c r="E1476" i="1"/>
  <c r="E1507" i="1"/>
  <c r="E1437" i="1"/>
  <c r="E1506" i="1"/>
  <c r="E1540" i="1"/>
  <c r="E1532" i="1"/>
  <c r="E1544" i="1"/>
  <c r="E1478" i="1"/>
  <c r="E1557" i="1"/>
  <c r="E1447" i="1"/>
  <c r="E1542" i="1"/>
  <c r="E1515" i="1"/>
  <c r="E1424" i="1"/>
  <c r="E1493" i="1"/>
  <c r="E1553" i="1"/>
  <c r="E1489" i="1"/>
  <c r="E1495" i="1"/>
  <c r="E1539" i="1"/>
  <c r="E1420" i="1"/>
  <c r="E1432" i="1"/>
  <c r="E1520" i="1"/>
  <c r="E1423" i="1"/>
  <c r="E1526" i="1"/>
  <c r="E1446" i="1"/>
  <c r="E1480" i="1"/>
  <c r="E1517" i="1"/>
  <c r="E1445" i="1"/>
  <c r="E1534" i="1"/>
  <c r="E1477" i="1"/>
  <c r="E1426" i="1"/>
  <c r="E1551" i="1"/>
  <c r="E1505" i="1"/>
  <c r="E1524" i="1"/>
  <c r="E1450" i="1"/>
  <c r="E1516" i="1"/>
  <c r="E1509" i="1"/>
  <c r="E1442" i="1"/>
  <c r="E1518" i="1"/>
  <c r="E1482" i="1"/>
  <c r="E1555" i="1"/>
  <c r="E1444" i="1"/>
  <c r="E1481" i="1"/>
  <c r="E1562" i="1"/>
  <c r="E1475" i="1"/>
  <c r="E1501" i="1"/>
  <c r="E1523" i="1"/>
  <c r="E1492" i="1"/>
  <c r="E1511" i="1"/>
  <c r="E1503" i="1"/>
  <c r="E1458" i="1"/>
  <c r="E1429" i="1"/>
  <c r="E1530" i="1"/>
  <c r="E1536" i="1"/>
  <c r="E1499" i="1"/>
  <c r="E1543" i="1"/>
  <c r="E1454" i="1"/>
  <c r="E1451" i="1"/>
  <c r="E1548" i="1"/>
  <c r="E1513" i="1"/>
  <c r="E1504" i="1"/>
  <c r="E1434" i="1"/>
  <c r="E1525" i="1"/>
  <c r="E1533" i="1"/>
  <c r="E1433" i="1"/>
  <c r="E1498" i="1"/>
  <c r="E1514" i="1"/>
  <c r="E1522" i="1"/>
  <c r="E1537" i="1"/>
  <c r="E1483" i="1"/>
  <c r="E1497" i="1"/>
  <c r="E1502" i="1"/>
  <c r="E1500" i="1"/>
  <c r="E1496" i="1"/>
  <c r="E1535" i="1"/>
  <c r="E1564" i="1"/>
  <c r="E1566" i="1"/>
  <c r="E1688" i="1"/>
  <c r="E1578" i="1"/>
  <c r="E1723" i="1"/>
  <c r="E1630" i="1"/>
  <c r="E1637" i="1"/>
  <c r="E1569" i="1"/>
  <c r="E1708" i="1"/>
  <c r="E1726" i="1"/>
  <c r="E1576" i="1"/>
  <c r="E1577" i="1"/>
  <c r="E1595" i="1"/>
  <c r="E1705" i="1"/>
  <c r="E1575" i="1"/>
  <c r="E1730" i="1"/>
  <c r="E1597" i="1"/>
  <c r="E1711" i="1"/>
  <c r="E1565" i="1"/>
  <c r="E1713" i="1"/>
  <c r="E1563" i="1"/>
  <c r="E1583" i="1"/>
  <c r="E1601" i="1"/>
  <c r="E1731" i="1"/>
  <c r="E1736" i="1"/>
  <c r="E1638" i="1"/>
  <c r="E1620" i="1"/>
  <c r="E1579" i="1"/>
  <c r="E1689" i="1"/>
  <c r="E1681" i="1"/>
  <c r="E1612" i="1"/>
  <c r="E1677" i="1"/>
  <c r="E1663" i="1"/>
  <c r="E1599" i="1"/>
  <c r="E1702" i="1"/>
  <c r="E1639" i="1"/>
  <c r="E1584" i="1"/>
  <c r="E1585" i="1"/>
  <c r="E1613" i="1"/>
  <c r="E1614" i="1"/>
  <c r="E1570" i="1"/>
  <c r="E1624" i="1"/>
  <c r="E1684" i="1"/>
  <c r="E1572" i="1"/>
  <c r="E1581" i="1"/>
  <c r="E1725" i="1"/>
  <c r="E1574" i="1"/>
  <c r="E1664" i="1"/>
  <c r="E1605" i="1"/>
  <c r="E1615" i="1"/>
  <c r="E1593" i="1"/>
  <c r="E1600" i="1"/>
  <c r="E1602" i="1"/>
  <c r="E1611" i="1"/>
  <c r="E1724" i="1"/>
  <c r="E1717" i="1"/>
  <c r="E1733" i="1"/>
  <c r="E1652" i="1"/>
  <c r="E1591" i="1"/>
  <c r="E1701" i="1"/>
  <c r="E1567" i="1"/>
  <c r="E1607" i="1"/>
  <c r="E1720" i="1"/>
  <c r="E1590" i="1"/>
  <c r="E1695" i="1"/>
  <c r="E1686" i="1"/>
  <c r="E1587" i="1"/>
  <c r="E1680" i="1"/>
  <c r="E1729" i="1"/>
  <c r="E1589" i="1"/>
  <c r="E1679" i="1"/>
  <c r="E1704" i="1"/>
  <c r="E1631" i="1"/>
  <c r="E1690" i="1"/>
  <c r="E1669" i="1"/>
  <c r="E1728" i="1"/>
  <c r="E1682" i="1"/>
  <c r="E1641" i="1"/>
  <c r="E1588" i="1"/>
  <c r="E1707" i="1"/>
  <c r="E1655" i="1"/>
  <c r="E1722" i="1"/>
  <c r="E1703" i="1"/>
  <c r="E1656" i="1"/>
  <c r="E1632" i="1"/>
  <c r="E1734" i="1"/>
  <c r="E1629" i="1"/>
  <c r="E1648" i="1"/>
  <c r="E1618" i="1"/>
  <c r="E1678" i="1"/>
  <c r="E1625" i="1"/>
  <c r="E1692" i="1"/>
  <c r="E1644" i="1"/>
  <c r="E1586" i="1"/>
  <c r="E1718" i="1"/>
  <c r="E1698" i="1"/>
  <c r="E1616" i="1"/>
  <c r="E1636" i="1"/>
  <c r="E1712" i="1"/>
  <c r="E1696" i="1"/>
  <c r="E1674" i="1"/>
  <c r="E1666" i="1"/>
  <c r="E1719" i="1"/>
  <c r="E1658" i="1"/>
  <c r="E1649" i="1"/>
  <c r="E1623" i="1"/>
  <c r="E1610" i="1"/>
  <c r="E1568" i="1"/>
  <c r="E1573" i="1"/>
  <c r="E1697" i="1"/>
  <c r="E1621" i="1"/>
  <c r="E1606" i="1"/>
  <c r="E1635" i="1"/>
  <c r="E1634" i="1"/>
  <c r="E1710" i="1"/>
  <c r="E1735" i="1"/>
  <c r="E1596" i="1"/>
  <c r="E1661" i="1"/>
  <c r="E1732" i="1"/>
  <c r="E1676" i="1"/>
  <c r="E1683" i="1"/>
  <c r="E1628" i="1"/>
  <c r="E1594" i="1"/>
  <c r="E1671" i="1"/>
  <c r="E1626" i="1"/>
  <c r="E1619" i="1"/>
  <c r="E1659" i="1"/>
  <c r="E1691" i="1"/>
  <c r="E1716" i="1"/>
  <c r="E1646" i="1"/>
  <c r="E1670" i="1"/>
  <c r="E1571" i="1"/>
  <c r="E1582" i="1"/>
  <c r="E1662" i="1"/>
  <c r="E1609" i="1"/>
  <c r="E1727" i="1"/>
  <c r="E1694" i="1"/>
  <c r="E1633" i="1"/>
  <c r="E1640" i="1"/>
  <c r="E1709" i="1"/>
  <c r="E1604" i="1"/>
  <c r="E1603" i="1"/>
  <c r="E1699" i="1"/>
  <c r="E1706" i="1"/>
  <c r="E1645" i="1"/>
  <c r="E1714" i="1"/>
  <c r="E1687" i="1"/>
  <c r="E1668" i="1"/>
  <c r="E1653" i="1"/>
  <c r="E1673" i="1"/>
  <c r="E1654" i="1"/>
  <c r="E1643" i="1"/>
  <c r="E1693" i="1"/>
  <c r="E1580" i="1"/>
  <c r="E1617" i="1"/>
  <c r="E1642" i="1"/>
  <c r="E1685" i="1"/>
  <c r="E1651" i="1"/>
  <c r="E1715" i="1"/>
  <c r="E1622" i="1"/>
  <c r="E1700" i="1"/>
  <c r="E1672" i="1"/>
  <c r="E1665" i="1"/>
  <c r="E1721" i="1"/>
  <c r="E1592" i="1"/>
  <c r="E1647" i="1"/>
  <c r="E1657" i="1"/>
  <c r="E1608" i="1"/>
  <c r="E1598" i="1"/>
  <c r="E1667" i="1"/>
  <c r="E1675" i="1"/>
  <c r="E1627" i="1"/>
  <c r="E1660" i="1"/>
  <c r="E1650" i="1"/>
  <c r="E1744" i="1"/>
  <c r="E1833" i="1"/>
  <c r="E1753" i="1"/>
  <c r="E1894" i="1"/>
  <c r="E1893" i="1"/>
  <c r="E1747" i="1"/>
  <c r="E1884" i="1"/>
  <c r="E1877" i="1"/>
  <c r="E1738" i="1"/>
  <c r="E1737" i="1"/>
  <c r="E1899" i="1"/>
  <c r="E1791" i="1"/>
  <c r="E1757" i="1"/>
  <c r="E1785" i="1"/>
  <c r="E1865" i="1"/>
  <c r="E1855" i="1"/>
  <c r="E1890" i="1"/>
  <c r="E1801" i="1"/>
  <c r="E1802" i="1"/>
  <c r="E1781" i="1"/>
  <c r="E1798" i="1"/>
  <c r="E1897" i="1"/>
  <c r="E1895" i="1"/>
  <c r="E1898" i="1"/>
  <c r="E1896" i="1"/>
  <c r="E1751" i="1"/>
  <c r="E1768" i="1"/>
  <c r="E1784" i="1"/>
  <c r="E1880" i="1"/>
  <c r="E1740" i="1"/>
  <c r="E1741" i="1"/>
  <c r="E1742" i="1"/>
  <c r="E1812" i="1"/>
  <c r="E1889" i="1"/>
  <c r="E1787" i="1"/>
  <c r="E1743" i="1"/>
  <c r="E1868" i="1"/>
  <c r="E1832" i="1"/>
  <c r="E1823" i="1"/>
  <c r="E1755" i="1"/>
  <c r="E1776" i="1"/>
  <c r="E1806" i="1"/>
  <c r="E1854" i="1"/>
  <c r="E1848" i="1"/>
  <c r="E1775" i="1"/>
  <c r="E1762" i="1"/>
  <c r="E1870" i="1"/>
  <c r="E1876" i="1"/>
  <c r="E1863" i="1"/>
  <c r="E1808" i="1"/>
  <c r="E1869" i="1"/>
  <c r="E1873" i="1"/>
  <c r="E1856" i="1"/>
  <c r="E1765" i="1"/>
  <c r="E1807" i="1"/>
  <c r="E1780" i="1"/>
  <c r="E1882" i="1"/>
  <c r="E1749" i="1"/>
  <c r="E1886" i="1"/>
  <c r="E1834" i="1"/>
  <c r="E1883" i="1"/>
  <c r="E1793" i="1"/>
  <c r="E1760" i="1"/>
  <c r="E1758" i="1"/>
  <c r="E1887" i="1"/>
  <c r="E1803" i="1"/>
  <c r="E1891" i="1"/>
  <c r="E1852" i="1"/>
  <c r="E1824" i="1"/>
  <c r="E1847" i="1"/>
  <c r="E1795" i="1"/>
  <c r="E1761" i="1"/>
  <c r="E1788" i="1"/>
  <c r="E1805" i="1"/>
  <c r="E1839" i="1"/>
  <c r="E1746" i="1"/>
  <c r="E1770" i="1"/>
  <c r="E1879" i="1"/>
  <c r="E1782" i="1"/>
  <c r="E1838" i="1"/>
  <c r="E1800" i="1"/>
  <c r="E1777" i="1"/>
  <c r="E1754" i="1"/>
  <c r="E1739" i="1"/>
  <c r="E1809" i="1"/>
  <c r="E1804" i="1"/>
  <c r="E1774" i="1"/>
  <c r="E1858" i="1"/>
  <c r="E1763" i="1"/>
  <c r="E1796" i="1"/>
  <c r="E1772" i="1"/>
  <c r="E1859" i="1"/>
  <c r="E1745" i="1"/>
  <c r="E1850" i="1"/>
  <c r="E1756" i="1"/>
  <c r="E1878" i="1"/>
  <c r="E1835" i="1"/>
  <c r="E1842" i="1"/>
  <c r="E1764" i="1"/>
  <c r="E1860" i="1"/>
  <c r="E1840" i="1"/>
  <c r="E1885" i="1"/>
  <c r="E1836" i="1"/>
  <c r="E1786" i="1"/>
  <c r="E1767" i="1"/>
  <c r="E1792" i="1"/>
  <c r="E1752" i="1"/>
  <c r="E1811" i="1"/>
  <c r="E1866" i="1"/>
  <c r="E1779" i="1"/>
  <c r="E1846" i="1"/>
  <c r="E1845" i="1"/>
  <c r="E1874" i="1"/>
  <c r="E1843" i="1"/>
  <c r="E1783" i="1"/>
  <c r="E1799" i="1"/>
  <c r="E1853" i="1"/>
  <c r="E1771" i="1"/>
  <c r="E1750" i="1"/>
  <c r="E1759" i="1"/>
  <c r="E1789" i="1"/>
  <c r="E1875" i="1"/>
  <c r="E1849" i="1"/>
  <c r="E1864" i="1"/>
  <c r="E1773" i="1"/>
  <c r="E1844" i="1"/>
  <c r="E1871" i="1"/>
  <c r="E1830" i="1"/>
  <c r="E1816" i="1"/>
  <c r="E1881" i="1"/>
  <c r="E1851" i="1"/>
  <c r="E1810" i="1"/>
  <c r="E1815" i="1"/>
  <c r="E1766" i="1"/>
  <c r="E1813" i="1"/>
  <c r="E1826" i="1"/>
  <c r="E1794" i="1"/>
  <c r="E1829" i="1"/>
  <c r="E1814" i="1"/>
  <c r="E1867" i="1"/>
  <c r="E1778" i="1"/>
  <c r="E1857" i="1"/>
  <c r="E1825" i="1"/>
  <c r="E1748" i="1"/>
  <c r="E1888" i="1"/>
  <c r="E1841" i="1"/>
  <c r="E1790" i="1"/>
  <c r="E1831" i="1"/>
  <c r="E1818" i="1"/>
  <c r="E1861" i="1"/>
  <c r="E1900" i="1"/>
  <c r="E1769" i="1"/>
  <c r="E1822" i="1"/>
  <c r="E1872" i="1"/>
  <c r="E1827" i="1"/>
  <c r="E1797" i="1"/>
  <c r="E1820" i="1"/>
  <c r="E1817" i="1"/>
  <c r="E1892" i="1"/>
  <c r="E1837" i="1"/>
  <c r="E1819" i="1"/>
  <c r="E1821" i="1"/>
  <c r="E1862" i="1"/>
  <c r="E1828" i="1"/>
  <c r="E1901" i="1"/>
  <c r="E1907" i="1"/>
  <c r="E1915" i="1"/>
  <c r="E1910" i="1"/>
  <c r="E1923" i="1"/>
  <c r="E1936" i="1"/>
  <c r="E1906" i="1"/>
  <c r="E2053" i="1"/>
  <c r="E1929" i="1"/>
  <c r="E1928" i="1"/>
  <c r="E1975" i="1"/>
  <c r="E2003" i="1"/>
  <c r="E1919" i="1"/>
  <c r="E1904" i="1"/>
  <c r="E1908" i="1"/>
  <c r="E2017" i="1"/>
  <c r="E1926" i="1"/>
  <c r="E1952" i="1"/>
  <c r="E2052" i="1"/>
  <c r="E1922" i="1"/>
  <c r="E1990" i="1"/>
  <c r="E1965" i="1"/>
  <c r="E2022" i="1"/>
  <c r="E1902" i="1"/>
  <c r="E1955" i="1"/>
  <c r="E1920" i="1"/>
  <c r="E1962" i="1"/>
  <c r="E1957" i="1"/>
  <c r="E2010" i="1"/>
  <c r="E1938" i="1"/>
  <c r="E1913" i="1"/>
  <c r="E2036" i="1"/>
  <c r="E2048" i="1"/>
  <c r="E1937" i="1"/>
  <c r="E1947" i="1"/>
  <c r="E2030" i="1"/>
  <c r="E1940" i="1"/>
  <c r="E1977" i="1"/>
  <c r="E1997" i="1"/>
  <c r="E1917" i="1"/>
  <c r="E1956" i="1"/>
  <c r="E1933" i="1"/>
  <c r="E2037" i="1"/>
  <c r="E1954" i="1"/>
  <c r="E1932" i="1"/>
  <c r="E1916" i="1"/>
  <c r="E1967" i="1"/>
  <c r="E1945" i="1"/>
  <c r="E2006" i="1"/>
  <c r="E1939" i="1"/>
  <c r="E1944" i="1"/>
  <c r="E1925" i="1"/>
  <c r="E1946" i="1"/>
  <c r="E1912" i="1"/>
  <c r="E1953" i="1"/>
  <c r="E2050" i="1"/>
  <c r="E2035" i="1"/>
  <c r="E2027" i="1"/>
  <c r="E1927" i="1"/>
  <c r="E2029" i="1"/>
  <c r="E1942" i="1"/>
  <c r="E2043" i="1"/>
  <c r="E1993" i="1"/>
  <c r="E1978" i="1"/>
  <c r="E1950" i="1"/>
  <c r="E1961" i="1"/>
  <c r="E2014" i="1"/>
  <c r="E2040" i="1"/>
  <c r="E1934" i="1"/>
  <c r="E2047" i="1"/>
  <c r="E1905" i="1"/>
  <c r="E1959" i="1"/>
  <c r="E2000" i="1"/>
  <c r="E2026" i="1"/>
  <c r="E1951" i="1"/>
  <c r="E1966" i="1"/>
  <c r="E1918" i="1"/>
  <c r="E1921" i="1"/>
  <c r="E2012" i="1"/>
  <c r="E2015" i="1"/>
  <c r="E1988" i="1"/>
  <c r="E1935" i="1"/>
  <c r="E2044" i="1"/>
  <c r="E2011" i="1"/>
  <c r="E1994" i="1"/>
  <c r="E1911" i="1"/>
  <c r="E1983" i="1"/>
  <c r="E2020" i="1"/>
  <c r="E2038" i="1"/>
  <c r="E2031" i="1"/>
  <c r="E2023" i="1"/>
  <c r="E1930" i="1"/>
  <c r="E1941" i="1"/>
  <c r="E2024" i="1"/>
  <c r="E1931" i="1"/>
  <c r="E1909" i="1"/>
  <c r="E1964" i="1"/>
  <c r="E2007" i="1"/>
  <c r="E2045" i="1"/>
  <c r="E2009" i="1"/>
  <c r="E1924" i="1"/>
  <c r="E1998" i="1"/>
  <c r="E2018" i="1"/>
  <c r="E2049" i="1"/>
  <c r="E1963" i="1"/>
  <c r="E2025" i="1"/>
  <c r="E2039" i="1"/>
  <c r="E2028" i="1"/>
  <c r="E1949" i="1"/>
  <c r="E1903" i="1"/>
  <c r="E1989" i="1"/>
  <c r="E2033" i="1"/>
  <c r="E2051" i="1"/>
  <c r="E1914" i="1"/>
  <c r="E2016" i="1"/>
  <c r="E2001" i="1"/>
  <c r="E1995" i="1"/>
  <c r="E1996" i="1"/>
  <c r="E2046" i="1"/>
  <c r="E1984" i="1"/>
  <c r="E1992" i="1"/>
  <c r="E2019" i="1"/>
  <c r="E1976" i="1"/>
  <c r="E1973" i="1"/>
  <c r="E1979" i="1"/>
  <c r="E1968" i="1"/>
  <c r="E1987" i="1"/>
  <c r="E1974" i="1"/>
  <c r="E2034" i="1"/>
  <c r="E2032" i="1"/>
  <c r="E1943" i="1"/>
  <c r="E1991" i="1"/>
  <c r="E2002" i="1"/>
  <c r="E2013" i="1"/>
  <c r="E2042" i="1"/>
  <c r="E1948" i="1"/>
  <c r="E1986" i="1"/>
  <c r="E1970" i="1"/>
  <c r="E1969" i="1"/>
  <c r="E1960" i="1"/>
  <c r="E1971" i="1"/>
  <c r="E1958" i="1"/>
  <c r="E2041" i="1"/>
  <c r="E2008" i="1"/>
  <c r="E1999" i="1"/>
  <c r="E2004" i="1"/>
  <c r="E1981" i="1"/>
  <c r="E2005" i="1"/>
  <c r="E1980" i="1"/>
  <c r="E1982" i="1"/>
  <c r="E2021" i="1"/>
  <c r="E1985" i="1"/>
  <c r="E1972" i="1"/>
  <c r="E2056" i="1"/>
  <c r="E2199" i="1"/>
  <c r="E2071" i="1"/>
  <c r="E2065" i="1"/>
  <c r="E2085" i="1"/>
  <c r="E2181" i="1"/>
  <c r="E2202" i="1"/>
  <c r="E2078" i="1"/>
  <c r="E2119" i="1"/>
  <c r="E2070" i="1"/>
  <c r="E2163" i="1"/>
  <c r="E2099" i="1"/>
  <c r="E2108" i="1"/>
  <c r="E2189" i="1"/>
  <c r="E2066" i="1"/>
  <c r="E2074" i="1"/>
  <c r="E2107" i="1"/>
  <c r="E2114" i="1"/>
  <c r="E2094" i="1"/>
  <c r="E2080" i="1"/>
  <c r="E2087" i="1"/>
  <c r="E2113" i="1"/>
  <c r="E2191" i="1"/>
  <c r="E2084" i="1"/>
  <c r="E2134" i="1"/>
  <c r="E2055" i="1"/>
  <c r="E2200" i="1"/>
  <c r="E2061" i="1"/>
  <c r="E2096" i="1"/>
  <c r="E2158" i="1"/>
  <c r="E2190" i="1"/>
  <c r="E2075" i="1"/>
  <c r="E2057" i="1"/>
  <c r="E2062" i="1"/>
  <c r="E2064" i="1"/>
  <c r="E2203" i="1"/>
  <c r="E2123" i="1"/>
  <c r="E2092" i="1"/>
  <c r="E2110" i="1"/>
  <c r="E2072" i="1"/>
  <c r="E2098" i="1"/>
  <c r="E2121" i="1"/>
  <c r="E2197" i="1"/>
  <c r="E2076" i="1"/>
  <c r="E2086" i="1"/>
  <c r="E2127" i="1"/>
  <c r="E2140" i="1"/>
  <c r="E2067" i="1"/>
  <c r="E2154" i="1"/>
  <c r="E2115" i="1"/>
  <c r="E2187" i="1"/>
  <c r="E2058" i="1"/>
  <c r="E2133" i="1"/>
  <c r="E2195" i="1"/>
  <c r="E2054" i="1"/>
  <c r="E2160" i="1"/>
  <c r="E2112" i="1"/>
  <c r="E2081" i="1"/>
  <c r="E2141" i="1"/>
  <c r="E2104" i="1"/>
  <c r="E2188" i="1"/>
  <c r="E2116" i="1"/>
  <c r="E2194" i="1"/>
  <c r="E2100" i="1"/>
  <c r="E2090" i="1"/>
  <c r="E2101" i="1"/>
  <c r="E2171" i="1"/>
  <c r="E2164" i="1"/>
  <c r="E2105" i="1"/>
  <c r="E2185" i="1"/>
  <c r="E2180" i="1"/>
  <c r="E2063" i="1"/>
  <c r="E2172" i="1"/>
  <c r="E2182" i="1"/>
  <c r="E2088" i="1"/>
  <c r="E2073" i="1"/>
  <c r="E2149" i="1"/>
  <c r="E2137" i="1"/>
  <c r="E2143" i="1"/>
  <c r="E2138" i="1"/>
  <c r="E2165" i="1"/>
  <c r="E2177" i="1"/>
  <c r="E2077" i="1"/>
  <c r="E2198" i="1"/>
  <c r="E2183" i="1"/>
  <c r="E2111" i="1"/>
  <c r="E2130" i="1"/>
  <c r="E2068" i="1"/>
  <c r="E2122" i="1"/>
  <c r="E2102" i="1"/>
  <c r="E2128" i="1"/>
  <c r="E2142" i="1"/>
  <c r="E2093" i="1"/>
  <c r="E2176" i="1"/>
  <c r="E2089" i="1"/>
  <c r="E2178" i="1"/>
  <c r="E2103" i="1"/>
  <c r="E2155" i="1"/>
  <c r="E2186" i="1"/>
  <c r="E2201" i="1"/>
  <c r="E2109" i="1"/>
  <c r="E2135" i="1"/>
  <c r="E2069" i="1"/>
  <c r="E2148" i="1"/>
  <c r="E2156" i="1"/>
  <c r="E2095" i="1"/>
  <c r="E2196" i="1"/>
  <c r="E2166" i="1"/>
  <c r="E2174" i="1"/>
  <c r="E2060" i="1"/>
  <c r="E2125" i="1"/>
  <c r="E2153" i="1"/>
  <c r="E2168" i="1"/>
  <c r="E2129" i="1"/>
  <c r="E2193" i="1"/>
  <c r="E2082" i="1"/>
  <c r="E2120" i="1"/>
  <c r="E2059" i="1"/>
  <c r="E2170" i="1"/>
  <c r="E2136" i="1"/>
  <c r="E2097" i="1"/>
  <c r="E2173" i="1"/>
  <c r="E2146" i="1"/>
  <c r="E2091" i="1"/>
  <c r="E2118" i="1"/>
  <c r="E2192" i="1"/>
  <c r="E2106" i="1"/>
  <c r="E2161" i="1"/>
  <c r="E2151" i="1"/>
  <c r="E2157" i="1"/>
  <c r="E2169" i="1"/>
  <c r="E2152" i="1"/>
  <c r="E2150" i="1"/>
  <c r="E2126" i="1"/>
  <c r="E2159" i="1"/>
  <c r="E2079" i="1"/>
  <c r="E2139" i="1"/>
  <c r="E2175" i="1"/>
  <c r="E2083" i="1"/>
  <c r="E2162" i="1"/>
  <c r="E2117" i="1"/>
  <c r="E2144" i="1"/>
  <c r="E2167" i="1"/>
  <c r="E2179" i="1"/>
  <c r="E2124" i="1"/>
  <c r="E2184" i="1"/>
  <c r="E2147" i="1"/>
  <c r="E2132" i="1"/>
  <c r="E2145" i="1"/>
  <c r="E2131" i="1"/>
  <c r="E2207" i="1"/>
  <c r="E2205" i="1"/>
  <c r="E2208" i="1"/>
  <c r="E2224" i="1"/>
  <c r="E2321" i="1"/>
  <c r="E2210" i="1"/>
  <c r="E2337" i="1"/>
  <c r="E2332" i="1"/>
  <c r="E2267" i="1"/>
  <c r="E2299" i="1"/>
  <c r="E2236" i="1"/>
  <c r="E2338" i="1"/>
  <c r="E2209" i="1"/>
  <c r="E2204" i="1"/>
  <c r="E2306" i="1"/>
  <c r="E2325" i="1"/>
  <c r="E2206" i="1"/>
  <c r="E2235" i="1"/>
  <c r="E2329" i="1"/>
  <c r="E2249" i="1"/>
  <c r="E2286" i="1"/>
  <c r="E2334" i="1"/>
  <c r="E2241" i="1"/>
  <c r="E2218" i="1"/>
  <c r="E2340" i="1"/>
  <c r="E2319" i="1"/>
  <c r="E2225" i="1"/>
  <c r="E2239" i="1"/>
  <c r="E2213" i="1"/>
  <c r="E2229" i="1"/>
  <c r="E2223" i="1"/>
  <c r="E2295" i="1"/>
  <c r="E2323" i="1"/>
  <c r="E2304" i="1"/>
  <c r="E2246" i="1"/>
  <c r="E2217" i="1"/>
  <c r="E2261" i="1"/>
  <c r="E2231" i="1"/>
  <c r="E2331" i="1"/>
  <c r="E2251" i="1"/>
  <c r="E2215" i="1"/>
  <c r="E2311" i="1"/>
  <c r="E2302" i="1"/>
  <c r="E2297" i="1"/>
  <c r="E2247" i="1"/>
  <c r="E2322" i="1"/>
  <c r="E2335" i="1"/>
  <c r="E2284" i="1"/>
  <c r="E2266" i="1"/>
  <c r="E2230" i="1"/>
  <c r="E2271" i="1"/>
  <c r="E2275" i="1"/>
  <c r="E2219" i="1"/>
  <c r="E2339" i="1"/>
  <c r="E2252" i="1"/>
  <c r="E2285" i="1"/>
  <c r="E2330" i="1"/>
  <c r="E2283" i="1"/>
  <c r="E2258" i="1"/>
  <c r="E2313" i="1"/>
  <c r="E2240" i="1"/>
  <c r="E2216" i="1"/>
  <c r="E2221" i="1"/>
  <c r="E2212" i="1"/>
  <c r="E2260" i="1"/>
  <c r="E2289" i="1"/>
  <c r="E2270" i="1"/>
  <c r="E2307" i="1"/>
  <c r="E2211" i="1"/>
  <c r="E2318" i="1"/>
  <c r="E2292" i="1"/>
  <c r="E2278" i="1"/>
  <c r="E2269" i="1"/>
  <c r="E2280" i="1"/>
  <c r="E2214" i="1"/>
  <c r="E2243" i="1"/>
  <c r="E2288" i="1"/>
  <c r="E2290" i="1"/>
  <c r="E2245" i="1"/>
  <c r="E2294" i="1"/>
  <c r="E2324" i="1"/>
  <c r="E2254" i="1"/>
  <c r="E2327" i="1"/>
  <c r="E2222" i="1"/>
  <c r="E2227" i="1"/>
  <c r="E2232" i="1"/>
  <c r="E2276" i="1"/>
  <c r="E2238" i="1"/>
  <c r="E2220" i="1"/>
  <c r="E2262" i="1"/>
  <c r="E2242" i="1"/>
  <c r="E2264" i="1"/>
  <c r="E2296" i="1"/>
  <c r="E2233" i="1"/>
  <c r="E2301" i="1"/>
  <c r="E2336" i="1"/>
  <c r="E2250" i="1"/>
  <c r="E2308" i="1"/>
  <c r="E2314" i="1"/>
  <c r="E2320" i="1"/>
  <c r="E2315" i="1"/>
  <c r="E2291" i="1"/>
  <c r="E2316" i="1"/>
  <c r="E2328" i="1"/>
  <c r="E2256" i="1"/>
  <c r="E2310" i="1"/>
  <c r="E2226" i="1"/>
  <c r="E2277" i="1"/>
  <c r="E2273" i="1"/>
  <c r="E2234" i="1"/>
  <c r="E2255" i="1"/>
  <c r="E2274" i="1"/>
  <c r="E2300" i="1"/>
  <c r="E2317" i="1"/>
  <c r="E2309" i="1"/>
  <c r="E2333" i="1"/>
  <c r="E2253" i="1"/>
  <c r="E2244" i="1"/>
  <c r="E2303" i="1"/>
  <c r="E2257" i="1"/>
  <c r="E2259" i="1"/>
  <c r="E2272" i="1"/>
  <c r="E2248" i="1"/>
  <c r="E2237" i="1"/>
  <c r="E2298" i="1"/>
  <c r="E2281" i="1"/>
  <c r="E2312" i="1"/>
  <c r="E2228" i="1"/>
  <c r="E2263" i="1"/>
  <c r="E2265" i="1"/>
  <c r="E2279" i="1"/>
  <c r="E2287" i="1"/>
  <c r="E2305" i="1"/>
  <c r="E2293" i="1"/>
  <c r="E2282" i="1"/>
  <c r="E2326" i="1"/>
  <c r="E2268" i="1"/>
  <c r="E2342" i="1"/>
  <c r="E2346" i="1"/>
  <c r="E2341" i="1"/>
  <c r="E2362" i="1"/>
  <c r="E2386" i="1"/>
  <c r="E2387" i="1"/>
  <c r="E2473" i="1"/>
  <c r="E2349" i="1"/>
  <c r="E2360" i="1"/>
  <c r="E2451" i="1"/>
  <c r="E2347" i="1"/>
  <c r="E2415" i="1"/>
  <c r="E2384" i="1"/>
  <c r="E2411" i="1"/>
  <c r="E2460" i="1"/>
  <c r="E2368" i="1"/>
  <c r="E2353" i="1"/>
  <c r="E2389" i="1"/>
  <c r="E2367" i="1"/>
  <c r="E2463" i="1"/>
  <c r="E2351" i="1"/>
  <c r="E2398" i="1"/>
  <c r="E2435" i="1"/>
  <c r="E2354" i="1"/>
  <c r="E2348" i="1"/>
  <c r="E2459" i="1"/>
  <c r="E2417" i="1"/>
  <c r="E2414" i="1"/>
  <c r="E2434" i="1"/>
  <c r="E2400" i="1"/>
  <c r="E2366" i="1"/>
  <c r="E2382" i="1"/>
  <c r="E2466" i="1"/>
  <c r="E2472" i="1"/>
  <c r="E2457" i="1"/>
  <c r="E2361" i="1"/>
  <c r="E2424" i="1"/>
  <c r="E2374" i="1"/>
  <c r="E2373" i="1"/>
  <c r="E2416" i="1"/>
  <c r="E2440" i="1"/>
  <c r="E2425" i="1"/>
  <c r="E2396" i="1"/>
  <c r="E2438" i="1"/>
  <c r="E2363" i="1"/>
  <c r="E2388" i="1"/>
  <c r="E2369" i="1"/>
  <c r="E2447" i="1"/>
  <c r="E2392" i="1"/>
  <c r="E2376" i="1"/>
  <c r="E2468" i="1"/>
  <c r="E2464" i="1"/>
  <c r="E2394" i="1"/>
  <c r="E2450" i="1"/>
  <c r="E2379" i="1"/>
  <c r="E2390" i="1"/>
  <c r="E2365" i="1"/>
  <c r="E2378" i="1"/>
  <c r="E2471" i="1"/>
  <c r="E2420" i="1"/>
  <c r="E2426" i="1"/>
  <c r="E2454" i="1"/>
  <c r="E2364" i="1"/>
  <c r="E2356" i="1"/>
  <c r="E2475" i="1"/>
  <c r="E2429" i="1"/>
  <c r="E2442" i="1"/>
  <c r="E2401" i="1"/>
  <c r="E2469" i="1"/>
  <c r="E2377" i="1"/>
  <c r="E2344" i="1"/>
  <c r="E2433" i="1"/>
  <c r="E2427" i="1"/>
  <c r="E2474" i="1"/>
  <c r="E2408" i="1"/>
  <c r="E2453" i="1"/>
  <c r="E2419" i="1"/>
  <c r="E2380" i="1"/>
  <c r="E2448" i="1"/>
  <c r="E2358" i="1"/>
  <c r="E2477" i="1"/>
  <c r="E2441" i="1"/>
  <c r="E2467" i="1"/>
  <c r="E2381" i="1"/>
  <c r="E2476" i="1"/>
  <c r="E2345" i="1"/>
  <c r="E2371" i="1"/>
  <c r="E2343" i="1"/>
  <c r="E2418" i="1"/>
  <c r="E2359" i="1"/>
  <c r="E2391" i="1"/>
  <c r="E2465" i="1"/>
  <c r="E2432" i="1"/>
  <c r="E2355" i="1"/>
  <c r="E2370" i="1"/>
  <c r="E2404" i="1"/>
  <c r="E2428" i="1"/>
  <c r="E2352" i="1"/>
  <c r="E2413" i="1"/>
  <c r="E2449" i="1"/>
  <c r="E2375" i="1"/>
  <c r="E2357" i="1"/>
  <c r="E2350" i="1"/>
  <c r="E2393" i="1"/>
  <c r="E2385" i="1"/>
  <c r="E2410" i="1"/>
  <c r="E2470" i="1"/>
  <c r="E2383" i="1"/>
  <c r="E2478" i="1"/>
  <c r="E2395" i="1"/>
  <c r="E2452" i="1"/>
  <c r="E2456" i="1"/>
  <c r="E2403" i="1"/>
  <c r="E2372" i="1"/>
  <c r="E2405" i="1"/>
  <c r="E2462" i="1"/>
  <c r="E2444" i="1"/>
  <c r="E2458" i="1"/>
  <c r="E2445" i="1"/>
  <c r="E2455" i="1"/>
  <c r="E2436" i="1"/>
  <c r="E2461" i="1"/>
  <c r="E2439" i="1"/>
  <c r="E2446" i="1"/>
  <c r="E2422" i="1"/>
  <c r="E2421" i="1"/>
  <c r="E2407" i="1"/>
  <c r="E2412" i="1"/>
  <c r="E2423" i="1"/>
  <c r="E2443" i="1"/>
  <c r="E2409" i="1"/>
  <c r="E2399" i="1"/>
  <c r="E2431" i="1"/>
  <c r="E2430" i="1"/>
  <c r="E2402" i="1"/>
  <c r="E2397" i="1"/>
  <c r="E2437" i="1"/>
  <c r="E2406" i="1"/>
  <c r="E2580" i="1"/>
  <c r="E2493" i="1"/>
  <c r="E2485" i="1"/>
  <c r="E2516" i="1"/>
  <c r="E2513" i="1"/>
  <c r="E2610" i="1"/>
  <c r="E2589" i="1"/>
  <c r="E2618" i="1"/>
  <c r="E2614" i="1"/>
  <c r="E2605" i="1"/>
  <c r="E2495" i="1"/>
  <c r="E2542" i="1"/>
  <c r="E2500" i="1"/>
  <c r="E2491" i="1"/>
  <c r="E2568" i="1"/>
  <c r="E2489" i="1"/>
  <c r="E2543" i="1"/>
  <c r="E2615" i="1"/>
  <c r="E2532" i="1"/>
  <c r="E2533" i="1"/>
  <c r="E2547" i="1"/>
  <c r="E2518" i="1"/>
  <c r="E2486" i="1"/>
  <c r="E2509" i="1"/>
  <c r="E2611" i="1"/>
  <c r="E2508" i="1"/>
  <c r="E2515" i="1"/>
  <c r="E2569" i="1"/>
  <c r="E2479" i="1"/>
  <c r="E2488" i="1"/>
  <c r="E2616" i="1"/>
  <c r="E2511" i="1"/>
  <c r="E2538" i="1"/>
  <c r="E2593" i="1"/>
  <c r="E2480" i="1"/>
  <c r="E2575" i="1"/>
  <c r="E2481" i="1"/>
  <c r="E2487" i="1"/>
  <c r="E2506" i="1"/>
  <c r="E2592" i="1"/>
  <c r="E2527" i="1"/>
  <c r="E2556" i="1"/>
  <c r="E2520" i="1"/>
  <c r="E2603" i="1"/>
  <c r="E2617" i="1"/>
  <c r="E2571" i="1"/>
  <c r="E2559" i="1"/>
  <c r="E2558" i="1"/>
  <c r="E2599" i="1"/>
  <c r="E2594" i="1"/>
  <c r="E2512" i="1"/>
  <c r="E2598" i="1"/>
  <c r="E2564" i="1"/>
  <c r="E2522" i="1"/>
  <c r="E2534" i="1"/>
  <c r="E2574" i="1"/>
  <c r="E2590" i="1"/>
  <c r="E2607" i="1"/>
  <c r="E2606" i="1"/>
  <c r="E2539" i="1"/>
  <c r="E2548" i="1"/>
  <c r="E2501" i="1"/>
  <c r="E2588" i="1"/>
  <c r="E2604" i="1"/>
  <c r="E2524" i="1"/>
  <c r="E2587" i="1"/>
  <c r="E2540" i="1"/>
  <c r="E2541" i="1"/>
  <c r="E2577" i="1"/>
  <c r="E2497" i="1"/>
  <c r="E2499" i="1"/>
  <c r="E2525" i="1"/>
  <c r="E2528" i="1"/>
  <c r="E2584" i="1"/>
  <c r="E2519" i="1"/>
  <c r="E2613" i="1"/>
  <c r="E2546" i="1"/>
  <c r="E2572" i="1"/>
  <c r="E2482" i="1"/>
  <c r="E2586" i="1"/>
  <c r="E2484" i="1"/>
  <c r="E2600" i="1"/>
  <c r="E2601" i="1"/>
  <c r="E2483" i="1"/>
  <c r="E2529" i="1"/>
  <c r="E2583" i="1"/>
  <c r="E2531" i="1"/>
  <c r="E2510" i="1"/>
  <c r="E2609" i="1"/>
  <c r="E2608" i="1"/>
  <c r="E2578" i="1"/>
  <c r="E2494" i="1"/>
  <c r="E2582" i="1"/>
  <c r="E2526" i="1"/>
  <c r="E2502" i="1"/>
  <c r="E2563" i="1"/>
  <c r="E2517" i="1"/>
  <c r="E2561" i="1"/>
  <c r="E2560" i="1"/>
  <c r="E2536" i="1"/>
  <c r="E2585" i="1"/>
  <c r="E2490" i="1"/>
  <c r="E2576" i="1"/>
  <c r="E2612" i="1"/>
  <c r="E2496" i="1"/>
  <c r="E2530" i="1"/>
  <c r="E2554" i="1"/>
  <c r="E2567" i="1"/>
  <c r="E2507" i="1"/>
  <c r="E2595" i="1"/>
  <c r="E2514" i="1"/>
  <c r="E2602" i="1"/>
  <c r="E2566" i="1"/>
  <c r="E2591" i="1"/>
  <c r="E2492" i="1"/>
  <c r="E2545" i="1"/>
  <c r="E2573" i="1"/>
  <c r="E2596" i="1"/>
  <c r="E2581" i="1"/>
  <c r="E2552" i="1"/>
  <c r="E2537" i="1"/>
  <c r="E2597" i="1"/>
  <c r="E2551" i="1"/>
  <c r="E2498" i="1"/>
  <c r="E2579" i="1"/>
  <c r="E2504" i="1"/>
  <c r="E2523" i="1"/>
  <c r="E2503" i="1"/>
  <c r="E2550" i="1"/>
  <c r="E2505" i="1"/>
  <c r="E2553" i="1"/>
  <c r="E2521" i="1"/>
  <c r="E2535" i="1"/>
  <c r="E2549" i="1"/>
  <c r="E2565" i="1"/>
  <c r="E2544" i="1"/>
  <c r="E2570" i="1"/>
  <c r="E2557" i="1"/>
  <c r="E2562" i="1"/>
  <c r="E2555" i="1"/>
  <c r="E2619" i="1"/>
  <c r="E2653" i="1"/>
  <c r="E2625" i="1"/>
  <c r="E2651" i="1"/>
  <c r="E2631" i="1"/>
  <c r="E2620" i="1"/>
  <c r="E2707" i="1"/>
  <c r="E2696" i="1"/>
  <c r="E2711" i="1"/>
  <c r="E2702" i="1"/>
  <c r="E2685" i="1"/>
  <c r="E2689" i="1"/>
  <c r="E2708" i="1"/>
  <c r="E2698" i="1"/>
  <c r="E2705" i="1"/>
  <c r="E2706" i="1"/>
  <c r="E2642" i="1"/>
  <c r="E2646" i="1"/>
  <c r="E2635" i="1"/>
  <c r="E2634" i="1"/>
  <c r="E2687" i="1"/>
  <c r="E2624" i="1"/>
  <c r="E2623" i="1"/>
  <c r="E2694" i="1"/>
  <c r="E2704" i="1"/>
  <c r="E2700" i="1"/>
  <c r="E2695" i="1"/>
  <c r="E2712" i="1"/>
  <c r="E2715" i="1"/>
  <c r="E2676" i="1"/>
  <c r="E2686" i="1"/>
  <c r="E2633" i="1"/>
  <c r="E2668" i="1"/>
  <c r="E2670" i="1"/>
  <c r="E2643" i="1"/>
  <c r="E2640" i="1"/>
  <c r="E2632" i="1"/>
  <c r="E2703" i="1"/>
  <c r="E2692" i="1"/>
  <c r="E2697" i="1"/>
  <c r="E2639" i="1"/>
  <c r="E2688" i="1"/>
  <c r="E2638" i="1"/>
  <c r="E2652" i="1"/>
  <c r="E2650" i="1"/>
  <c r="E2629" i="1"/>
  <c r="E2716" i="1"/>
  <c r="E2699" i="1"/>
  <c r="E2622" i="1"/>
  <c r="E2644" i="1"/>
  <c r="E2680" i="1"/>
  <c r="E2677" i="1"/>
  <c r="E2693" i="1"/>
  <c r="E2628" i="1"/>
  <c r="E2648" i="1"/>
  <c r="E2709" i="1"/>
  <c r="E2641" i="1"/>
  <c r="E2647" i="1"/>
  <c r="E2626" i="1"/>
  <c r="E2645" i="1"/>
  <c r="E2674" i="1"/>
  <c r="E2657" i="1"/>
  <c r="E2714" i="1"/>
  <c r="E2679" i="1"/>
  <c r="E2669" i="1"/>
  <c r="E2636" i="1"/>
  <c r="E2660" i="1"/>
  <c r="E2637" i="1"/>
  <c r="E2627" i="1"/>
  <c r="E2630" i="1"/>
  <c r="E2656" i="1"/>
  <c r="E2671" i="1"/>
  <c r="E2701" i="1"/>
  <c r="E2662" i="1"/>
  <c r="E2666" i="1"/>
  <c r="E2690" i="1"/>
  <c r="E2681" i="1"/>
  <c r="E2649" i="1"/>
  <c r="E2621" i="1"/>
  <c r="E2683" i="1"/>
  <c r="E2710" i="1"/>
  <c r="E2665" i="1"/>
  <c r="E2654" i="1"/>
  <c r="E2663" i="1"/>
  <c r="E2664" i="1"/>
  <c r="E2675" i="1"/>
  <c r="E2673" i="1"/>
  <c r="E2682" i="1"/>
  <c r="E2672" i="1"/>
  <c r="E2661" i="1"/>
  <c r="E2659" i="1"/>
  <c r="E2658" i="1"/>
  <c r="E2655" i="1"/>
  <c r="E2691" i="1"/>
  <c r="E2684" i="1"/>
  <c r="E2713" i="1"/>
  <c r="E2678" i="1"/>
  <c r="E2667" i="1"/>
  <c r="E2727" i="1"/>
  <c r="E2719" i="1"/>
  <c r="E2718" i="1"/>
  <c r="E2841" i="1"/>
  <c r="E2822" i="1"/>
  <c r="E2808" i="1"/>
  <c r="E2803" i="1"/>
  <c r="E2838" i="1"/>
  <c r="E2721" i="1"/>
  <c r="E2741" i="1"/>
  <c r="E2732" i="1"/>
  <c r="E2793" i="1"/>
  <c r="E2778" i="1"/>
  <c r="E2826" i="1"/>
  <c r="E2722" i="1"/>
  <c r="E2794" i="1"/>
  <c r="E2751" i="1"/>
  <c r="E2766" i="1"/>
  <c r="E2725" i="1"/>
  <c r="E2739" i="1"/>
  <c r="E2834" i="1"/>
  <c r="E2757" i="1"/>
  <c r="E2830" i="1"/>
  <c r="E2810" i="1"/>
  <c r="E2735" i="1"/>
  <c r="E2746" i="1"/>
  <c r="E2733" i="1"/>
  <c r="E2771" i="1"/>
  <c r="E2724" i="1"/>
  <c r="E2744" i="1"/>
  <c r="E2738" i="1"/>
  <c r="E2792" i="1"/>
  <c r="E2836" i="1"/>
  <c r="E2800" i="1"/>
  <c r="E2839" i="1"/>
  <c r="E2747" i="1"/>
  <c r="E2809" i="1"/>
  <c r="E2777" i="1"/>
  <c r="E2828" i="1"/>
  <c r="E2811" i="1"/>
  <c r="E2731" i="1"/>
  <c r="E2770" i="1"/>
  <c r="E2760" i="1"/>
  <c r="E2829" i="1"/>
  <c r="E2796" i="1"/>
  <c r="E2791" i="1"/>
  <c r="E2736" i="1"/>
  <c r="E2831" i="1"/>
  <c r="E2758" i="1"/>
  <c r="E2818" i="1"/>
  <c r="E2786" i="1"/>
  <c r="E2773" i="1"/>
  <c r="E2814" i="1"/>
  <c r="E2763" i="1"/>
  <c r="E2764" i="1"/>
  <c r="E2734" i="1"/>
  <c r="E2729" i="1"/>
  <c r="E2730" i="1"/>
  <c r="E2745" i="1"/>
  <c r="E2797" i="1"/>
  <c r="E2825" i="1"/>
  <c r="E2802" i="1"/>
  <c r="E2769" i="1"/>
  <c r="E2768" i="1"/>
  <c r="E2728" i="1"/>
  <c r="E2821" i="1"/>
  <c r="E2759" i="1"/>
  <c r="E2815" i="1"/>
  <c r="E2827" i="1"/>
  <c r="E2790" i="1"/>
  <c r="E2780" i="1"/>
  <c r="E2806" i="1"/>
  <c r="E2816" i="1"/>
  <c r="E2835" i="1"/>
  <c r="E2765" i="1"/>
  <c r="E2805" i="1"/>
  <c r="E2817" i="1"/>
  <c r="E2774" i="1"/>
  <c r="E2737" i="1"/>
  <c r="E2783" i="1"/>
  <c r="E2740" i="1"/>
  <c r="E2819" i="1"/>
  <c r="E2743" i="1"/>
  <c r="E2752" i="1"/>
  <c r="E2840" i="1"/>
  <c r="E2832" i="1"/>
  <c r="E2801" i="1"/>
  <c r="E2775" i="1"/>
  <c r="E2755" i="1"/>
  <c r="E2820" i="1"/>
  <c r="E2723" i="1"/>
  <c r="E2781" i="1"/>
  <c r="E2720" i="1"/>
  <c r="E2824" i="1"/>
  <c r="E2767" i="1"/>
  <c r="E2789" i="1"/>
  <c r="E2837" i="1"/>
  <c r="E2753" i="1"/>
  <c r="E2798" i="1"/>
  <c r="E2823" i="1"/>
  <c r="E2726" i="1"/>
  <c r="E2833" i="1"/>
  <c r="E2750" i="1"/>
  <c r="E2804" i="1"/>
  <c r="E2742" i="1"/>
  <c r="E2754" i="1"/>
  <c r="E2748" i="1"/>
  <c r="E2717" i="1"/>
  <c r="E2784" i="1"/>
  <c r="E2813" i="1"/>
  <c r="E2779" i="1"/>
  <c r="E2776" i="1"/>
  <c r="E2761" i="1"/>
  <c r="E2756" i="1"/>
  <c r="E2749" i="1"/>
  <c r="E2782" i="1"/>
  <c r="E2795" i="1"/>
  <c r="E2785" i="1"/>
  <c r="E2812" i="1"/>
  <c r="E2762" i="1"/>
  <c r="E2799" i="1"/>
  <c r="E2807" i="1"/>
  <c r="E2788" i="1"/>
  <c r="E2772" i="1"/>
  <c r="E2787" i="1"/>
  <c r="E2916" i="1"/>
  <c r="E2923" i="1"/>
  <c r="E2851" i="1"/>
  <c r="E2869" i="1"/>
  <c r="E2906" i="1"/>
  <c r="E2846" i="1"/>
  <c r="E2868" i="1"/>
  <c r="E2854" i="1"/>
  <c r="E2856" i="1"/>
  <c r="E2917" i="1"/>
  <c r="E2847" i="1"/>
  <c r="E2913" i="1"/>
  <c r="E2936" i="1"/>
  <c r="E2895" i="1"/>
  <c r="E2865" i="1"/>
  <c r="E2849" i="1"/>
  <c r="E2863" i="1"/>
  <c r="E2903" i="1"/>
  <c r="E2842" i="1"/>
  <c r="E2845" i="1"/>
  <c r="E2883" i="1"/>
  <c r="E2902" i="1"/>
  <c r="E2843" i="1"/>
  <c r="E2850" i="1"/>
  <c r="E2929" i="1"/>
  <c r="E2852" i="1"/>
  <c r="E2931" i="1"/>
  <c r="E2934" i="1"/>
  <c r="E2908" i="1"/>
  <c r="E2875" i="1"/>
  <c r="E2920" i="1"/>
  <c r="E2932" i="1"/>
  <c r="E2890" i="1"/>
  <c r="E2933" i="1"/>
  <c r="E2848" i="1"/>
  <c r="E2888" i="1"/>
  <c r="E2922" i="1"/>
  <c r="E2907" i="1"/>
  <c r="E2867" i="1"/>
  <c r="E2935" i="1"/>
  <c r="E2937" i="1"/>
  <c r="E2877" i="1"/>
  <c r="E2853" i="1"/>
  <c r="E2927" i="1"/>
  <c r="E2878" i="1"/>
  <c r="E2905" i="1"/>
  <c r="E2870" i="1"/>
  <c r="E2881" i="1"/>
  <c r="E2857" i="1"/>
  <c r="E2912" i="1"/>
  <c r="E2844" i="1"/>
  <c r="E2859" i="1"/>
  <c r="E2921" i="1"/>
  <c r="E2928" i="1"/>
  <c r="E2887" i="1"/>
  <c r="E2909" i="1"/>
  <c r="E2860" i="1"/>
  <c r="E2896" i="1"/>
  <c r="E2876" i="1"/>
  <c r="E2910" i="1"/>
  <c r="E2861" i="1"/>
  <c r="E2918" i="1"/>
  <c r="E2930" i="1"/>
  <c r="E2914" i="1"/>
  <c r="E2900" i="1"/>
  <c r="E2866" i="1"/>
  <c r="E2904" i="1"/>
  <c r="E2919" i="1"/>
  <c r="E2872" i="1"/>
  <c r="E2893" i="1"/>
  <c r="E2889" i="1"/>
  <c r="E2874" i="1"/>
  <c r="E2924" i="1"/>
  <c r="E2926" i="1"/>
  <c r="E2925" i="1"/>
  <c r="E2882" i="1"/>
  <c r="E2880" i="1"/>
  <c r="E2858" i="1"/>
  <c r="E2871" i="1"/>
  <c r="E2862" i="1"/>
  <c r="E2915" i="1"/>
  <c r="E2884" i="1"/>
  <c r="E2855" i="1"/>
  <c r="E2879" i="1"/>
  <c r="E2911" i="1"/>
  <c r="E2901" i="1"/>
  <c r="E2873" i="1"/>
  <c r="E2898" i="1"/>
  <c r="E2897" i="1"/>
  <c r="E2894" i="1"/>
  <c r="E2864" i="1"/>
  <c r="E2891" i="1"/>
  <c r="E2899" i="1"/>
  <c r="E2885" i="1"/>
  <c r="E2892" i="1"/>
  <c r="E2886" i="1"/>
  <c r="E2989" i="1"/>
  <c r="E2942" i="1"/>
  <c r="E2955" i="1"/>
  <c r="E2959" i="1"/>
  <c r="E2962" i="1"/>
  <c r="E3009" i="1"/>
  <c r="E2943" i="1"/>
  <c r="E3006" i="1"/>
  <c r="E2988" i="1"/>
  <c r="E2949" i="1"/>
  <c r="E2960" i="1"/>
  <c r="E2956" i="1"/>
  <c r="E2940" i="1"/>
  <c r="E3019" i="1"/>
  <c r="E2951" i="1"/>
  <c r="E2979" i="1"/>
  <c r="E2973" i="1"/>
  <c r="E2958" i="1"/>
  <c r="E2961" i="1"/>
  <c r="E2941" i="1"/>
  <c r="E2947" i="1"/>
  <c r="E2939" i="1"/>
  <c r="E2952" i="1"/>
  <c r="E3020" i="1"/>
  <c r="E3015" i="1"/>
  <c r="E2938" i="1"/>
  <c r="E3013" i="1"/>
  <c r="E3012" i="1"/>
  <c r="E3002" i="1"/>
  <c r="E2944" i="1"/>
  <c r="E3016" i="1"/>
  <c r="E3017" i="1"/>
  <c r="E2948" i="1"/>
  <c r="E2954" i="1"/>
  <c r="E3005" i="1"/>
  <c r="E2999" i="1"/>
  <c r="E3001" i="1"/>
  <c r="E2963" i="1"/>
  <c r="E2991" i="1"/>
  <c r="E2972" i="1"/>
  <c r="E3021" i="1"/>
  <c r="E2945" i="1"/>
  <c r="E2965" i="1"/>
  <c r="E2946" i="1"/>
  <c r="E2980" i="1"/>
  <c r="E3018" i="1"/>
  <c r="E2968" i="1"/>
  <c r="E2994" i="1"/>
  <c r="E3000" i="1"/>
  <c r="E3011" i="1"/>
  <c r="E2975" i="1"/>
  <c r="E3003" i="1"/>
  <c r="E2992" i="1"/>
  <c r="E2982" i="1"/>
  <c r="E2995" i="1"/>
  <c r="E2976" i="1"/>
  <c r="E2971" i="1"/>
  <c r="E2970" i="1"/>
  <c r="E2997" i="1"/>
  <c r="E2969" i="1"/>
  <c r="E2950" i="1"/>
  <c r="E2987" i="1"/>
  <c r="E2966" i="1"/>
  <c r="E2993" i="1"/>
  <c r="E2957" i="1"/>
  <c r="E3010" i="1"/>
  <c r="E2986" i="1"/>
  <c r="E2967" i="1"/>
  <c r="E3008" i="1"/>
  <c r="E2998" i="1"/>
  <c r="E2953" i="1"/>
  <c r="E2996" i="1"/>
  <c r="E2964" i="1"/>
  <c r="E2990" i="1"/>
  <c r="E3004" i="1"/>
  <c r="E2984" i="1"/>
  <c r="E2983" i="1"/>
  <c r="E2985" i="1"/>
  <c r="E3014" i="1"/>
  <c r="E3007" i="1"/>
  <c r="E2978" i="1"/>
  <c r="E2974" i="1"/>
  <c r="E2981" i="1"/>
  <c r="E2977" i="1"/>
  <c r="E3040" i="1"/>
  <c r="E3096" i="1"/>
  <c r="E3058" i="1"/>
  <c r="E3098" i="1"/>
  <c r="E3095" i="1"/>
  <c r="E3114" i="1"/>
  <c r="E3111" i="1"/>
  <c r="E3035" i="1"/>
  <c r="E3109" i="1"/>
  <c r="E3056" i="1"/>
  <c r="E3044" i="1"/>
  <c r="E3023" i="1"/>
  <c r="E3074" i="1"/>
  <c r="E3045" i="1"/>
  <c r="E3069" i="1"/>
  <c r="E3055" i="1"/>
  <c r="E3083" i="1"/>
  <c r="E3043" i="1"/>
  <c r="E3107" i="1"/>
  <c r="E3028" i="1"/>
  <c r="E3032" i="1"/>
  <c r="E3097" i="1"/>
  <c r="E3070" i="1"/>
  <c r="E3029" i="1"/>
  <c r="E3057" i="1"/>
  <c r="E3048" i="1"/>
  <c r="E3106" i="1"/>
  <c r="E3113" i="1"/>
  <c r="E3034" i="1"/>
  <c r="E3093" i="1"/>
  <c r="E3038" i="1"/>
  <c r="E3024" i="1"/>
  <c r="E3072" i="1"/>
  <c r="E3081" i="1"/>
  <c r="E3101" i="1"/>
  <c r="E3036" i="1"/>
  <c r="E3041" i="1"/>
  <c r="E3104" i="1"/>
  <c r="E3080" i="1"/>
  <c r="E3089" i="1"/>
  <c r="E3051" i="1"/>
  <c r="E3030" i="1"/>
  <c r="E3112" i="1"/>
  <c r="E3087" i="1"/>
  <c r="E3033" i="1"/>
  <c r="E3067" i="1"/>
  <c r="E3037" i="1"/>
  <c r="E3049" i="1"/>
  <c r="E3065" i="1"/>
  <c r="E3039" i="1"/>
  <c r="E3071" i="1"/>
  <c r="E3078" i="1"/>
  <c r="E3061" i="1"/>
  <c r="E3108" i="1"/>
  <c r="E3047" i="1"/>
  <c r="E3026" i="1"/>
  <c r="E3052" i="1"/>
  <c r="E3053" i="1"/>
  <c r="E3084" i="1"/>
  <c r="E3088" i="1"/>
  <c r="E3091" i="1"/>
  <c r="E3059" i="1"/>
  <c r="E3025" i="1"/>
  <c r="E3022" i="1"/>
  <c r="E3099" i="1"/>
  <c r="E3086" i="1"/>
  <c r="E3075" i="1"/>
  <c r="E3073" i="1"/>
  <c r="E3105" i="1"/>
  <c r="E3103" i="1"/>
  <c r="E3027" i="1"/>
  <c r="E3090" i="1"/>
  <c r="E3079" i="1"/>
  <c r="E3050" i="1"/>
  <c r="E3054" i="1"/>
  <c r="E3076" i="1"/>
  <c r="E3060" i="1"/>
  <c r="E3100" i="1"/>
  <c r="E3094" i="1"/>
  <c r="E3092" i="1"/>
  <c r="E3110" i="1"/>
  <c r="E3085" i="1"/>
  <c r="E3102" i="1"/>
  <c r="E3077" i="1"/>
  <c r="E3082" i="1"/>
  <c r="E3046" i="1"/>
  <c r="E3042" i="1"/>
  <c r="E3063" i="1"/>
  <c r="E3062" i="1"/>
  <c r="E3064" i="1"/>
  <c r="E3031" i="1"/>
  <c r="E3068" i="1"/>
  <c r="E3066" i="1"/>
  <c r="E3190" i="1"/>
  <c r="E3178" i="1"/>
  <c r="E3123" i="1"/>
  <c r="E3151" i="1"/>
  <c r="E3181" i="1"/>
  <c r="E3130" i="1"/>
  <c r="E3183" i="1"/>
  <c r="E3187" i="1"/>
  <c r="E3137" i="1"/>
  <c r="E3156" i="1"/>
  <c r="E3129" i="1"/>
  <c r="E3132" i="1"/>
  <c r="E3134" i="1"/>
  <c r="E3125" i="1"/>
  <c r="E3143" i="1"/>
  <c r="E3147" i="1"/>
  <c r="E3120" i="1"/>
  <c r="E3185" i="1"/>
  <c r="E3115" i="1"/>
  <c r="E3180" i="1"/>
  <c r="E3189" i="1"/>
  <c r="E3128" i="1"/>
  <c r="E3145" i="1"/>
  <c r="E3118" i="1"/>
  <c r="E3152" i="1"/>
  <c r="E3172" i="1"/>
  <c r="E3146" i="1"/>
  <c r="E3116" i="1"/>
  <c r="E3138" i="1"/>
  <c r="E3136" i="1"/>
  <c r="E3121" i="1"/>
  <c r="E3168" i="1"/>
  <c r="E3184" i="1"/>
  <c r="E3162" i="1"/>
  <c r="E3186" i="1"/>
  <c r="E3155" i="1"/>
  <c r="E3179" i="1"/>
  <c r="E3160" i="1"/>
  <c r="E3188" i="1"/>
  <c r="E3131" i="1"/>
  <c r="E3124" i="1"/>
  <c r="E3140" i="1"/>
  <c r="E3173" i="1"/>
  <c r="E3122" i="1"/>
  <c r="E3177" i="1"/>
  <c r="E3133" i="1"/>
  <c r="E3135" i="1"/>
  <c r="E3154" i="1"/>
  <c r="E3159" i="1"/>
  <c r="E3119" i="1"/>
  <c r="E3127" i="1"/>
  <c r="E3169" i="1"/>
  <c r="E3175" i="1"/>
  <c r="E3165" i="1"/>
  <c r="E3158" i="1"/>
  <c r="E3157" i="1"/>
  <c r="E3182" i="1"/>
  <c r="E3171" i="1"/>
  <c r="E3170" i="1"/>
  <c r="E3126" i="1"/>
  <c r="E3174" i="1"/>
  <c r="E3176" i="1"/>
  <c r="E3141" i="1"/>
  <c r="E3149" i="1"/>
  <c r="E3148" i="1"/>
  <c r="E3161" i="1"/>
  <c r="E3164" i="1"/>
  <c r="E3117" i="1"/>
  <c r="E3144" i="1"/>
  <c r="E3139" i="1"/>
  <c r="E3142" i="1"/>
  <c r="E3166" i="1"/>
  <c r="E3163" i="1"/>
  <c r="E3150" i="1"/>
  <c r="E3167" i="1"/>
  <c r="E3153" i="1"/>
  <c r="E3264" i="1"/>
  <c r="E3191" i="1"/>
  <c r="E3253" i="1"/>
  <c r="E3248" i="1"/>
  <c r="E3215" i="1"/>
  <c r="E3214" i="1"/>
  <c r="E3213" i="1"/>
  <c r="E3204" i="1"/>
  <c r="E3205" i="1"/>
  <c r="E3240" i="1"/>
  <c r="E3192" i="1"/>
  <c r="E3232" i="1"/>
  <c r="E3224" i="1"/>
  <c r="E3262" i="1"/>
  <c r="E3194" i="1"/>
  <c r="E3200" i="1"/>
  <c r="E3258" i="1"/>
  <c r="E3221" i="1"/>
  <c r="E3261" i="1"/>
  <c r="E3193" i="1"/>
  <c r="E3196" i="1"/>
  <c r="E3223" i="1"/>
  <c r="E3257" i="1"/>
  <c r="E3254" i="1"/>
  <c r="E3242" i="1"/>
  <c r="E3220" i="1"/>
  <c r="E3222" i="1"/>
  <c r="E3208" i="1"/>
  <c r="E3249" i="1"/>
  <c r="E3256" i="1"/>
  <c r="E3246" i="1"/>
  <c r="E3202" i="1"/>
  <c r="E3206" i="1"/>
  <c r="E3235" i="1"/>
  <c r="E3236" i="1"/>
  <c r="E3216" i="1"/>
  <c r="E3198" i="1"/>
  <c r="E3252" i="1"/>
  <c r="E3211" i="1"/>
  <c r="E3212" i="1"/>
  <c r="E3263" i="1"/>
  <c r="E3210" i="1"/>
  <c r="E3228" i="1"/>
  <c r="E3230" i="1"/>
  <c r="E3195" i="1"/>
  <c r="E3199" i="1"/>
  <c r="E3207" i="1"/>
  <c r="E3247" i="1"/>
  <c r="E3250" i="1"/>
  <c r="E3260" i="1"/>
  <c r="E3218" i="1"/>
  <c r="E3231" i="1"/>
  <c r="E3229" i="1"/>
  <c r="E3259" i="1"/>
  <c r="E3237" i="1"/>
  <c r="E3255" i="1"/>
  <c r="E3241" i="1"/>
  <c r="E3203" i="1"/>
  <c r="E3197" i="1"/>
  <c r="E3244" i="1"/>
  <c r="E3226" i="1"/>
  <c r="E3201" i="1"/>
  <c r="E3227" i="1"/>
  <c r="E3234" i="1"/>
  <c r="E3243" i="1"/>
  <c r="E3209" i="1"/>
  <c r="E3238" i="1"/>
  <c r="E3219" i="1"/>
  <c r="E3251" i="1"/>
  <c r="E3233" i="1"/>
  <c r="E3239" i="1"/>
  <c r="E3225" i="1"/>
  <c r="E3217" i="1"/>
  <c r="E3245" i="1"/>
  <c r="E3284" i="1"/>
  <c r="E3271" i="1"/>
  <c r="E3324" i="1"/>
  <c r="E3306" i="1"/>
  <c r="E3302" i="1"/>
  <c r="E3281" i="1"/>
  <c r="E3274" i="1"/>
  <c r="E3268" i="1"/>
  <c r="E3321" i="1"/>
  <c r="E3329" i="1"/>
  <c r="E3303" i="1"/>
  <c r="E3328" i="1"/>
  <c r="E3311" i="1"/>
  <c r="E3331" i="1"/>
  <c r="E3291" i="1"/>
  <c r="E3298" i="1"/>
  <c r="E3267" i="1"/>
  <c r="E3319" i="1"/>
  <c r="E3330" i="1"/>
  <c r="E3299" i="1"/>
  <c r="E3270" i="1"/>
  <c r="E3276" i="1"/>
  <c r="E3313" i="1"/>
  <c r="E3278" i="1"/>
  <c r="E3320" i="1"/>
  <c r="E3297" i="1"/>
  <c r="E3280" i="1"/>
  <c r="E3285" i="1"/>
  <c r="E3293" i="1"/>
  <c r="E3282" i="1"/>
  <c r="E3318" i="1"/>
  <c r="E3273" i="1"/>
  <c r="E3301" i="1"/>
  <c r="E3314" i="1"/>
  <c r="E3315" i="1"/>
  <c r="E3316" i="1"/>
  <c r="E3265" i="1"/>
  <c r="E3283" i="1"/>
  <c r="E3266" i="1"/>
  <c r="E3295" i="1"/>
  <c r="E3279" i="1"/>
  <c r="E3289" i="1"/>
  <c r="E3296" i="1"/>
  <c r="E3323" i="1"/>
  <c r="E3272" i="1"/>
  <c r="E3292" i="1"/>
  <c r="E3294" i="1"/>
  <c r="E3277" i="1"/>
  <c r="E3326" i="1"/>
  <c r="E3317" i="1"/>
  <c r="E3310" i="1"/>
  <c r="E3269" i="1"/>
  <c r="E3307" i="1"/>
  <c r="E3327" i="1"/>
  <c r="E3322" i="1"/>
  <c r="E3286" i="1"/>
  <c r="E3287" i="1"/>
  <c r="E3309" i="1"/>
  <c r="E3275" i="1"/>
  <c r="E3300" i="1"/>
  <c r="E3308" i="1"/>
  <c r="E3325" i="1"/>
  <c r="E3304" i="1"/>
  <c r="E3290" i="1"/>
  <c r="E3288" i="1"/>
  <c r="E3312" i="1"/>
  <c r="E3305" i="1"/>
  <c r="E3333" i="1"/>
  <c r="E3372" i="1"/>
  <c r="E3360" i="1"/>
  <c r="E3351" i="1"/>
  <c r="E3337" i="1"/>
  <c r="E3374" i="1"/>
  <c r="E3371" i="1"/>
  <c r="E3348" i="1"/>
  <c r="E3345" i="1"/>
  <c r="E3336" i="1"/>
  <c r="E3350" i="1"/>
  <c r="E3358" i="1"/>
  <c r="E3335" i="1"/>
  <c r="E3338" i="1"/>
  <c r="E3340" i="1"/>
  <c r="E3346" i="1"/>
  <c r="E3343" i="1"/>
  <c r="E3361" i="1"/>
  <c r="E3369" i="1"/>
  <c r="E3334" i="1"/>
  <c r="E3364" i="1"/>
  <c r="E3341" i="1"/>
  <c r="E3332" i="1"/>
  <c r="E3368" i="1"/>
  <c r="E3353" i="1"/>
  <c r="E3352" i="1"/>
  <c r="E3342" i="1"/>
  <c r="E3339" i="1"/>
  <c r="E3367" i="1"/>
  <c r="E3365" i="1"/>
  <c r="E3370" i="1"/>
  <c r="E3349" i="1"/>
  <c r="E3354" i="1"/>
  <c r="E3373" i="1"/>
  <c r="E3375" i="1"/>
  <c r="E3347" i="1"/>
  <c r="E3363" i="1"/>
  <c r="E3357" i="1"/>
  <c r="E3355" i="1"/>
  <c r="E3356" i="1"/>
  <c r="E3344" i="1"/>
  <c r="E3362" i="1"/>
  <c r="E3366" i="1"/>
  <c r="E3359" i="1"/>
  <c r="E3423" i="1"/>
  <c r="E3383" i="1"/>
  <c r="E3379" i="1"/>
  <c r="E3420" i="1"/>
  <c r="E3414" i="1"/>
  <c r="E3408" i="1"/>
  <c r="E3393" i="1"/>
  <c r="E3427" i="1"/>
  <c r="E3424" i="1"/>
  <c r="E3390" i="1"/>
  <c r="E3418" i="1"/>
  <c r="E3380" i="1"/>
  <c r="E3389" i="1"/>
  <c r="E3391" i="1"/>
  <c r="E3425" i="1"/>
  <c r="E3407" i="1"/>
  <c r="E3382" i="1"/>
  <c r="E3431" i="1"/>
  <c r="E3413" i="1"/>
  <c r="E3428" i="1"/>
  <c r="E3397" i="1"/>
  <c r="E3406" i="1"/>
  <c r="E3399" i="1"/>
  <c r="E3411" i="1"/>
  <c r="E3376" i="1"/>
  <c r="E3405" i="1"/>
  <c r="E3410" i="1"/>
  <c r="E3395" i="1"/>
  <c r="E3381" i="1"/>
  <c r="E3377" i="1"/>
  <c r="E3378" i="1"/>
  <c r="E3402" i="1"/>
  <c r="E3415" i="1"/>
  <c r="E3426" i="1"/>
  <c r="E3398" i="1"/>
  <c r="E3429" i="1"/>
  <c r="E3387" i="1"/>
  <c r="E3392" i="1"/>
  <c r="E3421" i="1"/>
  <c r="E3400" i="1"/>
  <c r="E3385" i="1"/>
  <c r="E3396" i="1"/>
  <c r="E3430" i="1"/>
  <c r="E3412" i="1"/>
  <c r="E3422" i="1"/>
  <c r="E3386" i="1"/>
  <c r="E3419" i="1"/>
  <c r="E3417" i="1"/>
  <c r="E3401" i="1"/>
  <c r="E3409" i="1"/>
  <c r="E3384" i="1"/>
  <c r="E3404" i="1"/>
  <c r="E3394" i="1"/>
  <c r="E3403" i="1"/>
  <c r="E3416" i="1"/>
  <c r="E3388" i="1"/>
  <c r="E3432" i="1"/>
  <c r="E3443" i="1"/>
  <c r="E3448" i="1"/>
  <c r="E3435" i="1"/>
  <c r="E3462" i="1"/>
  <c r="E3460" i="1"/>
  <c r="E3456" i="1"/>
  <c r="E3440" i="1"/>
  <c r="E3441" i="1"/>
  <c r="E3434" i="1"/>
  <c r="E3457" i="1"/>
  <c r="E3450" i="1"/>
  <c r="E3439" i="1"/>
  <c r="E3454" i="1"/>
  <c r="E3442" i="1"/>
  <c r="E3451" i="1"/>
  <c r="E3447" i="1"/>
  <c r="E3437" i="1"/>
  <c r="E3436" i="1"/>
  <c r="E3433" i="1"/>
  <c r="E3452" i="1"/>
  <c r="E3438" i="1"/>
  <c r="E3453" i="1"/>
  <c r="E3446" i="1"/>
  <c r="E3461" i="1"/>
  <c r="E3445" i="1"/>
  <c r="E3458" i="1"/>
  <c r="E3455" i="1"/>
  <c r="E3459" i="1"/>
  <c r="E3444" i="1"/>
  <c r="E3449" i="1"/>
  <c r="E3471" i="1"/>
  <c r="E3499" i="1"/>
  <c r="E3464" i="1"/>
  <c r="E3463" i="1"/>
  <c r="E3470" i="1"/>
  <c r="E3491" i="1"/>
  <c r="E3479" i="1"/>
  <c r="E3468" i="1"/>
  <c r="E3477" i="1"/>
  <c r="E3474" i="1"/>
  <c r="E3467" i="1"/>
  <c r="E3469" i="1"/>
  <c r="E3476" i="1"/>
  <c r="E3481" i="1"/>
  <c r="E3488" i="1"/>
  <c r="E3483" i="1"/>
  <c r="E3472" i="1"/>
  <c r="E3484" i="1"/>
  <c r="E3478" i="1"/>
  <c r="E3492" i="1"/>
  <c r="E3465" i="1"/>
  <c r="E3482" i="1"/>
  <c r="E3473" i="1"/>
  <c r="E3498" i="1"/>
  <c r="E3487" i="1"/>
  <c r="E3497" i="1"/>
  <c r="E3485" i="1"/>
  <c r="E3495" i="1"/>
  <c r="E3466" i="1"/>
  <c r="E3490" i="1"/>
  <c r="E3496" i="1"/>
  <c r="E3493" i="1"/>
  <c r="E3480" i="1"/>
  <c r="E3486" i="1"/>
  <c r="E3494" i="1"/>
  <c r="E3489" i="1"/>
  <c r="E3475" i="1"/>
  <c r="E3530" i="1"/>
  <c r="E3522" i="1"/>
  <c r="E3521" i="1"/>
  <c r="E3528" i="1"/>
  <c r="E3529" i="1"/>
  <c r="E3514" i="1"/>
  <c r="E3505" i="1"/>
  <c r="E3503" i="1"/>
  <c r="E3516" i="1"/>
  <c r="E3524" i="1"/>
  <c r="E3527" i="1"/>
  <c r="E3517" i="1"/>
  <c r="E3519" i="1"/>
  <c r="E3525" i="1"/>
  <c r="E3507" i="1"/>
  <c r="E3526" i="1"/>
  <c r="E3515" i="1"/>
  <c r="E3502" i="1"/>
  <c r="E3508" i="1"/>
  <c r="E3509" i="1"/>
  <c r="E3506" i="1"/>
  <c r="E3518" i="1"/>
  <c r="E3504" i="1"/>
  <c r="E3500" i="1"/>
  <c r="E3520" i="1"/>
  <c r="E3501" i="1"/>
  <c r="E3523" i="1"/>
  <c r="E3513" i="1"/>
  <c r="E3512" i="1"/>
  <c r="E3511" i="1"/>
  <c r="E3510" i="1"/>
  <c r="E3535" i="1"/>
  <c r="E3532" i="1"/>
  <c r="E3545" i="1"/>
  <c r="E3540" i="1"/>
  <c r="E3538" i="1"/>
  <c r="E3549" i="1"/>
  <c r="E3537" i="1"/>
  <c r="E3551" i="1"/>
  <c r="E3533" i="1"/>
  <c r="E3544" i="1"/>
  <c r="E3546" i="1"/>
  <c r="E3547" i="1"/>
  <c r="E3550" i="1"/>
  <c r="E3548" i="1"/>
  <c r="E3534" i="1"/>
  <c r="E3536" i="1"/>
  <c r="E3543" i="1"/>
  <c r="E3531" i="1"/>
  <c r="E3542" i="1"/>
  <c r="E3539" i="1"/>
  <c r="E3541" i="1"/>
  <c r="E3552" i="1"/>
  <c r="E3564" i="1"/>
  <c r="E3579" i="1"/>
  <c r="E3561" i="1"/>
  <c r="E3573" i="1"/>
  <c r="E3555" i="1"/>
  <c r="E3559" i="1"/>
  <c r="E3578" i="1"/>
  <c r="E3575" i="1"/>
  <c r="E3554" i="1"/>
  <c r="E3569" i="1"/>
  <c r="E3553" i="1"/>
  <c r="E3565" i="1"/>
  <c r="E3577" i="1"/>
  <c r="E3567" i="1"/>
  <c r="E3557" i="1"/>
  <c r="E3568" i="1"/>
  <c r="E3562" i="1"/>
  <c r="E3560" i="1"/>
  <c r="E3563" i="1"/>
  <c r="E3576" i="1"/>
  <c r="E3558" i="1"/>
  <c r="E3556" i="1"/>
  <c r="E3572" i="1"/>
  <c r="E3566" i="1"/>
  <c r="E3580" i="1"/>
  <c r="E3570" i="1"/>
  <c r="E3571" i="1"/>
  <c r="E3574" i="1"/>
  <c r="E3588" i="1"/>
  <c r="E3600" i="1"/>
  <c r="E3583" i="1"/>
  <c r="E3584" i="1"/>
  <c r="E3593" i="1"/>
  <c r="E3582" i="1"/>
  <c r="E3586" i="1"/>
  <c r="E3581" i="1"/>
  <c r="E3599" i="1"/>
  <c r="E3596" i="1"/>
  <c r="E3598" i="1"/>
  <c r="E3591" i="1"/>
  <c r="E3587" i="1"/>
  <c r="E3592" i="1"/>
  <c r="E3590" i="1"/>
  <c r="E3589" i="1"/>
  <c r="E3597" i="1"/>
  <c r="E3595" i="1"/>
  <c r="E3594" i="1"/>
  <c r="E3585" i="1"/>
  <c r="E3605" i="1"/>
  <c r="E3616" i="1"/>
  <c r="E3609" i="1"/>
  <c r="E3607" i="1"/>
  <c r="E3617" i="1"/>
  <c r="E3602" i="1"/>
  <c r="E3611" i="1"/>
  <c r="E3615" i="1"/>
  <c r="E3603" i="1"/>
  <c r="E3613" i="1"/>
  <c r="E3619" i="1"/>
  <c r="E3606" i="1"/>
  <c r="E3610" i="1"/>
  <c r="E3604" i="1"/>
  <c r="E3612" i="1"/>
  <c r="E3601" i="1"/>
  <c r="E3608" i="1"/>
  <c r="E3618" i="1"/>
  <c r="E3620" i="1"/>
  <c r="E3614" i="1"/>
  <c r="E3638" i="1"/>
  <c r="E3626" i="1"/>
  <c r="E3630" i="1"/>
  <c r="E3624" i="1"/>
  <c r="E3628" i="1"/>
  <c r="E3637" i="1"/>
  <c r="E3629" i="1"/>
  <c r="E3631" i="1"/>
  <c r="E3635" i="1"/>
  <c r="E3621" i="1"/>
  <c r="E3632" i="1"/>
  <c r="E3622" i="1"/>
  <c r="E3634" i="1"/>
  <c r="E3636" i="1"/>
  <c r="E3623" i="1"/>
  <c r="E3633" i="1"/>
  <c r="E3625" i="1"/>
  <c r="E3627" i="1"/>
  <c r="E3644" i="1"/>
  <c r="E3650" i="1"/>
  <c r="E3647" i="1"/>
  <c r="E3639" i="1"/>
  <c r="E3648" i="1"/>
  <c r="E3649" i="1"/>
  <c r="E3641" i="1"/>
  <c r="E3640" i="1"/>
  <c r="E3646" i="1"/>
  <c r="E3645" i="1"/>
  <c r="E3643" i="1"/>
  <c r="E3642" i="1"/>
  <c r="E3651" i="1"/>
  <c r="E3657" i="1"/>
  <c r="E3654" i="1"/>
  <c r="E3666" i="1"/>
  <c r="E3655" i="1"/>
  <c r="E3658" i="1"/>
  <c r="E3668" i="1"/>
  <c r="E3652" i="1"/>
  <c r="E3664" i="1"/>
  <c r="E3665" i="1"/>
  <c r="E3663" i="1"/>
  <c r="E3662" i="1"/>
  <c r="E3656" i="1"/>
  <c r="E3653" i="1"/>
  <c r="E3667" i="1"/>
  <c r="E3661" i="1"/>
  <c r="E3660" i="1"/>
  <c r="E3659" i="1"/>
  <c r="E3669" i="1"/>
  <c r="E3676" i="1"/>
  <c r="E3675" i="1"/>
  <c r="E3673" i="1"/>
  <c r="E3671" i="1"/>
  <c r="E3674" i="1"/>
  <c r="E3670" i="1"/>
  <c r="E3672" i="1"/>
  <c r="E3677" i="1"/>
  <c r="E3679" i="1"/>
  <c r="E3683" i="1"/>
  <c r="E3684" i="1"/>
  <c r="E3680" i="1"/>
  <c r="E3678" i="1"/>
  <c r="E3685" i="1"/>
  <c r="E3682" i="1"/>
  <c r="E3681" i="1"/>
  <c r="E3690" i="1"/>
  <c r="E3694" i="1"/>
  <c r="E3687" i="1"/>
  <c r="E3693" i="1"/>
  <c r="E3695" i="1"/>
  <c r="E3686" i="1"/>
  <c r="E3692" i="1"/>
  <c r="E3691" i="1"/>
  <c r="E3688" i="1"/>
  <c r="E3689" i="1"/>
  <c r="E3699" i="1"/>
  <c r="E3697" i="1"/>
  <c r="E3700" i="1"/>
  <c r="E3698" i="1"/>
  <c r="E3696" i="1"/>
  <c r="E3708" i="1"/>
  <c r="E3710" i="1"/>
  <c r="E3704" i="1"/>
  <c r="E3706" i="1"/>
  <c r="E3702" i="1"/>
  <c r="E3705" i="1"/>
  <c r="E3709" i="1"/>
  <c r="E3701" i="1"/>
  <c r="E3703" i="1"/>
  <c r="E3707" i="1"/>
  <c r="E3711" i="1"/>
  <c r="E3715" i="1"/>
  <c r="E3712" i="1"/>
  <c r="E3713" i="1"/>
  <c r="E3717" i="1"/>
  <c r="E3716" i="1"/>
  <c r="E3718" i="1"/>
  <c r="E3714" i="1"/>
  <c r="E3720" i="1"/>
  <c r="E3721" i="1"/>
  <c r="E3719" i="1"/>
  <c r="E3722" i="1"/>
  <c r="E3730" i="1"/>
  <c r="E3723" i="1"/>
  <c r="E3724" i="1"/>
  <c r="E3728" i="1"/>
  <c r="E3729" i="1"/>
  <c r="E3727" i="1"/>
  <c r="E3725" i="1"/>
  <c r="E3726" i="1"/>
  <c r="E3731" i="1"/>
  <c r="E3733" i="1"/>
  <c r="E3732" i="1"/>
  <c r="E3734" i="1"/>
  <c r="E3737" i="1"/>
  <c r="E3735" i="1"/>
  <c r="E3736" i="1"/>
  <c r="E3739" i="1"/>
  <c r="E3738" i="1"/>
  <c r="E3740" i="1"/>
  <c r="E3741" i="1"/>
  <c r="E3743" i="1"/>
  <c r="E3742" i="1"/>
  <c r="E3744" i="1"/>
  <c r="E3747" i="1"/>
  <c r="E3745" i="1"/>
  <c r="E3746" i="1"/>
  <c r="E3748" i="1"/>
  <c r="E3749" i="1"/>
  <c r="E3750" i="1"/>
  <c r="E3751" i="1"/>
  <c r="E3753" i="1"/>
  <c r="E3752" i="1"/>
  <c r="E3754" i="1"/>
  <c r="E3756" i="1"/>
  <c r="E3755" i="1"/>
  <c r="E3757" i="1"/>
  <c r="E3758" i="1"/>
  <c r="E3759" i="1"/>
  <c r="E3760" i="1"/>
  <c r="E3761" i="1"/>
  <c r="U234" i="1"/>
  <c r="U240" i="1"/>
  <c r="U233" i="1"/>
  <c r="U237" i="1"/>
  <c r="U239" i="1"/>
  <c r="U230" i="1"/>
  <c r="U238" i="1"/>
  <c r="U235" i="1"/>
  <c r="U236" i="1"/>
  <c r="U231" i="1"/>
  <c r="K17" i="1"/>
  <c r="K16" i="1"/>
  <c r="K15" i="1"/>
  <c r="K19" i="1"/>
  <c r="K18" i="1"/>
  <c r="K20" i="1"/>
  <c r="K21" i="1"/>
  <c r="K25" i="1"/>
  <c r="K22" i="1"/>
  <c r="K27" i="1"/>
  <c r="K26" i="1"/>
  <c r="K24" i="1"/>
  <c r="K23" i="1"/>
  <c r="K29" i="1"/>
  <c r="K28" i="1"/>
  <c r="K32" i="1"/>
  <c r="K35" i="1"/>
  <c r="K41" i="1"/>
  <c r="K39" i="1"/>
  <c r="K36" i="1"/>
  <c r="K37" i="1"/>
  <c r="K42" i="1"/>
  <c r="K40" i="1"/>
  <c r="K38" i="1"/>
  <c r="K34" i="1"/>
  <c r="K33" i="1"/>
  <c r="K31" i="1"/>
  <c r="K46" i="1"/>
  <c r="K43" i="1"/>
  <c r="K30" i="1"/>
  <c r="K44" i="1"/>
  <c r="K45" i="1"/>
  <c r="K48" i="1"/>
  <c r="K56" i="1"/>
  <c r="K61" i="1"/>
  <c r="K49" i="1"/>
  <c r="K52" i="1"/>
  <c r="K50" i="1"/>
  <c r="K53" i="1"/>
  <c r="K55" i="1"/>
  <c r="K47" i="1"/>
  <c r="K62" i="1"/>
  <c r="K58" i="1"/>
  <c r="K60" i="1"/>
  <c r="K57" i="1"/>
  <c r="K59" i="1"/>
  <c r="K51" i="1"/>
  <c r="K54" i="1"/>
  <c r="K71" i="1"/>
  <c r="K73" i="1"/>
  <c r="K72" i="1"/>
  <c r="K79" i="1"/>
  <c r="K78" i="1"/>
  <c r="K64" i="1"/>
  <c r="K63" i="1"/>
  <c r="K76" i="1"/>
  <c r="K69" i="1"/>
  <c r="K68" i="1"/>
  <c r="K82" i="1"/>
  <c r="K75" i="1"/>
  <c r="K86" i="1"/>
  <c r="K74" i="1"/>
  <c r="K70" i="1"/>
  <c r="K87" i="1"/>
  <c r="K67" i="1"/>
  <c r="K85" i="1"/>
  <c r="K65" i="1"/>
  <c r="K81" i="1"/>
  <c r="K77" i="1"/>
  <c r="K66" i="1"/>
  <c r="K84" i="1"/>
  <c r="K80" i="1"/>
  <c r="K83" i="1"/>
  <c r="K99" i="1"/>
  <c r="K92" i="1"/>
  <c r="K107" i="1"/>
  <c r="K98" i="1"/>
  <c r="K96" i="1"/>
  <c r="K104" i="1"/>
  <c r="K90" i="1"/>
  <c r="K108" i="1"/>
  <c r="K91" i="1"/>
  <c r="K88" i="1"/>
  <c r="K102" i="1"/>
  <c r="K93" i="1"/>
  <c r="K89" i="1"/>
  <c r="K109" i="1"/>
  <c r="K103" i="1"/>
  <c r="K100" i="1"/>
  <c r="K110" i="1"/>
  <c r="K94" i="1"/>
  <c r="K111" i="1"/>
  <c r="K101" i="1"/>
  <c r="K95" i="1"/>
  <c r="K97" i="1"/>
  <c r="K105" i="1"/>
  <c r="K106" i="1"/>
  <c r="K117" i="1"/>
  <c r="K154" i="1"/>
  <c r="K134" i="1"/>
  <c r="K115" i="1"/>
  <c r="K137" i="1"/>
  <c r="K112" i="1"/>
  <c r="K148" i="1"/>
  <c r="K130" i="1"/>
  <c r="K131" i="1"/>
  <c r="K124" i="1"/>
  <c r="K143" i="1"/>
  <c r="K127" i="1"/>
  <c r="K118" i="1"/>
  <c r="K113" i="1"/>
  <c r="K121" i="1"/>
  <c r="K132" i="1"/>
  <c r="K114" i="1"/>
  <c r="K128" i="1"/>
  <c r="K122" i="1"/>
  <c r="K145" i="1"/>
  <c r="K135" i="1"/>
  <c r="K139" i="1"/>
  <c r="K138" i="1"/>
  <c r="K144" i="1"/>
  <c r="K129" i="1"/>
  <c r="K147" i="1"/>
  <c r="K126" i="1"/>
  <c r="K116" i="1"/>
  <c r="K133" i="1"/>
  <c r="K123" i="1"/>
  <c r="K142" i="1"/>
  <c r="K120" i="1"/>
  <c r="K136" i="1"/>
  <c r="K157" i="1"/>
  <c r="K119" i="1"/>
  <c r="K159" i="1"/>
  <c r="K140" i="1"/>
  <c r="K150" i="1"/>
  <c r="K149" i="1"/>
  <c r="K125" i="1"/>
  <c r="K151" i="1"/>
  <c r="K141" i="1"/>
  <c r="K158" i="1"/>
  <c r="K156" i="1"/>
  <c r="K155" i="1"/>
  <c r="K146" i="1"/>
  <c r="K153" i="1"/>
  <c r="K152" i="1"/>
  <c r="K188" i="1"/>
  <c r="K204" i="1"/>
  <c r="K208" i="1"/>
  <c r="K170" i="1"/>
  <c r="K207" i="1"/>
  <c r="K174" i="1"/>
  <c r="K173" i="1"/>
  <c r="K161" i="1"/>
  <c r="K167" i="1"/>
  <c r="K160" i="1"/>
  <c r="K177" i="1"/>
  <c r="K180" i="1"/>
  <c r="K187" i="1"/>
  <c r="K190" i="1"/>
  <c r="K186" i="1"/>
  <c r="K200" i="1"/>
  <c r="K163" i="1"/>
  <c r="K191" i="1"/>
  <c r="K181" i="1"/>
  <c r="K196" i="1"/>
  <c r="K206" i="1"/>
  <c r="K169" i="1"/>
  <c r="K211" i="1"/>
  <c r="K168" i="1"/>
  <c r="K178" i="1"/>
  <c r="K171" i="1"/>
  <c r="K183" i="1"/>
  <c r="K209" i="1"/>
  <c r="K212" i="1"/>
  <c r="K203" i="1"/>
  <c r="K202" i="1"/>
  <c r="K194" i="1"/>
  <c r="K176" i="1"/>
  <c r="K198" i="1"/>
  <c r="K192" i="1"/>
  <c r="K182" i="1"/>
  <c r="K189" i="1"/>
  <c r="K201" i="1"/>
  <c r="K165" i="1"/>
  <c r="K164" i="1"/>
  <c r="K185" i="1"/>
  <c r="K166" i="1"/>
  <c r="K175" i="1"/>
  <c r="K184" i="1"/>
  <c r="K195" i="1"/>
  <c r="K172" i="1"/>
  <c r="K162" i="1"/>
  <c r="K205" i="1"/>
  <c r="K193" i="1"/>
  <c r="K199" i="1"/>
  <c r="K197" i="1"/>
  <c r="K213" i="1"/>
  <c r="K179" i="1"/>
  <c r="K210" i="1"/>
  <c r="K214" i="1"/>
  <c r="K222" i="1"/>
  <c r="K231" i="1"/>
  <c r="K220" i="1"/>
  <c r="K263" i="1"/>
  <c r="K232" i="1"/>
  <c r="K260" i="1"/>
  <c r="K217" i="1"/>
  <c r="K243" i="1"/>
  <c r="K221" i="1"/>
  <c r="K234" i="1"/>
  <c r="K216" i="1"/>
  <c r="K229" i="1"/>
  <c r="K225" i="1"/>
  <c r="K261" i="1"/>
  <c r="K259" i="1"/>
  <c r="K223" i="1"/>
  <c r="K264" i="1"/>
  <c r="K240" i="1"/>
  <c r="K233" i="1"/>
  <c r="K242" i="1"/>
  <c r="K237" i="1"/>
  <c r="K239" i="1"/>
  <c r="K228" i="1"/>
  <c r="K262" i="1"/>
  <c r="K218" i="1"/>
  <c r="K215" i="1"/>
  <c r="K248" i="1"/>
  <c r="K226" i="1"/>
  <c r="K257" i="1"/>
  <c r="K230" i="1"/>
  <c r="K238" i="1"/>
  <c r="K224" i="1"/>
  <c r="K245" i="1"/>
  <c r="K235" i="1"/>
  <c r="K219" i="1"/>
  <c r="K244" i="1"/>
  <c r="K236" i="1"/>
  <c r="K253" i="1"/>
  <c r="K246" i="1"/>
  <c r="K227" i="1"/>
  <c r="K258" i="1"/>
  <c r="K255" i="1"/>
  <c r="K247" i="1"/>
  <c r="K254" i="1"/>
  <c r="K241" i="1"/>
  <c r="K249" i="1"/>
  <c r="K252" i="1"/>
  <c r="K250" i="1"/>
  <c r="K256" i="1"/>
  <c r="K251" i="1"/>
  <c r="K268" i="1"/>
  <c r="K290" i="1"/>
  <c r="K270" i="1"/>
  <c r="K274" i="1"/>
  <c r="K303" i="1"/>
  <c r="K291" i="1"/>
  <c r="K300" i="1"/>
  <c r="K307" i="1"/>
  <c r="K306" i="1"/>
  <c r="K295" i="1"/>
  <c r="K304" i="1"/>
  <c r="K276" i="1"/>
  <c r="K308" i="1"/>
  <c r="K341" i="1"/>
  <c r="K275" i="1"/>
  <c r="K278" i="1"/>
  <c r="K310" i="1"/>
  <c r="K335" i="1"/>
  <c r="K273" i="1"/>
  <c r="K342" i="1"/>
  <c r="K305" i="1"/>
  <c r="K298" i="1"/>
  <c r="K288" i="1"/>
  <c r="K265" i="1"/>
  <c r="K317" i="1"/>
  <c r="K313" i="1"/>
  <c r="K302" i="1"/>
  <c r="K321" i="1"/>
  <c r="K272" i="1"/>
  <c r="K315" i="1"/>
  <c r="K331" i="1"/>
  <c r="K322" i="1"/>
  <c r="K319" i="1"/>
  <c r="K266" i="1"/>
  <c r="K296" i="1"/>
  <c r="K294" i="1"/>
  <c r="K280" i="1"/>
  <c r="K287" i="1"/>
  <c r="K279" i="1"/>
  <c r="K267" i="1"/>
  <c r="K329" i="1"/>
  <c r="K311" i="1"/>
  <c r="K338" i="1"/>
  <c r="K343" i="1"/>
  <c r="K293" i="1"/>
  <c r="K297" i="1"/>
  <c r="K3" i="1"/>
  <c r="K4" i="1"/>
  <c r="K5" i="1"/>
  <c r="K6" i="1"/>
  <c r="K7" i="1"/>
  <c r="K8" i="1"/>
  <c r="K9" i="1"/>
  <c r="K12" i="1"/>
  <c r="K14" i="1"/>
  <c r="K13" i="1"/>
  <c r="K10" i="1"/>
  <c r="K11" i="1"/>
  <c r="K2" i="1"/>
  <c r="J2" i="1"/>
  <c r="J2459" i="1"/>
  <c r="J2259" i="1"/>
  <c r="J2221" i="1"/>
  <c r="J2098" i="1"/>
  <c r="J1770" i="1"/>
  <c r="J1472" i="1"/>
  <c r="J1425" i="1"/>
  <c r="J1251" i="1"/>
  <c r="J1166" i="1"/>
  <c r="J882" i="1"/>
  <c r="J484" i="1"/>
  <c r="J3" i="1"/>
  <c r="J4" i="1"/>
  <c r="J5" i="1"/>
  <c r="J6" i="1"/>
  <c r="J7" i="1"/>
  <c r="J8" i="1"/>
  <c r="J9" i="1"/>
  <c r="J12" i="1"/>
  <c r="J14" i="1"/>
  <c r="J13" i="1"/>
  <c r="J10" i="1"/>
  <c r="J11" i="1"/>
  <c r="J17" i="1"/>
  <c r="J16" i="1"/>
  <c r="J15" i="1"/>
  <c r="J19" i="1"/>
  <c r="J18" i="1"/>
  <c r="J20" i="1"/>
  <c r="J21" i="1"/>
  <c r="J25" i="1"/>
  <c r="J22" i="1"/>
  <c r="J27" i="1"/>
  <c r="J26" i="1"/>
  <c r="J24" i="1"/>
  <c r="J23" i="1"/>
  <c r="J29" i="1"/>
  <c r="J28" i="1"/>
  <c r="J32" i="1"/>
  <c r="J35" i="1"/>
  <c r="J41" i="1"/>
  <c r="J39" i="1"/>
  <c r="J36" i="1"/>
  <c r="J37" i="1"/>
  <c r="J42" i="1"/>
  <c r="J40" i="1"/>
  <c r="J38" i="1"/>
  <c r="J34" i="1"/>
  <c r="J33" i="1"/>
  <c r="J31" i="1"/>
  <c r="J46" i="1"/>
  <c r="J43" i="1"/>
  <c r="J30" i="1"/>
  <c r="J44" i="1"/>
  <c r="J45" i="1"/>
  <c r="J48" i="1"/>
  <c r="J56" i="1"/>
  <c r="J61" i="1"/>
  <c r="J49" i="1"/>
  <c r="J52" i="1"/>
  <c r="J50" i="1"/>
  <c r="J53" i="1"/>
  <c r="J55" i="1"/>
  <c r="J47" i="1"/>
  <c r="J62" i="1"/>
  <c r="J58" i="1"/>
  <c r="J60" i="1"/>
  <c r="J57" i="1"/>
  <c r="J59" i="1"/>
  <c r="J51" i="1"/>
  <c r="J54" i="1"/>
  <c r="J71" i="1"/>
  <c r="J73" i="1"/>
  <c r="J72" i="1"/>
  <c r="J79" i="1"/>
  <c r="J78" i="1"/>
  <c r="J64" i="1"/>
  <c r="J63" i="1"/>
  <c r="J76" i="1"/>
  <c r="J69" i="1"/>
  <c r="J68" i="1"/>
  <c r="J82" i="1"/>
  <c r="J75" i="1"/>
  <c r="J86" i="1"/>
  <c r="J74" i="1"/>
  <c r="J70" i="1"/>
  <c r="J87" i="1"/>
  <c r="J67" i="1"/>
  <c r="J85" i="1"/>
  <c r="J65" i="1"/>
  <c r="J81" i="1"/>
  <c r="J77" i="1"/>
  <c r="J66" i="1"/>
  <c r="J84" i="1"/>
  <c r="J80" i="1"/>
  <c r="J83" i="1"/>
  <c r="J99" i="1"/>
  <c r="J92" i="1"/>
  <c r="J107" i="1"/>
  <c r="J98" i="1"/>
  <c r="J96" i="1"/>
  <c r="J104" i="1"/>
  <c r="J90" i="1"/>
  <c r="J108" i="1"/>
  <c r="J91" i="1"/>
  <c r="J88" i="1"/>
  <c r="J102" i="1"/>
  <c r="J93" i="1"/>
  <c r="J89" i="1"/>
  <c r="J109" i="1"/>
  <c r="J103" i="1"/>
  <c r="J100" i="1"/>
  <c r="J110" i="1"/>
  <c r="J94" i="1"/>
  <c r="J111" i="1"/>
  <c r="J101" i="1"/>
  <c r="J95" i="1"/>
  <c r="J97" i="1"/>
  <c r="J105" i="1"/>
  <c r="J106" i="1"/>
  <c r="J117" i="1"/>
  <c r="J154" i="1"/>
  <c r="J134" i="1"/>
  <c r="J115" i="1"/>
  <c r="J137" i="1"/>
  <c r="J112" i="1"/>
  <c r="J148" i="1"/>
  <c r="J130" i="1"/>
  <c r="J131" i="1"/>
  <c r="J124" i="1"/>
  <c r="J143" i="1"/>
  <c r="J127" i="1"/>
  <c r="J118" i="1"/>
  <c r="J113" i="1"/>
  <c r="J121" i="1"/>
  <c r="J132" i="1"/>
  <c r="J114" i="1"/>
  <c r="J128" i="1"/>
  <c r="J122" i="1"/>
  <c r="J145" i="1"/>
  <c r="J135" i="1"/>
  <c r="J139" i="1"/>
  <c r="J138" i="1"/>
  <c r="J144" i="1"/>
  <c r="J129" i="1"/>
  <c r="J147" i="1"/>
  <c r="J126" i="1"/>
  <c r="J116" i="1"/>
  <c r="J133" i="1"/>
  <c r="J123" i="1"/>
  <c r="J142" i="1"/>
  <c r="J120" i="1"/>
  <c r="J136" i="1"/>
  <c r="J157" i="1"/>
  <c r="J119" i="1"/>
  <c r="J159" i="1"/>
  <c r="J140" i="1"/>
  <c r="J150" i="1"/>
  <c r="J149" i="1"/>
  <c r="J125" i="1"/>
  <c r="J151" i="1"/>
  <c r="J141" i="1"/>
  <c r="J158" i="1"/>
  <c r="J156" i="1"/>
  <c r="J155" i="1"/>
  <c r="J146" i="1"/>
  <c r="J153" i="1"/>
  <c r="J152" i="1"/>
  <c r="J188" i="1"/>
  <c r="J204" i="1"/>
  <c r="J208" i="1"/>
  <c r="J170" i="1"/>
  <c r="J207" i="1"/>
  <c r="J174" i="1"/>
  <c r="J173" i="1"/>
  <c r="J161" i="1"/>
  <c r="J167" i="1"/>
  <c r="J160" i="1"/>
  <c r="J177" i="1"/>
  <c r="J180" i="1"/>
  <c r="J187" i="1"/>
  <c r="J190" i="1"/>
  <c r="J186" i="1"/>
  <c r="J200" i="1"/>
  <c r="J163" i="1"/>
  <c r="J191" i="1"/>
  <c r="J181" i="1"/>
  <c r="J196" i="1"/>
  <c r="J206" i="1"/>
  <c r="J169" i="1"/>
  <c r="J211" i="1"/>
  <c r="J168" i="1"/>
  <c r="J178" i="1"/>
  <c r="J171" i="1"/>
  <c r="J183" i="1"/>
  <c r="J209" i="1"/>
  <c r="J212" i="1"/>
  <c r="J203" i="1"/>
  <c r="J202" i="1"/>
  <c r="J194" i="1"/>
  <c r="J176" i="1"/>
  <c r="J198" i="1"/>
  <c r="J192" i="1"/>
  <c r="J182" i="1"/>
  <c r="J189" i="1"/>
  <c r="J201" i="1"/>
  <c r="J165" i="1"/>
  <c r="J164" i="1"/>
  <c r="J185" i="1"/>
  <c r="J166" i="1"/>
  <c r="J175" i="1"/>
  <c r="J184" i="1"/>
  <c r="J195" i="1"/>
  <c r="J172" i="1"/>
  <c r="J162" i="1"/>
  <c r="J205" i="1"/>
  <c r="J193" i="1"/>
  <c r="J199" i="1"/>
  <c r="J197" i="1"/>
  <c r="J213" i="1"/>
  <c r="J179" i="1"/>
  <c r="J210" i="1"/>
  <c r="J214" i="1"/>
  <c r="J222" i="1"/>
  <c r="J231" i="1"/>
  <c r="J220" i="1"/>
  <c r="J263" i="1"/>
  <c r="J232" i="1"/>
  <c r="J260" i="1"/>
  <c r="J217" i="1"/>
  <c r="J243" i="1"/>
  <c r="J221" i="1"/>
  <c r="J234" i="1"/>
  <c r="J216" i="1"/>
  <c r="J229" i="1"/>
  <c r="J225" i="1"/>
  <c r="J261" i="1"/>
  <c r="J259" i="1"/>
  <c r="J223" i="1"/>
  <c r="J264" i="1"/>
  <c r="J240" i="1"/>
  <c r="J233" i="1"/>
  <c r="J242" i="1"/>
  <c r="J237" i="1"/>
  <c r="J239" i="1"/>
  <c r="J228" i="1"/>
  <c r="J262" i="1"/>
  <c r="J218" i="1"/>
  <c r="J215" i="1"/>
  <c r="J248" i="1"/>
  <c r="J226" i="1"/>
  <c r="J257" i="1"/>
  <c r="J230" i="1"/>
  <c r="J238" i="1"/>
  <c r="J224" i="1"/>
  <c r="J245" i="1"/>
  <c r="J235" i="1"/>
  <c r="J219" i="1"/>
  <c r="J244" i="1"/>
  <c r="J236" i="1"/>
  <c r="J253" i="1"/>
  <c r="J246" i="1"/>
  <c r="J227" i="1"/>
  <c r="J258" i="1"/>
  <c r="J255" i="1"/>
  <c r="J247" i="1"/>
  <c r="J254" i="1"/>
  <c r="J241" i="1"/>
  <c r="J249" i="1"/>
  <c r="J252" i="1"/>
  <c r="J250" i="1"/>
  <c r="J256" i="1"/>
  <c r="J251" i="1"/>
  <c r="J268" i="1"/>
  <c r="J290" i="1"/>
  <c r="J270" i="1"/>
  <c r="J274" i="1"/>
  <c r="J303" i="1"/>
  <c r="J291" i="1"/>
  <c r="J300" i="1"/>
  <c r="J307" i="1"/>
  <c r="J306" i="1"/>
  <c r="J295" i="1"/>
  <c r="J304" i="1"/>
  <c r="J276" i="1"/>
  <c r="J308" i="1"/>
  <c r="J341" i="1"/>
  <c r="J275" i="1"/>
  <c r="J278" i="1"/>
  <c r="J310" i="1"/>
  <c r="J335" i="1"/>
  <c r="J273" i="1"/>
  <c r="J342" i="1"/>
  <c r="J305" i="1"/>
  <c r="J298" i="1"/>
  <c r="J288" i="1"/>
  <c r="J265" i="1"/>
  <c r="J317" i="1"/>
  <c r="J313" i="1"/>
  <c r="J302" i="1"/>
  <c r="J321" i="1"/>
  <c r="J272" i="1"/>
  <c r="J315" i="1"/>
  <c r="J331" i="1"/>
  <c r="J322" i="1"/>
  <c r="J319" i="1"/>
  <c r="J266" i="1"/>
  <c r="J296" i="1"/>
  <c r="J294" i="1"/>
  <c r="J280" i="1"/>
  <c r="J287" i="1"/>
  <c r="J279" i="1"/>
  <c r="J267" i="1"/>
  <c r="J329" i="1"/>
  <c r="J311" i="1"/>
  <c r="J338" i="1"/>
  <c r="J343" i="1"/>
  <c r="J293" i="1"/>
  <c r="J297" i="1"/>
  <c r="J289" i="1"/>
  <c r="S2013" i="1"/>
  <c r="S2001" i="1"/>
  <c r="S1952" i="1"/>
  <c r="S2017" i="1"/>
  <c r="S1963" i="1"/>
  <c r="S1910" i="1"/>
  <c r="L1910" i="1"/>
  <c r="S1905" i="1"/>
  <c r="S1953" i="1"/>
  <c r="S1923" i="1"/>
  <c r="S2046" i="1"/>
  <c r="S1959" i="1"/>
  <c r="S1964" i="1"/>
  <c r="S2050" i="1"/>
  <c r="S2004" i="1"/>
  <c r="S1994" i="1"/>
  <c r="S2015" i="1"/>
  <c r="S1935" i="1"/>
  <c r="S1901" i="1"/>
  <c r="S1908" i="1"/>
  <c r="S1988" i="1"/>
  <c r="S2049" i="1"/>
  <c r="S2053" i="1"/>
  <c r="S1976" i="1"/>
  <c r="S2042" i="1"/>
  <c r="S1946" i="1"/>
  <c r="S2002" i="1"/>
  <c r="S1909" i="1"/>
  <c r="S2006" i="1"/>
  <c r="S1962" i="1"/>
  <c r="S1912" i="1"/>
  <c r="S2021" i="1"/>
  <c r="S2010" i="1"/>
  <c r="S2048" i="1"/>
  <c r="S2007" i="1"/>
  <c r="S1940" i="1"/>
  <c r="S1972" i="1"/>
  <c r="S1985" i="1"/>
  <c r="S1983" i="1"/>
  <c r="S1961" i="1"/>
  <c r="S1941" i="1"/>
  <c r="S2003" i="1"/>
  <c r="S1978" i="1"/>
  <c r="S1992" i="1"/>
  <c r="S1955" i="1"/>
  <c r="S2037" i="1"/>
  <c r="S1966" i="1"/>
  <c r="S1973" i="1"/>
  <c r="S2035" i="1"/>
  <c r="S1975" i="1"/>
  <c r="S2045" i="1"/>
  <c r="S2034" i="1"/>
  <c r="S2024" i="1"/>
  <c r="S2025" i="1"/>
  <c r="S1911" i="1"/>
  <c r="S1915" i="1"/>
  <c r="S1969" i="1"/>
  <c r="S1965" i="1"/>
  <c r="S2044" i="1"/>
  <c r="S1933" i="1"/>
  <c r="S2022" i="1"/>
  <c r="S1977" i="1"/>
  <c r="S1954" i="1"/>
  <c r="S2033" i="1"/>
  <c r="S1956" i="1"/>
  <c r="S1998" i="1"/>
  <c r="S1937" i="1"/>
  <c r="S1913" i="1"/>
  <c r="S1995" i="1"/>
  <c r="S1981" i="1"/>
  <c r="S2031" i="1"/>
  <c r="S1919" i="1"/>
  <c r="S1967" i="1"/>
  <c r="S1942" i="1"/>
  <c r="S1991" i="1"/>
  <c r="S1903" i="1"/>
  <c r="S2016" i="1"/>
  <c r="S1920" i="1"/>
  <c r="S1974" i="1"/>
  <c r="S2008" i="1"/>
  <c r="S1939" i="1"/>
  <c r="S2043" i="1"/>
  <c r="S1930" i="1"/>
  <c r="S1986" i="1"/>
  <c r="S1943" i="1"/>
  <c r="S1934" i="1"/>
  <c r="S2039" i="1"/>
  <c r="S1999" i="1"/>
  <c r="S1918" i="1"/>
  <c r="S1945" i="1"/>
  <c r="S1984" i="1"/>
  <c r="S1989" i="1"/>
  <c r="S1938" i="1"/>
  <c r="S2011" i="1"/>
  <c r="S1947" i="1"/>
  <c r="S1950" i="1"/>
  <c r="S2027" i="1"/>
  <c r="S1993" i="1"/>
  <c r="S1924" i="1"/>
  <c r="S1968" i="1"/>
  <c r="S2036" i="1"/>
  <c r="S2018" i="1"/>
  <c r="S2029" i="1"/>
  <c r="S1982" i="1"/>
  <c r="S1958" i="1"/>
  <c r="S1960" i="1"/>
  <c r="S2028" i="1"/>
  <c r="S1951" i="1"/>
  <c r="S1904" i="1"/>
  <c r="S1907" i="1"/>
  <c r="S2000" i="1"/>
  <c r="S1971" i="1"/>
  <c r="S1936" i="1"/>
  <c r="S2023" i="1"/>
  <c r="S2041" i="1"/>
  <c r="S1906" i="1"/>
  <c r="S2005" i="1"/>
  <c r="S1997" i="1"/>
  <c r="S1902" i="1"/>
  <c r="S1917" i="1"/>
  <c r="S1932" i="1"/>
  <c r="S2040" i="1"/>
  <c r="S2032" i="1"/>
  <c r="S1928" i="1"/>
  <c r="S2150" i="1"/>
  <c r="S2085" i="1"/>
  <c r="S2183" i="1"/>
  <c r="S2151" i="1"/>
  <c r="S2104" i="1"/>
  <c r="S2170" i="1"/>
  <c r="S2193" i="1"/>
  <c r="S2148" i="1"/>
  <c r="S2169" i="1"/>
  <c r="S2081" i="1"/>
  <c r="S2076" i="1"/>
  <c r="S2077" i="1"/>
  <c r="S2191" i="1"/>
  <c r="S2082" i="1"/>
  <c r="S2117" i="1"/>
  <c r="S2086" i="1"/>
  <c r="S2188" i="1"/>
  <c r="S2171" i="1"/>
  <c r="S2130" i="1"/>
  <c r="S2157" i="1"/>
  <c r="S2146" i="1"/>
  <c r="S2198" i="1"/>
  <c r="S2056" i="1"/>
  <c r="S2197" i="1"/>
  <c r="S2083" i="1"/>
  <c r="S2178" i="1"/>
  <c r="S2119" i="1"/>
  <c r="S2124" i="1"/>
  <c r="S2121" i="1"/>
  <c r="S2111" i="1"/>
  <c r="S2058" i="1"/>
  <c r="S2088" i="1"/>
  <c r="S2072" i="1"/>
  <c r="S2131" i="1"/>
  <c r="S2116" i="1"/>
  <c r="S2132" i="1"/>
  <c r="S2145" i="1"/>
  <c r="S2115" i="1"/>
  <c r="S2167" i="1"/>
  <c r="S2070" i="1"/>
  <c r="S2144" i="1"/>
  <c r="S2110" i="1"/>
  <c r="S2134" i="1"/>
  <c r="S2153" i="1"/>
  <c r="S2063" i="1"/>
  <c r="S2147" i="1"/>
  <c r="S2202" i="1"/>
  <c r="S2173" i="1"/>
  <c r="S2061" i="1"/>
  <c r="S2093" i="1"/>
  <c r="S2125" i="1"/>
  <c r="S2201" i="1"/>
  <c r="S2186" i="1"/>
  <c r="S2140" i="1"/>
  <c r="S2143" i="1"/>
  <c r="S2165" i="1"/>
  <c r="S2080" i="1"/>
  <c r="S2136" i="1"/>
  <c r="S2192" i="1"/>
  <c r="S2194" i="1"/>
  <c r="S2113" i="1"/>
  <c r="S2095" i="1"/>
  <c r="S2109" i="1"/>
  <c r="S2123" i="1"/>
  <c r="S2168" i="1"/>
  <c r="S2096" i="1"/>
  <c r="S2060" i="1"/>
  <c r="S2106" i="1"/>
  <c r="S2128" i="1"/>
  <c r="S2069" i="1"/>
  <c r="S2107" i="1"/>
  <c r="S2177" i="1"/>
  <c r="S2199" i="1"/>
  <c r="S2187" i="1"/>
  <c r="S2073" i="1"/>
  <c r="S2120" i="1"/>
  <c r="S2184" i="1"/>
  <c r="S2126" i="1"/>
  <c r="S2054" i="1"/>
  <c r="S2154" i="1"/>
  <c r="S2065" i="1"/>
  <c r="S2203" i="1"/>
  <c r="S2160" i="1"/>
  <c r="S2163" i="1"/>
  <c r="S2129" i="1"/>
  <c r="S2159" i="1"/>
  <c r="S2135" i="1"/>
  <c r="S2164" i="1"/>
  <c r="S2068" i="1"/>
  <c r="S2141" i="1"/>
  <c r="S2196" i="1"/>
  <c r="S2062" i="1"/>
  <c r="S2057" i="1"/>
  <c r="S2108" i="1"/>
  <c r="S2179" i="1"/>
  <c r="S2127" i="1"/>
  <c r="S2149" i="1"/>
  <c r="S2182" i="1"/>
  <c r="S2118" i="1"/>
  <c r="S2066" i="1"/>
  <c r="S2067" i="1"/>
  <c r="S2091" i="1"/>
  <c r="S2166" i="1"/>
  <c r="S2074" i="1"/>
  <c r="S2114" i="1"/>
  <c r="S2098" i="1"/>
  <c r="S2139" i="1"/>
  <c r="S2090" i="1"/>
  <c r="M24" i="1"/>
  <c r="S2174" i="1"/>
  <c r="S2102" i="1"/>
  <c r="S2185" i="1"/>
  <c r="S2133" i="1"/>
  <c r="S2155" i="1"/>
  <c r="S2089" i="1"/>
  <c r="S2162" i="1"/>
  <c r="S2084" i="1"/>
  <c r="S2087" i="1"/>
  <c r="S2075" i="1"/>
  <c r="S2122" i="1"/>
  <c r="S2071" i="1"/>
  <c r="S2200" i="1"/>
  <c r="S2094" i="1"/>
  <c r="S2172" i="1"/>
  <c r="M29" i="1"/>
  <c r="S2105" i="1"/>
  <c r="S2055" i="1"/>
  <c r="S2189" i="1"/>
  <c r="S2079" i="1"/>
  <c r="S2180" i="1"/>
  <c r="S2101" i="1"/>
  <c r="S2099" i="1"/>
  <c r="L2099" i="1"/>
  <c r="S2103" i="1"/>
  <c r="S2181" i="1"/>
  <c r="S2190" i="1"/>
  <c r="S2158" i="1"/>
  <c r="S2142" i="1"/>
  <c r="S2138" i="1"/>
  <c r="S2175" i="1"/>
  <c r="S2137" i="1"/>
  <c r="S2059" i="1"/>
  <c r="S2195" i="1"/>
  <c r="S2161" i="1"/>
  <c r="S2100" i="1"/>
  <c r="S2097" i="1"/>
  <c r="S2156" i="1"/>
  <c r="S2092" i="1"/>
  <c r="S2112" i="1"/>
  <c r="S2064" i="1"/>
  <c r="S2078" i="1"/>
  <c r="S2152" i="1"/>
  <c r="S2176" i="1"/>
  <c r="S2283" i="1"/>
  <c r="S2245" i="1"/>
  <c r="S2236" i="1"/>
  <c r="S2303" i="1"/>
  <c r="S2310" i="1"/>
  <c r="S2292" i="1"/>
  <c r="S2305" i="1"/>
  <c r="S2271" i="1"/>
  <c r="S2255" i="1"/>
  <c r="S2324" i="1"/>
  <c r="S2322" i="1"/>
  <c r="S2232" i="1"/>
  <c r="S2274" i="1"/>
  <c r="S2339" i="1"/>
  <c r="S2270" i="1"/>
  <c r="S2340" i="1"/>
  <c r="S2217" i="1"/>
  <c r="S2288" i="1"/>
  <c r="S2220" i="1"/>
  <c r="S2259" i="1"/>
  <c r="S2336" i="1"/>
  <c r="S2333" i="1"/>
  <c r="S2221" i="1"/>
  <c r="S2272" i="1"/>
  <c r="S2293" i="1"/>
  <c r="S2323" i="1"/>
  <c r="S2280" i="1"/>
  <c r="S2226" i="1"/>
  <c r="S2227" i="1"/>
  <c r="S2222" i="1"/>
  <c r="S2251" i="1"/>
  <c r="S2228" i="1"/>
  <c r="S2306" i="1"/>
  <c r="S2256" i="1"/>
  <c r="S2330" i="1"/>
  <c r="S2257" i="1"/>
  <c r="S2268" i="1"/>
  <c r="S2298" i="1"/>
  <c r="S2329" i="1"/>
  <c r="S2206" i="1"/>
  <c r="S2252" i="1"/>
  <c r="S2260" i="1"/>
  <c r="S2262" i="1"/>
  <c r="S2204" i="1"/>
  <c r="S2266" i="1"/>
  <c r="S2321" i="1"/>
  <c r="S2326" i="1"/>
  <c r="S2218" i="1"/>
  <c r="S2294" i="1"/>
  <c r="S2281" i="1"/>
  <c r="S2242" i="1"/>
  <c r="S2319" i="1"/>
  <c r="S2225" i="1"/>
  <c r="S2229" i="1"/>
  <c r="S2291" i="1"/>
  <c r="S2295" i="1"/>
  <c r="S2286" i="1"/>
  <c r="S2331" i="1"/>
  <c r="S2215" i="1"/>
  <c r="S2213" i="1"/>
  <c r="S2237" i="1"/>
  <c r="S2279" i="1"/>
  <c r="S2282" i="1"/>
  <c r="S2230" i="1"/>
  <c r="S2233" i="1"/>
  <c r="S2216" i="1"/>
  <c r="S2239" i="1"/>
  <c r="S2263" i="1"/>
  <c r="S2254" i="1"/>
  <c r="S2223" i="1"/>
  <c r="S2241" i="1"/>
  <c r="S2264" i="1"/>
  <c r="S2297" i="1"/>
  <c r="S2335" i="1"/>
  <c r="S2205" i="1"/>
  <c r="S2284" i="1"/>
  <c r="S2309" i="1"/>
  <c r="S2301" i="1"/>
  <c r="S2289" i="1"/>
  <c r="S2276" i="1"/>
  <c r="S2290" i="1"/>
  <c r="S2313" i="1"/>
  <c r="S2308" i="1"/>
  <c r="S2261" i="1"/>
  <c r="S2265" i="1"/>
  <c r="S2277" i="1"/>
  <c r="S2327" i="1"/>
  <c r="S2311" i="1"/>
  <c r="S2209" i="1"/>
  <c r="S2207" i="1"/>
  <c r="S2211" i="1"/>
  <c r="S2267" i="1"/>
  <c r="S2278" i="1"/>
  <c r="S2210" i="1"/>
  <c r="S2287" i="1"/>
  <c r="S2314" i="1"/>
  <c r="S2317" i="1"/>
  <c r="S2307" i="1"/>
  <c r="S2312" i="1"/>
  <c r="S2273" i="1"/>
  <c r="S2231" i="1"/>
  <c r="S2337" i="1"/>
  <c r="S2243" i="1"/>
  <c r="S2332" i="1"/>
  <c r="S2244" i="1"/>
  <c r="S2318" i="1"/>
  <c r="S2316" i="1"/>
  <c r="S2249" i="1"/>
  <c r="S2238" i="1"/>
  <c r="S2240" i="1"/>
  <c r="S2250" i="1"/>
  <c r="S2253" i="1"/>
  <c r="S2219" i="1"/>
  <c r="S2304" i="1"/>
  <c r="S2246" i="1"/>
  <c r="S2328" i="1"/>
  <c r="S2285" i="1"/>
  <c r="S2300" i="1"/>
  <c r="S2208" i="1"/>
  <c r="S2247" i="1"/>
  <c r="S2248" i="1"/>
  <c r="S2212" i="1"/>
  <c r="S2275" i="1"/>
  <c r="S2296" i="1"/>
  <c r="S2224" i="1"/>
  <c r="S2299" i="1"/>
  <c r="S2325" i="1"/>
  <c r="S2214" i="1"/>
  <c r="S2234" i="1"/>
  <c r="S2302" i="1"/>
  <c r="S2258" i="1"/>
  <c r="S2320" i="1"/>
  <c r="S2338" i="1"/>
  <c r="S2269" i="1"/>
  <c r="S2315" i="1"/>
  <c r="S2235" i="1"/>
  <c r="S2477" i="1"/>
  <c r="S2362" i="1"/>
  <c r="S2386" i="1"/>
  <c r="S2416" i="1"/>
  <c r="S2448" i="1"/>
  <c r="S2354" i="1"/>
  <c r="S2398" i="1"/>
  <c r="L2398" i="1"/>
  <c r="S2379" i="1"/>
  <c r="S2350" i="1"/>
  <c r="S2449" i="1"/>
  <c r="S2373" i="1"/>
  <c r="S2465" i="1"/>
  <c r="S2458" i="1"/>
  <c r="S2344" i="1"/>
  <c r="S2376" i="1"/>
  <c r="S2476" i="1"/>
  <c r="S2390" i="1"/>
  <c r="S2396" i="1"/>
  <c r="S2418" i="1"/>
  <c r="S2413" i="1"/>
  <c r="S2474" i="1"/>
  <c r="S2442" i="1"/>
  <c r="S2470" i="1"/>
  <c r="S2349" i="1"/>
  <c r="S2397" i="1"/>
  <c r="S2455" i="1"/>
  <c r="S2378" i="1"/>
  <c r="S2467" i="1"/>
  <c r="S2388" i="1"/>
  <c r="S2368" i="1"/>
  <c r="S2423" i="1"/>
  <c r="S2351" i="1"/>
  <c r="S2383" i="1"/>
  <c r="S2389" i="1"/>
  <c r="S2381" i="1"/>
  <c r="S2452" i="1"/>
  <c r="S2348" i="1"/>
  <c r="S2468" i="1"/>
  <c r="S2387" i="1"/>
  <c r="S2444" i="1"/>
  <c r="S2365" i="1"/>
  <c r="S2447" i="1"/>
  <c r="S2382" i="1"/>
  <c r="S2424" i="1"/>
  <c r="S2400" i="1"/>
  <c r="S2414" i="1"/>
  <c r="S2456" i="1"/>
  <c r="S2345" i="1"/>
  <c r="S2440" i="1"/>
  <c r="S2369" i="1"/>
  <c r="S2356" i="1"/>
  <c r="S2406" i="1"/>
  <c r="S2443" i="1"/>
  <c r="S2341" i="1"/>
  <c r="S2429" i="1"/>
  <c r="S2407" i="1"/>
  <c r="S2370" i="1"/>
  <c r="S2421" i="1"/>
  <c r="S2374" i="1"/>
  <c r="S2358" i="1"/>
  <c r="S2457" i="1"/>
  <c r="S2433" i="1"/>
  <c r="S2366" i="1"/>
  <c r="S2359" i="1"/>
  <c r="S2375" i="1"/>
  <c r="S2405" i="1"/>
  <c r="S2473" i="1"/>
  <c r="S2361" i="1"/>
  <c r="S2402" i="1"/>
  <c r="S2434" i="1"/>
  <c r="S2438" i="1"/>
  <c r="S2435" i="1"/>
  <c r="S2399" i="1"/>
  <c r="S2439" i="1"/>
  <c r="S2403" i="1"/>
  <c r="S2353" i="1"/>
  <c r="S2430" i="1"/>
  <c r="S2425" i="1"/>
  <c r="S2392" i="1"/>
  <c r="S2436" i="1"/>
  <c r="S2469" i="1"/>
  <c r="S2364" i="1"/>
  <c r="S2385" i="1"/>
  <c r="S2357" i="1"/>
  <c r="S2391" i="1"/>
  <c r="S2363" i="1"/>
  <c r="S2419" i="1"/>
  <c r="S2427" i="1"/>
  <c r="S2431" i="1"/>
  <c r="S2412" i="1"/>
  <c r="S2408" i="1"/>
  <c r="S2409" i="1"/>
  <c r="S2415" i="1"/>
  <c r="S2462" i="1"/>
  <c r="S2422" i="1"/>
  <c r="S2432" i="1"/>
  <c r="S2371" i="1"/>
  <c r="S2463" i="1"/>
  <c r="S2426" i="1"/>
  <c r="S2437" i="1"/>
  <c r="S2445" i="1"/>
  <c r="S2472" i="1"/>
  <c r="S2395" i="1"/>
  <c r="S2451" i="1"/>
  <c r="S2347" i="1"/>
  <c r="S2459" i="1"/>
  <c r="S2360" i="1"/>
  <c r="S2450" i="1"/>
  <c r="S2404" i="1"/>
  <c r="S2352" i="1"/>
  <c r="S2367" i="1"/>
  <c r="S2380" i="1"/>
  <c r="S2420" i="1"/>
  <c r="S2346" i="1"/>
  <c r="S2394" i="1"/>
  <c r="S2441" i="1"/>
  <c r="S2461" i="1"/>
  <c r="S2471" i="1"/>
  <c r="S2417" i="1"/>
  <c r="S2372" i="1"/>
  <c r="S2464" i="1"/>
  <c r="S2393" i="1"/>
  <c r="S2384" i="1"/>
  <c r="S2342" i="1"/>
  <c r="S2475" i="1"/>
  <c r="S2453" i="1"/>
  <c r="S2466" i="1"/>
  <c r="S2355" i="1"/>
  <c r="S2377" i="1"/>
  <c r="S2460" i="1"/>
  <c r="S2428" i="1"/>
  <c r="S2343" i="1"/>
  <c r="S2454" i="1"/>
  <c r="S2478" i="1"/>
  <c r="S2410" i="1"/>
  <c r="S2401" i="1"/>
  <c r="S2446" i="1"/>
  <c r="S2411" i="1"/>
  <c r="S2557" i="1"/>
  <c r="S2510" i="1"/>
  <c r="S2484" i="1"/>
  <c r="S2609" i="1"/>
  <c r="S2585" i="1"/>
  <c r="S2550" i="1"/>
  <c r="S2549" i="1"/>
  <c r="S2574" i="1"/>
  <c r="S2509" i="1"/>
  <c r="S2586" i="1"/>
  <c r="S2494" i="1"/>
  <c r="S2486" i="1"/>
  <c r="S2497" i="1"/>
  <c r="S2587" i="1"/>
  <c r="S2593" i="1"/>
  <c r="S2495" i="1"/>
  <c r="S2544" i="1"/>
  <c r="S2596" i="1"/>
  <c r="S2500" i="1"/>
  <c r="S2523" i="1"/>
  <c r="S2580" i="1"/>
  <c r="S2613" i="1"/>
  <c r="S2479" i="1"/>
  <c r="S2618" i="1"/>
  <c r="S2530" i="1"/>
  <c r="S2546" i="1"/>
  <c r="S2520" i="1"/>
  <c r="S2598" i="1"/>
  <c r="S2569" i="1"/>
  <c r="S2583" i="1"/>
  <c r="S2612" i="1"/>
  <c r="S2579" i="1"/>
  <c r="S2597" i="1"/>
  <c r="S2526" i="1"/>
  <c r="S2527" i="1"/>
  <c r="S2568" i="1"/>
  <c r="S2536" i="1"/>
  <c r="S2551" i="1"/>
  <c r="S2553" i="1"/>
  <c r="S2584" i="1"/>
  <c r="S2572" i="1"/>
  <c r="S2480" i="1"/>
  <c r="S2515" i="1"/>
  <c r="S2514" i="1"/>
  <c r="S2533" i="1"/>
  <c r="S2508" i="1"/>
  <c r="S2556" i="1"/>
  <c r="S2601" i="1"/>
  <c r="S2570" i="1"/>
  <c r="S2492" i="1"/>
  <c r="S2608" i="1"/>
  <c r="S2490" i="1"/>
  <c r="S2571" i="1"/>
  <c r="S2559" i="1"/>
  <c r="S2577" i="1"/>
  <c r="S2503" i="1"/>
  <c r="S2525" i="1"/>
  <c r="S2564" i="1"/>
  <c r="S2547" i="1"/>
  <c r="S2522" i="1"/>
  <c r="S2512" i="1"/>
  <c r="S2552" i="1"/>
  <c r="S2592" i="1"/>
  <c r="S2599" i="1"/>
  <c r="S2507" i="1"/>
  <c r="S2548" i="1"/>
  <c r="S2485" i="1"/>
  <c r="S2581" i="1"/>
  <c r="S2607" i="1"/>
  <c r="S2528" i="1"/>
  <c r="S2617" i="1"/>
  <c r="S2602" i="1"/>
  <c r="S2531" i="1"/>
  <c r="S2567" i="1"/>
  <c r="S2562" i="1"/>
  <c r="S2605" i="1"/>
  <c r="S2616" i="1"/>
  <c r="S2566" i="1"/>
  <c r="S2502" i="1"/>
  <c r="S2524" i="1"/>
  <c r="S2555" i="1"/>
  <c r="S2615" i="1"/>
  <c r="S2516" i="1"/>
  <c r="S2501" i="1"/>
  <c r="S2558" i="1"/>
  <c r="S2506" i="1"/>
  <c r="S2561" i="1"/>
  <c r="S2521" i="1"/>
  <c r="S2487" i="1"/>
  <c r="S2545" i="1"/>
  <c r="S2595" i="1"/>
  <c r="S2493" i="1"/>
  <c r="S2535" i="1"/>
  <c r="S2588" i="1"/>
  <c r="S2483" i="1"/>
  <c r="S2491" i="1"/>
  <c r="S2519" i="1"/>
  <c r="S2560" i="1"/>
  <c r="S2554" i="1"/>
  <c r="S2611" i="1"/>
  <c r="S2591" i="1"/>
  <c r="S2534" i="1"/>
  <c r="S2575" i="1"/>
  <c r="S2594" i="1"/>
  <c r="S2505" i="1"/>
  <c r="S2614" i="1"/>
  <c r="S2542" i="1"/>
  <c r="S2606" i="1"/>
  <c r="S2529" i="1"/>
  <c r="S2589" i="1"/>
  <c r="S2537" i="1"/>
  <c r="S2590" i="1"/>
  <c r="S2582" i="1"/>
  <c r="S2482" i="1"/>
  <c r="S2543" i="1"/>
  <c r="S2578" i="1"/>
  <c r="S2496" i="1"/>
  <c r="S2518" i="1"/>
  <c r="S2504" i="1"/>
  <c r="S2481" i="1"/>
  <c r="S2604" i="1"/>
  <c r="S2498" i="1"/>
  <c r="S2573" i="1"/>
  <c r="S2532" i="1"/>
  <c r="S2488" i="1"/>
  <c r="S2511" i="1"/>
  <c r="S2517" i="1"/>
  <c r="S2539" i="1"/>
  <c r="S2603" i="1"/>
  <c r="S2499" i="1"/>
  <c r="S2538" i="1"/>
  <c r="S2540" i="1"/>
  <c r="S2513" i="1"/>
  <c r="S2576" i="1"/>
  <c r="S2600" i="1"/>
  <c r="S2541" i="1"/>
  <c r="S2563" i="1"/>
  <c r="S2565" i="1"/>
  <c r="S2489" i="1"/>
  <c r="S2610" i="1"/>
  <c r="S2657" i="1"/>
  <c r="S2631" i="1"/>
  <c r="S2714" i="1"/>
  <c r="S2637" i="1"/>
  <c r="S2704" i="1"/>
  <c r="S2646" i="1"/>
  <c r="S2670" i="1"/>
  <c r="S2623" i="1"/>
  <c r="S2630" i="1"/>
  <c r="S2707" i="1"/>
  <c r="S2709" i="1"/>
  <c r="S2695" i="1"/>
  <c r="S2649" i="1"/>
  <c r="S2677" i="1"/>
  <c r="S2633" i="1"/>
  <c r="S2635" i="1"/>
  <c r="S2673" i="1"/>
  <c r="S2663" i="1"/>
  <c r="S2639" i="1"/>
  <c r="S2655" i="1"/>
  <c r="S2624" i="1"/>
  <c r="S2661" i="1"/>
  <c r="S2629" i="1"/>
  <c r="S2698" i="1"/>
  <c r="S2664" i="1"/>
  <c r="S2679" i="1"/>
  <c r="S2693" i="1"/>
  <c r="S2696" i="1"/>
  <c r="S2676" i="1"/>
  <c r="S2690" i="1"/>
  <c r="S2621" i="1"/>
  <c r="S2626" i="1"/>
  <c r="S2680" i="1"/>
  <c r="S2659" i="1"/>
  <c r="S2713" i="1"/>
  <c r="S2647" i="1"/>
  <c r="S2699" i="1"/>
  <c r="S2628" i="1"/>
  <c r="S2642" i="1"/>
  <c r="S2712" i="1"/>
  <c r="S2654" i="1"/>
  <c r="S2640" i="1"/>
  <c r="S2711" i="1"/>
  <c r="S2686" i="1"/>
  <c r="S2689" i="1"/>
  <c r="S2715" i="1"/>
  <c r="S2708" i="1"/>
  <c r="S2643" i="1"/>
  <c r="S2702" i="1"/>
  <c r="S2658" i="1"/>
  <c r="S2688" i="1"/>
  <c r="S2694" i="1"/>
  <c r="S2684" i="1"/>
  <c r="S2710" i="1"/>
  <c r="S2674" i="1"/>
  <c r="S2660" i="1"/>
  <c r="S2669" i="1"/>
  <c r="S2671" i="1"/>
  <c r="S2645" i="1"/>
  <c r="S2683" i="1"/>
  <c r="S2619" i="1"/>
  <c r="S2692" i="1"/>
  <c r="S2648" i="1"/>
  <c r="S2636" i="1"/>
  <c r="S2627" i="1"/>
  <c r="S2668" i="1"/>
  <c r="S2697" i="1"/>
  <c r="S2656" i="1"/>
  <c r="S2675" i="1"/>
  <c r="S2685" i="1"/>
  <c r="S2644" i="1"/>
  <c r="S2641" i="1"/>
  <c r="S2632" i="1"/>
  <c r="S2651" i="1"/>
  <c r="S2634" i="1"/>
  <c r="S2666" i="1"/>
  <c r="S2701" i="1"/>
  <c r="S2622" i="1"/>
  <c r="S2706" i="1"/>
  <c r="S2682" i="1"/>
  <c r="S2667" i="1"/>
  <c r="S2625" i="1"/>
  <c r="S2653" i="1"/>
  <c r="S2620" i="1"/>
  <c r="S2650" i="1"/>
  <c r="S2652" i="1"/>
  <c r="S2691" i="1"/>
  <c r="S2678" i="1"/>
  <c r="S2681" i="1"/>
  <c r="S2703" i="1"/>
  <c r="S2672" i="1"/>
  <c r="S2700" i="1"/>
  <c r="S2662" i="1"/>
  <c r="S2716" i="1"/>
  <c r="S2665" i="1"/>
  <c r="S2705" i="1"/>
  <c r="S2638" i="1"/>
  <c r="S2687" i="1"/>
  <c r="S2834" i="1"/>
  <c r="S2806" i="1"/>
  <c r="S2790" i="1"/>
  <c r="S2784" i="1"/>
  <c r="S2796" i="1"/>
  <c r="S2765" i="1"/>
  <c r="S2810" i="1"/>
  <c r="S2800" i="1"/>
  <c r="S2771" i="1"/>
  <c r="S2823" i="1"/>
  <c r="S2777" i="1"/>
  <c r="S2762" i="1"/>
  <c r="S2732" i="1"/>
  <c r="S2759" i="1"/>
  <c r="S2811" i="1"/>
  <c r="S2819" i="1"/>
  <c r="S2748" i="1"/>
  <c r="S2742" i="1"/>
  <c r="S2757" i="1"/>
  <c r="S2803" i="1"/>
  <c r="S2793" i="1"/>
  <c r="S2737" i="1"/>
  <c r="S2798" i="1"/>
  <c r="S2837" i="1"/>
  <c r="S2750" i="1"/>
  <c r="S2724" i="1"/>
  <c r="S2808" i="1"/>
  <c r="S2816" i="1"/>
  <c r="S2826" i="1"/>
  <c r="S2758" i="1"/>
  <c r="S2786" i="1"/>
  <c r="S2797" i="1"/>
  <c r="S2801" i="1"/>
  <c r="S2751" i="1"/>
  <c r="S2815" i="1"/>
  <c r="S2745" i="1"/>
  <c r="S2727" i="1"/>
  <c r="S2734" i="1"/>
  <c r="S2788" i="1"/>
  <c r="S2804" i="1"/>
  <c r="S2780" i="1"/>
  <c r="S2747" i="1"/>
  <c r="S2840" i="1"/>
  <c r="S2827" i="1"/>
  <c r="S2817" i="1"/>
  <c r="S2720" i="1"/>
  <c r="S2835" i="1"/>
  <c r="S2756" i="1"/>
  <c r="S2813" i="1"/>
  <c r="S2792" i="1"/>
  <c r="S2776" i="1"/>
  <c r="S2760" i="1"/>
  <c r="S2814" i="1"/>
  <c r="S2775" i="1"/>
  <c r="S2719" i="1"/>
  <c r="S2820" i="1"/>
  <c r="S2743" i="1"/>
  <c r="S2824" i="1"/>
  <c r="S2829" i="1"/>
  <c r="S2741" i="1"/>
  <c r="S2725" i="1"/>
  <c r="S2738" i="1"/>
  <c r="S2749" i="1"/>
  <c r="S2809" i="1"/>
  <c r="S2753" i="1"/>
  <c r="S2752" i="1"/>
  <c r="S2831" i="1"/>
  <c r="S2721" i="1"/>
  <c r="S2739" i="1"/>
  <c r="S2733" i="1"/>
  <c r="S2799" i="1"/>
  <c r="S2787" i="1"/>
  <c r="S2730" i="1"/>
  <c r="S2766" i="1"/>
  <c r="S2761" i="1"/>
  <c r="S2717" i="1"/>
  <c r="S2768" i="1"/>
  <c r="S2767" i="1"/>
  <c r="S2731" i="1"/>
  <c r="S2794" i="1"/>
  <c r="S2828" i="1"/>
  <c r="S2772" i="1"/>
  <c r="S2735" i="1"/>
  <c r="S2782" i="1"/>
  <c r="S2723" i="1"/>
  <c r="S2774" i="1"/>
  <c r="S2802" i="1"/>
  <c r="S2764" i="1"/>
  <c r="S2746" i="1"/>
  <c r="S2729" i="1"/>
  <c r="S2839" i="1"/>
  <c r="S2832" i="1"/>
  <c r="S2769" i="1"/>
  <c r="S2807" i="1"/>
  <c r="S2778" i="1"/>
  <c r="S2825" i="1"/>
  <c r="S2841" i="1"/>
  <c r="S2805" i="1"/>
  <c r="S2722" i="1"/>
  <c r="S2779" i="1"/>
  <c r="S2773" i="1"/>
  <c r="S2763" i="1"/>
  <c r="S2821" i="1"/>
  <c r="S2755" i="1"/>
  <c r="S2836" i="1"/>
  <c r="S2833" i="1"/>
  <c r="S2785" i="1"/>
  <c r="S2791" i="1"/>
  <c r="S2795" i="1"/>
  <c r="S2736" i="1"/>
  <c r="S2822" i="1"/>
  <c r="S2728" i="1"/>
  <c r="S2770" i="1"/>
  <c r="S2781" i="1"/>
  <c r="S2718" i="1"/>
  <c r="S2838" i="1"/>
  <c r="S2818" i="1"/>
  <c r="S2726" i="1"/>
  <c r="S2830" i="1"/>
  <c r="S2783" i="1"/>
  <c r="S2789" i="1"/>
  <c r="S2744" i="1"/>
  <c r="S2740" i="1"/>
  <c r="S2754" i="1"/>
  <c r="S2812" i="1"/>
  <c r="S2877" i="1"/>
  <c r="S2876" i="1"/>
  <c r="S2889" i="1"/>
  <c r="S2927" i="1"/>
  <c r="S2912" i="1"/>
  <c r="S2861" i="1"/>
  <c r="S2910" i="1"/>
  <c r="S2884" i="1"/>
  <c r="S2904" i="1"/>
  <c r="S2855" i="1"/>
  <c r="S2907" i="1"/>
  <c r="S2921" i="1"/>
  <c r="S2916" i="1"/>
  <c r="S2859" i="1"/>
  <c r="S2893" i="1"/>
  <c r="S2852" i="1"/>
  <c r="S2867" i="1"/>
  <c r="S2848" i="1"/>
  <c r="S2897" i="1"/>
  <c r="S2935" i="1"/>
  <c r="S2898" i="1"/>
  <c r="S2915" i="1"/>
  <c r="S2933" i="1"/>
  <c r="S2842" i="1"/>
  <c r="S2892" i="1"/>
  <c r="S2857" i="1"/>
  <c r="S2856" i="1"/>
  <c r="S2924" i="1"/>
  <c r="S2882" i="1"/>
  <c r="S2875" i="1"/>
  <c r="S2936" i="1"/>
  <c r="S2937" i="1"/>
  <c r="S2911" i="1"/>
  <c r="S2886" i="1"/>
  <c r="S2922" i="1"/>
  <c r="S2902" i="1"/>
  <c r="S2869" i="1"/>
  <c r="S2934" i="1"/>
  <c r="S2853" i="1"/>
  <c r="S2899" i="1"/>
  <c r="S2864" i="1"/>
  <c r="S2900" i="1"/>
  <c r="S2914" i="1"/>
  <c r="S2865" i="1"/>
  <c r="S2854" i="1"/>
  <c r="S2880" i="1"/>
  <c r="S2870" i="1"/>
  <c r="S2871" i="1"/>
  <c r="S2878" i="1"/>
  <c r="S2908" i="1"/>
  <c r="S2920" i="1"/>
  <c r="S2863" i="1"/>
  <c r="S2913" i="1"/>
  <c r="S2930" i="1"/>
  <c r="S2885" i="1"/>
  <c r="S2896" i="1"/>
  <c r="S2850" i="1"/>
  <c r="S2931" i="1"/>
  <c r="S2874" i="1"/>
  <c r="S2901" i="1"/>
  <c r="S2866" i="1"/>
  <c r="S2862" i="1"/>
  <c r="S2847" i="1"/>
  <c r="S2919" i="1"/>
  <c r="S2881" i="1"/>
  <c r="S2844" i="1"/>
  <c r="S2868" i="1"/>
  <c r="S2872" i="1"/>
  <c r="S2883" i="1"/>
  <c r="S2887" i="1"/>
  <c r="S2846" i="1"/>
  <c r="S2932" i="1"/>
  <c r="S2849" i="1"/>
  <c r="S2928" i="1"/>
  <c r="S2858" i="1"/>
  <c r="S2909" i="1"/>
  <c r="S2860" i="1"/>
  <c r="S2929" i="1"/>
  <c r="S2923" i="1"/>
  <c r="S2851" i="1"/>
  <c r="S2843" i="1"/>
  <c r="S2873" i="1"/>
  <c r="S2926" i="1"/>
  <c r="S2918" i="1"/>
  <c r="S2894" i="1"/>
  <c r="S2906" i="1"/>
  <c r="S2917" i="1"/>
  <c r="S2845" i="1"/>
  <c r="S2888" i="1"/>
  <c r="S2895" i="1"/>
  <c r="S2879" i="1"/>
  <c r="S2891" i="1"/>
  <c r="S2905" i="1"/>
  <c r="S2925" i="1"/>
  <c r="S2903" i="1"/>
  <c r="S2890" i="1"/>
  <c r="S3016" i="1"/>
  <c r="S3017" i="1"/>
  <c r="S2975" i="1"/>
  <c r="S2989" i="1"/>
  <c r="S3019" i="1"/>
  <c r="S3011" i="1"/>
  <c r="S2993" i="1"/>
  <c r="S2947" i="1"/>
  <c r="S2981" i="1"/>
  <c r="S2977" i="1"/>
  <c r="S2994" i="1"/>
  <c r="S2954" i="1"/>
  <c r="S2959" i="1"/>
  <c r="S3001" i="1"/>
  <c r="S2982" i="1"/>
  <c r="S3012" i="1"/>
  <c r="S2998" i="1"/>
  <c r="S3007" i="1"/>
  <c r="S2995" i="1"/>
  <c r="S2973" i="1"/>
  <c r="S3010" i="1"/>
  <c r="S2944" i="1"/>
  <c r="S2945" i="1"/>
  <c r="S2980" i="1"/>
  <c r="S2979" i="1"/>
  <c r="S2946" i="1"/>
  <c r="S2972" i="1"/>
  <c r="S2941" i="1"/>
  <c r="S2943" i="1"/>
  <c r="S3004" i="1"/>
  <c r="S2949" i="1"/>
  <c r="S2939" i="1"/>
  <c r="S2966" i="1"/>
  <c r="S3021" i="1"/>
  <c r="S2951" i="1"/>
  <c r="S2960" i="1"/>
  <c r="S3013" i="1"/>
  <c r="S3002" i="1"/>
  <c r="S2963" i="1"/>
  <c r="S3008" i="1"/>
  <c r="S2965" i="1"/>
  <c r="S2997" i="1"/>
  <c r="S3000" i="1"/>
  <c r="S2978" i="1"/>
  <c r="S2964" i="1"/>
  <c r="S2950" i="1"/>
  <c r="S2970" i="1"/>
  <c r="S2976" i="1"/>
  <c r="S2958" i="1"/>
  <c r="S2955" i="1"/>
  <c r="S2985" i="1"/>
  <c r="S3020" i="1"/>
  <c r="S2948" i="1"/>
  <c r="S2984" i="1"/>
  <c r="S2988" i="1"/>
  <c r="S3003" i="1"/>
  <c r="S2983" i="1"/>
  <c r="S3009" i="1"/>
  <c r="S2971" i="1"/>
  <c r="S2991" i="1"/>
  <c r="S3006" i="1"/>
  <c r="S2999" i="1"/>
  <c r="S2952" i="1"/>
  <c r="S2990" i="1"/>
  <c r="S2986" i="1"/>
  <c r="S2961" i="1"/>
  <c r="S2957" i="1"/>
  <c r="S2967" i="1"/>
  <c r="S2987" i="1"/>
  <c r="S3015" i="1"/>
  <c r="S2938" i="1"/>
  <c r="S2962" i="1"/>
  <c r="S3005" i="1"/>
  <c r="S2956" i="1"/>
  <c r="S2992" i="1"/>
  <c r="S3014" i="1"/>
  <c r="S2942" i="1"/>
  <c r="S2953" i="1"/>
  <c r="S2940" i="1"/>
  <c r="S2969" i="1"/>
  <c r="S2968" i="1"/>
  <c r="S2996" i="1"/>
  <c r="S3018" i="1"/>
  <c r="S2974" i="1"/>
  <c r="S3071" i="1"/>
  <c r="S3099" i="1"/>
  <c r="S3061" i="1"/>
  <c r="S3036" i="1"/>
  <c r="S3080" i="1"/>
  <c r="S3039" i="1"/>
  <c r="S3086" i="1"/>
  <c r="S3054" i="1"/>
  <c r="S3062" i="1"/>
  <c r="S3095" i="1"/>
  <c r="S3098" i="1"/>
  <c r="S3060" i="1"/>
  <c r="S3083" i="1"/>
  <c r="S3075" i="1"/>
  <c r="S3030" i="1"/>
  <c r="S3047" i="1"/>
  <c r="S3028" i="1"/>
  <c r="S3024" i="1"/>
  <c r="S3097" i="1"/>
  <c r="S3045" i="1"/>
  <c r="S3058" i="1"/>
  <c r="S3034" i="1"/>
  <c r="S3090" i="1"/>
  <c r="S3066" i="1"/>
  <c r="S3077" i="1"/>
  <c r="S3081" i="1"/>
  <c r="S3094" i="1"/>
  <c r="S3042" i="1"/>
  <c r="S3082" i="1"/>
  <c r="S3059" i="1"/>
  <c r="S3072" i="1"/>
  <c r="S3052" i="1"/>
  <c r="S3023" i="1"/>
  <c r="S3063" i="1"/>
  <c r="S3104" i="1"/>
  <c r="S3046" i="1"/>
  <c r="S3048" i="1"/>
  <c r="S3068" i="1"/>
  <c r="S3064" i="1"/>
  <c r="S3050" i="1"/>
  <c r="S3100" i="1"/>
  <c r="S3088" i="1"/>
  <c r="S3108" i="1"/>
  <c r="S3102" i="1"/>
  <c r="S3079" i="1"/>
  <c r="S3032" i="1"/>
  <c r="S3051" i="1"/>
  <c r="S3089" i="1"/>
  <c r="S3096" i="1"/>
  <c r="S3049" i="1"/>
  <c r="S3033" i="1"/>
  <c r="S3111" i="1"/>
  <c r="S3031" i="1"/>
  <c r="S3106" i="1"/>
  <c r="S3057" i="1"/>
  <c r="S3085" i="1"/>
  <c r="S3038" i="1"/>
  <c r="S3105" i="1"/>
  <c r="S3065" i="1"/>
  <c r="S3040" i="1"/>
  <c r="S3107" i="1"/>
  <c r="S3084" i="1"/>
  <c r="S3092" i="1"/>
  <c r="S3112" i="1"/>
  <c r="S3067" i="1"/>
  <c r="S3109" i="1"/>
  <c r="S3069" i="1"/>
  <c r="S3041" i="1"/>
  <c r="S3091" i="1"/>
  <c r="S3078" i="1"/>
  <c r="S3087" i="1"/>
  <c r="S3113" i="1"/>
  <c r="S3103" i="1"/>
  <c r="S3027" i="1"/>
  <c r="S3053" i="1"/>
  <c r="S3073" i="1"/>
  <c r="S3101" i="1"/>
  <c r="S3026" i="1"/>
  <c r="S3044" i="1"/>
  <c r="S3055" i="1"/>
  <c r="S3037" i="1"/>
  <c r="S3093" i="1"/>
  <c r="S3056" i="1"/>
  <c r="S3029" i="1"/>
  <c r="S3022" i="1"/>
  <c r="S3070" i="1"/>
  <c r="S3025" i="1"/>
  <c r="S3043" i="1"/>
  <c r="S3074" i="1"/>
  <c r="S3076" i="1"/>
  <c r="S3110" i="1"/>
  <c r="S3035" i="1"/>
  <c r="S3114" i="1"/>
  <c r="S3116" i="1"/>
  <c r="S3121" i="1"/>
  <c r="S3189" i="1"/>
  <c r="S3147" i="1"/>
  <c r="S3185" i="1"/>
  <c r="S3163" i="1"/>
  <c r="S3138" i="1"/>
  <c r="S3133" i="1"/>
  <c r="S3153" i="1"/>
  <c r="S3115" i="1"/>
  <c r="S3157" i="1"/>
  <c r="S3164" i="1"/>
  <c r="S3132" i="1"/>
  <c r="S3174" i="1"/>
  <c r="S3129" i="1"/>
  <c r="S3186" i="1"/>
  <c r="S3146" i="1"/>
  <c r="S3158" i="1"/>
  <c r="S3120" i="1"/>
  <c r="S3143" i="1"/>
  <c r="S3177" i="1"/>
  <c r="S3135" i="1"/>
  <c r="S3118" i="1"/>
  <c r="S3125" i="1"/>
  <c r="S3140" i="1"/>
  <c r="S3148" i="1"/>
  <c r="S3162" i="1"/>
  <c r="S3175" i="1"/>
  <c r="S3134" i="1"/>
  <c r="S3180" i="1"/>
  <c r="S3166" i="1"/>
  <c r="S3150" i="1"/>
  <c r="S3155" i="1"/>
  <c r="S3117" i="1"/>
  <c r="S3169" i="1"/>
  <c r="S3171" i="1"/>
  <c r="S3159" i="1"/>
  <c r="S3154" i="1"/>
  <c r="S3183" i="1"/>
  <c r="S3139" i="1"/>
  <c r="S3181" i="1"/>
  <c r="S3176" i="1"/>
  <c r="S3165" i="1"/>
  <c r="S3149" i="1"/>
  <c r="S3130" i="1"/>
  <c r="S3142" i="1"/>
  <c r="S3119" i="1"/>
  <c r="S3167" i="1"/>
  <c r="S3173" i="1"/>
  <c r="S3190" i="1"/>
  <c r="S3128" i="1"/>
  <c r="S3184" i="1"/>
  <c r="S3178" i="1"/>
  <c r="S3179" i="1"/>
  <c r="S3124" i="1"/>
  <c r="S3168" i="1"/>
  <c r="S3122" i="1"/>
  <c r="S3131" i="1"/>
  <c r="S3172" i="1"/>
  <c r="S3144" i="1"/>
  <c r="S3136" i="1"/>
  <c r="S3187" i="1"/>
  <c r="S3160" i="1"/>
  <c r="S3170" i="1"/>
  <c r="S3151" i="1"/>
  <c r="S3188" i="1"/>
  <c r="S3141" i="1"/>
  <c r="S3182" i="1"/>
  <c r="S3137" i="1"/>
  <c r="S3156" i="1"/>
  <c r="S3127" i="1"/>
  <c r="S3152" i="1"/>
  <c r="S3126" i="1"/>
  <c r="S3145" i="1"/>
  <c r="S3161" i="1"/>
  <c r="S3123" i="1"/>
  <c r="S3227" i="1"/>
  <c r="S3206" i="1"/>
  <c r="S3216" i="1"/>
  <c r="S3256" i="1"/>
  <c r="S3258" i="1"/>
  <c r="S3207" i="1"/>
  <c r="S3222" i="1"/>
  <c r="S3231" i="1"/>
  <c r="S3242" i="1"/>
  <c r="S3232" i="1"/>
  <c r="S3218" i="1"/>
  <c r="S3198" i="1"/>
  <c r="S3239" i="1"/>
  <c r="S3235" i="1"/>
  <c r="S3249" i="1"/>
  <c r="S3223" i="1"/>
  <c r="S3208" i="1"/>
  <c r="S3209" i="1"/>
  <c r="S3194" i="1"/>
  <c r="S3254" i="1"/>
  <c r="S3214" i="1"/>
  <c r="S3220" i="1"/>
  <c r="S3240" i="1"/>
  <c r="S3225" i="1"/>
  <c r="S3202" i="1"/>
  <c r="S3236" i="1"/>
  <c r="S3204" i="1"/>
  <c r="S3213" i="1"/>
  <c r="S3219" i="1"/>
  <c r="S3191" i="1"/>
  <c r="S3246" i="1"/>
  <c r="S3215" i="1"/>
  <c r="S3192" i="1"/>
  <c r="S3244" i="1"/>
  <c r="S3210" i="1"/>
  <c r="S3226" i="1"/>
  <c r="S3253" i="1"/>
  <c r="S3251" i="1"/>
  <c r="S3233" i="1"/>
  <c r="S3243" i="1"/>
  <c r="S3200" i="1"/>
  <c r="S3250" i="1"/>
  <c r="S3224" i="1"/>
  <c r="S3217" i="1"/>
  <c r="S3264" i="1"/>
  <c r="S3212" i="1"/>
  <c r="S3230" i="1"/>
  <c r="S3261" i="1"/>
  <c r="S3245" i="1"/>
  <c r="S3257" i="1"/>
  <c r="S3229" i="1"/>
  <c r="S3248" i="1"/>
  <c r="S3255" i="1"/>
  <c r="S3201" i="1"/>
  <c r="S3237" i="1"/>
  <c r="S3259" i="1"/>
  <c r="S3252" i="1"/>
  <c r="S3193" i="1"/>
  <c r="S3241" i="1"/>
  <c r="S3221" i="1"/>
  <c r="S3195" i="1"/>
  <c r="S3196" i="1"/>
  <c r="S3199" i="1"/>
  <c r="S3234" i="1"/>
  <c r="S3263" i="1"/>
  <c r="S3247" i="1"/>
  <c r="S3238" i="1"/>
  <c r="S3203" i="1"/>
  <c r="S3197" i="1"/>
  <c r="S3262" i="1"/>
  <c r="S3228" i="1"/>
  <c r="S3211" i="1"/>
  <c r="S3260" i="1"/>
  <c r="S3205" i="1"/>
  <c r="S3283" i="1"/>
  <c r="S3299" i="1"/>
  <c r="S3326" i="1"/>
  <c r="S3297" i="1"/>
  <c r="S3310" i="1"/>
  <c r="L3310" i="1"/>
  <c r="S3279" i="1"/>
  <c r="S3286" i="1"/>
  <c r="S3266" i="1"/>
  <c r="S3265" i="1"/>
  <c r="S3278" i="1"/>
  <c r="S3309" i="1"/>
  <c r="S3315" i="1"/>
  <c r="S3327" i="1"/>
  <c r="S3296" i="1"/>
  <c r="S3270" i="1"/>
  <c r="S3305" i="1"/>
  <c r="S3301" i="1"/>
  <c r="S3313" i="1"/>
  <c r="S3276" i="1"/>
  <c r="S3330" i="1"/>
  <c r="S3295" i="1"/>
  <c r="S3318" i="1"/>
  <c r="S3322" i="1"/>
  <c r="S3308" i="1"/>
  <c r="S3282" i="1"/>
  <c r="S3271" i="1"/>
  <c r="S3303" i="1"/>
  <c r="S3285" i="1"/>
  <c r="S3331" i="1"/>
  <c r="S3302" i="1"/>
  <c r="S3284" i="1"/>
  <c r="S3288" i="1"/>
  <c r="S3267" i="1"/>
  <c r="S3298" i="1"/>
  <c r="S3292" i="1"/>
  <c r="S3268" i="1"/>
  <c r="S3323" i="1"/>
  <c r="S3324" i="1"/>
  <c r="S3319" i="1"/>
  <c r="S3273" i="1"/>
  <c r="S3311" i="1"/>
  <c r="S3304" i="1"/>
  <c r="S3293" i="1"/>
  <c r="S3275" i="1"/>
  <c r="S3291" i="1"/>
  <c r="S3317" i="1"/>
  <c r="S3289" i="1"/>
  <c r="S3290" i="1"/>
  <c r="S3325" i="1"/>
  <c r="S3269" i="1"/>
  <c r="S3321" i="1"/>
  <c r="S3316" i="1"/>
  <c r="S3281" i="1"/>
  <c r="S3272" i="1"/>
  <c r="S3306" i="1"/>
  <c r="S3280" i="1"/>
  <c r="S3320" i="1"/>
  <c r="S3329" i="1"/>
  <c r="S3274" i="1"/>
  <c r="S3314" i="1"/>
  <c r="S3312" i="1"/>
  <c r="S3328" i="1"/>
  <c r="S3294" i="1"/>
  <c r="S3277" i="1"/>
  <c r="S3300" i="1"/>
  <c r="S3287" i="1"/>
  <c r="S3307" i="1"/>
  <c r="S3338" i="1"/>
  <c r="S3362" i="1"/>
  <c r="S3372" i="1"/>
  <c r="S3375" i="1"/>
  <c r="S3355" i="1"/>
  <c r="S3333" i="1"/>
  <c r="S3344" i="1"/>
  <c r="S3342" i="1"/>
  <c r="S3339" i="1"/>
  <c r="S3336" i="1"/>
  <c r="S3350" i="1"/>
  <c r="S3356" i="1"/>
  <c r="S3365" i="1"/>
  <c r="S3352" i="1"/>
  <c r="S3371" i="1"/>
  <c r="S3366" i="1"/>
  <c r="S3348" i="1"/>
  <c r="S3368" i="1"/>
  <c r="S3370" i="1"/>
  <c r="S3358" i="1"/>
  <c r="S3357" i="1"/>
  <c r="S3346" i="1"/>
  <c r="S3349" i="1"/>
  <c r="S3337" i="1"/>
  <c r="S3335" i="1"/>
  <c r="S3347" i="1"/>
  <c r="S3353" i="1"/>
  <c r="S3343" i="1"/>
  <c r="S3351" i="1"/>
  <c r="S3341" i="1"/>
  <c r="S3360" i="1"/>
  <c r="S3367" i="1"/>
  <c r="S3354" i="1"/>
  <c r="S3369" i="1"/>
  <c r="S3363" i="1"/>
  <c r="S3374" i="1"/>
  <c r="S3359" i="1"/>
  <c r="S3345" i="1"/>
  <c r="S3364" i="1"/>
  <c r="S3361" i="1"/>
  <c r="S3373" i="1"/>
  <c r="S3334" i="1"/>
  <c r="S3332" i="1"/>
  <c r="S3340" i="1"/>
  <c r="S3419" i="1"/>
  <c r="S3395" i="1"/>
  <c r="S3425" i="1"/>
  <c r="S3378" i="1"/>
  <c r="S3418" i="1"/>
  <c r="S3415" i="1"/>
  <c r="S3410" i="1"/>
  <c r="S3384" i="1"/>
  <c r="S3413" i="1"/>
  <c r="S3379" i="1"/>
  <c r="S3382" i="1"/>
  <c r="S3417" i="1"/>
  <c r="S3416" i="1"/>
  <c r="S3428" i="1"/>
  <c r="S3388" i="1"/>
  <c r="S3426" i="1"/>
  <c r="S3407" i="1"/>
  <c r="S3399" i="1"/>
  <c r="S3383" i="1"/>
  <c r="S3386" i="1"/>
  <c r="S3385" i="1"/>
  <c r="S3387" i="1"/>
  <c r="S3403" i="1"/>
  <c r="S3393" i="1"/>
  <c r="S3421" i="1"/>
  <c r="S3406" i="1"/>
  <c r="S3391" i="1"/>
  <c r="S3422" i="1"/>
  <c r="S3401" i="1"/>
  <c r="S3381" i="1"/>
  <c r="S3412" i="1"/>
  <c r="S3376" i="1"/>
  <c r="S3394" i="1"/>
  <c r="S3392" i="1"/>
  <c r="S3408" i="1"/>
  <c r="S3411" i="1"/>
  <c r="S3397" i="1"/>
  <c r="S3398" i="1"/>
  <c r="S3377" i="1"/>
  <c r="S3420" i="1"/>
  <c r="S3429" i="1"/>
  <c r="S3432" i="1"/>
  <c r="S3396" i="1"/>
  <c r="S3423" i="1"/>
  <c r="S3389" i="1"/>
  <c r="S3414" i="1"/>
  <c r="S3424" i="1"/>
  <c r="S3402" i="1"/>
  <c r="S3404" i="1"/>
  <c r="S3405" i="1"/>
  <c r="S3431" i="1"/>
  <c r="S3427" i="1"/>
  <c r="S3380" i="1"/>
  <c r="S3409" i="1"/>
  <c r="S3390" i="1"/>
  <c r="S3430" i="1"/>
  <c r="S3400" i="1"/>
  <c r="S3459" i="1"/>
  <c r="S3441" i="1"/>
  <c r="S3442" i="1"/>
  <c r="S3437" i="1"/>
  <c r="S3448" i="1"/>
  <c r="S3445" i="1"/>
  <c r="S3452" i="1"/>
  <c r="S3453" i="1"/>
  <c r="S3449" i="1"/>
  <c r="S3436" i="1"/>
  <c r="S3451" i="1"/>
  <c r="S3438" i="1"/>
  <c r="S3456" i="1"/>
  <c r="S3447" i="1"/>
  <c r="S3439" i="1"/>
  <c r="S3454" i="1"/>
  <c r="S3446" i="1"/>
  <c r="S3443" i="1"/>
  <c r="S3444" i="1"/>
  <c r="S3450" i="1"/>
  <c r="S3461" i="1"/>
  <c r="S3434" i="1"/>
  <c r="S3462" i="1"/>
  <c r="S3435" i="1"/>
  <c r="S3455" i="1"/>
  <c r="S3440" i="1"/>
  <c r="S3433" i="1"/>
  <c r="S3457" i="1"/>
  <c r="S3460" i="1"/>
  <c r="S3458" i="1"/>
  <c r="S3465" i="1"/>
  <c r="S3497" i="1"/>
  <c r="S3481" i="1"/>
  <c r="S3466" i="1"/>
  <c r="S3463" i="1"/>
  <c r="S3473" i="1"/>
  <c r="S3476" i="1"/>
  <c r="S3493" i="1"/>
  <c r="S3486" i="1"/>
  <c r="S3495" i="1"/>
  <c r="S3494" i="1"/>
  <c r="S3488" i="1"/>
  <c r="S3490" i="1"/>
  <c r="S3480" i="1"/>
  <c r="S3471" i="1"/>
  <c r="S3474" i="1"/>
  <c r="S3491" i="1"/>
  <c r="S3468" i="1"/>
  <c r="S3472" i="1"/>
  <c r="S3499" i="1"/>
  <c r="S3487" i="1"/>
  <c r="S3485" i="1"/>
  <c r="S3482" i="1"/>
  <c r="S3477" i="1"/>
  <c r="S3467" i="1"/>
  <c r="S3464" i="1"/>
  <c r="S3478" i="1"/>
  <c r="S3469" i="1"/>
  <c r="S3475" i="1"/>
  <c r="S3498" i="1"/>
  <c r="S3483" i="1"/>
  <c r="S3470" i="1"/>
  <c r="S3489" i="1"/>
  <c r="S3492" i="1"/>
  <c r="S3479" i="1"/>
  <c r="S3484" i="1"/>
  <c r="S3496" i="1"/>
  <c r="S3527" i="1"/>
  <c r="S3530" i="1"/>
  <c r="S3525" i="1"/>
  <c r="S3500" i="1"/>
  <c r="S3511" i="1"/>
  <c r="S3506" i="1"/>
  <c r="S3524" i="1"/>
  <c r="S3503" i="1"/>
  <c r="S3518" i="1"/>
  <c r="S3528" i="1"/>
  <c r="S3519" i="1"/>
  <c r="S3526" i="1"/>
  <c r="S3510" i="1"/>
  <c r="S3517" i="1"/>
  <c r="S3508" i="1"/>
  <c r="S3505" i="1"/>
  <c r="S3520" i="1"/>
  <c r="S3502" i="1"/>
  <c r="S3522" i="1"/>
  <c r="S3523" i="1"/>
  <c r="S3516" i="1"/>
  <c r="S3507" i="1"/>
  <c r="S3521" i="1"/>
  <c r="S3514" i="1"/>
  <c r="S3513" i="1"/>
  <c r="S3509" i="1"/>
  <c r="S3504" i="1"/>
  <c r="S3501" i="1"/>
  <c r="S3512" i="1"/>
  <c r="S3529" i="1"/>
  <c r="S3515" i="1"/>
  <c r="S3533" i="1"/>
  <c r="S3532" i="1"/>
  <c r="S3546" i="1"/>
  <c r="S3551" i="1"/>
  <c r="S3535" i="1"/>
  <c r="S3548" i="1"/>
  <c r="S3538" i="1"/>
  <c r="S3549" i="1"/>
  <c r="S3540" i="1"/>
  <c r="S3544" i="1"/>
  <c r="S3542" i="1"/>
  <c r="S3547" i="1"/>
  <c r="S3534" i="1"/>
  <c r="S3545" i="1"/>
  <c r="S3550" i="1"/>
  <c r="S3543" i="1"/>
  <c r="S3536" i="1"/>
  <c r="S3537" i="1"/>
  <c r="S3539" i="1"/>
  <c r="S3531" i="1"/>
  <c r="S3541" i="1"/>
  <c r="S3577" i="1"/>
  <c r="S3571" i="1"/>
  <c r="S3553" i="1"/>
  <c r="S3555" i="1"/>
  <c r="S3552" i="1"/>
  <c r="S3561" i="1"/>
  <c r="S3568" i="1"/>
  <c r="S3572" i="1"/>
  <c r="S3566" i="1"/>
  <c r="S3567" i="1"/>
  <c r="S3573" i="1"/>
  <c r="S3565" i="1"/>
  <c r="S3560" i="1"/>
  <c r="S3554" i="1"/>
  <c r="S3574" i="1"/>
  <c r="S3558" i="1"/>
  <c r="S3575" i="1"/>
  <c r="S3559" i="1"/>
  <c r="S3576" i="1"/>
  <c r="S3570" i="1"/>
  <c r="S3569" i="1"/>
  <c r="S3579" i="1"/>
  <c r="S3557" i="1"/>
  <c r="S3563" i="1"/>
  <c r="S3580" i="1"/>
  <c r="S3562" i="1"/>
  <c r="S3556" i="1"/>
  <c r="S3564" i="1"/>
  <c r="S3578" i="1"/>
  <c r="S3581" i="1"/>
  <c r="S3585" i="1"/>
  <c r="S3599" i="1"/>
  <c r="S3593" i="1"/>
  <c r="S3586" i="1"/>
  <c r="S3584" i="1"/>
  <c r="S3589" i="1"/>
  <c r="S3582" i="1"/>
  <c r="S3590" i="1"/>
  <c r="S3592" i="1"/>
  <c r="S3594" i="1"/>
  <c r="S3591" i="1"/>
  <c r="S3596" i="1"/>
  <c r="S3598" i="1"/>
  <c r="S3600" i="1"/>
  <c r="S3583" i="1"/>
  <c r="S3595" i="1"/>
  <c r="S3597" i="1"/>
  <c r="S3588" i="1"/>
  <c r="S3587" i="1"/>
  <c r="S3620" i="1"/>
  <c r="S3603" i="1"/>
  <c r="S3606" i="1"/>
  <c r="S3605" i="1"/>
  <c r="S3613" i="1"/>
  <c r="S3607" i="1"/>
  <c r="S3609" i="1"/>
  <c r="S3612" i="1"/>
  <c r="S3611" i="1"/>
  <c r="S3617" i="1"/>
  <c r="S3608" i="1"/>
  <c r="S3614" i="1"/>
  <c r="S3616" i="1"/>
  <c r="S3618" i="1"/>
  <c r="S3601" i="1"/>
  <c r="S3619" i="1"/>
  <c r="S3610" i="1"/>
  <c r="S3615" i="1"/>
  <c r="S3602" i="1"/>
  <c r="S3604" i="1"/>
  <c r="S3624" i="1"/>
  <c r="S3632" i="1"/>
  <c r="S3634" i="1"/>
  <c r="S3635" i="1"/>
  <c r="S3636" i="1"/>
  <c r="S3633" i="1"/>
  <c r="S3623" i="1"/>
  <c r="S3625" i="1"/>
  <c r="S3629" i="1"/>
  <c r="S3626" i="1"/>
  <c r="S3622" i="1"/>
  <c r="S3638" i="1"/>
  <c r="S3631" i="1"/>
  <c r="S3637" i="1"/>
  <c r="S3627" i="1"/>
  <c r="S3630" i="1"/>
  <c r="S3628" i="1"/>
  <c r="S3621" i="1"/>
  <c r="S3646" i="1"/>
  <c r="S3648" i="1"/>
  <c r="S3644" i="1"/>
  <c r="S3642" i="1"/>
  <c r="S3650" i="1"/>
  <c r="S3640" i="1"/>
  <c r="S3645" i="1"/>
  <c r="S3647" i="1"/>
  <c r="S3649" i="1"/>
  <c r="S3643" i="1"/>
  <c r="S3641" i="1"/>
  <c r="S3639" i="1"/>
  <c r="S3660" i="1"/>
  <c r="S3665" i="1"/>
  <c r="S3666" i="1"/>
  <c r="S3655" i="1"/>
  <c r="S3668" i="1"/>
  <c r="S3662" i="1"/>
  <c r="S3661" i="1"/>
  <c r="S3658" i="1"/>
  <c r="S3667" i="1"/>
  <c r="S3664" i="1"/>
  <c r="S3659" i="1"/>
  <c r="S3656" i="1"/>
  <c r="S3657" i="1"/>
  <c r="S3652" i="1"/>
  <c r="S3651" i="1"/>
  <c r="S3654" i="1"/>
  <c r="S3663" i="1"/>
  <c r="S3653" i="1"/>
  <c r="S3676" i="1"/>
  <c r="S3673" i="1"/>
  <c r="S3672" i="1"/>
  <c r="S3670" i="1"/>
  <c r="S3669" i="1"/>
  <c r="S3675" i="1"/>
  <c r="S3671" i="1"/>
  <c r="S3674" i="1"/>
  <c r="S3681" i="1"/>
  <c r="S3679" i="1"/>
  <c r="S3684" i="1"/>
  <c r="S3678" i="1"/>
  <c r="S3677" i="1"/>
  <c r="S3680" i="1"/>
  <c r="S3682" i="1"/>
  <c r="S3683" i="1"/>
  <c r="S3685" i="1"/>
  <c r="S3690" i="1"/>
  <c r="S3688" i="1"/>
  <c r="S3691" i="1"/>
  <c r="S3693" i="1"/>
  <c r="S3686" i="1"/>
  <c r="S3692" i="1"/>
  <c r="S3695" i="1"/>
  <c r="S3687" i="1"/>
  <c r="S3689" i="1"/>
  <c r="S3694" i="1"/>
  <c r="S3698" i="1"/>
  <c r="S3700" i="1"/>
  <c r="S3699" i="1"/>
  <c r="S3697" i="1"/>
  <c r="S3696" i="1"/>
  <c r="S3709" i="1"/>
  <c r="S3705" i="1"/>
  <c r="S3706" i="1"/>
  <c r="S3707" i="1"/>
  <c r="S3708" i="1"/>
  <c r="S3703" i="1"/>
  <c r="S3702" i="1"/>
  <c r="S3701" i="1"/>
  <c r="S3704" i="1"/>
  <c r="S3710" i="1"/>
  <c r="S3716" i="1"/>
  <c r="S3711" i="1"/>
  <c r="S3718" i="1"/>
  <c r="S3712" i="1"/>
  <c r="S3713" i="1"/>
  <c r="S3714" i="1"/>
  <c r="S3715" i="1"/>
  <c r="S3717" i="1"/>
  <c r="S3721" i="1"/>
  <c r="S3719" i="1"/>
  <c r="S3720" i="1"/>
  <c r="S3728" i="1"/>
  <c r="S3726" i="1"/>
  <c r="S3724" i="1"/>
  <c r="S3725" i="1"/>
  <c r="S3727" i="1"/>
  <c r="S3723" i="1"/>
  <c r="S3722" i="1"/>
  <c r="S3729" i="1"/>
  <c r="S3730" i="1"/>
  <c r="S3731" i="1"/>
  <c r="S3734" i="1"/>
  <c r="S3732" i="1"/>
  <c r="S3733" i="1"/>
  <c r="S3736" i="1"/>
  <c r="S3737" i="1"/>
  <c r="S3735" i="1"/>
  <c r="S3738" i="1"/>
  <c r="S3739" i="1"/>
  <c r="S3741" i="1"/>
  <c r="S3740" i="1"/>
  <c r="S3742" i="1"/>
  <c r="S3743" i="1"/>
  <c r="S3744" i="1"/>
  <c r="S3747" i="1"/>
  <c r="S3745" i="1"/>
  <c r="S3746" i="1"/>
  <c r="S3748" i="1"/>
  <c r="S3750" i="1"/>
  <c r="S3749" i="1"/>
  <c r="S3752" i="1"/>
  <c r="S3751" i="1"/>
  <c r="S3753" i="1"/>
  <c r="S3754" i="1"/>
  <c r="S3755" i="1"/>
  <c r="S3756" i="1"/>
  <c r="S3757" i="1"/>
  <c r="S3759" i="1"/>
  <c r="S3758" i="1"/>
  <c r="S3760" i="1"/>
  <c r="S1702" i="1"/>
  <c r="S1695" i="1"/>
  <c r="S1579" i="1"/>
  <c r="S1672" i="1"/>
  <c r="S1583" i="1"/>
  <c r="S1665" i="1"/>
  <c r="S1677" i="1"/>
  <c r="S1604" i="1"/>
  <c r="S1609" i="1"/>
  <c r="S1581" i="1"/>
  <c r="S1625" i="1"/>
  <c r="S1705" i="1"/>
  <c r="S1708" i="1"/>
  <c r="L1708" i="1"/>
  <c r="S1675" i="1"/>
  <c r="S1617" i="1"/>
  <c r="S1578" i="1"/>
  <c r="S1588" i="1"/>
  <c r="S1577" i="1"/>
  <c r="S1565" i="1"/>
  <c r="S1572" i="1"/>
  <c r="S1689" i="1"/>
  <c r="S1707" i="1"/>
  <c r="S1682" i="1"/>
  <c r="S1631" i="1"/>
  <c r="S1656" i="1"/>
  <c r="S1662" i="1"/>
  <c r="S1861" i="1"/>
  <c r="S1893" i="1"/>
  <c r="S1872" i="1"/>
  <c r="S1896" i="1"/>
  <c r="S1899" i="1"/>
  <c r="S1743" i="1"/>
  <c r="S1880" i="1"/>
  <c r="S1878" i="1"/>
  <c r="S1759" i="1"/>
  <c r="S1778" i="1"/>
  <c r="S1886" i="1"/>
  <c r="S1895" i="1"/>
  <c r="S1781" i="1"/>
  <c r="S1740" i="1"/>
  <c r="S1900" i="1"/>
  <c r="S1739" i="1"/>
  <c r="S1793" i="1"/>
  <c r="S1833" i="1"/>
  <c r="S1838" i="1"/>
  <c r="S1762" i="1"/>
  <c r="S1892" i="1"/>
  <c r="S1807" i="1"/>
  <c r="S1839" i="1"/>
  <c r="S1776" i="1"/>
  <c r="S1855" i="1"/>
  <c r="S1857" i="1"/>
  <c r="S1747" i="1"/>
  <c r="S1769" i="1"/>
  <c r="S1760" i="1"/>
  <c r="S1801" i="1"/>
  <c r="S1865" i="1"/>
  <c r="S1834" i="1"/>
  <c r="S1802" i="1"/>
  <c r="S1891" i="1"/>
  <c r="S1841" i="1"/>
  <c r="S1780" i="1"/>
  <c r="S1889" i="1"/>
  <c r="S1817" i="1"/>
  <c r="S1797" i="1"/>
  <c r="S1789" i="1"/>
  <c r="S1869" i="1"/>
  <c r="S1884" i="1"/>
  <c r="S1876" i="1"/>
  <c r="S1873" i="1"/>
  <c r="S1846" i="1"/>
  <c r="S1741" i="1"/>
  <c r="S1767" i="1"/>
  <c r="S1821" i="1"/>
  <c r="S1864" i="1"/>
  <c r="S1871" i="1"/>
  <c r="S1824" i="1"/>
  <c r="S1805" i="1"/>
  <c r="S1859" i="1"/>
  <c r="S1854" i="1"/>
  <c r="S1800" i="1"/>
  <c r="S1849" i="1"/>
  <c r="S1852" i="1"/>
  <c r="S1816" i="1"/>
  <c r="S1847" i="1"/>
  <c r="S1835" i="1"/>
  <c r="S1867" i="1"/>
  <c r="S1749" i="1"/>
  <c r="S1809" i="1"/>
  <c r="S1842" i="1"/>
  <c r="S1879" i="1"/>
  <c r="S1814" i="1"/>
  <c r="S1738" i="1"/>
  <c r="S1848" i="1"/>
  <c r="S1745" i="1"/>
  <c r="S1755" i="1"/>
  <c r="S1804" i="1"/>
  <c r="S1812" i="1"/>
  <c r="S1829" i="1"/>
  <c r="S1863" i="1"/>
  <c r="S1782" i="1"/>
  <c r="S1764" i="1"/>
  <c r="S1737" i="1"/>
  <c r="S1823" i="1"/>
  <c r="S1761" i="1"/>
  <c r="S1806" i="1"/>
  <c r="S1773" i="1"/>
  <c r="S1890" i="1"/>
  <c r="S1845" i="1"/>
  <c r="S1792" i="1"/>
  <c r="S1844" i="1"/>
  <c r="S1815" i="1"/>
  <c r="S1772" i="1"/>
  <c r="S1827" i="1"/>
  <c r="S1763" i="1"/>
  <c r="S1868" i="1"/>
  <c r="S1785" i="1"/>
  <c r="S1775" i="1"/>
  <c r="S1788" i="1"/>
  <c r="S1803" i="1"/>
  <c r="S1774" i="1"/>
  <c r="S1826" i="1"/>
  <c r="S1885" i="1"/>
  <c r="S1754" i="1"/>
  <c r="S1874" i="1"/>
  <c r="S1883" i="1"/>
  <c r="S1758" i="1"/>
  <c r="S1799" i="1"/>
  <c r="S1894" i="1"/>
  <c r="S1753" i="1"/>
  <c r="S1798" i="1"/>
  <c r="S1811" i="1"/>
  <c r="S1787" i="1"/>
  <c r="S1790" i="1"/>
  <c r="S1746" i="1"/>
  <c r="S1830" i="1"/>
  <c r="S1794" i="1"/>
  <c r="S1897" i="1"/>
  <c r="S1822" i="1"/>
  <c r="S1770" i="1"/>
  <c r="S1820" i="1"/>
  <c r="S1875" i="1"/>
  <c r="S1877" i="1"/>
  <c r="S1836" i="1"/>
  <c r="S1850" i="1"/>
  <c r="S1796" i="1"/>
  <c r="S1742" i="1"/>
  <c r="S1795" i="1"/>
  <c r="S1840" i="1"/>
  <c r="S1768" i="1"/>
  <c r="S1862" i="1"/>
  <c r="S1771" i="1"/>
  <c r="S1851" i="1"/>
  <c r="S1750" i="1"/>
  <c r="S1856" i="1"/>
  <c r="S1870" i="1"/>
  <c r="S1810" i="1"/>
  <c r="S1783" i="1"/>
  <c r="S1881" i="1"/>
  <c r="S1882" i="1"/>
  <c r="S1757" i="1"/>
  <c r="S1898" i="1"/>
  <c r="S1744" i="1"/>
  <c r="S1756" i="1"/>
  <c r="S1843" i="1"/>
  <c r="S1791" i="1"/>
  <c r="S1819" i="1"/>
  <c r="S1786" i="1"/>
  <c r="S1858" i="1"/>
  <c r="S1766" i="1"/>
  <c r="S1832" i="1"/>
  <c r="S1831" i="1"/>
  <c r="S1837" i="1"/>
  <c r="S1818" i="1"/>
  <c r="S1752" i="1"/>
  <c r="S1784" i="1"/>
  <c r="S1813" i="1"/>
  <c r="S1888" i="1"/>
  <c r="S1828" i="1"/>
  <c r="S1748" i="1"/>
  <c r="S1765" i="1"/>
  <c r="S1808" i="1"/>
  <c r="S1866" i="1"/>
  <c r="S1887" i="1"/>
  <c r="S1853" i="1"/>
  <c r="S1777" i="1"/>
  <c r="S1779" i="1"/>
  <c r="S1860" i="1"/>
  <c r="S1825" i="1"/>
  <c r="S1914" i="1"/>
  <c r="S1927" i="1"/>
  <c r="S1916" i="1"/>
  <c r="S1929" i="1"/>
  <c r="S1931" i="1"/>
  <c r="S2038" i="1"/>
  <c r="S1980" i="1"/>
  <c r="S1921" i="1"/>
  <c r="S1987" i="1"/>
  <c r="S1996" i="1"/>
  <c r="S2047" i="1"/>
  <c r="S1926" i="1"/>
  <c r="S2020" i="1"/>
  <c r="S1922" i="1"/>
  <c r="S1990" i="1"/>
  <c r="S2052" i="1"/>
  <c r="S1944" i="1"/>
  <c r="S2019" i="1"/>
  <c r="S2012" i="1"/>
  <c r="S1949" i="1"/>
  <c r="S1970" i="1"/>
  <c r="S1948" i="1"/>
  <c r="S1979" i="1"/>
  <c r="S2030" i="1"/>
  <c r="S1925" i="1"/>
  <c r="S2014" i="1"/>
  <c r="S2009" i="1"/>
  <c r="S2026" i="1"/>
  <c r="S1957" i="1"/>
  <c r="S1670" i="1"/>
  <c r="S1639" i="1"/>
  <c r="S1607" i="1"/>
  <c r="S1671" i="1"/>
  <c r="S1629" i="1"/>
  <c r="S1592" i="1"/>
  <c r="S1593" i="1"/>
  <c r="S1679" i="1"/>
  <c r="S1653" i="1"/>
  <c r="S1683" i="1"/>
  <c r="S1733" i="1"/>
  <c r="S1651" i="1"/>
  <c r="S1621" i="1"/>
  <c r="S1704" i="1"/>
  <c r="S1688" i="1"/>
  <c r="S1659" i="1"/>
  <c r="S1586" i="1"/>
  <c r="S1706" i="1"/>
  <c r="S1598" i="1"/>
  <c r="S1634" i="1"/>
  <c r="S1669" i="1"/>
  <c r="S1652" i="1"/>
  <c r="S1657" i="1"/>
  <c r="S1642" i="1"/>
  <c r="S1566" i="1"/>
  <c r="S1580" i="1"/>
  <c r="S1603" i="1"/>
  <c r="S1723" i="1"/>
  <c r="S1637" i="1"/>
  <c r="S1686" i="1"/>
  <c r="S1600" i="1"/>
  <c r="S1709" i="1"/>
  <c r="S1691" i="1"/>
  <c r="S1673" i="1"/>
  <c r="S1646" i="1"/>
  <c r="S1676" i="1"/>
  <c r="S1717" i="1"/>
  <c r="S1718" i="1"/>
  <c r="S1584" i="1"/>
  <c r="S1576" i="1"/>
  <c r="S1655" i="1"/>
  <c r="S1587" i="1"/>
  <c r="S1701" i="1"/>
  <c r="S1627" i="1"/>
  <c r="S1727" i="1"/>
  <c r="L1727" i="1"/>
  <c r="S1690" i="1"/>
  <c r="S1630" i="1"/>
  <c r="S1726" i="1"/>
  <c r="S1729" i="1"/>
  <c r="S1713" i="1"/>
  <c r="S1716" i="1"/>
  <c r="S1606" i="1"/>
  <c r="S1613" i="1"/>
  <c r="S1685" i="1"/>
  <c r="S1647" i="1"/>
  <c r="S1608" i="1"/>
  <c r="S1570" i="1"/>
  <c r="S1654" i="1"/>
  <c r="S1724" i="1"/>
  <c r="S1568" i="1"/>
  <c r="S1644" i="1"/>
  <c r="S1736" i="1"/>
  <c r="S1569" i="1"/>
  <c r="S1681" i="1"/>
  <c r="S1715" i="1"/>
  <c r="S1381" i="1"/>
  <c r="S1317" i="1"/>
  <c r="S1399" i="1"/>
  <c r="S1309" i="1"/>
  <c r="S1395" i="1"/>
  <c r="S1354" i="1"/>
  <c r="S1333" i="1"/>
  <c r="S1326" i="1"/>
  <c r="S1372" i="1"/>
  <c r="S1319" i="1"/>
  <c r="S1289" i="1"/>
  <c r="S1403" i="1"/>
  <c r="S1298" i="1"/>
  <c r="S1303" i="1"/>
  <c r="S1316" i="1"/>
  <c r="S1387" i="1"/>
  <c r="S1329" i="1"/>
  <c r="S1363" i="1"/>
  <c r="S1419" i="1"/>
  <c r="S1291" i="1"/>
  <c r="S1338" i="1"/>
  <c r="S1332" i="1"/>
  <c r="S1401" i="1"/>
  <c r="S1313" i="1"/>
  <c r="S1362" i="1"/>
  <c r="S1365" i="1"/>
  <c r="S1406" i="1"/>
  <c r="S1324" i="1"/>
  <c r="S1392" i="1"/>
  <c r="S1342" i="1"/>
  <c r="S1418" i="1"/>
  <c r="S1347" i="1"/>
  <c r="S1351" i="1"/>
  <c r="S1321" i="1"/>
  <c r="S1327" i="1"/>
  <c r="S1335" i="1"/>
  <c r="S1400" i="1"/>
  <c r="S1398" i="1"/>
  <c r="S1353" i="1"/>
  <c r="S1345" i="1"/>
  <c r="S1386" i="1"/>
  <c r="S1343" i="1"/>
  <c r="S1382" i="1"/>
  <c r="S1358" i="1"/>
  <c r="S1393" i="1"/>
  <c r="S1417" i="1"/>
  <c r="S1322" i="1"/>
  <c r="S1337" i="1"/>
  <c r="S1302" i="1"/>
  <c r="S1308" i="1"/>
  <c r="S1396" i="1"/>
  <c r="S1408" i="1"/>
  <c r="S1383" i="1"/>
  <c r="S1402" i="1"/>
  <c r="S1325" i="1"/>
  <c r="S1405" i="1"/>
  <c r="S1409" i="1"/>
  <c r="S1334" i="1"/>
  <c r="S1350" i="1"/>
  <c r="S1412" i="1"/>
  <c r="S1320" i="1"/>
  <c r="S1284" i="1"/>
  <c r="S1404" i="1"/>
  <c r="S1415" i="1"/>
  <c r="S1367" i="1"/>
  <c r="S1378" i="1"/>
  <c r="S1366" i="1"/>
  <c r="S1356" i="1"/>
  <c r="S1384" i="1"/>
  <c r="S1295" i="1"/>
  <c r="S1411" i="1"/>
  <c r="S1360" i="1"/>
  <c r="S1364" i="1"/>
  <c r="S1375" i="1"/>
  <c r="S1389" i="1"/>
  <c r="S1318" i="1"/>
  <c r="S1315" i="1"/>
  <c r="S1355" i="1"/>
  <c r="S1407" i="1"/>
  <c r="S1361" i="1"/>
  <c r="S1300" i="1"/>
  <c r="S1287" i="1"/>
  <c r="S1379" i="1"/>
  <c r="S1296" i="1"/>
  <c r="S1380" i="1"/>
  <c r="S1532" i="1"/>
  <c r="S1530" i="1"/>
  <c r="S1510" i="1"/>
  <c r="S1469" i="1"/>
  <c r="S1491" i="1"/>
  <c r="S1441" i="1"/>
  <c r="S1523" i="1"/>
  <c r="S1553" i="1"/>
  <c r="S1489" i="1"/>
  <c r="S1555" i="1"/>
  <c r="S1536" i="1"/>
  <c r="S1426" i="1"/>
  <c r="S1559" i="1"/>
  <c r="S1449" i="1"/>
  <c r="S1458" i="1"/>
  <c r="S1457" i="1"/>
  <c r="S1481" i="1"/>
  <c r="S1500" i="1"/>
  <c r="S1476" i="1"/>
  <c r="S1484" i="1"/>
  <c r="S1527" i="1"/>
  <c r="S1556" i="1"/>
  <c r="S1447" i="1"/>
  <c r="S1545" i="1"/>
  <c r="S1450" i="1"/>
  <c r="S1443" i="1"/>
  <c r="S1518" i="1"/>
  <c r="S1478" i="1"/>
  <c r="S1519" i="1"/>
  <c r="S1550" i="1"/>
  <c r="S1435" i="1"/>
  <c r="S1425" i="1"/>
  <c r="S1516" i="1"/>
  <c r="S1475" i="1"/>
  <c r="S1429" i="1"/>
  <c r="S1534" i="1"/>
  <c r="S1477" i="1"/>
  <c r="S1498" i="1"/>
  <c r="S1454" i="1"/>
  <c r="S1504" i="1"/>
  <c r="S1485" i="1"/>
  <c r="S1494" i="1"/>
  <c r="S1520" i="1"/>
  <c r="S1540" i="1"/>
  <c r="S1524" i="1"/>
  <c r="S1521" i="1"/>
  <c r="S1493" i="1"/>
  <c r="S1452" i="1"/>
  <c r="S1474" i="1"/>
  <c r="S1444" i="1"/>
  <c r="S1451" i="1"/>
  <c r="S1442" i="1"/>
  <c r="S1482" i="1"/>
  <c r="S1507" i="1"/>
  <c r="S1431" i="1"/>
  <c r="S1529" i="1"/>
  <c r="S1446" i="1"/>
  <c r="S1509" i="1"/>
  <c r="S1455" i="1"/>
  <c r="S1473" i="1"/>
  <c r="S1463" i="1"/>
  <c r="S1459" i="1"/>
  <c r="S1448" i="1"/>
  <c r="S1535" i="1"/>
  <c r="S1461" i="1"/>
  <c r="S1506" i="1"/>
  <c r="S1496" i="1"/>
  <c r="S1490" i="1"/>
  <c r="S1502" i="1"/>
  <c r="S1547" i="1"/>
  <c r="S1470" i="1"/>
  <c r="S1479" i="1"/>
  <c r="S1538" i="1"/>
  <c r="S1434" i="1"/>
  <c r="S1528" i="1"/>
  <c r="S1551" i="1"/>
  <c r="S1464" i="1"/>
  <c r="S1554" i="1"/>
  <c r="S1465" i="1"/>
  <c r="S1543" i="1"/>
  <c r="S1466" i="1"/>
  <c r="S1437" i="1"/>
  <c r="S1557" i="1"/>
  <c r="S1560" i="1"/>
  <c r="S1517" i="1"/>
  <c r="S1424" i="1"/>
  <c r="S1505" i="1"/>
  <c r="S1436" i="1"/>
  <c r="S1432" i="1"/>
  <c r="S1515" i="1"/>
  <c r="S1533" i="1"/>
  <c r="S1471" i="1"/>
  <c r="S1499" i="1"/>
  <c r="S1497" i="1"/>
  <c r="S1462" i="1"/>
  <c r="S1433" i="1"/>
  <c r="S1421" i="1"/>
  <c r="S1514" i="1"/>
  <c r="S1501" i="1"/>
  <c r="S1487" i="1"/>
  <c r="S1467" i="1"/>
  <c r="S1439" i="1"/>
  <c r="S1511" i="1"/>
  <c r="S1453" i="1"/>
  <c r="S1445" i="1"/>
  <c r="S1503" i="1"/>
  <c r="S1430" i="1"/>
  <c r="S1480" i="1"/>
  <c r="S1548" i="1"/>
  <c r="S1488" i="1"/>
  <c r="S1468" i="1"/>
  <c r="S1486" i="1"/>
  <c r="S1472" i="1"/>
  <c r="S1460" i="1"/>
  <c r="S1438" i="1"/>
  <c r="S1561" i="1"/>
  <c r="S1525" i="1"/>
  <c r="S1495" i="1"/>
  <c r="S1508" i="1"/>
  <c r="S1558" i="1"/>
  <c r="S1513" i="1"/>
  <c r="S1531" i="1"/>
  <c r="S1440" i="1"/>
  <c r="S1544" i="1"/>
  <c r="S1549" i="1"/>
  <c r="S1456" i="1"/>
  <c r="S1492" i="1"/>
  <c r="S1546" i="1"/>
  <c r="S1483" i="1"/>
  <c r="S1539" i="1"/>
  <c r="S1522" i="1"/>
  <c r="S1562" i="1"/>
  <c r="S1423" i="1"/>
  <c r="S1552" i="1"/>
  <c r="S1427" i="1"/>
  <c r="S1422" i="1"/>
  <c r="S1541" i="1"/>
  <c r="S1537" i="1"/>
  <c r="S1512" i="1"/>
  <c r="S1428" i="1"/>
  <c r="S1526" i="1"/>
  <c r="S1542" i="1"/>
  <c r="S1420" i="1"/>
  <c r="S1585" i="1"/>
  <c r="S1638" i="1"/>
  <c r="S1624" i="1"/>
  <c r="S1648" i="1"/>
  <c r="S1663" i="1"/>
  <c r="S1678" i="1"/>
  <c r="S1728" i="1"/>
  <c r="S1714" i="1"/>
  <c r="S1567" i="1"/>
  <c r="S1693" i="1"/>
  <c r="S1623" i="1"/>
  <c r="S1602" i="1"/>
  <c r="S1618" i="1"/>
  <c r="S1590" i="1"/>
  <c r="S1640" i="1"/>
  <c r="S1692" i="1"/>
  <c r="S1605" i="1"/>
  <c r="S1696" i="1"/>
  <c r="S1615" i="1"/>
  <c r="S1658" i="1"/>
  <c r="S1594" i="1"/>
  <c r="S1632" i="1"/>
  <c r="S1589" i="1"/>
  <c r="S1610" i="1"/>
  <c r="S1628" i="1"/>
  <c r="S1694" i="1"/>
  <c r="S1664" i="1"/>
  <c r="S1649" i="1"/>
  <c r="S1680" i="1"/>
  <c r="S1735" i="1"/>
  <c r="S1674" i="1"/>
  <c r="S1684" i="1"/>
  <c r="S1730" i="1"/>
  <c r="S1722" i="1"/>
  <c r="S1636" i="1"/>
  <c r="S1641" i="1"/>
  <c r="S1622" i="1"/>
  <c r="S1643" i="1"/>
  <c r="S1596" i="1"/>
  <c r="S1732" i="1"/>
  <c r="S1626" i="1"/>
  <c r="S1614" i="1"/>
  <c r="S1633" i="1"/>
  <c r="S1575" i="1"/>
  <c r="S1563" i="1"/>
  <c r="S1668" i="1"/>
  <c r="S1721" i="1"/>
  <c r="S1597" i="1"/>
  <c r="S1731" i="1"/>
  <c r="S1645" i="1"/>
  <c r="S1697" i="1"/>
  <c r="S1571" i="1"/>
  <c r="S1564" i="1"/>
  <c r="S1700" i="1"/>
  <c r="S1616" i="1"/>
  <c r="S1601" i="1"/>
  <c r="S1599" i="1"/>
  <c r="S1591" i="1"/>
  <c r="S1574" i="1"/>
  <c r="S1573" i="1"/>
  <c r="S1703" i="1"/>
  <c r="S1650" i="1"/>
  <c r="S1666" i="1"/>
  <c r="S1699" i="1"/>
  <c r="S1620" i="1"/>
  <c r="S1660" i="1"/>
  <c r="S1595" i="1"/>
  <c r="S1667" i="1"/>
  <c r="S1661" i="1"/>
  <c r="S1710" i="1"/>
  <c r="S1635" i="1"/>
  <c r="S1698" i="1"/>
  <c r="S1687" i="1"/>
  <c r="S1619" i="1"/>
  <c r="S1712" i="1"/>
  <c r="S1612" i="1"/>
  <c r="S1725" i="1"/>
  <c r="S1719" i="1"/>
  <c r="S1582" i="1"/>
  <c r="S1056" i="1"/>
  <c r="S1052" i="1"/>
  <c r="S1117" i="1"/>
  <c r="S1046" i="1"/>
  <c r="S1140" i="1"/>
  <c r="S1096" i="1"/>
  <c r="S1049" i="1"/>
  <c r="S1009" i="1"/>
  <c r="S1044" i="1"/>
  <c r="S1078" i="1"/>
  <c r="S1042" i="1"/>
  <c r="S1051" i="1"/>
  <c r="S1114" i="1"/>
  <c r="S1054" i="1"/>
  <c r="S1097" i="1"/>
  <c r="S1057" i="1"/>
  <c r="S1012" i="1"/>
  <c r="S1029" i="1"/>
  <c r="S1045" i="1"/>
  <c r="S1061" i="1"/>
  <c r="S1048" i="1"/>
  <c r="S1129" i="1"/>
  <c r="S1060" i="1"/>
  <c r="S1080" i="1"/>
  <c r="S1050" i="1"/>
  <c r="S1110" i="1"/>
  <c r="S1070" i="1"/>
  <c r="S1010" i="1"/>
  <c r="S1075" i="1"/>
  <c r="S1019" i="1"/>
  <c r="S1106" i="1"/>
  <c r="S1058" i="1"/>
  <c r="S1040" i="1"/>
  <c r="S1137" i="1"/>
  <c r="S1038" i="1"/>
  <c r="S1133" i="1"/>
  <c r="S1007" i="1"/>
  <c r="S1087" i="1"/>
  <c r="S1089" i="1"/>
  <c r="S1088" i="1"/>
  <c r="S1066" i="1"/>
  <c r="S1022" i="1"/>
  <c r="S1024" i="1"/>
  <c r="S1011" i="1"/>
  <c r="S1028" i="1"/>
  <c r="S1127" i="1"/>
  <c r="S1100" i="1"/>
  <c r="S1115" i="1"/>
  <c r="S1013" i="1"/>
  <c r="S1008" i="1"/>
  <c r="S1067" i="1"/>
  <c r="S1130" i="1"/>
  <c r="S1090" i="1"/>
  <c r="S1076" i="1"/>
  <c r="S1020" i="1"/>
  <c r="S1143" i="1"/>
  <c r="S1095" i="1"/>
  <c r="S1116" i="1"/>
  <c r="S1025" i="1"/>
  <c r="S1039" i="1"/>
  <c r="S1031" i="1"/>
  <c r="S1138" i="1"/>
  <c r="S1093" i="1"/>
  <c r="S1124" i="1"/>
  <c r="S1043" i="1"/>
  <c r="S1131" i="1"/>
  <c r="S1003" i="1"/>
  <c r="S1118" i="1"/>
  <c r="S1015" i="1"/>
  <c r="S1105" i="1"/>
  <c r="S1082" i="1"/>
  <c r="S1120" i="1"/>
  <c r="S1047" i="1"/>
  <c r="S1134" i="1"/>
  <c r="S1111" i="1"/>
  <c r="S1119" i="1"/>
  <c r="S1125" i="1"/>
  <c r="S1126" i="1"/>
  <c r="S1109" i="1"/>
  <c r="S1069" i="1"/>
  <c r="S1136" i="1"/>
  <c r="S1083" i="1"/>
  <c r="S1005" i="1"/>
  <c r="S1121" i="1"/>
  <c r="S1142" i="1"/>
  <c r="S1077" i="1"/>
  <c r="S1063" i="1"/>
  <c r="S1091" i="1"/>
  <c r="S1016" i="1"/>
  <c r="S1094" i="1"/>
  <c r="S1073" i="1"/>
  <c r="S1037" i="1"/>
  <c r="S1018" i="1"/>
  <c r="S1074" i="1"/>
  <c r="S1092" i="1"/>
  <c r="S1132" i="1"/>
  <c r="S1026" i="1"/>
  <c r="S1036" i="1"/>
  <c r="S1135" i="1"/>
  <c r="S1062" i="1"/>
  <c r="S1084" i="1"/>
  <c r="S1141" i="1"/>
  <c r="S1055" i="1"/>
  <c r="S1122" i="1"/>
  <c r="S1103" i="1"/>
  <c r="S1104" i="1"/>
  <c r="S1081" i="1"/>
  <c r="S1139" i="1"/>
  <c r="S1032" i="1"/>
  <c r="S1071" i="1"/>
  <c r="S1128" i="1"/>
  <c r="S1113" i="1"/>
  <c r="S1101" i="1"/>
  <c r="S1107" i="1"/>
  <c r="S1034" i="1"/>
  <c r="S1079" i="1"/>
  <c r="S1068" i="1"/>
  <c r="S1098" i="1"/>
  <c r="S1123" i="1"/>
  <c r="S1102" i="1"/>
  <c r="S1021" i="1"/>
  <c r="S1065" i="1"/>
  <c r="S1059" i="1"/>
  <c r="S1053" i="1"/>
  <c r="S1085" i="1"/>
  <c r="S1099" i="1"/>
  <c r="S1014" i="1"/>
  <c r="S1175" i="1"/>
  <c r="S1223" i="1"/>
  <c r="S1268" i="1"/>
  <c r="S1170" i="1"/>
  <c r="S1267" i="1"/>
  <c r="S1249" i="1"/>
  <c r="S1187" i="1"/>
  <c r="S1197" i="1"/>
  <c r="S1219" i="1"/>
  <c r="S1177" i="1"/>
  <c r="S1274" i="1"/>
  <c r="S1243" i="1"/>
  <c r="S1251" i="1"/>
  <c r="S1151" i="1"/>
  <c r="S1167" i="1"/>
  <c r="S1236" i="1"/>
  <c r="S1241" i="1"/>
  <c r="S1257" i="1"/>
  <c r="S1273" i="1"/>
  <c r="S1186" i="1"/>
  <c r="S1225" i="1"/>
  <c r="S1191" i="1"/>
  <c r="S1144" i="1"/>
  <c r="S1205" i="1"/>
  <c r="S1245" i="1"/>
  <c r="S1194" i="1"/>
  <c r="S1156" i="1"/>
  <c r="S1266" i="1"/>
  <c r="S1239" i="1"/>
  <c r="S1210" i="1"/>
  <c r="S1246" i="1"/>
  <c r="S1161" i="1"/>
  <c r="S1196" i="1"/>
  <c r="S1254" i="1"/>
  <c r="S1220" i="1"/>
  <c r="S1183" i="1"/>
  <c r="S1193" i="1"/>
  <c r="S1207" i="1"/>
  <c r="S1199" i="1"/>
  <c r="S1232" i="1"/>
  <c r="S1185" i="1"/>
  <c r="S1208" i="1"/>
  <c r="S1168" i="1"/>
  <c r="S1222" i="1"/>
  <c r="S1255" i="1"/>
  <c r="S1204" i="1"/>
  <c r="S1215" i="1"/>
  <c r="S1230" i="1"/>
  <c r="S1253" i="1"/>
  <c r="S1282" i="1"/>
  <c r="S1226" i="1"/>
  <c r="S1260" i="1"/>
  <c r="S1234" i="1"/>
  <c r="S1242" i="1"/>
  <c r="S1169" i="1"/>
  <c r="S1212" i="1"/>
  <c r="S1150" i="1"/>
  <c r="S1173" i="1"/>
  <c r="S1180" i="1"/>
  <c r="S1277" i="1"/>
  <c r="L1277" i="1"/>
  <c r="S1280" i="1"/>
  <c r="S1145" i="1"/>
  <c r="S1209" i="1"/>
  <c r="S1231" i="1"/>
  <c r="S1162" i="1"/>
  <c r="S1149" i="1"/>
  <c r="S1252" i="1"/>
  <c r="S1214" i="1"/>
  <c r="S1240" i="1"/>
  <c r="S1278" i="1"/>
  <c r="S1221" i="1"/>
  <c r="S1276" i="1"/>
  <c r="S1182" i="1"/>
  <c r="S1190" i="1"/>
  <c r="S1147" i="1"/>
  <c r="S1250" i="1"/>
  <c r="S1152" i="1"/>
  <c r="S1178" i="1"/>
  <c r="S1218" i="1"/>
  <c r="S1200" i="1"/>
  <c r="S1270" i="1"/>
  <c r="S1179" i="1"/>
  <c r="S1224" i="1"/>
  <c r="S1269" i="1"/>
  <c r="S1244" i="1"/>
  <c r="S1262" i="1"/>
  <c r="S1192" i="1"/>
  <c r="S1176" i="1"/>
  <c r="S1189" i="1"/>
  <c r="S1158" i="1"/>
  <c r="S1235" i="1"/>
  <c r="S1171" i="1"/>
  <c r="S1271" i="1"/>
  <c r="S1164" i="1"/>
  <c r="S1229" i="1"/>
  <c r="S1248" i="1"/>
  <c r="S1233" i="1"/>
  <c r="S1211" i="1"/>
  <c r="S1261" i="1"/>
  <c r="S1174" i="1"/>
  <c r="S1247" i="1"/>
  <c r="S1166" i="1"/>
  <c r="S1206" i="1"/>
  <c r="S1265" i="1"/>
  <c r="S1154" i="1"/>
  <c r="S1153" i="1"/>
  <c r="S1159" i="1"/>
  <c r="S1184" i="1"/>
  <c r="S1148" i="1"/>
  <c r="S1181" i="1"/>
  <c r="S1237" i="1"/>
  <c r="S1188" i="1"/>
  <c r="S1259" i="1"/>
  <c r="S1160" i="1"/>
  <c r="S1201" i="1"/>
  <c r="S1228" i="1"/>
  <c r="S1227" i="1"/>
  <c r="S1264" i="1"/>
  <c r="S1157" i="1"/>
  <c r="S1217" i="1"/>
  <c r="S1281" i="1"/>
  <c r="S1195" i="1"/>
  <c r="S1146" i="1"/>
  <c r="S1216" i="1"/>
  <c r="S1198" i="1"/>
  <c r="S1213" i="1"/>
  <c r="S1163" i="1"/>
  <c r="S1256" i="1"/>
  <c r="S1165" i="1"/>
  <c r="S1172" i="1"/>
  <c r="S1155" i="1"/>
  <c r="S1203" i="1"/>
  <c r="S1238" i="1"/>
  <c r="S1263" i="1"/>
  <c r="S1283" i="1"/>
  <c r="L1283" i="1"/>
  <c r="S1275" i="1"/>
  <c r="S1202" i="1"/>
  <c r="S1258" i="1"/>
  <c r="S1279" i="1"/>
  <c r="S1272" i="1"/>
  <c r="S1288" i="1"/>
  <c r="S1328" i="1"/>
  <c r="S1385" i="1"/>
  <c r="S1293" i="1"/>
  <c r="S1388" i="1"/>
  <c r="S1306" i="1"/>
  <c r="S1391" i="1"/>
  <c r="S1413" i="1"/>
  <c r="S1371" i="1"/>
  <c r="S1336" i="1"/>
  <c r="S1346" i="1"/>
  <c r="S1390" i="1"/>
  <c r="S1410" i="1"/>
  <c r="S1314" i="1"/>
  <c r="S1292" i="1"/>
  <c r="S1352" i="1"/>
  <c r="S1312" i="1"/>
  <c r="S1285" i="1"/>
  <c r="S1344" i="1"/>
  <c r="S1294" i="1"/>
  <c r="S1416" i="1"/>
  <c r="S1341" i="1"/>
  <c r="S1301" i="1"/>
  <c r="S1377" i="1"/>
  <c r="S1349" i="1"/>
  <c r="S1374" i="1"/>
  <c r="S1394" i="1"/>
  <c r="S1304" i="1"/>
  <c r="S1369" i="1"/>
  <c r="S1376" i="1"/>
  <c r="S1331" i="1"/>
  <c r="S1307" i="1"/>
  <c r="S1370" i="1"/>
  <c r="S1357" i="1"/>
  <c r="S1290" i="1"/>
  <c r="S1299" i="1"/>
  <c r="S1323" i="1"/>
  <c r="S1348" i="1"/>
  <c r="S1414" i="1"/>
  <c r="S1330" i="1"/>
  <c r="S1286" i="1"/>
  <c r="S1359" i="1"/>
  <c r="S1310" i="1"/>
  <c r="S1339" i="1"/>
  <c r="S1368" i="1"/>
  <c r="S1297" i="1"/>
  <c r="S1373" i="1"/>
  <c r="S1397" i="1"/>
  <c r="S1340" i="1"/>
  <c r="S942" i="1"/>
  <c r="S964" i="1"/>
  <c r="S922" i="1"/>
  <c r="S970" i="1"/>
  <c r="S936" i="1"/>
  <c r="S974" i="1"/>
  <c r="S952" i="1"/>
  <c r="S963" i="1"/>
  <c r="S951" i="1"/>
  <c r="S895" i="1"/>
  <c r="S986" i="1"/>
  <c r="S905" i="1"/>
  <c r="S892" i="1"/>
  <c r="S899" i="1"/>
  <c r="S972" i="1"/>
  <c r="S883" i="1"/>
  <c r="S965" i="1"/>
  <c r="S973" i="1"/>
  <c r="S908" i="1"/>
  <c r="S998" i="1"/>
  <c r="S877" i="1"/>
  <c r="S894" i="1"/>
  <c r="S920" i="1"/>
  <c r="S943" i="1"/>
  <c r="S940" i="1"/>
  <c r="S871" i="1"/>
  <c r="S982" i="1"/>
  <c r="S1001" i="1"/>
  <c r="S864" i="1"/>
  <c r="S902" i="1"/>
  <c r="S950" i="1"/>
  <c r="S978" i="1"/>
  <c r="S994" i="1"/>
  <c r="S1000" i="1"/>
  <c r="S868" i="1"/>
  <c r="S915" i="1"/>
  <c r="S962" i="1"/>
  <c r="S911" i="1"/>
  <c r="S992" i="1"/>
  <c r="S967" i="1"/>
  <c r="S995" i="1"/>
  <c r="S981" i="1"/>
  <c r="S938" i="1"/>
  <c r="S863" i="1"/>
  <c r="S956" i="1"/>
  <c r="S954" i="1"/>
  <c r="S901" i="1"/>
  <c r="S904" i="1"/>
  <c r="S918" i="1"/>
  <c r="S923" i="1"/>
  <c r="S988" i="1"/>
  <c r="S882" i="1"/>
  <c r="S891" i="1"/>
  <c r="S979" i="1"/>
  <c r="S897" i="1"/>
  <c r="S886" i="1"/>
  <c r="S957" i="1"/>
  <c r="S935" i="1"/>
  <c r="S953" i="1"/>
  <c r="S944" i="1"/>
  <c r="S873" i="1"/>
  <c r="S996" i="1"/>
  <c r="S997" i="1"/>
  <c r="L997" i="1"/>
  <c r="S924" i="1"/>
  <c r="S980" i="1"/>
  <c r="S949" i="1"/>
  <c r="S878" i="1"/>
  <c r="S1072" i="1"/>
  <c r="S1041" i="1"/>
  <c r="S1023" i="1"/>
  <c r="S1035" i="1"/>
  <c r="S1017" i="1"/>
  <c r="S1108" i="1"/>
  <c r="S1112" i="1"/>
  <c r="S1030" i="1"/>
  <c r="S1086" i="1"/>
  <c r="S1004" i="1"/>
  <c r="S1064" i="1"/>
  <c r="S1006" i="1"/>
  <c r="S1033" i="1"/>
  <c r="S854" i="1"/>
  <c r="S785" i="1"/>
  <c r="S800" i="1"/>
  <c r="S775" i="1"/>
  <c r="S831" i="1"/>
  <c r="S845" i="1"/>
  <c r="S734" i="1"/>
  <c r="S833" i="1"/>
  <c r="S814" i="1"/>
  <c r="S808" i="1"/>
  <c r="S724" i="1"/>
  <c r="S759" i="1"/>
  <c r="S860" i="1"/>
  <c r="S818" i="1"/>
  <c r="S741" i="1"/>
  <c r="S745" i="1"/>
  <c r="S844" i="1"/>
  <c r="S847" i="1"/>
  <c r="S803" i="1"/>
  <c r="S733" i="1"/>
  <c r="S767" i="1"/>
  <c r="S792" i="1"/>
  <c r="S797" i="1"/>
  <c r="S757" i="1"/>
  <c r="S787" i="1"/>
  <c r="S820" i="1"/>
  <c r="S861" i="1"/>
  <c r="S813" i="1"/>
  <c r="S768" i="1"/>
  <c r="S822" i="1"/>
  <c r="S817" i="1"/>
  <c r="S751" i="1"/>
  <c r="S853" i="1"/>
  <c r="S723" i="1"/>
  <c r="S760" i="1"/>
  <c r="S837" i="1"/>
  <c r="S807" i="1"/>
  <c r="S758" i="1"/>
  <c r="S766" i="1"/>
  <c r="S727" i="1"/>
  <c r="S780" i="1"/>
  <c r="S791" i="1"/>
  <c r="S836" i="1"/>
  <c r="S852" i="1"/>
  <c r="S823" i="1"/>
  <c r="S806" i="1"/>
  <c r="S843" i="1"/>
  <c r="S773" i="1"/>
  <c r="S798" i="1"/>
  <c r="S846" i="1"/>
  <c r="S830" i="1"/>
  <c r="S778" i="1"/>
  <c r="S850" i="1"/>
  <c r="S789" i="1"/>
  <c r="S838" i="1"/>
  <c r="S848" i="1"/>
  <c r="S756" i="1"/>
  <c r="S810" i="1"/>
  <c r="S781" i="1"/>
  <c r="S763" i="1"/>
  <c r="S855" i="1"/>
  <c r="S804" i="1"/>
  <c r="S736" i="1"/>
  <c r="S790" i="1"/>
  <c r="S782" i="1"/>
  <c r="S783" i="1"/>
  <c r="S746" i="1"/>
  <c r="S732" i="1"/>
  <c r="S748" i="1"/>
  <c r="S762" i="1"/>
  <c r="S841" i="1"/>
  <c r="S755" i="1"/>
  <c r="S737" i="1"/>
  <c r="S793" i="1"/>
  <c r="S750" i="1"/>
  <c r="S801" i="1"/>
  <c r="S832" i="1"/>
  <c r="S726" i="1"/>
  <c r="S749" i="1"/>
  <c r="S839" i="1"/>
  <c r="S802" i="1"/>
  <c r="S824" i="1"/>
  <c r="S794" i="1"/>
  <c r="S784" i="1"/>
  <c r="S744" i="1"/>
  <c r="S799" i="1"/>
  <c r="S821" i="1"/>
  <c r="S842" i="1"/>
  <c r="S857" i="1"/>
  <c r="S809" i="1"/>
  <c r="S826" i="1"/>
  <c r="S859" i="1"/>
  <c r="S765" i="1"/>
  <c r="S811" i="1"/>
  <c r="S825" i="1"/>
  <c r="S735" i="1"/>
  <c r="S730" i="1"/>
  <c r="S856" i="1"/>
  <c r="S738" i="1"/>
  <c r="S786" i="1"/>
  <c r="S851" i="1"/>
  <c r="S772" i="1"/>
  <c r="S796" i="1"/>
  <c r="S742" i="1"/>
  <c r="S812" i="1"/>
  <c r="S788" i="1"/>
  <c r="S858" i="1"/>
  <c r="S835" i="1"/>
  <c r="S725" i="1"/>
  <c r="S728" i="1"/>
  <c r="S761" i="1"/>
  <c r="S840" i="1"/>
  <c r="S770" i="1"/>
  <c r="S828" i="1"/>
  <c r="S829" i="1"/>
  <c r="S747" i="1"/>
  <c r="S739" i="1"/>
  <c r="S816" i="1"/>
  <c r="S815" i="1"/>
  <c r="S740" i="1"/>
  <c r="S776" i="1"/>
  <c r="S779" i="1"/>
  <c r="S764" i="1"/>
  <c r="S774" i="1"/>
  <c r="S769" i="1"/>
  <c r="S754" i="1"/>
  <c r="S771" i="1"/>
  <c r="S827" i="1"/>
  <c r="S805" i="1"/>
  <c r="S819" i="1"/>
  <c r="S849" i="1"/>
  <c r="S777" i="1"/>
  <c r="S966" i="1"/>
  <c r="S999" i="1"/>
  <c r="S959" i="1"/>
  <c r="S898" i="1"/>
  <c r="S932" i="1"/>
  <c r="S862" i="1"/>
  <c r="S887" i="1"/>
  <c r="S961" i="1"/>
  <c r="S914" i="1"/>
  <c r="S890" i="1"/>
  <c r="S990" i="1"/>
  <c r="S931" i="1"/>
  <c r="S921" i="1"/>
  <c r="S927" i="1"/>
  <c r="S968" i="1"/>
  <c r="S917" i="1"/>
  <c r="S948" i="1"/>
  <c r="S1002" i="1"/>
  <c r="S928" i="1"/>
  <c r="S976" i="1"/>
  <c r="S907" i="1"/>
  <c r="S939" i="1"/>
  <c r="S991" i="1"/>
  <c r="S971" i="1"/>
  <c r="S985" i="1"/>
  <c r="S896" i="1"/>
  <c r="S879" i="1"/>
  <c r="S929" i="1"/>
  <c r="S977" i="1"/>
  <c r="S916" i="1"/>
  <c r="S870" i="1"/>
  <c r="S960" i="1"/>
  <c r="S925" i="1"/>
  <c r="S880" i="1"/>
  <c r="S913" i="1"/>
  <c r="S906" i="1"/>
  <c r="S919" i="1"/>
  <c r="S983" i="1"/>
  <c r="S955" i="1"/>
  <c r="S884" i="1"/>
  <c r="S958" i="1"/>
  <c r="S900" i="1"/>
  <c r="S865" i="1"/>
  <c r="S872" i="1"/>
  <c r="S889" i="1"/>
  <c r="S993" i="1"/>
  <c r="S933" i="1"/>
  <c r="S866" i="1"/>
  <c r="S910" i="1"/>
  <c r="S875" i="1"/>
  <c r="S869" i="1"/>
  <c r="S893" i="1"/>
  <c r="S876" i="1"/>
  <c r="S941" i="1"/>
  <c r="S930" i="1"/>
  <c r="S969" i="1"/>
  <c r="S984" i="1"/>
  <c r="S867" i="1"/>
  <c r="S926" i="1"/>
  <c r="S874" i="1"/>
  <c r="S912" i="1"/>
  <c r="S903" i="1"/>
  <c r="S909" i="1"/>
  <c r="S947" i="1"/>
  <c r="S885" i="1"/>
  <c r="S934" i="1"/>
  <c r="S987" i="1"/>
  <c r="S888" i="1"/>
  <c r="S946" i="1"/>
  <c r="S937" i="1"/>
  <c r="S975" i="1"/>
  <c r="S945" i="1"/>
  <c r="S702" i="1"/>
  <c r="S630" i="1"/>
  <c r="S673" i="1"/>
  <c r="S676" i="1"/>
  <c r="S671" i="1"/>
  <c r="S683" i="1"/>
  <c r="S654" i="1"/>
  <c r="S690" i="1"/>
  <c r="S666" i="1"/>
  <c r="S647" i="1"/>
  <c r="S694" i="1"/>
  <c r="S696" i="1"/>
  <c r="S644" i="1"/>
  <c r="S648" i="1"/>
  <c r="S684" i="1"/>
  <c r="S660" i="1"/>
  <c r="S637" i="1"/>
  <c r="S667" i="1"/>
  <c r="S703" i="1"/>
  <c r="S721" i="1"/>
  <c r="S633" i="1"/>
  <c r="S713" i="1"/>
  <c r="S670" i="1"/>
  <c r="S668" i="1"/>
  <c r="S689" i="1"/>
  <c r="S722" i="1"/>
  <c r="S664" i="1"/>
  <c r="S715" i="1"/>
  <c r="S638" i="1"/>
  <c r="S662" i="1"/>
  <c r="S657" i="1"/>
  <c r="S659" i="1"/>
  <c r="S655" i="1"/>
  <c r="S695" i="1"/>
  <c r="S692" i="1"/>
  <c r="S711" i="1"/>
  <c r="S697" i="1"/>
  <c r="S701" i="1"/>
  <c r="S691" i="1"/>
  <c r="S698" i="1"/>
  <c r="S636" i="1"/>
  <c r="S679" i="1"/>
  <c r="S688" i="1"/>
  <c r="S704" i="1"/>
  <c r="S712" i="1"/>
  <c r="S672" i="1"/>
  <c r="S685" i="1"/>
  <c r="S677" i="1"/>
  <c r="S661" i="1"/>
  <c r="S658" i="1"/>
  <c r="S652" i="1"/>
  <c r="S674" i="1"/>
  <c r="S651" i="1"/>
  <c r="S710" i="1"/>
  <c r="S700" i="1"/>
  <c r="S639" i="1"/>
  <c r="S719" i="1"/>
  <c r="S641" i="1"/>
  <c r="S706" i="1"/>
  <c r="S687" i="1"/>
  <c r="S646" i="1"/>
  <c r="S653" i="1"/>
  <c r="S678" i="1"/>
  <c r="S681" i="1"/>
  <c r="S642" i="1"/>
  <c r="S643" i="1"/>
  <c r="S669" i="1"/>
  <c r="S717" i="1"/>
  <c r="S686" i="1"/>
  <c r="S699" i="1"/>
  <c r="S629" i="1"/>
  <c r="S720" i="1"/>
  <c r="S628" i="1"/>
  <c r="S693" i="1"/>
  <c r="S680" i="1"/>
  <c r="S665" i="1"/>
  <c r="S634" i="1"/>
  <c r="S682" i="1"/>
  <c r="S714" i="1"/>
  <c r="S708" i="1"/>
  <c r="S707" i="1"/>
  <c r="S649" i="1"/>
  <c r="S834" i="1"/>
  <c r="S743" i="1"/>
  <c r="S795" i="1"/>
  <c r="S752" i="1"/>
  <c r="S731" i="1"/>
  <c r="S729" i="1"/>
  <c r="S447" i="1"/>
  <c r="S492" i="1"/>
  <c r="S496" i="1"/>
  <c r="S457" i="1"/>
  <c r="S518" i="1"/>
  <c r="S508" i="1"/>
  <c r="S510" i="1"/>
  <c r="S494" i="1"/>
  <c r="S455" i="1"/>
  <c r="S505" i="1"/>
  <c r="S519" i="1"/>
  <c r="S449" i="1"/>
  <c r="S495" i="1"/>
  <c r="S507" i="1"/>
  <c r="S497" i="1"/>
  <c r="S461" i="1"/>
  <c r="S466" i="1"/>
  <c r="S520" i="1"/>
  <c r="S471" i="1"/>
  <c r="S521" i="1"/>
  <c r="S440" i="1"/>
  <c r="S533" i="1"/>
  <c r="S477" i="1"/>
  <c r="S458" i="1"/>
  <c r="L458" i="1"/>
  <c r="S487" i="1"/>
  <c r="S489" i="1"/>
  <c r="S511" i="1"/>
  <c r="S485" i="1"/>
  <c r="S450" i="1"/>
  <c r="S524" i="1"/>
  <c r="S446" i="1"/>
  <c r="S453" i="1"/>
  <c r="S532" i="1"/>
  <c r="S444" i="1"/>
  <c r="S451" i="1"/>
  <c r="S515" i="1"/>
  <c r="S523" i="1"/>
  <c r="S459" i="1"/>
  <c r="S464" i="1"/>
  <c r="S484" i="1"/>
  <c r="S503" i="1"/>
  <c r="S474" i="1"/>
  <c r="S498" i="1"/>
  <c r="S454" i="1"/>
  <c r="S439" i="1"/>
  <c r="S468" i="1"/>
  <c r="S529" i="1"/>
  <c r="S478" i="1"/>
  <c r="S526" i="1"/>
  <c r="S481" i="1"/>
  <c r="S465" i="1"/>
  <c r="S438" i="1"/>
  <c r="S491" i="1"/>
  <c r="S472" i="1"/>
  <c r="S528" i="1"/>
  <c r="S504" i="1"/>
  <c r="S448" i="1"/>
  <c r="S522" i="1"/>
  <c r="S517" i="1"/>
  <c r="S469" i="1"/>
  <c r="S514" i="1"/>
  <c r="S534" i="1"/>
  <c r="S535" i="1"/>
  <c r="S476" i="1"/>
  <c r="S614" i="1"/>
  <c r="S622" i="1"/>
  <c r="S567" i="1"/>
  <c r="S578" i="1"/>
  <c r="L578" i="1"/>
  <c r="S547" i="1"/>
  <c r="S620" i="1"/>
  <c r="L620" i="1"/>
  <c r="S609" i="1"/>
  <c r="S571" i="1"/>
  <c r="S560" i="1"/>
  <c r="S577" i="1"/>
  <c r="S588" i="1"/>
  <c r="S549" i="1"/>
  <c r="S544" i="1"/>
  <c r="S579" i="1"/>
  <c r="S616" i="1"/>
  <c r="S536" i="1"/>
  <c r="S538" i="1"/>
  <c r="S576" i="1"/>
  <c r="S558" i="1"/>
  <c r="S587" i="1"/>
  <c r="S597" i="1"/>
  <c r="S593" i="1"/>
  <c r="S539" i="1"/>
  <c r="S551" i="1"/>
  <c r="S606" i="1"/>
  <c r="S570" i="1"/>
  <c r="S621" i="1"/>
  <c r="S555" i="1"/>
  <c r="S572" i="1"/>
  <c r="S553" i="1"/>
  <c r="S556" i="1"/>
  <c r="S568" i="1"/>
  <c r="S542" i="1"/>
  <c r="S600" i="1"/>
  <c r="S546" i="1"/>
  <c r="S601" i="1"/>
  <c r="S585" i="1"/>
  <c r="S592" i="1"/>
  <c r="S541" i="1"/>
  <c r="S540" i="1"/>
  <c r="S564" i="1"/>
  <c r="S611" i="1"/>
  <c r="S552" i="1"/>
  <c r="S554" i="1"/>
  <c r="S586" i="1"/>
  <c r="S537" i="1"/>
  <c r="S595" i="1"/>
  <c r="S624" i="1"/>
  <c r="S612" i="1"/>
  <c r="S557" i="1"/>
  <c r="S599" i="1"/>
  <c r="S590" i="1"/>
  <c r="S617" i="1"/>
  <c r="S604" i="1"/>
  <c r="S613" i="1"/>
  <c r="S607" i="1"/>
  <c r="K1311" i="1"/>
  <c r="S618" i="1"/>
  <c r="K1611" i="1"/>
  <c r="S626" i="1"/>
  <c r="S543" i="1"/>
  <c r="S580" i="1"/>
  <c r="S596" i="1"/>
  <c r="S545" i="1"/>
  <c r="S550" i="1"/>
  <c r="S581" i="1"/>
  <c r="S594" i="1"/>
  <c r="S563" i="1"/>
  <c r="S619" i="1"/>
  <c r="S610" i="1"/>
  <c r="S575" i="1"/>
  <c r="S573" i="1"/>
  <c r="S602" i="1"/>
  <c r="S574" i="1"/>
  <c r="S598" i="1"/>
  <c r="S582" i="1"/>
  <c r="S565" i="1"/>
  <c r="S583" i="1"/>
  <c r="S569" i="1"/>
  <c r="S548" i="1"/>
  <c r="S615" i="1"/>
  <c r="S561" i="1"/>
  <c r="S559" i="1"/>
  <c r="S584" i="1"/>
  <c r="S623" i="1"/>
  <c r="S625" i="1"/>
  <c r="S608" i="1"/>
  <c r="S562" i="1"/>
  <c r="S591" i="1"/>
  <c r="S566" i="1"/>
  <c r="S589" i="1"/>
  <c r="S603" i="1"/>
  <c r="S605" i="1"/>
  <c r="S650" i="1"/>
  <c r="S675" i="1"/>
  <c r="S709" i="1"/>
  <c r="S640" i="1"/>
  <c r="S656" i="1"/>
  <c r="S635" i="1"/>
  <c r="S631" i="1"/>
  <c r="S632" i="1"/>
  <c r="S627" i="1"/>
  <c r="S645" i="1"/>
  <c r="S716" i="1"/>
  <c r="S663" i="1"/>
  <c r="S705" i="1"/>
  <c r="S3" i="1"/>
  <c r="S4" i="1"/>
  <c r="S5" i="1"/>
  <c r="S6" i="1"/>
  <c r="S7" i="1"/>
  <c r="S1751" i="1"/>
  <c r="U1751" i="1"/>
  <c r="S881" i="1"/>
  <c r="S289" i="1"/>
  <c r="S1311" i="1"/>
  <c r="U1311" i="1"/>
  <c r="S1611" i="1"/>
  <c r="U1611" i="1"/>
  <c r="S2334" i="1"/>
  <c r="U2334" i="1"/>
  <c r="S9" i="1"/>
  <c r="S8" i="1"/>
  <c r="S13" i="1"/>
  <c r="L13" i="1"/>
  <c r="S14" i="1"/>
  <c r="L14" i="1"/>
  <c r="S11" i="1"/>
  <c r="S12" i="1"/>
  <c r="S10" i="1"/>
  <c r="S21" i="1"/>
  <c r="S20" i="1"/>
  <c r="S15" i="1"/>
  <c r="S17" i="1"/>
  <c r="S19" i="1"/>
  <c r="S18" i="1"/>
  <c r="S16" i="1"/>
  <c r="S26" i="1"/>
  <c r="S28" i="1"/>
  <c r="S25" i="1"/>
  <c r="S24" i="1"/>
  <c r="S29" i="1"/>
  <c r="S23" i="1"/>
  <c r="S22" i="1"/>
  <c r="S27" i="1"/>
  <c r="S40" i="1"/>
  <c r="S32" i="1"/>
  <c r="S41" i="1"/>
  <c r="S42" i="1"/>
  <c r="S43" i="1"/>
  <c r="S44" i="1"/>
  <c r="S38" i="1"/>
  <c r="S36" i="1"/>
  <c r="S34" i="1"/>
  <c r="S39" i="1"/>
  <c r="S37" i="1"/>
  <c r="S35" i="1"/>
  <c r="S33" i="1"/>
  <c r="S30" i="1"/>
  <c r="S46" i="1"/>
  <c r="S45" i="1"/>
  <c r="S31" i="1"/>
  <c r="S50" i="1"/>
  <c r="S51" i="1"/>
  <c r="S55" i="1"/>
  <c r="S56" i="1"/>
  <c r="S58" i="1"/>
  <c r="S62" i="1"/>
  <c r="S49" i="1"/>
  <c r="S61" i="1"/>
  <c r="S54" i="1"/>
  <c r="S52" i="1"/>
  <c r="S53" i="1"/>
  <c r="S47" i="1"/>
  <c r="S59" i="1"/>
  <c r="S48" i="1"/>
  <c r="S60" i="1"/>
  <c r="S57" i="1"/>
  <c r="S77" i="1"/>
  <c r="S78" i="1"/>
  <c r="S83" i="1"/>
  <c r="S71" i="1"/>
  <c r="S70" i="1"/>
  <c r="S75" i="1"/>
  <c r="S85" i="1"/>
  <c r="S66" i="1"/>
  <c r="S68" i="1"/>
  <c r="S76" i="1"/>
  <c r="S65" i="1"/>
  <c r="S63" i="1"/>
  <c r="S81" i="1"/>
  <c r="S87" i="1"/>
  <c r="S79" i="1"/>
  <c r="S74" i="1"/>
  <c r="S86" i="1"/>
  <c r="S64" i="1"/>
  <c r="S69" i="1"/>
  <c r="S72" i="1"/>
  <c r="S73" i="1"/>
  <c r="S80" i="1"/>
  <c r="S67" i="1"/>
  <c r="S82" i="1"/>
  <c r="S84" i="1"/>
  <c r="S88" i="1"/>
  <c r="S90" i="1"/>
  <c r="S91" i="1"/>
  <c r="S100" i="1"/>
  <c r="S95" i="1"/>
  <c r="S94" i="1"/>
  <c r="S105" i="1"/>
  <c r="S101" i="1"/>
  <c r="S110" i="1"/>
  <c r="S96" i="1"/>
  <c r="S103" i="1"/>
  <c r="S111" i="1"/>
  <c r="S99" i="1"/>
  <c r="S104" i="1"/>
  <c r="S108" i="1"/>
  <c r="S93" i="1"/>
  <c r="S106" i="1"/>
  <c r="S97" i="1"/>
  <c r="S98" i="1"/>
  <c r="S109" i="1"/>
  <c r="S107" i="1"/>
  <c r="S92" i="1"/>
  <c r="S102" i="1"/>
  <c r="S89" i="1"/>
  <c r="S156" i="1"/>
  <c r="S131" i="1"/>
  <c r="S149" i="1"/>
  <c r="S127" i="1"/>
  <c r="S124" i="1"/>
  <c r="S153" i="1"/>
  <c r="S144" i="1"/>
  <c r="S130" i="1"/>
  <c r="S137" i="1"/>
  <c r="S148" i="1"/>
  <c r="S125" i="1"/>
  <c r="S117" i="1"/>
  <c r="S129" i="1"/>
  <c r="S139" i="1"/>
  <c r="S118" i="1"/>
  <c r="S158" i="1"/>
  <c r="S123" i="1"/>
  <c r="S155" i="1"/>
  <c r="S112" i="1"/>
  <c r="S159" i="1"/>
  <c r="S115" i="1"/>
  <c r="S132" i="1"/>
  <c r="S152" i="1"/>
  <c r="S146" i="1"/>
  <c r="S126" i="1"/>
  <c r="S120" i="1"/>
  <c r="S122" i="1"/>
  <c r="S143" i="1"/>
  <c r="S116" i="1"/>
  <c r="S128" i="1"/>
  <c r="S134" i="1"/>
  <c r="S154" i="1"/>
  <c r="S150" i="1"/>
  <c r="S121" i="1"/>
  <c r="S133" i="1"/>
  <c r="S145" i="1"/>
  <c r="S157" i="1"/>
  <c r="S135" i="1"/>
  <c r="S114" i="1"/>
  <c r="S119" i="1"/>
  <c r="S147" i="1"/>
  <c r="S151" i="1"/>
  <c r="S113" i="1"/>
  <c r="S140" i="1"/>
  <c r="S142" i="1"/>
  <c r="S138" i="1"/>
  <c r="S141" i="1"/>
  <c r="S136" i="1"/>
  <c r="S191" i="1"/>
  <c r="S197" i="1"/>
  <c r="S166" i="1"/>
  <c r="S184" i="1"/>
  <c r="S163" i="1"/>
  <c r="S178" i="1"/>
  <c r="S212" i="1"/>
  <c r="S181" i="1"/>
  <c r="S177" i="1"/>
  <c r="S167" i="1"/>
  <c r="S173" i="1"/>
  <c r="S172" i="1"/>
  <c r="S201" i="1"/>
  <c r="S204" i="1"/>
  <c r="S190" i="1"/>
  <c r="S211" i="1"/>
  <c r="K1751" i="1"/>
  <c r="S171" i="1"/>
  <c r="S170" i="1"/>
  <c r="S213" i="1"/>
  <c r="S185" i="1"/>
  <c r="S208" i="1"/>
  <c r="S205" i="1"/>
  <c r="S164" i="1"/>
  <c r="S206" i="1"/>
  <c r="S188" i="1"/>
  <c r="S203" i="1"/>
  <c r="S175" i="1"/>
  <c r="S187" i="1"/>
  <c r="S189" i="1"/>
  <c r="S183" i="1"/>
  <c r="S174" i="1"/>
  <c r="S179" i="1"/>
  <c r="S182" i="1"/>
  <c r="S207" i="1"/>
  <c r="S176" i="1"/>
  <c r="S180" i="1"/>
  <c r="S186" i="1"/>
  <c r="S194" i="1"/>
  <c r="S165" i="1"/>
  <c r="S162" i="1"/>
  <c r="S209" i="1"/>
  <c r="S193" i="1"/>
  <c r="S196" i="1"/>
  <c r="S192" i="1"/>
  <c r="S160" i="1"/>
  <c r="S169" i="1"/>
  <c r="K881" i="1"/>
  <c r="S210" i="1"/>
  <c r="S202" i="1"/>
  <c r="S200" i="1"/>
  <c r="S168" i="1"/>
  <c r="S198" i="1"/>
  <c r="L198" i="1"/>
  <c r="S199" i="1"/>
  <c r="S195" i="1"/>
  <c r="S161" i="1"/>
  <c r="S263" i="1"/>
  <c r="S216" i="1"/>
  <c r="S222" i="1"/>
  <c r="S251" i="1"/>
  <c r="S230" i="1"/>
  <c r="S259" i="1"/>
  <c r="S250" i="1"/>
  <c r="S253" i="1"/>
  <c r="S247" i="1"/>
  <c r="S237" i="1"/>
  <c r="S239" i="1"/>
  <c r="S224" i="1"/>
  <c r="S235" i="1"/>
  <c r="S226" i="1"/>
  <c r="S225" i="1"/>
  <c r="S264" i="1"/>
  <c r="S248" i="1"/>
  <c r="S240" i="1"/>
  <c r="S245" i="1"/>
  <c r="S219" i="1"/>
  <c r="S249" i="1"/>
  <c r="S227" i="1"/>
  <c r="S214" i="1"/>
  <c r="S241" i="1"/>
  <c r="S223" i="1"/>
  <c r="S244" i="1"/>
  <c r="S232" i="1"/>
  <c r="U232" i="1"/>
  <c r="S236" i="1"/>
  <c r="S218" i="1"/>
  <c r="S217" i="1"/>
  <c r="S229" i="1"/>
  <c r="S255" i="1"/>
  <c r="S262" i="1"/>
  <c r="S260" i="1"/>
  <c r="S228" i="1"/>
  <c r="S231" i="1"/>
  <c r="S242" i="1"/>
  <c r="S220" i="1"/>
  <c r="S234" i="1"/>
  <c r="S254" i="1"/>
  <c r="S221" i="1"/>
  <c r="S243" i="1"/>
  <c r="S246" i="1"/>
  <c r="S258" i="1"/>
  <c r="S238" i="1"/>
  <c r="S256" i="1"/>
  <c r="S215" i="1"/>
  <c r="S233" i="1"/>
  <c r="S257" i="1"/>
  <c r="S252" i="1"/>
  <c r="S261" i="1"/>
  <c r="S300" i="1"/>
  <c r="S309" i="1"/>
  <c r="S268" i="1"/>
  <c r="S270" i="1"/>
  <c r="S269" i="1"/>
  <c r="S342" i="1"/>
  <c r="S278" i="1"/>
  <c r="S301" i="1"/>
  <c r="S279" i="1"/>
  <c r="S340" i="1"/>
  <c r="S338" i="1"/>
  <c r="S305" i="1"/>
  <c r="S322" i="1"/>
  <c r="S341" i="1"/>
  <c r="L341" i="1"/>
  <c r="S273" i="1"/>
  <c r="S294" i="1"/>
  <c r="S333" i="1"/>
  <c r="S287" i="1"/>
  <c r="S320" i="1"/>
  <c r="S291" i="1"/>
  <c r="S339" i="1"/>
  <c r="S283" i="1"/>
  <c r="S323" i="1"/>
  <c r="S318" i="1"/>
  <c r="S321" i="1"/>
  <c r="S316" i="1"/>
  <c r="S284" i="1"/>
  <c r="S280" i="1"/>
  <c r="S302" i="1"/>
  <c r="S307" i="1"/>
  <c r="S304" i="1"/>
  <c r="S328" i="1"/>
  <c r="S288" i="1"/>
  <c r="S285" i="1"/>
  <c r="S267" i="1"/>
  <c r="S272" i="1"/>
  <c r="S334" i="1"/>
  <c r="S313" i="1"/>
  <c r="S324" i="1"/>
  <c r="S298" i="1"/>
  <c r="S329" i="1"/>
  <c r="S344" i="1"/>
  <c r="S314" i="1"/>
  <c r="S335" i="1"/>
  <c r="S271" i="1"/>
  <c r="S306" i="1"/>
  <c r="S332" i="1"/>
  <c r="S293" i="1"/>
  <c r="S317" i="1"/>
  <c r="S330" i="1"/>
  <c r="S343" i="1"/>
  <c r="S303" i="1"/>
  <c r="S275" i="1"/>
  <c r="S331" i="1"/>
  <c r="S336" i="1"/>
  <c r="S266" i="1"/>
  <c r="S325" i="1"/>
  <c r="S299" i="1"/>
  <c r="S311" i="1"/>
  <c r="S296" i="1"/>
  <c r="S312" i="1"/>
  <c r="S286" i="1"/>
  <c r="S277" i="1"/>
  <c r="S282" i="1"/>
  <c r="S274" i="1"/>
  <c r="S315" i="1"/>
  <c r="S292" i="1"/>
  <c r="S290" i="1"/>
  <c r="S308" i="1"/>
  <c r="S327" i="1"/>
  <c r="S276" i="1"/>
  <c r="L276" i="1"/>
  <c r="S281" i="1"/>
  <c r="S326" i="1"/>
  <c r="S265" i="1"/>
  <c r="S319" i="1"/>
  <c r="S310" i="1"/>
  <c r="S295" i="1"/>
  <c r="S297" i="1"/>
  <c r="S337" i="1"/>
  <c r="S411" i="1"/>
  <c r="S385" i="1"/>
  <c r="S402" i="1"/>
  <c r="S422" i="1"/>
  <c r="S382" i="1"/>
  <c r="S396" i="1"/>
  <c r="S355" i="1"/>
  <c r="S368" i="1"/>
  <c r="S364" i="1"/>
  <c r="S410" i="1"/>
  <c r="S401" i="1"/>
  <c r="S353" i="1"/>
  <c r="S414" i="1"/>
  <c r="S377" i="1"/>
  <c r="S404" i="1"/>
  <c r="S434" i="1"/>
  <c r="S395" i="1"/>
  <c r="S420" i="1"/>
  <c r="S363" i="1"/>
  <c r="S418" i="1"/>
  <c r="S357" i="1"/>
  <c r="S432" i="1"/>
  <c r="S409" i="1"/>
  <c r="S429" i="1"/>
  <c r="S424" i="1"/>
  <c r="S350" i="1"/>
  <c r="S412" i="1"/>
  <c r="S399" i="1"/>
  <c r="S380" i="1"/>
  <c r="S427" i="1"/>
  <c r="S378" i="1"/>
  <c r="S345" i="1"/>
  <c r="K289" i="1"/>
  <c r="S352" i="1"/>
  <c r="S371" i="1"/>
  <c r="S358" i="1"/>
  <c r="S433" i="1"/>
  <c r="S346" i="1"/>
  <c r="S360" i="1"/>
  <c r="S367" i="1"/>
  <c r="S413" i="1"/>
  <c r="S393" i="1"/>
  <c r="S388" i="1"/>
  <c r="S383" i="1"/>
  <c r="S373" i="1"/>
  <c r="S384" i="1"/>
  <c r="S392" i="1"/>
  <c r="S430" i="1"/>
  <c r="S369" i="1"/>
  <c r="S374" i="1"/>
  <c r="S431" i="1"/>
  <c r="S417" i="1"/>
  <c r="S356" i="1"/>
  <c r="S408" i="1"/>
  <c r="S416" i="1"/>
  <c r="S406" i="1"/>
  <c r="S423" i="1"/>
  <c r="S348" i="1"/>
  <c r="S381" i="1"/>
  <c r="S397" i="1"/>
  <c r="S394" i="1"/>
  <c r="S398" i="1"/>
  <c r="S376" i="1"/>
  <c r="S421" i="1"/>
  <c r="S426" i="1"/>
  <c r="S425" i="1"/>
  <c r="S359" i="1"/>
  <c r="S354" i="1"/>
  <c r="S370" i="1"/>
  <c r="S365" i="1"/>
  <c r="S400" i="1"/>
  <c r="S405" i="1"/>
  <c r="S391" i="1"/>
  <c r="S379" i="1"/>
  <c r="S407" i="1"/>
  <c r="S375" i="1"/>
  <c r="S372" i="1"/>
  <c r="S351" i="1"/>
  <c r="S366" i="1"/>
  <c r="S362" i="1"/>
  <c r="S419" i="1"/>
  <c r="S390" i="1"/>
  <c r="S415" i="1"/>
  <c r="S389" i="1"/>
  <c r="S386" i="1"/>
  <c r="S347" i="1"/>
  <c r="S403" i="1"/>
  <c r="S361" i="1"/>
  <c r="S387" i="1"/>
  <c r="S349" i="1"/>
  <c r="S428" i="1"/>
  <c r="S452" i="1"/>
  <c r="S473" i="1"/>
  <c r="S530" i="1"/>
  <c r="S512" i="1"/>
  <c r="S506" i="1"/>
  <c r="S500" i="1"/>
  <c r="S456" i="1"/>
  <c r="S475" i="1"/>
  <c r="S502" i="1"/>
  <c r="S493" i="1"/>
  <c r="S437" i="1"/>
  <c r="S443" i="1"/>
  <c r="S513" i="1"/>
  <c r="S463" i="1"/>
  <c r="S509" i="1"/>
  <c r="S482" i="1"/>
  <c r="L482" i="1"/>
  <c r="S483" i="1"/>
  <c r="S486" i="1"/>
  <c r="S470" i="1"/>
  <c r="S460" i="1"/>
  <c r="S488" i="1"/>
  <c r="S435" i="1"/>
  <c r="S501" i="1"/>
  <c r="S436" i="1"/>
  <c r="S499" i="1"/>
  <c r="S445" i="1"/>
  <c r="S490" i="1"/>
  <c r="S442" i="1"/>
  <c r="S516" i="1"/>
  <c r="S531" i="1"/>
  <c r="S525" i="1"/>
  <c r="S467" i="1"/>
  <c r="S479" i="1"/>
  <c r="S527" i="1"/>
  <c r="S462" i="1"/>
  <c r="S480" i="1"/>
  <c r="K2334" i="1"/>
  <c r="J1751" i="1"/>
  <c r="J881" i="1"/>
  <c r="J1311" i="1"/>
  <c r="J1611" i="1"/>
  <c r="U2" i="1"/>
  <c r="S441" i="1"/>
  <c r="S989" i="1"/>
  <c r="S1305" i="1"/>
  <c r="S1027" i="1"/>
  <c r="S753" i="1"/>
  <c r="S1734" i="1"/>
  <c r="S1720" i="1"/>
  <c r="S1711" i="1"/>
  <c r="S2" i="1"/>
  <c r="S2051" i="1"/>
  <c r="S718" i="1"/>
</calcChain>
</file>

<file path=xl/sharedStrings.xml><?xml version="1.0" encoding="utf-8"?>
<sst xmlns="http://schemas.openxmlformats.org/spreadsheetml/2006/main" count="22787" uniqueCount="7894">
  <si>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</si>
  <si>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</si>
  <si>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</si>
  <si>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</si>
  <si>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</si>
  <si>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</si>
  <si>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</si>
  <si>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</si>
  <si>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</si>
  <si>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</si>
  <si>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</si>
  <si>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</si>
  <si>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</si>
  <si>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</si>
  <si>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</si>
  <si>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</si>
  <si>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</si>
  <si>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</si>
  <si>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</si>
  <si>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</si>
  <si>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</si>
  <si>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</si>
  <si>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</si>
  <si>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</si>
  <si>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</si>
  <si>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</si>
  <si>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Sam Mendes</t>
  </si>
  <si>
    <t>Action|Adventure|Thriller</t>
  </si>
  <si>
    <t>Christoph Waltz</t>
  </si>
  <si>
    <t>Spectre 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</si>
  <si>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</si>
  <si>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</si>
  <si>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</si>
  <si>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</si>
  <si>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</si>
  <si>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</si>
  <si>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</si>
  <si>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</si>
  <si>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</si>
  <si>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</si>
  <si>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</si>
  <si>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</si>
  <si>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 </t>
  </si>
  <si>
    <t>Sam Raimi</t>
  </si>
  <si>
    <t>James Franco</t>
  </si>
  <si>
    <t>Action|Adventure|Romance</t>
  </si>
  <si>
    <t>J.K. Simmons</t>
  </si>
  <si>
    <t>Spider-Man 3 </t>
  </si>
  <si>
    <t>Kirsten Dunst</t>
  </si>
  <si>
    <t>Nathan Greno</t>
  </si>
  <si>
    <t>Adventure|Animation|Comedy|Family|Fantasy|Musical|Romance</t>
  </si>
  <si>
    <t>Brad Garrett</t>
  </si>
  <si>
    <t>Tangled </t>
  </si>
  <si>
    <t>Joss Whedon</t>
  </si>
  <si>
    <t>Robert Downey Jr.</t>
  </si>
  <si>
    <t>Chris Hemsworth</t>
  </si>
  <si>
    <t>Avengers: Age of Ultron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</si>
  <si>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</si>
  <si>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</si>
  <si>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</si>
  <si>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</si>
  <si>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</si>
  <si>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</si>
  <si>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</si>
  <si>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Zack Snyder</t>
  </si>
  <si>
    <t>Lauren Cohan</t>
  </si>
  <si>
    <t>Henry Cavill</t>
  </si>
  <si>
    <t>Batman v Superman: Dawn of Justice </t>
  </si>
  <si>
    <t>Bryan Singer</t>
  </si>
  <si>
    <t>Marlon Brando</t>
  </si>
  <si>
    <t>Kevin Spacey</t>
  </si>
  <si>
    <t>Superman Returns </t>
  </si>
  <si>
    <t>Frank Langella</t>
  </si>
  <si>
    <t>Marc Forster</t>
  </si>
  <si>
    <t>Action|Adventure</t>
  </si>
  <si>
    <t>Giancarlo Giannini</t>
  </si>
  <si>
    <t>Quantum of Solace </t>
  </si>
  <si>
    <t>Pirates of the Caribbean: Dead Man's Chest </t>
  </si>
  <si>
    <t>Action|Adventure|Western</t>
  </si>
  <si>
    <t>The Lone Ranger </t>
  </si>
  <si>
    <t>Tom Wilkinson</t>
  </si>
  <si>
    <t>Christopher Meloni</t>
  </si>
  <si>
    <t>Man of Steel </t>
  </si>
  <si>
    <t>Harry Lennix</t>
  </si>
  <si>
    <t>Andrew Adamson</t>
  </si>
  <si>
    <t>Action|Adventure|Family|Fantasy</t>
  </si>
  <si>
    <t>Peter Dinklage</t>
  </si>
  <si>
    <t>The Chronicles of Narnia: Prince Caspian </t>
  </si>
  <si>
    <t>Damián Alcázar</t>
  </si>
  <si>
    <t>The Avengers </t>
  </si>
  <si>
    <t>Rob Marshall</t>
  </si>
  <si>
    <t>Sam Claflin</t>
  </si>
  <si>
    <t>Pirates of the Caribbean: On Stranger Tides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</si>
  <si>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</si>
  <si>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</si>
  <si>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</si>
  <si>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</si>
  <si>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</si>
  <si>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 </t>
  </si>
  <si>
    <t>Peter Jackson</t>
  </si>
  <si>
    <t>Adventure|Fantasy</t>
  </si>
  <si>
    <t>Aidan Turner</t>
  </si>
  <si>
    <t>The Hobbit: The Battle of the Five Armies </t>
  </si>
  <si>
    <t>James Nesbitt</t>
  </si>
  <si>
    <t>New Zealand</t>
  </si>
  <si>
    <t>Marc Webb</t>
  </si>
  <si>
    <t>Andrew Garfield</t>
  </si>
  <si>
    <t>Emma Stone</t>
  </si>
  <si>
    <t>The Amazing Spider-Man </t>
  </si>
  <si>
    <t>Chris Zylka</t>
  </si>
  <si>
    <t>Ridley Scott</t>
  </si>
  <si>
    <t>William Hurt</t>
  </si>
  <si>
    <t>Action|Adventure|Drama|History</t>
  </si>
  <si>
    <t>Mark Addy</t>
  </si>
  <si>
    <t>Robin Hood </t>
  </si>
  <si>
    <t>Scott Grimes</t>
  </si>
  <si>
    <t>The Hobbit: The Desolation of Smaug 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</si>
  <si>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</si>
  <si>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</si>
  <si>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</si>
  <si>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</si>
  <si>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</si>
  <si>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</si>
  <si>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Thomas Kretschmann</t>
  </si>
  <si>
    <t>Action|Adventure|Drama|Romance</t>
  </si>
  <si>
    <t>Naomi Watts</t>
  </si>
  <si>
    <t>King Kong </t>
  </si>
  <si>
    <t>Kate Winslet</t>
  </si>
  <si>
    <t>Drama|Romance</t>
  </si>
  <si>
    <t>Leonardo DiCaprio</t>
  </si>
  <si>
    <t>Titanic </t>
  </si>
  <si>
    <t>Anthony Russo</t>
  </si>
  <si>
    <t>Captain America: Civil War </t>
  </si>
  <si>
    <t>Chris Evans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</si>
  <si>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</si>
  <si>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</si>
  <si>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</si>
  <si>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</si>
  <si>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</si>
  <si>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</si>
  <si>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Colin Trevorrow</t>
  </si>
  <si>
    <t>Judy Greer</t>
  </si>
  <si>
    <t>Bryce Dallas Howard</t>
  </si>
  <si>
    <t>Jurassic World </t>
  </si>
  <si>
    <t>Omar Sy</t>
  </si>
  <si>
    <t>Albert Finney</t>
  </si>
  <si>
    <t>Skyfall </t>
  </si>
  <si>
    <t>Action|Adventure|Fantasy|Romance</t>
  </si>
  <si>
    <t>Spider-Man 2 </t>
  </si>
  <si>
    <t>Shane Black</t>
  </si>
  <si>
    <t>Jon Favreau</t>
  </si>
  <si>
    <t>Iron Man 3 </t>
  </si>
  <si>
    <t>Don Cheadle</t>
  </si>
  <si>
    <t>Tim Burton</t>
  </si>
  <si>
    <t>Alice in Wonderland </t>
  </si>
  <si>
    <t>Anne Hathaway</t>
  </si>
  <si>
    <t>Brett Ratner</t>
  </si>
  <si>
    <t>Kelsey Grammer</t>
  </si>
  <si>
    <t>Action|Adventure|Fantasy|Sci-Fi|Thriller</t>
  </si>
  <si>
    <t>Hugh Jackman</t>
  </si>
  <si>
    <t>X-Men: The Last Stand 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</si>
  <si>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</si>
  <si>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</si>
  <si>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</si>
  <si>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</si>
  <si>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</si>
  <si>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</si>
  <si>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</si>
  <si>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Michael Bay</t>
  </si>
  <si>
    <t>Glenn Morshower</t>
  </si>
  <si>
    <t>Transformers: Revenge of the Fallen </t>
  </si>
  <si>
    <t>Sophia Myles</t>
  </si>
  <si>
    <t>Bingbing Li</t>
  </si>
  <si>
    <t>Transformers: Age of Extinction </t>
  </si>
  <si>
    <t>Mila Kunis</t>
  </si>
  <si>
    <t>Tim Holmes</t>
  </si>
  <si>
    <t>Oz the Great and Powerful </t>
  </si>
  <si>
    <t>The Amazing Spider-Man 2 </t>
  </si>
  <si>
    <t>Joseph Kosinski</t>
  </si>
  <si>
    <t>Olivia Wilde</t>
  </si>
  <si>
    <t>Jeff Bridges</t>
  </si>
  <si>
    <t>TRON: Legacy </t>
  </si>
  <si>
    <t>John Lasseter</t>
  </si>
  <si>
    <t>Adventure|Animation|Comedy|Family|Sport</t>
  </si>
  <si>
    <t>Joe Mantegna</t>
  </si>
  <si>
    <t>Cars 2 </t>
  </si>
  <si>
    <t>Eddie Izzard</t>
  </si>
  <si>
    <t>Martin Campbell</t>
  </si>
  <si>
    <t>Ryan Reynolds</t>
  </si>
  <si>
    <t>Green Lantern </t>
  </si>
  <si>
    <t>Lee Unkrich</t>
  </si>
  <si>
    <t>John Ratzenberger</t>
  </si>
  <si>
    <t>Tom Hanks</t>
  </si>
  <si>
    <t>Toy Story 3 </t>
  </si>
  <si>
    <t>Don Rickles</t>
  </si>
  <si>
    <t>McG</t>
  </si>
  <si>
    <t>Terminator Salvation </t>
  </si>
  <si>
    <t>Common</t>
  </si>
  <si>
    <t>James Wan</t>
  </si>
  <si>
    <t>Paul Walker</t>
  </si>
  <si>
    <t>Action|Crime|Thriller</t>
  </si>
  <si>
    <t>Jason Statham</t>
  </si>
  <si>
    <t>Furious 7 </t>
  </si>
  <si>
    <t>Vin Diesel</t>
  </si>
  <si>
    <t>Brad Pitt</t>
  </si>
  <si>
    <t>Action|Adventure|Horror|Sci-Fi|Thriller</t>
  </si>
  <si>
    <t>Peter Capaldi</t>
  </si>
  <si>
    <t>World War Z </t>
  </si>
  <si>
    <t>Mireille Enos</t>
  </si>
  <si>
    <t>Jennifer Lawrence</t>
  </si>
  <si>
    <t>X-Men: Days of Future Past </t>
  </si>
  <si>
    <t>J.J. Abrams</t>
  </si>
  <si>
    <t>Bruce Greenwood</t>
  </si>
  <si>
    <t>Benedict Cumberbatch</t>
  </si>
  <si>
    <t>Star Trek Into Darkness </t>
  </si>
  <si>
    <t>Eddie Marsan</t>
  </si>
  <si>
    <t>Jack the Giant Slayer </t>
  </si>
  <si>
    <t>Baz Luhrmann</t>
  </si>
  <si>
    <t>The Great Gatsby </t>
  </si>
  <si>
    <t>Australia</t>
  </si>
  <si>
    <t>Mike Newell</t>
  </si>
  <si>
    <t>Richard Coyle</t>
  </si>
  <si>
    <t>Jake Gyllenhaal</t>
  </si>
  <si>
    <t>Prince of Persia: The Sands of Time </t>
  </si>
  <si>
    <t>Guillermo del Toro</t>
  </si>
  <si>
    <t>Clifton Collins Jr.</t>
  </si>
  <si>
    <t>Charlie Hunnam</t>
  </si>
  <si>
    <t>Pacific Rim </t>
  </si>
  <si>
    <t>Transformers: Dark of the Moon </t>
  </si>
  <si>
    <t>Steven Spielberg</t>
  </si>
  <si>
    <t>Ray Winstone</t>
  </si>
  <si>
    <t>Harrison Ford</t>
  </si>
  <si>
    <t>Indiana Jones and the Kingdom of the Crystal Skull </t>
  </si>
  <si>
    <t>Jim Broadbent</t>
  </si>
  <si>
    <t>Mark Andrews</t>
  </si>
  <si>
    <t>Kelly Macdonald</t>
  </si>
  <si>
    <t>Brave </t>
  </si>
  <si>
    <t>Julie Walters</t>
  </si>
  <si>
    <t>Justin Lin</t>
  </si>
  <si>
    <t>Sofia Boutella</t>
  </si>
  <si>
    <t>Star Trek Beyond </t>
  </si>
  <si>
    <t>Fred Willard</t>
  </si>
  <si>
    <t>Adventure|Animation|Family|Sci-Fi</t>
  </si>
  <si>
    <t>WALL·E </t>
  </si>
  <si>
    <t>Jeff Garlin</t>
  </si>
  <si>
    <t>Action|Comedy|Crime|Thriller</t>
  </si>
  <si>
    <t>Tzi Ma</t>
  </si>
  <si>
    <t>Rush Hour 3 </t>
  </si>
  <si>
    <t>Roland Emmerich</t>
  </si>
  <si>
    <t>Oliver Platt</t>
  </si>
  <si>
    <t>2012 </t>
  </si>
  <si>
    <t>Tom McCarthy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</si>
  <si>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</si>
  <si>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</si>
  <si>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</si>
  <si>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</si>
  <si>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</si>
  <si>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</si>
  <si>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Lana Wachowski</t>
  </si>
  <si>
    <t>Channing Tatum</t>
  </si>
  <si>
    <t>Jupiter Ascending </t>
  </si>
  <si>
    <t>Eddie Redmayne</t>
  </si>
  <si>
    <t>The Legend of Tarzan </t>
  </si>
  <si>
    <t>The Chronicles of Narnia: The Lion, the Witch and the Wardrobe </t>
  </si>
  <si>
    <t>Michael Fassbender</t>
  </si>
  <si>
    <t>X-Men: Apocalypse </t>
  </si>
  <si>
    <t>Heath Ledger</t>
  </si>
  <si>
    <t>Action|Crime|Drama|Thriller</t>
  </si>
  <si>
    <t>The Dark Knight </t>
  </si>
  <si>
    <t>Morgan Freeman</t>
  </si>
  <si>
    <t>Pete Docter</t>
  </si>
  <si>
    <t>Delroy Lindo</t>
  </si>
  <si>
    <t>Adventure|Animation|Comedy|Family</t>
  </si>
  <si>
    <t>Up </t>
  </si>
  <si>
    <t>Rob Letterman</t>
  </si>
  <si>
    <t>Rainn Wilson</t>
  </si>
  <si>
    <t>Action|Adventure|Animation|Comedy|Family|Sci-Fi</t>
  </si>
  <si>
    <t>Amy Poehler</t>
  </si>
  <si>
    <t>Monsters vs. Aliens </t>
  </si>
  <si>
    <t>Iron Man </t>
  </si>
  <si>
    <t>Martin Scorsese</t>
  </si>
  <si>
    <t>Adventure|Drama|Family|Mystery</t>
  </si>
  <si>
    <t>Chloë Grace Moretz</t>
  </si>
  <si>
    <t>Hugo </t>
  </si>
  <si>
    <t>Salma Hayek</t>
  </si>
  <si>
    <t>Action|Comedy|Sci-Fi|Western</t>
  </si>
  <si>
    <t>Wild Wild West </t>
  </si>
  <si>
    <t>Bai Ling</t>
  </si>
  <si>
    <t>Rob Cohen</t>
  </si>
  <si>
    <t>Brendan Fraser</t>
  </si>
  <si>
    <t>Action|Adventure|Fantasy|Horror|Thriller</t>
  </si>
  <si>
    <t>Jet Li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</si>
  <si>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</si>
  <si>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</si>
  <si>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</si>
  <si>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</si>
  <si>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</si>
  <si>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</si>
  <si>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Jimmy Bennett</t>
  </si>
  <si>
    <t>Evan Almighty </t>
  </si>
  <si>
    <t>Steve Carell</t>
  </si>
  <si>
    <t>Doug Liman</t>
  </si>
  <si>
    <t>Tom Cruise</t>
  </si>
  <si>
    <t>Edge of Tomorrow </t>
  </si>
  <si>
    <t>Noah Taylor</t>
  </si>
  <si>
    <t>Kevin Reynolds</t>
  </si>
  <si>
    <t>Jeanne Tripplehorn</t>
  </si>
  <si>
    <t>Waterworld </t>
  </si>
  <si>
    <t>Stephen Sommers</t>
  </si>
  <si>
    <t>Dennis Quaid</t>
  </si>
  <si>
    <t>G.I. Joe: The Rise of Cobra </t>
  </si>
  <si>
    <t>Adventure|Animation|Comedy|Drama|Family|Fantasy</t>
  </si>
  <si>
    <t>Inside Out </t>
  </si>
  <si>
    <t>Bill Murray</t>
  </si>
  <si>
    <t>Adventure|Drama|Family|Fantasy</t>
  </si>
  <si>
    <t>The Jungle Book </t>
  </si>
  <si>
    <t>Iron Man 2 </t>
  </si>
  <si>
    <t>Rupert Sanders</t>
  </si>
  <si>
    <t>Kristen Stewart</t>
  </si>
  <si>
    <t>Action|Adventure|Drama|Fantasy</t>
  </si>
  <si>
    <t>Snow White and the Huntsman 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</si>
  <si>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</si>
  <si>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</si>
  <si>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</si>
  <si>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</si>
  <si>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</si>
  <si>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</si>
  <si>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Matt Reeves</t>
  </si>
  <si>
    <t>Action|Adventure|Drama|Sci-Fi</t>
  </si>
  <si>
    <t>Dawn of the Planet of the Apes 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</si>
  <si>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</si>
  <si>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</si>
  <si>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</si>
  <si>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</si>
  <si>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</si>
  <si>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</si>
  <si>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</si>
  <si>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Captain America: The Winter Soldier </t>
  </si>
  <si>
    <t>Hayley Atwell</t>
  </si>
  <si>
    <t>Mike Mitchell</t>
  </si>
  <si>
    <t>Jon Hamm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</si>
  <si>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</si>
  <si>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</si>
  <si>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</si>
  <si>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</si>
  <si>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</si>
  <si>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</si>
  <si>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Damon Wayans Jr.</t>
  </si>
  <si>
    <t>Big Hero 6 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</si>
  <si>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</si>
  <si>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</si>
  <si>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</si>
  <si>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</si>
  <si>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</si>
  <si>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</si>
  <si>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Adventure|Animation|Family|Fantasy</t>
  </si>
  <si>
    <t>The Polar Express </t>
  </si>
  <si>
    <t>Vivica A. Fox</t>
  </si>
  <si>
    <t>Independence Day: Resurgence </t>
  </si>
  <si>
    <t>Dean DeBlois</t>
  </si>
  <si>
    <t>America Ferrera</t>
  </si>
  <si>
    <t>Gerard Butler</t>
  </si>
  <si>
    <t>How to Train Your Dragon </t>
  </si>
  <si>
    <t>Craig Ferguson</t>
  </si>
  <si>
    <t>Jonathan Mostow</t>
  </si>
  <si>
    <t>Action|Sci-Fi</t>
  </si>
  <si>
    <t>Nick Stahl</t>
  </si>
  <si>
    <t>Terminator 3: Rise of the Machines </t>
  </si>
  <si>
    <t>James Gunn</t>
  </si>
  <si>
    <t>Bradley Cooper</t>
  </si>
  <si>
    <t>Guardians of the Galaxy </t>
  </si>
  <si>
    <t>Djimon Hounsou</t>
  </si>
  <si>
    <t>Adventure|Drama|Sci-Fi</t>
  </si>
  <si>
    <t>Matthew McConaughey</t>
  </si>
  <si>
    <t>Interstellar </t>
  </si>
  <si>
    <t>Mackenzie Foy</t>
  </si>
  <si>
    <t>Inception </t>
  </si>
  <si>
    <t>Japanese</t>
  </si>
  <si>
    <t>Japan</t>
  </si>
  <si>
    <t>The Hobbit: An Unexpected Journey </t>
  </si>
  <si>
    <t>The Fast and the Furious </t>
  </si>
  <si>
    <t>Jordana Brewster</t>
  </si>
  <si>
    <t>David Fincher</t>
  </si>
  <si>
    <t>Jason Flemyng</t>
  </si>
  <si>
    <t>Drama|Fantasy|Romance</t>
  </si>
  <si>
    <t>The Curious Case of Benjamin Button </t>
  </si>
  <si>
    <t>Julia Ormond</t>
  </si>
  <si>
    <t>Matthew Vaughn</t>
  </si>
  <si>
    <t>X-Men: First Class </t>
  </si>
  <si>
    <t>Francis Lawrence</t>
  </si>
  <si>
    <t>Philip Seymour Hoffman</t>
  </si>
  <si>
    <t>Adventure|Sci-Fi</t>
  </si>
  <si>
    <t>The Hunger Games: Mockingjay - Part 2 </t>
  </si>
  <si>
    <t>Josh Hutcherson</t>
  </si>
  <si>
    <t>Jon Turteltaub</t>
  </si>
  <si>
    <t>Nicolas Cage</t>
  </si>
  <si>
    <t>The Sorcerer's Apprentice </t>
  </si>
  <si>
    <t>Wolfgang Petersen</t>
  </si>
  <si>
    <t>Mike Vogel</t>
  </si>
  <si>
    <t>Action|Adventure|Drama|Thriller</t>
  </si>
  <si>
    <t>Poseidon </t>
  </si>
  <si>
    <t>James Bobin</t>
  </si>
  <si>
    <t>Alice Through the Looking Glass </t>
  </si>
  <si>
    <t>Chris Miller</t>
  </si>
  <si>
    <t>Eric Idle</t>
  </si>
  <si>
    <t>Justin Timberlake</t>
  </si>
  <si>
    <t>Shrek the Third </t>
  </si>
  <si>
    <t>Rupert Everett</t>
  </si>
  <si>
    <t>Duncan Jones</t>
  </si>
  <si>
    <t>Callum Rennie</t>
  </si>
  <si>
    <t>Dominic Cooper</t>
  </si>
  <si>
    <t>Warcraft </t>
  </si>
  <si>
    <t>Alan Taylor</t>
  </si>
  <si>
    <t>Terminator Genisys </t>
  </si>
  <si>
    <t>Matt Smith</t>
  </si>
  <si>
    <t>Michael Apted</t>
  </si>
  <si>
    <t>Bruce Spence</t>
  </si>
  <si>
    <t>The Chronicles of Narnia: The Voyage of the Dawn Treader </t>
  </si>
  <si>
    <t>Jaime King</t>
  </si>
  <si>
    <t>Action|Drama|History|Romance|War</t>
  </si>
  <si>
    <t>Jennifer Garner</t>
  </si>
  <si>
    <t>Pearl Harbor </t>
  </si>
  <si>
    <t>Mako</t>
  </si>
  <si>
    <t>Michael O'Neill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</si>
  <si>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</si>
  <si>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</si>
  <si>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</si>
  <si>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</si>
  <si>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</si>
  <si>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</si>
  <si>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Brian Blessed</t>
  </si>
  <si>
    <t>Germany</t>
  </si>
  <si>
    <t>Robert Pattinson</t>
  </si>
  <si>
    <t>Harry Potter and the Order of the Phoenix </t>
  </si>
  <si>
    <t>Harry Potter and the Goblet of Fire </t>
  </si>
  <si>
    <t>Charlize Theron</t>
  </si>
  <si>
    <t>Action|Drama</t>
  </si>
  <si>
    <t>Hancock </t>
  </si>
  <si>
    <t>Alice Braga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</si>
  <si>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</si>
  <si>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</si>
  <si>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</si>
  <si>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</si>
  <si>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</si>
  <si>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Janeane Garofalo</t>
  </si>
  <si>
    <t>Ratatouille </t>
  </si>
  <si>
    <t>Brian Dennehy</t>
  </si>
  <si>
    <t>Batman Begins 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</si>
  <si>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</si>
  <si>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</si>
  <si>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</si>
  <si>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</si>
  <si>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</si>
  <si>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</si>
  <si>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Shawn Levy</t>
  </si>
  <si>
    <t>Rami Malek</t>
  </si>
  <si>
    <t>Robin Williams</t>
  </si>
  <si>
    <t>Night at the Museum: Battle of the Smithsonian </t>
  </si>
  <si>
    <t>Steve Coogan</t>
  </si>
  <si>
    <t>Gavin Hood</t>
  </si>
  <si>
    <t>X-Men Origins: Wolverine </t>
  </si>
  <si>
    <t>Essie Davis</t>
  </si>
  <si>
    <t>The Matrix Revolutions </t>
  </si>
  <si>
    <t>Chris Buck</t>
  </si>
  <si>
    <t>Adventure|Animation|Comedy|Family|Fantasy|Musical</t>
  </si>
  <si>
    <t>Josh Gad</t>
  </si>
  <si>
    <t>Frozen </t>
  </si>
  <si>
    <t>Steve Bastoni</t>
  </si>
  <si>
    <t>The Matrix Reloaded </t>
  </si>
  <si>
    <t>Natalie Portman</t>
  </si>
  <si>
    <t>Thor: The Dark World </t>
  </si>
  <si>
    <t>George Miller</t>
  </si>
  <si>
    <t>Mad Max: Fury Road </t>
  </si>
  <si>
    <t>Zoë Kravitz</t>
  </si>
  <si>
    <t>Ron Howard</t>
  </si>
  <si>
    <t>Ayelet Zurer</t>
  </si>
  <si>
    <t>Mystery|Thriller</t>
  </si>
  <si>
    <t>Angels &amp; Demons </t>
  </si>
  <si>
    <t>Armin Mueller-Stahl</t>
  </si>
  <si>
    <t>Kenneth Branagh</t>
  </si>
  <si>
    <t>Thor </t>
  </si>
  <si>
    <t>Byron Howard</t>
  </si>
  <si>
    <t>Diedrich Bader</t>
  </si>
  <si>
    <t>Adventure|Animation|Comedy|Drama|Family</t>
  </si>
  <si>
    <t>Bolt </t>
  </si>
  <si>
    <t>Hoyt Yeatman</t>
  </si>
  <si>
    <t>Action|Adventure|Animation|Comedy|Family|Fantasy|Sci-Fi</t>
  </si>
  <si>
    <t>Kelli Garner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</si>
  <si>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</si>
  <si>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</si>
  <si>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</si>
  <si>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</si>
  <si>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</si>
  <si>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</si>
  <si>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Jeremy Renner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</si>
  <si>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</si>
  <si>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</si>
  <si>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</si>
  <si>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</si>
  <si>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</si>
  <si>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</si>
  <si>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Oprah Winfrey</t>
  </si>
  <si>
    <t>Matthew Broderick</t>
  </si>
  <si>
    <t>Bee Movie </t>
  </si>
  <si>
    <t>Rip Torn</t>
  </si>
  <si>
    <t>Jennifer Yuh Nelson</t>
  </si>
  <si>
    <t>Kung Fu Panda 2 </t>
  </si>
  <si>
    <t>M. Night Shyamalan</t>
  </si>
  <si>
    <t>Seychelle Gabriel</t>
  </si>
  <si>
    <t>The Last Airbender </t>
  </si>
  <si>
    <t>Aasif Mandvi</t>
  </si>
  <si>
    <t>Mission: Impossible III </t>
  </si>
  <si>
    <t>Action|Drama|Thriller</t>
  </si>
  <si>
    <t>White House Down </t>
  </si>
  <si>
    <t>Simon Wells</t>
  </si>
  <si>
    <t>Elisabeth Harnois</t>
  </si>
  <si>
    <t>Mars Needs Moms </t>
  </si>
  <si>
    <t>Tom Everett Scott</t>
  </si>
  <si>
    <t>David Bowers</t>
  </si>
  <si>
    <t>Flushed Away </t>
  </si>
  <si>
    <t>Joe Wright</t>
  </si>
  <si>
    <t>Pan </t>
  </si>
  <si>
    <t>Rob Minkoff</t>
  </si>
  <si>
    <t>Ty Burrell</t>
  </si>
  <si>
    <t>Mr. Peabody &amp; Sherman </t>
  </si>
  <si>
    <t>Adventure</t>
  </si>
  <si>
    <t>Troy </t>
  </si>
  <si>
    <t>Julian Glover</t>
  </si>
  <si>
    <t>Martin Short</t>
  </si>
  <si>
    <t>Madagascar 3: Europe's Most Wanted </t>
  </si>
  <si>
    <t>Lee Tamahori</t>
  </si>
  <si>
    <t>Colin Salmon</t>
  </si>
  <si>
    <t>Toby Stephens</t>
  </si>
  <si>
    <t>Die Another Day </t>
  </si>
  <si>
    <t>Rick Yune</t>
  </si>
  <si>
    <t>Paul Feig</t>
  </si>
  <si>
    <t>Action|Comedy|Fantasy|Sci-Fi</t>
  </si>
  <si>
    <t>Ed Begley Jr.</t>
  </si>
  <si>
    <t>Ghostbusters </t>
  </si>
  <si>
    <t>Bruce Willis</t>
  </si>
  <si>
    <t>Armageddon </t>
  </si>
  <si>
    <t>Will Patton</t>
  </si>
  <si>
    <t>Rosario Dawson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</si>
  <si>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</si>
  <si>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</si>
  <si>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</si>
  <si>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</si>
  <si>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</si>
  <si>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</si>
  <si>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Wayne Knight</t>
  </si>
  <si>
    <t>Mission: Impossible - Ghost Protocol </t>
  </si>
  <si>
    <t>Peter Ramsey</t>
  </si>
  <si>
    <t>Rise of the Guardians </t>
  </si>
  <si>
    <t>Dean Parisot</t>
  </si>
  <si>
    <t>Richard Burgi</t>
  </si>
  <si>
    <t>Comedy|Crime</t>
  </si>
  <si>
    <t>John Michael Higgins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</si>
  <si>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</si>
  <si>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</si>
  <si>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</si>
  <si>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</si>
  <si>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</si>
  <si>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</si>
  <si>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</si>
  <si>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</si>
  <si>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</si>
  <si>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</si>
  <si>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</si>
  <si>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</si>
  <si>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</si>
  <si>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</si>
  <si>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Joe Morton</t>
  </si>
  <si>
    <t>Sam Shepard</t>
  </si>
  <si>
    <t>Stealth </t>
  </si>
  <si>
    <t>Billy Crudup</t>
  </si>
  <si>
    <t>Action|Drama|Mystery|Sci-Fi</t>
  </si>
  <si>
    <t>Matt Frewer</t>
  </si>
  <si>
    <t>Watchmen </t>
  </si>
  <si>
    <t>Stephen McHattie</t>
  </si>
  <si>
    <t>Richard Donner</t>
  </si>
  <si>
    <t>Rene Russo</t>
  </si>
  <si>
    <t>Lethal Weapon 4 </t>
  </si>
  <si>
    <t>Ang Lee</t>
  </si>
  <si>
    <t>Kevin Rankin</t>
  </si>
  <si>
    <t>Hulk </t>
  </si>
  <si>
    <t>Jon M. Chu</t>
  </si>
  <si>
    <t>Dwayne Johnson</t>
  </si>
  <si>
    <t>G.I. Joe: Retaliation </t>
  </si>
  <si>
    <t>Breck Eisner</t>
  </si>
  <si>
    <t>Action|Adventure|Comedy|Thriller</t>
  </si>
  <si>
    <t>Sahara </t>
  </si>
  <si>
    <t>Hironobu Sakaguchi</t>
  </si>
  <si>
    <t>Ming-Na Wen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</si>
  <si>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</si>
  <si>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</si>
  <si>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</si>
  <si>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</si>
  <si>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Desmond Llewelyn</t>
  </si>
  <si>
    <t>Peter Weir</t>
  </si>
  <si>
    <t>Action|Adventure|Drama|History|War</t>
  </si>
  <si>
    <t>James D'Arcy</t>
  </si>
  <si>
    <t>Master and Commander: The Far Side of the World </t>
  </si>
  <si>
    <t>Bill Condon</t>
  </si>
  <si>
    <t>Adventure|Drama|Fantasy|Romance</t>
  </si>
  <si>
    <t>The Twilight Saga: Breaking Dawn - Part 2 </t>
  </si>
  <si>
    <t>Taylor Lautner</t>
  </si>
  <si>
    <t>Animation|Comedy|Family|Musical</t>
  </si>
  <si>
    <t>Happy Feet 2 </t>
  </si>
  <si>
    <t>Louis Leterrier</t>
  </si>
  <si>
    <t>Peter Mensah</t>
  </si>
  <si>
    <t>The Incredible Hulk </t>
  </si>
  <si>
    <t>Action|Crime|Drama|Mystery|Thriller</t>
  </si>
  <si>
    <t>Don Johnson</t>
  </si>
  <si>
    <t>Mark Rylance</t>
  </si>
  <si>
    <t>The BFG </t>
  </si>
  <si>
    <t>Alejandro G. Iñárritu</t>
  </si>
  <si>
    <t>Adventure|Drama|Thriller|Western</t>
  </si>
  <si>
    <t>The Revenant </t>
  </si>
  <si>
    <t>David Soren</t>
  </si>
  <si>
    <t>Snoop Dogg</t>
  </si>
  <si>
    <t>Turbo </t>
  </si>
  <si>
    <t>Adventure|Animation|Comedy|Family|Western</t>
  </si>
  <si>
    <t>Rango </t>
  </si>
  <si>
    <t>Stephen Root</t>
  </si>
  <si>
    <t>Penguins of Madagascar 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</si>
  <si>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</si>
  <si>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</si>
  <si>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</si>
  <si>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</si>
  <si>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</si>
  <si>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</si>
  <si>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</si>
  <si>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</si>
  <si>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</si>
  <si>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</si>
  <si>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Sandra Ellis Lafferty</t>
  </si>
  <si>
    <t>Tim Johnson</t>
  </si>
  <si>
    <t>Adventure|Animation|Comedy|Family|Fantasy|Sci-Fi</t>
  </si>
  <si>
    <t>Jim Parsons</t>
  </si>
  <si>
    <t>Home </t>
  </si>
  <si>
    <t>Lisa Ann Walter</t>
  </si>
  <si>
    <t>War of the Worlds </t>
  </si>
  <si>
    <t>Bad Boys II </t>
  </si>
  <si>
    <t>Jordi Mollà</t>
  </si>
  <si>
    <t>Puss in Boots </t>
  </si>
  <si>
    <t>Phillip Noyce</t>
  </si>
  <si>
    <t>Action|Crime|Mystery|Thriller</t>
  </si>
  <si>
    <t>Salt </t>
  </si>
  <si>
    <t>Darren Aronofsky</t>
  </si>
  <si>
    <t>Emma Watson</t>
  </si>
  <si>
    <t>Noah </t>
  </si>
  <si>
    <t>Logan Lerman</t>
  </si>
  <si>
    <t>Action|Adventure|Family|Mystery</t>
  </si>
  <si>
    <t>Toby Jones</t>
  </si>
  <si>
    <t>The Adventures of Tintin </t>
  </si>
  <si>
    <t>Tony Curran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</si>
  <si>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</si>
  <si>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</si>
  <si>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</si>
  <si>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</si>
  <si>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</si>
  <si>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</si>
  <si>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</si>
  <si>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Alfre Woodard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</si>
  <si>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</si>
  <si>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</si>
  <si>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</si>
  <si>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</si>
  <si>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</si>
  <si>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</si>
  <si>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Will Ferrell</t>
  </si>
  <si>
    <t>Chris Columbus</t>
  </si>
  <si>
    <t>Harry Potter and the Sorcerer's Stone </t>
  </si>
  <si>
    <t>Verne Troyer</t>
  </si>
  <si>
    <t>Robert Schwentke</t>
  </si>
  <si>
    <t>Action|Comedy|Fantasy</t>
  </si>
  <si>
    <t>R.I.P.D. </t>
  </si>
  <si>
    <t>Stephanie Szostak</t>
  </si>
  <si>
    <t>Pirates of the Caribbean: The Curse of the Black Pearl </t>
  </si>
  <si>
    <t>The Hunger Games: Mockingjay - Part 1 </t>
  </si>
  <si>
    <t>The Da Vinci Code </t>
  </si>
  <si>
    <t>Jürgen Prochnow</t>
  </si>
  <si>
    <t>Carlos Saldanha</t>
  </si>
  <si>
    <t>Adventure|Animation|Comedy|Family|Musical</t>
  </si>
  <si>
    <t>Miguel Ferrer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</si>
  <si>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</si>
  <si>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</si>
  <si>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</si>
  <si>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</si>
  <si>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</si>
  <si>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</si>
  <si>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</si>
  <si>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</si>
  <si>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Ronny Cox</t>
  </si>
  <si>
    <t>Total Recall </t>
  </si>
  <si>
    <t>Marshall Bell</t>
  </si>
  <si>
    <t>John McTiernan</t>
  </si>
  <si>
    <t>Action|Adventure|History</t>
  </si>
  <si>
    <t>The 13th Warrior </t>
  </si>
  <si>
    <t>Clive Russell</t>
  </si>
  <si>
    <t>Tony Gilroy</t>
  </si>
  <si>
    <t>Scott Glenn</t>
  </si>
  <si>
    <t>The Bourne Legacy </t>
  </si>
  <si>
    <t>Stacy Keach</t>
  </si>
  <si>
    <t>Joel Schumacher</t>
  </si>
  <si>
    <t>Action</t>
  </si>
  <si>
    <t>Michael Gough</t>
  </si>
  <si>
    <t>Batman &amp; Robin </t>
  </si>
  <si>
    <t>Clint Howard</t>
  </si>
  <si>
    <t>How the Grinch Stole Christmas </t>
  </si>
  <si>
    <t>The Day After Tomorrow </t>
  </si>
  <si>
    <t>John Woo</t>
  </si>
  <si>
    <t>Dougray Scott</t>
  </si>
  <si>
    <t>Mission: Impossible II </t>
  </si>
  <si>
    <t>Mary Elizabeth Mastrantonio</t>
  </si>
  <si>
    <t>Karen Allen</t>
  </si>
  <si>
    <t>The Perfect Storm </t>
  </si>
  <si>
    <t>Tim Story</t>
  </si>
  <si>
    <t>Ioan Gruffudd</t>
  </si>
  <si>
    <t>Fantastic 4: Rise of the Silver Surfer </t>
  </si>
  <si>
    <t>Adventure|Drama|Fantasy</t>
  </si>
  <si>
    <t>Suraj Sharma</t>
  </si>
  <si>
    <t>Life of Pi </t>
  </si>
  <si>
    <t>Mark Steven Johnson</t>
  </si>
  <si>
    <t>Action|Fantasy|Thriller</t>
  </si>
  <si>
    <t>Ghost Rider </t>
  </si>
  <si>
    <t>Peter Fonda</t>
  </si>
  <si>
    <t>Jason Bourne </t>
  </si>
  <si>
    <t>Action|Adventure|Comedy|Crime</t>
  </si>
  <si>
    <t>Demi Moore</t>
  </si>
  <si>
    <t>Charlie's Angels: Full Throttle </t>
  </si>
  <si>
    <t>Justin Theroux</t>
  </si>
  <si>
    <t>Adventure|Mystery|Sci-Fi</t>
  </si>
  <si>
    <t>Prometheus </t>
  </si>
  <si>
    <t>Nathan Lane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</si>
  <si>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</si>
  <si>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</si>
  <si>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</si>
  <si>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</si>
  <si>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</si>
  <si>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</si>
  <si>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</si>
  <si>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Abbie Cornish</t>
  </si>
  <si>
    <t>Action|Crime|Sci-Fi|Thriller</t>
  </si>
  <si>
    <t>RoboCop </t>
  </si>
  <si>
    <t>Jennifer Ehle</t>
  </si>
  <si>
    <t>Action|Family|Sport</t>
  </si>
  <si>
    <t>Scott Porter</t>
  </si>
  <si>
    <t>Speed Racer </t>
  </si>
  <si>
    <t>James L. Brooks</t>
  </si>
  <si>
    <t>Comedy|Drama|Romance</t>
  </si>
  <si>
    <t>Shelley Conn</t>
  </si>
  <si>
    <t>How Do You Know </t>
  </si>
  <si>
    <t>James Mangold</t>
  </si>
  <si>
    <t>Marc Blucas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</si>
  <si>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</si>
  <si>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</si>
  <si>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</si>
  <si>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</si>
  <si>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</si>
  <si>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</si>
  <si>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Hayden Christensen</t>
  </si>
  <si>
    <t>Star Wars: Episode II - Attack of the Clones </t>
  </si>
  <si>
    <t>Monsters, Inc. </t>
  </si>
  <si>
    <t>James Coburn</t>
  </si>
  <si>
    <t>The Wolverine </t>
  </si>
  <si>
    <t>Star Wars: Episode I - The Phantom Menace </t>
  </si>
  <si>
    <t>Ian McDiarmid</t>
  </si>
  <si>
    <t>Kirk De Micco</t>
  </si>
  <si>
    <t>The Croods </t>
  </si>
  <si>
    <t>French</t>
  </si>
  <si>
    <t>France</t>
  </si>
  <si>
    <t>Action|Drama|War</t>
  </si>
  <si>
    <t>Windtalkers </t>
  </si>
  <si>
    <t>Noah Emmerich</t>
  </si>
  <si>
    <t>Cedric Nicolas-Troyan</t>
  </si>
  <si>
    <t>The Huntsman: Winter's War </t>
  </si>
  <si>
    <t>Noel Fisher</t>
  </si>
  <si>
    <t>Teenage Mutant Ninja Turtles </t>
  </si>
  <si>
    <t>Adventure|Drama|Sci-Fi|Thriller</t>
  </si>
  <si>
    <t>Phaldut Sharma</t>
  </si>
  <si>
    <t>Gravity </t>
  </si>
  <si>
    <t>Roger Donaldson</t>
  </si>
  <si>
    <t>Grant Heslov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</si>
  <si>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</si>
  <si>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</si>
  <si>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</si>
  <si>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</si>
  <si>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</si>
  <si>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</si>
  <si>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</si>
  <si>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</si>
  <si>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</si>
  <si>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</si>
  <si>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</si>
  <si>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</si>
  <si>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</si>
  <si>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Archie Panjabi</t>
  </si>
  <si>
    <t>Roger Spottiswoode</t>
  </si>
  <si>
    <t>Vincent Schiavelli</t>
  </si>
  <si>
    <t>Tomorrow Never Dies </t>
  </si>
  <si>
    <t>Joe Don Baker</t>
  </si>
  <si>
    <t>Adam Baldwin</t>
  </si>
  <si>
    <t>The Patriot </t>
  </si>
  <si>
    <t>Steven Soderbergh</t>
  </si>
  <si>
    <t>Julia Roberts</t>
  </si>
  <si>
    <t>Crime|Thriller</t>
  </si>
  <si>
    <t>Ocean's Twelve </t>
  </si>
  <si>
    <t>Action|Comedy|Crime|Romance|Thriller</t>
  </si>
  <si>
    <t>Mr. &amp; Mrs. Smith </t>
  </si>
  <si>
    <t>Theo James</t>
  </si>
  <si>
    <t>Insurgent </t>
  </si>
  <si>
    <t>Mekhi Phifer</t>
  </si>
  <si>
    <t>Adam Scott</t>
  </si>
  <si>
    <t>Biography|Drama</t>
  </si>
  <si>
    <t>The Aviator </t>
  </si>
  <si>
    <t>Frances Conroy</t>
  </si>
  <si>
    <t>James Corden</t>
  </si>
  <si>
    <t>Gulliver's Travels </t>
  </si>
  <si>
    <t>Michel Gondry</t>
  </si>
  <si>
    <t>Action|Comedy|Crime|Sci-Fi|Thriller</t>
  </si>
  <si>
    <t>The Green Hornet </t>
  </si>
  <si>
    <t>Noam Murro</t>
  </si>
  <si>
    <t>Sullivan Stapleton</t>
  </si>
  <si>
    <t>Action|Drama|Fantasy|War</t>
  </si>
  <si>
    <t>300: Rise of an Empire </t>
  </si>
  <si>
    <t>Raja Gosnell</t>
  </si>
  <si>
    <t>Mahadeo Shivraj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</si>
  <si>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</si>
  <si>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</si>
  <si>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</si>
  <si>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</si>
  <si>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</si>
  <si>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</si>
  <si>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</si>
  <si>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</si>
  <si>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Nancy O'Dell</t>
  </si>
  <si>
    <t>Jacob Tremblay</t>
  </si>
  <si>
    <t>The Smurfs 2 </t>
  </si>
  <si>
    <t>Jan de Bont</t>
  </si>
  <si>
    <t>Action|Crime|Romance|Thriller</t>
  </si>
  <si>
    <t>Jason Patric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</si>
  <si>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</si>
  <si>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</si>
  <si>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</si>
  <si>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</si>
  <si>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</si>
  <si>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</si>
  <si>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</si>
  <si>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</si>
  <si>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Cécile De France</t>
  </si>
  <si>
    <t>Michael Mann</t>
  </si>
  <si>
    <t>Biography|Drama|Sport</t>
  </si>
  <si>
    <t>Ali </t>
  </si>
  <si>
    <t>Bo Welch</t>
  </si>
  <si>
    <t>Kelly Preston</t>
  </si>
  <si>
    <t>The Cat in the Hat </t>
  </si>
  <si>
    <t>Action|Mystery|Sci-Fi|Thriller</t>
  </si>
  <si>
    <t>I, Robot </t>
  </si>
  <si>
    <t>Kingdom of Heaven </t>
  </si>
  <si>
    <t>Chazz Palminteri</t>
  </si>
  <si>
    <t>Stuart Little </t>
  </si>
  <si>
    <t>Jeffrey Jones</t>
  </si>
  <si>
    <t>Ron Clements</t>
  </si>
  <si>
    <t>Animation|Family|Fantasy|Musical|Romance</t>
  </si>
  <si>
    <t>The Princess and the Frog </t>
  </si>
  <si>
    <t>Anika Noni Rose</t>
  </si>
  <si>
    <t>Donald Glover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</si>
  <si>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</si>
  <si>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</si>
  <si>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</si>
  <si>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</si>
  <si>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</si>
  <si>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</si>
  <si>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</si>
  <si>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Del Zamora</t>
  </si>
  <si>
    <t>Town &amp; Country </t>
  </si>
  <si>
    <t>New Line</t>
  </si>
  <si>
    <t>Dominic Sena</t>
  </si>
  <si>
    <t>Gone in Sixty Seconds </t>
  </si>
  <si>
    <t>Robert Duvall</t>
  </si>
  <si>
    <t>Connie Nielsen</t>
  </si>
  <si>
    <t>Action|Drama|Romance</t>
  </si>
  <si>
    <t>Gladiator </t>
  </si>
  <si>
    <t>Oliver Reed</t>
  </si>
  <si>
    <t>Frank Grillo</t>
  </si>
  <si>
    <t>Minority Report </t>
  </si>
  <si>
    <t>Harry Potter and the Chamber of Secrets </t>
  </si>
  <si>
    <t>Casino Royale </t>
  </si>
  <si>
    <t>Ivana Milicevic</t>
  </si>
  <si>
    <t>Estella Warren</t>
  </si>
  <si>
    <t>Planet of the Apes </t>
  </si>
  <si>
    <t>Erick Avari</t>
  </si>
  <si>
    <t>Terminator 2: Judgment Day </t>
  </si>
  <si>
    <t>S. Epatha Merkerson</t>
  </si>
  <si>
    <t>Biography|Crime|Drama|History|Romance</t>
  </si>
  <si>
    <t>Public Enemies </t>
  </si>
  <si>
    <t>Ruby Dee</t>
  </si>
  <si>
    <t>Biography|Crime|Drama</t>
  </si>
  <si>
    <t>Denzel Washington</t>
  </si>
  <si>
    <t>American Gangster </t>
  </si>
  <si>
    <t>RZA</t>
  </si>
  <si>
    <t>Tia Carrere</t>
  </si>
  <si>
    <t>Action|Comedy|Thriller</t>
  </si>
  <si>
    <t>Jamie Lee Curtis</t>
  </si>
  <si>
    <t>True Lies </t>
  </si>
  <si>
    <t>Tony Scott</t>
  </si>
  <si>
    <t>The Taking of Pelham 1 2 3 </t>
  </si>
  <si>
    <t>Paul Weitz</t>
  </si>
  <si>
    <t>Blythe Danner</t>
  </si>
  <si>
    <t>Robert De Niro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</si>
  <si>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</si>
  <si>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</si>
  <si>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</si>
  <si>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</si>
  <si>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</si>
  <si>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</si>
  <si>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Vanessa Williams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</si>
  <si>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</si>
  <si>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</si>
  <si>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</si>
  <si>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</si>
  <si>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</si>
  <si>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</si>
  <si>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</si>
  <si>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</si>
  <si>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</si>
  <si>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Eartha Kitt</t>
  </si>
  <si>
    <t>The Emperor's New Groove </t>
  </si>
  <si>
    <t>Simon West</t>
  </si>
  <si>
    <t>Sylvester Stallone</t>
  </si>
  <si>
    <t>The Expendables 2 </t>
  </si>
  <si>
    <t>Armando Riesco</t>
  </si>
  <si>
    <t>Action|Adventure|Comedy|Family|Mystery</t>
  </si>
  <si>
    <t>National Treasure </t>
  </si>
  <si>
    <t>Stefen Fangmeier</t>
  </si>
  <si>
    <t>Eragon </t>
  </si>
  <si>
    <t>Gary Lewis</t>
  </si>
  <si>
    <t>Spike Jonze</t>
  </si>
  <si>
    <t>Catherine O'Hara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</si>
  <si>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</si>
  <si>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</si>
  <si>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</si>
  <si>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</si>
  <si>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</si>
  <si>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</si>
  <si>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Rufus Sewell</t>
  </si>
  <si>
    <t>Peter Hyams</t>
  </si>
  <si>
    <t>Mark Margolis</t>
  </si>
  <si>
    <t>Action|Fantasy|Horror|Mystery</t>
  </si>
  <si>
    <t>End of Days </t>
  </si>
  <si>
    <t>Udo Kier</t>
  </si>
  <si>
    <t>Adventure|Drama|Thriller</t>
  </si>
  <si>
    <t>Blood Diamond </t>
  </si>
  <si>
    <t>Stephen Collins</t>
  </si>
  <si>
    <t>Biography|Comedy|Crime|Drama</t>
  </si>
  <si>
    <t>The Wolf of Wall Street </t>
  </si>
  <si>
    <t>Batman Forever </t>
  </si>
  <si>
    <t>Action|Sci-Fi|War</t>
  </si>
  <si>
    <t>Jake Busey</t>
  </si>
  <si>
    <t>Starship Troopers </t>
  </si>
  <si>
    <t>Seth Gilliam</t>
  </si>
  <si>
    <t>Tom Tykwer</t>
  </si>
  <si>
    <t>Jim Sturgess</t>
  </si>
  <si>
    <t>Drama|Sci-Fi</t>
  </si>
  <si>
    <t>Cloud Atlas </t>
  </si>
  <si>
    <t>Action|Adventure|Animation|Family|Fantasy</t>
  </si>
  <si>
    <t>Legend of the Guardians: The Owls of Ga'Hoole </t>
  </si>
  <si>
    <t>Hercules </t>
  </si>
  <si>
    <t>Treasure Planet </t>
  </si>
  <si>
    <t>Michael Wincott</t>
  </si>
  <si>
    <t>Brad Silberling</t>
  </si>
  <si>
    <t>Anna Friel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</si>
  <si>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</si>
  <si>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</si>
  <si>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</si>
  <si>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</si>
  <si>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</si>
  <si>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</si>
  <si>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</si>
  <si>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</si>
  <si>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Jamie Kennedy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</si>
  <si>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</si>
  <si>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</si>
  <si>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</si>
  <si>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</si>
  <si>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</si>
  <si>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</si>
  <si>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Burt Young</t>
  </si>
  <si>
    <t>Action|Drama|Thriller|War</t>
  </si>
  <si>
    <t>Green Zone </t>
  </si>
  <si>
    <t>Steve Martino</t>
  </si>
  <si>
    <t>Francesca Capaldi</t>
  </si>
  <si>
    <t>The Peanuts Movie </t>
  </si>
  <si>
    <t>David Mamet</t>
  </si>
  <si>
    <t>Drama|Mystery|Thriller</t>
  </si>
  <si>
    <t>Ben Gazzara</t>
  </si>
  <si>
    <t>The Spanish Prisoner </t>
  </si>
  <si>
    <t>Campbell Scott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</si>
  <si>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</si>
  <si>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</si>
  <si>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</si>
  <si>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</si>
  <si>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</si>
  <si>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</si>
  <si>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</si>
  <si>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</si>
  <si>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</si>
  <si>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Zooey Deschanel</t>
  </si>
  <si>
    <t>Animation|Comedy|Family|Sport</t>
  </si>
  <si>
    <t>Surf's Up </t>
  </si>
  <si>
    <t>Jon Heder</t>
  </si>
  <si>
    <t>Frank Oz</t>
  </si>
  <si>
    <t>Comedy|Sci-Fi|Thriller</t>
  </si>
  <si>
    <t>Jon Lovitz</t>
  </si>
  <si>
    <t>The Stepford Wives </t>
  </si>
  <si>
    <t>Drama|History|War</t>
  </si>
  <si>
    <t>Black Hawk Down </t>
  </si>
  <si>
    <t>Jay Roach</t>
  </si>
  <si>
    <t>The Campaign </t>
  </si>
  <si>
    <t>Luc Besson</t>
  </si>
  <si>
    <t>Milla Jovovich</t>
  </si>
  <si>
    <t>The Fifth Element </t>
  </si>
  <si>
    <t>Michael Patrick King</t>
  </si>
  <si>
    <t>Chris Noth</t>
  </si>
  <si>
    <t>Sex and the City 2 </t>
  </si>
  <si>
    <t>Bibo Bergeron</t>
  </si>
  <si>
    <t>Rosie Perez</t>
  </si>
  <si>
    <t>Adventure|Animation|Comedy|Family|Romance</t>
  </si>
  <si>
    <t>Frank Welker</t>
  </si>
  <si>
    <t>The Road to El Dorado </t>
  </si>
  <si>
    <t>Ice Age: Continental Drift </t>
  </si>
  <si>
    <t>Drama|Family|Fantasy|Romance</t>
  </si>
  <si>
    <t>Cinderella </t>
  </si>
  <si>
    <t>Drama|Fantasy|Thriller</t>
  </si>
  <si>
    <t>Michael Imperioli</t>
  </si>
  <si>
    <t>The Lovely Bones </t>
  </si>
  <si>
    <t>Alexander Gould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</si>
  <si>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</si>
  <si>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</si>
  <si>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</si>
  <si>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</si>
  <si>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</si>
  <si>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Olivia Williams</t>
  </si>
  <si>
    <t>Lara Croft: Tomb Raider </t>
  </si>
  <si>
    <t>Wally Pfister</t>
  </si>
  <si>
    <t>Drama|Mystery|Romance|Sci-Fi|Thriller</t>
  </si>
  <si>
    <t>Transcendence </t>
  </si>
  <si>
    <t>Michael Jeter</t>
  </si>
  <si>
    <t>Jurassic Park III </t>
  </si>
  <si>
    <t>Alessandro Nivola</t>
  </si>
  <si>
    <t>Rupert Wyatt</t>
  </si>
  <si>
    <t>David Oyelowo</t>
  </si>
  <si>
    <t>Rise of the Planet of the Apes </t>
  </si>
  <si>
    <t>Mark Waters</t>
  </si>
  <si>
    <t>The Spiderwick Chronicles </t>
  </si>
  <si>
    <t>John Moore</t>
  </si>
  <si>
    <t>Cole Hauser</t>
  </si>
  <si>
    <t>A Good Day to Die Hard </t>
  </si>
  <si>
    <t>John Lee Hancock</t>
  </si>
  <si>
    <t>Drama|History|War|Western</t>
  </si>
  <si>
    <t>The Alamo </t>
  </si>
  <si>
    <t>Craig T. Nelson</t>
  </si>
  <si>
    <t>Action|Adventure|Animation|Family</t>
  </si>
  <si>
    <t>Holly Hunter</t>
  </si>
  <si>
    <t>The Incredibles </t>
  </si>
  <si>
    <t>Renny Harlin</t>
  </si>
  <si>
    <t>Christopher Masterson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</si>
  <si>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</si>
  <si>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</si>
  <si>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</si>
  <si>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</si>
  <si>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</si>
  <si>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</si>
  <si>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Ethan Suplee</t>
  </si>
  <si>
    <t>Mei Melançon</t>
  </si>
  <si>
    <t>Rush Hour 2 </t>
  </si>
  <si>
    <t>Amber Valletta</t>
  </si>
  <si>
    <t>Drama|Fantasy|Horror|Mystery|Thriller</t>
  </si>
  <si>
    <t>What Lies Beneath </t>
  </si>
  <si>
    <t>Phil Lord</t>
  </si>
  <si>
    <t>Animation|Comedy|Family|Sci-Fi</t>
  </si>
  <si>
    <t>Will Forte</t>
  </si>
  <si>
    <t>Cloudy with a Chance of Meatballs </t>
  </si>
  <si>
    <t>Denis Leary</t>
  </si>
  <si>
    <t>Ice Age: Dawn of the Dinosaurs </t>
  </si>
  <si>
    <t>Ben Stiller</t>
  </si>
  <si>
    <t>Adrian Martinez</t>
  </si>
  <si>
    <t>Adventure|Comedy|Drama|Fantasy|Romance</t>
  </si>
  <si>
    <t>The Secret Life of Walter Mitty </t>
  </si>
  <si>
    <t>LL Cool J</t>
  </si>
  <si>
    <t>Action|Adventure|Comedy|Crime|Thriller</t>
  </si>
  <si>
    <t>Charlie's Angels </t>
  </si>
  <si>
    <t>Crime|Drama|Thriller</t>
  </si>
  <si>
    <t>The Departed </t>
  </si>
  <si>
    <t>Tony Bancroft</t>
  </si>
  <si>
    <t>Harvey Fierstein</t>
  </si>
  <si>
    <t>Adventure|Animation|Family|Fantasy|Musical|War</t>
  </si>
  <si>
    <t>Mulan </t>
  </si>
  <si>
    <t>Action|Comedy</t>
  </si>
  <si>
    <t>Tropic Thunder </t>
  </si>
  <si>
    <t>Brandon T. Jackson</t>
  </si>
  <si>
    <t>Goran Visnjic</t>
  </si>
  <si>
    <t>Crime|Drama|Mystery|Thriller</t>
  </si>
  <si>
    <t>The Girl with the Dragon Tattoo </t>
  </si>
  <si>
    <t>Joely Richardson</t>
  </si>
  <si>
    <t>Aldis Hodge</t>
  </si>
  <si>
    <t>Die Hard with a Vengeance </t>
  </si>
  <si>
    <t>Sherlock Holmes </t>
  </si>
  <si>
    <t>Timur Bekmambetov</t>
  </si>
  <si>
    <t>Adventure|Drama|History</t>
  </si>
  <si>
    <t>Walt Becker</t>
  </si>
  <si>
    <t>Adventure|Animation|Comedy|Family|Fantasy|Music</t>
  </si>
  <si>
    <t>Bella Thorne</t>
  </si>
  <si>
    <t>Jesse McCartney</t>
  </si>
  <si>
    <t>Drama|History|Thriller|War</t>
  </si>
  <si>
    <t>Valkyrie </t>
  </si>
  <si>
    <t>Dennis Dugan</t>
  </si>
  <si>
    <t>Sayed Badreya</t>
  </si>
  <si>
    <t>Adam Sandler</t>
  </si>
  <si>
    <t>You Don't Mess with the Zohan </t>
  </si>
  <si>
    <t>Action|Animation|Comedy|Sci-Fi</t>
  </si>
  <si>
    <t>Pixels </t>
  </si>
  <si>
    <t>Haley Joel Osment</t>
  </si>
  <si>
    <t>A.I. Artificial Intelligence </t>
  </si>
  <si>
    <t>Kevin Sussman</t>
  </si>
  <si>
    <t>Comedy|Family|Fantasy|Horror|Mystery</t>
  </si>
  <si>
    <t>Marsha Thomason</t>
  </si>
  <si>
    <t>The Haunted Mansion </t>
  </si>
  <si>
    <t>Tom Skerritt</t>
  </si>
  <si>
    <t>Drama|Mystery|Sci-Fi|Thriller</t>
  </si>
  <si>
    <t>Contact </t>
  </si>
  <si>
    <t>Kim Dickens</t>
  </si>
  <si>
    <t>Action|Horror|Sci-Fi|Thriller</t>
  </si>
  <si>
    <t>Greg Grunberg</t>
  </si>
  <si>
    <t>Hollow Man </t>
  </si>
  <si>
    <t>Sydney Pollack</t>
  </si>
  <si>
    <t>Crime|Mystery|Thriller</t>
  </si>
  <si>
    <t>Curtiss Cook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</si>
  <si>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</si>
  <si>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</si>
  <si>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</si>
  <si>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</si>
  <si>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</si>
  <si>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</si>
  <si>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</si>
  <si>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Sanaa Lathan</t>
  </si>
  <si>
    <t>Alun Armstrong</t>
  </si>
  <si>
    <t>The Saint </t>
  </si>
  <si>
    <t>Spy Game </t>
  </si>
  <si>
    <t>Brian De Palma</t>
  </si>
  <si>
    <t>Mission to Mars </t>
  </si>
  <si>
    <t>Wanda Sykes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</si>
  <si>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</si>
  <si>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</si>
  <si>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</si>
  <si>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</si>
  <si>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</si>
  <si>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</si>
  <si>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</si>
  <si>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Natascha McElhone</t>
  </si>
  <si>
    <t>Kathryn Bigelow</t>
  </si>
  <si>
    <t>K-19: The Widowmaker </t>
  </si>
  <si>
    <t>John Milius</t>
  </si>
  <si>
    <t>William Smith</t>
  </si>
  <si>
    <t>Conan the Barbarian </t>
  </si>
  <si>
    <t>Bruce McGill</t>
  </si>
  <si>
    <t>Paddy Considine</t>
  </si>
  <si>
    <t>Cinderella Man </t>
  </si>
  <si>
    <t>Andrey Konchalovskiy</t>
  </si>
  <si>
    <t>Action|Family|Fantasy|Musical</t>
  </si>
  <si>
    <t>Shirley Henderson</t>
  </si>
  <si>
    <t>The Nutcracker in 3D </t>
  </si>
  <si>
    <t>Richard E. Grant</t>
  </si>
  <si>
    <t>Gary Ross</t>
  </si>
  <si>
    <t>Michael Angarano</t>
  </si>
  <si>
    <t>Drama|History|Sport</t>
  </si>
  <si>
    <t>Seabiscuit </t>
  </si>
  <si>
    <t>Alan Ruck</t>
  </si>
  <si>
    <t>Twister </t>
  </si>
  <si>
    <t>Adventure|Drama|Romance</t>
  </si>
  <si>
    <t>Animation|Comedy|Family|Music|Romance</t>
  </si>
  <si>
    <t>Happy Feet </t>
  </si>
  <si>
    <t>Elizabeth Daily</t>
  </si>
  <si>
    <t>Joan Allen</t>
  </si>
  <si>
    <t>The Bourne Supremacy </t>
  </si>
  <si>
    <t>Air Force One </t>
  </si>
  <si>
    <t>Dean Stockwell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</si>
  <si>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</si>
  <si>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</si>
  <si>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</si>
  <si>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</si>
  <si>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</si>
  <si>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</si>
  <si>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</si>
  <si>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</si>
  <si>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</si>
  <si>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Caroline Dhavernas</t>
  </si>
  <si>
    <t>Daniel Espinosa</t>
  </si>
  <si>
    <t>Safe House </t>
  </si>
  <si>
    <t>Adventure|Comedy|Family</t>
  </si>
  <si>
    <t>102 Dalmatians </t>
  </si>
  <si>
    <t>Jim Carter</t>
  </si>
  <si>
    <t>Tower Heist </t>
  </si>
  <si>
    <t>Nancy Meyers</t>
  </si>
  <si>
    <t>The Holiday </t>
  </si>
  <si>
    <t>Enemy of the State </t>
  </si>
  <si>
    <t>Hunter Parrish</t>
  </si>
  <si>
    <t>Meryl Streep</t>
  </si>
  <si>
    <t>It's Complicated </t>
  </si>
  <si>
    <t>Zoe Kazan</t>
  </si>
  <si>
    <t>Al Pacino</t>
  </si>
  <si>
    <t>Ocean's Thirteen </t>
  </si>
  <si>
    <t>Roger Allers</t>
  </si>
  <si>
    <t>Debra Messing</t>
  </si>
  <si>
    <t>Open Season </t>
  </si>
  <si>
    <t>Neil Burger</t>
  </si>
  <si>
    <t>Divergent </t>
  </si>
  <si>
    <t>Jean-Jacques Annaud</t>
  </si>
  <si>
    <t>Bob Hoskins</t>
  </si>
  <si>
    <t>Enemy at the Gates </t>
  </si>
  <si>
    <t>The Rundown </t>
  </si>
  <si>
    <t>Action|Adventure|Comedy|Fantasy</t>
  </si>
  <si>
    <t>F. Murray Abraham</t>
  </si>
  <si>
    <t>Last Action Hero </t>
  </si>
  <si>
    <t>Li Gong</t>
  </si>
  <si>
    <t>Memoirs of a Geisha </t>
  </si>
  <si>
    <t>Amber Stevens West</t>
  </si>
  <si>
    <t>The Fast and the Furious: Tokyo Drift </t>
  </si>
  <si>
    <t>Sarah Smith</t>
  </si>
  <si>
    <t>Imelda Staunton</t>
  </si>
  <si>
    <t>Arthur Christmas </t>
  </si>
  <si>
    <t>Martin Brest</t>
  </si>
  <si>
    <t>Meet Joe Black </t>
  </si>
  <si>
    <t>Andrew Davis</t>
  </si>
  <si>
    <t>Raymond Cruz</t>
  </si>
  <si>
    <t>Collateral Damage </t>
  </si>
  <si>
    <t>Comedy|Drama|Music|Musical</t>
  </si>
  <si>
    <t>Roy Scheider</t>
  </si>
  <si>
    <t>Tarsem Singh</t>
  </si>
  <si>
    <t>Adventure|Comedy|Drama|Family|Fantasy</t>
  </si>
  <si>
    <t>Mirror Mirror </t>
  </si>
  <si>
    <t>Edgar Wright</t>
  </si>
  <si>
    <t>Kieran Culkin</t>
  </si>
  <si>
    <t>Action|Comedy|Fantasy|Romance</t>
  </si>
  <si>
    <t>Anna Kendrick</t>
  </si>
  <si>
    <t>Scott Pilgrim vs. the World </t>
  </si>
  <si>
    <t>Jon Amiel</t>
  </si>
  <si>
    <t>The Core 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</si>
  <si>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</si>
  <si>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</si>
  <si>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</si>
  <si>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</si>
  <si>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</si>
  <si>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</si>
  <si>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Linda Cardellini</t>
  </si>
  <si>
    <t>Adventure|Comedy|Mystery</t>
  </si>
  <si>
    <t>Sarah Michelle Gellar</t>
  </si>
  <si>
    <t>Scooby-Doo </t>
  </si>
  <si>
    <t>Pete Travis</t>
  </si>
  <si>
    <t>Wood Harris</t>
  </si>
  <si>
    <t>Dredd </t>
  </si>
  <si>
    <t>Cameron Monaghan</t>
  </si>
  <si>
    <t>Comedy|Drama|Fantasy|Romance</t>
  </si>
  <si>
    <t>Click </t>
  </si>
  <si>
    <t>George A. Romero</t>
  </si>
  <si>
    <t>Hal Holbrook</t>
  </si>
  <si>
    <t>Ted Danson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</si>
  <si>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</si>
  <si>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</si>
  <si>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</si>
  <si>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</si>
  <si>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</si>
  <si>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</si>
  <si>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</si>
  <si>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</si>
  <si>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Michael Rapaport</t>
  </si>
  <si>
    <t>The 6th Day </t>
  </si>
  <si>
    <t>Comedy|Drama</t>
  </si>
  <si>
    <t>Bruce Almighty </t>
  </si>
  <si>
    <t>The Expendables </t>
  </si>
  <si>
    <t>Mission: Impossible </t>
  </si>
  <si>
    <t>Vanessa Redgrave</t>
  </si>
  <si>
    <t>The Hunger Games </t>
  </si>
  <si>
    <t>Todd Phillips</t>
  </si>
  <si>
    <t>The Hangover Part II </t>
  </si>
  <si>
    <t>Mike Tyson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</si>
  <si>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</si>
  <si>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</si>
  <si>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</si>
  <si>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</si>
  <si>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</si>
  <si>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</si>
  <si>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</si>
  <si>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</si>
  <si>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</si>
  <si>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</si>
  <si>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</si>
  <si>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</si>
  <si>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</si>
  <si>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</si>
  <si>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</si>
  <si>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</si>
  <si>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</si>
  <si>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</si>
  <si>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</si>
  <si>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Katy Mixon</t>
  </si>
  <si>
    <t>Robots </t>
  </si>
  <si>
    <t>Face/Off </t>
  </si>
  <si>
    <t>Adam Shankman</t>
  </si>
  <si>
    <t>Carmen Electra</t>
  </si>
  <si>
    <t>Comedy|Family|Fantasy|Romance</t>
  </si>
  <si>
    <t>Bedtime Stories </t>
  </si>
  <si>
    <t>Jennifer Jason Leigh</t>
  </si>
  <si>
    <t>Road to Perdition </t>
  </si>
  <si>
    <t>Liam Aiken</t>
  </si>
  <si>
    <t>Bailee Madison</t>
  </si>
  <si>
    <t>Just Go with It </t>
  </si>
  <si>
    <t>Elden Henson</t>
  </si>
  <si>
    <t>Monica Potter</t>
  </si>
  <si>
    <t>Con Air </t>
  </si>
  <si>
    <t>Dave Chappelle</t>
  </si>
  <si>
    <t>D.J. Caruso</t>
  </si>
  <si>
    <t>Ethan Embry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</si>
  <si>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</si>
  <si>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</si>
  <si>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</si>
  <si>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</si>
  <si>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</si>
  <si>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</si>
  <si>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</si>
  <si>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</si>
  <si>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</si>
  <si>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Lili Taylor</t>
  </si>
  <si>
    <t>Fantasy|Horror|Mystery|Thriller</t>
  </si>
  <si>
    <t>The Haunting </t>
  </si>
  <si>
    <t>Virginia Madsen</t>
  </si>
  <si>
    <t>Joe Pytka</t>
  </si>
  <si>
    <t>Adventure|Animation|Comedy|Family|Fantasy|Sci-Fi|Sport</t>
  </si>
  <si>
    <t>Space Jam </t>
  </si>
  <si>
    <t>Adventure|Comedy|Crime|Family|Mystery</t>
  </si>
  <si>
    <t>Roger Rees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</si>
  <si>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</si>
  <si>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</si>
  <si>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</si>
  <si>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</si>
  <si>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</si>
  <si>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</si>
  <si>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</si>
  <si>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</si>
  <si>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</si>
  <si>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</si>
  <si>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</si>
  <si>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</si>
  <si>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</si>
  <si>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Charles Napier</t>
  </si>
  <si>
    <t>Adventure|Animation|Family|Western</t>
  </si>
  <si>
    <t>Spirit: Stallion of the Cimarron </t>
  </si>
  <si>
    <t>Leslie Bibb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</si>
  <si>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</si>
  <si>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</si>
  <si>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</si>
  <si>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</si>
  <si>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</si>
  <si>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</si>
  <si>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Dorian Missick</t>
  </si>
  <si>
    <t>The Manchurian Candidate </t>
  </si>
  <si>
    <t>Hotel Transylvania 2 </t>
  </si>
  <si>
    <t>Fran Drescher</t>
  </si>
  <si>
    <t>James Algar</t>
  </si>
  <si>
    <t>Animation|Family|Fantasy|Music</t>
  </si>
  <si>
    <t>Quincy Jones</t>
  </si>
  <si>
    <t>Fantasia 2000 </t>
  </si>
  <si>
    <t>The Time Machine </t>
  </si>
  <si>
    <t>Action|Adventure|Family|Fantasy|Thriller</t>
  </si>
  <si>
    <t>Mighty Joe Young </t>
  </si>
  <si>
    <t>David Paymer</t>
  </si>
  <si>
    <t>Swordfish </t>
  </si>
  <si>
    <t>Michael Emerson</t>
  </si>
  <si>
    <t>The Legend of Zorro </t>
  </si>
  <si>
    <t>Spanish</t>
  </si>
  <si>
    <t>Vincent Ward</t>
  </si>
  <si>
    <t>Annabella Sciorra</t>
  </si>
  <si>
    <t>What Dreams May Come </t>
  </si>
  <si>
    <t>Steven Brill</t>
  </si>
  <si>
    <t>Comedy|Fantasy</t>
  </si>
  <si>
    <t>Little Nicky </t>
  </si>
  <si>
    <t>Michael McKean</t>
  </si>
  <si>
    <t>Terry Gilliam</t>
  </si>
  <si>
    <t>Action|Adventure|Comedy|Fantasy|Thriller</t>
  </si>
  <si>
    <t>The Brothers Grimm </t>
  </si>
  <si>
    <t>Mars Attacks! </t>
  </si>
  <si>
    <t>Harold Perrineau</t>
  </si>
  <si>
    <t>Devin Ratray</t>
  </si>
  <si>
    <t>Action|Sci-Fi|Thriller</t>
  </si>
  <si>
    <t>Surrogates </t>
  </si>
  <si>
    <t>Boris Kodjoe</t>
  </si>
  <si>
    <t>Drama|History|Thriller</t>
  </si>
  <si>
    <t>Thirteen Days </t>
  </si>
  <si>
    <t>Viggo Mortensen</t>
  </si>
  <si>
    <t>Barry Cook</t>
  </si>
  <si>
    <t>Adventure|Animation|Family</t>
  </si>
  <si>
    <t>Charlie Rowe</t>
  </si>
  <si>
    <t>Walking with Dinosaurs 3D </t>
  </si>
  <si>
    <t>Roger Christian</t>
  </si>
  <si>
    <t>Richard Tyson</t>
  </si>
  <si>
    <t>Battlefield Earth </t>
  </si>
  <si>
    <t>Joe Dante</t>
  </si>
  <si>
    <t>Looney Tunes: Back in Action </t>
  </si>
  <si>
    <t>Heather Locklear</t>
  </si>
  <si>
    <t>Drama|Musical|Romance</t>
  </si>
  <si>
    <t>Fergie</t>
  </si>
  <si>
    <t>Nine </t>
  </si>
  <si>
    <t>Andrea Di Stefano</t>
  </si>
  <si>
    <t>Timeline </t>
  </si>
  <si>
    <t>Kevin Costner</t>
  </si>
  <si>
    <t>The Postman </t>
  </si>
  <si>
    <t>Adam Goldberg</t>
  </si>
  <si>
    <t>Babe: Pig in the City </t>
  </si>
  <si>
    <t>Joseph Gilgun</t>
  </si>
  <si>
    <t>The Last Witch Hunter </t>
  </si>
  <si>
    <t>Antony Hoffman</t>
  </si>
  <si>
    <t>Bob Neill</t>
  </si>
  <si>
    <t>Red Planet </t>
  </si>
  <si>
    <t>Adam LeFevre</t>
  </si>
  <si>
    <t>Mia Farrow</t>
  </si>
  <si>
    <t>Arthur and the Invisibles </t>
  </si>
  <si>
    <t>Jacques Perrin</t>
  </si>
  <si>
    <t>Documentary|Drama</t>
  </si>
  <si>
    <t>Pedro Armendáriz Jr.</t>
  </si>
  <si>
    <t>Oceans </t>
  </si>
  <si>
    <t>A Sound of Thunder </t>
  </si>
  <si>
    <t>Action|Adventure|Drama|History|Romance</t>
  </si>
  <si>
    <t>Sasha Roiz</t>
  </si>
  <si>
    <t>Pompeii </t>
  </si>
  <si>
    <t>Mexico</t>
  </si>
  <si>
    <t>Austin Pendleton</t>
  </si>
  <si>
    <t>A Beautiful Mind </t>
  </si>
  <si>
    <t>Adventure|Animation|Drama|Family|Musical</t>
  </si>
  <si>
    <t>The Lion King </t>
  </si>
  <si>
    <t>Journey 2: The Mysterious Island </t>
  </si>
  <si>
    <t>Red Dragon </t>
  </si>
  <si>
    <t>Emily Watson</t>
  </si>
  <si>
    <t>Hidalgo </t>
  </si>
  <si>
    <t>Jack and Jill </t>
  </si>
  <si>
    <t>Tim Meadows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</si>
  <si>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</si>
  <si>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</si>
  <si>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</si>
  <si>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</si>
  <si>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</si>
  <si>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</si>
  <si>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</si>
  <si>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</si>
  <si>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</si>
  <si>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Jonathan Winters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</si>
  <si>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</si>
  <si>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</si>
  <si>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</si>
  <si>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</si>
  <si>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</si>
  <si>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</si>
  <si>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</si>
  <si>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Miranda Cosgrove</t>
  </si>
  <si>
    <t>Independence Day </t>
  </si>
  <si>
    <t>Mary McDonnell</t>
  </si>
  <si>
    <t>Ariana Richards</t>
  </si>
  <si>
    <t>The Lost World: Jurassic Park </t>
  </si>
  <si>
    <t>Madagascar </t>
  </si>
  <si>
    <t>Danny Huston</t>
  </si>
  <si>
    <t>Children of Men </t>
  </si>
  <si>
    <t>X-Men </t>
  </si>
  <si>
    <t>Action|Crime|Fantasy|Thriller</t>
  </si>
  <si>
    <t>Wanted </t>
  </si>
  <si>
    <t>Michael Biehn</t>
  </si>
  <si>
    <t>The Rock </t>
  </si>
  <si>
    <t>Bokeem Woodbine</t>
  </si>
  <si>
    <t>Ice Age: The Meltdown </t>
  </si>
  <si>
    <t>50 First Dates </t>
  </si>
  <si>
    <t>Comedy|Drama|Family|Music|Musical|Romance</t>
  </si>
  <si>
    <t>Jerry Stiller</t>
  </si>
  <si>
    <t>Hairspray </t>
  </si>
  <si>
    <t>Horror|Mystery|Thriller</t>
  </si>
  <si>
    <t>Exorcist: The Beginning </t>
  </si>
  <si>
    <t>Izabella Scorupco</t>
  </si>
  <si>
    <t>David Kellogg</t>
  </si>
  <si>
    <t>Action|Adventure|Comedy|Family|Sci-Fi</t>
  </si>
  <si>
    <t>Inspector Gadget </t>
  </si>
  <si>
    <t>Now You See Me </t>
  </si>
  <si>
    <t>Michael Kelly</t>
  </si>
  <si>
    <t>Grown Ups </t>
  </si>
  <si>
    <t>The Terminal </t>
  </si>
  <si>
    <t>Comedy|Family</t>
  </si>
  <si>
    <t>Hotel for Dogs </t>
  </si>
  <si>
    <t>Nicholas Lea</t>
  </si>
  <si>
    <t>Vertical Limit </t>
  </si>
  <si>
    <t>Mike Nichols</t>
  </si>
  <si>
    <t>Biography|Comedy|Drama|History</t>
  </si>
  <si>
    <t>Charlie Wilson's War </t>
  </si>
  <si>
    <t>Shark Tale </t>
  </si>
  <si>
    <t>Jennifer Hudson</t>
  </si>
  <si>
    <t>Drama|Music|Musical</t>
  </si>
  <si>
    <t>Loretta Devine</t>
  </si>
  <si>
    <t>Dreamgirls </t>
  </si>
  <si>
    <t>Crime|Drama|Mystery</t>
  </si>
  <si>
    <t>Adam Arkin</t>
  </si>
  <si>
    <t>F. Gary Gray</t>
  </si>
  <si>
    <t>Christina Milian</t>
  </si>
  <si>
    <t>Comedy|Crime|Music</t>
  </si>
  <si>
    <t>Be Cool </t>
  </si>
  <si>
    <t>Moritz Bleibtreu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</si>
  <si>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</si>
  <si>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</si>
  <si>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</si>
  <si>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</si>
  <si>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</si>
  <si>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</si>
  <si>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</si>
  <si>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</si>
  <si>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</si>
  <si>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</si>
  <si>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</si>
  <si>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</si>
  <si>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</si>
  <si>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</si>
  <si>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</si>
  <si>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</si>
  <si>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</si>
  <si>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</si>
  <si>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</si>
  <si>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</si>
  <si>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</si>
  <si>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Daniel Sharman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</si>
  <si>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</si>
  <si>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</si>
  <si>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</si>
  <si>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</si>
  <si>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</si>
  <si>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</si>
  <si>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</si>
  <si>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</si>
  <si>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</si>
  <si>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Lena Olin</t>
  </si>
  <si>
    <t>Sean Pertwee</t>
  </si>
  <si>
    <t>Action|Drama|Sci-Fi</t>
  </si>
  <si>
    <t>Soldier </t>
  </si>
  <si>
    <t>Drama|Horror|Sci-Fi|Thriller</t>
  </si>
  <si>
    <t>Lou Taylor Pucci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</si>
  <si>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</si>
  <si>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</si>
  <si>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</si>
  <si>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</si>
  <si>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</si>
  <si>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</si>
  <si>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</si>
  <si>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</si>
  <si>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Mike Starr</t>
  </si>
  <si>
    <t>Snake Eyes </t>
  </si>
  <si>
    <t>John Heard</t>
  </si>
  <si>
    <t>Peter Coyote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</si>
  <si>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</si>
  <si>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</si>
  <si>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</si>
  <si>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</si>
  <si>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</si>
  <si>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</si>
  <si>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Alexis Dziena</t>
  </si>
  <si>
    <t>Judd Apatow</t>
  </si>
  <si>
    <t>Funny People </t>
  </si>
  <si>
    <t>Frances Fisher</t>
  </si>
  <si>
    <t>The Kingdom </t>
  </si>
  <si>
    <t>Action|Comedy|Sport</t>
  </si>
  <si>
    <t>Talladega Nights: The Ballad of Ricky Bobby </t>
  </si>
  <si>
    <t>Gary Cole</t>
  </si>
  <si>
    <t>Steve Carr</t>
  </si>
  <si>
    <t>Raven-Symoné</t>
  </si>
  <si>
    <t>Dr. Dolittle 2 </t>
  </si>
  <si>
    <t>Kevin Pollak</t>
  </si>
  <si>
    <t>Mel Gibson</t>
  </si>
  <si>
    <t>Biography|Drama|History|War</t>
  </si>
  <si>
    <t>Mhairi Calvey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</si>
  <si>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</si>
  <si>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</si>
  <si>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</si>
  <si>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</si>
  <si>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</si>
  <si>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</si>
  <si>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Martin Landau</t>
  </si>
  <si>
    <t>The Majestic </t>
  </si>
  <si>
    <t>Action|Drama|Sport</t>
  </si>
  <si>
    <t>Driven </t>
  </si>
  <si>
    <t>Adventure|Drama|Family</t>
  </si>
  <si>
    <t>David Gant</t>
  </si>
  <si>
    <t>Two Brothers </t>
  </si>
  <si>
    <t>Drama|Mystery|Romance|Thriller</t>
  </si>
  <si>
    <t>The Village </t>
  </si>
  <si>
    <t>Betty Thomas</t>
  </si>
  <si>
    <t>Doctor Dolittle </t>
  </si>
  <si>
    <t>Merritt Wever</t>
  </si>
  <si>
    <t>Rory Culkin</t>
  </si>
  <si>
    <t>Signs </t>
  </si>
  <si>
    <t>Jennifer Saunders</t>
  </si>
  <si>
    <t>Adventure|Animation|Comedy|Family|Fantasy|Romance</t>
  </si>
  <si>
    <t>Shrek 2 </t>
  </si>
  <si>
    <t>Cheech Marin</t>
  </si>
  <si>
    <t>Cars </t>
  </si>
  <si>
    <t>George Carlin</t>
  </si>
  <si>
    <t>Garry Marshall</t>
  </si>
  <si>
    <t>Runaway Bride </t>
  </si>
  <si>
    <t>Hector Elizondo</t>
  </si>
  <si>
    <t>xXx </t>
  </si>
  <si>
    <t>Paul Tibbitt</t>
  </si>
  <si>
    <t>Tim Conway</t>
  </si>
  <si>
    <t>The SpongeBob Movie: Sponge Out of Water </t>
  </si>
  <si>
    <t>Ransom </t>
  </si>
  <si>
    <t>Adventure|Drama|War</t>
  </si>
  <si>
    <t>Inglourious Basterds </t>
  </si>
  <si>
    <t>Hook </t>
  </si>
  <si>
    <t>John Amos</t>
  </si>
  <si>
    <t>Die Hard 2 </t>
  </si>
  <si>
    <t>Clark Johnson</t>
  </si>
  <si>
    <t>Josh Charles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</si>
  <si>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</si>
  <si>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</si>
  <si>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</si>
  <si>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</si>
  <si>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</si>
  <si>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</si>
  <si>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</si>
  <si>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Bob Balaban</t>
  </si>
  <si>
    <t>AVP: Alien vs. Predator </t>
  </si>
  <si>
    <t>Raoul Bova</t>
  </si>
  <si>
    <t>Animation|Comedy|Family|Fantasy|Music</t>
  </si>
  <si>
    <t>Alvin and the Chipmunks: The Squeakquel </t>
  </si>
  <si>
    <t>Randall Wallace</t>
  </si>
  <si>
    <t>We Were Soldiers </t>
  </si>
  <si>
    <t>Chris Klein</t>
  </si>
  <si>
    <t>Olympus Has Fallen </t>
  </si>
  <si>
    <t>Radha Mitchell</t>
  </si>
  <si>
    <t>Jonathan Frakes</t>
  </si>
  <si>
    <t>LeVar Burton</t>
  </si>
  <si>
    <t>Star Trek: Insurrection </t>
  </si>
  <si>
    <t>Battle Los Angeles </t>
  </si>
  <si>
    <t>Alison Lohman</t>
  </si>
  <si>
    <t>Big Fish </t>
  </si>
  <si>
    <t>Drama|Horror|Romance|Thriller</t>
  </si>
  <si>
    <t>David Hyde Pierce</t>
  </si>
  <si>
    <t>Wolf </t>
  </si>
  <si>
    <t>Drama|War</t>
  </si>
  <si>
    <t>Jeremy Irvine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</si>
  <si>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</si>
  <si>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</si>
  <si>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</si>
  <si>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</si>
  <si>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</si>
  <si>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</si>
  <si>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</si>
  <si>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</si>
  <si>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</si>
  <si>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</si>
  <si>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</si>
  <si>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Mark Valley</t>
  </si>
  <si>
    <t>Adventure|Family|Fantasy|Romance</t>
  </si>
  <si>
    <t>Stardust </t>
  </si>
  <si>
    <t>Adventure|Biography|Drama|History|War</t>
  </si>
  <si>
    <t>Seven Years in Tibet </t>
  </si>
  <si>
    <t>Victor Wong</t>
  </si>
  <si>
    <t>The Dilemma </t>
  </si>
  <si>
    <t>Chelcie Ross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</si>
  <si>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</si>
  <si>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</si>
  <si>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</si>
  <si>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</si>
  <si>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</si>
  <si>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</si>
  <si>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</si>
  <si>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</si>
  <si>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Stephen Rea</t>
  </si>
  <si>
    <t>Action|Fantasy|Horror</t>
  </si>
  <si>
    <t>Underworld: Awakening </t>
  </si>
  <si>
    <t>Comedy|Drama|Musical|Romance</t>
  </si>
  <si>
    <t>James Martin Kelly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</si>
  <si>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</si>
  <si>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</si>
  <si>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</si>
  <si>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</si>
  <si>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</si>
  <si>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</si>
  <si>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</si>
  <si>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</si>
  <si>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Talisa Soto</t>
  </si>
  <si>
    <t>Ballistic: Ecks vs. Sever </t>
  </si>
  <si>
    <t>Mikael Salomon</t>
  </si>
  <si>
    <t>Minnie Driver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</si>
  <si>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</si>
  <si>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</si>
  <si>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</si>
  <si>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</si>
  <si>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</si>
  <si>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</si>
  <si>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</si>
  <si>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Jim Belushi</t>
  </si>
  <si>
    <t>Blackhat </t>
  </si>
  <si>
    <t>Kerry Conran</t>
  </si>
  <si>
    <t>Sky Captain and the World of Tomorrow </t>
  </si>
  <si>
    <t>Michael Caton-Jones</t>
  </si>
  <si>
    <t>Indira Varma</t>
  </si>
  <si>
    <t>Charlotte Rampling</t>
  </si>
  <si>
    <t>Basic Instinct 2 </t>
  </si>
  <si>
    <t>Mikael Håfström</t>
  </si>
  <si>
    <t>50 Cent</t>
  </si>
  <si>
    <t>Action|Crime|Mystery|Sci-Fi|Thriller</t>
  </si>
  <si>
    <t>Escape Plan </t>
  </si>
  <si>
    <t>Luke Newberry</t>
  </si>
  <si>
    <t>Roxanne McKee</t>
  </si>
  <si>
    <t>The Legend of Hercules </t>
  </si>
  <si>
    <t>Phil Alden Robinson</t>
  </si>
  <si>
    <t>The Sum of All Fears </t>
  </si>
  <si>
    <t>Philip Baker Hall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</si>
  <si>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</si>
  <si>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</si>
  <si>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</si>
  <si>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</si>
  <si>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</si>
  <si>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</si>
  <si>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Vincent Pastore</t>
  </si>
  <si>
    <t>Money Train </t>
  </si>
  <si>
    <t>Ted 2 </t>
  </si>
  <si>
    <t>Alejandro Amenábar</t>
  </si>
  <si>
    <t>Adventure|Drama|History|Romance</t>
  </si>
  <si>
    <t>Max Minghella</t>
  </si>
  <si>
    <t>Agora </t>
  </si>
  <si>
    <t>Spain</t>
  </si>
  <si>
    <t>Kinka Usher</t>
  </si>
  <si>
    <t>Mystery Men </t>
  </si>
  <si>
    <t>Jenna Fischer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</si>
  <si>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</si>
  <si>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</si>
  <si>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</si>
  <si>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</si>
  <si>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</si>
  <si>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</si>
  <si>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Kevin McNally</t>
  </si>
  <si>
    <t>Entrapment </t>
  </si>
  <si>
    <t>Rob Bowman</t>
  </si>
  <si>
    <t>Mitch Pileggi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</si>
  <si>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</si>
  <si>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</si>
  <si>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</si>
  <si>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</si>
  <si>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</si>
  <si>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</si>
  <si>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</si>
  <si>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Lisa Edelstein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</si>
  <si>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</si>
  <si>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</si>
  <si>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</si>
  <si>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</si>
  <si>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</si>
  <si>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</si>
  <si>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</si>
  <si>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Miko Hughes</t>
  </si>
  <si>
    <t>Apollo 13 </t>
  </si>
  <si>
    <t>Kathleen Quinlan</t>
  </si>
  <si>
    <t>Michael Lembeck</t>
  </si>
  <si>
    <t>Aisha Tyler</t>
  </si>
  <si>
    <t>Judge Reinhold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</si>
  <si>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</si>
  <si>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</si>
  <si>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</si>
  <si>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</si>
  <si>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</si>
  <si>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</si>
  <si>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</si>
  <si>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</si>
  <si>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</si>
  <si>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Matt Walsh</t>
  </si>
  <si>
    <t>Biography|Drama|Sport|War</t>
  </si>
  <si>
    <t>Finn Wittrock</t>
  </si>
  <si>
    <t>Unbroken </t>
  </si>
  <si>
    <t>Clint Eastwood</t>
  </si>
  <si>
    <t>Space Cowboys </t>
  </si>
  <si>
    <t>Leon</t>
  </si>
  <si>
    <t>Cliffhanger </t>
  </si>
  <si>
    <t>Broken Arrow </t>
  </si>
  <si>
    <t>Lily Tomlin</t>
  </si>
  <si>
    <t>The Kid </t>
  </si>
  <si>
    <t>Daniel von Bargen</t>
  </si>
  <si>
    <t>Jay Hernandez</t>
  </si>
  <si>
    <t>World Trade Center </t>
  </si>
  <si>
    <t>Mona Lisa Smile </t>
  </si>
  <si>
    <t>Larry Charles</t>
  </si>
  <si>
    <t>The Dictator </t>
  </si>
  <si>
    <t>Stanley Kubrick</t>
  </si>
  <si>
    <t>Vinessa Shaw</t>
  </si>
  <si>
    <t>Eyes Wide Shut </t>
  </si>
  <si>
    <t>Will Gluck</t>
  </si>
  <si>
    <t>Comedy|Drama|Family|Musical</t>
  </si>
  <si>
    <t>Quvenzhané Wallis</t>
  </si>
  <si>
    <t>Annie </t>
  </si>
  <si>
    <t>David Zayas</t>
  </si>
  <si>
    <t>Glenn Ficarra</t>
  </si>
  <si>
    <t>Focus </t>
  </si>
  <si>
    <t>This Means War </t>
  </si>
  <si>
    <t>Warren Christie</t>
  </si>
  <si>
    <t>David S. Goyer</t>
  </si>
  <si>
    <t>Natasha Lyonne</t>
  </si>
  <si>
    <t>Action|Adventure|Fantasy|Horror|Sci-Fi|Thriller</t>
  </si>
  <si>
    <t>Blade: Trinity </t>
  </si>
  <si>
    <t>Lea Thompson</t>
  </si>
  <si>
    <t>Maura Tierney</t>
  </si>
  <si>
    <t>Primary Colors </t>
  </si>
  <si>
    <t>Paul Guilfoyle</t>
  </si>
  <si>
    <t>Resident Evil: Retribution </t>
  </si>
  <si>
    <t>Melina Kanakaredes</t>
  </si>
  <si>
    <t>The Long Kiss Goodnight </t>
  </si>
  <si>
    <t>Taylor Hackford</t>
  </si>
  <si>
    <t>Pamela Reed</t>
  </si>
  <si>
    <t>Proof of Life </t>
  </si>
  <si>
    <t>Zathura: A Space Adventure </t>
  </si>
  <si>
    <t>Meat Loaf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</si>
  <si>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</si>
  <si>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</si>
  <si>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</si>
  <si>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</si>
  <si>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</si>
  <si>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</si>
  <si>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</si>
  <si>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</si>
  <si>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Kevin Grevioux</t>
  </si>
  <si>
    <t>Action|Fantasy|Sci-Fi|Thriller</t>
  </si>
  <si>
    <t>Caitlin Stasey</t>
  </si>
  <si>
    <t>I, Frankenstein </t>
  </si>
  <si>
    <t>Roman Polanski</t>
  </si>
  <si>
    <t>Ian McNeice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</si>
  <si>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</si>
  <si>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</si>
  <si>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</si>
  <si>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</si>
  <si>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</si>
  <si>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</si>
  <si>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Bill Cobbs</t>
  </si>
  <si>
    <t>Baltasar Kormákur</t>
  </si>
  <si>
    <t>Adventure|Biography|Drama|History|Sport|Thriller</t>
  </si>
  <si>
    <t>Everest </t>
  </si>
  <si>
    <t>Crime|Drama|Fantasy</t>
  </si>
  <si>
    <t>Michael Smiley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</si>
  <si>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</si>
  <si>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</si>
  <si>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</si>
  <si>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</si>
  <si>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</si>
  <si>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</si>
  <si>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</si>
  <si>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Isabella Rossellini</t>
  </si>
  <si>
    <t>Clear and Present Danger </t>
  </si>
  <si>
    <t>Daniel Lee</t>
  </si>
  <si>
    <t>Si Won Choi</t>
  </si>
  <si>
    <t>Dragon Blade </t>
  </si>
  <si>
    <t>Keenen Ivory Wayans</t>
  </si>
  <si>
    <t>Brittany Daniel</t>
  </si>
  <si>
    <t>Littleman </t>
  </si>
  <si>
    <t>John Witherspoon</t>
  </si>
  <si>
    <t>Action|War</t>
  </si>
  <si>
    <t>U-571 </t>
  </si>
  <si>
    <t>David Keith</t>
  </si>
  <si>
    <t>Rob Reiner</t>
  </si>
  <si>
    <t>Shawna Waldron</t>
  </si>
  <si>
    <t>The American President </t>
  </si>
  <si>
    <t>Marco Schnabel</t>
  </si>
  <si>
    <t>Romany Malco</t>
  </si>
  <si>
    <t>Comedy|Romance|Sport</t>
  </si>
  <si>
    <t>The Love Guru </t>
  </si>
  <si>
    <t>Demian Lichtenstein</t>
  </si>
  <si>
    <t>3000 Miles to Graceland 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</si>
  <si>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</si>
  <si>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</si>
  <si>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</si>
  <si>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</si>
  <si>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</si>
  <si>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</si>
  <si>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</si>
  <si>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</si>
  <si>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</si>
  <si>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</si>
  <si>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</si>
  <si>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Kathleen Turner</t>
  </si>
  <si>
    <t>Comedy|Drama|Family</t>
  </si>
  <si>
    <t>Eric Dane</t>
  </si>
  <si>
    <t>Marley &amp; Me </t>
  </si>
  <si>
    <t>Crime|Drama|Fantasy|Mystery</t>
  </si>
  <si>
    <t>The Green Mile </t>
  </si>
  <si>
    <t>Chicken Little </t>
  </si>
  <si>
    <t>Patrick Fugit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</si>
  <si>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</si>
  <si>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</si>
  <si>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</si>
  <si>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</si>
  <si>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</si>
  <si>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</si>
  <si>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</si>
  <si>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</si>
  <si>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Anjelica Huston</t>
  </si>
  <si>
    <t>Daddy Day Care </t>
  </si>
  <si>
    <t>2 Guns </t>
  </si>
  <si>
    <t>Carol Ann Susi</t>
  </si>
  <si>
    <t>Cats &amp; Dogs </t>
  </si>
  <si>
    <t>Miriam Margolyes</t>
  </si>
  <si>
    <t>The Italian Job </t>
  </si>
  <si>
    <t>Marc Lawrence</t>
  </si>
  <si>
    <t>Alicia Witt</t>
  </si>
  <si>
    <t>Two Weeks Notice </t>
  </si>
  <si>
    <t>Woody Allen</t>
  </si>
  <si>
    <t>Antz </t>
  </si>
  <si>
    <t>Peter Billingsley</t>
  </si>
  <si>
    <t>Couples Retreat </t>
  </si>
  <si>
    <t>Tasha Smith</t>
  </si>
  <si>
    <t>Days of Thunder </t>
  </si>
  <si>
    <t>Tom Welling</t>
  </si>
  <si>
    <t>Cheaper by the Dozen 2 </t>
  </si>
  <si>
    <t>Alyson Stoner</t>
  </si>
  <si>
    <t>Wes Ball</t>
  </si>
  <si>
    <t>Ki Hong Lee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</si>
  <si>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</si>
  <si>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</si>
  <si>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</si>
  <si>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</si>
  <si>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</si>
  <si>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</si>
  <si>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</si>
  <si>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</si>
  <si>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</si>
  <si>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</si>
  <si>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</si>
  <si>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</si>
  <si>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Billy Burke</t>
  </si>
  <si>
    <t>Ladder 49 </t>
  </si>
  <si>
    <t>Jack Reacher </t>
  </si>
  <si>
    <t>Deep Blue Sea </t>
  </si>
  <si>
    <t>Saffron Burrows</t>
  </si>
  <si>
    <t>Kenny Ortega</t>
  </si>
  <si>
    <t>Documentary|Music</t>
  </si>
  <si>
    <t>Misha Gabriel Hamilton</t>
  </si>
  <si>
    <t>This Is It </t>
  </si>
  <si>
    <t>Monique Gabriela Curnen</t>
  </si>
  <si>
    <t>Drama|Thriller</t>
  </si>
  <si>
    <t>Contagion </t>
  </si>
  <si>
    <t>David McNally</t>
  </si>
  <si>
    <t>Dyan Cannon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</si>
  <si>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</si>
  <si>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</si>
  <si>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</si>
  <si>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</si>
  <si>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</si>
  <si>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</si>
  <si>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</si>
  <si>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</si>
  <si>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</si>
  <si>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</si>
  <si>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</si>
  <si>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</si>
  <si>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</si>
  <si>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</si>
  <si>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</si>
  <si>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</si>
  <si>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</si>
  <si>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The Jackal </t>
  </si>
  <si>
    <t>Sophie Okonedo</t>
  </si>
  <si>
    <t>Paycheck </t>
  </si>
  <si>
    <t>Jon Avnet</t>
  </si>
  <si>
    <t>Stockard Channing</t>
  </si>
  <si>
    <t>Up Close &amp; Personal </t>
  </si>
  <si>
    <t>Sam Fell</t>
  </si>
  <si>
    <t>The Tale of Despereaux </t>
  </si>
  <si>
    <t>Oliver Hudson</t>
  </si>
  <si>
    <t>Bianca Kajlich</t>
  </si>
  <si>
    <t>Kevin Donovan</t>
  </si>
  <si>
    <t>The Tuxedo </t>
  </si>
  <si>
    <t>Geoff Murphy</t>
  </si>
  <si>
    <t>Peter Greene</t>
  </si>
  <si>
    <t>Under Siege 2: Dark Territory </t>
  </si>
  <si>
    <t>Colm Feore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</si>
  <si>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</si>
  <si>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</si>
  <si>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</si>
  <si>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</si>
  <si>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</si>
  <si>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</si>
  <si>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</si>
  <si>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</si>
  <si>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Gary Dourdan</t>
  </si>
  <si>
    <t>Alien: Resurrection </t>
  </si>
  <si>
    <t>Tate Donovan</t>
  </si>
  <si>
    <t>Shooter </t>
  </si>
  <si>
    <t>Graham Annable</t>
  </si>
  <si>
    <t>Isaac Hempstead Wright</t>
  </si>
  <si>
    <t>The Boxtrolls </t>
  </si>
  <si>
    <t>Griffin Dunne</t>
  </si>
  <si>
    <t>Dianne Wiest</t>
  </si>
  <si>
    <t>Practical Magic </t>
  </si>
  <si>
    <t>The Lego Movie </t>
  </si>
  <si>
    <t>Alison Brie</t>
  </si>
  <si>
    <t>John Pasquin</t>
  </si>
  <si>
    <t>Eileen Brennan</t>
  </si>
  <si>
    <t>Miss Congeniality 2: Armed and Fabulous </t>
  </si>
  <si>
    <t>Treat Williams</t>
  </si>
  <si>
    <t>Reign of Fire </t>
  </si>
  <si>
    <t>Ruben Fleischer</t>
  </si>
  <si>
    <t>Ryan Gosling</t>
  </si>
  <si>
    <t>Gangster Squad </t>
  </si>
  <si>
    <t>Harold Ramis</t>
  </si>
  <si>
    <t>Adventure|Comedy</t>
  </si>
  <si>
    <t>Year One </t>
  </si>
  <si>
    <t>Xander Berkeley</t>
  </si>
  <si>
    <t>Biography|Drama|History|Sport</t>
  </si>
  <si>
    <t>Invictus </t>
  </si>
  <si>
    <t>Kevin Macdonald</t>
  </si>
  <si>
    <t>Comedy|Crime|Romance|Thriller</t>
  </si>
  <si>
    <t>Duplicity </t>
  </si>
  <si>
    <t>Denis O'Hare</t>
  </si>
  <si>
    <t>Donald Petrie</t>
  </si>
  <si>
    <t>Steven Anthony Lawrence</t>
  </si>
  <si>
    <t>My Favorite Martian </t>
  </si>
  <si>
    <t>Blair Brown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</si>
  <si>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</si>
  <si>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</si>
  <si>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</si>
  <si>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</si>
  <si>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</si>
  <si>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</si>
  <si>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</si>
  <si>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</si>
  <si>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Bojana Novakovic</t>
  </si>
  <si>
    <t>Edge of Darkness </t>
  </si>
  <si>
    <t>Horror|Mystery|Sci-Fi|Thriller</t>
  </si>
  <si>
    <t>John Kapelos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</si>
  <si>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</si>
  <si>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</si>
  <si>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</si>
  <si>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</si>
  <si>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</si>
  <si>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</si>
  <si>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</si>
  <si>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</si>
  <si>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</si>
  <si>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</si>
  <si>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</si>
  <si>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</si>
  <si>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Sunny Mabrey</t>
  </si>
  <si>
    <t>xXx: State of the Union </t>
  </si>
  <si>
    <t>Scott Stewart</t>
  </si>
  <si>
    <t>Action|Fantasy|Horror|Sci-Fi|Thriller</t>
  </si>
  <si>
    <t>Josh Wingate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</si>
  <si>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</si>
  <si>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</si>
  <si>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</si>
  <si>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</si>
  <si>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</si>
  <si>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</si>
  <si>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</si>
  <si>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</si>
  <si>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Mia Kirshner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</si>
  <si>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</si>
  <si>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</si>
  <si>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</si>
  <si>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</si>
  <si>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</si>
  <si>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</si>
  <si>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</si>
  <si>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Robert Forster</t>
  </si>
  <si>
    <t>Supernova </t>
  </si>
  <si>
    <t>Akiva Goldsman</t>
  </si>
  <si>
    <t>Drama|Fantasy|Mystery|Romance</t>
  </si>
  <si>
    <t>Matt Bomer</t>
  </si>
  <si>
    <t>Winter's Tale </t>
  </si>
  <si>
    <t>Kevin Corrigan</t>
  </si>
  <si>
    <t>Harald Zwart</t>
  </si>
  <si>
    <t>Kevin Zegers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</si>
  <si>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</si>
  <si>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</si>
  <si>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</si>
  <si>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</si>
  <si>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</si>
  <si>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</si>
  <si>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</si>
  <si>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</si>
  <si>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</si>
  <si>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</si>
  <si>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</si>
  <si>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Louis Lombardi</t>
  </si>
  <si>
    <t>David Koepp</t>
  </si>
  <si>
    <t>Olivia Munn</t>
  </si>
  <si>
    <t>Action|Comedy|Mystery|Romance</t>
  </si>
  <si>
    <t>Mortdecai </t>
  </si>
  <si>
    <t>Ulrich Thomsen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</si>
  <si>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</si>
  <si>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</si>
  <si>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</si>
  <si>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</si>
  <si>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</si>
  <si>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</si>
  <si>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</si>
  <si>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Ed Skrein</t>
  </si>
  <si>
    <t>Action|Adventure|Comedy|Romance|Sci-Fi</t>
  </si>
  <si>
    <t>Deadpool </t>
  </si>
  <si>
    <t>Stephen Herek</t>
  </si>
  <si>
    <t>Holy Man </t>
  </si>
  <si>
    <t>Leonard Roberts</t>
  </si>
  <si>
    <t>Action|Biography|Drama|History|Thriller|War</t>
  </si>
  <si>
    <t>American Sniper </t>
  </si>
  <si>
    <t>Adventure|Comedy|Family|Fantasy|Horror</t>
  </si>
  <si>
    <t>Odeya Rush</t>
  </si>
  <si>
    <t>Goosebumps </t>
  </si>
  <si>
    <t>Just Like Heaven </t>
  </si>
  <si>
    <t>Willie Garson</t>
  </si>
  <si>
    <t>Comedy|Family|Romance|Sci-Fi</t>
  </si>
  <si>
    <t>Taylor Negron</t>
  </si>
  <si>
    <t>The Flintstones in Viva Rock Vegas </t>
  </si>
  <si>
    <t>Peter MacDonald</t>
  </si>
  <si>
    <t>Kurtwood Smith</t>
  </si>
  <si>
    <t>Action|Adventure|Thriller|War</t>
  </si>
  <si>
    <t>Rambo III </t>
  </si>
  <si>
    <t>Comedy|Drama|Romance|Sport</t>
  </si>
  <si>
    <t>Robert Baker</t>
  </si>
  <si>
    <t>Leatherheads </t>
  </si>
  <si>
    <t>Comedy|Western</t>
  </si>
  <si>
    <t>Did You Hear About the Morgans? </t>
  </si>
  <si>
    <t>The Internship </t>
  </si>
  <si>
    <t>Rob Riggle</t>
  </si>
  <si>
    <t>Resident Evil: Afterlife </t>
  </si>
  <si>
    <t>Anthony Hemingway</t>
  </si>
  <si>
    <t>Nate Parker</t>
  </si>
  <si>
    <t>Red Tails </t>
  </si>
  <si>
    <t>The Devil's Advocate </t>
  </si>
  <si>
    <t>Sean Anders</t>
  </si>
  <si>
    <t>Leighton Meester</t>
  </si>
  <si>
    <t>That's My Boy </t>
  </si>
  <si>
    <t>Brian Thompson</t>
  </si>
  <si>
    <t>DragonHeart </t>
  </si>
  <si>
    <t>Action|Comedy|Crime|Drama</t>
  </si>
  <si>
    <t>After the Sunset </t>
  </si>
  <si>
    <t>Mark Neveldine</t>
  </si>
  <si>
    <t>Ghost Rider: Spirit of Vengeance </t>
  </si>
  <si>
    <t>Christopher Lambert</t>
  </si>
  <si>
    <t>John Madden</t>
  </si>
  <si>
    <t>Drama|Music|Romance|War</t>
  </si>
  <si>
    <t>Captain Corelli's Mandolin </t>
  </si>
  <si>
    <t>Barry Corbin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</si>
  <si>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</si>
  <si>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</si>
  <si>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</si>
  <si>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</si>
  <si>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</si>
  <si>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</si>
  <si>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</si>
  <si>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</si>
  <si>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</si>
  <si>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</si>
  <si>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</si>
  <si>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Irene Bedard</t>
  </si>
  <si>
    <t>Margot Kidder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</si>
  <si>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</si>
  <si>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</si>
  <si>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</si>
  <si>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</si>
  <si>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</si>
  <si>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</si>
  <si>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</si>
  <si>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</si>
  <si>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Alyson Hannigan</t>
  </si>
  <si>
    <t>American Wedding </t>
  </si>
  <si>
    <t>Captain Phillips </t>
  </si>
  <si>
    <t>Date Night </t>
  </si>
  <si>
    <t>Casper </t>
  </si>
  <si>
    <t>The Equalizer </t>
  </si>
  <si>
    <t>James Wilcox</t>
  </si>
  <si>
    <t>Wayne Wang</t>
  </si>
  <si>
    <t>Maid in Manhattan </t>
  </si>
  <si>
    <t>Crimson Tide </t>
  </si>
  <si>
    <t>Ricky Schroder</t>
  </si>
  <si>
    <t>Gabriele Muccino</t>
  </si>
  <si>
    <t>Kurt Fuller</t>
  </si>
  <si>
    <t>The Pursuit of Happyness </t>
  </si>
  <si>
    <t>Erika Christensen</t>
  </si>
  <si>
    <t>Flightplan </t>
  </si>
  <si>
    <t>Haley Ramm</t>
  </si>
  <si>
    <t>Dylan Baker</t>
  </si>
  <si>
    <t>Disclosure </t>
  </si>
  <si>
    <t>City of Angels </t>
  </si>
  <si>
    <t>David Carradine</t>
  </si>
  <si>
    <t>Kill Bill: Vol. 1 </t>
  </si>
  <si>
    <t>Bowfinger </t>
  </si>
  <si>
    <t>Kill Bill: Vol. 2 </t>
  </si>
  <si>
    <t>Jack Palance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</si>
  <si>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</si>
  <si>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</si>
  <si>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</si>
  <si>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</si>
  <si>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</si>
  <si>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</si>
  <si>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Madeline Carroll</t>
  </si>
  <si>
    <t>Mr. Popper's Penguins </t>
  </si>
  <si>
    <t>Thomas McDonell</t>
  </si>
  <si>
    <t>The Forbidden Kingdom </t>
  </si>
  <si>
    <t>Jimmy Hayward</t>
  </si>
  <si>
    <t>Carlos Ponce</t>
  </si>
  <si>
    <t>Free Birds </t>
  </si>
  <si>
    <t>Charles S. Dutton</t>
  </si>
  <si>
    <t>Alien 3 </t>
  </si>
  <si>
    <t>Alan Parker</t>
  </si>
  <si>
    <t>Biography|Drama|History|Musical</t>
  </si>
  <si>
    <t>Andrea Corr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</si>
  <si>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</si>
  <si>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</si>
  <si>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</si>
  <si>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</si>
  <si>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</si>
  <si>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</si>
  <si>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Matt Lucas</t>
  </si>
  <si>
    <t>Paddington </t>
  </si>
  <si>
    <t>Sally Hawkins</t>
  </si>
  <si>
    <t>Akiva Schaffer</t>
  </si>
  <si>
    <t>The Watch </t>
  </si>
  <si>
    <t>William Friedkin</t>
  </si>
  <si>
    <t>The Hunted </t>
  </si>
  <si>
    <t>Instinct </t>
  </si>
  <si>
    <t>Stuck on You </t>
  </si>
  <si>
    <t>Seymour Cassel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</si>
  <si>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</si>
  <si>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</si>
  <si>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</si>
  <si>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</si>
  <si>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</si>
  <si>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</si>
  <si>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</si>
  <si>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</si>
  <si>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</si>
  <si>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</si>
  <si>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Miranda Richardson</t>
  </si>
  <si>
    <t>Shekhar Kapur</t>
  </si>
  <si>
    <t>Elizabeth: The Golden Age </t>
  </si>
  <si>
    <t>Karyn Kusama</t>
  </si>
  <si>
    <t>Æon Flux </t>
  </si>
  <si>
    <t>Ron Maxwell</t>
  </si>
  <si>
    <t>Billy Campbell</t>
  </si>
  <si>
    <t>Gods and Generals </t>
  </si>
  <si>
    <t>Robert Butler</t>
  </si>
  <si>
    <t>Lauren Holly</t>
  </si>
  <si>
    <t>Turbulence </t>
  </si>
  <si>
    <t>Karey Kirkpatrick</t>
  </si>
  <si>
    <t>Comedy|Drama|Family|Fantasy</t>
  </si>
  <si>
    <t>Imagine That </t>
  </si>
  <si>
    <t>Tina Fey</t>
  </si>
  <si>
    <t>Adventure|Comedy|Crime|Family|Musical</t>
  </si>
  <si>
    <t>Muppets Most Wanted </t>
  </si>
  <si>
    <t>Thunderbirds </t>
  </si>
  <si>
    <t>Steve Antin</t>
  </si>
  <si>
    <t>Peter Gallagher</t>
  </si>
  <si>
    <t>Drama|Music|Musical|Romance</t>
  </si>
  <si>
    <t>Burlesque </t>
  </si>
  <si>
    <t>Drama|Mystery|Romance|War</t>
  </si>
  <si>
    <t>Denis Lavant</t>
  </si>
  <si>
    <t>A Very Long Engagement </t>
  </si>
  <si>
    <t>Crime|Drama|Romance</t>
  </si>
  <si>
    <t>Jim Gillespie</t>
  </si>
  <si>
    <t>Tom Berenger</t>
  </si>
  <si>
    <t>Crime|Horror|Mystery|Thriller</t>
  </si>
  <si>
    <t>Norman Reedus</t>
  </si>
  <si>
    <t>Blade II </t>
  </si>
  <si>
    <t>Seven Pounds </t>
  </si>
  <si>
    <t>Bullet to the Head </t>
  </si>
  <si>
    <t>Jon Seda</t>
  </si>
  <si>
    <t>Francis Ford Coppola</t>
  </si>
  <si>
    <t>The Godfather: Part III </t>
  </si>
  <si>
    <t>Elizabethtown </t>
  </si>
  <si>
    <t>Todd Stashwick</t>
  </si>
  <si>
    <t>You, Me and Dupree </t>
  </si>
  <si>
    <t>Amanda Detmer</t>
  </si>
  <si>
    <t>Richard Lester</t>
  </si>
  <si>
    <t>Superman II </t>
  </si>
  <si>
    <t>Todd Giebenhain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</si>
  <si>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</si>
  <si>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</si>
  <si>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</si>
  <si>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</si>
  <si>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</si>
  <si>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</si>
  <si>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</si>
  <si>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</si>
  <si>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</si>
  <si>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</si>
  <si>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</si>
  <si>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</si>
  <si>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</si>
  <si>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</si>
  <si>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Kimberly Elise</t>
  </si>
  <si>
    <t>Drama|History|Horror</t>
  </si>
  <si>
    <t>Beloved </t>
  </si>
  <si>
    <t>Hill Harper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</si>
  <si>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</si>
  <si>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</si>
  <si>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</si>
  <si>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</si>
  <si>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</si>
  <si>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</si>
  <si>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</si>
  <si>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</si>
  <si>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</si>
  <si>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</si>
  <si>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</si>
  <si>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Alice Greczyn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</si>
  <si>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</si>
  <si>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</si>
  <si>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</si>
  <si>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</si>
  <si>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</si>
  <si>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</si>
  <si>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Matt Price</t>
  </si>
  <si>
    <t>Man on the Moon </t>
  </si>
  <si>
    <t>Casino </t>
  </si>
  <si>
    <t>Pierre Morel</t>
  </si>
  <si>
    <t>Kasia Smutniak</t>
  </si>
  <si>
    <t>From Paris with Love </t>
  </si>
  <si>
    <t>Paul Hunter</t>
  </si>
  <si>
    <t>Bulletproof Monk </t>
  </si>
  <si>
    <t>Tony Cox</t>
  </si>
  <si>
    <t>Me, Myself &amp; Irene </t>
  </si>
  <si>
    <t>Steve Oedekerk</t>
  </si>
  <si>
    <t>Rob Paulsen</t>
  </si>
  <si>
    <t>Barnyard </t>
  </si>
  <si>
    <t>John Whitesell</t>
  </si>
  <si>
    <t>Alia Shawkat</t>
  </si>
  <si>
    <t>The Twilight Saga: New Moon </t>
  </si>
  <si>
    <t>Kathleen Freeman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</si>
  <si>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</si>
  <si>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</si>
  <si>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</si>
  <si>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</si>
  <si>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</si>
  <si>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</si>
  <si>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</si>
  <si>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</si>
  <si>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</si>
  <si>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Lupe Ontiveros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</si>
  <si>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</si>
  <si>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</si>
  <si>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</si>
  <si>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</si>
  <si>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</si>
  <si>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</si>
  <si>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</si>
  <si>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</si>
  <si>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Erin Brockovich </t>
  </si>
  <si>
    <t>How to Lose a Guy in 10 Days </t>
  </si>
  <si>
    <t>Thomas Lennon</t>
  </si>
  <si>
    <t>Craig Roberts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</si>
  <si>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</si>
  <si>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</si>
  <si>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</si>
  <si>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</si>
  <si>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</si>
  <si>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</si>
  <si>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</si>
  <si>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Megan Park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</si>
  <si>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</si>
  <si>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</si>
  <si>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</si>
  <si>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</si>
  <si>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</si>
  <si>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</si>
  <si>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</si>
  <si>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Deborah Kara Unger</t>
  </si>
  <si>
    <t>Bill Duke</t>
  </si>
  <si>
    <t>Payback </t>
  </si>
  <si>
    <t>Frank Marshall</t>
  </si>
  <si>
    <t>Dylan Walsh</t>
  </si>
  <si>
    <t>Congo </t>
  </si>
  <si>
    <t>Knowing </t>
  </si>
  <si>
    <t>Failure to Launch </t>
  </si>
  <si>
    <t>Horror|Mystery</t>
  </si>
  <si>
    <t>Sissy Spacek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</si>
  <si>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</si>
  <si>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</si>
  <si>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</si>
  <si>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</si>
  <si>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</si>
  <si>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</si>
  <si>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</si>
  <si>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</si>
  <si>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</si>
  <si>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</si>
  <si>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Scoot McNairy</t>
  </si>
  <si>
    <t>Andy Fickman</t>
  </si>
  <si>
    <t>Action|Adventure|Family|Fantasy|Sci-Fi|Thriller</t>
  </si>
  <si>
    <t>Race to Witch Mountain </t>
  </si>
  <si>
    <t>James McTeigue</t>
  </si>
  <si>
    <t>V for Vendetta </t>
  </si>
  <si>
    <t>Rupert Graves</t>
  </si>
  <si>
    <t>Fann Wong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</si>
  <si>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</si>
  <si>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</si>
  <si>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</si>
  <si>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</si>
  <si>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</si>
  <si>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</si>
  <si>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Cheryl Hines</t>
  </si>
  <si>
    <t>Gary Fleder</t>
  </si>
  <si>
    <t>Jennifer Esposito</t>
  </si>
  <si>
    <t>Don't Say a Word </t>
  </si>
  <si>
    <t>Tommy Wirkola</t>
  </si>
  <si>
    <t>Hansel &amp; Gretel: Witch Hunters </t>
  </si>
  <si>
    <t>Adrian Lyne</t>
  </si>
  <si>
    <t>Olivier Martinez</t>
  </si>
  <si>
    <t>Unfaithful </t>
  </si>
  <si>
    <t>Alex Pettyfer</t>
  </si>
  <si>
    <t>I Am Number Four </t>
  </si>
  <si>
    <t>Stephen Gaghan</t>
  </si>
  <si>
    <t>Syriana </t>
  </si>
  <si>
    <t>13 Hours </t>
  </si>
  <si>
    <t>Jorge R. Gutiérrez</t>
  </si>
  <si>
    <t>The Book of Life </t>
  </si>
  <si>
    <t>Ana de la Reguera</t>
  </si>
  <si>
    <t>Richard Loncraine</t>
  </si>
  <si>
    <t>Firewall </t>
  </si>
  <si>
    <t>Mary Lynn Rajskub</t>
  </si>
  <si>
    <t>Absolute Power </t>
  </si>
  <si>
    <t>G.I. Jane </t>
  </si>
  <si>
    <t>The Game </t>
  </si>
  <si>
    <t>Christophe Gans</t>
  </si>
  <si>
    <t>Adventure|Horror|Mystery</t>
  </si>
  <si>
    <t>Silent Hill </t>
  </si>
  <si>
    <t>Alice Krige</t>
  </si>
  <si>
    <t>Howard Deutch</t>
  </si>
  <si>
    <t>The Replacements </t>
  </si>
  <si>
    <t>Faizon Love</t>
  </si>
  <si>
    <t>Jon Hurwitz</t>
  </si>
  <si>
    <t>Dania Ramirez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</si>
  <si>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</si>
  <si>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</si>
  <si>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</si>
  <si>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</si>
  <si>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</si>
  <si>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</si>
  <si>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Robert Picardo</t>
  </si>
  <si>
    <t>Gremlins 2: The New Batch </t>
  </si>
  <si>
    <t>Phoebe Cates</t>
  </si>
  <si>
    <t>The Judge </t>
  </si>
  <si>
    <t>The Peacemaker </t>
  </si>
  <si>
    <t>Alexander Witt</t>
  </si>
  <si>
    <t>Resident Evil: Apocalypse </t>
  </si>
  <si>
    <t>Mike Epps</t>
  </si>
  <si>
    <t>Beeban Kidron</t>
  </si>
  <si>
    <t>Bridget Jones: The Edge of Reason </t>
  </si>
  <si>
    <t>Celia Imrie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</si>
  <si>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</si>
  <si>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</si>
  <si>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</si>
  <si>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</si>
  <si>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</si>
  <si>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</si>
  <si>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</si>
  <si>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</si>
  <si>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</si>
  <si>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</si>
  <si>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Shô Kosugi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</si>
  <si>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</si>
  <si>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</si>
  <si>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</si>
  <si>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</si>
  <si>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</si>
  <si>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</si>
  <si>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Jay Mohr</t>
  </si>
  <si>
    <t>Drama|Fantasy</t>
  </si>
  <si>
    <t>Hereafter </t>
  </si>
  <si>
    <t>Barbet Schroeder</t>
  </si>
  <si>
    <t>Murder by Numbers </t>
  </si>
  <si>
    <t>Muse Watson</t>
  </si>
  <si>
    <t>Assassins </t>
  </si>
  <si>
    <t>Peter Webber</t>
  </si>
  <si>
    <t>Hannibal Rising </t>
  </si>
  <si>
    <t>The Story of Us </t>
  </si>
  <si>
    <t>Andrew Niccol</t>
  </si>
  <si>
    <t>J.D. Evermore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</si>
  <si>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</si>
  <si>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</si>
  <si>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</si>
  <si>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</si>
  <si>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</si>
  <si>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</si>
  <si>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</si>
  <si>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M. Emmet Walsh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</si>
  <si>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</si>
  <si>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</si>
  <si>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</si>
  <si>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</si>
  <si>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</si>
  <si>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</si>
  <si>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</si>
  <si>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</si>
  <si>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</si>
  <si>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</si>
  <si>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</si>
  <si>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</si>
  <si>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Paul Brooke</t>
  </si>
  <si>
    <t>The Messenger: The Story of Joan of Arc </t>
  </si>
  <si>
    <t>David Gordon Green</t>
  </si>
  <si>
    <t>Adventure|Comedy|Fantasy</t>
  </si>
  <si>
    <t>Your Highness </t>
  </si>
  <si>
    <t>Jim Sheridan</t>
  </si>
  <si>
    <t>Gregory Smith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</si>
  <si>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</si>
  <si>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</si>
  <si>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</si>
  <si>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</si>
  <si>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</si>
  <si>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</si>
  <si>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</si>
  <si>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</si>
  <si>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Julie Benz</t>
  </si>
  <si>
    <t>Mo'Nique</t>
  </si>
  <si>
    <t>Action|Biography|Crime|Drama|Thriller</t>
  </si>
  <si>
    <t>Ian Ziering</t>
  </si>
  <si>
    <t>Domino </t>
  </si>
  <si>
    <t>Jade </t>
  </si>
  <si>
    <t>Gamer </t>
  </si>
  <si>
    <t>Richard LaGravenese</t>
  </si>
  <si>
    <t>Alden Ehrenreich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</si>
  <si>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</si>
  <si>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</si>
  <si>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</si>
  <si>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</si>
  <si>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</si>
  <si>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</si>
  <si>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</si>
  <si>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</si>
  <si>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</si>
  <si>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</si>
  <si>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</si>
  <si>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</si>
  <si>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</si>
  <si>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</si>
  <si>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</si>
  <si>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</si>
  <si>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</si>
  <si>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</si>
  <si>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</si>
  <si>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Jacob Vargas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</si>
  <si>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</si>
  <si>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</si>
  <si>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</si>
  <si>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</si>
  <si>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</si>
  <si>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</si>
  <si>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Lochlyn Munro</t>
  </si>
  <si>
    <t>Horror|Thriller</t>
  </si>
  <si>
    <t>Action|Adventure|Comedy|Drama|War</t>
  </si>
  <si>
    <t>Three Kings </t>
  </si>
  <si>
    <t>Child 44 </t>
  </si>
  <si>
    <t>Czech Republic</t>
  </si>
  <si>
    <t>Corinna Harney</t>
  </si>
  <si>
    <t>Rat Race </t>
  </si>
  <si>
    <t>Drama|Mystery|Sci-Fi</t>
  </si>
  <si>
    <t>K-PAX </t>
  </si>
  <si>
    <t>Kate &amp; Leopold </t>
  </si>
  <si>
    <t>Bradley Whitford</t>
  </si>
  <si>
    <t>Bedazzled </t>
  </si>
  <si>
    <t>Crime|Drama|Music</t>
  </si>
  <si>
    <t>The Cotton Club </t>
  </si>
  <si>
    <t>Fred Gwynne</t>
  </si>
  <si>
    <t>Adventure|Crime|Drama|Western</t>
  </si>
  <si>
    <t>3:10 to Yuma </t>
  </si>
  <si>
    <t>Gretchen Mol</t>
  </si>
  <si>
    <t>Olivier Megaton</t>
  </si>
  <si>
    <t>Taken 3 </t>
  </si>
  <si>
    <t>Jon Gries</t>
  </si>
  <si>
    <t>Out of Sight </t>
  </si>
  <si>
    <t>Comedy|Drama|Thriller</t>
  </si>
  <si>
    <t>The Cable Guy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</si>
  <si>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</si>
  <si>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</si>
  <si>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</si>
  <si>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</si>
  <si>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</si>
  <si>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</si>
  <si>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</si>
  <si>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Crime|Romance|Thriller</t>
  </si>
  <si>
    <t>The Thomas Crown Affair </t>
  </si>
  <si>
    <t>Penny Marshall</t>
  </si>
  <si>
    <t>Adam Garcia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</si>
  <si>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</si>
  <si>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</si>
  <si>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</si>
  <si>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</si>
  <si>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</si>
  <si>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</si>
  <si>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</si>
  <si>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</si>
  <si>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</si>
  <si>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</si>
  <si>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</si>
  <si>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</si>
  <si>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</si>
  <si>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</si>
  <si>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</si>
  <si>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</si>
  <si>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</si>
  <si>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</si>
  <si>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</si>
  <si>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</si>
  <si>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</si>
  <si>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South Korea</t>
  </si>
  <si>
    <t>The Flintstones </t>
  </si>
  <si>
    <t>Taken 2 </t>
  </si>
  <si>
    <t>David Zucker</t>
  </si>
  <si>
    <t>Regina Hall</t>
  </si>
  <si>
    <t>Scary Movie 3 </t>
  </si>
  <si>
    <t>Action|Comedy|Crime|Romance</t>
  </si>
  <si>
    <t>Candice Bergen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</si>
  <si>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</si>
  <si>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</si>
  <si>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</si>
  <si>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</si>
  <si>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</si>
  <si>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</si>
  <si>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Noel Gugliemi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</si>
  <si>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</si>
  <si>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</si>
  <si>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</si>
  <si>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</si>
  <si>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</si>
  <si>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</si>
  <si>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</si>
  <si>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</si>
  <si>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</si>
  <si>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</si>
  <si>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</si>
  <si>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</si>
  <si>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</si>
  <si>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</si>
  <si>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Robert Ri'chard</t>
  </si>
  <si>
    <t>Roger Michell</t>
  </si>
  <si>
    <t>Changing Lanes </t>
  </si>
  <si>
    <t>Luis Llosa</t>
  </si>
  <si>
    <t>Eric Stoltz</t>
  </si>
  <si>
    <t>Action|Adventure|Horror|Thriller</t>
  </si>
  <si>
    <t>Anaconda </t>
  </si>
  <si>
    <t>Comedy|Drama|Music|Romance</t>
  </si>
  <si>
    <t>Coyote Ugly </t>
  </si>
  <si>
    <t>Love Actually </t>
  </si>
  <si>
    <t>Madeline Kahn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</si>
  <si>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</si>
  <si>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</si>
  <si>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</si>
  <si>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</si>
  <si>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</si>
  <si>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</si>
  <si>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</si>
  <si>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</si>
  <si>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</si>
  <si>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</si>
  <si>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</si>
  <si>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</si>
  <si>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</si>
  <si>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</si>
  <si>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</si>
  <si>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Joel McHale</t>
  </si>
  <si>
    <t>Last Holiday </t>
  </si>
  <si>
    <t>The River Wild </t>
  </si>
  <si>
    <t>Drama|Family|Fantasy</t>
  </si>
  <si>
    <t>The Indian in the Cupboard </t>
  </si>
  <si>
    <t>Demián Bichir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</si>
  <si>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</si>
  <si>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</si>
  <si>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</si>
  <si>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</si>
  <si>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</si>
  <si>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</si>
  <si>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</si>
  <si>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</si>
  <si>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</si>
  <si>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</si>
  <si>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</si>
  <si>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</si>
  <si>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Robert Clohessy</t>
  </si>
  <si>
    <t>Revolutionary Road </t>
  </si>
  <si>
    <t>16 Blocks </t>
  </si>
  <si>
    <t>Mathieu Kassovitz</t>
  </si>
  <si>
    <t>Babylon A.D. </t>
  </si>
  <si>
    <t>David Belle</t>
  </si>
  <si>
    <t>John Gray</t>
  </si>
  <si>
    <t>Alexa PenaVega</t>
  </si>
  <si>
    <t>The Glimmer Man </t>
  </si>
  <si>
    <t>John de Lancie</t>
  </si>
  <si>
    <t>Multiplicity </t>
  </si>
  <si>
    <t>John Schultz</t>
  </si>
  <si>
    <t>Adventure|Comedy|Family|Fantasy|Sci-Fi</t>
  </si>
  <si>
    <t>Malese Jow</t>
  </si>
  <si>
    <t>Aliens in the Attic </t>
  </si>
  <si>
    <t>Sean Penn</t>
  </si>
  <si>
    <t>Costas Mandylor</t>
  </si>
  <si>
    <t>The Pledge </t>
  </si>
  <si>
    <t>Susan Stroman</t>
  </si>
  <si>
    <t>Comedy|Musical</t>
  </si>
  <si>
    <t>The Producers </t>
  </si>
  <si>
    <t>Simon Wincer</t>
  </si>
  <si>
    <t>The Phantom </t>
  </si>
  <si>
    <t>Kristy Swanson</t>
  </si>
  <si>
    <t>Billy Bob Thornton</t>
  </si>
  <si>
    <t>Henry Thomas</t>
  </si>
  <si>
    <t>All the Pretty Horses </t>
  </si>
  <si>
    <t>Biography|Drama|History</t>
  </si>
  <si>
    <t>Nixon </t>
  </si>
  <si>
    <t>The Ghost Writer </t>
  </si>
  <si>
    <t>Deep Rising </t>
  </si>
  <si>
    <t>Omari Hardwick</t>
  </si>
  <si>
    <t>Action|Crime|Drama|Thriller|War</t>
  </si>
  <si>
    <t>Miracle at St. Anna </t>
  </si>
  <si>
    <t>Ye Liu</t>
  </si>
  <si>
    <t>Curse of the Golden Flower </t>
  </si>
  <si>
    <t>Danny Pang</t>
  </si>
  <si>
    <t>Bangkok Dangerous </t>
  </si>
  <si>
    <t>Comedy|Crime|Thriller</t>
  </si>
  <si>
    <t>Big Trouble </t>
  </si>
  <si>
    <t>Omar Epps</t>
  </si>
  <si>
    <t>Marcela Mar</t>
  </si>
  <si>
    <t>Love in the Time of Cholera </t>
  </si>
  <si>
    <t>Drama|Fantasy|Horror|Mystery</t>
  </si>
  <si>
    <t>George P. Cosmatos</t>
  </si>
  <si>
    <t>Sam Waterston</t>
  </si>
  <si>
    <t>Shadow Conspiracy </t>
  </si>
  <si>
    <t>Oliver Parker</t>
  </si>
  <si>
    <t>Daniel Kaluuya</t>
  </si>
  <si>
    <t>Johnny English Reborn </t>
  </si>
  <si>
    <t>Ben Affleck</t>
  </si>
  <si>
    <t>Biography|Drama|History|Thriller</t>
  </si>
  <si>
    <t>Clea DuVall</t>
  </si>
  <si>
    <t>Argo </t>
  </si>
  <si>
    <t>Daniel Roebuck</t>
  </si>
  <si>
    <t>Action|Adventure|Crime|Drama|Mystery|Thriller</t>
  </si>
  <si>
    <t>The Fugitive </t>
  </si>
  <si>
    <t>The Bounty Hunter </t>
  </si>
  <si>
    <t>Sleepers </t>
  </si>
  <si>
    <t>Rambo: First Blood Part II </t>
  </si>
  <si>
    <t>Martin Kove</t>
  </si>
  <si>
    <t>Brian Gibson</t>
  </si>
  <si>
    <t>The Juror </t>
  </si>
  <si>
    <t>Norman Ferguson</t>
  </si>
  <si>
    <t>Animation|Family|Fantasy|Musical</t>
  </si>
  <si>
    <t>Mel Blanc</t>
  </si>
  <si>
    <t>Pinocchio </t>
  </si>
  <si>
    <t>Michael Cimino</t>
  </si>
  <si>
    <t>Adventure|Drama|Western</t>
  </si>
  <si>
    <t>Heaven's Gate </t>
  </si>
  <si>
    <t>Isabelle Huppert</t>
  </si>
  <si>
    <t>Underworld: Evolution </t>
  </si>
  <si>
    <t>Paul McGuigan</t>
  </si>
  <si>
    <t>Victor Frankenstein </t>
  </si>
  <si>
    <t>Daniel Mays</t>
  </si>
  <si>
    <t>Gus Van Sant</t>
  </si>
  <si>
    <t>Finding Forrester </t>
  </si>
  <si>
    <t>Michael Nouri</t>
  </si>
  <si>
    <t>28 Days </t>
  </si>
  <si>
    <t>Unleashed </t>
  </si>
  <si>
    <t>Roger Kumble</t>
  </si>
  <si>
    <t>Judith Chapman</t>
  </si>
  <si>
    <t>The Sweetest Thing </t>
  </si>
  <si>
    <t>The Firm </t>
  </si>
  <si>
    <t>Wilford Brimley</t>
  </si>
  <si>
    <t>Burr Steers</t>
  </si>
  <si>
    <t>Augustus Prew</t>
  </si>
  <si>
    <t>Charlie St. Cloud </t>
  </si>
  <si>
    <t>The Mechanic </t>
  </si>
  <si>
    <t>Dax Flame</t>
  </si>
  <si>
    <t>21 Jump Street </t>
  </si>
  <si>
    <t>Notting Hill </t>
  </si>
  <si>
    <t>Chicken Run </t>
  </si>
  <si>
    <t>John Hamburg</t>
  </si>
  <si>
    <t>Reginald Hudlin</t>
  </si>
  <si>
    <t>Boomerang </t>
  </si>
  <si>
    <t>The Heat </t>
  </si>
  <si>
    <t>Joseph L. Mankiewicz</t>
  </si>
  <si>
    <t>Richard Burton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</si>
  <si>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</si>
  <si>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</si>
  <si>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</si>
  <si>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</si>
  <si>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</si>
  <si>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</si>
  <si>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</si>
  <si>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</si>
  <si>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</si>
  <si>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Bono</t>
  </si>
  <si>
    <t>Brüno </t>
  </si>
  <si>
    <t>John Glen</t>
  </si>
  <si>
    <t>Robert Davi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</si>
  <si>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</si>
  <si>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</si>
  <si>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</si>
  <si>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</si>
  <si>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</si>
  <si>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</si>
  <si>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Fisher Stevens</t>
  </si>
  <si>
    <t>Super Mario Bros. </t>
  </si>
  <si>
    <t>Lord of War </t>
  </si>
  <si>
    <t>Tony Chiu Wai Leung</t>
  </si>
  <si>
    <t>Hero </t>
  </si>
  <si>
    <t>Maggie Cheung</t>
  </si>
  <si>
    <t>Julie Anne Robinson</t>
  </si>
  <si>
    <t>Debbie Reynolds</t>
  </si>
  <si>
    <t>One for the Money </t>
  </si>
  <si>
    <t>Evan Goldberg</t>
  </si>
  <si>
    <t>The Interview </t>
  </si>
  <si>
    <t>Sngmoo Lee</t>
  </si>
  <si>
    <t>Dong-gun Jang</t>
  </si>
  <si>
    <t>Action|Fantasy|Western</t>
  </si>
  <si>
    <t>The Warrior's Way </t>
  </si>
  <si>
    <t>Gavin MacLeod</t>
  </si>
  <si>
    <t>Comedy|War</t>
  </si>
  <si>
    <t>Micmacs </t>
  </si>
  <si>
    <t>Drama|Music</t>
  </si>
  <si>
    <t>8 Mile </t>
  </si>
  <si>
    <t>A Knight's Tale </t>
  </si>
  <si>
    <t>Bérénice Bejo</t>
  </si>
  <si>
    <t>Gordon Chan</t>
  </si>
  <si>
    <t>Julian Sands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</si>
  <si>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</si>
  <si>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</si>
  <si>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</si>
  <si>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</si>
  <si>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</si>
  <si>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</si>
  <si>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</si>
  <si>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</si>
  <si>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</si>
  <si>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</si>
  <si>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</si>
  <si>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</si>
  <si>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</si>
  <si>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</si>
  <si>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</si>
  <si>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Thomas F. Wilson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</si>
  <si>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</si>
  <si>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</si>
  <si>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</si>
  <si>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</si>
  <si>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</si>
  <si>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</si>
  <si>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</si>
  <si>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Jerry Ferrara</t>
  </si>
  <si>
    <t>Lone Survivor </t>
  </si>
  <si>
    <t>Comedy|Drama|Sport</t>
  </si>
  <si>
    <t>A League of Their Own </t>
  </si>
  <si>
    <t>Javier Botet</t>
  </si>
  <si>
    <t>The Conjuring 2 </t>
  </si>
  <si>
    <t>The Social Network </t>
  </si>
  <si>
    <t>Ken Kwapis</t>
  </si>
  <si>
    <t>Carmen Perez</t>
  </si>
  <si>
    <t>He's Just Not That Into You </t>
  </si>
  <si>
    <t>Beau Mirchoff</t>
  </si>
  <si>
    <t>Scary Movie 4 </t>
  </si>
  <si>
    <t>Wes Craven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</si>
  <si>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</si>
  <si>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</si>
  <si>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</si>
  <si>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</si>
  <si>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</si>
  <si>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</si>
  <si>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</si>
  <si>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</si>
  <si>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</si>
  <si>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</si>
  <si>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</si>
  <si>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</si>
  <si>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</si>
  <si>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</si>
  <si>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</si>
  <si>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</si>
  <si>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</si>
  <si>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</si>
  <si>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Curtis Armstrong</t>
  </si>
  <si>
    <t>Ray </t>
  </si>
  <si>
    <t>Sin City </t>
  </si>
  <si>
    <t>Vantage Point </t>
  </si>
  <si>
    <t>I Love You, Man </t>
  </si>
  <si>
    <t>Shallow Hal </t>
  </si>
  <si>
    <t>Sally Kirkland</t>
  </si>
  <si>
    <t>JFK </t>
  </si>
  <si>
    <t>Nia Long</t>
  </si>
  <si>
    <t>Big Momma's House 2 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</si>
  <si>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</si>
  <si>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</si>
  <si>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</si>
  <si>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</si>
  <si>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</si>
  <si>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</si>
  <si>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The Other Woman </t>
  </si>
  <si>
    <t>Andrew Fiscella</t>
  </si>
  <si>
    <t>Horror</t>
  </si>
  <si>
    <t>Krista Allen</t>
  </si>
  <si>
    <t>The Final Destination </t>
  </si>
  <si>
    <t>Bridge of Spies </t>
  </si>
  <si>
    <t>Joaquim de Almeida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</si>
  <si>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</si>
  <si>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</si>
  <si>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</si>
  <si>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</si>
  <si>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</si>
  <si>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</si>
  <si>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</si>
  <si>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</si>
  <si>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</si>
  <si>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</si>
  <si>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The Lincoln Lawyer </t>
  </si>
  <si>
    <t>Unknown </t>
  </si>
  <si>
    <t>Aidan Quinn</t>
  </si>
  <si>
    <t>The Prestige </t>
  </si>
  <si>
    <t>Horrible Bosses 2 </t>
  </si>
  <si>
    <t>Cal Brunker</t>
  </si>
  <si>
    <t>Escape from Planet Earth </t>
  </si>
  <si>
    <t>Rudy Youngblood</t>
  </si>
  <si>
    <t>Apocalypto </t>
  </si>
  <si>
    <t>Maya</t>
  </si>
  <si>
    <t>The Living Daylights </t>
  </si>
  <si>
    <t>Nimród Antal</t>
  </si>
  <si>
    <t>Topher Grace</t>
  </si>
  <si>
    <t>Predators </t>
  </si>
  <si>
    <t>Legal Eagles </t>
  </si>
  <si>
    <t>Secret Window </t>
  </si>
  <si>
    <t>Alejandro Agresti</t>
  </si>
  <si>
    <t>The Lake House </t>
  </si>
  <si>
    <t>Gena Rowlands</t>
  </si>
  <si>
    <t>The Skeleton Key </t>
  </si>
  <si>
    <t>Peter Hedges</t>
  </si>
  <si>
    <t>The Odd Life of Timothy Green </t>
  </si>
  <si>
    <t>Paul Weiland</t>
  </si>
  <si>
    <t>Busy Philipps</t>
  </si>
  <si>
    <t>Made of Honor </t>
  </si>
  <si>
    <t>Biography|Drama|Music|Musical</t>
  </si>
  <si>
    <t>Johnny Cannizzaro</t>
  </si>
  <si>
    <t>Jersey Boys </t>
  </si>
  <si>
    <t>The Rainmaker </t>
  </si>
  <si>
    <t>Gothika </t>
  </si>
  <si>
    <t>Drama|History</t>
  </si>
  <si>
    <t>Amistad </t>
  </si>
  <si>
    <t>Lorraine Bracco</t>
  </si>
  <si>
    <t>Medicine Man </t>
  </si>
  <si>
    <t>Colin Strause</t>
  </si>
  <si>
    <t>Johnny Lewis</t>
  </si>
  <si>
    <t>Ian Whyte</t>
  </si>
  <si>
    <t>Macaulay Culkin</t>
  </si>
  <si>
    <t>Ri¢hie Ri¢h </t>
  </si>
  <si>
    <t>Autumn in New York </t>
  </si>
  <si>
    <t>Comedy|Music|Romance</t>
  </si>
  <si>
    <t>Greg Mottola</t>
  </si>
  <si>
    <t>Bobby Lee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</si>
  <si>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</si>
  <si>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</si>
  <si>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</si>
  <si>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</si>
  <si>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</si>
  <si>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</si>
  <si>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</si>
  <si>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</si>
  <si>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</si>
  <si>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</si>
  <si>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Emma Bell</t>
  </si>
  <si>
    <t>Final Destination 5 </t>
  </si>
  <si>
    <t>Kelly Makin</t>
  </si>
  <si>
    <t>Mickey Blue Eyes </t>
  </si>
  <si>
    <t>Pay It Forward </t>
  </si>
  <si>
    <t>Angie Dickinson</t>
  </si>
  <si>
    <t>Jimmy Fallon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</si>
  <si>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</si>
  <si>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</si>
  <si>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</si>
  <si>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</si>
  <si>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</si>
  <si>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</si>
  <si>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</si>
  <si>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</si>
  <si>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Noah Bean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</si>
  <si>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</si>
  <si>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</si>
  <si>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</si>
  <si>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</si>
  <si>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</si>
  <si>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</si>
  <si>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</si>
  <si>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</si>
  <si>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</si>
  <si>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</si>
  <si>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</si>
  <si>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</si>
  <si>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</si>
  <si>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</si>
  <si>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</si>
  <si>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</si>
  <si>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</si>
  <si>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</si>
  <si>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Cliff Robertson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</si>
  <si>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</si>
  <si>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</si>
  <si>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</si>
  <si>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</si>
  <si>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</si>
  <si>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</si>
  <si>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John Doman</t>
  </si>
  <si>
    <t>Irwin Winkler</t>
  </si>
  <si>
    <t>Mira Sorvino</t>
  </si>
  <si>
    <t>At First Sight </t>
  </si>
  <si>
    <t>Joseph Kahn</t>
  </si>
  <si>
    <t>Dane Cook</t>
  </si>
  <si>
    <t>Torque </t>
  </si>
  <si>
    <t>City Hall 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</si>
  <si>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</si>
  <si>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</si>
  <si>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</si>
  <si>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</si>
  <si>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</si>
  <si>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</si>
  <si>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</si>
  <si>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</si>
  <si>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Geraldine Chaplin</t>
  </si>
  <si>
    <t>The Impossible </t>
  </si>
  <si>
    <t>Elaine May</t>
  </si>
  <si>
    <t>Action|Adventure|Comedy|Music|Thriller</t>
  </si>
  <si>
    <t>Carol Kane</t>
  </si>
  <si>
    <t>Ishtar </t>
  </si>
  <si>
    <t>Isabelle Adjani</t>
  </si>
  <si>
    <t>Adventure|Animation|Comedy|Crime|Family</t>
  </si>
  <si>
    <t>Fantastic Mr. Fox </t>
  </si>
  <si>
    <t>Life or Something Like It </t>
  </si>
  <si>
    <t>Comedy|Romance|Sci-Fi|Thriller</t>
  </si>
  <si>
    <t>Richard Epcar</t>
  </si>
  <si>
    <t>Memoirs of an Invisible Man </t>
  </si>
  <si>
    <t>Amélie </t>
  </si>
  <si>
    <t>Dennie Gordon</t>
  </si>
  <si>
    <t>Bob Saget</t>
  </si>
  <si>
    <t>Comedy|Crime|Family|Romance</t>
  </si>
  <si>
    <t>Mary-Kate Olsen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</si>
  <si>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</si>
  <si>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</si>
  <si>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</si>
  <si>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</si>
  <si>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</si>
  <si>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</si>
  <si>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</si>
  <si>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Jeffrey Combs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</si>
  <si>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</si>
  <si>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</si>
  <si>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</si>
  <si>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</si>
  <si>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</si>
  <si>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</si>
  <si>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Jason Robards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</si>
  <si>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</si>
  <si>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</si>
  <si>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</si>
  <si>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</si>
  <si>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</si>
  <si>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</si>
  <si>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</si>
  <si>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Bridgette Wilson-Sampras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</si>
  <si>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</si>
  <si>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</si>
  <si>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</si>
  <si>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</si>
  <si>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</si>
  <si>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</si>
  <si>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</si>
  <si>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</si>
  <si>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</si>
  <si>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</si>
  <si>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</si>
  <si>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</si>
  <si>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</si>
  <si>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</si>
  <si>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Sarah Roemer</t>
  </si>
  <si>
    <t>Disturbia </t>
  </si>
  <si>
    <t>Hackers </t>
  </si>
  <si>
    <t>Richard Shepard</t>
  </si>
  <si>
    <t>Adventure|Comedy|Drama|Romance|Thriller|War</t>
  </si>
  <si>
    <t>James Brolin</t>
  </si>
  <si>
    <t>The Hunting Party </t>
  </si>
  <si>
    <t>The Hudsucker Proxy </t>
  </si>
  <si>
    <t>John Mahoney</t>
  </si>
  <si>
    <t>Peter Ho-Sun Chan</t>
  </si>
  <si>
    <t>Takeshi Kaneshiro</t>
  </si>
  <si>
    <t>The Warlords </t>
  </si>
  <si>
    <t>Andy Lau</t>
  </si>
  <si>
    <t>Nomad: The Warrior </t>
  </si>
  <si>
    <t>Kazakh</t>
  </si>
  <si>
    <t>Joon-ho Bong</t>
  </si>
  <si>
    <t>Snowpiercer </t>
  </si>
  <si>
    <t>Kang-ho Song</t>
  </si>
  <si>
    <t>François Cluzet</t>
  </si>
  <si>
    <t>Action|Drama|Fantasy</t>
  </si>
  <si>
    <t>The Crow </t>
  </si>
  <si>
    <t>S.S. Rajamouli</t>
  </si>
  <si>
    <t>Action|Adventure|Drama|Fantasy|War</t>
  </si>
  <si>
    <t>Tamannaah Bhatia</t>
  </si>
  <si>
    <t>Baahubali: The Beginning </t>
  </si>
  <si>
    <t>Telugu</t>
  </si>
  <si>
    <t>Drama|Fantasy|Romance|Sci-Fi</t>
  </si>
  <si>
    <t>Arliss Howard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</si>
  <si>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</si>
  <si>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</si>
  <si>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</si>
  <si>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</si>
  <si>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</si>
  <si>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</si>
  <si>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</si>
  <si>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</si>
  <si>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</si>
  <si>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Wei Zhao</t>
  </si>
  <si>
    <t>Sweet Home Alabama </t>
  </si>
  <si>
    <t>The Ugly Truth </t>
  </si>
  <si>
    <t>Jonathan Lynn</t>
  </si>
  <si>
    <t>Sgt. Bilko </t>
  </si>
  <si>
    <t>Spy Kids 2: Island of Lost Dreams </t>
  </si>
  <si>
    <t>Emily Osment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</si>
  <si>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</si>
  <si>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</si>
  <si>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</si>
  <si>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</si>
  <si>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</si>
  <si>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</si>
  <si>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</si>
  <si>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</si>
  <si>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Jeff Kober</t>
  </si>
  <si>
    <t>Enough </t>
  </si>
  <si>
    <t>David Mirkin</t>
  </si>
  <si>
    <t>Heartbreakers </t>
  </si>
  <si>
    <t>D.B. Woodside</t>
  </si>
  <si>
    <t>Paul Blart: Mall Cop 2 </t>
  </si>
  <si>
    <t>Luis Mandoki</t>
  </si>
  <si>
    <t>Sonia Braga</t>
  </si>
  <si>
    <t>Angel Eyes </t>
  </si>
  <si>
    <t>Joe Somebody </t>
  </si>
  <si>
    <t>The Ninth Gate </t>
  </si>
  <si>
    <t>Extreme Measures </t>
  </si>
  <si>
    <t>Beth Grant</t>
  </si>
  <si>
    <t>Rock Star </t>
  </si>
  <si>
    <t>Lee Daniels</t>
  </si>
  <si>
    <t>Precious </t>
  </si>
  <si>
    <t>Mariah Carey</t>
  </si>
  <si>
    <t>Jason Marsden</t>
  </si>
  <si>
    <t>Adventure|Drama</t>
  </si>
  <si>
    <t>White Squall </t>
  </si>
  <si>
    <t>Horror|Mystery|Sci-Fi</t>
  </si>
  <si>
    <t>The Thing </t>
  </si>
  <si>
    <t>Nolan Gerard Funk</t>
  </si>
  <si>
    <t>Riddick </t>
  </si>
  <si>
    <t>Jeb Stuart</t>
  </si>
  <si>
    <t>Gregory Scott Cummins</t>
  </si>
  <si>
    <t>Switchback </t>
  </si>
  <si>
    <t>Steve Miner</t>
  </si>
  <si>
    <t>Usher Raymond</t>
  </si>
  <si>
    <t>Action|Adventure|Drama|Thriller|Western</t>
  </si>
  <si>
    <t>Texas Rangers </t>
  </si>
  <si>
    <t>Leonor Varela</t>
  </si>
  <si>
    <t>Adventure|Family|Fantasy|Sci-Fi</t>
  </si>
  <si>
    <t>City of Ember </t>
  </si>
  <si>
    <t>Paul Thomas Anderson</t>
  </si>
  <si>
    <t>Mike Howard</t>
  </si>
  <si>
    <t>The Master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</si>
  <si>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</si>
  <si>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</si>
  <si>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</si>
  <si>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</si>
  <si>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</si>
  <si>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</si>
  <si>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</si>
  <si>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</si>
  <si>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</si>
  <si>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</si>
  <si>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</si>
  <si>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</si>
  <si>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</si>
  <si>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</si>
  <si>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</si>
  <si>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Patton Oswalt</t>
  </si>
  <si>
    <t>Magnolia </t>
  </si>
  <si>
    <t>Jim Meskimen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</si>
  <si>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</si>
  <si>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</si>
  <si>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</si>
  <si>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</si>
  <si>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</si>
  <si>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</si>
  <si>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</si>
  <si>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</si>
  <si>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Laura Harring</t>
  </si>
  <si>
    <t>John Q </t>
  </si>
  <si>
    <t>Blue Streak </t>
  </si>
  <si>
    <t>Laura-Leigh</t>
  </si>
  <si>
    <t>We're the Millers </t>
  </si>
  <si>
    <t>Russia</t>
  </si>
  <si>
    <t>Breakdown </t>
  </si>
  <si>
    <t>Irvin Kershner</t>
  </si>
  <si>
    <t>Bernie Casey</t>
  </si>
  <si>
    <t>Never Say Never Again </t>
  </si>
  <si>
    <t>Steve Pink</t>
  </si>
  <si>
    <t>Collette Wolfe</t>
  </si>
  <si>
    <t>Charlie McDermott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</si>
  <si>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</si>
  <si>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</si>
  <si>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</si>
  <si>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</si>
  <si>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</si>
  <si>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</si>
  <si>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</si>
  <si>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</si>
  <si>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</si>
  <si>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</si>
  <si>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Blair Underwood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</si>
  <si>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</si>
  <si>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</si>
  <si>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</si>
  <si>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</si>
  <si>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</si>
  <si>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</si>
  <si>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</si>
  <si>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</si>
  <si>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</si>
  <si>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</si>
  <si>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</si>
  <si>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</si>
  <si>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</si>
  <si>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William Hootkins</t>
  </si>
  <si>
    <t>Biography|Drama|War</t>
  </si>
  <si>
    <t>There Be Dragons </t>
  </si>
  <si>
    <t>Lethal Weapon 3 </t>
  </si>
  <si>
    <t>Quinton Aaron</t>
  </si>
  <si>
    <t>Catherine Dyer</t>
  </si>
  <si>
    <t>The Blind Side </t>
  </si>
  <si>
    <t>Aimee Garcia</t>
  </si>
  <si>
    <t>Jon Foo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</si>
  <si>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</si>
  <si>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</si>
  <si>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</si>
  <si>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</si>
  <si>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</si>
  <si>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</si>
  <si>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Walter Koenig</t>
  </si>
  <si>
    <t>Identity Thief </t>
  </si>
  <si>
    <t>Cape Fear </t>
  </si>
  <si>
    <t>21 </t>
  </si>
  <si>
    <t>Amy Schumer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</si>
  <si>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</si>
  <si>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</si>
  <si>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</si>
  <si>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</si>
  <si>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</si>
  <si>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</si>
  <si>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</si>
  <si>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</si>
  <si>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Lauren Ambrose</t>
  </si>
  <si>
    <t>Natasha Henstridge</t>
  </si>
  <si>
    <t>Species </t>
  </si>
  <si>
    <t>Lin Shaye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</si>
  <si>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</si>
  <si>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</si>
  <si>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</si>
  <si>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</si>
  <si>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</si>
  <si>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</si>
  <si>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</si>
  <si>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</si>
  <si>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</si>
  <si>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</si>
  <si>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</si>
  <si>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</si>
  <si>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</si>
  <si>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</si>
  <si>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Charlyne Yi</t>
  </si>
  <si>
    <t>This Is 40 </t>
  </si>
  <si>
    <t>Old Dogs </t>
  </si>
  <si>
    <t>Patrick Tatopoulos</t>
  </si>
  <si>
    <t>Craig Parker</t>
  </si>
  <si>
    <t>Underworld: Rise of the Lycans </t>
  </si>
  <si>
    <t>Steven Mackintosh</t>
  </si>
  <si>
    <t>Christine Taylor</t>
  </si>
  <si>
    <t>License to Wed </t>
  </si>
  <si>
    <t>The Benchwarmers </t>
  </si>
  <si>
    <t>Gary David Goldberg</t>
  </si>
  <si>
    <t>Must Love Dogs </t>
  </si>
  <si>
    <t>Resident Evil </t>
  </si>
  <si>
    <t>Tobe Hooper</t>
  </si>
  <si>
    <t>Fantasy|Horror</t>
  </si>
  <si>
    <t>Heather O'Rourke</t>
  </si>
  <si>
    <t>Poltergeist </t>
  </si>
  <si>
    <t>The Ladykillers </t>
  </si>
  <si>
    <t>Beau Bridges</t>
  </si>
  <si>
    <t>Max Payne </t>
  </si>
  <si>
    <t>In Time </t>
  </si>
  <si>
    <t>Alan Poul</t>
  </si>
  <si>
    <t>Danneel Ackles</t>
  </si>
  <si>
    <t>The Back-up Plan </t>
  </si>
  <si>
    <t>Luke Greenfield</t>
  </si>
  <si>
    <t>Steve Howey</t>
  </si>
  <si>
    <t>Ashley Williams</t>
  </si>
  <si>
    <t>Something Borrowed </t>
  </si>
  <si>
    <t>Logan Browning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</si>
  <si>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</si>
  <si>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</si>
  <si>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</si>
  <si>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</si>
  <si>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</si>
  <si>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</si>
  <si>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Emilia Fox</t>
  </si>
  <si>
    <t>The Pianist </t>
  </si>
  <si>
    <t>Keisha Castle-Hughes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</si>
  <si>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</si>
  <si>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</si>
  <si>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</si>
  <si>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</si>
  <si>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</si>
  <si>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</si>
  <si>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</si>
  <si>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</si>
  <si>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</si>
  <si>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</si>
  <si>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</si>
  <si>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</si>
  <si>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</si>
  <si>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</si>
  <si>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</si>
  <si>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Cicely Tyson</t>
  </si>
  <si>
    <t>Alex Cross </t>
  </si>
  <si>
    <t>Midnight in the Garden of Good and Evil </t>
  </si>
  <si>
    <t>Susanna White</t>
  </si>
  <si>
    <t>Bill Bailey</t>
  </si>
  <si>
    <t>Nanny McPhee Returns </t>
  </si>
  <si>
    <t>Frank Whaley</t>
  </si>
  <si>
    <t>Hoffa </t>
  </si>
  <si>
    <t>Chris Carter</t>
  </si>
  <si>
    <t>The X Files: I Want to Believe </t>
  </si>
  <si>
    <t>Nicki Aycox</t>
  </si>
  <si>
    <t>Tommy O'Haver</t>
  </si>
  <si>
    <t>Ella Enchanted </t>
  </si>
  <si>
    <t>Peter Landesman</t>
  </si>
  <si>
    <t>Concussion </t>
  </si>
  <si>
    <t>Ken Arnold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</si>
  <si>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</si>
  <si>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</si>
  <si>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</si>
  <si>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</si>
  <si>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</si>
  <si>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</si>
  <si>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</si>
  <si>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Drake Bell</t>
  </si>
  <si>
    <t>Superhero Movie </t>
  </si>
  <si>
    <t>Allen Hughes</t>
  </si>
  <si>
    <t>Alona Tal</t>
  </si>
  <si>
    <t>Broken City </t>
  </si>
  <si>
    <t>Comedy|Horror</t>
  </si>
  <si>
    <t>Shannon Elizabeth</t>
  </si>
  <si>
    <t>Cursed </t>
  </si>
  <si>
    <t>Premium Rush </t>
  </si>
  <si>
    <t>Jim Gaffigan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</si>
  <si>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</si>
  <si>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</si>
  <si>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</si>
  <si>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</si>
  <si>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</si>
  <si>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</si>
  <si>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</si>
  <si>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Rosanna Arquette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</si>
  <si>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</si>
  <si>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</si>
  <si>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</si>
  <si>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</si>
  <si>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</si>
  <si>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</si>
  <si>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</si>
  <si>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Michiel Huisman</t>
  </si>
  <si>
    <t>The Young Victoria </t>
  </si>
  <si>
    <t>Bashar Rahal</t>
  </si>
  <si>
    <t>Whiteout </t>
  </si>
  <si>
    <t>The Tree of Life </t>
  </si>
  <si>
    <t>Hark Tsui</t>
  </si>
  <si>
    <t>Paul Sorvino</t>
  </si>
  <si>
    <t>Knock Off </t>
  </si>
  <si>
    <t>Aruba</t>
  </si>
  <si>
    <t>Sabotage </t>
  </si>
  <si>
    <t>The Order </t>
  </si>
  <si>
    <t>Benno Fürmann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</si>
  <si>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</si>
  <si>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</si>
  <si>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</si>
  <si>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</si>
  <si>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</si>
  <si>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</si>
  <si>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</si>
  <si>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Marley Shelton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</si>
  <si>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</si>
  <si>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</si>
  <si>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</si>
  <si>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</si>
  <si>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</si>
  <si>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</si>
  <si>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</si>
  <si>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</si>
  <si>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Jean-Paul Rappeneau</t>
  </si>
  <si>
    <t>Drama|Romance|War|Western</t>
  </si>
  <si>
    <t>Jeremy W. Auman</t>
  </si>
  <si>
    <t>Ride with the Devil </t>
  </si>
  <si>
    <t>Tony Kaye</t>
  </si>
  <si>
    <t>Beverly D'Angelo</t>
  </si>
  <si>
    <t>The Maze Runner </t>
  </si>
  <si>
    <t>Ken Scott</t>
  </si>
  <si>
    <t>Unfinished Business </t>
  </si>
  <si>
    <t>The Age of Innocence </t>
  </si>
  <si>
    <t>Ellen Burstyn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</si>
  <si>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</si>
  <si>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</si>
  <si>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</si>
  <si>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</si>
  <si>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</si>
  <si>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</si>
  <si>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Rumi Hiiragi</t>
  </si>
  <si>
    <t>Ponyo </t>
  </si>
  <si>
    <t>George Tillman Jr.</t>
  </si>
  <si>
    <t>Tiago Riani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</si>
  <si>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</si>
  <si>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</si>
  <si>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</si>
  <si>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</si>
  <si>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</si>
  <si>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</si>
  <si>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Terry Pheto</t>
  </si>
  <si>
    <t>Mandela: Long Walk to Freedom </t>
  </si>
  <si>
    <t>A Few Good Men </t>
  </si>
  <si>
    <t>Exit Wounds </t>
  </si>
  <si>
    <t>Big Momma's House </t>
  </si>
  <si>
    <t>Jeremy Degruson</t>
  </si>
  <si>
    <t>Kyle Hebert</t>
  </si>
  <si>
    <t>Thunder and the House of Magic </t>
  </si>
  <si>
    <t>Chris Gorak</t>
  </si>
  <si>
    <t>The Darkest Hour </t>
  </si>
  <si>
    <t>Scott Speer</t>
  </si>
  <si>
    <t>Drama|Music|Romance</t>
  </si>
  <si>
    <t>Ryan Guzman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</si>
  <si>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</si>
  <si>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</si>
  <si>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</si>
  <si>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</si>
  <si>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</si>
  <si>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</si>
  <si>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Marco St. John</t>
  </si>
  <si>
    <t>The Punisher </t>
  </si>
  <si>
    <t>Danny Cannon</t>
  </si>
  <si>
    <t>Goal! The Dream Begins </t>
  </si>
  <si>
    <t>Boaz Yakin</t>
  </si>
  <si>
    <t>Safe </t>
  </si>
  <si>
    <t>Robert John Burke</t>
  </si>
  <si>
    <t>Pushing Tin </t>
  </si>
  <si>
    <t>Richard Marquand</t>
  </si>
  <si>
    <t>Star Wars: Episode VI - Return of the Jedi </t>
  </si>
  <si>
    <t>Neil Marshall</t>
  </si>
  <si>
    <t>Ryan Kruger</t>
  </si>
  <si>
    <t>Doomsday </t>
  </si>
  <si>
    <t>The Reader </t>
  </si>
  <si>
    <t>David Wain</t>
  </si>
  <si>
    <t>Elf </t>
  </si>
  <si>
    <t>Kyra Sedgwick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</si>
  <si>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</si>
  <si>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</si>
  <si>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</si>
  <si>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</si>
  <si>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</si>
  <si>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</si>
  <si>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</si>
  <si>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</si>
  <si>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Wendi McLendon-Covey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</si>
  <si>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</si>
  <si>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</si>
  <si>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</si>
  <si>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</si>
  <si>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</si>
  <si>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</si>
  <si>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</si>
  <si>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</si>
  <si>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</si>
  <si>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</si>
  <si>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</si>
  <si>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Illeana Douglas</t>
  </si>
  <si>
    <t>Alive </t>
  </si>
  <si>
    <t>The Number 23 </t>
  </si>
  <si>
    <t>Julian Richings</t>
  </si>
  <si>
    <t>Action|Adventure|Drama|Family</t>
  </si>
  <si>
    <t>The Young and Prodigious T.S. Spivet </t>
  </si>
  <si>
    <t>John Belushi</t>
  </si>
  <si>
    <t>Action|Comedy|War</t>
  </si>
  <si>
    <t>Drama|Family|Sport</t>
  </si>
  <si>
    <t>Ken Howard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</si>
  <si>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</si>
  <si>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</si>
  <si>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</si>
  <si>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</si>
  <si>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</si>
  <si>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</si>
  <si>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</si>
  <si>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</si>
  <si>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Sonja Sohn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</si>
  <si>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</si>
  <si>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</si>
  <si>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</si>
  <si>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</si>
  <si>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</si>
  <si>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</si>
  <si>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</si>
  <si>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</si>
  <si>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</si>
  <si>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</si>
  <si>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</si>
  <si>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</si>
  <si>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</si>
  <si>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</si>
  <si>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</si>
  <si>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</si>
  <si>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</si>
  <si>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</si>
  <si>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</si>
  <si>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</si>
  <si>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</si>
  <si>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</si>
  <si>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</si>
  <si>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</si>
  <si>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</si>
  <si>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</si>
  <si>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</si>
  <si>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</si>
  <si>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</si>
  <si>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Hope Davis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</si>
  <si>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</si>
  <si>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</si>
  <si>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</si>
  <si>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</si>
  <si>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</si>
  <si>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</si>
  <si>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</si>
  <si>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</si>
  <si>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</si>
  <si>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</si>
  <si>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</si>
  <si>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</si>
  <si>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</si>
  <si>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</si>
  <si>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</si>
  <si>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</si>
  <si>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</si>
  <si>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</si>
  <si>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</si>
  <si>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</si>
  <si>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</si>
  <si>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</si>
  <si>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</si>
  <si>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</si>
  <si>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</si>
  <si>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</si>
  <si>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Heather Matarazzo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</si>
  <si>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</si>
  <si>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</si>
  <si>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</si>
  <si>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</si>
  <si>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</si>
  <si>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</si>
  <si>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</si>
  <si>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</si>
  <si>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</si>
  <si>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</si>
  <si>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</si>
  <si>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</si>
  <si>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</si>
  <si>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</si>
  <si>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</si>
  <si>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</si>
  <si>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</si>
  <si>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</si>
  <si>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</si>
  <si>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</si>
  <si>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</si>
  <si>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</si>
  <si>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</si>
  <si>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Cory Hardrict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</si>
  <si>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</si>
  <si>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</si>
  <si>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</si>
  <si>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</si>
  <si>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</si>
  <si>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</si>
  <si>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</si>
  <si>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</si>
  <si>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Zach Gilford</t>
  </si>
  <si>
    <t>Tony Nappo</t>
  </si>
  <si>
    <t>Four Brothers </t>
  </si>
  <si>
    <t>Fionnula Flanagan</t>
  </si>
  <si>
    <t>Michael McCullers</t>
  </si>
  <si>
    <t>Baby Mama </t>
  </si>
  <si>
    <t>Forest Whitaker</t>
  </si>
  <si>
    <t>Hope Floats </t>
  </si>
  <si>
    <t>Bride Wars </t>
  </si>
  <si>
    <t>Antony Starr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</si>
  <si>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</si>
  <si>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</si>
  <si>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</si>
  <si>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</si>
  <si>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</si>
  <si>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</si>
  <si>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</si>
  <si>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</si>
  <si>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</si>
  <si>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</si>
  <si>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</si>
  <si>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Brenda Song</t>
  </si>
  <si>
    <t>Like Mike </t>
  </si>
  <si>
    <t>Naked Gun 33 1/3: The Final Insult </t>
  </si>
  <si>
    <t>Patrick Macnee</t>
  </si>
  <si>
    <t>A View to a Kill </t>
  </si>
  <si>
    <t>Steve Box</t>
  </si>
  <si>
    <t>Animation|Comedy|Family|Mystery|Sci-Fi</t>
  </si>
  <si>
    <t>Mark Gatiss</t>
  </si>
  <si>
    <t>The Curse of the Were-Rabbit </t>
  </si>
  <si>
    <t>P.S. I Love You </t>
  </si>
  <si>
    <t>Frankie Muniz</t>
  </si>
  <si>
    <t>Atonement </t>
  </si>
  <si>
    <t>Letters to Juliet </t>
  </si>
  <si>
    <t>Black Rain </t>
  </si>
  <si>
    <t>Larry David</t>
  </si>
  <si>
    <t>Animation|Drama|Family|Fantasy|Musical|Romance</t>
  </si>
  <si>
    <t>Corpse Bride </t>
  </si>
  <si>
    <t>Derek Luke</t>
  </si>
  <si>
    <t>Edgar Arreola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</si>
  <si>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</si>
  <si>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</si>
  <si>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</si>
  <si>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</si>
  <si>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</si>
  <si>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</si>
  <si>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</si>
  <si>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Emmanuelle Vaugier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</si>
  <si>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</si>
  <si>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</si>
  <si>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</si>
  <si>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</si>
  <si>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</si>
  <si>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</si>
  <si>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</si>
  <si>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</si>
  <si>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Yaphet Kotto</t>
  </si>
  <si>
    <t>Midnight Run </t>
  </si>
  <si>
    <t>The Running Man </t>
  </si>
  <si>
    <t>Comedy|Horror|Musical|Sci-Fi</t>
  </si>
  <si>
    <t>Little Shop of Horrors </t>
  </si>
  <si>
    <t>Tisha Campbell-Martin</t>
  </si>
  <si>
    <t>Jessica Barden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</si>
  <si>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</si>
  <si>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</si>
  <si>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</si>
  <si>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</si>
  <si>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</si>
  <si>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</si>
  <si>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</si>
  <si>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Yaya DaCosta</t>
  </si>
  <si>
    <t>Take the Lead </t>
  </si>
  <si>
    <t>Phil Joanou</t>
  </si>
  <si>
    <t>Jurnee Smollett-Bell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</si>
  <si>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</si>
  <si>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</si>
  <si>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</si>
  <si>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</si>
  <si>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</si>
  <si>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</si>
  <si>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</si>
  <si>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</si>
  <si>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</si>
  <si>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</si>
  <si>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</si>
  <si>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</si>
  <si>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Tika Sumpter</t>
  </si>
  <si>
    <t>Get on Up </t>
  </si>
  <si>
    <t>Aunjanue Ellis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</si>
  <si>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</si>
  <si>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</si>
  <si>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</si>
  <si>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</si>
  <si>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</si>
  <si>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</si>
  <si>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Rhys Wakefield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</si>
  <si>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</si>
  <si>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</si>
  <si>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</si>
  <si>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</si>
  <si>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</si>
  <si>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</si>
  <si>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</si>
  <si>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Daniel Stern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</si>
  <si>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</si>
  <si>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</si>
  <si>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</si>
  <si>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</si>
  <si>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</si>
  <si>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</si>
  <si>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</si>
  <si>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</si>
  <si>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</si>
  <si>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</si>
  <si>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Doug E. Doug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</si>
  <si>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</si>
  <si>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</si>
  <si>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</si>
  <si>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</si>
  <si>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</si>
  <si>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</si>
  <si>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</si>
  <si>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</si>
  <si>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David Hewlett</t>
  </si>
  <si>
    <t>Sarah Polley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</si>
  <si>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</si>
  <si>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</si>
  <si>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</si>
  <si>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</si>
  <si>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</si>
  <si>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</si>
  <si>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</si>
  <si>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Eddie Cibrian</t>
  </si>
  <si>
    <t>The Cave </t>
  </si>
  <si>
    <t>Alex &amp; Emma </t>
  </si>
  <si>
    <t>Jessica Paré</t>
  </si>
  <si>
    <t>Wicker Park </t>
  </si>
  <si>
    <t>Grace Phipps</t>
  </si>
  <si>
    <t>Fright Night </t>
  </si>
  <si>
    <t>Michael Greyeyes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</si>
  <si>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</si>
  <si>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</si>
  <si>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</si>
  <si>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</si>
  <si>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</si>
  <si>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</si>
  <si>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</si>
  <si>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</si>
  <si>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</si>
  <si>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</si>
  <si>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</si>
  <si>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</si>
  <si>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</si>
  <si>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</si>
  <si>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</si>
  <si>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</si>
  <si>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</si>
  <si>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</si>
  <si>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Ingvar Eggert Sigurðsson</t>
  </si>
  <si>
    <t>Icelandic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</si>
  <si>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</si>
  <si>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</si>
  <si>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</si>
  <si>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</si>
  <si>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</si>
  <si>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</si>
  <si>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</si>
  <si>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</si>
  <si>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</si>
  <si>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</si>
  <si>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Emir Kusturica</t>
  </si>
  <si>
    <t>The Good Thief </t>
  </si>
  <si>
    <t>Steve Boyum</t>
  </si>
  <si>
    <t>Miss Potter </t>
  </si>
  <si>
    <t>Kaige Chen</t>
  </si>
  <si>
    <t>The Promise </t>
  </si>
  <si>
    <t>Corey Yuen</t>
  </si>
  <si>
    <t>DOA: Dead or Alive </t>
  </si>
  <si>
    <t>Sarah Carter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</si>
  <si>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</si>
  <si>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</si>
  <si>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</si>
  <si>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</si>
  <si>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</si>
  <si>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</si>
  <si>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Sandrine Kiberlain</t>
  </si>
  <si>
    <t>Action|Biography|Crime|Drama</t>
  </si>
  <si>
    <t>Machine Gun Preacher </t>
  </si>
  <si>
    <t>German</t>
  </si>
  <si>
    <t>Adventure|Animation|Fantasy</t>
  </si>
  <si>
    <t>Konstantin Khabenskiy</t>
  </si>
  <si>
    <t>Elizabeth Banks</t>
  </si>
  <si>
    <t>Pitch Perfect 2 </t>
  </si>
  <si>
    <t>Biography|Drama|Music|Romance</t>
  </si>
  <si>
    <t>Walk the Line </t>
  </si>
  <si>
    <t>Amanda Schull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</si>
  <si>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</si>
  <si>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</si>
  <si>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</si>
  <si>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</si>
  <si>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</si>
  <si>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</si>
  <si>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</si>
  <si>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</si>
  <si>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</si>
  <si>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</si>
  <si>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</si>
  <si>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</si>
  <si>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</si>
  <si>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</si>
  <si>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</si>
  <si>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</si>
  <si>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</si>
  <si>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</si>
  <si>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</si>
  <si>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</si>
  <si>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</si>
  <si>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</si>
  <si>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</si>
  <si>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</si>
  <si>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</si>
  <si>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</si>
  <si>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</si>
  <si>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Eddie Cahill</t>
  </si>
  <si>
    <t>Miracle </t>
  </si>
  <si>
    <t>Dawn of the Dead </t>
  </si>
  <si>
    <t>The Wedding Planner </t>
  </si>
  <si>
    <t>Alex Rocco</t>
  </si>
  <si>
    <t>The Royal Tenenbaums </t>
  </si>
  <si>
    <t>Identity </t>
  </si>
  <si>
    <t>Last Vegas </t>
  </si>
  <si>
    <t>Topol</t>
  </si>
  <si>
    <t>For Your Eyes Only </t>
  </si>
  <si>
    <t>Lilli Lavine</t>
  </si>
  <si>
    <t>Serendipity </t>
  </si>
  <si>
    <t>Mia Sara</t>
  </si>
  <si>
    <t>Timecop </t>
  </si>
  <si>
    <t>Zoolander </t>
  </si>
  <si>
    <t>Drama|Romance|Thriller</t>
  </si>
  <si>
    <t>David Lyons</t>
  </si>
  <si>
    <t>Safe Haven </t>
  </si>
  <si>
    <t>Hocus Pocus </t>
  </si>
  <si>
    <t>No Reservations </t>
  </si>
  <si>
    <t>Elizabeth McGovern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</si>
  <si>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</si>
  <si>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</si>
  <si>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</si>
  <si>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</si>
  <si>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</si>
  <si>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</si>
  <si>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Talulah Riley</t>
  </si>
  <si>
    <t>Pride &amp; Prejudice </t>
  </si>
  <si>
    <t>Sean Young</t>
  </si>
  <si>
    <t>Blade Runner </t>
  </si>
  <si>
    <t>Adventure|Biography</t>
  </si>
  <si>
    <t>Rob Roy </t>
  </si>
  <si>
    <t>3 Days to Kill </t>
  </si>
  <si>
    <t>James Gray</t>
  </si>
  <si>
    <t>We Own the Night </t>
  </si>
  <si>
    <t>Antoni Corone</t>
  </si>
  <si>
    <t>Janusz Kaminski</t>
  </si>
  <si>
    <t>Lost Souls </t>
  </si>
  <si>
    <t>Winged Migration </t>
  </si>
  <si>
    <t>Samaire Armstrong</t>
  </si>
  <si>
    <t>Just My Luck </t>
  </si>
  <si>
    <t>Mystery, Alaska </t>
  </si>
  <si>
    <t>Action|Comedy|Family</t>
  </si>
  <si>
    <t>The Spy Next Door </t>
  </si>
  <si>
    <t>Mara Wilson</t>
  </si>
  <si>
    <t>A Simple Wish </t>
  </si>
  <si>
    <t>Ghosts of Mars </t>
  </si>
  <si>
    <t>Dominic Flores</t>
  </si>
  <si>
    <t>Our Brand Is Crisis </t>
  </si>
  <si>
    <t>Action|Horror|Romance</t>
  </si>
  <si>
    <t>Pride and Prejudice and Zombies </t>
  </si>
  <si>
    <t>Tenzin Thuthob Tsarong</t>
  </si>
  <si>
    <t>Kundun </t>
  </si>
  <si>
    <t>Robert B. Weide</t>
  </si>
  <si>
    <t>How to Lose Friends &amp; Alienate People </t>
  </si>
  <si>
    <t>Jeff Wadlow</t>
  </si>
  <si>
    <t>Donald Faison</t>
  </si>
  <si>
    <t>Kick-Ass 2 </t>
  </si>
  <si>
    <t>Camille Delamarre</t>
  </si>
  <si>
    <t>Brick Mansions </t>
  </si>
  <si>
    <t>Louis Jourdan</t>
  </si>
  <si>
    <t>Octopussy </t>
  </si>
  <si>
    <t>Martin Starr</t>
  </si>
  <si>
    <t>Knocked Up </t>
  </si>
  <si>
    <t>My Sister's Keeper </t>
  </si>
  <si>
    <t>Welcome Home, Roscoe Jenkins </t>
  </si>
  <si>
    <t>David Lean</t>
  </si>
  <si>
    <t>Richard Eyre</t>
  </si>
  <si>
    <t>Phil Davis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</si>
  <si>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</si>
  <si>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</si>
  <si>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</si>
  <si>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</si>
  <si>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</si>
  <si>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</si>
  <si>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Matthew Settle</t>
  </si>
  <si>
    <t>Kiss the Girls </t>
  </si>
  <si>
    <t>Tatyana Ali</t>
  </si>
  <si>
    <t>Action|Comedy|Crime|Music</t>
  </si>
  <si>
    <t>The Blues Brothers </t>
  </si>
  <si>
    <t>Comedy|Drama|Family|Romance</t>
  </si>
  <si>
    <t>Dolly Parton</t>
  </si>
  <si>
    <t>Joyful Noise </t>
  </si>
  <si>
    <t>Sharon Small</t>
  </si>
  <si>
    <t>About a Boy </t>
  </si>
  <si>
    <t>Lake Placid 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</si>
  <si>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</si>
  <si>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</si>
  <si>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</si>
  <si>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</si>
  <si>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</si>
  <si>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</si>
  <si>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</si>
  <si>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</si>
  <si>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</si>
  <si>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</si>
  <si>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Lew Temple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</si>
  <si>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</si>
  <si>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</si>
  <si>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</si>
  <si>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</si>
  <si>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</si>
  <si>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</si>
  <si>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</si>
  <si>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</si>
  <si>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</si>
  <si>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</si>
  <si>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</si>
  <si>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</si>
  <si>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</si>
  <si>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</si>
  <si>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</si>
  <si>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</si>
  <si>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</si>
  <si>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</si>
  <si>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</si>
  <si>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</si>
  <si>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Gerry Bednob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</si>
  <si>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</si>
  <si>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</si>
  <si>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</si>
  <si>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</si>
  <si>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</si>
  <si>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</si>
  <si>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</si>
  <si>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</si>
  <si>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Ryan O'Neal</t>
  </si>
  <si>
    <t>A Bridge Too Far </t>
  </si>
  <si>
    <t>Robert Pine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</si>
  <si>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</si>
  <si>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</si>
  <si>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</si>
  <si>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</si>
  <si>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</si>
  <si>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</si>
  <si>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</si>
  <si>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</si>
  <si>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</si>
  <si>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</si>
  <si>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</si>
  <si>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</si>
  <si>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</si>
  <si>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</si>
  <si>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</si>
  <si>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</si>
  <si>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</si>
  <si>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</si>
  <si>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Pam Ferris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</si>
  <si>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</si>
  <si>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</si>
  <si>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</si>
  <si>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</si>
  <si>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</si>
  <si>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</si>
  <si>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</si>
  <si>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</si>
  <si>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</si>
  <si>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</si>
  <si>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</si>
  <si>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Paul Hogan</t>
  </si>
  <si>
    <t>Flipper </t>
  </si>
  <si>
    <t>Self/less </t>
  </si>
  <si>
    <t>Fernando Meirelles</t>
  </si>
  <si>
    <t>The Constant Gardener </t>
  </si>
  <si>
    <t>Christo Jivkov</t>
  </si>
  <si>
    <t>The Passion of the Christ </t>
  </si>
  <si>
    <t>Aramaic</t>
  </si>
  <si>
    <t>Mrs. Doubtfire </t>
  </si>
  <si>
    <t>Rain Man </t>
  </si>
  <si>
    <t>Dreama Walker</t>
  </si>
  <si>
    <t>Gran Torino 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</si>
  <si>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</si>
  <si>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</si>
  <si>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</si>
  <si>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</si>
  <si>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</si>
  <si>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</si>
  <si>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</si>
  <si>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</si>
  <si>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</si>
  <si>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</si>
  <si>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</si>
  <si>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</si>
  <si>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</si>
  <si>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Katharine Isabelle</t>
  </si>
  <si>
    <t>Freddy vs. Jason </t>
  </si>
  <si>
    <t>Michael Winterbottom</t>
  </si>
  <si>
    <t>Jimmy Neutron: Boy Genius </t>
  </si>
  <si>
    <t>Ben Feldman</t>
  </si>
  <si>
    <t>Cloverfield </t>
  </si>
  <si>
    <t>Michael Pressman</t>
  </si>
  <si>
    <t>Paige Turco</t>
  </si>
  <si>
    <t>Kevin Nash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</si>
  <si>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</si>
  <si>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</si>
  <si>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</si>
  <si>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</si>
  <si>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</si>
  <si>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</si>
  <si>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</si>
  <si>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</si>
  <si>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</si>
  <si>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</si>
  <si>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</si>
  <si>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Dana Delany</t>
  </si>
  <si>
    <t>Action|Biography|Drama|History|Romance|Western</t>
  </si>
  <si>
    <t>Tombstone </t>
  </si>
  <si>
    <t>Romeo Must Die </t>
  </si>
  <si>
    <t>Fantasy|Horror|Mystery</t>
  </si>
  <si>
    <t>Chelan Simmons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</si>
  <si>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</si>
  <si>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</si>
  <si>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</si>
  <si>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</si>
  <si>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</si>
  <si>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</si>
  <si>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</si>
  <si>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</si>
  <si>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</si>
  <si>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</si>
  <si>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</si>
  <si>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</si>
  <si>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</si>
  <si>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</si>
  <si>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</si>
  <si>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</si>
  <si>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</si>
  <si>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Chris Gauthier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</si>
  <si>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</si>
  <si>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</si>
  <si>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</si>
  <si>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</si>
  <si>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</si>
  <si>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</si>
  <si>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</si>
  <si>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</si>
  <si>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</si>
  <si>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</si>
  <si>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</si>
  <si>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</si>
  <si>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Eddie Griffin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</si>
  <si>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</si>
  <si>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</si>
  <si>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</si>
  <si>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</si>
  <si>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</si>
  <si>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</si>
  <si>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</si>
  <si>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</si>
  <si>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</si>
  <si>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Oliver James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</si>
  <si>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</si>
  <si>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</si>
  <si>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</si>
  <si>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</si>
  <si>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</si>
  <si>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</si>
  <si>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</si>
  <si>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</si>
  <si>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Laura Ramsey</t>
  </si>
  <si>
    <t>Steve Bendelack</t>
  </si>
  <si>
    <t>Lily Atkinson</t>
  </si>
  <si>
    <t>Mr. Bean's Holiday </t>
  </si>
  <si>
    <t>Dwight H. Little</t>
  </si>
  <si>
    <t>Nicholas Gonzalez</t>
  </si>
  <si>
    <t>Anacondas: The Hunt for the Blood Orchid </t>
  </si>
  <si>
    <t>Guillaume Canet</t>
  </si>
  <si>
    <t>Blood Ties </t>
  </si>
  <si>
    <t>Kirsten Sheridan</t>
  </si>
  <si>
    <t>August Rush </t>
  </si>
  <si>
    <t>Fanny Ardant</t>
  </si>
  <si>
    <t>Elizabeth </t>
  </si>
  <si>
    <t>Comedy|Fantasy|Horror|Romance</t>
  </si>
  <si>
    <t>Alexis Arquette</t>
  </si>
  <si>
    <t>Bride of Chucky </t>
  </si>
  <si>
    <t>Richard Fleischer</t>
  </si>
  <si>
    <t>Joseph Cotten</t>
  </si>
  <si>
    <t>Tora! Tora! Tora! </t>
  </si>
  <si>
    <t>Bob Spiers</t>
  </si>
  <si>
    <t>Comedy|Family|Music</t>
  </si>
  <si>
    <t>Spice World </t>
  </si>
  <si>
    <t>Ari Graynor</t>
  </si>
  <si>
    <t>Essence Atkins</t>
  </si>
  <si>
    <t>The Shawshank Redemption </t>
  </si>
  <si>
    <t>Adventure|Comedy|Crime</t>
  </si>
  <si>
    <t>Jere Burns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</si>
  <si>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</si>
  <si>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</si>
  <si>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</si>
  <si>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</si>
  <si>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</si>
  <si>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</si>
  <si>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</si>
  <si>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</si>
  <si>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</si>
  <si>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</si>
  <si>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</si>
  <si>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</si>
  <si>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</si>
  <si>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</si>
  <si>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</si>
  <si>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Óscar Jaenada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</si>
  <si>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</si>
  <si>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</si>
  <si>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</si>
  <si>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</si>
  <si>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</si>
  <si>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</si>
  <si>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</si>
  <si>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</si>
  <si>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Scott Mechlowicz</t>
  </si>
  <si>
    <t>EuroTrip </t>
  </si>
  <si>
    <t>Don Michael Paul</t>
  </si>
  <si>
    <t>Claudia Christian</t>
  </si>
  <si>
    <t>Half Past Dead </t>
  </si>
  <si>
    <t>Adventure|Comedy|Family|Romance</t>
  </si>
  <si>
    <t>Tyler James Williams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</si>
  <si>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</si>
  <si>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</si>
  <si>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</si>
  <si>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</si>
  <si>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</si>
  <si>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</si>
  <si>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Bebe Neuwirth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</si>
  <si>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</si>
  <si>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</si>
  <si>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</si>
  <si>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</si>
  <si>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</si>
  <si>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</si>
  <si>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</si>
  <si>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</si>
  <si>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</si>
  <si>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Chris Marquette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</si>
  <si>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</si>
  <si>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</si>
  <si>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</si>
  <si>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</si>
  <si>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</si>
  <si>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</si>
  <si>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</si>
  <si>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</si>
  <si>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</si>
  <si>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</si>
  <si>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</si>
  <si>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Peter Firth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</si>
  <si>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</si>
  <si>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</si>
  <si>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</si>
  <si>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</si>
  <si>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</si>
  <si>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</si>
  <si>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</si>
  <si>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Warrior </t>
  </si>
  <si>
    <t>Biography|Drama|Thriller|War</t>
  </si>
  <si>
    <t>Michael Collins </t>
  </si>
  <si>
    <t>William Morgan Sheppard</t>
  </si>
  <si>
    <t>Gettysburg </t>
  </si>
  <si>
    <t>Stop-Loss </t>
  </si>
  <si>
    <t>Drama|Music|Mystery|Romance|Thriller</t>
  </si>
  <si>
    <t>Abandon </t>
  </si>
  <si>
    <t>Jonathan Kaplan</t>
  </si>
  <si>
    <t>John Doe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</si>
  <si>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</si>
  <si>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</si>
  <si>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</si>
  <si>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</si>
  <si>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</si>
  <si>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</si>
  <si>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</si>
  <si>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</si>
  <si>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Brian Bosworth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</si>
  <si>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</si>
  <si>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</si>
  <si>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</si>
  <si>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</si>
  <si>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</si>
  <si>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</si>
  <si>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</si>
  <si>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</si>
  <si>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</si>
  <si>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</si>
  <si>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</si>
  <si>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Don McKellar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</si>
  <si>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</si>
  <si>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</si>
  <si>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</si>
  <si>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</si>
  <si>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</si>
  <si>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</si>
  <si>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</si>
  <si>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</si>
  <si>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</si>
  <si>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</si>
  <si>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</si>
  <si>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</si>
  <si>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</si>
  <si>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Scout Taylor-Compton</t>
  </si>
  <si>
    <t>Love Ranch </t>
  </si>
  <si>
    <t>The Counselor </t>
  </si>
  <si>
    <t>Teddy Chan</t>
  </si>
  <si>
    <t>Siu-Wong Fan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</si>
  <si>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</si>
  <si>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</si>
  <si>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</si>
  <si>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</si>
  <si>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</si>
  <si>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</si>
  <si>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</si>
  <si>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</si>
  <si>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</si>
  <si>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</si>
  <si>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</si>
  <si>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</si>
  <si>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</si>
  <si>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</si>
  <si>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</si>
  <si>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</si>
  <si>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</si>
  <si>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</si>
  <si>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</si>
  <si>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Kathleen Wilhoite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</si>
  <si>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</si>
  <si>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</si>
  <si>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</si>
  <si>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</si>
  <si>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</si>
  <si>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</si>
  <si>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</si>
  <si>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David Arquette</t>
  </si>
  <si>
    <t>Sidney Lumet</t>
  </si>
  <si>
    <t>Adventure|Family|Fantasy|Music|Musical</t>
  </si>
  <si>
    <t>Lena Horne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</si>
  <si>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</si>
  <si>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</si>
  <si>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</si>
  <si>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</si>
  <si>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</si>
  <si>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</si>
  <si>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</si>
  <si>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</si>
  <si>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</si>
  <si>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Action|Adventure|Animation|Comedy|Fantasy</t>
  </si>
  <si>
    <t>Donald Pleasence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</si>
  <si>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</si>
  <si>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</si>
  <si>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</si>
  <si>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</si>
  <si>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</si>
  <si>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</si>
  <si>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</si>
  <si>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</si>
  <si>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</si>
  <si>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</si>
  <si>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</si>
  <si>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Brendan Fehr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</si>
  <si>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</si>
  <si>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</si>
  <si>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</si>
  <si>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</si>
  <si>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</si>
  <si>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</si>
  <si>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</si>
  <si>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</si>
  <si>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</si>
  <si>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Eva Amurri Martino</t>
  </si>
  <si>
    <t>Anywhere But Here </t>
  </si>
  <si>
    <t>Michael Dinner</t>
  </si>
  <si>
    <t>The Crew </t>
  </si>
  <si>
    <t>Haywire </t>
  </si>
  <si>
    <t>Joseph Sargent</t>
  </si>
  <si>
    <t>Judith Barsi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</si>
  <si>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</si>
  <si>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</si>
  <si>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</si>
  <si>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</si>
  <si>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</si>
  <si>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</si>
  <si>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</si>
  <si>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</si>
  <si>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</si>
  <si>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</si>
  <si>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</si>
  <si>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Tom Burke</t>
  </si>
  <si>
    <t>Chéri </t>
  </si>
  <si>
    <t>Mira Nair</t>
  </si>
  <si>
    <t>Romola Garai</t>
  </si>
  <si>
    <t>Vanity Fair </t>
  </si>
  <si>
    <t>Simon Yam</t>
  </si>
  <si>
    <t>Drew Powell</t>
  </si>
  <si>
    <t>1408 </t>
  </si>
  <si>
    <t>Mel Brooks</t>
  </si>
  <si>
    <t>Joan Rivers</t>
  </si>
  <si>
    <t>Spaceballs </t>
  </si>
  <si>
    <t>Russell Crowe</t>
  </si>
  <si>
    <t>Cem Yilmaz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</si>
  <si>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</si>
  <si>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</si>
  <si>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</si>
  <si>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</si>
  <si>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</si>
  <si>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</si>
  <si>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Angus T. Jones</t>
  </si>
  <si>
    <t>The Game Plan </t>
  </si>
  <si>
    <t>The Bridges of Madison County </t>
  </si>
  <si>
    <t>The Animal </t>
  </si>
  <si>
    <t>Manish Dayal</t>
  </si>
  <si>
    <t>The Hundred-Foot Journey </t>
  </si>
  <si>
    <t>The Net </t>
  </si>
  <si>
    <t>Jessie Nelson</t>
  </si>
  <si>
    <t>I Am Sam </t>
  </si>
  <si>
    <t>Christopher Spencer</t>
  </si>
  <si>
    <t>Roma Downey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</si>
  <si>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</si>
  <si>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</si>
  <si>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</si>
  <si>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</si>
  <si>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</si>
  <si>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</si>
  <si>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</si>
  <si>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Jack Reynor</t>
  </si>
  <si>
    <t>Delivery Man </t>
  </si>
  <si>
    <t>Thriller</t>
  </si>
  <si>
    <t>Saving Silverman </t>
  </si>
  <si>
    <t>Zachary Gordon</t>
  </si>
  <si>
    <t>Diary of a Wimpy Kid: Dog Days </t>
  </si>
  <si>
    <t>Summer of Sam </t>
  </si>
  <si>
    <t>Jay and Silent Bob Strike Back </t>
  </si>
  <si>
    <t>Jason Mewes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</si>
  <si>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</si>
  <si>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</si>
  <si>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</si>
  <si>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</si>
  <si>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</si>
  <si>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</si>
  <si>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</si>
  <si>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</si>
  <si>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</si>
  <si>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</si>
  <si>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</si>
  <si>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</si>
  <si>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</si>
  <si>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</si>
  <si>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</si>
  <si>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Vernon Dobtcheff</t>
  </si>
  <si>
    <t>Comedy|Drama|Musical|Romance|War</t>
  </si>
  <si>
    <t>Rock Hudson</t>
  </si>
  <si>
    <t>Darling Lili </t>
  </si>
  <si>
    <t>Dudley Do-Right </t>
  </si>
  <si>
    <t>The Transporter Refueled </t>
  </si>
  <si>
    <t>Sebastian Koch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</si>
  <si>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</si>
  <si>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</si>
  <si>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</si>
  <si>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</si>
  <si>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</si>
  <si>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</si>
  <si>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</si>
  <si>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</si>
  <si>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</si>
  <si>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</si>
  <si>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</si>
  <si>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</si>
  <si>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</si>
  <si>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</si>
  <si>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Romain Duris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</si>
  <si>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</si>
  <si>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</si>
  <si>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</si>
  <si>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</si>
  <si>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</si>
  <si>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</si>
  <si>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Ornella Muti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</si>
  <si>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</si>
  <si>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</si>
  <si>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</si>
  <si>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</si>
  <si>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</si>
  <si>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</si>
  <si>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</si>
  <si>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</si>
  <si>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</si>
  <si>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</si>
  <si>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</si>
  <si>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Qi Shu</t>
  </si>
  <si>
    <t>The Transporter </t>
  </si>
  <si>
    <t>Never Back Down </t>
  </si>
  <si>
    <t>Katt Shea</t>
  </si>
  <si>
    <t>Jason London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</si>
  <si>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</si>
  <si>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</si>
  <si>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</si>
  <si>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</si>
  <si>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</si>
  <si>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</si>
  <si>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</si>
  <si>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</si>
  <si>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</si>
  <si>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</si>
  <si>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</si>
  <si>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</si>
  <si>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</si>
  <si>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</si>
  <si>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</si>
  <si>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</si>
  <si>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</si>
  <si>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</si>
  <si>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Ian Somerhalder</t>
  </si>
  <si>
    <t>Pulse </t>
  </si>
  <si>
    <t>Beverly Hills Cop II </t>
  </si>
  <si>
    <t>Kimberly J. Brown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</si>
  <si>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</si>
  <si>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</si>
  <si>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</si>
  <si>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</si>
  <si>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</si>
  <si>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</si>
  <si>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Bam Margera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</si>
  <si>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</si>
  <si>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</si>
  <si>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</si>
  <si>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</si>
  <si>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</si>
  <si>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</si>
  <si>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</si>
  <si>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Mark Duplass</t>
  </si>
  <si>
    <t>Tammy </t>
  </si>
  <si>
    <t>School of Rock </t>
  </si>
  <si>
    <t>Mortal Kombat </t>
  </si>
  <si>
    <t>White Chicks </t>
  </si>
  <si>
    <t>Shailene Woodley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</si>
  <si>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</si>
  <si>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</si>
  <si>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</si>
  <si>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</si>
  <si>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</si>
  <si>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</si>
  <si>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</si>
  <si>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Taran Killam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</si>
  <si>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</si>
  <si>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</si>
  <si>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</si>
  <si>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</si>
  <si>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</si>
  <si>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</si>
  <si>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</si>
  <si>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</si>
  <si>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</si>
  <si>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</si>
  <si>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</si>
  <si>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</si>
  <si>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</si>
  <si>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</si>
  <si>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</si>
  <si>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</si>
  <si>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</si>
  <si>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</si>
  <si>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Barry Watson</t>
  </si>
  <si>
    <t>Boogeyman </t>
  </si>
  <si>
    <t>Mennan Yapo</t>
  </si>
  <si>
    <t>Premonition </t>
  </si>
  <si>
    <t>Jun Falkenstein</t>
  </si>
  <si>
    <t>Animation|Comedy|Drama|Family|Musical</t>
  </si>
  <si>
    <t>Kath Soucie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</si>
  <si>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</si>
  <si>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</si>
  <si>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</si>
  <si>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</si>
  <si>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</si>
  <si>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</si>
  <si>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</si>
  <si>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</si>
  <si>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</si>
  <si>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</si>
  <si>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</si>
  <si>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</si>
  <si>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</si>
  <si>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</si>
  <si>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Violante Placido</t>
  </si>
  <si>
    <t>The American </t>
  </si>
  <si>
    <t>Gregory Nava</t>
  </si>
  <si>
    <t>Selena </t>
  </si>
  <si>
    <t>Vampires Suck </t>
  </si>
  <si>
    <t>Babel </t>
  </si>
  <si>
    <t>This Is Where I Leave You </t>
  </si>
  <si>
    <t>Jeremy Shada</t>
  </si>
  <si>
    <t>Team America: World Police </t>
  </si>
  <si>
    <t>Gunnar Hansen</t>
  </si>
  <si>
    <t>Texas Chainsaw 3D </t>
  </si>
  <si>
    <t>William McNamara</t>
  </si>
  <si>
    <t>Copycat </t>
  </si>
  <si>
    <t>Marisa Saks</t>
  </si>
  <si>
    <t>Scary Movie 5 </t>
  </si>
  <si>
    <t>Milk </t>
  </si>
  <si>
    <t>Lucas Grabeel</t>
  </si>
  <si>
    <t>Action|Adventure|Drama|Mystery</t>
  </si>
  <si>
    <t>Risen </t>
  </si>
  <si>
    <t>Steve Beck</t>
  </si>
  <si>
    <t>Isaiah Washington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</si>
  <si>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</si>
  <si>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</si>
  <si>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</si>
  <si>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</si>
  <si>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</si>
  <si>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</si>
  <si>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</si>
  <si>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</si>
  <si>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</si>
  <si>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</si>
  <si>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</si>
  <si>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</si>
  <si>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</si>
  <si>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James Wolk</t>
  </si>
  <si>
    <t>You Again </t>
  </si>
  <si>
    <t>Street Kings </t>
  </si>
  <si>
    <t>The World's End </t>
  </si>
  <si>
    <t>Andrew Fleming</t>
  </si>
  <si>
    <t>Comedy|Crime|Family|Mystery|Romance|Thriller</t>
  </si>
  <si>
    <t>Kay Panabaker</t>
  </si>
  <si>
    <t>Nancy Drew </t>
  </si>
  <si>
    <t>Michael Spierig</t>
  </si>
  <si>
    <t>Jay Laga'aia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</si>
  <si>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</si>
  <si>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</si>
  <si>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</si>
  <si>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</si>
  <si>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</si>
  <si>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</si>
  <si>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</si>
  <si>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</si>
  <si>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</si>
  <si>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</si>
  <si>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</si>
  <si>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</si>
  <si>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</si>
  <si>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Vanessa Lengies</t>
  </si>
  <si>
    <t>Shorts </t>
  </si>
  <si>
    <t>To Die For </t>
  </si>
  <si>
    <t>Henry Joost</t>
  </si>
  <si>
    <t>Adventure|Crime|Mystery|Sci-Fi|Thriller</t>
  </si>
  <si>
    <t>Samira Wiley</t>
  </si>
  <si>
    <t>Nerve </t>
  </si>
  <si>
    <t>Ed Harris</t>
  </si>
  <si>
    <t>Crime|Drama|Western</t>
  </si>
  <si>
    <t>Sheryl Lee</t>
  </si>
  <si>
    <t>Vampires </t>
  </si>
  <si>
    <t>Alfred Hitchcock</t>
  </si>
  <si>
    <t>Janet Leigh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</si>
  <si>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</si>
  <si>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</si>
  <si>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</si>
  <si>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</si>
  <si>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</si>
  <si>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</si>
  <si>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</si>
  <si>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</si>
  <si>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</si>
  <si>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</si>
  <si>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</si>
  <si>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</si>
  <si>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</si>
  <si>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</si>
  <si>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</si>
  <si>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</si>
  <si>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</si>
  <si>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</si>
  <si>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</si>
  <si>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</si>
  <si>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</si>
  <si>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</si>
  <si>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</si>
  <si>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Steve Guttenberg</t>
  </si>
  <si>
    <t>Stephen Chow</t>
  </si>
  <si>
    <t>Action|Comedy|Crime|Fantasy</t>
  </si>
  <si>
    <t>Shengyi Huang</t>
  </si>
  <si>
    <t>Kung Fu Hustle </t>
  </si>
  <si>
    <t>Peter Hastings</t>
  </si>
  <si>
    <t>Comedy|Family|Music|Musical</t>
  </si>
  <si>
    <t>The Country Bears </t>
  </si>
  <si>
    <t>Mustafa Haidari</t>
  </si>
  <si>
    <t>The Kite Runner </t>
  </si>
  <si>
    <t>Dari</t>
  </si>
  <si>
    <t>21 Grams </t>
  </si>
  <si>
    <t>Paul Abascal</t>
  </si>
  <si>
    <t>Paparazzi </t>
  </si>
  <si>
    <t>Kelly Carlson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</si>
  <si>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</si>
  <si>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</si>
  <si>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</si>
  <si>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</si>
  <si>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</si>
  <si>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</si>
  <si>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</si>
  <si>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</si>
  <si>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</si>
  <si>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</si>
  <si>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</si>
  <si>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</si>
  <si>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</si>
  <si>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</si>
  <si>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</si>
  <si>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</si>
  <si>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</si>
  <si>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</si>
  <si>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James Callis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</si>
  <si>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</si>
  <si>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</si>
  <si>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</si>
  <si>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</si>
  <si>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</si>
  <si>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</si>
  <si>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</si>
  <si>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Taylor Cole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</si>
  <si>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</si>
  <si>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</si>
  <si>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</si>
  <si>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</si>
  <si>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</si>
  <si>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</si>
  <si>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</si>
  <si>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</si>
  <si>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</si>
  <si>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</si>
  <si>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Lynn Cohen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</si>
  <si>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</si>
  <si>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</si>
  <si>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</si>
  <si>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</si>
  <si>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</si>
  <si>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</si>
  <si>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</si>
  <si>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</si>
  <si>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</si>
  <si>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</si>
  <si>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Scott Baio</t>
  </si>
  <si>
    <t>Superbabies: Baby Geniuses 2 </t>
  </si>
  <si>
    <t>The Man </t>
  </si>
  <si>
    <t>Code Name: The Cleaner </t>
  </si>
  <si>
    <t>Nia Vardalos</t>
  </si>
  <si>
    <t>Connie and Carla </t>
  </si>
  <si>
    <t>Comedy|Crime|Drama|Mystery|Romance</t>
  </si>
  <si>
    <t>Martin Dew</t>
  </si>
  <si>
    <t>Inherent Vice </t>
  </si>
  <si>
    <t>Dave Borthwick</t>
  </si>
  <si>
    <t>Doogal </t>
  </si>
  <si>
    <t>Benson Lee</t>
  </si>
  <si>
    <t>Chris Brown</t>
  </si>
  <si>
    <t>Battle of the Year </t>
  </si>
  <si>
    <t>Geoffrey Arend</t>
  </si>
  <si>
    <t>Chriss Anglin</t>
  </si>
  <si>
    <t>An American Carol </t>
  </si>
  <si>
    <t>Machete Kills </t>
  </si>
  <si>
    <t>Glen Morgan</t>
  </si>
  <si>
    <t>Willard </t>
  </si>
  <si>
    <t>Kevin Alejandro</t>
  </si>
  <si>
    <t>Strange Wilderness </t>
  </si>
  <si>
    <t>Mike Leigh</t>
  </si>
  <si>
    <t>Biography|Comedy|Drama|History|Music|Musical</t>
  </si>
  <si>
    <t>Topsy-Turvy </t>
  </si>
  <si>
    <t>Lesley Manville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</si>
  <si>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</si>
  <si>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</si>
  <si>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</si>
  <si>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</si>
  <si>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</si>
  <si>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</si>
  <si>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Catherine Lough Haggquist</t>
  </si>
  <si>
    <t>Alone in the Dark </t>
  </si>
  <si>
    <t>Bandslam </t>
  </si>
  <si>
    <t>J.C. Chandor</t>
  </si>
  <si>
    <t>A Most Violent Year </t>
  </si>
  <si>
    <t>Marc Abraham</t>
  </si>
  <si>
    <t>Dylan Authors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</si>
  <si>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</si>
  <si>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</si>
  <si>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</si>
  <si>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</si>
  <si>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</si>
  <si>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</si>
  <si>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</si>
  <si>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Nora Zehetner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</si>
  <si>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</si>
  <si>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</si>
  <si>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</si>
  <si>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</si>
  <si>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</si>
  <si>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</si>
  <si>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</si>
  <si>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</si>
  <si>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</si>
  <si>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</si>
  <si>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Donny Boaz</t>
  </si>
  <si>
    <t>Courage </t>
  </si>
  <si>
    <t>Damon Wayans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</si>
  <si>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</si>
  <si>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</si>
  <si>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</si>
  <si>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</si>
  <si>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</si>
  <si>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</si>
  <si>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</si>
  <si>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</si>
  <si>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</si>
  <si>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</si>
  <si>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</si>
  <si>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</si>
  <si>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Esai Morales</t>
  </si>
  <si>
    <t>Rapa Nui </t>
  </si>
  <si>
    <t>Comedy|Family|Fantasy|Sci-Fi</t>
  </si>
  <si>
    <t>Christian Clavier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</si>
  <si>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</si>
  <si>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</si>
  <si>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</si>
  <si>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</si>
  <si>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</si>
  <si>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</si>
  <si>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</si>
  <si>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</si>
  <si>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</si>
  <si>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</si>
  <si>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</si>
  <si>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</si>
  <si>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Dan Byrd</t>
  </si>
  <si>
    <t>A Cinderella Story </t>
  </si>
  <si>
    <t>W. Earl Brown</t>
  </si>
  <si>
    <t>Scream </t>
  </si>
  <si>
    <t>Thir13en Ghosts </t>
  </si>
  <si>
    <t>Shelley Duvall</t>
  </si>
  <si>
    <t>Drama|Horror</t>
  </si>
  <si>
    <t>Scatman Crothers</t>
  </si>
  <si>
    <t>Back to the Future </t>
  </si>
  <si>
    <t>House on Haunted Hill </t>
  </si>
  <si>
    <t>Eric Mendenhall</t>
  </si>
  <si>
    <t>I Can Do Bad All by Myself </t>
  </si>
  <si>
    <t>The Switch </t>
  </si>
  <si>
    <t>Just Married </t>
  </si>
  <si>
    <t>Mem Ferda</t>
  </si>
  <si>
    <t>The Devil's Double </t>
  </si>
  <si>
    <t>Britt Allcroft</t>
  </si>
  <si>
    <t>Thomas and the Magic Railroad </t>
  </si>
  <si>
    <t>The Crazies </t>
  </si>
  <si>
    <t>Bunta Sugawara</t>
  </si>
  <si>
    <t>Spirited Away </t>
  </si>
  <si>
    <t>The Bounty </t>
  </si>
  <si>
    <t>Brian Percival</t>
  </si>
  <si>
    <t>The Book Thief </t>
  </si>
  <si>
    <t>Roger Allam</t>
  </si>
  <si>
    <t>Adventure|Comedy|Romance</t>
  </si>
  <si>
    <t>Katrina Bowden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</si>
  <si>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</si>
  <si>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</si>
  <si>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</si>
  <si>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</si>
  <si>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</si>
  <si>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</si>
  <si>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</si>
  <si>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</si>
  <si>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Darci Kistler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</si>
  <si>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</si>
  <si>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</si>
  <si>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</si>
  <si>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</si>
  <si>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</si>
  <si>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</si>
  <si>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</si>
  <si>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</si>
  <si>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</si>
  <si>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</si>
  <si>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</si>
  <si>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</si>
  <si>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</si>
  <si>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</si>
  <si>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</si>
  <si>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Luenell</t>
  </si>
  <si>
    <t>Borat: Cultural Learnings of America for Make Benefit Glorious Nation of Kazakhstan </t>
  </si>
  <si>
    <t>Legally Blonde </t>
  </si>
  <si>
    <t>Alanna Ubach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</si>
  <si>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</si>
  <si>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</si>
  <si>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</si>
  <si>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</si>
  <si>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</si>
  <si>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</si>
  <si>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Paul Schneider</t>
  </si>
  <si>
    <t>The Family Stone </t>
  </si>
  <si>
    <t>Sean Patrick Thomas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</si>
  <si>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</si>
  <si>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</si>
  <si>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</si>
  <si>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</si>
  <si>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</si>
  <si>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</si>
  <si>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</si>
  <si>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</si>
  <si>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</si>
  <si>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</si>
  <si>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</si>
  <si>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</si>
  <si>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</si>
  <si>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</si>
  <si>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</si>
  <si>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</si>
  <si>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</si>
  <si>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Christian Clemenson</t>
  </si>
  <si>
    <t>United 93 </t>
  </si>
  <si>
    <t>Christian Monzon</t>
  </si>
  <si>
    <t>Honey </t>
  </si>
  <si>
    <t>Rick Friedberg</t>
  </si>
  <si>
    <t>Barry Bostwick</t>
  </si>
  <si>
    <t>Hulk Hogan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</si>
  <si>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</si>
  <si>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</si>
  <si>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</si>
  <si>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</si>
  <si>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</si>
  <si>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</si>
  <si>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</si>
  <si>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</si>
  <si>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</si>
  <si>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</si>
  <si>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</si>
  <si>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Sasha Alexander</t>
  </si>
  <si>
    <t>Love Happens </t>
  </si>
  <si>
    <t>Nicholas Rowe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</si>
  <si>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</si>
  <si>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</si>
  <si>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</si>
  <si>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</si>
  <si>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</si>
  <si>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</si>
  <si>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</si>
  <si>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</si>
  <si>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</si>
  <si>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</si>
  <si>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</si>
  <si>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</si>
  <si>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</si>
  <si>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</si>
  <si>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</si>
  <si>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</si>
  <si>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</si>
  <si>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</si>
  <si>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</si>
  <si>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Rebecca Budig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</si>
  <si>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</si>
  <si>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</si>
  <si>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</si>
  <si>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</si>
  <si>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</si>
  <si>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</si>
  <si>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</si>
  <si>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David Margulies</t>
  </si>
  <si>
    <t>9½ Weeks </t>
  </si>
  <si>
    <t>Matthew Robbins</t>
  </si>
  <si>
    <t>Dragonslayer </t>
  </si>
  <si>
    <t>David Masterson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</si>
  <si>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</si>
  <si>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</si>
  <si>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</si>
  <si>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</si>
  <si>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</si>
  <si>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</si>
  <si>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</si>
  <si>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</si>
  <si>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Julie Christie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</si>
  <si>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</si>
  <si>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</si>
  <si>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</si>
  <si>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</si>
  <si>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</si>
  <si>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</si>
  <si>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</si>
  <si>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</si>
  <si>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</si>
  <si>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Ulrich Tukur</t>
  </si>
  <si>
    <t>The White Ribbon </t>
  </si>
  <si>
    <t>Mike Marvin</t>
  </si>
  <si>
    <t>Action|Horror|Romance|Sci-Fi|Thriller</t>
  </si>
  <si>
    <t>The Wraith </t>
  </si>
  <si>
    <t>The Salton Sea 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</si>
  <si>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</si>
  <si>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</si>
  <si>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</si>
  <si>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</si>
  <si>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</si>
  <si>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</si>
  <si>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</si>
  <si>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</si>
  <si>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Cassie Ventura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</si>
  <si>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</si>
  <si>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</si>
  <si>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</si>
  <si>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</si>
  <si>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</si>
  <si>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</si>
  <si>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</si>
  <si>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Henry Ian Cusick</t>
  </si>
  <si>
    <t>Hitman </t>
  </si>
  <si>
    <t>Kasi Lemmons</t>
  </si>
  <si>
    <t>Drama|Family|Music|Musical</t>
  </si>
  <si>
    <t>Black Nativity </t>
  </si>
  <si>
    <t>Vondie Curtis-Hall</t>
  </si>
  <si>
    <t>Jessica Lowndes</t>
  </si>
  <si>
    <t>Matt Dillon</t>
  </si>
  <si>
    <t>Kirk Fox</t>
  </si>
  <si>
    <t>City of Ghosts </t>
  </si>
  <si>
    <t>The Others </t>
  </si>
  <si>
    <t>Aliens </t>
  </si>
  <si>
    <t>George Cukor</t>
  </si>
  <si>
    <t>Drama|Family|Musical|Romance</t>
  </si>
  <si>
    <t>Jeremy Brett</t>
  </si>
  <si>
    <t>My Fair Lady </t>
  </si>
  <si>
    <t>I Know What You Did Last Summer </t>
  </si>
  <si>
    <t>Let's Be Cops </t>
  </si>
  <si>
    <t>Sideways 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</si>
  <si>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</si>
  <si>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</si>
  <si>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</si>
  <si>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</si>
  <si>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</si>
  <si>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</si>
  <si>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</si>
  <si>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</si>
  <si>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</si>
  <si>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</si>
  <si>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</si>
  <si>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</si>
  <si>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</si>
  <si>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</si>
  <si>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</si>
  <si>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</si>
  <si>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Morgan Saylor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</si>
  <si>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</si>
  <si>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</si>
  <si>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</si>
  <si>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</si>
  <si>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</si>
  <si>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</si>
  <si>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</si>
  <si>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</si>
  <si>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</si>
  <si>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</si>
  <si>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</si>
  <si>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</si>
  <si>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</si>
  <si>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</si>
  <si>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</si>
  <si>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</si>
  <si>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Rachel Dratch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</si>
  <si>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</si>
  <si>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</si>
  <si>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</si>
  <si>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</si>
  <si>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</si>
  <si>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</si>
  <si>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</si>
  <si>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</si>
  <si>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</si>
  <si>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</si>
  <si>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</si>
  <si>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Tippi Hedren</t>
  </si>
  <si>
    <t>Roar </t>
  </si>
  <si>
    <t>Brenda Fricker</t>
  </si>
  <si>
    <t>Veronica Guerin </t>
  </si>
  <si>
    <t>Escobar: Paradise Lost </t>
  </si>
  <si>
    <t>Comedy|Mystery|Sci-Fi|Thriller</t>
  </si>
  <si>
    <t>Southland Tales </t>
  </si>
  <si>
    <t>Sci-Fi</t>
  </si>
  <si>
    <t>Todd Lincoln</t>
  </si>
  <si>
    <t>Julianna Guill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</si>
  <si>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</si>
  <si>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</si>
  <si>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</si>
  <si>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</si>
  <si>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</si>
  <si>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</si>
  <si>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</si>
  <si>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</si>
  <si>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</si>
  <si>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</si>
  <si>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Danny Strong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</si>
  <si>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</si>
  <si>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</si>
  <si>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</si>
  <si>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</si>
  <si>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</si>
  <si>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</si>
  <si>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Bruno Kirby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</si>
  <si>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</si>
  <si>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</si>
  <si>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</si>
  <si>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</si>
  <si>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</si>
  <si>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</si>
  <si>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</si>
  <si>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</si>
  <si>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</si>
  <si>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</si>
  <si>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</si>
  <si>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</si>
  <si>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</si>
  <si>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Maribel Verdú</t>
  </si>
  <si>
    <t>Drama|Fantasy|War</t>
  </si>
  <si>
    <t>Ivana Baquero</t>
  </si>
  <si>
    <t>Pan's Labyrinth </t>
  </si>
  <si>
    <t>Action|Comedy|Crime|Family</t>
  </si>
  <si>
    <t>See Spot Run </t>
  </si>
  <si>
    <t>Baby Boy </t>
  </si>
  <si>
    <t>Angell Conwell</t>
  </si>
  <si>
    <t>Christian E. Christiansen</t>
  </si>
  <si>
    <t>The Roommate </t>
  </si>
  <si>
    <t>Joe Dirt </t>
  </si>
  <si>
    <t>Sheldon Lettich</t>
  </si>
  <si>
    <t>Bolo Yeung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</si>
  <si>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</si>
  <si>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</si>
  <si>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</si>
  <si>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</si>
  <si>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</si>
  <si>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</si>
  <si>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</si>
  <si>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</si>
  <si>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</si>
  <si>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</si>
  <si>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</si>
  <si>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</si>
  <si>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</si>
  <si>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</si>
  <si>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</si>
  <si>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</si>
  <si>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</si>
  <si>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</si>
  <si>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</si>
  <si>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</si>
  <si>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</si>
  <si>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</si>
  <si>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</si>
  <si>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Brad William Henke</t>
  </si>
  <si>
    <t>Farrah Fawcett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</si>
  <si>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</si>
  <si>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</si>
  <si>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</si>
  <si>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</si>
  <si>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</si>
  <si>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</si>
  <si>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</si>
  <si>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</si>
  <si>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</si>
  <si>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</si>
  <si>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</si>
  <si>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</si>
  <si>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</si>
  <si>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</si>
  <si>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</si>
  <si>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</si>
  <si>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</si>
  <si>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</si>
  <si>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</si>
  <si>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</si>
  <si>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Paz de la Huerta</t>
  </si>
  <si>
    <t>Enter the Void </t>
  </si>
  <si>
    <t>Justin Kirk</t>
  </si>
  <si>
    <t>Vamps </t>
  </si>
  <si>
    <t>Tommy Lee Jones</t>
  </si>
  <si>
    <t>The Homesman </t>
  </si>
  <si>
    <t>Jesse Vaughan</t>
  </si>
  <si>
    <t>Juwanna Mann </t>
  </si>
  <si>
    <t>Norway</t>
  </si>
  <si>
    <t>Marie-Josée Croze</t>
  </si>
  <si>
    <t>Wayne Beach</t>
  </si>
  <si>
    <t>Slow Burn </t>
  </si>
  <si>
    <t>Gérard Krawczyk</t>
  </si>
  <si>
    <t>Carole Bouquet</t>
  </si>
  <si>
    <t>Wasabi 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</si>
  <si>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</si>
  <si>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</si>
  <si>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</si>
  <si>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</si>
  <si>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</si>
  <si>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</si>
  <si>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</si>
  <si>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</si>
  <si>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Chen Chang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</si>
  <si>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</si>
  <si>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</si>
  <si>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</si>
  <si>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</si>
  <si>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</si>
  <si>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</si>
  <si>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</si>
  <si>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</si>
  <si>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</si>
  <si>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</si>
  <si>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</si>
  <si>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</si>
  <si>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</si>
  <si>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Levon Helm</t>
  </si>
  <si>
    <t>Diary of a Wimpy Kid </t>
  </si>
  <si>
    <t>Andrés Muschietti</t>
  </si>
  <si>
    <t>Mama </t>
  </si>
  <si>
    <t>National Lampoon's Vacation </t>
  </si>
  <si>
    <t>Jackson Nicoll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</si>
  <si>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</si>
  <si>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</si>
  <si>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</si>
  <si>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</si>
  <si>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</si>
  <si>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</si>
  <si>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</si>
  <si>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</si>
  <si>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</si>
  <si>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</si>
  <si>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</si>
  <si>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Lee Majors</t>
  </si>
  <si>
    <t>Wag the Dog </t>
  </si>
  <si>
    <t>Jim Fall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</si>
  <si>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</si>
  <si>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</si>
  <si>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</si>
  <si>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</si>
  <si>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</si>
  <si>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</si>
  <si>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</si>
  <si>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The Faculty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</si>
  <si>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</si>
  <si>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</si>
  <si>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</si>
  <si>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</si>
  <si>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</si>
  <si>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</si>
  <si>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</si>
  <si>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</si>
  <si>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</si>
  <si>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</si>
  <si>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</si>
  <si>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</si>
  <si>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</si>
  <si>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</si>
  <si>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</si>
  <si>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</si>
  <si>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</si>
  <si>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</si>
  <si>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</si>
  <si>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</si>
  <si>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</si>
  <si>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</si>
  <si>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</si>
  <si>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</si>
  <si>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</si>
  <si>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</si>
  <si>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</si>
  <si>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</si>
  <si>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</si>
  <si>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</si>
  <si>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Jessie T. Usher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</si>
  <si>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</si>
  <si>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</si>
  <si>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</si>
  <si>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</si>
  <si>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</si>
  <si>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</si>
  <si>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</si>
  <si>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</si>
  <si>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</si>
  <si>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Kim Director</t>
  </si>
  <si>
    <t>Book of Shadows: Blair Witch 2 </t>
  </si>
  <si>
    <t>Rachel True</t>
  </si>
  <si>
    <t>The Craft </t>
  </si>
  <si>
    <t>Match Point </t>
  </si>
  <si>
    <t>Elizabeth Allen Rosenbaum</t>
  </si>
  <si>
    <t>Sierra McCormick</t>
  </si>
  <si>
    <t>Ramona and Beezus </t>
  </si>
  <si>
    <t>The Remains of the Day </t>
  </si>
  <si>
    <t>Nicole Ari Parker</t>
  </si>
  <si>
    <t>Boogie Nights </t>
  </si>
  <si>
    <t>Nowhere to Run </t>
  </si>
  <si>
    <t>Michael Mayer</t>
  </si>
  <si>
    <t>Danny Pino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</si>
  <si>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</si>
  <si>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</si>
  <si>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</si>
  <si>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</si>
  <si>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</si>
  <si>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</si>
  <si>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</si>
  <si>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</si>
  <si>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</si>
  <si>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</si>
  <si>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</si>
  <si>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</si>
  <si>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</si>
  <si>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</si>
  <si>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</si>
  <si>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</si>
  <si>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</si>
  <si>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</si>
  <si>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Jason Priestley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</si>
  <si>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</si>
  <si>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</si>
  <si>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</si>
  <si>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</si>
  <si>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</si>
  <si>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</si>
  <si>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</si>
  <si>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</si>
  <si>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</si>
  <si>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Yuri Lowenthal</t>
  </si>
  <si>
    <t>The Pirates Who Don't Do Anything: A VeggieTales Movie </t>
  </si>
  <si>
    <t>Phil Vischer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</si>
  <si>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</si>
  <si>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</si>
  <si>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</si>
  <si>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</si>
  <si>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</si>
  <si>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</si>
  <si>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</si>
  <si>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</si>
  <si>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</si>
  <si>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</si>
  <si>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</si>
  <si>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</si>
  <si>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</si>
  <si>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</si>
  <si>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</si>
  <si>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</si>
  <si>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</si>
  <si>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</si>
  <si>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</si>
  <si>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</si>
  <si>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</si>
  <si>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</si>
  <si>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</si>
  <si>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</si>
  <si>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</si>
  <si>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Khandi Alexander</t>
  </si>
  <si>
    <t>Dark Blue </t>
  </si>
  <si>
    <t>Biography|Drama|History|Thriller|War</t>
  </si>
  <si>
    <t>A Mighty Heart </t>
  </si>
  <si>
    <t>Dan Futterman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</si>
  <si>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</si>
  <si>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</si>
  <si>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</si>
  <si>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</si>
  <si>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</si>
  <si>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</si>
  <si>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</si>
  <si>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</si>
  <si>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Elizabeth Berrington</t>
  </si>
  <si>
    <t>In Bruges </t>
  </si>
  <si>
    <t>Tina Gordon Chism</t>
  </si>
  <si>
    <t>Peeples </t>
  </si>
  <si>
    <t>Diahann Carroll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</si>
  <si>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</si>
  <si>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</si>
  <si>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</si>
  <si>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</si>
  <si>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</si>
  <si>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</si>
  <si>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</si>
  <si>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</si>
  <si>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</si>
  <si>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</si>
  <si>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</si>
  <si>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</si>
  <si>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Corbin Bernsen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</si>
  <si>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</si>
  <si>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</si>
  <si>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</si>
  <si>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</si>
  <si>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</si>
  <si>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</si>
  <si>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</si>
  <si>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</si>
  <si>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</si>
  <si>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</si>
  <si>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</si>
  <si>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</si>
  <si>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</si>
  <si>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</si>
  <si>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</si>
  <si>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Brigitte Helm</t>
  </si>
  <si>
    <t>Metropolis </t>
  </si>
  <si>
    <t>District B13 </t>
  </si>
  <si>
    <t>Things to Do in Denver When You're Dead </t>
  </si>
  <si>
    <t>Hsiao-Hsien Hou</t>
  </si>
  <si>
    <t>The Assassin </t>
  </si>
  <si>
    <t>Tony Jaa</t>
  </si>
  <si>
    <t>Nirut Sirichanya</t>
  </si>
  <si>
    <t>Ong-bak 2 </t>
  </si>
  <si>
    <t>Sarunyu Wongkrachang</t>
  </si>
  <si>
    <t>Thai</t>
  </si>
  <si>
    <t>Thailand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</si>
  <si>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</si>
  <si>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</si>
  <si>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</si>
  <si>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</si>
  <si>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</si>
  <si>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</si>
  <si>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</si>
  <si>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</si>
  <si>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</si>
  <si>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</si>
  <si>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</si>
  <si>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</si>
  <si>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</si>
  <si>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</si>
  <si>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</si>
  <si>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</si>
  <si>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</si>
  <si>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</si>
  <si>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Jeremy Davies</t>
  </si>
  <si>
    <t>Manderlay </t>
  </si>
  <si>
    <t>Anil Kapoor</t>
  </si>
  <si>
    <t>Slumdog Millionaire </t>
  </si>
  <si>
    <t>Lois Smith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</si>
  <si>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</si>
  <si>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</si>
  <si>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</si>
  <si>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</si>
  <si>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</si>
  <si>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</si>
  <si>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Jensen Ackles</t>
  </si>
  <si>
    <t>My Bloody Valentine </t>
  </si>
  <si>
    <t>Stomp the Yard </t>
  </si>
  <si>
    <t>Caroline Munro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</si>
  <si>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</si>
  <si>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</si>
  <si>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</si>
  <si>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</si>
  <si>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</si>
  <si>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</si>
  <si>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</si>
  <si>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</si>
  <si>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</si>
  <si>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</si>
  <si>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</si>
  <si>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</si>
  <si>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</si>
  <si>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</si>
  <si>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</si>
  <si>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</si>
  <si>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</si>
  <si>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</si>
  <si>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</si>
  <si>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</si>
  <si>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</si>
  <si>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</si>
  <si>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</si>
  <si>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</si>
  <si>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Kane Hodder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</si>
  <si>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</si>
  <si>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</si>
  <si>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</si>
  <si>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</si>
  <si>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</si>
  <si>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</si>
  <si>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</si>
  <si>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</si>
  <si>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</si>
  <si>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</si>
  <si>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</si>
  <si>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</si>
  <si>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</si>
  <si>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</si>
  <si>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</si>
  <si>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Melissa Sagemiller</t>
  </si>
  <si>
    <t>Soul Survivors </t>
  </si>
  <si>
    <t>Jefferson in Paris </t>
  </si>
  <si>
    <t>James Fargo</t>
  </si>
  <si>
    <t>Caravans </t>
  </si>
  <si>
    <t>Iran</t>
  </si>
  <si>
    <t>Mr. Turner </t>
  </si>
  <si>
    <t>Sara Forestier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</si>
  <si>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</si>
  <si>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</si>
  <si>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</si>
  <si>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</si>
  <si>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</si>
  <si>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</si>
  <si>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</si>
  <si>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</si>
  <si>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</si>
  <si>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</si>
  <si>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Poland</t>
  </si>
  <si>
    <t>Quills </t>
  </si>
  <si>
    <t>Seven Psychopaths </t>
  </si>
  <si>
    <t>Downfall </t>
  </si>
  <si>
    <t>Belén Rueda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</si>
  <si>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</si>
  <si>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</si>
  <si>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</si>
  <si>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</si>
  <si>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</si>
  <si>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</si>
  <si>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</si>
  <si>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</si>
  <si>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Tuesday Knight</t>
  </si>
  <si>
    <t>A Nightmare on Elm Street 4: The Dream Master </t>
  </si>
  <si>
    <t>Brighton Sharbino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</si>
  <si>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</si>
  <si>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</si>
  <si>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</si>
  <si>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</si>
  <si>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</si>
  <si>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</si>
  <si>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</si>
  <si>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</si>
  <si>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</si>
  <si>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</si>
  <si>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</si>
  <si>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</si>
  <si>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</si>
  <si>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</si>
  <si>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</si>
  <si>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</si>
  <si>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</si>
  <si>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</si>
  <si>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</si>
  <si>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</si>
  <si>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</si>
  <si>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</si>
  <si>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</si>
  <si>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</si>
  <si>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</si>
  <si>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</si>
  <si>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Jenny Agutter</t>
  </si>
  <si>
    <t>Child's Play 2 </t>
  </si>
  <si>
    <t>Greg Germann</t>
  </si>
  <si>
    <t>Sam Miller</t>
  </si>
  <si>
    <t>No Good Deed </t>
  </si>
  <si>
    <t>The Mist </t>
  </si>
  <si>
    <t>Alex Garland</t>
  </si>
  <si>
    <t>Elina Alminas</t>
  </si>
  <si>
    <t>Ex Machina </t>
  </si>
  <si>
    <t>Being John Malkovich </t>
  </si>
  <si>
    <t>Mark Brown</t>
  </si>
  <si>
    <t>Two Can Play That Game </t>
  </si>
  <si>
    <t>Adventure|Family|Sci-Fi</t>
  </si>
  <si>
    <t>Teo Halm</t>
  </si>
  <si>
    <t>Earth to Echo </t>
  </si>
  <si>
    <t>Crazy/Beautiful </t>
  </si>
  <si>
    <t>Yuki Matsuzaki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</si>
  <si>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</si>
  <si>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</si>
  <si>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</si>
  <si>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</si>
  <si>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</si>
  <si>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</si>
  <si>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</si>
  <si>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</si>
  <si>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</si>
  <si>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</si>
  <si>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</si>
  <si>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</si>
  <si>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</si>
  <si>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</si>
  <si>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</si>
  <si>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</si>
  <si>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</si>
  <si>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</si>
  <si>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</si>
  <si>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</si>
  <si>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Justin Chon</t>
  </si>
  <si>
    <t>21 &amp; Over </t>
  </si>
  <si>
    <t>Olivier Assayas</t>
  </si>
  <si>
    <t>Paris, je t'aime </t>
  </si>
  <si>
    <t>Catalina Sandino Moreno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</si>
  <si>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</si>
  <si>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</si>
  <si>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</si>
  <si>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</si>
  <si>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</si>
  <si>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</si>
  <si>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</si>
  <si>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</si>
  <si>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</si>
  <si>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Ezra Miller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</si>
  <si>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</si>
  <si>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</si>
  <si>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</si>
  <si>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</si>
  <si>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</si>
  <si>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</si>
  <si>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John Boyega</t>
  </si>
  <si>
    <t>Attack the Block </t>
  </si>
  <si>
    <t>Jelena Jovanova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</si>
  <si>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</si>
  <si>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</si>
  <si>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</si>
  <si>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</si>
  <si>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</si>
  <si>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</si>
  <si>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</si>
  <si>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Steve Irwin</t>
  </si>
  <si>
    <t>The Crocodile Hunter: Collision Course </t>
  </si>
  <si>
    <t>Biography|Comedy|Crime|Drama|Romance</t>
  </si>
  <si>
    <t>Dameon Clarke</t>
  </si>
  <si>
    <t>I Love You Phillip Morris </t>
  </si>
  <si>
    <t>None</t>
  </si>
  <si>
    <t>Antwone Fisher </t>
  </si>
  <si>
    <t>Gabriel Millman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</si>
  <si>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</si>
  <si>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</si>
  <si>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</si>
  <si>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</si>
  <si>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</si>
  <si>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</si>
  <si>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Julian Morris</t>
  </si>
  <si>
    <t>Sorority Row </t>
  </si>
  <si>
    <t>Lars and the Real Girl </t>
  </si>
  <si>
    <t>Mark Herman</t>
  </si>
  <si>
    <t>Richard Johnson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</si>
  <si>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</si>
  <si>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</si>
  <si>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</si>
  <si>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</si>
  <si>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</si>
  <si>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</si>
  <si>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</si>
  <si>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</si>
  <si>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</si>
  <si>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</si>
  <si>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</si>
  <si>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</si>
  <si>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</si>
  <si>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</si>
  <si>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Min-sik Choi</t>
  </si>
  <si>
    <t>Tae Guk Gi: The Brotherhood of War </t>
  </si>
  <si>
    <t>William Dear</t>
  </si>
  <si>
    <t>The Perfect Game </t>
  </si>
  <si>
    <t>The Exorcist </t>
  </si>
  <si>
    <t>Robert Shaw</t>
  </si>
  <si>
    <t>Jaws </t>
  </si>
  <si>
    <t>American Pie </t>
  </si>
  <si>
    <t>Stéphane Aubier</t>
  </si>
  <si>
    <t>Animation|Comedy|Crime|Drama|Family</t>
  </si>
  <si>
    <t>Ernest &amp; Celestine </t>
  </si>
  <si>
    <t>Lambert Wilson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</si>
  <si>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</si>
  <si>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</si>
  <si>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</si>
  <si>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</si>
  <si>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</si>
  <si>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</si>
  <si>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</si>
  <si>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</si>
  <si>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Ally Sheedy</t>
  </si>
  <si>
    <t>Witness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</si>
  <si>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</si>
  <si>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</si>
  <si>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</si>
  <si>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</si>
  <si>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</si>
  <si>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</si>
  <si>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</si>
  <si>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</si>
  <si>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</si>
  <si>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Sid Haig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</si>
  <si>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</si>
  <si>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</si>
  <si>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</si>
  <si>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</si>
  <si>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</si>
  <si>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</si>
  <si>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</si>
  <si>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Britney Spears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</si>
  <si>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</si>
  <si>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</si>
  <si>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</si>
  <si>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</si>
  <si>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</si>
  <si>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</si>
  <si>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</si>
  <si>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</si>
  <si>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</si>
  <si>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</si>
  <si>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</si>
  <si>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</si>
  <si>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</si>
  <si>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</si>
  <si>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</si>
  <si>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</si>
  <si>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</si>
  <si>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Lexie Contursi</t>
  </si>
  <si>
    <t>Katy Perry: Part of Me </t>
  </si>
  <si>
    <t>Josh Boone</t>
  </si>
  <si>
    <t>The Fault in Our Stars </t>
  </si>
  <si>
    <t>Nat Wolff</t>
  </si>
  <si>
    <t>Rounders </t>
  </si>
  <si>
    <t>Top Five </t>
  </si>
  <si>
    <t>Stir of Echoes </t>
  </si>
  <si>
    <t>Philomena </t>
  </si>
  <si>
    <t>The Upside of Anger </t>
  </si>
  <si>
    <t>Tammin Sursok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</si>
  <si>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</si>
  <si>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</si>
  <si>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</si>
  <si>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</si>
  <si>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</si>
  <si>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</si>
  <si>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</si>
  <si>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</si>
  <si>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</si>
  <si>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</si>
  <si>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</si>
  <si>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</si>
  <si>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</si>
  <si>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</si>
  <si>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</si>
  <si>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Tom Hughes</t>
  </si>
  <si>
    <t>About Time </t>
  </si>
  <si>
    <t>House of Flying Daggers </t>
  </si>
  <si>
    <t>Nicholas Jarecki</t>
  </si>
  <si>
    <t>Arbitrage </t>
  </si>
  <si>
    <t>Dean Israelite</t>
  </si>
  <si>
    <t>Gary Weeks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</si>
  <si>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</si>
  <si>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</si>
  <si>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</si>
  <si>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</si>
  <si>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</si>
  <si>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</si>
  <si>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</si>
  <si>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</si>
  <si>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Jill Clayburgh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</si>
  <si>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</si>
  <si>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</si>
  <si>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</si>
  <si>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</si>
  <si>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</si>
  <si>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</si>
  <si>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</si>
  <si>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</si>
  <si>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</si>
  <si>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Antonia Bird</t>
  </si>
  <si>
    <t>Ravenous </t>
  </si>
  <si>
    <t>Jon Poll</t>
  </si>
  <si>
    <t>Charlie Bartlett </t>
  </si>
  <si>
    <t>Paolo Sorrentino</t>
  </si>
  <si>
    <t>Toni Servillo</t>
  </si>
  <si>
    <t>The Great Beauty </t>
  </si>
  <si>
    <t>Peter Care</t>
  </si>
  <si>
    <t>The Dangerous Lives of Altar Boys </t>
  </si>
  <si>
    <t>Chan-wook Park</t>
  </si>
  <si>
    <t>Mia Wasikowska</t>
  </si>
  <si>
    <t>Stoker </t>
  </si>
  <si>
    <t>Harmony Korine</t>
  </si>
  <si>
    <t>2046 </t>
  </si>
  <si>
    <t>Ira Sachs</t>
  </si>
  <si>
    <t>David Richmond-Peck</t>
  </si>
  <si>
    <t>Married Life </t>
  </si>
  <si>
    <t>Carroll Ballard</t>
  </si>
  <si>
    <t>Eamonn Walker</t>
  </si>
  <si>
    <t>Duma </t>
  </si>
  <si>
    <t>Ondine </t>
  </si>
  <si>
    <t>Alicja Bachleda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</si>
  <si>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</si>
  <si>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</si>
  <si>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</si>
  <si>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</si>
  <si>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</si>
  <si>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</si>
  <si>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</si>
  <si>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</si>
  <si>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Marcell Nagy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</si>
  <si>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</si>
  <si>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</si>
  <si>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</si>
  <si>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</si>
  <si>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</si>
  <si>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</si>
  <si>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</si>
  <si>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</si>
  <si>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Christopher Smith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</si>
  <si>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</si>
  <si>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</si>
  <si>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</si>
  <si>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</si>
  <si>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</si>
  <si>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</si>
  <si>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Tatsuo Matsumura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</si>
  <si>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</si>
  <si>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</si>
  <si>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</si>
  <si>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</si>
  <si>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</si>
  <si>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</si>
  <si>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Wagner Moura</t>
  </si>
  <si>
    <t>Portuguese</t>
  </si>
  <si>
    <t>High School Musical 3: Senior Year </t>
  </si>
  <si>
    <t>The Fighter </t>
  </si>
  <si>
    <t>My Cousin Vinny </t>
  </si>
  <si>
    <t>Lane Smith</t>
  </si>
  <si>
    <t>R.J. Cutler</t>
  </si>
  <si>
    <t>Drama|Fantasy|Music|Romance</t>
  </si>
  <si>
    <t>If I Stay </t>
  </si>
  <si>
    <t>David S. Ward</t>
  </si>
  <si>
    <t>Major League </t>
  </si>
  <si>
    <t>John Enos III</t>
  </si>
  <si>
    <t>Phone Booth </t>
  </si>
  <si>
    <t>Lauren German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</si>
  <si>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</si>
  <si>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</si>
  <si>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</si>
  <si>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</si>
  <si>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</si>
  <si>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</si>
  <si>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</si>
  <si>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Steven Bauer</t>
  </si>
  <si>
    <t>Raising Cain </t>
  </si>
  <si>
    <t>Louise Fletcher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</si>
  <si>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</si>
  <si>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</si>
  <si>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</si>
  <si>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</si>
  <si>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</si>
  <si>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</si>
  <si>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</si>
  <si>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</si>
  <si>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</si>
  <si>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</si>
  <si>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</si>
  <si>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</si>
  <si>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</si>
  <si>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</si>
  <si>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</si>
  <si>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</si>
  <si>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</si>
  <si>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</si>
  <si>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</si>
  <si>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</si>
  <si>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</si>
  <si>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</si>
  <si>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</si>
  <si>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</si>
  <si>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</si>
  <si>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</si>
  <si>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</si>
  <si>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</si>
  <si>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</si>
  <si>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Phyllida Law</t>
  </si>
  <si>
    <t>Copying Beethoven </t>
  </si>
  <si>
    <t>David Hackl</t>
  </si>
  <si>
    <t>Saw V </t>
  </si>
  <si>
    <t>Ray Lawrence</t>
  </si>
  <si>
    <t>John Howard</t>
  </si>
  <si>
    <t>Jindabyne </t>
  </si>
  <si>
    <t>Karan Johar</t>
  </si>
  <si>
    <t>Shah Rukh Khan</t>
  </si>
  <si>
    <t>Kabhi Alvida Naa Kehna </t>
  </si>
  <si>
    <t>An Ideal Husband </t>
  </si>
  <si>
    <t>Ruairi Robinson</t>
  </si>
  <si>
    <t>The Last Days on Mars </t>
  </si>
  <si>
    <t>Tom Cullen</t>
  </si>
  <si>
    <t>Jaume Balagueró</t>
  </si>
  <si>
    <t>Darkness </t>
  </si>
  <si>
    <t>Keir Dullea</t>
  </si>
  <si>
    <t>2001: A Space Odyssey </t>
  </si>
  <si>
    <t>Family|Sci-Fi</t>
  </si>
  <si>
    <t>E.T. the Extra-Terrestrial </t>
  </si>
  <si>
    <t>Jon Kasdan</t>
  </si>
  <si>
    <t>In the Land of Women </t>
  </si>
  <si>
    <t>Léa Pool</t>
  </si>
  <si>
    <t>Floyd Mutrux</t>
  </si>
  <si>
    <t>There Goes My Baby </t>
  </si>
  <si>
    <t>Drama|History|Romance|Western</t>
  </si>
  <si>
    <t>September Dawn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</si>
  <si>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</si>
  <si>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</si>
  <si>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</si>
  <si>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</si>
  <si>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</si>
  <si>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</si>
  <si>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</si>
  <si>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</si>
  <si>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</si>
  <si>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</si>
  <si>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</si>
  <si>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</si>
  <si>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</si>
  <si>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</si>
  <si>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</si>
  <si>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</si>
  <si>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</si>
  <si>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</si>
  <si>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Ted Raimi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</si>
  <si>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</si>
  <si>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</si>
  <si>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</si>
  <si>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</si>
  <si>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</si>
  <si>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</si>
  <si>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</si>
  <si>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</si>
  <si>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</si>
  <si>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</si>
  <si>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Tina Turner</t>
  </si>
  <si>
    <t>Mad Max Beyond Thunderdome </t>
  </si>
  <si>
    <t>Vernon Wells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</si>
  <si>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</si>
  <si>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</si>
  <si>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</si>
  <si>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</si>
  <si>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</si>
  <si>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</si>
  <si>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</si>
  <si>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</si>
  <si>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Jeff Fahey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</si>
  <si>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</si>
  <si>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</si>
  <si>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</si>
  <si>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</si>
  <si>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</si>
  <si>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</si>
  <si>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</si>
  <si>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</si>
  <si>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</si>
  <si>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</si>
  <si>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Shiri Appleby</t>
  </si>
  <si>
    <t>Swimfan </t>
  </si>
  <si>
    <t>Greg Coolidge</t>
  </si>
  <si>
    <t>Employee of the Month </t>
  </si>
  <si>
    <t>Can't Hardly Wait </t>
  </si>
  <si>
    <t>The Outsiders </t>
  </si>
  <si>
    <t>Ciarán Foy</t>
  </si>
  <si>
    <t>Laila Haley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</si>
  <si>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</si>
  <si>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</si>
  <si>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</si>
  <si>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</si>
  <si>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</si>
  <si>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</si>
  <si>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</si>
  <si>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</si>
  <si>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</si>
  <si>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</si>
  <si>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</si>
  <si>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</si>
  <si>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Tina Desai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</si>
  <si>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</si>
  <si>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</si>
  <si>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</si>
  <si>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</si>
  <si>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</si>
  <si>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</si>
  <si>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Reba McEntire</t>
  </si>
  <si>
    <t>Tremors </t>
  </si>
  <si>
    <t>Michael Gross</t>
  </si>
  <si>
    <t>Rob Schmidt</t>
  </si>
  <si>
    <t>Wrong Turn </t>
  </si>
  <si>
    <t>Western</t>
  </si>
  <si>
    <t>Byron Mann</t>
  </si>
  <si>
    <t>The Corruptor </t>
  </si>
  <si>
    <t>Mud </t>
  </si>
  <si>
    <t>Robert Ben Garant</t>
  </si>
  <si>
    <t>Reno 911!: Miami </t>
  </si>
  <si>
    <t>Morgan Spurlock</t>
  </si>
  <si>
    <t>Harry Styles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</si>
  <si>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</si>
  <si>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</si>
  <si>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</si>
  <si>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</si>
  <si>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</si>
  <si>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</si>
  <si>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</si>
  <si>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</si>
  <si>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</si>
  <si>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</si>
  <si>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Chase Ellison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</si>
  <si>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</si>
  <si>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</si>
  <si>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</si>
  <si>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</si>
  <si>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</si>
  <si>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</si>
  <si>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</si>
  <si>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</si>
  <si>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</si>
  <si>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</si>
  <si>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Jasper Cole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</si>
  <si>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</si>
  <si>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</si>
  <si>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</si>
  <si>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</si>
  <si>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</si>
  <si>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</si>
  <si>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</si>
  <si>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</si>
  <si>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</si>
  <si>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</si>
  <si>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Johanna Braddy</t>
  </si>
  <si>
    <t>The Collection </t>
  </si>
  <si>
    <t>Timothy Björklund</t>
  </si>
  <si>
    <t>Teacher's Pet </t>
  </si>
  <si>
    <t>François Girard</t>
  </si>
  <si>
    <t>Drama|Music|Mystery|Romance</t>
  </si>
  <si>
    <t>Johannes Silberschneider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</si>
  <si>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</si>
  <si>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</si>
  <si>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</si>
  <si>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</si>
  <si>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</si>
  <si>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</si>
  <si>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</si>
  <si>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</si>
  <si>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</si>
  <si>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</si>
  <si>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</si>
  <si>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</si>
  <si>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</si>
  <si>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</si>
  <si>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</si>
  <si>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</si>
  <si>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</si>
  <si>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</si>
  <si>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Flavio Parenti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</si>
  <si>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</si>
  <si>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</si>
  <si>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</si>
  <si>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</si>
  <si>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</si>
  <si>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</si>
  <si>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</si>
  <si>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</si>
  <si>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</si>
  <si>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</si>
  <si>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</si>
  <si>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</si>
  <si>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</si>
  <si>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</si>
  <si>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Jason Zada</t>
  </si>
  <si>
    <t>Eoin Macken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</si>
  <si>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</si>
  <si>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</si>
  <si>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</si>
  <si>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</si>
  <si>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</si>
  <si>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</si>
  <si>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</si>
  <si>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</si>
  <si>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</si>
  <si>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</si>
  <si>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Naseeruddin Shah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</si>
  <si>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</si>
  <si>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</si>
  <si>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</si>
  <si>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</si>
  <si>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</si>
  <si>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</si>
  <si>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</si>
  <si>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</si>
  <si>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</si>
  <si>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</si>
  <si>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</si>
  <si>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</si>
  <si>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</si>
  <si>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</si>
  <si>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</si>
  <si>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</si>
  <si>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Numan Acar</t>
  </si>
  <si>
    <t>Rosewater </t>
  </si>
  <si>
    <t>Lubna Azabal</t>
  </si>
  <si>
    <t>Dan Harris</t>
  </si>
  <si>
    <t>Kip Pardue</t>
  </si>
  <si>
    <t>Imaginary Heroes </t>
  </si>
  <si>
    <t>Mel Smith</t>
  </si>
  <si>
    <t>Danny Dyer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</si>
  <si>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</si>
  <si>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</si>
  <si>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</si>
  <si>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</si>
  <si>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</si>
  <si>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</si>
  <si>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Rafa Lara</t>
  </si>
  <si>
    <t>Jorge Luis Moreno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</si>
  <si>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</si>
  <si>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</si>
  <si>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</si>
  <si>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</si>
  <si>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</si>
  <si>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</si>
  <si>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</si>
  <si>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</si>
  <si>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</si>
  <si>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Glenn Plummer</t>
  </si>
  <si>
    <t>Scott Marshall</t>
  </si>
  <si>
    <t>Drew Fuller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</si>
  <si>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</si>
  <si>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</si>
  <si>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</si>
  <si>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</si>
  <si>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</si>
  <si>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</si>
  <si>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</si>
  <si>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</si>
  <si>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</si>
  <si>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</si>
  <si>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</si>
  <si>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</si>
  <si>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</si>
  <si>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</si>
  <si>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</si>
  <si>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</si>
  <si>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</si>
  <si>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</si>
  <si>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</si>
  <si>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</si>
  <si>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</si>
  <si>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Bárbara Mori</t>
  </si>
  <si>
    <t>Kites </t>
  </si>
  <si>
    <t>Melancholia </t>
  </si>
  <si>
    <t>Yash Chopra</t>
  </si>
  <si>
    <t>Jab Tak Hai Jaan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</si>
  <si>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</si>
  <si>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</si>
  <si>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</si>
  <si>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</si>
  <si>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</si>
  <si>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</si>
  <si>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</si>
  <si>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Catherine Hicks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</si>
  <si>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</si>
  <si>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</si>
  <si>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</si>
  <si>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</si>
  <si>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</si>
  <si>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</si>
  <si>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</si>
  <si>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</si>
  <si>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</si>
  <si>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</si>
  <si>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</si>
  <si>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</si>
  <si>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</si>
  <si>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Kristin Lehman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</si>
  <si>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</si>
  <si>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</si>
  <si>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</si>
  <si>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</si>
  <si>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</si>
  <si>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</si>
  <si>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</si>
  <si>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</si>
  <si>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</si>
  <si>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</si>
  <si>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</si>
  <si>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</si>
  <si>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</si>
  <si>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</si>
  <si>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Q'orianka Kilcher</t>
  </si>
  <si>
    <t>Princess Kaiulani </t>
  </si>
  <si>
    <t>Jacqueline McKenzie</t>
  </si>
  <si>
    <t>Opal Dream </t>
  </si>
  <si>
    <t>Ole Christian Madsen</t>
  </si>
  <si>
    <t>Lars Mikkelsen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</si>
  <si>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</si>
  <si>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</si>
  <si>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</si>
  <si>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</si>
  <si>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</si>
  <si>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</si>
  <si>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</si>
  <si>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</si>
  <si>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</si>
  <si>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</si>
  <si>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</si>
  <si>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</si>
  <si>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</si>
  <si>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</si>
  <si>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</si>
  <si>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Bjørn Sundquist</t>
  </si>
  <si>
    <t>Election </t>
  </si>
  <si>
    <t>Ari Sandel</t>
  </si>
  <si>
    <t>The DUFF 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</si>
  <si>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</si>
  <si>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</si>
  <si>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</si>
  <si>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</si>
  <si>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</si>
  <si>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</si>
  <si>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</si>
  <si>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</si>
  <si>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</si>
  <si>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</si>
  <si>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</si>
  <si>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</si>
  <si>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</si>
  <si>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</si>
  <si>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Eleanor Parker</t>
  </si>
  <si>
    <t>The Sound of Music </t>
  </si>
  <si>
    <t>Splash </t>
  </si>
  <si>
    <t>Jonathan Dayton</t>
  </si>
  <si>
    <t>Little Miss Sunshine </t>
  </si>
  <si>
    <t>Stand by Me </t>
  </si>
  <si>
    <t>Noah Huntley</t>
  </si>
  <si>
    <t>28 Days Later... </t>
  </si>
  <si>
    <t>Chris Stokes</t>
  </si>
  <si>
    <t>Jennifer Freeman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</si>
  <si>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</si>
  <si>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</si>
  <si>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</si>
  <si>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</si>
  <si>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</si>
  <si>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</si>
  <si>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</si>
  <si>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</si>
  <si>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</si>
  <si>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James Kyson</t>
  </si>
  <si>
    <t>Shutter </t>
  </si>
  <si>
    <t>Tom Gormican</t>
  </si>
  <si>
    <t>Mackenzie Davis</t>
  </si>
  <si>
    <t>That Awkward Moment </t>
  </si>
  <si>
    <t>Much Ado About Nothing </t>
  </si>
  <si>
    <t>Peter R. Hunt</t>
  </si>
  <si>
    <t>Telly Savalas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</si>
  <si>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</si>
  <si>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</si>
  <si>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</si>
  <si>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</si>
  <si>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</si>
  <si>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</si>
  <si>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</si>
  <si>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</si>
  <si>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</si>
  <si>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</si>
  <si>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</si>
  <si>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</si>
  <si>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</si>
  <si>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</si>
  <si>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</si>
  <si>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</si>
  <si>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</si>
  <si>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</si>
  <si>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</si>
  <si>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</si>
  <si>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</si>
  <si>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</si>
  <si>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</si>
  <si>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</si>
  <si>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</si>
  <si>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</si>
  <si>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</si>
  <si>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</si>
  <si>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</si>
  <si>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</si>
  <si>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</si>
  <si>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</si>
  <si>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</si>
  <si>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</si>
  <si>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</si>
  <si>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</si>
  <si>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Sean Lennon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</si>
  <si>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</si>
  <si>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</si>
  <si>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</si>
  <si>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</si>
  <si>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</si>
  <si>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</si>
  <si>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</si>
  <si>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</si>
  <si>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</si>
  <si>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</si>
  <si>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</si>
  <si>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</si>
  <si>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</si>
  <si>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</si>
  <si>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</si>
  <si>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</si>
  <si>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</si>
  <si>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</si>
  <si>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</si>
  <si>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</si>
  <si>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</si>
  <si>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</si>
  <si>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Ian Tracey</t>
  </si>
  <si>
    <t>Aloft </t>
  </si>
  <si>
    <t>Action|Animation|Sci-Fi</t>
  </si>
  <si>
    <t>Mitsuo Iwata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</si>
  <si>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</si>
  <si>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</si>
  <si>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</si>
  <si>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</si>
  <si>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</si>
  <si>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</si>
  <si>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</si>
  <si>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</si>
  <si>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Françoise Yip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</si>
  <si>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</si>
  <si>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</si>
  <si>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</si>
  <si>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</si>
  <si>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</si>
  <si>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</si>
  <si>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</si>
  <si>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</si>
  <si>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Molly Parker</t>
  </si>
  <si>
    <t>Men with Brooms </t>
  </si>
  <si>
    <t>Charles Robert Carner</t>
  </si>
  <si>
    <t>Witless Protection </t>
  </si>
  <si>
    <t>Russell Holt</t>
  </si>
  <si>
    <t>Eric Johnson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</si>
  <si>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</si>
  <si>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</si>
  <si>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</si>
  <si>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</si>
  <si>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</si>
  <si>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</si>
  <si>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</si>
  <si>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</si>
  <si>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</si>
  <si>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Saif Ali Khan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</si>
  <si>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</si>
  <si>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</si>
  <si>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</si>
  <si>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</si>
  <si>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</si>
  <si>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</si>
  <si>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</si>
  <si>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</si>
  <si>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George Coe</t>
  </si>
  <si>
    <t>The Omega Code </t>
  </si>
  <si>
    <t>Juno </t>
  </si>
  <si>
    <t>Ernie Barbarash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</si>
  <si>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</si>
  <si>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</si>
  <si>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</si>
  <si>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</si>
  <si>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</si>
  <si>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</si>
  <si>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</si>
  <si>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</si>
  <si>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</si>
  <si>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</si>
  <si>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</si>
  <si>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</si>
  <si>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</si>
  <si>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</si>
  <si>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</si>
  <si>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</si>
  <si>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</si>
  <si>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MyAnna Buring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</si>
  <si>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</si>
  <si>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</si>
  <si>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</si>
  <si>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</si>
  <si>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</si>
  <si>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</si>
  <si>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</si>
  <si>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</si>
  <si>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</si>
  <si>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</si>
  <si>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</si>
  <si>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</si>
  <si>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</si>
  <si>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</si>
  <si>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</si>
  <si>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</si>
  <si>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</si>
  <si>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</si>
  <si>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Jonathan Brandis</t>
  </si>
  <si>
    <t>Outside Providence </t>
  </si>
  <si>
    <t>Bride &amp; Prejudice </t>
  </si>
  <si>
    <t>Adventure|Biography|Drama|History</t>
  </si>
  <si>
    <t>Roy Billing</t>
  </si>
  <si>
    <t>Rabbit-Proof Fence </t>
  </si>
  <si>
    <t>Deborah Mailman</t>
  </si>
  <si>
    <t>Who's Your Caddy? </t>
  </si>
  <si>
    <t>Tony Maylam</t>
  </si>
  <si>
    <t>Action|Crime|Horror|Sci-Fi|Thriller</t>
  </si>
  <si>
    <t>Michael J. Pollard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</si>
  <si>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</si>
  <si>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</si>
  <si>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</si>
  <si>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</si>
  <si>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</si>
  <si>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</si>
  <si>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</si>
  <si>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</si>
  <si>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</si>
  <si>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</si>
  <si>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</si>
  <si>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</si>
  <si>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</si>
  <si>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</si>
  <si>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</si>
  <si>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</si>
  <si>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</si>
  <si>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</si>
  <si>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Nathalie Fay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</si>
  <si>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</si>
  <si>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</si>
  <si>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</si>
  <si>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</si>
  <si>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</si>
  <si>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</si>
  <si>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</si>
  <si>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</si>
  <si>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</si>
  <si>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</si>
  <si>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</si>
  <si>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</si>
  <si>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</si>
  <si>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</si>
  <si>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</si>
  <si>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</si>
  <si>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Max Färberböck</t>
  </si>
  <si>
    <t>Heike Makatsch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</si>
  <si>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</si>
  <si>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</si>
  <si>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</si>
  <si>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</si>
  <si>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</si>
  <si>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</si>
  <si>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</si>
  <si>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</si>
  <si>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</si>
  <si>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Laura Morante</t>
  </si>
  <si>
    <t>Remember Me, My Love </t>
  </si>
  <si>
    <t>Elite Squad </t>
  </si>
  <si>
    <t>Brazil</t>
  </si>
  <si>
    <t>Annabelle Wallis</t>
  </si>
  <si>
    <t>Annabelle </t>
  </si>
  <si>
    <t>Rachel Perkins</t>
  </si>
  <si>
    <t>Comedy|Drama|Musical</t>
  </si>
  <si>
    <t>Bran Nue Dae </t>
  </si>
  <si>
    <t>John Cothran</t>
  </si>
  <si>
    <t>Boyz n the Hood </t>
  </si>
  <si>
    <t>Luis Valdez</t>
  </si>
  <si>
    <t>La Bamba </t>
  </si>
  <si>
    <t>Rita Moreno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</si>
  <si>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</si>
  <si>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</si>
  <si>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</si>
  <si>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</si>
  <si>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</si>
  <si>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</si>
  <si>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</si>
  <si>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</si>
  <si>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</si>
  <si>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Merab Ninidze</t>
  </si>
  <si>
    <t>Nowhere in Africa 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</si>
  <si>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</si>
  <si>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</si>
  <si>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</si>
  <si>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</si>
  <si>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</si>
  <si>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</si>
  <si>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</si>
  <si>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</si>
  <si>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</si>
  <si>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</si>
  <si>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</si>
  <si>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</si>
  <si>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</si>
  <si>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</si>
  <si>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</si>
  <si>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Florian Lukas</t>
  </si>
  <si>
    <t>Good Bye Lenin! </t>
  </si>
  <si>
    <t>The Damned United </t>
  </si>
  <si>
    <t>Clu Gulager</t>
  </si>
  <si>
    <t>Mallrats </t>
  </si>
  <si>
    <t>Musical|Romance</t>
  </si>
  <si>
    <t>Olivia Newton-John</t>
  </si>
  <si>
    <t>Grease </t>
  </si>
  <si>
    <t>Platoon </t>
  </si>
  <si>
    <t>Documentary|Drama|War</t>
  </si>
  <si>
    <t>Osama bin Laden</t>
  </si>
  <si>
    <t>Fahrenheit 9/11 </t>
  </si>
  <si>
    <t>George Roy Hill</t>
  </si>
  <si>
    <t>Biography|Crime|Drama|Western</t>
  </si>
  <si>
    <t>Katharine Ross</t>
  </si>
  <si>
    <t>Butch Cassidy and the Sundance Kid </t>
  </si>
  <si>
    <t>Robert Stevenson</t>
  </si>
  <si>
    <t>Comedy|Family|Fantasy|Musical</t>
  </si>
  <si>
    <t>Ed Wynn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</si>
  <si>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</si>
  <si>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</si>
  <si>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</si>
  <si>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</si>
  <si>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</si>
  <si>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</si>
  <si>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</si>
  <si>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</si>
  <si>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</si>
  <si>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</si>
  <si>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</si>
  <si>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Lisa Wilcox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</si>
  <si>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</si>
  <si>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</si>
  <si>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</si>
  <si>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</si>
  <si>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</si>
  <si>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</si>
  <si>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</si>
  <si>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Tom Atkins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</si>
  <si>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</si>
  <si>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</si>
  <si>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</si>
  <si>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</si>
  <si>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</si>
  <si>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</si>
  <si>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</si>
  <si>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</si>
  <si>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</si>
  <si>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</si>
  <si>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</si>
  <si>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</si>
  <si>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</si>
  <si>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</si>
  <si>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</si>
  <si>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</si>
  <si>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</si>
  <si>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</si>
  <si>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</si>
  <si>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</si>
  <si>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</si>
  <si>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</si>
  <si>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</si>
  <si>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</si>
  <si>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</si>
  <si>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</si>
  <si>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</si>
  <si>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</si>
  <si>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</si>
  <si>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Hugh M. Hefner</t>
  </si>
  <si>
    <t>Miss March </t>
  </si>
  <si>
    <t>Zach Braff</t>
  </si>
  <si>
    <t>Wish I Was Here </t>
  </si>
  <si>
    <t>Mark Tarlov</t>
  </si>
  <si>
    <t>Simply Irresistible </t>
  </si>
  <si>
    <t>Lawrence Gilliard Jr.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</si>
  <si>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</si>
  <si>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</si>
  <si>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</si>
  <si>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</si>
  <si>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</si>
  <si>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</si>
  <si>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</si>
  <si>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</si>
  <si>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William Holden</t>
  </si>
  <si>
    <t>The Wackness </t>
  </si>
  <si>
    <t>Sylvio Tabet</t>
  </si>
  <si>
    <t>Michael Berryman</t>
  </si>
  <si>
    <t>Beastmaster 2: Through the Portal of Time </t>
  </si>
  <si>
    <t>Rick Bieber</t>
  </si>
  <si>
    <t>The 5th Quarter </t>
  </si>
  <si>
    <t>The Greatest </t>
  </si>
  <si>
    <t>Snow Flower and the Secret Fan </t>
  </si>
  <si>
    <t>Come Early Morning </t>
  </si>
  <si>
    <t>Lucky Break </t>
  </si>
  <si>
    <t>Peter McNamara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</si>
  <si>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</si>
  <si>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</si>
  <si>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</si>
  <si>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</si>
  <si>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</si>
  <si>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</si>
  <si>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</si>
  <si>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</si>
  <si>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Yorick van Wageningen</t>
  </si>
  <si>
    <t>Winter in Wartime </t>
  </si>
  <si>
    <t>Prachya Pinkaew</t>
  </si>
  <si>
    <t>The Protector </t>
  </si>
  <si>
    <t>Bend It Like Beckham </t>
  </si>
  <si>
    <t>Edie Falco</t>
  </si>
  <si>
    <t>Sunshine State </t>
  </si>
  <si>
    <t>Jonathan D. Mellor</t>
  </si>
  <si>
    <t>[Rec] 2 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</si>
  <si>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</si>
  <si>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</si>
  <si>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</si>
  <si>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</si>
  <si>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</si>
  <si>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</si>
  <si>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</si>
  <si>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</si>
  <si>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</si>
  <si>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Jean-Baptiste Maunier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</si>
  <si>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</si>
  <si>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</si>
  <si>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</si>
  <si>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</si>
  <si>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</si>
  <si>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</si>
  <si>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</si>
  <si>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</si>
  <si>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</si>
  <si>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Jean-Pierre Léaud</t>
  </si>
  <si>
    <t>Le Havre </t>
  </si>
  <si>
    <t>Finland</t>
  </si>
  <si>
    <t>Hitoshi Matsumoto</t>
  </si>
  <si>
    <t>Lindsay Kay Hayward</t>
  </si>
  <si>
    <t>R100 </t>
  </si>
  <si>
    <t>George Ratliff</t>
  </si>
  <si>
    <t>Salvation Boulevard </t>
  </si>
  <si>
    <t>The Ten </t>
  </si>
  <si>
    <t>Shane Meadows</t>
  </si>
  <si>
    <t>Aksel Hennie</t>
  </si>
  <si>
    <t>Headhunters </t>
  </si>
  <si>
    <t>Norwegian</t>
  </si>
  <si>
    <t>Michael McGowan</t>
  </si>
  <si>
    <t>Saint Ralph </t>
  </si>
  <si>
    <t>Abhishek Bachchan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</si>
  <si>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</si>
  <si>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</si>
  <si>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</si>
  <si>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</si>
  <si>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</si>
  <si>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</si>
  <si>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</si>
  <si>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</si>
  <si>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</si>
  <si>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Sprague Grayden</t>
  </si>
  <si>
    <t>Paranormal Activity 3 </t>
  </si>
  <si>
    <t>Stiles White</t>
  </si>
  <si>
    <t>Shelley Hennig</t>
  </si>
  <si>
    <t>Ouija </t>
  </si>
  <si>
    <t>John Saxon</t>
  </si>
  <si>
    <t>A Nightmare on Elm Street 3: Dream Warriors </t>
  </si>
  <si>
    <t>Eugenio Derbez</t>
  </si>
  <si>
    <t>Instructions Not Included </t>
  </si>
  <si>
    <t>Matt Shively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</si>
  <si>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</si>
  <si>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</si>
  <si>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</si>
  <si>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</si>
  <si>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</si>
  <si>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</si>
  <si>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</si>
  <si>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Richard Cabral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</si>
  <si>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</si>
  <si>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</si>
  <si>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</si>
  <si>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</si>
  <si>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</si>
  <si>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</si>
  <si>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James Lafferty</t>
  </si>
  <si>
    <t>Oculus </t>
  </si>
  <si>
    <t>Clerks II </t>
  </si>
  <si>
    <t>Billy Elliot </t>
  </si>
  <si>
    <t>The Way Way Back </t>
  </si>
  <si>
    <t>George Jackson</t>
  </si>
  <si>
    <t>William Schallert</t>
  </si>
  <si>
    <t>House Party 2 </t>
  </si>
  <si>
    <t>Maurice Joyce</t>
  </si>
  <si>
    <t>Doug's 1st Movie </t>
  </si>
  <si>
    <t>John Beasley</t>
  </si>
  <si>
    <t>The Apostle </t>
  </si>
  <si>
    <t>Jesse Peretz</t>
  </si>
  <si>
    <t>Our Idiot Brother </t>
  </si>
  <si>
    <t>Ice Cube</t>
  </si>
  <si>
    <t>Monica Calhoun</t>
  </si>
  <si>
    <t>The Players Club </t>
  </si>
  <si>
    <t>As Above, So Below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</si>
  <si>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</si>
  <si>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</si>
  <si>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</si>
  <si>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</si>
  <si>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</si>
  <si>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</si>
  <si>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</si>
  <si>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</si>
  <si>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</si>
  <si>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</si>
  <si>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</si>
  <si>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Peter Serafinowicz</t>
  </si>
  <si>
    <t>Shaun of the Dead </t>
  </si>
  <si>
    <t>Mickey Liddell</t>
  </si>
  <si>
    <t>Randy Wayne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</si>
  <si>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</si>
  <si>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</si>
  <si>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</si>
  <si>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</si>
  <si>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</si>
  <si>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</si>
  <si>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</si>
  <si>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</si>
  <si>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</si>
  <si>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</si>
  <si>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</si>
  <si>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</si>
  <si>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Sterling Jerins</t>
  </si>
  <si>
    <t>No Escape </t>
  </si>
  <si>
    <t>Don Coscarelli</t>
  </si>
  <si>
    <t>Michael Tiddes</t>
  </si>
  <si>
    <t>Fifty Shades of Black </t>
  </si>
  <si>
    <t>Not Easily Broken </t>
  </si>
  <si>
    <t>The Perfect Match </t>
  </si>
  <si>
    <t>Mamoru Hosoda</t>
  </si>
  <si>
    <t>Lara Jill Miller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</si>
  <si>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</si>
  <si>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</si>
  <si>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</si>
  <si>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</si>
  <si>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</si>
  <si>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</si>
  <si>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</si>
  <si>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</si>
  <si>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</si>
  <si>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</si>
  <si>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Woody Strode</t>
  </si>
  <si>
    <t>Made </t>
  </si>
  <si>
    <t>Moon </t>
  </si>
  <si>
    <t>Ronan Chapalain</t>
  </si>
  <si>
    <t>Norbert Ferrer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</si>
  <si>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</si>
  <si>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</si>
  <si>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</si>
  <si>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</si>
  <si>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</si>
  <si>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</si>
  <si>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</si>
  <si>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</si>
  <si>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</si>
  <si>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</si>
  <si>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</si>
  <si>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</si>
  <si>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</si>
  <si>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</si>
  <si>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</si>
  <si>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</si>
  <si>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</si>
  <si>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</si>
  <si>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</si>
  <si>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</si>
  <si>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</si>
  <si>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</si>
  <si>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</si>
  <si>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</si>
  <si>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</si>
  <si>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</si>
  <si>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</si>
  <si>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</si>
  <si>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</si>
  <si>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</si>
  <si>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</si>
  <si>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</si>
  <si>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</si>
  <si>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Ocean James</t>
  </si>
  <si>
    <t>The Visit </t>
  </si>
  <si>
    <t>Crime|Thriller|War</t>
  </si>
  <si>
    <t>Mike Figueroa</t>
  </si>
  <si>
    <t>Redacted </t>
  </si>
  <si>
    <t>Klaus Menzel</t>
  </si>
  <si>
    <t>Fascination </t>
  </si>
  <si>
    <t>Oren Peli</t>
  </si>
  <si>
    <t>Luis Tosar</t>
  </si>
  <si>
    <t>William H. Macy</t>
  </si>
  <si>
    <t>Rudderless </t>
  </si>
  <si>
    <t>Michael Dudikoff</t>
  </si>
  <si>
    <t>Jirí Menzel</t>
  </si>
  <si>
    <t>Comedy|Drama|Romance|War</t>
  </si>
  <si>
    <t>Julia Jentsch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</si>
  <si>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</si>
  <si>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</si>
  <si>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</si>
  <si>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</si>
  <si>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</si>
  <si>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</si>
  <si>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</si>
  <si>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</si>
  <si>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</si>
  <si>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</si>
  <si>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Bill Johnson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</si>
  <si>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</si>
  <si>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</si>
  <si>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</si>
  <si>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</si>
  <si>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</si>
  <si>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</si>
  <si>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</si>
  <si>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</si>
  <si>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</si>
  <si>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</si>
  <si>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</si>
  <si>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</si>
  <si>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</si>
  <si>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Mía Maestro</t>
  </si>
  <si>
    <t>Tango </t>
  </si>
  <si>
    <t>Andrew Erwin</t>
  </si>
  <si>
    <t>Alex Kendrick</t>
  </si>
  <si>
    <t>Moms' Night Out </t>
  </si>
  <si>
    <t>Donnie Darko </t>
  </si>
  <si>
    <t>James Duval</t>
  </si>
  <si>
    <t>Mike van Diem</t>
  </si>
  <si>
    <t>Jan Decleir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</si>
  <si>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</si>
  <si>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</si>
  <si>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</si>
  <si>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</si>
  <si>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</si>
  <si>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</si>
  <si>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</si>
  <si>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</si>
  <si>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</si>
  <si>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</si>
  <si>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</si>
  <si>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</si>
  <si>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Falcon Rising </t>
  </si>
  <si>
    <t>Nick Love</t>
  </si>
  <si>
    <t>The Sweeney </t>
  </si>
  <si>
    <t>Whale Rider </t>
  </si>
  <si>
    <t>R. Balki</t>
  </si>
  <si>
    <t>Vidya Balan</t>
  </si>
  <si>
    <t>Paa </t>
  </si>
  <si>
    <t>Fantasy|Thriller</t>
  </si>
  <si>
    <t>Night Watch </t>
  </si>
  <si>
    <t>The Crying Game </t>
  </si>
  <si>
    <t>Art Hindle</t>
  </si>
  <si>
    <t>Porky's </t>
  </si>
  <si>
    <t>Survival of the Dead </t>
  </si>
  <si>
    <t>Lost in Translation </t>
  </si>
  <si>
    <t>Annie Hall </t>
  </si>
  <si>
    <t>Cecil B. DeMille</t>
  </si>
  <si>
    <t>Gloria Grahame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</si>
  <si>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</si>
  <si>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</si>
  <si>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</si>
  <si>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</si>
  <si>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</si>
  <si>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</si>
  <si>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</si>
  <si>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</si>
  <si>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</si>
  <si>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</si>
  <si>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Meg Foster</t>
  </si>
  <si>
    <t>They Live </t>
  </si>
  <si>
    <t>Ed Gass-Donnelly</t>
  </si>
  <si>
    <t>The Last Exorcism Part II </t>
  </si>
  <si>
    <t>Ellar Coltrane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</si>
  <si>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</si>
  <si>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</si>
  <si>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</si>
  <si>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</si>
  <si>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</si>
  <si>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</si>
  <si>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</si>
  <si>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</si>
  <si>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</si>
  <si>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Ashley Rickards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</si>
  <si>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</si>
  <si>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</si>
  <si>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</si>
  <si>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</si>
  <si>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</si>
  <si>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</si>
  <si>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</si>
  <si>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</si>
  <si>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</si>
  <si>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</si>
  <si>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</si>
  <si>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</si>
  <si>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</si>
  <si>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</si>
  <si>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</si>
  <si>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</si>
  <si>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Stephanie Leonidas</t>
  </si>
  <si>
    <t>Mirrormask </t>
  </si>
  <si>
    <t>Ron Fricke</t>
  </si>
  <si>
    <t>Collin Alfredo St. Dic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</si>
  <si>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</si>
  <si>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</si>
  <si>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</si>
  <si>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</si>
  <si>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</si>
  <si>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</si>
  <si>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</si>
  <si>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</si>
  <si>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</si>
  <si>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</si>
  <si>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</si>
  <si>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</si>
  <si>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</si>
  <si>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</si>
  <si>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</si>
  <si>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Adriana Barraza</t>
  </si>
  <si>
    <t>Hector Kotsifakis</t>
  </si>
  <si>
    <t>Buen Día, Ramón </t>
  </si>
  <si>
    <t>Trust </t>
  </si>
  <si>
    <t>An Everlasting Piece </t>
  </si>
  <si>
    <t>Rachel Griffiths</t>
  </si>
  <si>
    <t>Among Giants </t>
  </si>
  <si>
    <t>Adore </t>
  </si>
  <si>
    <t>Fernando León de Aranoa</t>
  </si>
  <si>
    <t>Mondays in the Sun </t>
  </si>
  <si>
    <t>Jim Mickle</t>
  </si>
  <si>
    <t>Connor Paolo</t>
  </si>
  <si>
    <t>Stake Land </t>
  </si>
  <si>
    <t>The Last Time I Committed Suicide </t>
  </si>
  <si>
    <t>Karim Aïnouz</t>
  </si>
  <si>
    <t>Futuro Beach </t>
  </si>
  <si>
    <t>Ruba Nadda</t>
  </si>
  <si>
    <t>Saad Siddiqui</t>
  </si>
  <si>
    <t>Inescapable </t>
  </si>
  <si>
    <t>Edward Burns</t>
  </si>
  <si>
    <t>Victor Fleming</t>
  </si>
  <si>
    <t>Hattie McDaniel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</si>
  <si>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</si>
  <si>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</si>
  <si>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</si>
  <si>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</si>
  <si>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</si>
  <si>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</si>
  <si>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</si>
  <si>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Keenan Wynn</t>
  </si>
  <si>
    <t>Annie Get Your Gun </t>
  </si>
  <si>
    <t>Fernanda Montenegro</t>
  </si>
  <si>
    <t>Peter Stebbings</t>
  </si>
  <si>
    <t>Defendor </t>
  </si>
  <si>
    <t>Vincente Minnelli</t>
  </si>
  <si>
    <t>Adventure|Comedy|Musical|Romance</t>
  </si>
  <si>
    <t>Gladys Cooper</t>
  </si>
  <si>
    <t>The Pirate </t>
  </si>
  <si>
    <t>Dagur Kári</t>
  </si>
  <si>
    <t>Alice Olivia Clarke</t>
  </si>
  <si>
    <t>The Good Heart </t>
  </si>
  <si>
    <t>The History Boys </t>
  </si>
  <si>
    <t>The Full Monty </t>
  </si>
  <si>
    <t>Jim Abrahams</t>
  </si>
  <si>
    <t>Peter Graves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</si>
  <si>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</si>
  <si>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</si>
  <si>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</si>
  <si>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</si>
  <si>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</si>
  <si>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</si>
  <si>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</si>
  <si>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</si>
  <si>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Joe Estevez</t>
  </si>
  <si>
    <t>I Got the Hook Up </t>
  </si>
  <si>
    <t>She's the One </t>
  </si>
  <si>
    <t>Gods and Monsters </t>
  </si>
  <si>
    <t>Ricardo Darín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</si>
  <si>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</si>
  <si>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</si>
  <si>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</si>
  <si>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</si>
  <si>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</si>
  <si>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</si>
  <si>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</si>
  <si>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Elpidia Carrillo</t>
  </si>
  <si>
    <t>La otra conquista </t>
  </si>
  <si>
    <t>André Øvredal</t>
  </si>
  <si>
    <t>Comedy|Drama|Fantasy|Horror</t>
  </si>
  <si>
    <t>Otto Jespersen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</si>
  <si>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</si>
  <si>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</si>
  <si>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</si>
  <si>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</si>
  <si>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</si>
  <si>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</si>
  <si>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</si>
  <si>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</si>
  <si>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</si>
  <si>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Robert Townsend</t>
  </si>
  <si>
    <t>Charles Ferguson</t>
  </si>
  <si>
    <t>Jane Goodall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</si>
  <si>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</si>
  <si>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</si>
  <si>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</si>
  <si>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</si>
  <si>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</si>
  <si>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</si>
  <si>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</si>
  <si>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</si>
  <si>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</si>
  <si>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</si>
  <si>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</si>
  <si>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</si>
  <si>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Thomas Bo Larsen</t>
  </si>
  <si>
    <t>The Hunt </t>
  </si>
  <si>
    <t>Bella </t>
  </si>
  <si>
    <t>Eric Styles</t>
  </si>
  <si>
    <t>Dreaming of Joseph Lees </t>
  </si>
  <si>
    <t>Joshua Marston</t>
  </si>
  <si>
    <t>Maria Full of Grace </t>
  </si>
  <si>
    <t>Colombia</t>
  </si>
  <si>
    <t>Beginners </t>
  </si>
  <si>
    <t>Animal House </t>
  </si>
  <si>
    <t>Honor Blackman</t>
  </si>
  <si>
    <t>Goldfinger </t>
  </si>
  <si>
    <t>Caleb Landry Jones</t>
  </si>
  <si>
    <t>Trainspotting </t>
  </si>
  <si>
    <t>The Original Kings of Comedy </t>
  </si>
  <si>
    <t>Tod Williams</t>
  </si>
  <si>
    <t>Paranormal Activity 2 </t>
  </si>
  <si>
    <t>Micah Sloat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</si>
  <si>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</si>
  <si>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</si>
  <si>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</si>
  <si>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</si>
  <si>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</si>
  <si>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</si>
  <si>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</si>
  <si>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Danielle Kotch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</si>
  <si>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</si>
  <si>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</si>
  <si>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</si>
  <si>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</si>
  <si>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</si>
  <si>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</si>
  <si>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</si>
  <si>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</si>
  <si>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</si>
  <si>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</si>
  <si>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</si>
  <si>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</si>
  <si>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</si>
  <si>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</si>
  <si>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</si>
  <si>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</si>
  <si>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Seamus Davey-Fitzpatrick</t>
  </si>
  <si>
    <t>Before Midnight </t>
  </si>
  <si>
    <t>Christopher Leitch</t>
  </si>
  <si>
    <t>John Astin</t>
  </si>
  <si>
    <t>Teen Wolf Too </t>
  </si>
  <si>
    <t>Angus Scrimm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</si>
  <si>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</si>
  <si>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</si>
  <si>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</si>
  <si>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</si>
  <si>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</si>
  <si>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</si>
  <si>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</si>
  <si>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</si>
  <si>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</si>
  <si>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</si>
  <si>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</si>
  <si>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</si>
  <si>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</si>
  <si>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</si>
  <si>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</si>
  <si>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</si>
  <si>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</si>
  <si>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</si>
  <si>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</si>
  <si>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</si>
  <si>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Rapulana Seiphemo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</si>
  <si>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</si>
  <si>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</si>
  <si>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</si>
  <si>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</si>
  <si>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</si>
  <si>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</si>
  <si>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</si>
  <si>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Robyn Lively</t>
  </si>
  <si>
    <t>Letters to God </t>
  </si>
  <si>
    <t>Jason Eisener</t>
  </si>
  <si>
    <t>Hobo with a Shotgun </t>
  </si>
  <si>
    <t>Enrique Begne</t>
  </si>
  <si>
    <t>Compadres </t>
  </si>
  <si>
    <t>Michael Landon Jr.</t>
  </si>
  <si>
    <t>Drama|Family|Western</t>
  </si>
  <si>
    <t>Love's Abiding Joy </t>
  </si>
  <si>
    <t>Whit Stillman</t>
  </si>
  <si>
    <t>Leslye Headland</t>
  </si>
  <si>
    <t>Bachelorette </t>
  </si>
  <si>
    <t>Tim and Eric's Billion Dollar Movie </t>
  </si>
  <si>
    <t>Summer Storm </t>
  </si>
  <si>
    <t>Kate Connor</t>
  </si>
  <si>
    <t>Johnny Pacar</t>
  </si>
  <si>
    <t>Fort McCoy </t>
  </si>
  <si>
    <t>Just Looking </t>
  </si>
  <si>
    <t>The Divide </t>
  </si>
  <si>
    <t>Francesca Gregorini</t>
  </si>
  <si>
    <t>Tanner Hall </t>
  </si>
  <si>
    <t>Youssef Delara</t>
  </si>
  <si>
    <t>John Robinson</t>
  </si>
  <si>
    <t>Central Station </t>
  </si>
  <si>
    <t>Susan Seidelman</t>
  </si>
  <si>
    <t>Boynton Beach Club </t>
  </si>
  <si>
    <t>Heidi Ewing</t>
  </si>
  <si>
    <t>Greg Crowe</t>
  </si>
  <si>
    <t>Freakonomics </t>
  </si>
  <si>
    <t>High Tension </t>
  </si>
  <si>
    <t>Isaac Hayes</t>
  </si>
  <si>
    <t>Hustle &amp; Flow </t>
  </si>
  <si>
    <t>Nehemiah Persoff</t>
  </si>
  <si>
    <t>Some Like It Hot </t>
  </si>
  <si>
    <t>John Carl Buechler</t>
  </si>
  <si>
    <t>Terry Kiser</t>
  </si>
  <si>
    <t>Friday the 13th Part VII: The New Blood </t>
  </si>
  <si>
    <t>Margaret Hamilton</t>
  </si>
  <si>
    <t>The Wizard of Oz </t>
  </si>
  <si>
    <t>Young Frankenstein </t>
  </si>
  <si>
    <t>Diary of the Dead </t>
  </si>
  <si>
    <t>Victor Nunez</t>
  </si>
  <si>
    <t>Ulee's Gold </t>
  </si>
  <si>
    <t>Romance</t>
  </si>
  <si>
    <t>Blazing Saddles </t>
  </si>
  <si>
    <t>Judie Aronson</t>
  </si>
  <si>
    <t>Friday the 13th: The Final Chapter </t>
  </si>
  <si>
    <t>Pawel Pawlikowski</t>
  </si>
  <si>
    <t>Maurice </t>
  </si>
  <si>
    <t>Frank Sebastiano</t>
  </si>
  <si>
    <t>Beer League </t>
  </si>
  <si>
    <t>Nacho Vigalondo</t>
  </si>
  <si>
    <t>Karra Elejalde</t>
  </si>
  <si>
    <t>Timecrimes </t>
  </si>
  <si>
    <t>A Haunted House </t>
  </si>
  <si>
    <t>Dinesh D'Souza</t>
  </si>
  <si>
    <t>Barack Obama</t>
  </si>
  <si>
    <t>2016: Obama's America </t>
  </si>
  <si>
    <t>That Thing You Do! </t>
  </si>
  <si>
    <t>Tommy Lee Wallace</t>
  </si>
  <si>
    <t>Halloween III: Season of the Witch </t>
  </si>
  <si>
    <t>Leslie Small</t>
  </si>
  <si>
    <t>David Jason Perez</t>
  </si>
  <si>
    <t>Kevin Hart: Let Me Explain </t>
  </si>
  <si>
    <t>My Own Private Idaho </t>
  </si>
  <si>
    <t>Garden State </t>
  </si>
  <si>
    <t>Hanno Pöschl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</si>
  <si>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</si>
  <si>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</si>
  <si>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</si>
  <si>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</si>
  <si>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</si>
  <si>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</si>
  <si>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</si>
  <si>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</si>
  <si>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</si>
  <si>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</si>
  <si>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</si>
  <si>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</si>
  <si>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</si>
  <si>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Bill Maher</t>
  </si>
  <si>
    <t>Religulous </t>
  </si>
  <si>
    <t>Joshua Tickell</t>
  </si>
  <si>
    <t>Sheryl Crow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</si>
  <si>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</si>
  <si>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</si>
  <si>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</si>
  <si>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</si>
  <si>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</si>
  <si>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</si>
  <si>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Dustin Lance Black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</si>
  <si>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</si>
  <si>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</si>
  <si>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</si>
  <si>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</si>
  <si>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</si>
  <si>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</si>
  <si>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</si>
  <si>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</si>
  <si>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</si>
  <si>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</si>
  <si>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</si>
  <si>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</si>
  <si>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Jossara Jinaro</t>
  </si>
  <si>
    <t>Go for It! </t>
  </si>
  <si>
    <t>Leopold Stokowski</t>
  </si>
  <si>
    <t>Fantasia </t>
  </si>
  <si>
    <t>Richard Brooker</t>
  </si>
  <si>
    <t>Friday the 13th Part III </t>
  </si>
  <si>
    <t>Danny Steinmann</t>
  </si>
  <si>
    <t>Tiffany Helm</t>
  </si>
  <si>
    <t>Friday the 13th: A New Beginning 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</si>
  <si>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</si>
  <si>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</si>
  <si>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</si>
  <si>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</si>
  <si>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</si>
  <si>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</si>
  <si>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Larry Clark</t>
  </si>
  <si>
    <t>Petter Næss</t>
  </si>
  <si>
    <t>Jørgen Langhelle</t>
  </si>
  <si>
    <t>Elling </t>
  </si>
  <si>
    <t>Robert Fontaine</t>
  </si>
  <si>
    <t>Michael Derek</t>
  </si>
  <si>
    <t>Mi America </t>
  </si>
  <si>
    <t>From Russia with Love </t>
  </si>
  <si>
    <t>Michael Herz</t>
  </si>
  <si>
    <t>Action|Comedy|Horror|Sci-Fi</t>
  </si>
  <si>
    <t>Phoebe Legere</t>
  </si>
  <si>
    <t>The Toxic Avenger Part II </t>
  </si>
  <si>
    <t>David Robert Mitchell</t>
  </si>
  <si>
    <t>Maika Monroe</t>
  </si>
  <si>
    <t>It Follows </t>
  </si>
  <si>
    <t>Mad Max 2: The Road Warrior </t>
  </si>
  <si>
    <t>Chia-Liang Liu</t>
  </si>
  <si>
    <t>The Legend of Drunken Master </t>
  </si>
  <si>
    <t>Alicia Goranson</t>
  </si>
  <si>
    <t>Boys Don't Cry </t>
  </si>
  <si>
    <t>Chris Kentis</t>
  </si>
  <si>
    <t>Eric Sheffer Stevens</t>
  </si>
  <si>
    <t>Silent House </t>
  </si>
  <si>
    <t>The Lives of Others </t>
  </si>
  <si>
    <t>Ben Davies</t>
  </si>
  <si>
    <t>Courageous </t>
  </si>
  <si>
    <t>Sylvain Chomet</t>
  </si>
  <si>
    <t>Animation|Comedy|Drama</t>
  </si>
  <si>
    <t>Michel Robin</t>
  </si>
  <si>
    <t>The Triplets of Belleville </t>
  </si>
  <si>
    <t>Chris Eyre</t>
  </si>
  <si>
    <t>Smoke Signals </t>
  </si>
  <si>
    <t>James Urbaniak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</si>
  <si>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</si>
  <si>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</si>
  <si>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</si>
  <si>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</si>
  <si>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</si>
  <si>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</si>
  <si>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</si>
  <si>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Najarra Townsend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</si>
  <si>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</si>
  <si>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</si>
  <si>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</si>
  <si>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</si>
  <si>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</si>
  <si>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</si>
  <si>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</si>
  <si>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</si>
  <si>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</si>
  <si>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Sook-Yin Lee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</si>
  <si>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</si>
  <si>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</si>
  <si>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</si>
  <si>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</si>
  <si>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</si>
  <si>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</si>
  <si>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Kirby Heyborne</t>
  </si>
  <si>
    <t>Noah Danby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</si>
  <si>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</si>
  <si>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</si>
  <si>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</si>
  <si>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</si>
  <si>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</si>
  <si>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</si>
  <si>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</si>
  <si>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John F. Kennedy</t>
  </si>
  <si>
    <t>In the Shadow of the Moon </t>
  </si>
  <si>
    <t>Kelly Reichardt</t>
  </si>
  <si>
    <t>Biography|Documentary|History</t>
  </si>
  <si>
    <t>Inside Deep Throat </t>
  </si>
  <si>
    <t>Huck Botko</t>
  </si>
  <si>
    <t>Matt Bennett</t>
  </si>
  <si>
    <t>The Virginity Hit </t>
  </si>
  <si>
    <t>David Duchovny</t>
  </si>
  <si>
    <t>House of D </t>
  </si>
  <si>
    <t>Lance Mungia</t>
  </si>
  <si>
    <t>Action|Adventure|Comedy|Drama|Music|Sci-Fi</t>
  </si>
  <si>
    <t>Jeffrey Falcon</t>
  </si>
  <si>
    <t>Six-String Samurai </t>
  </si>
  <si>
    <t>Karisma Kapoor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</si>
  <si>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</si>
  <si>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</si>
  <si>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</si>
  <si>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</si>
  <si>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</si>
  <si>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</si>
  <si>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</si>
  <si>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</si>
  <si>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</si>
  <si>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</si>
  <si>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</si>
  <si>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</si>
  <si>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</si>
  <si>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Rita Hayworth</t>
  </si>
  <si>
    <t>The Lady from Shanghai </t>
  </si>
  <si>
    <t>Paul Bunnell</t>
  </si>
  <si>
    <t>Comedy|Fantasy|Musical|Sci-Fi</t>
  </si>
  <si>
    <t>Kate Maberly</t>
  </si>
  <si>
    <t>The Ghastly Love of Johnny X </t>
  </si>
  <si>
    <t>Derick Martini</t>
  </si>
  <si>
    <t>Tim Hunter</t>
  </si>
  <si>
    <t>River's Edge </t>
  </si>
  <si>
    <t>Northfork </t>
  </si>
  <si>
    <t>Buried </t>
  </si>
  <si>
    <t>Pascal Arnold</t>
  </si>
  <si>
    <t>Karl E. Landler</t>
  </si>
  <si>
    <t>One to Another </t>
  </si>
  <si>
    <t>Biography|Crime|Documentary|History|Thriller</t>
  </si>
  <si>
    <t>Paul McGill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</si>
  <si>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</si>
  <si>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</si>
  <si>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</si>
  <si>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</si>
  <si>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</si>
  <si>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</si>
  <si>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</si>
  <si>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</si>
  <si>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</si>
  <si>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</si>
  <si>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</si>
  <si>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</si>
  <si>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</si>
  <si>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Tshewang Dendup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</si>
  <si>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</si>
  <si>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</si>
  <si>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</si>
  <si>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</si>
  <si>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</si>
  <si>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</si>
  <si>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</si>
  <si>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Sarah Butler</t>
  </si>
  <si>
    <t>I Spit on Your Grave </t>
  </si>
  <si>
    <t>Mark Illsley</t>
  </si>
  <si>
    <t>Ally Walker</t>
  </si>
  <si>
    <t>Happy, Texas </t>
  </si>
  <si>
    <t>My Summer of Love 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</si>
  <si>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</si>
  <si>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</si>
  <si>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</si>
  <si>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</si>
  <si>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</si>
  <si>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</si>
  <si>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</si>
  <si>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Nadine Labaki</t>
  </si>
  <si>
    <t>Yasmine Al Massri</t>
  </si>
  <si>
    <t>Caramel </t>
  </si>
  <si>
    <t>Eytan Fox</t>
  </si>
  <si>
    <t>Ohad Knoller</t>
  </si>
  <si>
    <t>The Bubble </t>
  </si>
  <si>
    <t>Romesh Sharma</t>
  </si>
  <si>
    <t>Dil Jo Bhi Kahey...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</si>
  <si>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</si>
  <si>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</si>
  <si>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</si>
  <si>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</si>
  <si>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</si>
  <si>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</si>
  <si>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</si>
  <si>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Kids </t>
  </si>
  <si>
    <t>William Baldwin</t>
  </si>
  <si>
    <t>The Squid and the Whale </t>
  </si>
  <si>
    <t>Scott Cohen</t>
  </si>
  <si>
    <t>Kissing Jessica Stein </t>
  </si>
  <si>
    <t>Matthew Ziff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</si>
  <si>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</si>
  <si>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</si>
  <si>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</si>
  <si>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</si>
  <si>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</si>
  <si>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</si>
  <si>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</si>
  <si>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</si>
  <si>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</si>
  <si>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</si>
  <si>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</si>
  <si>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</si>
  <si>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</si>
  <si>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Jessy Schram</t>
  </si>
  <si>
    <t>I Want Someone to Eat Cheese With </t>
  </si>
  <si>
    <t>Charles Chaplin</t>
  </si>
  <si>
    <t>Paulette Goddard</t>
  </si>
  <si>
    <t>Modern Times </t>
  </si>
  <si>
    <t>Pete Jones</t>
  </si>
  <si>
    <t>Stolen Summer </t>
  </si>
  <si>
    <t>My Name Is Bruce </t>
  </si>
  <si>
    <t>The Salon </t>
  </si>
  <si>
    <t>Adam Carolla</t>
  </si>
  <si>
    <t>Road Hard </t>
  </si>
  <si>
    <t>Brian Lee Franklin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</si>
  <si>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</si>
  <si>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</si>
  <si>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</si>
  <si>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</si>
  <si>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</si>
  <si>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</si>
  <si>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</si>
  <si>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Adriana Caselotti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</si>
  <si>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</si>
  <si>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</si>
  <si>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</si>
  <si>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</si>
  <si>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</si>
  <si>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</si>
  <si>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</si>
  <si>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</si>
  <si>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</si>
  <si>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</si>
  <si>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Long Nguyen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</si>
  <si>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</si>
  <si>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</si>
  <si>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</si>
  <si>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</si>
  <si>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</si>
  <si>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</si>
  <si>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</si>
  <si>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</si>
  <si>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</si>
  <si>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</si>
  <si>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Betsy Palmer</t>
  </si>
  <si>
    <t>Friday the 13th Part 2 </t>
  </si>
  <si>
    <t>Filly Brown </t>
  </si>
  <si>
    <t>Sex, Lies, and Videotape </t>
  </si>
  <si>
    <t>Saw </t>
  </si>
  <si>
    <t>Super Troopers </t>
  </si>
  <si>
    <t>Claudia Sainte-Luce</t>
  </si>
  <si>
    <t>Ximena Ayala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</si>
  <si>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</si>
  <si>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</si>
  <si>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</si>
  <si>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</si>
  <si>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</si>
  <si>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</si>
  <si>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</si>
  <si>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</si>
  <si>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</si>
  <si>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</si>
  <si>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Alex Huszar</t>
  </si>
  <si>
    <t>The Second Mother </t>
  </si>
  <si>
    <t>Steve Taylor</t>
  </si>
  <si>
    <t>Blue Like Jazz </t>
  </si>
  <si>
    <t>Kurt Voss</t>
  </si>
  <si>
    <t>Lemmy</t>
  </si>
  <si>
    <t>Down and Out with the Dolls </t>
  </si>
  <si>
    <t>Pink Ribbons, Inc. </t>
  </si>
  <si>
    <t>James David Pasternak</t>
  </si>
  <si>
    <t>Certifiably Jonathan </t>
  </si>
  <si>
    <t>Tom Sanchez</t>
  </si>
  <si>
    <t>Nataniel Sánchez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</si>
  <si>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</si>
  <si>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</si>
  <si>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</si>
  <si>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</si>
  <si>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</si>
  <si>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</si>
  <si>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</si>
  <si>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From a Whisper to a Scream </t>
  </si>
  <si>
    <t>Guy Maddin</t>
  </si>
  <si>
    <t>Comedy|Horror|Musical</t>
  </si>
  <si>
    <t>Sarah Murphy-Dyson</t>
  </si>
  <si>
    <t>Dracula: Pages from a Virgin's Diary </t>
  </si>
  <si>
    <t>Panos Cosmatos</t>
  </si>
  <si>
    <t>Beyond the Black Rainbow </t>
  </si>
  <si>
    <t>Gareth Evans</t>
  </si>
  <si>
    <t>Iko Uwais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</si>
  <si>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</si>
  <si>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</si>
  <si>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</si>
  <si>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</si>
  <si>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</si>
  <si>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</si>
  <si>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</si>
  <si>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Ursula Andress</t>
  </si>
  <si>
    <t>Dr. No </t>
  </si>
  <si>
    <t>Bradley Parker</t>
  </si>
  <si>
    <t>Chernobyl Diaries </t>
  </si>
  <si>
    <t>Clive Barker</t>
  </si>
  <si>
    <t>Andrew Robinson</t>
  </si>
  <si>
    <t>Hellraiser </t>
  </si>
  <si>
    <t>Harold Cronk</t>
  </si>
  <si>
    <t>Benjamin A. Onyango</t>
  </si>
  <si>
    <t>God's Not Dead 2 </t>
  </si>
  <si>
    <t>Cry_Wolf </t>
  </si>
  <si>
    <t>Takao Okawara</t>
  </si>
  <si>
    <t>Hiroshi Abe</t>
  </si>
  <si>
    <t>Godzilla 2000 </t>
  </si>
  <si>
    <t>Blue Valentine </t>
  </si>
  <si>
    <t>Duncan Tucker</t>
  </si>
  <si>
    <t>Transamerica </t>
  </si>
  <si>
    <t>Fernanda Andrade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</si>
  <si>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</si>
  <si>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</si>
  <si>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</si>
  <si>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</si>
  <si>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</si>
  <si>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</si>
  <si>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</si>
  <si>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</si>
  <si>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</si>
  <si>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</si>
  <si>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</si>
  <si>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</si>
  <si>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</si>
  <si>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</si>
  <si>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</si>
  <si>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</si>
  <si>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</si>
  <si>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</si>
  <si>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</si>
  <si>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</si>
  <si>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</si>
  <si>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</si>
  <si>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</si>
  <si>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</si>
  <si>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</si>
  <si>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</si>
  <si>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</si>
  <si>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</si>
  <si>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</si>
  <si>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</si>
  <si>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</si>
  <si>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</si>
  <si>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</si>
  <si>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</si>
  <si>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</si>
  <si>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</si>
  <si>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</si>
  <si>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Anwar Congo</t>
  </si>
  <si>
    <t>The Act of Killing </t>
  </si>
  <si>
    <t>Alex Gibney</t>
  </si>
  <si>
    <t>Taxi to the Dark Side </t>
  </si>
  <si>
    <t>Paul Crowder</t>
  </si>
  <si>
    <t>Pelé</t>
  </si>
  <si>
    <t>Once in a Lifetime: The Extraordinary Story of the New York Cosmos </t>
  </si>
  <si>
    <t>Anthony Powell</t>
  </si>
  <si>
    <t>Adventure|Biography|Documentary|Drama</t>
  </si>
  <si>
    <t>Josh Swanson</t>
  </si>
  <si>
    <t>Antarctica: A Year on Ice </t>
  </si>
  <si>
    <t>Kief Davidson</t>
  </si>
  <si>
    <t>G.W. Krauss</t>
  </si>
  <si>
    <t>A Lego Brickumentary </t>
  </si>
  <si>
    <t>Johnny Remo</t>
  </si>
  <si>
    <t>Hardflip </t>
  </si>
  <si>
    <t>Vivek Agnihotri</t>
  </si>
  <si>
    <t>Emraan Hashmi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</si>
  <si>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</si>
  <si>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</si>
  <si>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</si>
  <si>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</si>
  <si>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</si>
  <si>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</si>
  <si>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</si>
  <si>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</si>
  <si>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</si>
  <si>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Jordana Spiro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</si>
  <si>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</si>
  <si>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</si>
  <si>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</si>
  <si>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</si>
  <si>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</si>
  <si>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</si>
  <si>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</si>
  <si>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</si>
  <si>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</si>
  <si>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</si>
  <si>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</si>
  <si>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Anamaria Marinca</t>
  </si>
  <si>
    <t>4 Months, 3 Weeks and 2 Days </t>
  </si>
  <si>
    <t>Romanian</t>
  </si>
  <si>
    <t>Odessa Rae</t>
  </si>
  <si>
    <t>Hard Candy </t>
  </si>
  <si>
    <t>The Quiet </t>
  </si>
  <si>
    <t>Persian</t>
  </si>
  <si>
    <t>Ahna O'Reilly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</si>
  <si>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</si>
  <si>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</si>
  <si>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</si>
  <si>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</si>
  <si>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</si>
  <si>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</si>
  <si>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</si>
  <si>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</si>
  <si>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</si>
  <si>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</si>
  <si>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</si>
  <si>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</si>
  <si>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</si>
  <si>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Shahab Hosseini</t>
  </si>
  <si>
    <t>A Separation </t>
  </si>
  <si>
    <t>Welcome to the Dollhouse </t>
  </si>
  <si>
    <t>Allison Dean</t>
  </si>
  <si>
    <t>Ruby in Paradise </t>
  </si>
  <si>
    <t>Victor Rasuk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</si>
  <si>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</si>
  <si>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</si>
  <si>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</si>
  <si>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</si>
  <si>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</si>
  <si>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</si>
  <si>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</si>
  <si>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Corbin Allred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</si>
  <si>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</si>
  <si>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</si>
  <si>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</si>
  <si>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</si>
  <si>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</si>
  <si>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</si>
  <si>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</si>
  <si>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</si>
  <si>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</si>
  <si>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Raymond J. Barry</t>
  </si>
  <si>
    <t>Interview with the Assassin </t>
  </si>
  <si>
    <t>Oliver Blackburn</t>
  </si>
  <si>
    <t>Donkey Punch </t>
  </si>
  <si>
    <t>Documentary|Drama|Sport</t>
  </si>
  <si>
    <t>William Gates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</si>
  <si>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</si>
  <si>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</si>
  <si>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</si>
  <si>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</si>
  <si>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</si>
  <si>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</si>
  <si>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</si>
  <si>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</si>
  <si>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</si>
  <si>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Ginger Rogers</t>
  </si>
  <si>
    <t>Top Hat </t>
  </si>
  <si>
    <t>Daniel Myrick</t>
  </si>
  <si>
    <t>Heather Donahue</t>
  </si>
  <si>
    <t>The Blair Witch Project </t>
  </si>
  <si>
    <t>Michael Wadleigh</t>
  </si>
  <si>
    <t>Documentary|History|Music</t>
  </si>
  <si>
    <t>Joe Cocker</t>
  </si>
  <si>
    <t>Woodstock </t>
  </si>
  <si>
    <t>Mercy Streets </t>
  </si>
  <si>
    <t>Gene Teigland</t>
  </si>
  <si>
    <t>Kendyl Joi</t>
  </si>
  <si>
    <t>Arnolds Park </t>
  </si>
  <si>
    <t>Scott Ziehl</t>
  </si>
  <si>
    <t>Broken Vessels </t>
  </si>
  <si>
    <t>Paul McCartney</t>
  </si>
  <si>
    <t>A Hard Day's Night </t>
  </si>
  <si>
    <t>U. Roberto Romano</t>
  </si>
  <si>
    <t>The Harvest/La Cosecha </t>
  </si>
  <si>
    <t>Kirk Cameron</t>
  </si>
  <si>
    <t>Fireproof </t>
  </si>
  <si>
    <t>Pan Nalin</t>
  </si>
  <si>
    <t>Joe Camp</t>
  </si>
  <si>
    <t>Adventure|Family|Romance</t>
  </si>
  <si>
    <t>Frances Bavier</t>
  </si>
  <si>
    <t>Benji </t>
  </si>
  <si>
    <t>Adventure|Biography|Drama|Horror|Thriller</t>
  </si>
  <si>
    <t>Blanchard Ryan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</si>
  <si>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</si>
  <si>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</si>
  <si>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</si>
  <si>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</si>
  <si>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</si>
  <si>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</si>
  <si>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</si>
  <si>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</si>
  <si>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Terry Funk</t>
  </si>
  <si>
    <t>Beyond the Mat </t>
  </si>
  <si>
    <t>Kurt Hale</t>
  </si>
  <si>
    <t>The Singles Ward </t>
  </si>
  <si>
    <t>Siddiq Barmak</t>
  </si>
  <si>
    <t>Marina Golbahari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</si>
  <si>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</si>
  <si>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</si>
  <si>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</si>
  <si>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</si>
  <si>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</si>
  <si>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</si>
  <si>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</si>
  <si>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</si>
  <si>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</si>
  <si>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</si>
  <si>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</si>
  <si>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</si>
  <si>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</si>
  <si>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</si>
  <si>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</si>
  <si>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</si>
  <si>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</si>
  <si>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</si>
  <si>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Deceptive Practice: The Mysteries and Mentors of Ricky Jay </t>
  </si>
  <si>
    <t>Takashi Shimura</t>
  </si>
  <si>
    <t>Seven Samurai </t>
  </si>
  <si>
    <t>Marius A. Markevicius</t>
  </si>
  <si>
    <t>Tommy Sheppard</t>
  </si>
  <si>
    <t>The Other Dream Team </t>
  </si>
  <si>
    <t>Finishing the Game: The Search for a New Bruce Lee </t>
  </si>
  <si>
    <t>Quentin Dupieux</t>
  </si>
  <si>
    <t>Rubber </t>
  </si>
  <si>
    <t>Tori Spelling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</si>
  <si>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</si>
  <si>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</si>
  <si>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</si>
  <si>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</si>
  <si>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</si>
  <si>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</si>
  <si>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</si>
  <si>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</si>
  <si>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</si>
  <si>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</si>
  <si>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</si>
  <si>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Elizabeth Streb</t>
  </si>
  <si>
    <t>Born to Fly: Elizabeth Streb vs. Gravity </t>
  </si>
  <si>
    <t>Straight Out of Brooklyn </t>
  </si>
  <si>
    <t>Bloody Sunday </t>
  </si>
  <si>
    <t>Hans Canosa</t>
  </si>
  <si>
    <t>Conversations with Other Women </t>
  </si>
  <si>
    <t>Lloyd Kaufman</t>
  </si>
  <si>
    <t>John Karyus</t>
  </si>
  <si>
    <t>Poultrygeist: Night of the Chicken Dead </t>
  </si>
  <si>
    <t>Lloyd Bacon</t>
  </si>
  <si>
    <t>42nd Street </t>
  </si>
  <si>
    <t>Chris Eigeman</t>
  </si>
  <si>
    <t>Metropolitan </t>
  </si>
  <si>
    <t>Napoleon Dynamite </t>
  </si>
  <si>
    <t>Blue Ruin </t>
  </si>
  <si>
    <t>Paranormal Activity </t>
  </si>
  <si>
    <t>Monty Python and the Holy Grail </t>
  </si>
  <si>
    <t>Emily Rios</t>
  </si>
  <si>
    <t>Quinceañera </t>
  </si>
  <si>
    <t>Sue Corcoran</t>
  </si>
  <si>
    <t>Comedy|Fantasy|Horror|Musical</t>
  </si>
  <si>
    <t>Tony Doupe</t>
  </si>
  <si>
    <t>Gory Gory Hallelujah </t>
  </si>
  <si>
    <t>Jonathan Caouette</t>
  </si>
  <si>
    <t>Biography|Documentary</t>
  </si>
  <si>
    <t>Greg Ayres</t>
  </si>
  <si>
    <t>Tarnation </t>
  </si>
  <si>
    <t>Ray Griggs</t>
  </si>
  <si>
    <t>Bill Farmer</t>
  </si>
  <si>
    <t>I Want Your Money </t>
  </si>
  <si>
    <t>Lucio Fulci</t>
  </si>
  <si>
    <t>Catriona MacColl</t>
  </si>
  <si>
    <t>The Beyond </t>
  </si>
  <si>
    <t>What Happens in Vegas </t>
  </si>
  <si>
    <t>Roger Nygard</t>
  </si>
  <si>
    <t>Trekkies </t>
  </si>
  <si>
    <t>Harry Beaumont</t>
  </si>
  <si>
    <t>Anita Page</t>
  </si>
  <si>
    <t>The Broadway Melody </t>
  </si>
  <si>
    <t>Franck Khalfoun</t>
  </si>
  <si>
    <t>America Olivo</t>
  </si>
  <si>
    <t>Maniac </t>
  </si>
  <si>
    <t>Mor Loushy</t>
  </si>
  <si>
    <t>Amos Oz</t>
  </si>
  <si>
    <t>Censored Voices </t>
  </si>
  <si>
    <t>Henry Alex Rubin</t>
  </si>
  <si>
    <t>Mark Zupan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</si>
  <si>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</si>
  <si>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</si>
  <si>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</si>
  <si>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</si>
  <si>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</si>
  <si>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</si>
  <si>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</si>
  <si>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</si>
  <si>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</si>
  <si>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Pieces of April </t>
  </si>
  <si>
    <t>Daniel London</t>
  </si>
  <si>
    <t>Old Joy </t>
  </si>
  <si>
    <t>Wendy and Lucy </t>
  </si>
  <si>
    <t>Ayurveda: Art of Being </t>
  </si>
  <si>
    <t>Michael Roemer</t>
  </si>
  <si>
    <t>Nothing But a Man </t>
  </si>
  <si>
    <t>First Love, Last Rites </t>
  </si>
  <si>
    <t>Eddie O'Flaherty</t>
  </si>
  <si>
    <t>Don Wallace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</si>
  <si>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</si>
  <si>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</si>
  <si>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</si>
  <si>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</si>
  <si>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</si>
  <si>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</si>
  <si>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</si>
  <si>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Parry Shen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</si>
  <si>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</si>
  <si>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</si>
  <si>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</si>
  <si>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</si>
  <si>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</si>
  <si>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Purva Bedi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</si>
  <si>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</si>
  <si>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</si>
  <si>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</si>
  <si>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</si>
  <si>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</si>
  <si>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</si>
  <si>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Charis Michelsen</t>
  </si>
  <si>
    <t>I Married a Strange Person! </t>
  </si>
  <si>
    <t>Amir Talai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</si>
  <si>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</si>
  <si>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</si>
  <si>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</si>
  <si>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</si>
  <si>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</si>
  <si>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</si>
  <si>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</si>
  <si>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Jon Shear</t>
  </si>
  <si>
    <t>Urbania </t>
  </si>
  <si>
    <t>Eugène Lourié</t>
  </si>
  <si>
    <t>Adventure|Horror|Sci-Fi</t>
  </si>
  <si>
    <t>Kenneth Tobey</t>
  </si>
  <si>
    <t>The Beast from 20,000 Fathoms </t>
  </si>
  <si>
    <t>Swingers </t>
  </si>
  <si>
    <t>A Fistful of Dollars </t>
  </si>
  <si>
    <t>Maurizio Benazzo</t>
  </si>
  <si>
    <t>The Dalai Lama</t>
  </si>
  <si>
    <t>Short Cut to Nirvana: Kumbh Mela </t>
  </si>
  <si>
    <t>David G. Evans</t>
  </si>
  <si>
    <t>Michael Joiner</t>
  </si>
  <si>
    <t>The Grace Card </t>
  </si>
  <si>
    <t>Middle of Nowhere </t>
  </si>
  <si>
    <t>Sherman Alexie</t>
  </si>
  <si>
    <t>William Joseph Elk III</t>
  </si>
  <si>
    <t>The Business of Fancydancing </t>
  </si>
  <si>
    <t>Justin Dillon</t>
  </si>
  <si>
    <t>Matisyahu</t>
  </si>
  <si>
    <t>Call + Response </t>
  </si>
  <si>
    <t>Ricki Stern</t>
  </si>
  <si>
    <t>Darryl Hunt</t>
  </si>
  <si>
    <t>The Trials of Darryl Hunt </t>
  </si>
  <si>
    <t>Andrew Haigh</t>
  </si>
  <si>
    <t>Weekend </t>
  </si>
  <si>
    <t>She's Gotta Have It </t>
  </si>
  <si>
    <t>Robin Lord Taylor</t>
  </si>
  <si>
    <t>Another Earth </t>
  </si>
  <si>
    <t>Melvin Van Peebles</t>
  </si>
  <si>
    <t>Sweet Sweetback's Baadasssss Song </t>
  </si>
  <si>
    <t>Tadpole </t>
  </si>
  <si>
    <t>Glen Hansard</t>
  </si>
  <si>
    <t>Once </t>
  </si>
  <si>
    <t>Robinson Devor</t>
  </si>
  <si>
    <t>Marilyn Rising</t>
  </si>
  <si>
    <t>The Woman Chaser </t>
  </si>
  <si>
    <t>Michel Orion Scott</t>
  </si>
  <si>
    <t>Temple Grandin</t>
  </si>
  <si>
    <t>The Horse Boy </t>
  </si>
  <si>
    <t>Dena Seidel</t>
  </si>
  <si>
    <t>Adventure|Documentary</t>
  </si>
  <si>
    <t>Naderev Sano</t>
  </si>
  <si>
    <t>Antarctic Edge: 70° South </t>
  </si>
  <si>
    <t>Sara Newens</t>
  </si>
  <si>
    <t>Ariel Hsing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</si>
  <si>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</si>
  <si>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</si>
  <si>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</si>
  <si>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</si>
  <si>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</si>
  <si>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</si>
  <si>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Pfeifer Brown</t>
  </si>
  <si>
    <t>The Gallows </t>
  </si>
  <si>
    <t>Harry F. Millarde</t>
  </si>
  <si>
    <t>Stephen Carr</t>
  </si>
  <si>
    <t>Over the Hill to the Poorhouse </t>
  </si>
  <si>
    <t>Hollywood Shuffle </t>
  </si>
  <si>
    <t>Larry Blamire</t>
  </si>
  <si>
    <t>Fay Masterson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</si>
  <si>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</si>
  <si>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</si>
  <si>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</si>
  <si>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</si>
  <si>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</si>
  <si>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</si>
  <si>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</si>
  <si>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</si>
  <si>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Chemeeka Walker</t>
  </si>
  <si>
    <t>Super Size Me </t>
  </si>
  <si>
    <t>Brandon Trost</t>
  </si>
  <si>
    <t>The FP </t>
  </si>
  <si>
    <t>Happy Christmas </t>
  </si>
  <si>
    <t>Shari Albert</t>
  </si>
  <si>
    <t>The Brothers McMullen </t>
  </si>
  <si>
    <t>Tiny Furniture </t>
  </si>
  <si>
    <t>George Washington </t>
  </si>
  <si>
    <t>Kevin Jordan</t>
  </si>
  <si>
    <t>Smiling Fish &amp; Goat on Fire </t>
  </si>
  <si>
    <t>Mike Bruce</t>
  </si>
  <si>
    <t>Joseph Campanella</t>
  </si>
  <si>
    <t>The Legend of God's Gun </t>
  </si>
  <si>
    <t>Clerks </t>
  </si>
  <si>
    <t>James Bidgood</t>
  </si>
  <si>
    <t>Don Brooks</t>
  </si>
  <si>
    <t>Pink Narcissus </t>
  </si>
  <si>
    <t>Stacy Edwards</t>
  </si>
  <si>
    <t>In the Company of Men </t>
  </si>
  <si>
    <t>Tommy Pallotta</t>
  </si>
  <si>
    <t>Slacker </t>
  </si>
  <si>
    <t>The Puffy Chair </t>
  </si>
  <si>
    <t>Daryl Wein</t>
  </si>
  <si>
    <t>Zoe Lister-Jones</t>
  </si>
  <si>
    <t>Breaking Upwards </t>
  </si>
  <si>
    <t>Comedy|Crime|Horror</t>
  </si>
  <si>
    <t>Divine</t>
  </si>
  <si>
    <t>Pink Flamingos </t>
  </si>
  <si>
    <t>Clean </t>
  </si>
  <si>
    <t>Jafar Panahi</t>
  </si>
  <si>
    <t>Fereshteh Sadre Orafaiy</t>
  </si>
  <si>
    <t>The Circle </t>
  </si>
  <si>
    <t>Kiyoshi Kurosawa</t>
  </si>
  <si>
    <t>Kôji Yakusho</t>
  </si>
  <si>
    <t>The Cure </t>
  </si>
  <si>
    <t>Shane Carruth</t>
  </si>
  <si>
    <t>Primer </t>
  </si>
  <si>
    <t>Neill Dela Llana</t>
  </si>
  <si>
    <t>Ian Gamazon</t>
  </si>
  <si>
    <t>Cavite </t>
  </si>
  <si>
    <t>Philippines</t>
  </si>
  <si>
    <t>Carlos Gallardo</t>
  </si>
  <si>
    <t>El Mariachi </t>
  </si>
  <si>
    <t>Kerry Bishé</t>
  </si>
  <si>
    <t>Newlyweds </t>
  </si>
  <si>
    <t>John August</t>
  </si>
  <si>
    <t>My Date with Drew </t>
  </si>
  <si>
    <t>profit</t>
  </si>
  <si>
    <t>Profit vs budget plot to find outliers</t>
  </si>
  <si>
    <t>Movies with highest profit</t>
  </si>
  <si>
    <t>Rank</t>
  </si>
  <si>
    <t>IMDB_Top_250</t>
  </si>
  <si>
    <t>Top_foreign_films</t>
  </si>
  <si>
    <t>Row Labels</t>
  </si>
  <si>
    <t>Grand Total</t>
  </si>
  <si>
    <t>Average of imdb_score</t>
  </si>
  <si>
    <t>Top 10 directors</t>
  </si>
  <si>
    <t>Top_10_directors</t>
  </si>
  <si>
    <t>avg_imdb_score</t>
  </si>
  <si>
    <t>Meryl_Streep</t>
  </si>
  <si>
    <t>Leo_Caprio</t>
  </si>
  <si>
    <t>Brad_Pitt</t>
  </si>
  <si>
    <t>combined</t>
  </si>
  <si>
    <t>decade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</si>
  <si>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</si>
  <si>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</si>
  <si>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</si>
  <si>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</si>
  <si>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</si>
  <si>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</si>
  <si>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</si>
  <si>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</si>
  <si>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</si>
  <si>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</si>
  <si>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df_by_decade</t>
  </si>
  <si>
    <t>Sum of voted_users</t>
  </si>
  <si>
    <t>Average of user reviews</t>
  </si>
  <si>
    <t>Average of critic reviews</t>
  </si>
  <si>
    <t>Top Movies</t>
  </si>
  <si>
    <t>Total Profit</t>
  </si>
  <si>
    <t>Country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</si>
  <si>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</si>
  <si>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</si>
  <si>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</si>
  <si>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</si>
  <si>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</si>
  <si>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</si>
  <si>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</si>
  <si>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</si>
  <si>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</si>
  <si>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</si>
  <si>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</si>
  <si>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</si>
  <si>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</si>
  <si>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H1: There is significant relationship between IMDB rating and gross revenue and </t>
  </si>
  <si>
    <t xml:space="preserve">H0: There is no relationship between  IMDB rating and gross revenue  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</si>
  <si>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</si>
  <si>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</si>
  <si>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</si>
  <si>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</si>
  <si>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</si>
  <si>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</si>
  <si>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</si>
  <si>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</si>
  <si>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</si>
  <si>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</si>
  <si>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</si>
  <si>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</si>
  <si>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</si>
  <si>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</si>
  <si>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</si>
  <si>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</si>
  <si>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</si>
  <si>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</si>
  <si>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</si>
  <si>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</si>
  <si>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</si>
  <si>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</si>
  <si>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</si>
  <si>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</si>
  <si>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P &gt; 0.05, which means there is no relationship between the two variable and we accept null hypothesis (H0)</t>
  </si>
  <si>
    <t>Sum of gross</t>
  </si>
  <si>
    <t>Top Actors</t>
  </si>
  <si>
    <t>Analyzing the relationship between Language and IMDB Rating</t>
  </si>
  <si>
    <t>Analyzing the Relationship between IMDb Ratings and Gross Revenue</t>
  </si>
  <si>
    <t>group_no</t>
  </si>
  <si>
    <t>Anova: Single Factor</t>
  </si>
  <si>
    <t>SUMMARY</t>
  </si>
  <si>
    <t>Groups</t>
  </si>
  <si>
    <t>Average</t>
  </si>
  <si>
    <t>Variance</t>
  </si>
  <si>
    <t>Column 1</t>
  </si>
  <si>
    <t>Column 2</t>
  </si>
  <si>
    <t>Source of Variation</t>
  </si>
  <si>
    <t>F crit</t>
  </si>
  <si>
    <t>Between Groups</t>
  </si>
  <si>
    <t>Within Groups</t>
  </si>
  <si>
    <t>P is 0 (&lt;0.05) which indicates that its significantly smaller than 0.01, which also idicate there is statistically significant difference between Language and IMDB rating</t>
  </si>
  <si>
    <t>Therefore, We reject null hypothesis H0</t>
  </si>
  <si>
    <t>H0: There is no difference in the average IMDb ratings among movies in different languages.</t>
  </si>
  <si>
    <t>HA: The average IMDb ratings differ among movies in different languages.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</si>
</sst>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&quot;$&quot;#,##0"/>
    <numFmt numFmtId="166" formatCode="0.0000000"/>
  </numFmts>
  <fonts count="12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000000"/>
      <name val="+mj-lt"/>
    </font>
    <font>
      <sz val="16"/>
      <color rgb="FF000000"/>
      <name val="Calibri"/>
      <family val="2"/>
    </font>
    <font>
      <i/>
      <sz val="10"/>
      <color rgb="FF000000"/>
      <name val="Arial"/>
      <family val="2"/>
      <scheme val="minor"/>
    </font>
    <font>
      <sz val="12"/>
      <color rgb="FF000000"/>
      <name val="Calibri"/>
      <family val="2"/>
    </font>
    <font>
      <b/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2"/>
      <color rgb="FF000000"/>
      <name val="Söhne"/>
    </font>
    <font>
      <sz val="12"/>
      <color rgb="FF00000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49" fontId="1" fillId="2" borderId="0" xfId="0" applyNumberFormat="1" applyFont="1" applyFill="1"/>
    <xf numFmtId="49" fontId="1" fillId="0" borderId="0" xfId="0" applyNumberFormat="1" applyFont="1"/>
    <xf numFmtId="49" fontId="0" fillId="0" borderId="0" xfId="0" applyNumberFormat="1"/>
    <xf numFmtId="164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1" fontId="0" fillId="0" borderId="0" xfId="0" applyNumberFormat="1"/>
    <xf numFmtId="165" fontId="0" fillId="2" borderId="0" xfId="0" applyNumberFormat="1" applyFill="1"/>
    <xf numFmtId="165" fontId="0" fillId="0" borderId="0" xfId="0" applyNumberFormat="1"/>
    <xf numFmtId="1" fontId="1" fillId="2" borderId="0" xfId="0" applyNumberFormat="1" applyFont="1" applyFill="1"/>
    <xf numFmtId="1" fontId="1" fillId="0" borderId="0" xfId="0" applyNumberFormat="1" applyFont="1"/>
    <xf numFmtId="165" fontId="1" fillId="2" borderId="0" xfId="0" applyNumberFormat="1" applyFont="1" applyFill="1"/>
    <xf numFmtId="165" fontId="1" fillId="3" borderId="0" xfId="0" applyNumberFormat="1" applyFont="1" applyFill="1"/>
    <xf numFmtId="165" fontId="1" fillId="0" borderId="0" xfId="0" applyNumberFormat="1" applyFont="1"/>
    <xf numFmtId="0" fontId="2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3" borderId="0" xfId="0" applyFill="1"/>
    <xf numFmtId="0" fontId="2" fillId="3" borderId="0" xfId="0" applyFont="1" applyFill="1" applyAlignment="1">
      <alignment horizontal="left"/>
    </xf>
    <xf numFmtId="1" fontId="2" fillId="3" borderId="0" xfId="0" applyNumberFormat="1" applyFont="1" applyFill="1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3" fillId="3" borderId="0" xfId="0" applyFont="1" applyFill="1" applyAlignment="1">
      <alignment vertical="center" readingOrder="1"/>
    </xf>
    <xf numFmtId="0" fontId="3" fillId="0" borderId="0" xfId="0" applyFont="1" applyAlignment="1">
      <alignment vertical="center" readingOrder="1"/>
    </xf>
    <xf numFmtId="1" fontId="0" fillId="3" borderId="0" xfId="0" applyNumberFormat="1" applyFill="1"/>
    <xf numFmtId="0" fontId="0" fillId="4" borderId="0" xfId="0" applyFill="1"/>
    <xf numFmtId="1" fontId="0" fillId="4" borderId="0" xfId="0" applyNumberFormat="1" applyFill="1"/>
    <xf numFmtId="0" fontId="0" fillId="5" borderId="1" xfId="0" applyFill="1" applyBorder="1"/>
    <xf numFmtId="0" fontId="0" fillId="5" borderId="0" xfId="0" applyFill="1"/>
    <xf numFmtId="0" fontId="8" fillId="0" borderId="0" xfId="0" applyFont="1"/>
    <xf numFmtId="0" fontId="7" fillId="0" borderId="2" xfId="0" applyFont="1" applyBorder="1" applyAlignment="1">
      <alignment horizontal="centerContinuous"/>
    </xf>
    <xf numFmtId="0" fontId="8" fillId="5" borderId="0" xfId="0" applyFont="1" applyFill="1"/>
    <xf numFmtId="0" fontId="9" fillId="3" borderId="0" xfId="0" applyFont="1" applyFill="1" applyAlignment="1">
      <alignment horizontal="left"/>
    </xf>
    <xf numFmtId="0" fontId="9" fillId="0" borderId="0" xfId="0" applyFont="1"/>
    <xf numFmtId="0" fontId="4" fillId="3" borderId="0" xfId="0" applyFont="1" applyFill="1" applyAlignment="1">
      <alignment vertical="center" readingOrder="1"/>
    </xf>
    <xf numFmtId="0" fontId="9" fillId="3" borderId="0" xfId="0" applyFont="1" applyFill="1"/>
    <xf numFmtId="0" fontId="6" fillId="6" borderId="0" xfId="0" applyFont="1" applyFill="1" applyAlignment="1">
      <alignment horizontal="left" vertical="center" readingOrder="1"/>
    </xf>
    <xf numFmtId="0" fontId="0" fillId="6" borderId="0" xfId="0" applyFill="1"/>
    <xf numFmtId="49" fontId="0" fillId="4" borderId="0" xfId="0" applyNumberFormat="1" applyFill="1"/>
    <xf numFmtId="0" fontId="2" fillId="4" borderId="0" xfId="0" applyFont="1" applyFill="1"/>
    <xf numFmtId="2" fontId="0" fillId="5" borderId="0" xfId="0" applyNumberFormat="1" applyFill="1"/>
    <xf numFmtId="0" fontId="10" fillId="6" borderId="0" xfId="0" applyFont="1" applyFill="1" applyAlignment="1">
      <alignment horizontal="left" vertical="center" readingOrder="1"/>
    </xf>
    <xf numFmtId="0" fontId="11" fillId="6" borderId="0" xfId="0" applyFont="1" applyFill="1"/>
    <xf numFmtId="0" fontId="9" fillId="3" borderId="0" xfId="0" applyFont="1" applyFill="1" applyAlignment="1">
      <alignment horizontal="left"/>
    </xf>
    <xf numFmtId="1" fontId="7" fillId="0" borderId="2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numFmt numFmtId="165" formatCode="&quot;$&quot;#,##0"/>
    </dxf>
    <dxf>
      <numFmt numFmtId="165" formatCode="&quot;$&quot;#,##0"/>
    </dxf>
    <dxf>
      <numFmt numFmtId="166" formatCode="0.0000000"/>
    </dxf>
    <dxf>
      <numFmt numFmtId="165" formatCode="&quot;$&quot;#,##0"/>
    </dxf>
    <dxf>
      <numFmt numFmtId="165" formatCode="&quot;$&quot;#,##0"/>
    </dxf>
  </dxfs>
  <tableStyles count="0" defaultTableStyle="TableStyleMedium2" defaultPivotStyle="PivotStyleLight16"/>
  <colors>
    <mruColors>
      <color rgb="FFFCC8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[IMDB_Movies.xlsx]Profit!PivotTable2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Movies with highest profit</a:t>
            </a:r>
          </a:p>
        </c:rich>
      </c:tx>
      <c:layout>
        <c:manualLayout>
          <c:xMode val="edge"/>
          <c:yMode val="edge"/>
          <c:x val="0.32089041095890408"/>
          <c:y val="6.89655172413793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1646034807729571"/>
          <c:y val="0.32158475880170151"/>
          <c:w val="0.48767047775744449"/>
          <c:h val="0.603278688524590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Profit!$M$4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Profit!$L$5:$L$14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Profit!$M$5:$M$14</c:f>
              <c:numCache>
                <c:formatCode>"$"#,##0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8-46E0-AAE6-F2E9A030C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044479"/>
        <c:axId val="213051199"/>
      </c:barChart>
      <c:catAx>
        <c:axId val="2130444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1199"/>
        <c:crosses val="autoZero"/>
        <c:auto val="1"/>
        <c:lblAlgn val="ctr"/>
        <c:lblOffset val="100"/>
        <c:noMultiLvlLbl val="0"/>
      </c:catAx>
      <c:valAx>
        <c:axId val="213051199"/>
        <c:scaling>
          <c:orientation val="minMax"/>
          <c:min val="250000000"/>
        </c:scaling>
        <c:delete val="0"/>
        <c:axPos val="t"/>
        <c:numFmt formatCode="[&gt;999999]#,,&quot;M&quot;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 10 directors!PivotTable1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Top</a:t>
            </a:r>
            <a:r>
              <a:rPr lang="en-US" sz="1200" baseline="0">
                <a:solidFill>
                  <a:schemeClr val="bg1"/>
                </a:solidFill>
              </a:rPr>
              <a:t> directors according to IMDB rating</a:t>
            </a:r>
            <a:endParaRPr lang="en-US" sz="12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1183997907734842"/>
          <c:y val="2.442002442002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directors'!$B$2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directors'!$A$3:$A$13</c:f>
              <c:strCache>
                <c:ptCount val="11"/>
                <c:pt idx="0">
                  <c:v>Tony Kaye</c:v>
                </c:pt>
                <c:pt idx="1">
                  <c:v>Charles Chaplin</c:v>
                </c:pt>
                <c:pt idx="2">
                  <c:v>Damien Chazelle</c:v>
                </c:pt>
                <c:pt idx="3">
                  <c:v>Ron Fricke</c:v>
                </c:pt>
                <c:pt idx="4">
                  <c:v>Alfred Hitchcock</c:v>
                </c:pt>
                <c:pt idx="5">
                  <c:v>Sergio Leone</c:v>
                </c:pt>
                <c:pt idx="6">
                  <c:v>Christopher Nolan</c:v>
                </c:pt>
                <c:pt idx="7">
                  <c:v>Asghar Farhadi</c:v>
                </c:pt>
                <c:pt idx="8">
                  <c:v>S.S. Rajamouli</c:v>
                </c:pt>
                <c:pt idx="9">
                  <c:v>Richard Marquand</c:v>
                </c:pt>
                <c:pt idx="10">
                  <c:v>Marius A. Markevicius</c:v>
                </c:pt>
              </c:strCache>
            </c:strRef>
          </c:cat>
          <c:val>
            <c:numRef>
              <c:f>'Top 10 directors'!$B$3:$B$13</c:f>
              <c:numCache>
                <c:formatCode>General</c:formatCode>
                <c:ptCount val="11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8.4333333333333336</c:v>
                </c:pt>
                <c:pt idx="6">
                  <c:v>8.4250000000000007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E-402F-9D29-86ED42B742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2493759"/>
        <c:axId val="232469279"/>
      </c:barChart>
      <c:catAx>
        <c:axId val="23249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69279"/>
        <c:crosses val="autoZero"/>
        <c:auto val="1"/>
        <c:lblAlgn val="ctr"/>
        <c:lblOffset val="100"/>
        <c:noMultiLvlLbl val="0"/>
      </c:catAx>
      <c:valAx>
        <c:axId val="2324692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249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[IMDB_Movies.xlsx]Popular Genres!PivotTable1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Top 5 popular genres with average IMDB</a:t>
            </a:r>
            <a:r>
              <a:rPr lang="en-US" sz="1200" baseline="0">
                <a:solidFill>
                  <a:schemeClr val="bg1"/>
                </a:solidFill>
              </a:rPr>
              <a:t> rating</a:t>
            </a:r>
            <a:endParaRPr lang="en-US" sz="12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'Popular Genres'!$B$2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'Popular Genres'!$A$3:$A$7</c:f>
              <c:strCache>
                <c:ptCount val="5"/>
                <c:pt idx="0">
                  <c:v>Crime|Drama|Fantasy|Mystery</c:v>
                </c:pt>
                <c:pt idx="1">
                  <c:v>Adventure|Animation|Drama|Family|Musical</c:v>
                </c:pt>
                <c:pt idx="2">
                  <c:v>Adventure|Drama|Thriller|War</c:v>
                </c:pt>
                <c:pt idx="3">
                  <c:v>Action|Adventure|Drama|Fantasy|War</c:v>
                </c:pt>
                <c:pt idx="4">
                  <c:v>Adventure|Animation|Fantasy</c:v>
                </c:pt>
              </c:strCache>
            </c:strRef>
          </c:cat>
          <c:val>
            <c:numRef>
              <c:f>'Popular Genres'!$B$3:$B$7</c:f>
              <c:numCache>
                <c:formatCode>General</c:formatCode>
                <c:ptCount val="5"/>
                <c:pt idx="0">
                  <c:v>8.5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2-4406-AB48-716E79E2C4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73433647"/>
        <c:axId val="1442499119"/>
      </c:barChart>
      <c:catAx>
        <c:axId val="19734336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99119"/>
        <c:crosses val="autoZero"/>
        <c:auto val="1"/>
        <c:lblAlgn val="ctr"/>
        <c:lblOffset val="100"/>
        <c:noMultiLvlLbl val="0"/>
      </c:catAx>
      <c:valAx>
        <c:axId val="144249911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973433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 actors with mean reviews!PivotTable2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Critique favourite actors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actors with mean reviews'!$B$3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actors with mean reviews'!$A$4:$A$9</c:f>
              <c:strCache>
                <c:ptCount val="5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Bérénice Bejo</c:v>
                </c:pt>
              </c:strCache>
            </c:strRef>
          </c:cat>
          <c:val>
            <c:numRef>
              <c:f>'Top actors with mean reviews'!$B$4:$B$9</c:f>
              <c:numCache>
                <c:formatCode>General</c:formatCode>
                <c:ptCount val="5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5-42DB-8811-114B7F24F0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11129103"/>
        <c:axId val="411116143"/>
      </c:barChart>
      <c:catAx>
        <c:axId val="41112910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16143"/>
        <c:crosses val="autoZero"/>
        <c:auto val="1"/>
        <c:lblAlgn val="ctr"/>
        <c:lblOffset val="100"/>
        <c:noMultiLvlLbl val="0"/>
      </c:catAx>
      <c:valAx>
        <c:axId val="411116143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41112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 actors with mean reviews!PivotTable3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chemeClr val="bg1"/>
                </a:solidFill>
              </a:rPr>
              <a:t>Audience favourite actors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57699037620297"/>
          <c:y val="0.16113444152814232"/>
          <c:w val="0.70400699912510933"/>
          <c:h val="0.49048337707786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actors with mean reviews'!$F$3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actors with mean reviews'!$E$4:$E$9</c:f>
              <c:strCache>
                <c:ptCount val="5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</c:strCache>
            </c:strRef>
          </c:cat>
          <c:val>
            <c:numRef>
              <c:f>'Top actors with mean reviews'!$F$4:$F$9</c:f>
              <c:numCache>
                <c:formatCode>General</c:formatCode>
                <c:ptCount val="5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4-488F-B4A5-09CDC90FFD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3735759"/>
        <c:axId val="1863734319"/>
      </c:barChart>
      <c:catAx>
        <c:axId val="1863735759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34319"/>
        <c:crosses val="autoZero"/>
        <c:auto val="1"/>
        <c:lblAlgn val="ctr"/>
        <c:lblOffset val="100"/>
        <c:noMultiLvlLbl val="0"/>
      </c:catAx>
      <c:valAx>
        <c:axId val="1863734319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186373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[IMDB_Movies.xlsx]votes in decades!PivotTable1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Votes</a:t>
            </a:r>
            <a:r>
              <a:rPr lang="en-US" sz="1200" baseline="0">
                <a:solidFill>
                  <a:schemeClr val="bg1"/>
                </a:solidFill>
              </a:rPr>
              <a:t> users over decades</a:t>
            </a:r>
            <a:endParaRPr lang="en-US" sz="12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'votes in decades'!$B$3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'votes in decades'!$A$4:$A$14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'votes in decades'!$B$4:$B$14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7706007</c:v>
                </c:pt>
                <c:pt idx="6">
                  <c:v>19231356</c:v>
                </c:pt>
                <c:pt idx="7">
                  <c:v>69227357</c:v>
                </c:pt>
                <c:pt idx="8">
                  <c:v>164804747</c:v>
                </c:pt>
                <c:pt idx="9">
                  <c:v>115977104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1-42F4-A216-229D28673F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38036911"/>
        <c:axId val="2034526079"/>
      </c:lineChart>
      <c:catAx>
        <c:axId val="203803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526079"/>
        <c:crosses val="autoZero"/>
        <c:auto val="1"/>
        <c:lblAlgn val="ctr"/>
        <c:lblOffset val="100"/>
        <c:noMultiLvlLbl val="0"/>
      </c:catAx>
      <c:valAx>
        <c:axId val="2034526079"/>
        <c:scaling>
          <c:orientation val="minMax"/>
          <c:min val="100000"/>
        </c:scaling>
        <c:delete val="0"/>
        <c:axPos val="l"/>
        <c:numFmt formatCode="[&gt;999999]#,,&quot;M&quot;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036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[IMDB_Movies.xlsx]movies accross countries!PivotTable3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Top</a:t>
            </a:r>
            <a:r>
              <a:rPr lang="en-US" sz="1100" baseline="0">
                <a:solidFill>
                  <a:schemeClr val="bg1"/>
                </a:solidFill>
              </a:rPr>
              <a:t> 5 countried with highest gross</a:t>
            </a:r>
            <a:endParaRPr lang="en-US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5251605381851544"/>
          <c:y val="5.52146700725954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3.2608695652173912E-2"/>
              <c:y val="-0.38461538461538464"/>
            </c:manualLayout>
          </c:layout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2.5362318840579712E-2"/>
              <c:y val="-0.13377926421404682"/>
            </c:manualLayout>
          </c:layout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6.5217391304347755E-2"/>
              <c:y val="-0.10033444816053512"/>
            </c:manualLayout>
          </c:layout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4.3478260869565216E-2"/>
              <c:y val="-0.13377926421404682"/>
            </c:manualLayout>
          </c:layout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1.4492753623188406E-2"/>
              <c:y val="-8.3612040133779264E-2"/>
            </c:manualLayout>
          </c:layout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'movies accross countries'!$B$2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792-47AB-9AC5-39455031EBE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792-47AB-9AC5-39455031EBE4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3-8792-47AB-9AC5-39455031EBE4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8792-47AB-9AC5-39455031EBE4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5-8792-47AB-9AC5-39455031EBE4}"/>
              </c:ext>
            </c:extLst>
          </c:dPt>
          <c:dLbls>
            <c:dLbl>
              <c:idx val="0"/>
              <c:layout>
                <c:manualLayout>
                  <c:x val="3.2608695652173912E-2"/>
                  <c:y val="-0.384615384615384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792-47AB-9AC5-39455031EBE4}"/>
                </c:ext>
              </c:extLst>
            </c:dLbl>
            <c:dLbl>
              <c:idx val="1"/>
              <c:layout>
                <c:manualLayout>
                  <c:x val="2.5362318840579712E-2"/>
                  <c:y val="-0.133779264214046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792-47AB-9AC5-39455031EBE4}"/>
                </c:ext>
              </c:extLst>
            </c:dLbl>
            <c:dLbl>
              <c:idx val="2"/>
              <c:layout>
                <c:manualLayout>
                  <c:x val="6.5217391304347755E-2"/>
                  <c:y val="-0.100334448160535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92-47AB-9AC5-39455031EBE4}"/>
                </c:ext>
              </c:extLst>
            </c:dLbl>
            <c:dLbl>
              <c:idx val="3"/>
              <c:layout>
                <c:manualLayout>
                  <c:x val="4.3478260869565216E-2"/>
                  <c:y val="-0.133779264214046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792-47AB-9AC5-39455031EBE4}"/>
                </c:ext>
              </c:extLst>
            </c:dLbl>
            <c:dLbl>
              <c:idx val="4"/>
              <c:layout>
                <c:manualLayout>
                  <c:x val="1.4492753623188406E-2"/>
                  <c:y val="-8.36120401337792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92-47AB-9AC5-39455031EBE4}"/>
                </c:ext>
              </c:extLst>
            </c:dLbl>
            <c:numFmt formatCode="[&gt;999999]#,,&quot;M&quot;;#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'movies accross countries'!$A$3:$A$7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Germany</c:v>
                </c:pt>
                <c:pt idx="3">
                  <c:v>France</c:v>
                </c:pt>
                <c:pt idx="4">
                  <c:v>Canada</c:v>
                </c:pt>
              </c:strCache>
            </c:strRef>
          </c:cat>
          <c:val>
            <c:numRef>
              <c:f>'movies accross countries'!$B$3:$B$7</c:f>
              <c:numCache>
                <c:formatCode>"$"#,##0</c:formatCode>
                <c:ptCount val="5"/>
                <c:pt idx="0">
                  <c:v>168152423391</c:v>
                </c:pt>
                <c:pt idx="1">
                  <c:v>10417326887</c:v>
                </c:pt>
                <c:pt idx="2">
                  <c:v>2290126791</c:v>
                </c:pt>
                <c:pt idx="3">
                  <c:v>1950101748</c:v>
                </c:pt>
                <c:pt idx="4">
                  <c:v>1564332549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2-47AB-9AC5-39455031E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92671"/>
        <c:axId val="227485951"/>
      </c:areaChart>
      <c:catAx>
        <c:axId val="22749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85951"/>
        <c:crosses val="autoZero"/>
        <c:auto val="1"/>
        <c:lblAlgn val="ctr"/>
        <c:lblOffset val="100"/>
        <c:noMultiLvlLbl val="0"/>
      </c:catAx>
      <c:valAx>
        <c:axId val="227485951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227492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IMDB_Movies!$S$1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IMDB_Movies!$R$2:$R$5044</c:f>
              <c:numCache>
                <c:formatCode>"$"#,##0</c:formatCode>
                <c:ptCount val="5043"/>
                <c:pt idx="0">
                  <c:v>25000000</c:v>
                </c:pt>
                <c:pt idx="1">
                  <c:v>6000000</c:v>
                </c:pt>
                <c:pt idx="2">
                  <c:v>185000000</c:v>
                </c:pt>
                <c:pt idx="3">
                  <c:v>13000000</c:v>
                </c:pt>
                <c:pt idx="4">
                  <c:v>94000000</c:v>
                </c:pt>
                <c:pt idx="5">
                  <c:v>8000000</c:v>
                </c:pt>
                <c:pt idx="6">
                  <c:v>22000000</c:v>
                </c:pt>
                <c:pt idx="7">
                  <c:v>1200000</c:v>
                </c:pt>
                <c:pt idx="8">
                  <c:v>55000000</c:v>
                </c:pt>
                <c:pt idx="9">
                  <c:v>18000000</c:v>
                </c:pt>
                <c:pt idx="10">
                  <c:v>93000000</c:v>
                </c:pt>
                <c:pt idx="11">
                  <c:v>160000000</c:v>
                </c:pt>
                <c:pt idx="12">
                  <c:v>63000000</c:v>
                </c:pt>
                <c:pt idx="13">
                  <c:v>11000000</c:v>
                </c:pt>
                <c:pt idx="14">
                  <c:v>94000000</c:v>
                </c:pt>
                <c:pt idx="15">
                  <c:v>63000000</c:v>
                </c:pt>
                <c:pt idx="16">
                  <c:v>4400000</c:v>
                </c:pt>
                <c:pt idx="17">
                  <c:v>25000000</c:v>
                </c:pt>
                <c:pt idx="18">
                  <c:v>3300000</c:v>
                </c:pt>
                <c:pt idx="19">
                  <c:v>2000000</c:v>
                </c:pt>
                <c:pt idx="20">
                  <c:v>70000000</c:v>
                </c:pt>
                <c:pt idx="21">
                  <c:v>19000000</c:v>
                </c:pt>
                <c:pt idx="22">
                  <c:v>33000000</c:v>
                </c:pt>
                <c:pt idx="23">
                  <c:v>165000000</c:v>
                </c:pt>
                <c:pt idx="24">
                  <c:v>6000000</c:v>
                </c:pt>
                <c:pt idx="25">
                  <c:v>7500000</c:v>
                </c:pt>
                <c:pt idx="26">
                  <c:v>1500000</c:v>
                </c:pt>
                <c:pt idx="27">
                  <c:v>19000000</c:v>
                </c:pt>
                <c:pt idx="28">
                  <c:v>45000000</c:v>
                </c:pt>
                <c:pt idx="29">
                  <c:v>18000000</c:v>
                </c:pt>
                <c:pt idx="30">
                  <c:v>250000000</c:v>
                </c:pt>
                <c:pt idx="31">
                  <c:v>19000000</c:v>
                </c:pt>
                <c:pt idx="32">
                  <c:v>102000000</c:v>
                </c:pt>
                <c:pt idx="33">
                  <c:v>103000000</c:v>
                </c:pt>
                <c:pt idx="34">
                  <c:v>60000000</c:v>
                </c:pt>
                <c:pt idx="35">
                  <c:v>100000000</c:v>
                </c:pt>
                <c:pt idx="36">
                  <c:v>31500000</c:v>
                </c:pt>
                <c:pt idx="37">
                  <c:v>90000000</c:v>
                </c:pt>
                <c:pt idx="38">
                  <c:v>806947</c:v>
                </c:pt>
                <c:pt idx="39">
                  <c:v>9000000</c:v>
                </c:pt>
                <c:pt idx="40">
                  <c:v>40000000</c:v>
                </c:pt>
                <c:pt idx="41">
                  <c:v>3300000</c:v>
                </c:pt>
                <c:pt idx="42">
                  <c:v>2000000</c:v>
                </c:pt>
                <c:pt idx="43">
                  <c:v>4000000</c:v>
                </c:pt>
                <c:pt idx="44">
                  <c:v>35000000</c:v>
                </c:pt>
                <c:pt idx="45">
                  <c:v>32500000</c:v>
                </c:pt>
                <c:pt idx="46">
                  <c:v>15000000</c:v>
                </c:pt>
                <c:pt idx="47">
                  <c:v>18500000</c:v>
                </c:pt>
                <c:pt idx="48">
                  <c:v>180000000</c:v>
                </c:pt>
                <c:pt idx="49">
                  <c:v>500000</c:v>
                </c:pt>
                <c:pt idx="50">
                  <c:v>72000000</c:v>
                </c:pt>
                <c:pt idx="51">
                  <c:v>1200000</c:v>
                </c:pt>
                <c:pt idx="52">
                  <c:v>500000</c:v>
                </c:pt>
                <c:pt idx="53">
                  <c:v>3000000</c:v>
                </c:pt>
                <c:pt idx="54">
                  <c:v>4500000</c:v>
                </c:pt>
                <c:pt idx="55">
                  <c:v>14000000</c:v>
                </c:pt>
                <c:pt idx="56">
                  <c:v>15000000</c:v>
                </c:pt>
                <c:pt idx="57">
                  <c:v>18026148</c:v>
                </c:pt>
                <c:pt idx="58">
                  <c:v>30000000</c:v>
                </c:pt>
                <c:pt idx="59">
                  <c:v>77000000</c:v>
                </c:pt>
                <c:pt idx="60">
                  <c:v>2400000000</c:v>
                </c:pt>
                <c:pt idx="61">
                  <c:v>200000000</c:v>
                </c:pt>
                <c:pt idx="62">
                  <c:v>175000000</c:v>
                </c:pt>
                <c:pt idx="63">
                  <c:v>30000000</c:v>
                </c:pt>
                <c:pt idx="64">
                  <c:v>5500000</c:v>
                </c:pt>
                <c:pt idx="65">
                  <c:v>48000000</c:v>
                </c:pt>
                <c:pt idx="66">
                  <c:v>10000000</c:v>
                </c:pt>
                <c:pt idx="67">
                  <c:v>175000000</c:v>
                </c:pt>
                <c:pt idx="68">
                  <c:v>14400000</c:v>
                </c:pt>
                <c:pt idx="69">
                  <c:v>150000000</c:v>
                </c:pt>
                <c:pt idx="70">
                  <c:v>75000000</c:v>
                </c:pt>
                <c:pt idx="71">
                  <c:v>12000000</c:v>
                </c:pt>
                <c:pt idx="72">
                  <c:v>18000000</c:v>
                </c:pt>
                <c:pt idx="73">
                  <c:v>35000000</c:v>
                </c:pt>
                <c:pt idx="74">
                  <c:v>6000000</c:v>
                </c:pt>
                <c:pt idx="75">
                  <c:v>2883848</c:v>
                </c:pt>
                <c:pt idx="76">
                  <c:v>25000000</c:v>
                </c:pt>
                <c:pt idx="77">
                  <c:v>20000000</c:v>
                </c:pt>
                <c:pt idx="78">
                  <c:v>700000</c:v>
                </c:pt>
                <c:pt idx="79">
                  <c:v>13000000</c:v>
                </c:pt>
                <c:pt idx="80">
                  <c:v>229575</c:v>
                </c:pt>
                <c:pt idx="81">
                  <c:v>2000000</c:v>
                </c:pt>
                <c:pt idx="82">
                  <c:v>3800000</c:v>
                </c:pt>
                <c:pt idx="83">
                  <c:v>6000000</c:v>
                </c:pt>
                <c:pt idx="84">
                  <c:v>13500000</c:v>
                </c:pt>
                <c:pt idx="85">
                  <c:v>18000000</c:v>
                </c:pt>
                <c:pt idx="86">
                  <c:v>94000000</c:v>
                </c:pt>
                <c:pt idx="87">
                  <c:v>3977000</c:v>
                </c:pt>
                <c:pt idx="88">
                  <c:v>250000000</c:v>
                </c:pt>
                <c:pt idx="89">
                  <c:v>33000000</c:v>
                </c:pt>
                <c:pt idx="90">
                  <c:v>58000000</c:v>
                </c:pt>
                <c:pt idx="91">
                  <c:v>28000000</c:v>
                </c:pt>
                <c:pt idx="92">
                  <c:v>165000000</c:v>
                </c:pt>
                <c:pt idx="93">
                  <c:v>3000000</c:v>
                </c:pt>
                <c:pt idx="94">
                  <c:v>13500000</c:v>
                </c:pt>
                <c:pt idx="95">
                  <c:v>2000000</c:v>
                </c:pt>
                <c:pt idx="96">
                  <c:v>100000000</c:v>
                </c:pt>
                <c:pt idx="97">
                  <c:v>54000000</c:v>
                </c:pt>
                <c:pt idx="98">
                  <c:v>3500000</c:v>
                </c:pt>
                <c:pt idx="99">
                  <c:v>910000</c:v>
                </c:pt>
                <c:pt idx="100">
                  <c:v>15000000</c:v>
                </c:pt>
                <c:pt idx="101">
                  <c:v>960000</c:v>
                </c:pt>
                <c:pt idx="102">
                  <c:v>15000000</c:v>
                </c:pt>
                <c:pt idx="103">
                  <c:v>6800000</c:v>
                </c:pt>
                <c:pt idx="104">
                  <c:v>1000000</c:v>
                </c:pt>
                <c:pt idx="105">
                  <c:v>28000000</c:v>
                </c:pt>
                <c:pt idx="106">
                  <c:v>15000000</c:v>
                </c:pt>
                <c:pt idx="107">
                  <c:v>52000000</c:v>
                </c:pt>
                <c:pt idx="108">
                  <c:v>25000000</c:v>
                </c:pt>
                <c:pt idx="109">
                  <c:v>24000000</c:v>
                </c:pt>
                <c:pt idx="110">
                  <c:v>220000000</c:v>
                </c:pt>
                <c:pt idx="111">
                  <c:v>58000000</c:v>
                </c:pt>
                <c:pt idx="112">
                  <c:v>63000000</c:v>
                </c:pt>
                <c:pt idx="113">
                  <c:v>40000000</c:v>
                </c:pt>
                <c:pt idx="114">
                  <c:v>115000000</c:v>
                </c:pt>
                <c:pt idx="115">
                  <c:v>140000000</c:v>
                </c:pt>
                <c:pt idx="116">
                  <c:v>170000000</c:v>
                </c:pt>
                <c:pt idx="117">
                  <c:v>25000000</c:v>
                </c:pt>
                <c:pt idx="118">
                  <c:v>6000000</c:v>
                </c:pt>
                <c:pt idx="119">
                  <c:v>108000000</c:v>
                </c:pt>
                <c:pt idx="120">
                  <c:v>110000000</c:v>
                </c:pt>
                <c:pt idx="121">
                  <c:v>960000</c:v>
                </c:pt>
                <c:pt idx="122">
                  <c:v>61000000</c:v>
                </c:pt>
                <c:pt idx="123">
                  <c:v>6000000</c:v>
                </c:pt>
                <c:pt idx="124">
                  <c:v>14000000</c:v>
                </c:pt>
                <c:pt idx="125">
                  <c:v>30000000</c:v>
                </c:pt>
                <c:pt idx="126">
                  <c:v>60000000</c:v>
                </c:pt>
                <c:pt idx="127">
                  <c:v>14600000</c:v>
                </c:pt>
                <c:pt idx="128">
                  <c:v>25000000</c:v>
                </c:pt>
                <c:pt idx="129">
                  <c:v>135000000</c:v>
                </c:pt>
                <c:pt idx="130">
                  <c:v>80000000</c:v>
                </c:pt>
                <c:pt idx="131">
                  <c:v>8000000</c:v>
                </c:pt>
                <c:pt idx="132">
                  <c:v>30000000</c:v>
                </c:pt>
                <c:pt idx="133">
                  <c:v>20000000</c:v>
                </c:pt>
                <c:pt idx="134">
                  <c:v>4000000</c:v>
                </c:pt>
                <c:pt idx="135">
                  <c:v>40000000</c:v>
                </c:pt>
                <c:pt idx="136">
                  <c:v>25000000</c:v>
                </c:pt>
                <c:pt idx="137">
                  <c:v>6500000</c:v>
                </c:pt>
                <c:pt idx="138">
                  <c:v>20000000</c:v>
                </c:pt>
                <c:pt idx="139">
                  <c:v>2100000</c:v>
                </c:pt>
                <c:pt idx="140">
                  <c:v>2800000</c:v>
                </c:pt>
                <c:pt idx="141">
                  <c:v>25000000</c:v>
                </c:pt>
                <c:pt idx="142">
                  <c:v>46000000</c:v>
                </c:pt>
                <c:pt idx="143">
                  <c:v>16000000</c:v>
                </c:pt>
                <c:pt idx="144">
                  <c:v>600000</c:v>
                </c:pt>
                <c:pt idx="145">
                  <c:v>17500000</c:v>
                </c:pt>
                <c:pt idx="146">
                  <c:v>150000000</c:v>
                </c:pt>
                <c:pt idx="147">
                  <c:v>2000000</c:v>
                </c:pt>
                <c:pt idx="148">
                  <c:v>2500000</c:v>
                </c:pt>
                <c:pt idx="149">
                  <c:v>1300000</c:v>
                </c:pt>
                <c:pt idx="150">
                  <c:v>160000</c:v>
                </c:pt>
                <c:pt idx="151">
                  <c:v>2000000</c:v>
                </c:pt>
                <c:pt idx="152">
                  <c:v>4500000</c:v>
                </c:pt>
                <c:pt idx="153">
                  <c:v>4000000</c:v>
                </c:pt>
                <c:pt idx="154">
                  <c:v>10000000</c:v>
                </c:pt>
                <c:pt idx="155">
                  <c:v>38000000</c:v>
                </c:pt>
                <c:pt idx="156">
                  <c:v>12800000</c:v>
                </c:pt>
                <c:pt idx="157">
                  <c:v>1100000000</c:v>
                </c:pt>
                <c:pt idx="158">
                  <c:v>8000000</c:v>
                </c:pt>
                <c:pt idx="159">
                  <c:v>8000000</c:v>
                </c:pt>
                <c:pt idx="160">
                  <c:v>28000000</c:v>
                </c:pt>
                <c:pt idx="161">
                  <c:v>92000000</c:v>
                </c:pt>
                <c:pt idx="162">
                  <c:v>22000000</c:v>
                </c:pt>
                <c:pt idx="163">
                  <c:v>8200000</c:v>
                </c:pt>
                <c:pt idx="164">
                  <c:v>25000000</c:v>
                </c:pt>
                <c:pt idx="165">
                  <c:v>15000000</c:v>
                </c:pt>
                <c:pt idx="166">
                  <c:v>15000000</c:v>
                </c:pt>
                <c:pt idx="167">
                  <c:v>52000000</c:v>
                </c:pt>
                <c:pt idx="168">
                  <c:v>150000000</c:v>
                </c:pt>
                <c:pt idx="169">
                  <c:v>55000000</c:v>
                </c:pt>
                <c:pt idx="170">
                  <c:v>11000000</c:v>
                </c:pt>
                <c:pt idx="171">
                  <c:v>13000000</c:v>
                </c:pt>
                <c:pt idx="172">
                  <c:v>30000000</c:v>
                </c:pt>
                <c:pt idx="173">
                  <c:v>2800000</c:v>
                </c:pt>
                <c:pt idx="174">
                  <c:v>16400000</c:v>
                </c:pt>
                <c:pt idx="175">
                  <c:v>25000000</c:v>
                </c:pt>
                <c:pt idx="176">
                  <c:v>150000000</c:v>
                </c:pt>
                <c:pt idx="177">
                  <c:v>9000000</c:v>
                </c:pt>
                <c:pt idx="178">
                  <c:v>30000000</c:v>
                </c:pt>
                <c:pt idx="179">
                  <c:v>200000000</c:v>
                </c:pt>
                <c:pt idx="180">
                  <c:v>40000000</c:v>
                </c:pt>
                <c:pt idx="181">
                  <c:v>15000000</c:v>
                </c:pt>
                <c:pt idx="182">
                  <c:v>890000</c:v>
                </c:pt>
                <c:pt idx="183">
                  <c:v>5000000</c:v>
                </c:pt>
                <c:pt idx="184">
                  <c:v>4000000</c:v>
                </c:pt>
                <c:pt idx="185">
                  <c:v>4000000</c:v>
                </c:pt>
                <c:pt idx="186">
                  <c:v>150000000</c:v>
                </c:pt>
                <c:pt idx="187">
                  <c:v>9000000</c:v>
                </c:pt>
                <c:pt idx="188">
                  <c:v>4000000</c:v>
                </c:pt>
                <c:pt idx="189">
                  <c:v>120000000</c:v>
                </c:pt>
                <c:pt idx="190">
                  <c:v>13000000</c:v>
                </c:pt>
                <c:pt idx="191">
                  <c:v>200000</c:v>
                </c:pt>
                <c:pt idx="192">
                  <c:v>2700000</c:v>
                </c:pt>
                <c:pt idx="193">
                  <c:v>2900000</c:v>
                </c:pt>
                <c:pt idx="194">
                  <c:v>23000000</c:v>
                </c:pt>
                <c:pt idx="195">
                  <c:v>1500000</c:v>
                </c:pt>
                <c:pt idx="196">
                  <c:v>13000000</c:v>
                </c:pt>
                <c:pt idx="197">
                  <c:v>7300000</c:v>
                </c:pt>
                <c:pt idx="198">
                  <c:v>70000000</c:v>
                </c:pt>
                <c:pt idx="199">
                  <c:v>10000000</c:v>
                </c:pt>
                <c:pt idx="200">
                  <c:v>15000000</c:v>
                </c:pt>
                <c:pt idx="201">
                  <c:v>15000000</c:v>
                </c:pt>
                <c:pt idx="202">
                  <c:v>15000000</c:v>
                </c:pt>
                <c:pt idx="203">
                  <c:v>12000000</c:v>
                </c:pt>
                <c:pt idx="204">
                  <c:v>12800000</c:v>
                </c:pt>
                <c:pt idx="205">
                  <c:v>37000000</c:v>
                </c:pt>
                <c:pt idx="206">
                  <c:v>40000000</c:v>
                </c:pt>
                <c:pt idx="207">
                  <c:v>88000000</c:v>
                </c:pt>
                <c:pt idx="208">
                  <c:v>35000000</c:v>
                </c:pt>
                <c:pt idx="209">
                  <c:v>100000000</c:v>
                </c:pt>
                <c:pt idx="210">
                  <c:v>70000000</c:v>
                </c:pt>
                <c:pt idx="211">
                  <c:v>160000000</c:v>
                </c:pt>
                <c:pt idx="212">
                  <c:v>237000000</c:v>
                </c:pt>
                <c:pt idx="213">
                  <c:v>10500000</c:v>
                </c:pt>
                <c:pt idx="214">
                  <c:v>60000000</c:v>
                </c:pt>
                <c:pt idx="215">
                  <c:v>140000000</c:v>
                </c:pt>
                <c:pt idx="216">
                  <c:v>90000000</c:v>
                </c:pt>
                <c:pt idx="217">
                  <c:v>28000000</c:v>
                </c:pt>
                <c:pt idx="218">
                  <c:v>180000000</c:v>
                </c:pt>
                <c:pt idx="219">
                  <c:v>25000000</c:v>
                </c:pt>
                <c:pt idx="220">
                  <c:v>15000000</c:v>
                </c:pt>
                <c:pt idx="221">
                  <c:v>28000000</c:v>
                </c:pt>
                <c:pt idx="222">
                  <c:v>25000000</c:v>
                </c:pt>
                <c:pt idx="223">
                  <c:v>60000000</c:v>
                </c:pt>
                <c:pt idx="224">
                  <c:v>165000000</c:v>
                </c:pt>
                <c:pt idx="225">
                  <c:v>17000000</c:v>
                </c:pt>
                <c:pt idx="226">
                  <c:v>55000000</c:v>
                </c:pt>
                <c:pt idx="227">
                  <c:v>8000000</c:v>
                </c:pt>
                <c:pt idx="228">
                  <c:v>25000000</c:v>
                </c:pt>
                <c:pt idx="229">
                  <c:v>6500000</c:v>
                </c:pt>
                <c:pt idx="230">
                  <c:v>300000</c:v>
                </c:pt>
                <c:pt idx="231">
                  <c:v>20000000</c:v>
                </c:pt>
                <c:pt idx="232">
                  <c:v>225000000</c:v>
                </c:pt>
                <c:pt idx="233">
                  <c:v>145000000</c:v>
                </c:pt>
                <c:pt idx="234">
                  <c:v>27000000</c:v>
                </c:pt>
                <c:pt idx="235">
                  <c:v>8500000</c:v>
                </c:pt>
                <c:pt idx="236">
                  <c:v>6500000</c:v>
                </c:pt>
                <c:pt idx="237">
                  <c:v>6000000</c:v>
                </c:pt>
                <c:pt idx="238">
                  <c:v>8000000</c:v>
                </c:pt>
                <c:pt idx="239">
                  <c:v>11500000</c:v>
                </c:pt>
                <c:pt idx="240">
                  <c:v>15000000</c:v>
                </c:pt>
                <c:pt idx="241">
                  <c:v>44000000</c:v>
                </c:pt>
                <c:pt idx="242">
                  <c:v>180000</c:v>
                </c:pt>
                <c:pt idx="243">
                  <c:v>18000000</c:v>
                </c:pt>
                <c:pt idx="244">
                  <c:v>3000000</c:v>
                </c:pt>
                <c:pt idx="245">
                  <c:v>590000</c:v>
                </c:pt>
                <c:pt idx="246">
                  <c:v>5000000</c:v>
                </c:pt>
                <c:pt idx="247">
                  <c:v>1500000</c:v>
                </c:pt>
                <c:pt idx="248">
                  <c:v>5500000</c:v>
                </c:pt>
                <c:pt idx="249">
                  <c:v>4000000</c:v>
                </c:pt>
                <c:pt idx="250">
                  <c:v>7000000</c:v>
                </c:pt>
                <c:pt idx="251">
                  <c:v>19000000</c:v>
                </c:pt>
                <c:pt idx="252">
                  <c:v>27000000</c:v>
                </c:pt>
                <c:pt idx="253">
                  <c:v>8900000</c:v>
                </c:pt>
                <c:pt idx="254">
                  <c:v>9600000</c:v>
                </c:pt>
                <c:pt idx="255">
                  <c:v>18000000</c:v>
                </c:pt>
                <c:pt idx="256">
                  <c:v>25000000</c:v>
                </c:pt>
                <c:pt idx="257">
                  <c:v>60000000</c:v>
                </c:pt>
                <c:pt idx="258">
                  <c:v>29000000</c:v>
                </c:pt>
                <c:pt idx="259">
                  <c:v>31000000</c:v>
                </c:pt>
                <c:pt idx="260">
                  <c:v>68000000</c:v>
                </c:pt>
                <c:pt idx="261">
                  <c:v>76000000</c:v>
                </c:pt>
                <c:pt idx="262">
                  <c:v>178000000</c:v>
                </c:pt>
                <c:pt idx="263">
                  <c:v>35000000</c:v>
                </c:pt>
                <c:pt idx="264">
                  <c:v>60000000</c:v>
                </c:pt>
                <c:pt idx="265">
                  <c:v>175000000</c:v>
                </c:pt>
                <c:pt idx="266">
                  <c:v>100000000</c:v>
                </c:pt>
                <c:pt idx="267">
                  <c:v>44000000</c:v>
                </c:pt>
                <c:pt idx="268">
                  <c:v>130000000</c:v>
                </c:pt>
                <c:pt idx="269">
                  <c:v>2600000</c:v>
                </c:pt>
                <c:pt idx="270">
                  <c:v>12000000</c:v>
                </c:pt>
                <c:pt idx="271">
                  <c:v>21000000</c:v>
                </c:pt>
                <c:pt idx="272">
                  <c:v>200000000</c:v>
                </c:pt>
                <c:pt idx="273">
                  <c:v>75000000</c:v>
                </c:pt>
                <c:pt idx="274">
                  <c:v>85000000</c:v>
                </c:pt>
                <c:pt idx="275">
                  <c:v>6000000</c:v>
                </c:pt>
                <c:pt idx="276">
                  <c:v>170000000</c:v>
                </c:pt>
                <c:pt idx="277">
                  <c:v>30000000</c:v>
                </c:pt>
                <c:pt idx="278">
                  <c:v>3500000</c:v>
                </c:pt>
                <c:pt idx="279">
                  <c:v>15000000</c:v>
                </c:pt>
                <c:pt idx="280">
                  <c:v>40000000</c:v>
                </c:pt>
                <c:pt idx="281">
                  <c:v>2280000</c:v>
                </c:pt>
                <c:pt idx="282">
                  <c:v>40000000</c:v>
                </c:pt>
                <c:pt idx="283">
                  <c:v>6000000</c:v>
                </c:pt>
                <c:pt idx="284">
                  <c:v>6000000</c:v>
                </c:pt>
                <c:pt idx="285">
                  <c:v>3000000</c:v>
                </c:pt>
                <c:pt idx="286">
                  <c:v>15000000</c:v>
                </c:pt>
                <c:pt idx="287">
                  <c:v>28000000</c:v>
                </c:pt>
                <c:pt idx="288">
                  <c:v>4000000</c:v>
                </c:pt>
                <c:pt idx="289">
                  <c:v>190000000</c:v>
                </c:pt>
                <c:pt idx="290">
                  <c:v>16000000</c:v>
                </c:pt>
                <c:pt idx="291">
                  <c:v>40000000</c:v>
                </c:pt>
                <c:pt idx="292">
                  <c:v>25000000</c:v>
                </c:pt>
                <c:pt idx="293">
                  <c:v>21000000</c:v>
                </c:pt>
                <c:pt idx="294">
                  <c:v>100000000</c:v>
                </c:pt>
                <c:pt idx="295">
                  <c:v>16000000</c:v>
                </c:pt>
                <c:pt idx="296">
                  <c:v>25000000</c:v>
                </c:pt>
                <c:pt idx="297">
                  <c:v>165000000</c:v>
                </c:pt>
                <c:pt idx="298">
                  <c:v>18000000</c:v>
                </c:pt>
                <c:pt idx="299">
                  <c:v>23000000</c:v>
                </c:pt>
                <c:pt idx="300">
                  <c:v>30000000</c:v>
                </c:pt>
                <c:pt idx="301">
                  <c:v>15000000</c:v>
                </c:pt>
                <c:pt idx="302">
                  <c:v>26000000</c:v>
                </c:pt>
                <c:pt idx="303">
                  <c:v>90000000</c:v>
                </c:pt>
                <c:pt idx="304">
                  <c:v>40000000</c:v>
                </c:pt>
                <c:pt idx="305">
                  <c:v>28000000</c:v>
                </c:pt>
                <c:pt idx="306">
                  <c:v>13000000</c:v>
                </c:pt>
                <c:pt idx="307">
                  <c:v>12000000</c:v>
                </c:pt>
                <c:pt idx="308">
                  <c:v>3500000</c:v>
                </c:pt>
                <c:pt idx="309">
                  <c:v>12000000</c:v>
                </c:pt>
                <c:pt idx="310">
                  <c:v>1000000</c:v>
                </c:pt>
                <c:pt idx="311">
                  <c:v>230000</c:v>
                </c:pt>
                <c:pt idx="312">
                  <c:v>609000</c:v>
                </c:pt>
                <c:pt idx="313">
                  <c:v>3600000</c:v>
                </c:pt>
                <c:pt idx="314">
                  <c:v>1000000</c:v>
                </c:pt>
                <c:pt idx="315">
                  <c:v>10000000</c:v>
                </c:pt>
                <c:pt idx="316">
                  <c:v>2600000</c:v>
                </c:pt>
                <c:pt idx="317">
                  <c:v>3000000</c:v>
                </c:pt>
                <c:pt idx="318">
                  <c:v>1750211</c:v>
                </c:pt>
                <c:pt idx="319">
                  <c:v>55000000</c:v>
                </c:pt>
                <c:pt idx="320">
                  <c:v>50000000</c:v>
                </c:pt>
                <c:pt idx="321">
                  <c:v>12500000</c:v>
                </c:pt>
                <c:pt idx="322">
                  <c:v>11000000</c:v>
                </c:pt>
                <c:pt idx="323">
                  <c:v>2000000</c:v>
                </c:pt>
                <c:pt idx="324">
                  <c:v>9500000</c:v>
                </c:pt>
                <c:pt idx="325">
                  <c:v>20000000</c:v>
                </c:pt>
                <c:pt idx="326">
                  <c:v>6000000</c:v>
                </c:pt>
                <c:pt idx="327">
                  <c:v>12500000</c:v>
                </c:pt>
                <c:pt idx="328">
                  <c:v>4500000</c:v>
                </c:pt>
                <c:pt idx="329">
                  <c:v>27000000</c:v>
                </c:pt>
                <c:pt idx="330">
                  <c:v>12000000</c:v>
                </c:pt>
                <c:pt idx="331">
                  <c:v>13500000</c:v>
                </c:pt>
                <c:pt idx="332">
                  <c:v>18000000</c:v>
                </c:pt>
                <c:pt idx="333">
                  <c:v>160000000</c:v>
                </c:pt>
                <c:pt idx="334">
                  <c:v>21000000</c:v>
                </c:pt>
                <c:pt idx="335">
                  <c:v>40000000</c:v>
                </c:pt>
                <c:pt idx="336">
                  <c:v>55000000</c:v>
                </c:pt>
                <c:pt idx="337">
                  <c:v>40000000</c:v>
                </c:pt>
                <c:pt idx="338">
                  <c:v>22000000</c:v>
                </c:pt>
                <c:pt idx="339">
                  <c:v>150000000</c:v>
                </c:pt>
                <c:pt idx="340">
                  <c:v>36000000</c:v>
                </c:pt>
                <c:pt idx="341">
                  <c:v>260000000</c:v>
                </c:pt>
                <c:pt idx="342">
                  <c:v>81200000</c:v>
                </c:pt>
                <c:pt idx="343">
                  <c:v>200000000</c:v>
                </c:pt>
                <c:pt idx="344">
                  <c:v>29000000</c:v>
                </c:pt>
                <c:pt idx="345">
                  <c:v>2000000</c:v>
                </c:pt>
                <c:pt idx="346">
                  <c:v>69000000</c:v>
                </c:pt>
                <c:pt idx="347">
                  <c:v>65000000</c:v>
                </c:pt>
                <c:pt idx="348">
                  <c:v>38000000</c:v>
                </c:pt>
                <c:pt idx="349">
                  <c:v>19400870</c:v>
                </c:pt>
                <c:pt idx="350">
                  <c:v>50000000</c:v>
                </c:pt>
                <c:pt idx="351">
                  <c:v>44500000</c:v>
                </c:pt>
                <c:pt idx="352">
                  <c:v>35000000</c:v>
                </c:pt>
                <c:pt idx="353">
                  <c:v>14000000</c:v>
                </c:pt>
                <c:pt idx="354">
                  <c:v>11000000</c:v>
                </c:pt>
                <c:pt idx="355">
                  <c:v>40000000</c:v>
                </c:pt>
                <c:pt idx="356">
                  <c:v>1200000</c:v>
                </c:pt>
                <c:pt idx="357">
                  <c:v>23600000</c:v>
                </c:pt>
                <c:pt idx="358">
                  <c:v>26000000</c:v>
                </c:pt>
                <c:pt idx="359">
                  <c:v>17000000</c:v>
                </c:pt>
                <c:pt idx="360">
                  <c:v>40000000</c:v>
                </c:pt>
                <c:pt idx="361">
                  <c:v>7000000</c:v>
                </c:pt>
                <c:pt idx="362">
                  <c:v>45000000</c:v>
                </c:pt>
                <c:pt idx="363">
                  <c:v>5500000</c:v>
                </c:pt>
                <c:pt idx="364">
                  <c:v>102000000</c:v>
                </c:pt>
                <c:pt idx="365">
                  <c:v>8000000</c:v>
                </c:pt>
                <c:pt idx="366">
                  <c:v>16500000</c:v>
                </c:pt>
                <c:pt idx="367">
                  <c:v>7500000</c:v>
                </c:pt>
                <c:pt idx="368">
                  <c:v>80000000</c:v>
                </c:pt>
                <c:pt idx="369">
                  <c:v>15000000</c:v>
                </c:pt>
                <c:pt idx="370">
                  <c:v>14000000</c:v>
                </c:pt>
                <c:pt idx="371">
                  <c:v>35000000</c:v>
                </c:pt>
                <c:pt idx="372">
                  <c:v>30000000</c:v>
                </c:pt>
                <c:pt idx="373">
                  <c:v>5000000</c:v>
                </c:pt>
                <c:pt idx="374">
                  <c:v>92000000</c:v>
                </c:pt>
                <c:pt idx="375">
                  <c:v>12000000</c:v>
                </c:pt>
                <c:pt idx="376">
                  <c:v>60000000</c:v>
                </c:pt>
                <c:pt idx="377">
                  <c:v>33000000</c:v>
                </c:pt>
                <c:pt idx="378">
                  <c:v>55000000</c:v>
                </c:pt>
                <c:pt idx="379">
                  <c:v>45000000</c:v>
                </c:pt>
                <c:pt idx="380">
                  <c:v>2000000</c:v>
                </c:pt>
                <c:pt idx="381">
                  <c:v>6000000</c:v>
                </c:pt>
                <c:pt idx="382">
                  <c:v>2500000</c:v>
                </c:pt>
                <c:pt idx="383">
                  <c:v>15000000</c:v>
                </c:pt>
                <c:pt idx="384">
                  <c:v>9000000</c:v>
                </c:pt>
                <c:pt idx="385">
                  <c:v>15000000</c:v>
                </c:pt>
                <c:pt idx="386">
                  <c:v>1200000</c:v>
                </c:pt>
                <c:pt idx="387">
                  <c:v>70000000</c:v>
                </c:pt>
                <c:pt idx="388">
                  <c:v>500000</c:v>
                </c:pt>
                <c:pt idx="389">
                  <c:v>19000000</c:v>
                </c:pt>
                <c:pt idx="390">
                  <c:v>439000</c:v>
                </c:pt>
                <c:pt idx="391">
                  <c:v>9000000</c:v>
                </c:pt>
                <c:pt idx="392">
                  <c:v>6900000</c:v>
                </c:pt>
                <c:pt idx="393">
                  <c:v>1000000</c:v>
                </c:pt>
                <c:pt idx="394">
                  <c:v>120000</c:v>
                </c:pt>
                <c:pt idx="395">
                  <c:v>560000</c:v>
                </c:pt>
                <c:pt idx="396">
                  <c:v>200000</c:v>
                </c:pt>
                <c:pt idx="397">
                  <c:v>10000000</c:v>
                </c:pt>
                <c:pt idx="398">
                  <c:v>695393</c:v>
                </c:pt>
                <c:pt idx="399">
                  <c:v>5000000</c:v>
                </c:pt>
                <c:pt idx="400">
                  <c:v>1000000</c:v>
                </c:pt>
                <c:pt idx="401">
                  <c:v>4800000</c:v>
                </c:pt>
                <c:pt idx="402">
                  <c:v>7000000</c:v>
                </c:pt>
                <c:pt idx="403">
                  <c:v>1500000</c:v>
                </c:pt>
                <c:pt idx="404">
                  <c:v>2000000</c:v>
                </c:pt>
                <c:pt idx="405">
                  <c:v>15000000</c:v>
                </c:pt>
                <c:pt idx="406">
                  <c:v>2300000</c:v>
                </c:pt>
                <c:pt idx="407">
                  <c:v>6000000</c:v>
                </c:pt>
                <c:pt idx="408">
                  <c:v>4500000</c:v>
                </c:pt>
                <c:pt idx="409">
                  <c:v>20000000</c:v>
                </c:pt>
                <c:pt idx="410">
                  <c:v>4000000</c:v>
                </c:pt>
                <c:pt idx="411">
                  <c:v>4000000</c:v>
                </c:pt>
                <c:pt idx="412">
                  <c:v>5000000</c:v>
                </c:pt>
                <c:pt idx="413">
                  <c:v>6500000</c:v>
                </c:pt>
                <c:pt idx="414">
                  <c:v>9200000</c:v>
                </c:pt>
                <c:pt idx="415">
                  <c:v>11000000</c:v>
                </c:pt>
                <c:pt idx="416">
                  <c:v>25000000</c:v>
                </c:pt>
                <c:pt idx="417">
                  <c:v>18500000</c:v>
                </c:pt>
                <c:pt idx="418">
                  <c:v>12000000</c:v>
                </c:pt>
                <c:pt idx="419">
                  <c:v>14000000</c:v>
                </c:pt>
                <c:pt idx="420">
                  <c:v>27000000</c:v>
                </c:pt>
                <c:pt idx="421">
                  <c:v>17000000</c:v>
                </c:pt>
                <c:pt idx="422">
                  <c:v>13000000</c:v>
                </c:pt>
                <c:pt idx="423">
                  <c:v>25000000</c:v>
                </c:pt>
                <c:pt idx="424">
                  <c:v>35000000</c:v>
                </c:pt>
                <c:pt idx="425">
                  <c:v>34000000</c:v>
                </c:pt>
                <c:pt idx="426">
                  <c:v>130000000</c:v>
                </c:pt>
                <c:pt idx="427">
                  <c:v>140000000</c:v>
                </c:pt>
                <c:pt idx="428">
                  <c:v>93000000</c:v>
                </c:pt>
                <c:pt idx="429">
                  <c:v>70000000</c:v>
                </c:pt>
                <c:pt idx="430">
                  <c:v>65000000</c:v>
                </c:pt>
                <c:pt idx="431">
                  <c:v>47000000</c:v>
                </c:pt>
                <c:pt idx="432">
                  <c:v>4200000000</c:v>
                </c:pt>
                <c:pt idx="433">
                  <c:v>130000000</c:v>
                </c:pt>
                <c:pt idx="434">
                  <c:v>113000000</c:v>
                </c:pt>
                <c:pt idx="435">
                  <c:v>150000000</c:v>
                </c:pt>
                <c:pt idx="436">
                  <c:v>35000000</c:v>
                </c:pt>
                <c:pt idx="437">
                  <c:v>28000000</c:v>
                </c:pt>
                <c:pt idx="438">
                  <c:v>150000000</c:v>
                </c:pt>
                <c:pt idx="439">
                  <c:v>3000000</c:v>
                </c:pt>
                <c:pt idx="440">
                  <c:v>90000000</c:v>
                </c:pt>
                <c:pt idx="441">
                  <c:v>59000000</c:v>
                </c:pt>
                <c:pt idx="442">
                  <c:v>62000000</c:v>
                </c:pt>
                <c:pt idx="443">
                  <c:v>20000000</c:v>
                </c:pt>
                <c:pt idx="444">
                  <c:v>40000000</c:v>
                </c:pt>
                <c:pt idx="445">
                  <c:v>30000000</c:v>
                </c:pt>
                <c:pt idx="446">
                  <c:v>61000000</c:v>
                </c:pt>
                <c:pt idx="447">
                  <c:v>130000000</c:v>
                </c:pt>
                <c:pt idx="448">
                  <c:v>40000000</c:v>
                </c:pt>
                <c:pt idx="449">
                  <c:v>93000000</c:v>
                </c:pt>
                <c:pt idx="450">
                  <c:v>17000000</c:v>
                </c:pt>
                <c:pt idx="451">
                  <c:v>16000000</c:v>
                </c:pt>
                <c:pt idx="452">
                  <c:v>48000000</c:v>
                </c:pt>
                <c:pt idx="453">
                  <c:v>8000000</c:v>
                </c:pt>
                <c:pt idx="454">
                  <c:v>37000000</c:v>
                </c:pt>
                <c:pt idx="455">
                  <c:v>45000000</c:v>
                </c:pt>
                <c:pt idx="456">
                  <c:v>60000000</c:v>
                </c:pt>
                <c:pt idx="457">
                  <c:v>45000000</c:v>
                </c:pt>
                <c:pt idx="458">
                  <c:v>5000000</c:v>
                </c:pt>
                <c:pt idx="459">
                  <c:v>170000000</c:v>
                </c:pt>
                <c:pt idx="460">
                  <c:v>6000000</c:v>
                </c:pt>
                <c:pt idx="461">
                  <c:v>8000000</c:v>
                </c:pt>
                <c:pt idx="462">
                  <c:v>9400000</c:v>
                </c:pt>
                <c:pt idx="463">
                  <c:v>20000000</c:v>
                </c:pt>
                <c:pt idx="464">
                  <c:v>65000000</c:v>
                </c:pt>
                <c:pt idx="465">
                  <c:v>7000000</c:v>
                </c:pt>
                <c:pt idx="466">
                  <c:v>40000000</c:v>
                </c:pt>
                <c:pt idx="467">
                  <c:v>21000000</c:v>
                </c:pt>
                <c:pt idx="468">
                  <c:v>8000000</c:v>
                </c:pt>
                <c:pt idx="469">
                  <c:v>3600000</c:v>
                </c:pt>
                <c:pt idx="470">
                  <c:v>11000000</c:v>
                </c:pt>
                <c:pt idx="471">
                  <c:v>23000000</c:v>
                </c:pt>
                <c:pt idx="472">
                  <c:v>12000000</c:v>
                </c:pt>
                <c:pt idx="473">
                  <c:v>50000000</c:v>
                </c:pt>
                <c:pt idx="474">
                  <c:v>2500000</c:v>
                </c:pt>
                <c:pt idx="475">
                  <c:v>16000000</c:v>
                </c:pt>
                <c:pt idx="476">
                  <c:v>30000000</c:v>
                </c:pt>
                <c:pt idx="477">
                  <c:v>6500000</c:v>
                </c:pt>
                <c:pt idx="478">
                  <c:v>22000000</c:v>
                </c:pt>
                <c:pt idx="479">
                  <c:v>24000000</c:v>
                </c:pt>
                <c:pt idx="480">
                  <c:v>68000000</c:v>
                </c:pt>
                <c:pt idx="481">
                  <c:v>30000000</c:v>
                </c:pt>
                <c:pt idx="482">
                  <c:v>25000000</c:v>
                </c:pt>
                <c:pt idx="483">
                  <c:v>15000000</c:v>
                </c:pt>
                <c:pt idx="484">
                  <c:v>15000000</c:v>
                </c:pt>
                <c:pt idx="485">
                  <c:v>6000000</c:v>
                </c:pt>
                <c:pt idx="486">
                  <c:v>54000000</c:v>
                </c:pt>
                <c:pt idx="487">
                  <c:v>38000000</c:v>
                </c:pt>
                <c:pt idx="488">
                  <c:v>20000000</c:v>
                </c:pt>
                <c:pt idx="489">
                  <c:v>30000000</c:v>
                </c:pt>
                <c:pt idx="490">
                  <c:v>90000000</c:v>
                </c:pt>
                <c:pt idx="491">
                  <c:v>2000000</c:v>
                </c:pt>
                <c:pt idx="492">
                  <c:v>2000000</c:v>
                </c:pt>
                <c:pt idx="493">
                  <c:v>30000000</c:v>
                </c:pt>
                <c:pt idx="494">
                  <c:v>5000000</c:v>
                </c:pt>
                <c:pt idx="495">
                  <c:v>7000000</c:v>
                </c:pt>
                <c:pt idx="496">
                  <c:v>20000000</c:v>
                </c:pt>
                <c:pt idx="497">
                  <c:v>2000000</c:v>
                </c:pt>
                <c:pt idx="498">
                  <c:v>52500000</c:v>
                </c:pt>
                <c:pt idx="499">
                  <c:v>1100000</c:v>
                </c:pt>
                <c:pt idx="500">
                  <c:v>19000000</c:v>
                </c:pt>
                <c:pt idx="501">
                  <c:v>32000000</c:v>
                </c:pt>
                <c:pt idx="502">
                  <c:v>7000000</c:v>
                </c:pt>
                <c:pt idx="503">
                  <c:v>38000000</c:v>
                </c:pt>
                <c:pt idx="504">
                  <c:v>500000</c:v>
                </c:pt>
                <c:pt idx="505">
                  <c:v>7000000</c:v>
                </c:pt>
                <c:pt idx="506">
                  <c:v>15000000</c:v>
                </c:pt>
                <c:pt idx="507">
                  <c:v>18000000</c:v>
                </c:pt>
                <c:pt idx="508">
                  <c:v>40000</c:v>
                </c:pt>
                <c:pt idx="509">
                  <c:v>300000</c:v>
                </c:pt>
                <c:pt idx="510">
                  <c:v>1000000</c:v>
                </c:pt>
                <c:pt idx="511">
                  <c:v>4000000</c:v>
                </c:pt>
                <c:pt idx="512">
                  <c:v>16000000</c:v>
                </c:pt>
                <c:pt idx="513">
                  <c:v>13000000</c:v>
                </c:pt>
                <c:pt idx="514">
                  <c:v>2000000</c:v>
                </c:pt>
                <c:pt idx="515">
                  <c:v>15000000</c:v>
                </c:pt>
                <c:pt idx="516">
                  <c:v>2500000</c:v>
                </c:pt>
                <c:pt idx="517">
                  <c:v>20000000</c:v>
                </c:pt>
                <c:pt idx="518">
                  <c:v>6000000</c:v>
                </c:pt>
                <c:pt idx="519">
                  <c:v>9000000</c:v>
                </c:pt>
                <c:pt idx="520">
                  <c:v>10000000</c:v>
                </c:pt>
                <c:pt idx="521">
                  <c:v>15000000</c:v>
                </c:pt>
                <c:pt idx="522">
                  <c:v>15500000</c:v>
                </c:pt>
                <c:pt idx="523">
                  <c:v>69500000</c:v>
                </c:pt>
                <c:pt idx="524">
                  <c:v>52000000</c:v>
                </c:pt>
                <c:pt idx="525">
                  <c:v>68000000</c:v>
                </c:pt>
                <c:pt idx="526">
                  <c:v>26000000</c:v>
                </c:pt>
                <c:pt idx="527">
                  <c:v>70000000</c:v>
                </c:pt>
                <c:pt idx="528">
                  <c:v>50000000</c:v>
                </c:pt>
                <c:pt idx="529">
                  <c:v>45000000</c:v>
                </c:pt>
                <c:pt idx="530">
                  <c:v>53000000</c:v>
                </c:pt>
                <c:pt idx="531">
                  <c:v>30300000</c:v>
                </c:pt>
                <c:pt idx="532">
                  <c:v>100000000</c:v>
                </c:pt>
                <c:pt idx="533">
                  <c:v>94000000</c:v>
                </c:pt>
                <c:pt idx="534">
                  <c:v>18000000</c:v>
                </c:pt>
                <c:pt idx="535">
                  <c:v>250000000</c:v>
                </c:pt>
                <c:pt idx="536">
                  <c:v>125000000</c:v>
                </c:pt>
                <c:pt idx="537">
                  <c:v>150000000</c:v>
                </c:pt>
                <c:pt idx="538">
                  <c:v>7500000</c:v>
                </c:pt>
                <c:pt idx="539">
                  <c:v>20000000</c:v>
                </c:pt>
                <c:pt idx="540">
                  <c:v>777000</c:v>
                </c:pt>
                <c:pt idx="541">
                  <c:v>6000000</c:v>
                </c:pt>
                <c:pt idx="542">
                  <c:v>110000000</c:v>
                </c:pt>
                <c:pt idx="543">
                  <c:v>2600000</c:v>
                </c:pt>
                <c:pt idx="544">
                  <c:v>125000000</c:v>
                </c:pt>
                <c:pt idx="545">
                  <c:v>12000000</c:v>
                </c:pt>
                <c:pt idx="546">
                  <c:v>15000000</c:v>
                </c:pt>
                <c:pt idx="547">
                  <c:v>40000000</c:v>
                </c:pt>
                <c:pt idx="548">
                  <c:v>65000000</c:v>
                </c:pt>
                <c:pt idx="549">
                  <c:v>250000000</c:v>
                </c:pt>
                <c:pt idx="550">
                  <c:v>35000000</c:v>
                </c:pt>
                <c:pt idx="551">
                  <c:v>40000000</c:v>
                </c:pt>
                <c:pt idx="552">
                  <c:v>11000000</c:v>
                </c:pt>
                <c:pt idx="553">
                  <c:v>30000000</c:v>
                </c:pt>
                <c:pt idx="554">
                  <c:v>28000000</c:v>
                </c:pt>
                <c:pt idx="555">
                  <c:v>22000000</c:v>
                </c:pt>
                <c:pt idx="556">
                  <c:v>35000000</c:v>
                </c:pt>
                <c:pt idx="557">
                  <c:v>1700000</c:v>
                </c:pt>
                <c:pt idx="558">
                  <c:v>20000000</c:v>
                </c:pt>
                <c:pt idx="559">
                  <c:v>83532</c:v>
                </c:pt>
                <c:pt idx="560">
                  <c:v>90000000</c:v>
                </c:pt>
                <c:pt idx="561">
                  <c:v>12000000</c:v>
                </c:pt>
                <c:pt idx="562">
                  <c:v>11000000</c:v>
                </c:pt>
                <c:pt idx="563">
                  <c:v>30000000</c:v>
                </c:pt>
                <c:pt idx="564">
                  <c:v>1800000</c:v>
                </c:pt>
                <c:pt idx="565">
                  <c:v>3500000</c:v>
                </c:pt>
                <c:pt idx="566">
                  <c:v>7500000</c:v>
                </c:pt>
                <c:pt idx="567">
                  <c:v>2000000</c:v>
                </c:pt>
                <c:pt idx="568">
                  <c:v>32000000</c:v>
                </c:pt>
                <c:pt idx="569">
                  <c:v>30000000</c:v>
                </c:pt>
                <c:pt idx="570">
                  <c:v>15000000</c:v>
                </c:pt>
                <c:pt idx="571">
                  <c:v>21000000</c:v>
                </c:pt>
                <c:pt idx="572">
                  <c:v>900000</c:v>
                </c:pt>
                <c:pt idx="573">
                  <c:v>5000000</c:v>
                </c:pt>
                <c:pt idx="574">
                  <c:v>6000000</c:v>
                </c:pt>
                <c:pt idx="575">
                  <c:v>44000000</c:v>
                </c:pt>
                <c:pt idx="576">
                  <c:v>25000000</c:v>
                </c:pt>
                <c:pt idx="577">
                  <c:v>10000000</c:v>
                </c:pt>
                <c:pt idx="578">
                  <c:v>160000</c:v>
                </c:pt>
                <c:pt idx="579">
                  <c:v>250000000</c:v>
                </c:pt>
                <c:pt idx="580">
                  <c:v>25000000</c:v>
                </c:pt>
                <c:pt idx="581">
                  <c:v>57000000</c:v>
                </c:pt>
                <c:pt idx="582">
                  <c:v>800000</c:v>
                </c:pt>
                <c:pt idx="583">
                  <c:v>3400000</c:v>
                </c:pt>
                <c:pt idx="584">
                  <c:v>3000000</c:v>
                </c:pt>
                <c:pt idx="585">
                  <c:v>60000</c:v>
                </c:pt>
                <c:pt idx="586">
                  <c:v>3500000</c:v>
                </c:pt>
                <c:pt idx="587">
                  <c:v>225000</c:v>
                </c:pt>
                <c:pt idx="588">
                  <c:v>30000000</c:v>
                </c:pt>
                <c:pt idx="589">
                  <c:v>1500000</c:v>
                </c:pt>
                <c:pt idx="590">
                  <c:v>10000</c:v>
                </c:pt>
                <c:pt idx="591">
                  <c:v>42000</c:v>
                </c:pt>
                <c:pt idx="592">
                  <c:v>6000000</c:v>
                </c:pt>
                <c:pt idx="593">
                  <c:v>200000</c:v>
                </c:pt>
                <c:pt idx="594">
                  <c:v>20000000</c:v>
                </c:pt>
                <c:pt idx="595">
                  <c:v>32000000</c:v>
                </c:pt>
                <c:pt idx="596">
                  <c:v>17000000</c:v>
                </c:pt>
                <c:pt idx="597">
                  <c:v>1800000</c:v>
                </c:pt>
                <c:pt idx="598">
                  <c:v>10000000</c:v>
                </c:pt>
                <c:pt idx="599">
                  <c:v>18000000</c:v>
                </c:pt>
                <c:pt idx="600">
                  <c:v>6000000</c:v>
                </c:pt>
                <c:pt idx="601">
                  <c:v>5000000</c:v>
                </c:pt>
                <c:pt idx="602">
                  <c:v>7000000</c:v>
                </c:pt>
                <c:pt idx="603">
                  <c:v>20000000</c:v>
                </c:pt>
                <c:pt idx="604">
                  <c:v>23000000</c:v>
                </c:pt>
                <c:pt idx="605">
                  <c:v>110000000</c:v>
                </c:pt>
                <c:pt idx="606">
                  <c:v>15000000</c:v>
                </c:pt>
                <c:pt idx="607">
                  <c:v>18000000</c:v>
                </c:pt>
                <c:pt idx="608">
                  <c:v>25000000</c:v>
                </c:pt>
                <c:pt idx="609">
                  <c:v>19400000</c:v>
                </c:pt>
                <c:pt idx="610">
                  <c:v>12000000</c:v>
                </c:pt>
                <c:pt idx="611">
                  <c:v>12000000</c:v>
                </c:pt>
                <c:pt idx="612">
                  <c:v>11900000</c:v>
                </c:pt>
                <c:pt idx="613">
                  <c:v>12000000</c:v>
                </c:pt>
                <c:pt idx="614">
                  <c:v>21000000</c:v>
                </c:pt>
                <c:pt idx="615">
                  <c:v>20000000</c:v>
                </c:pt>
                <c:pt idx="616">
                  <c:v>100000000</c:v>
                </c:pt>
                <c:pt idx="617">
                  <c:v>29000000</c:v>
                </c:pt>
                <c:pt idx="618">
                  <c:v>30000000</c:v>
                </c:pt>
                <c:pt idx="619">
                  <c:v>60000000</c:v>
                </c:pt>
                <c:pt idx="620">
                  <c:v>50000000</c:v>
                </c:pt>
                <c:pt idx="621">
                  <c:v>50000000</c:v>
                </c:pt>
                <c:pt idx="622">
                  <c:v>185000000</c:v>
                </c:pt>
                <c:pt idx="623">
                  <c:v>102000000</c:v>
                </c:pt>
                <c:pt idx="624">
                  <c:v>170000000</c:v>
                </c:pt>
                <c:pt idx="625">
                  <c:v>100000000</c:v>
                </c:pt>
                <c:pt idx="626">
                  <c:v>22000000</c:v>
                </c:pt>
                <c:pt idx="627">
                  <c:v>65000000</c:v>
                </c:pt>
                <c:pt idx="628">
                  <c:v>75000000</c:v>
                </c:pt>
                <c:pt idx="629">
                  <c:v>7500000</c:v>
                </c:pt>
                <c:pt idx="630">
                  <c:v>75000000</c:v>
                </c:pt>
                <c:pt idx="631">
                  <c:v>40000000</c:v>
                </c:pt>
                <c:pt idx="632">
                  <c:v>10700000</c:v>
                </c:pt>
                <c:pt idx="633">
                  <c:v>145000000</c:v>
                </c:pt>
                <c:pt idx="634">
                  <c:v>75000000</c:v>
                </c:pt>
                <c:pt idx="635">
                  <c:v>25000000</c:v>
                </c:pt>
                <c:pt idx="636">
                  <c:v>40000000</c:v>
                </c:pt>
                <c:pt idx="637">
                  <c:v>12000000</c:v>
                </c:pt>
                <c:pt idx="638">
                  <c:v>27000000</c:v>
                </c:pt>
                <c:pt idx="639">
                  <c:v>130000000</c:v>
                </c:pt>
                <c:pt idx="640">
                  <c:v>45000000</c:v>
                </c:pt>
                <c:pt idx="641">
                  <c:v>40000000</c:v>
                </c:pt>
                <c:pt idx="642">
                  <c:v>15000000</c:v>
                </c:pt>
                <c:pt idx="643">
                  <c:v>150000000</c:v>
                </c:pt>
                <c:pt idx="644">
                  <c:v>30000000</c:v>
                </c:pt>
                <c:pt idx="645">
                  <c:v>50000000</c:v>
                </c:pt>
                <c:pt idx="646">
                  <c:v>6000000</c:v>
                </c:pt>
                <c:pt idx="647">
                  <c:v>26000000</c:v>
                </c:pt>
                <c:pt idx="648">
                  <c:v>11000000</c:v>
                </c:pt>
                <c:pt idx="649">
                  <c:v>15000000</c:v>
                </c:pt>
                <c:pt idx="650">
                  <c:v>17000000</c:v>
                </c:pt>
                <c:pt idx="651">
                  <c:v>26000000</c:v>
                </c:pt>
                <c:pt idx="652">
                  <c:v>50000000</c:v>
                </c:pt>
                <c:pt idx="653">
                  <c:v>3000000</c:v>
                </c:pt>
                <c:pt idx="654">
                  <c:v>7000000</c:v>
                </c:pt>
                <c:pt idx="655">
                  <c:v>10000000</c:v>
                </c:pt>
                <c:pt idx="656">
                  <c:v>30000000</c:v>
                </c:pt>
                <c:pt idx="657">
                  <c:v>5000000</c:v>
                </c:pt>
                <c:pt idx="658">
                  <c:v>3000000</c:v>
                </c:pt>
                <c:pt idx="659">
                  <c:v>5000000</c:v>
                </c:pt>
                <c:pt idx="660">
                  <c:v>8000000</c:v>
                </c:pt>
                <c:pt idx="661">
                  <c:v>8000000</c:v>
                </c:pt>
                <c:pt idx="662">
                  <c:v>12000000</c:v>
                </c:pt>
                <c:pt idx="663">
                  <c:v>40000000</c:v>
                </c:pt>
                <c:pt idx="664">
                  <c:v>15000000</c:v>
                </c:pt>
                <c:pt idx="665">
                  <c:v>10000000</c:v>
                </c:pt>
                <c:pt idx="666">
                  <c:v>12000000</c:v>
                </c:pt>
                <c:pt idx="667">
                  <c:v>90000000</c:v>
                </c:pt>
                <c:pt idx="668">
                  <c:v>8000000</c:v>
                </c:pt>
                <c:pt idx="669">
                  <c:v>1000000</c:v>
                </c:pt>
                <c:pt idx="670">
                  <c:v>7000000</c:v>
                </c:pt>
                <c:pt idx="671">
                  <c:v>3500000</c:v>
                </c:pt>
                <c:pt idx="672">
                  <c:v>1500000</c:v>
                </c:pt>
                <c:pt idx="673">
                  <c:v>3300000</c:v>
                </c:pt>
                <c:pt idx="674">
                  <c:v>200000</c:v>
                </c:pt>
                <c:pt idx="675">
                  <c:v>1000000</c:v>
                </c:pt>
                <c:pt idx="676">
                  <c:v>22000000</c:v>
                </c:pt>
                <c:pt idx="677">
                  <c:v>50000000</c:v>
                </c:pt>
                <c:pt idx="678">
                  <c:v>10000000</c:v>
                </c:pt>
                <c:pt idx="679">
                  <c:v>15000000</c:v>
                </c:pt>
                <c:pt idx="680">
                  <c:v>13500000</c:v>
                </c:pt>
                <c:pt idx="681">
                  <c:v>11000000</c:v>
                </c:pt>
                <c:pt idx="682">
                  <c:v>48000000</c:v>
                </c:pt>
                <c:pt idx="683">
                  <c:v>2000000</c:v>
                </c:pt>
                <c:pt idx="684">
                  <c:v>46000</c:v>
                </c:pt>
                <c:pt idx="685">
                  <c:v>6000000</c:v>
                </c:pt>
                <c:pt idx="686">
                  <c:v>160000</c:v>
                </c:pt>
                <c:pt idx="687">
                  <c:v>2000000</c:v>
                </c:pt>
                <c:pt idx="688">
                  <c:v>9000000</c:v>
                </c:pt>
                <c:pt idx="689">
                  <c:v>500000</c:v>
                </c:pt>
                <c:pt idx="690">
                  <c:v>4500000</c:v>
                </c:pt>
                <c:pt idx="691">
                  <c:v>7000000</c:v>
                </c:pt>
                <c:pt idx="692">
                  <c:v>1000000</c:v>
                </c:pt>
                <c:pt idx="693">
                  <c:v>1000000</c:v>
                </c:pt>
                <c:pt idx="694">
                  <c:v>1592000</c:v>
                </c:pt>
                <c:pt idx="695">
                  <c:v>1200000</c:v>
                </c:pt>
                <c:pt idx="696">
                  <c:v>4000000</c:v>
                </c:pt>
                <c:pt idx="697">
                  <c:v>10000000</c:v>
                </c:pt>
                <c:pt idx="698">
                  <c:v>5000000</c:v>
                </c:pt>
                <c:pt idx="699">
                  <c:v>2700000</c:v>
                </c:pt>
                <c:pt idx="700">
                  <c:v>50000000</c:v>
                </c:pt>
                <c:pt idx="701">
                  <c:v>5000000</c:v>
                </c:pt>
                <c:pt idx="702">
                  <c:v>10000000</c:v>
                </c:pt>
                <c:pt idx="703">
                  <c:v>12000000</c:v>
                </c:pt>
                <c:pt idx="704">
                  <c:v>13500000</c:v>
                </c:pt>
                <c:pt idx="705">
                  <c:v>20000000</c:v>
                </c:pt>
                <c:pt idx="706">
                  <c:v>17000000</c:v>
                </c:pt>
                <c:pt idx="707">
                  <c:v>20000000</c:v>
                </c:pt>
                <c:pt idx="708">
                  <c:v>35000000</c:v>
                </c:pt>
                <c:pt idx="709">
                  <c:v>14200000</c:v>
                </c:pt>
                <c:pt idx="710">
                  <c:v>52000000</c:v>
                </c:pt>
                <c:pt idx="711">
                  <c:v>70000000</c:v>
                </c:pt>
                <c:pt idx="712">
                  <c:v>20000000</c:v>
                </c:pt>
                <c:pt idx="713">
                  <c:v>45000000</c:v>
                </c:pt>
                <c:pt idx="714">
                  <c:v>60000000</c:v>
                </c:pt>
                <c:pt idx="715">
                  <c:v>35000000</c:v>
                </c:pt>
                <c:pt idx="716">
                  <c:v>55000000</c:v>
                </c:pt>
                <c:pt idx="717">
                  <c:v>150000000</c:v>
                </c:pt>
                <c:pt idx="718">
                  <c:v>135000000</c:v>
                </c:pt>
                <c:pt idx="719">
                  <c:v>84450000</c:v>
                </c:pt>
                <c:pt idx="720">
                  <c:v>553632000</c:v>
                </c:pt>
                <c:pt idx="721">
                  <c:v>78000000</c:v>
                </c:pt>
                <c:pt idx="722">
                  <c:v>58800000</c:v>
                </c:pt>
                <c:pt idx="723">
                  <c:v>139000000</c:v>
                </c:pt>
                <c:pt idx="724">
                  <c:v>14000000</c:v>
                </c:pt>
                <c:pt idx="725">
                  <c:v>225000000</c:v>
                </c:pt>
                <c:pt idx="726">
                  <c:v>200000000</c:v>
                </c:pt>
                <c:pt idx="727">
                  <c:v>90000000</c:v>
                </c:pt>
                <c:pt idx="728">
                  <c:v>16000000</c:v>
                </c:pt>
                <c:pt idx="729">
                  <c:v>13000000</c:v>
                </c:pt>
                <c:pt idx="730">
                  <c:v>18000000</c:v>
                </c:pt>
                <c:pt idx="731">
                  <c:v>40000000</c:v>
                </c:pt>
                <c:pt idx="732">
                  <c:v>50000000</c:v>
                </c:pt>
                <c:pt idx="733">
                  <c:v>18000000</c:v>
                </c:pt>
                <c:pt idx="734">
                  <c:v>125000000</c:v>
                </c:pt>
                <c:pt idx="735">
                  <c:v>25000000</c:v>
                </c:pt>
                <c:pt idx="736">
                  <c:v>55000000</c:v>
                </c:pt>
                <c:pt idx="737">
                  <c:v>6500000</c:v>
                </c:pt>
                <c:pt idx="738">
                  <c:v>52000000</c:v>
                </c:pt>
                <c:pt idx="739">
                  <c:v>200000000</c:v>
                </c:pt>
                <c:pt idx="740">
                  <c:v>31000000</c:v>
                </c:pt>
                <c:pt idx="741">
                  <c:v>20000000</c:v>
                </c:pt>
                <c:pt idx="742">
                  <c:v>2300000</c:v>
                </c:pt>
                <c:pt idx="743">
                  <c:v>15000000</c:v>
                </c:pt>
                <c:pt idx="744">
                  <c:v>135000000</c:v>
                </c:pt>
                <c:pt idx="745">
                  <c:v>9800000</c:v>
                </c:pt>
                <c:pt idx="746">
                  <c:v>25000000</c:v>
                </c:pt>
                <c:pt idx="747">
                  <c:v>35000000</c:v>
                </c:pt>
                <c:pt idx="748">
                  <c:v>75000000</c:v>
                </c:pt>
                <c:pt idx="749">
                  <c:v>40000000</c:v>
                </c:pt>
                <c:pt idx="750">
                  <c:v>40000000</c:v>
                </c:pt>
                <c:pt idx="751">
                  <c:v>105000000</c:v>
                </c:pt>
                <c:pt idx="752">
                  <c:v>53000000</c:v>
                </c:pt>
                <c:pt idx="753">
                  <c:v>10000000</c:v>
                </c:pt>
                <c:pt idx="754">
                  <c:v>10000000</c:v>
                </c:pt>
                <c:pt idx="755">
                  <c:v>12500000</c:v>
                </c:pt>
                <c:pt idx="756">
                  <c:v>15000000</c:v>
                </c:pt>
                <c:pt idx="757">
                  <c:v>6900000</c:v>
                </c:pt>
                <c:pt idx="758">
                  <c:v>87000000</c:v>
                </c:pt>
                <c:pt idx="759">
                  <c:v>7000000</c:v>
                </c:pt>
                <c:pt idx="760">
                  <c:v>22000000</c:v>
                </c:pt>
                <c:pt idx="761">
                  <c:v>80000000</c:v>
                </c:pt>
                <c:pt idx="762">
                  <c:v>13000000</c:v>
                </c:pt>
                <c:pt idx="763">
                  <c:v>4500000</c:v>
                </c:pt>
                <c:pt idx="764">
                  <c:v>11000000</c:v>
                </c:pt>
                <c:pt idx="765">
                  <c:v>45000000</c:v>
                </c:pt>
                <c:pt idx="766">
                  <c:v>3500000</c:v>
                </c:pt>
                <c:pt idx="767">
                  <c:v>25000000</c:v>
                </c:pt>
                <c:pt idx="768">
                  <c:v>11000000</c:v>
                </c:pt>
                <c:pt idx="769">
                  <c:v>90000000</c:v>
                </c:pt>
                <c:pt idx="770">
                  <c:v>19800000</c:v>
                </c:pt>
                <c:pt idx="771">
                  <c:v>30000000</c:v>
                </c:pt>
                <c:pt idx="772">
                  <c:v>130000000</c:v>
                </c:pt>
                <c:pt idx="773">
                  <c:v>40000000</c:v>
                </c:pt>
                <c:pt idx="774">
                  <c:v>60000000</c:v>
                </c:pt>
                <c:pt idx="775">
                  <c:v>18000000</c:v>
                </c:pt>
                <c:pt idx="776">
                  <c:v>150000000</c:v>
                </c:pt>
                <c:pt idx="777">
                  <c:v>1100000</c:v>
                </c:pt>
                <c:pt idx="778">
                  <c:v>31000000</c:v>
                </c:pt>
                <c:pt idx="779">
                  <c:v>25000000</c:v>
                </c:pt>
                <c:pt idx="780">
                  <c:v>60000000</c:v>
                </c:pt>
                <c:pt idx="781">
                  <c:v>250000</c:v>
                </c:pt>
                <c:pt idx="782">
                  <c:v>65000</c:v>
                </c:pt>
                <c:pt idx="783">
                  <c:v>1800000</c:v>
                </c:pt>
                <c:pt idx="784">
                  <c:v>7000000</c:v>
                </c:pt>
                <c:pt idx="785">
                  <c:v>6500000</c:v>
                </c:pt>
                <c:pt idx="786">
                  <c:v>20000000</c:v>
                </c:pt>
                <c:pt idx="787">
                  <c:v>4000000</c:v>
                </c:pt>
                <c:pt idx="788">
                  <c:v>6000000</c:v>
                </c:pt>
                <c:pt idx="789">
                  <c:v>43000000</c:v>
                </c:pt>
                <c:pt idx="790">
                  <c:v>12500000</c:v>
                </c:pt>
                <c:pt idx="791">
                  <c:v>4500000</c:v>
                </c:pt>
                <c:pt idx="792">
                  <c:v>27000000</c:v>
                </c:pt>
                <c:pt idx="793">
                  <c:v>8000000</c:v>
                </c:pt>
                <c:pt idx="794">
                  <c:v>19000000</c:v>
                </c:pt>
                <c:pt idx="795">
                  <c:v>15000000</c:v>
                </c:pt>
                <c:pt idx="796">
                  <c:v>24000000</c:v>
                </c:pt>
                <c:pt idx="797">
                  <c:v>25000</c:v>
                </c:pt>
                <c:pt idx="798">
                  <c:v>11000000</c:v>
                </c:pt>
                <c:pt idx="799">
                  <c:v>1800000</c:v>
                </c:pt>
                <c:pt idx="800">
                  <c:v>500000</c:v>
                </c:pt>
                <c:pt idx="801">
                  <c:v>10000000</c:v>
                </c:pt>
                <c:pt idx="802">
                  <c:v>50000000</c:v>
                </c:pt>
                <c:pt idx="803">
                  <c:v>365000</c:v>
                </c:pt>
                <c:pt idx="804">
                  <c:v>500000</c:v>
                </c:pt>
                <c:pt idx="805">
                  <c:v>3000000</c:v>
                </c:pt>
                <c:pt idx="806">
                  <c:v>850000</c:v>
                </c:pt>
                <c:pt idx="807">
                  <c:v>4000000</c:v>
                </c:pt>
                <c:pt idx="808">
                  <c:v>6000000</c:v>
                </c:pt>
                <c:pt idx="809">
                  <c:v>1000000</c:v>
                </c:pt>
                <c:pt idx="810">
                  <c:v>1200000</c:v>
                </c:pt>
                <c:pt idx="811">
                  <c:v>1500000</c:v>
                </c:pt>
                <c:pt idx="812">
                  <c:v>5300000</c:v>
                </c:pt>
                <c:pt idx="813">
                  <c:v>6500000</c:v>
                </c:pt>
                <c:pt idx="814">
                  <c:v>30000000</c:v>
                </c:pt>
                <c:pt idx="815">
                  <c:v>4000000</c:v>
                </c:pt>
                <c:pt idx="816">
                  <c:v>4000000</c:v>
                </c:pt>
                <c:pt idx="817">
                  <c:v>10000000</c:v>
                </c:pt>
                <c:pt idx="818">
                  <c:v>8000000</c:v>
                </c:pt>
                <c:pt idx="819">
                  <c:v>5000000</c:v>
                </c:pt>
                <c:pt idx="820">
                  <c:v>50000000</c:v>
                </c:pt>
                <c:pt idx="821">
                  <c:v>6500000</c:v>
                </c:pt>
                <c:pt idx="822">
                  <c:v>10000000</c:v>
                </c:pt>
                <c:pt idx="823">
                  <c:v>25000000</c:v>
                </c:pt>
                <c:pt idx="824">
                  <c:v>13000000</c:v>
                </c:pt>
                <c:pt idx="825">
                  <c:v>10000000</c:v>
                </c:pt>
                <c:pt idx="826">
                  <c:v>65000000</c:v>
                </c:pt>
                <c:pt idx="827">
                  <c:v>10000000</c:v>
                </c:pt>
                <c:pt idx="828">
                  <c:v>10000000</c:v>
                </c:pt>
                <c:pt idx="829">
                  <c:v>25000000</c:v>
                </c:pt>
                <c:pt idx="830">
                  <c:v>100000000</c:v>
                </c:pt>
                <c:pt idx="831">
                  <c:v>12000000</c:v>
                </c:pt>
                <c:pt idx="832">
                  <c:v>25000000</c:v>
                </c:pt>
                <c:pt idx="833">
                  <c:v>35000000</c:v>
                </c:pt>
                <c:pt idx="834">
                  <c:v>18000000</c:v>
                </c:pt>
                <c:pt idx="835">
                  <c:v>13000000</c:v>
                </c:pt>
                <c:pt idx="836">
                  <c:v>55000000</c:v>
                </c:pt>
                <c:pt idx="837">
                  <c:v>15000000</c:v>
                </c:pt>
                <c:pt idx="838">
                  <c:v>20000000</c:v>
                </c:pt>
                <c:pt idx="839">
                  <c:v>16000000</c:v>
                </c:pt>
                <c:pt idx="840">
                  <c:v>35000000</c:v>
                </c:pt>
                <c:pt idx="841">
                  <c:v>80000000</c:v>
                </c:pt>
                <c:pt idx="842">
                  <c:v>26000000</c:v>
                </c:pt>
                <c:pt idx="843">
                  <c:v>178000000</c:v>
                </c:pt>
                <c:pt idx="844">
                  <c:v>35000000</c:v>
                </c:pt>
                <c:pt idx="845">
                  <c:v>35000000</c:v>
                </c:pt>
                <c:pt idx="846">
                  <c:v>25000000</c:v>
                </c:pt>
                <c:pt idx="847">
                  <c:v>50000000</c:v>
                </c:pt>
                <c:pt idx="848">
                  <c:v>30000000</c:v>
                </c:pt>
                <c:pt idx="849">
                  <c:v>85000000</c:v>
                </c:pt>
                <c:pt idx="850">
                  <c:v>75000000</c:v>
                </c:pt>
                <c:pt idx="851">
                  <c:v>40000000</c:v>
                </c:pt>
                <c:pt idx="852">
                  <c:v>90000000</c:v>
                </c:pt>
                <c:pt idx="853">
                  <c:v>35000000</c:v>
                </c:pt>
                <c:pt idx="854">
                  <c:v>145000000</c:v>
                </c:pt>
                <c:pt idx="855">
                  <c:v>45000000</c:v>
                </c:pt>
                <c:pt idx="856">
                  <c:v>80000000</c:v>
                </c:pt>
                <c:pt idx="857">
                  <c:v>100000000</c:v>
                </c:pt>
                <c:pt idx="858">
                  <c:v>103000000</c:v>
                </c:pt>
                <c:pt idx="859">
                  <c:v>160000000</c:v>
                </c:pt>
                <c:pt idx="860">
                  <c:v>150000000</c:v>
                </c:pt>
                <c:pt idx="861">
                  <c:v>200000000</c:v>
                </c:pt>
                <c:pt idx="862">
                  <c:v>6000000</c:v>
                </c:pt>
                <c:pt idx="863">
                  <c:v>190000000</c:v>
                </c:pt>
                <c:pt idx="864">
                  <c:v>11000000</c:v>
                </c:pt>
                <c:pt idx="865">
                  <c:v>150000000</c:v>
                </c:pt>
                <c:pt idx="866">
                  <c:v>45000000</c:v>
                </c:pt>
                <c:pt idx="867">
                  <c:v>120000000</c:v>
                </c:pt>
                <c:pt idx="868">
                  <c:v>150000000</c:v>
                </c:pt>
                <c:pt idx="869">
                  <c:v>42000000</c:v>
                </c:pt>
                <c:pt idx="870">
                  <c:v>25000000</c:v>
                </c:pt>
                <c:pt idx="871">
                  <c:v>15000000</c:v>
                </c:pt>
                <c:pt idx="872">
                  <c:v>30000000</c:v>
                </c:pt>
                <c:pt idx="873">
                  <c:v>8000000</c:v>
                </c:pt>
                <c:pt idx="874">
                  <c:v>25000000</c:v>
                </c:pt>
                <c:pt idx="875">
                  <c:v>40000000</c:v>
                </c:pt>
                <c:pt idx="876">
                  <c:v>225000000</c:v>
                </c:pt>
                <c:pt idx="877">
                  <c:v>80000000</c:v>
                </c:pt>
                <c:pt idx="878">
                  <c:v>17000000</c:v>
                </c:pt>
                <c:pt idx="879">
                  <c:v>26000000</c:v>
                </c:pt>
                <c:pt idx="880">
                  <c:v>31000000</c:v>
                </c:pt>
                <c:pt idx="881">
                  <c:v>14000000</c:v>
                </c:pt>
                <c:pt idx="882">
                  <c:v>5500000</c:v>
                </c:pt>
                <c:pt idx="883">
                  <c:v>185000000</c:v>
                </c:pt>
                <c:pt idx="884">
                  <c:v>24000000</c:v>
                </c:pt>
                <c:pt idx="885">
                  <c:v>65000000</c:v>
                </c:pt>
                <c:pt idx="886">
                  <c:v>58000000</c:v>
                </c:pt>
                <c:pt idx="887">
                  <c:v>17000000</c:v>
                </c:pt>
                <c:pt idx="888">
                  <c:v>55000000</c:v>
                </c:pt>
                <c:pt idx="889">
                  <c:v>24000000</c:v>
                </c:pt>
                <c:pt idx="890">
                  <c:v>30000000</c:v>
                </c:pt>
                <c:pt idx="891">
                  <c:v>120000000</c:v>
                </c:pt>
                <c:pt idx="892">
                  <c:v>3500000</c:v>
                </c:pt>
                <c:pt idx="893">
                  <c:v>35000000</c:v>
                </c:pt>
                <c:pt idx="894">
                  <c:v>11000000</c:v>
                </c:pt>
                <c:pt idx="895">
                  <c:v>30000000</c:v>
                </c:pt>
                <c:pt idx="896">
                  <c:v>30000000</c:v>
                </c:pt>
                <c:pt idx="897">
                  <c:v>30000000</c:v>
                </c:pt>
                <c:pt idx="898">
                  <c:v>115000000</c:v>
                </c:pt>
                <c:pt idx="899">
                  <c:v>99000000</c:v>
                </c:pt>
                <c:pt idx="900">
                  <c:v>35000000</c:v>
                </c:pt>
                <c:pt idx="901">
                  <c:v>110000000</c:v>
                </c:pt>
                <c:pt idx="902">
                  <c:v>1200000</c:v>
                </c:pt>
                <c:pt idx="903">
                  <c:v>3500000</c:v>
                </c:pt>
                <c:pt idx="904">
                  <c:v>16000000</c:v>
                </c:pt>
                <c:pt idx="905">
                  <c:v>46000000</c:v>
                </c:pt>
                <c:pt idx="906">
                  <c:v>55000000</c:v>
                </c:pt>
                <c:pt idx="907">
                  <c:v>75000000</c:v>
                </c:pt>
                <c:pt idx="908">
                  <c:v>6000000</c:v>
                </c:pt>
                <c:pt idx="909">
                  <c:v>7000000</c:v>
                </c:pt>
                <c:pt idx="910">
                  <c:v>25000000</c:v>
                </c:pt>
                <c:pt idx="911">
                  <c:v>32000000</c:v>
                </c:pt>
                <c:pt idx="912">
                  <c:v>79000000</c:v>
                </c:pt>
                <c:pt idx="913">
                  <c:v>5000000</c:v>
                </c:pt>
                <c:pt idx="914">
                  <c:v>10000000</c:v>
                </c:pt>
                <c:pt idx="915">
                  <c:v>78000000</c:v>
                </c:pt>
                <c:pt idx="916">
                  <c:v>66000000</c:v>
                </c:pt>
                <c:pt idx="917">
                  <c:v>15000000</c:v>
                </c:pt>
                <c:pt idx="918">
                  <c:v>207000000</c:v>
                </c:pt>
                <c:pt idx="919">
                  <c:v>5000000</c:v>
                </c:pt>
                <c:pt idx="920">
                  <c:v>3000000</c:v>
                </c:pt>
                <c:pt idx="921">
                  <c:v>36000000</c:v>
                </c:pt>
                <c:pt idx="922">
                  <c:v>15500000</c:v>
                </c:pt>
                <c:pt idx="923">
                  <c:v>18000000</c:v>
                </c:pt>
                <c:pt idx="924">
                  <c:v>26000000</c:v>
                </c:pt>
                <c:pt idx="925">
                  <c:v>1000000</c:v>
                </c:pt>
                <c:pt idx="926">
                  <c:v>2000000</c:v>
                </c:pt>
                <c:pt idx="927">
                  <c:v>2000000</c:v>
                </c:pt>
                <c:pt idx="928">
                  <c:v>250000</c:v>
                </c:pt>
                <c:pt idx="929">
                  <c:v>2000000</c:v>
                </c:pt>
                <c:pt idx="930">
                  <c:v>16000000</c:v>
                </c:pt>
                <c:pt idx="931">
                  <c:v>7500000</c:v>
                </c:pt>
                <c:pt idx="932">
                  <c:v>21500000</c:v>
                </c:pt>
                <c:pt idx="933">
                  <c:v>30000000</c:v>
                </c:pt>
                <c:pt idx="934">
                  <c:v>3200000</c:v>
                </c:pt>
                <c:pt idx="935">
                  <c:v>30000000</c:v>
                </c:pt>
                <c:pt idx="936">
                  <c:v>700000</c:v>
                </c:pt>
                <c:pt idx="937">
                  <c:v>1000000</c:v>
                </c:pt>
                <c:pt idx="938">
                  <c:v>800000</c:v>
                </c:pt>
                <c:pt idx="939">
                  <c:v>218</c:v>
                </c:pt>
                <c:pt idx="940">
                  <c:v>700000</c:v>
                </c:pt>
                <c:pt idx="941">
                  <c:v>16000000</c:v>
                </c:pt>
                <c:pt idx="942">
                  <c:v>800000</c:v>
                </c:pt>
                <c:pt idx="943">
                  <c:v>200000</c:v>
                </c:pt>
                <c:pt idx="944">
                  <c:v>15000000</c:v>
                </c:pt>
                <c:pt idx="945">
                  <c:v>1000000</c:v>
                </c:pt>
                <c:pt idx="946">
                  <c:v>850000</c:v>
                </c:pt>
                <c:pt idx="947">
                  <c:v>4000000</c:v>
                </c:pt>
                <c:pt idx="948">
                  <c:v>1000000</c:v>
                </c:pt>
                <c:pt idx="949">
                  <c:v>1300000</c:v>
                </c:pt>
                <c:pt idx="950">
                  <c:v>450000</c:v>
                </c:pt>
                <c:pt idx="951">
                  <c:v>560000</c:v>
                </c:pt>
                <c:pt idx="952">
                  <c:v>1300000</c:v>
                </c:pt>
                <c:pt idx="953">
                  <c:v>1500000</c:v>
                </c:pt>
                <c:pt idx="954">
                  <c:v>6000000</c:v>
                </c:pt>
                <c:pt idx="955">
                  <c:v>1200000</c:v>
                </c:pt>
                <c:pt idx="956">
                  <c:v>1900000</c:v>
                </c:pt>
                <c:pt idx="957">
                  <c:v>145000000</c:v>
                </c:pt>
                <c:pt idx="958">
                  <c:v>1600000</c:v>
                </c:pt>
                <c:pt idx="959">
                  <c:v>8000000</c:v>
                </c:pt>
                <c:pt idx="960">
                  <c:v>2100000</c:v>
                </c:pt>
                <c:pt idx="961">
                  <c:v>2600000</c:v>
                </c:pt>
                <c:pt idx="962">
                  <c:v>3000000</c:v>
                </c:pt>
                <c:pt idx="963">
                  <c:v>38000000</c:v>
                </c:pt>
                <c:pt idx="964">
                  <c:v>3850000</c:v>
                </c:pt>
                <c:pt idx="965">
                  <c:v>4825000</c:v>
                </c:pt>
                <c:pt idx="966">
                  <c:v>6000000</c:v>
                </c:pt>
                <c:pt idx="967">
                  <c:v>6000000</c:v>
                </c:pt>
                <c:pt idx="968">
                  <c:v>4600000</c:v>
                </c:pt>
                <c:pt idx="969">
                  <c:v>7300000</c:v>
                </c:pt>
                <c:pt idx="970">
                  <c:v>7200000</c:v>
                </c:pt>
                <c:pt idx="971">
                  <c:v>6500000</c:v>
                </c:pt>
                <c:pt idx="972">
                  <c:v>40000000</c:v>
                </c:pt>
                <c:pt idx="973">
                  <c:v>20000000</c:v>
                </c:pt>
                <c:pt idx="974">
                  <c:v>10000000</c:v>
                </c:pt>
                <c:pt idx="975">
                  <c:v>10000000</c:v>
                </c:pt>
                <c:pt idx="976">
                  <c:v>10000000</c:v>
                </c:pt>
                <c:pt idx="977">
                  <c:v>10000000</c:v>
                </c:pt>
                <c:pt idx="978">
                  <c:v>15000000</c:v>
                </c:pt>
                <c:pt idx="979">
                  <c:v>16000000</c:v>
                </c:pt>
                <c:pt idx="980">
                  <c:v>12000000</c:v>
                </c:pt>
                <c:pt idx="981">
                  <c:v>135000000</c:v>
                </c:pt>
                <c:pt idx="982">
                  <c:v>21000000</c:v>
                </c:pt>
                <c:pt idx="983">
                  <c:v>30000000</c:v>
                </c:pt>
                <c:pt idx="984">
                  <c:v>23000000</c:v>
                </c:pt>
                <c:pt idx="985">
                  <c:v>15000000</c:v>
                </c:pt>
                <c:pt idx="986">
                  <c:v>16000000</c:v>
                </c:pt>
                <c:pt idx="987">
                  <c:v>20000000</c:v>
                </c:pt>
                <c:pt idx="988">
                  <c:v>61000000</c:v>
                </c:pt>
                <c:pt idx="989">
                  <c:v>18000000</c:v>
                </c:pt>
                <c:pt idx="990">
                  <c:v>25000000</c:v>
                </c:pt>
                <c:pt idx="991">
                  <c:v>27000000</c:v>
                </c:pt>
                <c:pt idx="992">
                  <c:v>28000000</c:v>
                </c:pt>
                <c:pt idx="993">
                  <c:v>45000000</c:v>
                </c:pt>
                <c:pt idx="994">
                  <c:v>36000000</c:v>
                </c:pt>
                <c:pt idx="995">
                  <c:v>175000000</c:v>
                </c:pt>
                <c:pt idx="996">
                  <c:v>105000000</c:v>
                </c:pt>
                <c:pt idx="997">
                  <c:v>70000000</c:v>
                </c:pt>
                <c:pt idx="998">
                  <c:v>130000000</c:v>
                </c:pt>
                <c:pt idx="999">
                  <c:v>150000000</c:v>
                </c:pt>
                <c:pt idx="1000">
                  <c:v>700000000</c:v>
                </c:pt>
                <c:pt idx="1001">
                  <c:v>150000000</c:v>
                </c:pt>
                <c:pt idx="1002">
                  <c:v>23000000</c:v>
                </c:pt>
                <c:pt idx="1003">
                  <c:v>50000000</c:v>
                </c:pt>
                <c:pt idx="1004">
                  <c:v>80000000</c:v>
                </c:pt>
                <c:pt idx="1005">
                  <c:v>20000000</c:v>
                </c:pt>
                <c:pt idx="1006">
                  <c:v>26000000</c:v>
                </c:pt>
                <c:pt idx="1007">
                  <c:v>60000000</c:v>
                </c:pt>
                <c:pt idx="1008">
                  <c:v>50000000</c:v>
                </c:pt>
                <c:pt idx="1009">
                  <c:v>12000000</c:v>
                </c:pt>
                <c:pt idx="1010">
                  <c:v>85000000</c:v>
                </c:pt>
                <c:pt idx="1011">
                  <c:v>12000000</c:v>
                </c:pt>
                <c:pt idx="1012">
                  <c:v>8000000</c:v>
                </c:pt>
                <c:pt idx="1013">
                  <c:v>4500000</c:v>
                </c:pt>
                <c:pt idx="1014">
                  <c:v>70000000</c:v>
                </c:pt>
                <c:pt idx="1015">
                  <c:v>20000000</c:v>
                </c:pt>
                <c:pt idx="1016">
                  <c:v>35000000</c:v>
                </c:pt>
                <c:pt idx="1017">
                  <c:v>45000000</c:v>
                </c:pt>
                <c:pt idx="1018">
                  <c:v>85000000</c:v>
                </c:pt>
                <c:pt idx="1019">
                  <c:v>18000000</c:v>
                </c:pt>
                <c:pt idx="1020">
                  <c:v>5000000</c:v>
                </c:pt>
                <c:pt idx="1021">
                  <c:v>170000000</c:v>
                </c:pt>
                <c:pt idx="1022">
                  <c:v>13000000</c:v>
                </c:pt>
                <c:pt idx="1023">
                  <c:v>14000000</c:v>
                </c:pt>
                <c:pt idx="1024">
                  <c:v>58000000</c:v>
                </c:pt>
                <c:pt idx="1025">
                  <c:v>50000000</c:v>
                </c:pt>
                <c:pt idx="1026">
                  <c:v>40000000</c:v>
                </c:pt>
                <c:pt idx="1027">
                  <c:v>12500000</c:v>
                </c:pt>
                <c:pt idx="1028">
                  <c:v>15000000</c:v>
                </c:pt>
                <c:pt idx="1029">
                  <c:v>4000000</c:v>
                </c:pt>
                <c:pt idx="1030">
                  <c:v>18000000</c:v>
                </c:pt>
                <c:pt idx="1031">
                  <c:v>6500000</c:v>
                </c:pt>
                <c:pt idx="1032">
                  <c:v>45000000</c:v>
                </c:pt>
                <c:pt idx="1033">
                  <c:v>120000000</c:v>
                </c:pt>
                <c:pt idx="1034">
                  <c:v>39000000</c:v>
                </c:pt>
                <c:pt idx="1035">
                  <c:v>30000000</c:v>
                </c:pt>
                <c:pt idx="1036">
                  <c:v>15000000</c:v>
                </c:pt>
                <c:pt idx="1037">
                  <c:v>3500000</c:v>
                </c:pt>
                <c:pt idx="1038">
                  <c:v>1200000</c:v>
                </c:pt>
                <c:pt idx="1039">
                  <c:v>2000000</c:v>
                </c:pt>
                <c:pt idx="1040">
                  <c:v>23000000</c:v>
                </c:pt>
                <c:pt idx="1041">
                  <c:v>22700000</c:v>
                </c:pt>
                <c:pt idx="1042">
                  <c:v>48000000</c:v>
                </c:pt>
                <c:pt idx="1043">
                  <c:v>50200000</c:v>
                </c:pt>
                <c:pt idx="1044">
                  <c:v>30000000</c:v>
                </c:pt>
                <c:pt idx="1045">
                  <c:v>8000000</c:v>
                </c:pt>
                <c:pt idx="1046">
                  <c:v>300000000</c:v>
                </c:pt>
                <c:pt idx="1047">
                  <c:v>9000000</c:v>
                </c:pt>
                <c:pt idx="1048">
                  <c:v>20000000</c:v>
                </c:pt>
                <c:pt idx="1049">
                  <c:v>50000000</c:v>
                </c:pt>
                <c:pt idx="1050">
                  <c:v>75000000</c:v>
                </c:pt>
                <c:pt idx="1051">
                  <c:v>2700000</c:v>
                </c:pt>
                <c:pt idx="1052">
                  <c:v>40000000</c:v>
                </c:pt>
                <c:pt idx="1053">
                  <c:v>11000000</c:v>
                </c:pt>
                <c:pt idx="1054">
                  <c:v>6000000</c:v>
                </c:pt>
                <c:pt idx="1055">
                  <c:v>32000000</c:v>
                </c:pt>
                <c:pt idx="1056">
                  <c:v>2500000</c:v>
                </c:pt>
                <c:pt idx="1057">
                  <c:v>20000000</c:v>
                </c:pt>
                <c:pt idx="1058">
                  <c:v>2500000</c:v>
                </c:pt>
                <c:pt idx="1059">
                  <c:v>34000000</c:v>
                </c:pt>
                <c:pt idx="1060">
                  <c:v>110000000</c:v>
                </c:pt>
                <c:pt idx="1061">
                  <c:v>75000000</c:v>
                </c:pt>
                <c:pt idx="1062">
                  <c:v>1000000</c:v>
                </c:pt>
                <c:pt idx="1063">
                  <c:v>1900000</c:v>
                </c:pt>
                <c:pt idx="1064">
                  <c:v>26000000</c:v>
                </c:pt>
                <c:pt idx="1065">
                  <c:v>16500000</c:v>
                </c:pt>
                <c:pt idx="1066">
                  <c:v>30000000</c:v>
                </c:pt>
                <c:pt idx="1067">
                  <c:v>300000</c:v>
                </c:pt>
                <c:pt idx="1068">
                  <c:v>3500000</c:v>
                </c:pt>
                <c:pt idx="1069">
                  <c:v>30000000</c:v>
                </c:pt>
                <c:pt idx="1070">
                  <c:v>7500000</c:v>
                </c:pt>
                <c:pt idx="1071">
                  <c:v>400000</c:v>
                </c:pt>
                <c:pt idx="1072">
                  <c:v>23000</c:v>
                </c:pt>
                <c:pt idx="1073">
                  <c:v>2500000</c:v>
                </c:pt>
                <c:pt idx="1074">
                  <c:v>200000</c:v>
                </c:pt>
                <c:pt idx="1075">
                  <c:v>34000</c:v>
                </c:pt>
                <c:pt idx="1076">
                  <c:v>950000</c:v>
                </c:pt>
                <c:pt idx="1077">
                  <c:v>4000000</c:v>
                </c:pt>
                <c:pt idx="1078">
                  <c:v>450000</c:v>
                </c:pt>
                <c:pt idx="1079">
                  <c:v>150000</c:v>
                </c:pt>
                <c:pt idx="1080">
                  <c:v>500000</c:v>
                </c:pt>
                <c:pt idx="1081">
                  <c:v>35000000</c:v>
                </c:pt>
                <c:pt idx="1082">
                  <c:v>105000000</c:v>
                </c:pt>
                <c:pt idx="1083">
                  <c:v>3700000</c:v>
                </c:pt>
                <c:pt idx="1084">
                  <c:v>11000000</c:v>
                </c:pt>
                <c:pt idx="1085">
                  <c:v>1066167</c:v>
                </c:pt>
                <c:pt idx="1086">
                  <c:v>4500000</c:v>
                </c:pt>
                <c:pt idx="1087">
                  <c:v>5000000</c:v>
                </c:pt>
                <c:pt idx="1088">
                  <c:v>2200000</c:v>
                </c:pt>
                <c:pt idx="1089">
                  <c:v>2500000</c:v>
                </c:pt>
                <c:pt idx="1090">
                  <c:v>8700000</c:v>
                </c:pt>
                <c:pt idx="1091">
                  <c:v>4000000</c:v>
                </c:pt>
                <c:pt idx="1092">
                  <c:v>5500000</c:v>
                </c:pt>
                <c:pt idx="1093">
                  <c:v>7400000</c:v>
                </c:pt>
                <c:pt idx="1094">
                  <c:v>10000000</c:v>
                </c:pt>
                <c:pt idx="1095">
                  <c:v>8000000</c:v>
                </c:pt>
                <c:pt idx="1096">
                  <c:v>9000000</c:v>
                </c:pt>
                <c:pt idx="1097">
                  <c:v>7000000</c:v>
                </c:pt>
                <c:pt idx="1098">
                  <c:v>8000000</c:v>
                </c:pt>
                <c:pt idx="1099">
                  <c:v>7000000</c:v>
                </c:pt>
                <c:pt idx="1100">
                  <c:v>10000000</c:v>
                </c:pt>
                <c:pt idx="1101">
                  <c:v>70000000</c:v>
                </c:pt>
                <c:pt idx="1102">
                  <c:v>17000000</c:v>
                </c:pt>
                <c:pt idx="1103">
                  <c:v>75000000</c:v>
                </c:pt>
                <c:pt idx="1104">
                  <c:v>12000000</c:v>
                </c:pt>
                <c:pt idx="1105">
                  <c:v>20000000</c:v>
                </c:pt>
                <c:pt idx="1106">
                  <c:v>12000000</c:v>
                </c:pt>
                <c:pt idx="1107">
                  <c:v>12000000</c:v>
                </c:pt>
                <c:pt idx="1108">
                  <c:v>18000000</c:v>
                </c:pt>
                <c:pt idx="1109">
                  <c:v>120000000</c:v>
                </c:pt>
                <c:pt idx="1110">
                  <c:v>55000000</c:v>
                </c:pt>
                <c:pt idx="1111">
                  <c:v>13000000</c:v>
                </c:pt>
                <c:pt idx="1112">
                  <c:v>13000000</c:v>
                </c:pt>
                <c:pt idx="1113">
                  <c:v>18000000</c:v>
                </c:pt>
                <c:pt idx="1114">
                  <c:v>15000000</c:v>
                </c:pt>
                <c:pt idx="1115">
                  <c:v>25000000</c:v>
                </c:pt>
                <c:pt idx="1116">
                  <c:v>18000000</c:v>
                </c:pt>
                <c:pt idx="1117">
                  <c:v>32000000</c:v>
                </c:pt>
                <c:pt idx="1118">
                  <c:v>28000000</c:v>
                </c:pt>
                <c:pt idx="1119">
                  <c:v>30000000</c:v>
                </c:pt>
                <c:pt idx="1120">
                  <c:v>22500000</c:v>
                </c:pt>
                <c:pt idx="1121">
                  <c:v>100000000</c:v>
                </c:pt>
                <c:pt idx="1122">
                  <c:v>65000000</c:v>
                </c:pt>
                <c:pt idx="1123">
                  <c:v>35000000</c:v>
                </c:pt>
                <c:pt idx="1124">
                  <c:v>70000000</c:v>
                </c:pt>
                <c:pt idx="1125">
                  <c:v>29000000</c:v>
                </c:pt>
                <c:pt idx="1126">
                  <c:v>110000000</c:v>
                </c:pt>
                <c:pt idx="1127">
                  <c:v>25000000</c:v>
                </c:pt>
                <c:pt idx="1128">
                  <c:v>35000000</c:v>
                </c:pt>
                <c:pt idx="1129">
                  <c:v>30000000</c:v>
                </c:pt>
                <c:pt idx="1130">
                  <c:v>70000000</c:v>
                </c:pt>
                <c:pt idx="1131">
                  <c:v>33000000</c:v>
                </c:pt>
                <c:pt idx="1132">
                  <c:v>50000000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59660000</c:v>
                </c:pt>
                <c:pt idx="1136">
                  <c:v>90000000</c:v>
                </c:pt>
                <c:pt idx="1137">
                  <c:v>100000000</c:v>
                </c:pt>
                <c:pt idx="1138">
                  <c:v>90000000</c:v>
                </c:pt>
                <c:pt idx="1139">
                  <c:v>140000000</c:v>
                </c:pt>
                <c:pt idx="1140">
                  <c:v>200000000</c:v>
                </c:pt>
                <c:pt idx="1141">
                  <c:v>2500000000</c:v>
                </c:pt>
                <c:pt idx="1142">
                  <c:v>150000000</c:v>
                </c:pt>
                <c:pt idx="1143">
                  <c:v>22000000</c:v>
                </c:pt>
                <c:pt idx="1144">
                  <c:v>50000000</c:v>
                </c:pt>
                <c:pt idx="1145">
                  <c:v>30000000</c:v>
                </c:pt>
                <c:pt idx="1146">
                  <c:v>37000000</c:v>
                </c:pt>
                <c:pt idx="1147">
                  <c:v>200000000</c:v>
                </c:pt>
                <c:pt idx="1148">
                  <c:v>55000000</c:v>
                </c:pt>
                <c:pt idx="1149">
                  <c:v>90000000</c:v>
                </c:pt>
                <c:pt idx="1150">
                  <c:v>95000000</c:v>
                </c:pt>
                <c:pt idx="1151">
                  <c:v>20000000</c:v>
                </c:pt>
                <c:pt idx="1152">
                  <c:v>11000000</c:v>
                </c:pt>
                <c:pt idx="1153">
                  <c:v>80000000</c:v>
                </c:pt>
                <c:pt idx="1154">
                  <c:v>41000000</c:v>
                </c:pt>
                <c:pt idx="1155">
                  <c:v>42000000</c:v>
                </c:pt>
                <c:pt idx="1156">
                  <c:v>17000000</c:v>
                </c:pt>
                <c:pt idx="1157">
                  <c:v>45000000</c:v>
                </c:pt>
                <c:pt idx="1158">
                  <c:v>180000000</c:v>
                </c:pt>
                <c:pt idx="1159">
                  <c:v>27000000</c:v>
                </c:pt>
                <c:pt idx="1160">
                  <c:v>20000000</c:v>
                </c:pt>
                <c:pt idx="1161">
                  <c:v>30000000</c:v>
                </c:pt>
                <c:pt idx="1162">
                  <c:v>25000000</c:v>
                </c:pt>
                <c:pt idx="1163">
                  <c:v>9000000</c:v>
                </c:pt>
                <c:pt idx="1164">
                  <c:v>40000000</c:v>
                </c:pt>
                <c:pt idx="1165">
                  <c:v>90000000</c:v>
                </c:pt>
                <c:pt idx="1166">
                  <c:v>60000000</c:v>
                </c:pt>
                <c:pt idx="1167">
                  <c:v>50000000</c:v>
                </c:pt>
                <c:pt idx="1168">
                  <c:v>26000000</c:v>
                </c:pt>
                <c:pt idx="1169">
                  <c:v>13800000</c:v>
                </c:pt>
                <c:pt idx="1170">
                  <c:v>5000000</c:v>
                </c:pt>
                <c:pt idx="1171">
                  <c:v>17000000</c:v>
                </c:pt>
                <c:pt idx="1172">
                  <c:v>36000000</c:v>
                </c:pt>
                <c:pt idx="1173">
                  <c:v>2000000</c:v>
                </c:pt>
                <c:pt idx="1174">
                  <c:v>230000000</c:v>
                </c:pt>
                <c:pt idx="1175">
                  <c:v>70000000</c:v>
                </c:pt>
                <c:pt idx="1176">
                  <c:v>150000000</c:v>
                </c:pt>
                <c:pt idx="1177">
                  <c:v>22000000</c:v>
                </c:pt>
                <c:pt idx="1178">
                  <c:v>5000000</c:v>
                </c:pt>
                <c:pt idx="1179">
                  <c:v>32000000</c:v>
                </c:pt>
                <c:pt idx="1180">
                  <c:v>31115000</c:v>
                </c:pt>
                <c:pt idx="1181">
                  <c:v>12000000</c:v>
                </c:pt>
                <c:pt idx="1182">
                  <c:v>100000000</c:v>
                </c:pt>
                <c:pt idx="1183">
                  <c:v>37000000</c:v>
                </c:pt>
                <c:pt idx="1184">
                  <c:v>60000000</c:v>
                </c:pt>
                <c:pt idx="1185">
                  <c:v>92000000</c:v>
                </c:pt>
                <c:pt idx="1186">
                  <c:v>66000000</c:v>
                </c:pt>
                <c:pt idx="1187">
                  <c:v>12000000</c:v>
                </c:pt>
                <c:pt idx="1188">
                  <c:v>15000000</c:v>
                </c:pt>
                <c:pt idx="1189">
                  <c:v>1000000</c:v>
                </c:pt>
                <c:pt idx="1190">
                  <c:v>190000000</c:v>
                </c:pt>
                <c:pt idx="1191">
                  <c:v>30000000</c:v>
                </c:pt>
                <c:pt idx="1192">
                  <c:v>25000000</c:v>
                </c:pt>
                <c:pt idx="1193">
                  <c:v>53000000</c:v>
                </c:pt>
                <c:pt idx="1194">
                  <c:v>12000000</c:v>
                </c:pt>
                <c:pt idx="1195">
                  <c:v>8000000</c:v>
                </c:pt>
                <c:pt idx="1196">
                  <c:v>6400000</c:v>
                </c:pt>
                <c:pt idx="1197">
                  <c:v>20000000</c:v>
                </c:pt>
                <c:pt idx="1198">
                  <c:v>1500000</c:v>
                </c:pt>
                <c:pt idx="1199">
                  <c:v>100000</c:v>
                </c:pt>
                <c:pt idx="1200">
                  <c:v>3200000</c:v>
                </c:pt>
                <c:pt idx="1201">
                  <c:v>10000000</c:v>
                </c:pt>
                <c:pt idx="1202">
                  <c:v>3768785</c:v>
                </c:pt>
                <c:pt idx="1203">
                  <c:v>750000</c:v>
                </c:pt>
                <c:pt idx="1204">
                  <c:v>3000000</c:v>
                </c:pt>
                <c:pt idx="1205">
                  <c:v>6000000</c:v>
                </c:pt>
                <c:pt idx="1206">
                  <c:v>7000000</c:v>
                </c:pt>
                <c:pt idx="1207">
                  <c:v>10000000</c:v>
                </c:pt>
                <c:pt idx="1208">
                  <c:v>2000000</c:v>
                </c:pt>
                <c:pt idx="1209">
                  <c:v>100000</c:v>
                </c:pt>
                <c:pt idx="1210">
                  <c:v>5000000</c:v>
                </c:pt>
                <c:pt idx="1211">
                  <c:v>50000000</c:v>
                </c:pt>
                <c:pt idx="1212">
                  <c:v>225000</c:v>
                </c:pt>
                <c:pt idx="1213">
                  <c:v>1000000</c:v>
                </c:pt>
                <c:pt idx="1214">
                  <c:v>7000</c:v>
                </c:pt>
                <c:pt idx="1215">
                  <c:v>375000</c:v>
                </c:pt>
                <c:pt idx="1216">
                  <c:v>40000</c:v>
                </c:pt>
                <c:pt idx="1217">
                  <c:v>250000</c:v>
                </c:pt>
                <c:pt idx="1218">
                  <c:v>150000</c:v>
                </c:pt>
                <c:pt idx="1219">
                  <c:v>16000000</c:v>
                </c:pt>
                <c:pt idx="1220">
                  <c:v>1000000</c:v>
                </c:pt>
                <c:pt idx="1221">
                  <c:v>2500000</c:v>
                </c:pt>
                <c:pt idx="1222">
                  <c:v>15000000</c:v>
                </c:pt>
                <c:pt idx="1223">
                  <c:v>1300000</c:v>
                </c:pt>
                <c:pt idx="1224">
                  <c:v>1600000</c:v>
                </c:pt>
                <c:pt idx="1225">
                  <c:v>3000000</c:v>
                </c:pt>
                <c:pt idx="1226">
                  <c:v>20000000</c:v>
                </c:pt>
                <c:pt idx="1227">
                  <c:v>5000000</c:v>
                </c:pt>
                <c:pt idx="1228">
                  <c:v>40000000</c:v>
                </c:pt>
                <c:pt idx="1229">
                  <c:v>5000000</c:v>
                </c:pt>
                <c:pt idx="1230">
                  <c:v>14000000</c:v>
                </c:pt>
                <c:pt idx="1231">
                  <c:v>100000000</c:v>
                </c:pt>
                <c:pt idx="1232">
                  <c:v>5000000</c:v>
                </c:pt>
                <c:pt idx="1233">
                  <c:v>4000000</c:v>
                </c:pt>
                <c:pt idx="1234">
                  <c:v>3500000</c:v>
                </c:pt>
                <c:pt idx="1235">
                  <c:v>130000000</c:v>
                </c:pt>
                <c:pt idx="1236">
                  <c:v>39000000</c:v>
                </c:pt>
                <c:pt idx="1237">
                  <c:v>12000000</c:v>
                </c:pt>
                <c:pt idx="1238">
                  <c:v>6000000</c:v>
                </c:pt>
                <c:pt idx="1239">
                  <c:v>60000000</c:v>
                </c:pt>
                <c:pt idx="1240">
                  <c:v>8500000</c:v>
                </c:pt>
                <c:pt idx="1241">
                  <c:v>9000000</c:v>
                </c:pt>
                <c:pt idx="1242">
                  <c:v>10000000</c:v>
                </c:pt>
                <c:pt idx="1243">
                  <c:v>15000000</c:v>
                </c:pt>
                <c:pt idx="1244">
                  <c:v>6000000</c:v>
                </c:pt>
                <c:pt idx="1245">
                  <c:v>7000000</c:v>
                </c:pt>
                <c:pt idx="1246">
                  <c:v>13000000</c:v>
                </c:pt>
                <c:pt idx="1247">
                  <c:v>6800000</c:v>
                </c:pt>
                <c:pt idx="1248">
                  <c:v>80000000</c:v>
                </c:pt>
                <c:pt idx="1249">
                  <c:v>30000000</c:v>
                </c:pt>
                <c:pt idx="1250">
                  <c:v>12000000</c:v>
                </c:pt>
                <c:pt idx="1251">
                  <c:v>85000000</c:v>
                </c:pt>
                <c:pt idx="1252">
                  <c:v>9500000</c:v>
                </c:pt>
                <c:pt idx="1253">
                  <c:v>12000000</c:v>
                </c:pt>
                <c:pt idx="1254">
                  <c:v>48000000</c:v>
                </c:pt>
                <c:pt idx="1255">
                  <c:v>40000000</c:v>
                </c:pt>
                <c:pt idx="1256">
                  <c:v>12500000</c:v>
                </c:pt>
                <c:pt idx="1257">
                  <c:v>25000000</c:v>
                </c:pt>
                <c:pt idx="1258">
                  <c:v>20000000</c:v>
                </c:pt>
                <c:pt idx="1259">
                  <c:v>15000000</c:v>
                </c:pt>
                <c:pt idx="1260">
                  <c:v>20000000</c:v>
                </c:pt>
                <c:pt idx="1261">
                  <c:v>20000000</c:v>
                </c:pt>
                <c:pt idx="1262">
                  <c:v>25000000</c:v>
                </c:pt>
                <c:pt idx="1263">
                  <c:v>30000000</c:v>
                </c:pt>
                <c:pt idx="1264">
                  <c:v>20000000</c:v>
                </c:pt>
                <c:pt idx="1265">
                  <c:v>20000000</c:v>
                </c:pt>
                <c:pt idx="1266">
                  <c:v>19900000</c:v>
                </c:pt>
                <c:pt idx="1267">
                  <c:v>45000000</c:v>
                </c:pt>
                <c:pt idx="1268">
                  <c:v>30000000</c:v>
                </c:pt>
                <c:pt idx="1269">
                  <c:v>28000000</c:v>
                </c:pt>
                <c:pt idx="1270">
                  <c:v>80000000</c:v>
                </c:pt>
                <c:pt idx="1271">
                  <c:v>30000000</c:v>
                </c:pt>
                <c:pt idx="1272">
                  <c:v>30000000</c:v>
                </c:pt>
                <c:pt idx="1273">
                  <c:v>85000000</c:v>
                </c:pt>
                <c:pt idx="1274">
                  <c:v>120000000</c:v>
                </c:pt>
                <c:pt idx="1275">
                  <c:v>70000000</c:v>
                </c:pt>
                <c:pt idx="1276">
                  <c:v>39200000</c:v>
                </c:pt>
                <c:pt idx="1277">
                  <c:v>45000000</c:v>
                </c:pt>
                <c:pt idx="1278">
                  <c:v>50000000</c:v>
                </c:pt>
                <c:pt idx="1279">
                  <c:v>100000000</c:v>
                </c:pt>
                <c:pt idx="1280">
                  <c:v>190000000</c:v>
                </c:pt>
                <c:pt idx="1281">
                  <c:v>92000000</c:v>
                </c:pt>
                <c:pt idx="1282">
                  <c:v>75000000</c:v>
                </c:pt>
                <c:pt idx="1283">
                  <c:v>25000000</c:v>
                </c:pt>
                <c:pt idx="1284">
                  <c:v>14000000</c:v>
                </c:pt>
                <c:pt idx="1285">
                  <c:v>15000000</c:v>
                </c:pt>
                <c:pt idx="1286">
                  <c:v>14000000</c:v>
                </c:pt>
                <c:pt idx="1287">
                  <c:v>33000000</c:v>
                </c:pt>
                <c:pt idx="1288">
                  <c:v>75000000</c:v>
                </c:pt>
                <c:pt idx="1289">
                  <c:v>48000000</c:v>
                </c:pt>
                <c:pt idx="1290">
                  <c:v>80000000</c:v>
                </c:pt>
                <c:pt idx="1291">
                  <c:v>180000000</c:v>
                </c:pt>
                <c:pt idx="1292">
                  <c:v>18000000</c:v>
                </c:pt>
                <c:pt idx="1293">
                  <c:v>35000000</c:v>
                </c:pt>
                <c:pt idx="1294">
                  <c:v>250000000</c:v>
                </c:pt>
                <c:pt idx="1295">
                  <c:v>10000000</c:v>
                </c:pt>
                <c:pt idx="1296">
                  <c:v>100000000</c:v>
                </c:pt>
                <c:pt idx="1297">
                  <c:v>145000000</c:v>
                </c:pt>
                <c:pt idx="1298">
                  <c:v>12000000</c:v>
                </c:pt>
                <c:pt idx="1299">
                  <c:v>20000000</c:v>
                </c:pt>
                <c:pt idx="1300">
                  <c:v>62000000</c:v>
                </c:pt>
                <c:pt idx="1301">
                  <c:v>15000000</c:v>
                </c:pt>
                <c:pt idx="1302">
                  <c:v>4900000</c:v>
                </c:pt>
                <c:pt idx="1303">
                  <c:v>400000</c:v>
                </c:pt>
                <c:pt idx="1304">
                  <c:v>30250000</c:v>
                </c:pt>
                <c:pt idx="1305">
                  <c:v>28000000</c:v>
                </c:pt>
                <c:pt idx="1306">
                  <c:v>45000000</c:v>
                </c:pt>
                <c:pt idx="1307">
                  <c:v>140000000</c:v>
                </c:pt>
                <c:pt idx="1308">
                  <c:v>7500000</c:v>
                </c:pt>
                <c:pt idx="1309">
                  <c:v>65000000</c:v>
                </c:pt>
                <c:pt idx="1310">
                  <c:v>37000000</c:v>
                </c:pt>
                <c:pt idx="1311">
                  <c:v>9500000</c:v>
                </c:pt>
                <c:pt idx="1312">
                  <c:v>68000000</c:v>
                </c:pt>
                <c:pt idx="1313">
                  <c:v>85000000</c:v>
                </c:pt>
                <c:pt idx="1314">
                  <c:v>35000000</c:v>
                </c:pt>
                <c:pt idx="1315">
                  <c:v>30000000</c:v>
                </c:pt>
                <c:pt idx="1316">
                  <c:v>10000000</c:v>
                </c:pt>
                <c:pt idx="1317">
                  <c:v>45000000</c:v>
                </c:pt>
                <c:pt idx="1318">
                  <c:v>10500000</c:v>
                </c:pt>
                <c:pt idx="1319">
                  <c:v>10000000</c:v>
                </c:pt>
                <c:pt idx="1320">
                  <c:v>28000000</c:v>
                </c:pt>
                <c:pt idx="1321">
                  <c:v>38000000</c:v>
                </c:pt>
                <c:pt idx="1322">
                  <c:v>8500000</c:v>
                </c:pt>
                <c:pt idx="1323">
                  <c:v>6000000</c:v>
                </c:pt>
                <c:pt idx="1324">
                  <c:v>20000000</c:v>
                </c:pt>
                <c:pt idx="1325">
                  <c:v>35000000</c:v>
                </c:pt>
                <c:pt idx="1326">
                  <c:v>80000000</c:v>
                </c:pt>
                <c:pt idx="1327">
                  <c:v>36000000</c:v>
                </c:pt>
                <c:pt idx="1328">
                  <c:v>25000000</c:v>
                </c:pt>
                <c:pt idx="1329">
                  <c:v>2000000</c:v>
                </c:pt>
                <c:pt idx="1330">
                  <c:v>8000000</c:v>
                </c:pt>
                <c:pt idx="1331">
                  <c:v>20000000</c:v>
                </c:pt>
                <c:pt idx="1332">
                  <c:v>7000000</c:v>
                </c:pt>
                <c:pt idx="1333">
                  <c:v>9000000</c:v>
                </c:pt>
                <c:pt idx="1334">
                  <c:v>24000000</c:v>
                </c:pt>
                <c:pt idx="1335">
                  <c:v>30000000</c:v>
                </c:pt>
                <c:pt idx="1336">
                  <c:v>22000000</c:v>
                </c:pt>
                <c:pt idx="1337">
                  <c:v>7000000</c:v>
                </c:pt>
                <c:pt idx="1338">
                  <c:v>21000000</c:v>
                </c:pt>
                <c:pt idx="1339">
                  <c:v>40000000</c:v>
                </c:pt>
                <c:pt idx="1340">
                  <c:v>750000</c:v>
                </c:pt>
                <c:pt idx="1341">
                  <c:v>14000000</c:v>
                </c:pt>
                <c:pt idx="1342">
                  <c:v>8000000</c:v>
                </c:pt>
                <c:pt idx="1343">
                  <c:v>250000</c:v>
                </c:pt>
                <c:pt idx="1344">
                  <c:v>5000000</c:v>
                </c:pt>
                <c:pt idx="1345">
                  <c:v>28000000</c:v>
                </c:pt>
                <c:pt idx="1346">
                  <c:v>12000000</c:v>
                </c:pt>
                <c:pt idx="1347">
                  <c:v>1900000</c:v>
                </c:pt>
                <c:pt idx="1348">
                  <c:v>7000</c:v>
                </c:pt>
                <c:pt idx="1349">
                  <c:v>12500000</c:v>
                </c:pt>
                <c:pt idx="1350">
                  <c:v>300000</c:v>
                </c:pt>
                <c:pt idx="1351">
                  <c:v>2000000</c:v>
                </c:pt>
                <c:pt idx="1352">
                  <c:v>32000000</c:v>
                </c:pt>
                <c:pt idx="1353">
                  <c:v>30000000</c:v>
                </c:pt>
                <c:pt idx="1354">
                  <c:v>13500000</c:v>
                </c:pt>
                <c:pt idx="1355">
                  <c:v>8000000</c:v>
                </c:pt>
                <c:pt idx="1356">
                  <c:v>4500</c:v>
                </c:pt>
                <c:pt idx="1357">
                  <c:v>100000000</c:v>
                </c:pt>
                <c:pt idx="1358">
                  <c:v>200000</c:v>
                </c:pt>
                <c:pt idx="1359">
                  <c:v>26000000</c:v>
                </c:pt>
                <c:pt idx="1360">
                  <c:v>400000</c:v>
                </c:pt>
                <c:pt idx="1361">
                  <c:v>3300000</c:v>
                </c:pt>
                <c:pt idx="1362">
                  <c:v>14000000</c:v>
                </c:pt>
                <c:pt idx="1363">
                  <c:v>2000000</c:v>
                </c:pt>
                <c:pt idx="1364">
                  <c:v>1000000</c:v>
                </c:pt>
                <c:pt idx="1365">
                  <c:v>5000000</c:v>
                </c:pt>
                <c:pt idx="1366">
                  <c:v>1000000</c:v>
                </c:pt>
                <c:pt idx="1367">
                  <c:v>2500000</c:v>
                </c:pt>
                <c:pt idx="1368">
                  <c:v>15000000</c:v>
                </c:pt>
                <c:pt idx="1369">
                  <c:v>27000000</c:v>
                </c:pt>
                <c:pt idx="1370">
                  <c:v>5600000</c:v>
                </c:pt>
                <c:pt idx="1371">
                  <c:v>9000000</c:v>
                </c:pt>
                <c:pt idx="1372">
                  <c:v>4000000</c:v>
                </c:pt>
                <c:pt idx="1373">
                  <c:v>25000000</c:v>
                </c:pt>
                <c:pt idx="1374">
                  <c:v>4000000</c:v>
                </c:pt>
                <c:pt idx="1375">
                  <c:v>3800000</c:v>
                </c:pt>
                <c:pt idx="1376">
                  <c:v>7500000</c:v>
                </c:pt>
                <c:pt idx="1377">
                  <c:v>7217600</c:v>
                </c:pt>
                <c:pt idx="1378">
                  <c:v>6500000</c:v>
                </c:pt>
                <c:pt idx="1379">
                  <c:v>18000000</c:v>
                </c:pt>
                <c:pt idx="1380">
                  <c:v>15000000</c:v>
                </c:pt>
                <c:pt idx="1381">
                  <c:v>7000000</c:v>
                </c:pt>
                <c:pt idx="1382">
                  <c:v>31000000</c:v>
                </c:pt>
                <c:pt idx="1383">
                  <c:v>8000000</c:v>
                </c:pt>
                <c:pt idx="1384">
                  <c:v>7900000</c:v>
                </c:pt>
                <c:pt idx="1385">
                  <c:v>8000000</c:v>
                </c:pt>
                <c:pt idx="1386">
                  <c:v>10000000</c:v>
                </c:pt>
                <c:pt idx="1387">
                  <c:v>40000000</c:v>
                </c:pt>
                <c:pt idx="1388">
                  <c:v>65000000</c:v>
                </c:pt>
                <c:pt idx="1389">
                  <c:v>10000000</c:v>
                </c:pt>
                <c:pt idx="1390">
                  <c:v>30000000</c:v>
                </c:pt>
                <c:pt idx="1391">
                  <c:v>26000000</c:v>
                </c:pt>
                <c:pt idx="1392">
                  <c:v>175000000</c:v>
                </c:pt>
                <c:pt idx="1393">
                  <c:v>17000000</c:v>
                </c:pt>
                <c:pt idx="1394">
                  <c:v>20000000</c:v>
                </c:pt>
                <c:pt idx="1395">
                  <c:v>150000000</c:v>
                </c:pt>
                <c:pt idx="1396">
                  <c:v>49000000</c:v>
                </c:pt>
                <c:pt idx="1397">
                  <c:v>20000000</c:v>
                </c:pt>
                <c:pt idx="1398">
                  <c:v>85000000</c:v>
                </c:pt>
                <c:pt idx="1399">
                  <c:v>28000000</c:v>
                </c:pt>
                <c:pt idx="1400">
                  <c:v>25000000</c:v>
                </c:pt>
                <c:pt idx="1401">
                  <c:v>90000000</c:v>
                </c:pt>
                <c:pt idx="1402">
                  <c:v>30000000</c:v>
                </c:pt>
                <c:pt idx="1403">
                  <c:v>35000000</c:v>
                </c:pt>
                <c:pt idx="1404">
                  <c:v>32000000</c:v>
                </c:pt>
                <c:pt idx="1405">
                  <c:v>32000000</c:v>
                </c:pt>
                <c:pt idx="1406">
                  <c:v>35000000</c:v>
                </c:pt>
                <c:pt idx="1407">
                  <c:v>145000000</c:v>
                </c:pt>
                <c:pt idx="1408">
                  <c:v>150000000</c:v>
                </c:pt>
                <c:pt idx="1409">
                  <c:v>55000000</c:v>
                </c:pt>
                <c:pt idx="1410">
                  <c:v>60000000</c:v>
                </c:pt>
                <c:pt idx="1411">
                  <c:v>95000000</c:v>
                </c:pt>
                <c:pt idx="1412">
                  <c:v>72000000</c:v>
                </c:pt>
                <c:pt idx="1413">
                  <c:v>50000000</c:v>
                </c:pt>
                <c:pt idx="1414">
                  <c:v>50000000</c:v>
                </c:pt>
                <c:pt idx="1415">
                  <c:v>100000000</c:v>
                </c:pt>
                <c:pt idx="1416">
                  <c:v>126000000</c:v>
                </c:pt>
                <c:pt idx="1417">
                  <c:v>2127519898</c:v>
                </c:pt>
                <c:pt idx="1418">
                  <c:v>75000000</c:v>
                </c:pt>
                <c:pt idx="1419">
                  <c:v>32500000</c:v>
                </c:pt>
                <c:pt idx="1420">
                  <c:v>45000000</c:v>
                </c:pt>
                <c:pt idx="1421">
                  <c:v>42000000</c:v>
                </c:pt>
                <c:pt idx="1422">
                  <c:v>30000000</c:v>
                </c:pt>
                <c:pt idx="1423">
                  <c:v>35000000</c:v>
                </c:pt>
                <c:pt idx="1424">
                  <c:v>38000000</c:v>
                </c:pt>
                <c:pt idx="1425">
                  <c:v>80000000</c:v>
                </c:pt>
                <c:pt idx="1426">
                  <c:v>34000000</c:v>
                </c:pt>
                <c:pt idx="1427">
                  <c:v>23000000</c:v>
                </c:pt>
                <c:pt idx="1428">
                  <c:v>54000000</c:v>
                </c:pt>
                <c:pt idx="1429">
                  <c:v>1500000</c:v>
                </c:pt>
                <c:pt idx="1430">
                  <c:v>12000000</c:v>
                </c:pt>
                <c:pt idx="1431">
                  <c:v>13000000</c:v>
                </c:pt>
                <c:pt idx="1432">
                  <c:v>6500000</c:v>
                </c:pt>
                <c:pt idx="1433">
                  <c:v>48000000</c:v>
                </c:pt>
                <c:pt idx="1434">
                  <c:v>25000000</c:v>
                </c:pt>
                <c:pt idx="1435">
                  <c:v>19000000</c:v>
                </c:pt>
                <c:pt idx="1436">
                  <c:v>35000000</c:v>
                </c:pt>
                <c:pt idx="1437">
                  <c:v>75000000</c:v>
                </c:pt>
                <c:pt idx="1438">
                  <c:v>3000000</c:v>
                </c:pt>
                <c:pt idx="1439">
                  <c:v>12000000</c:v>
                </c:pt>
                <c:pt idx="1440">
                  <c:v>16500000</c:v>
                </c:pt>
                <c:pt idx="1441">
                  <c:v>85000000</c:v>
                </c:pt>
                <c:pt idx="1442">
                  <c:v>19000000</c:v>
                </c:pt>
                <c:pt idx="1443">
                  <c:v>11000000</c:v>
                </c:pt>
                <c:pt idx="1444">
                  <c:v>17000000</c:v>
                </c:pt>
                <c:pt idx="1445">
                  <c:v>30000000</c:v>
                </c:pt>
                <c:pt idx="1446">
                  <c:v>28000000</c:v>
                </c:pt>
                <c:pt idx="1447">
                  <c:v>14500000</c:v>
                </c:pt>
                <c:pt idx="1448">
                  <c:v>13000000</c:v>
                </c:pt>
                <c:pt idx="1449">
                  <c:v>5000000</c:v>
                </c:pt>
                <c:pt idx="1450">
                  <c:v>7000000</c:v>
                </c:pt>
                <c:pt idx="1451">
                  <c:v>70000000</c:v>
                </c:pt>
                <c:pt idx="1452">
                  <c:v>9000000</c:v>
                </c:pt>
                <c:pt idx="1453">
                  <c:v>25000000</c:v>
                </c:pt>
                <c:pt idx="1454">
                  <c:v>75000000</c:v>
                </c:pt>
                <c:pt idx="1455">
                  <c:v>210000000</c:v>
                </c:pt>
                <c:pt idx="1456">
                  <c:v>20000000</c:v>
                </c:pt>
                <c:pt idx="1457">
                  <c:v>5000000</c:v>
                </c:pt>
                <c:pt idx="1458">
                  <c:v>3500000</c:v>
                </c:pt>
                <c:pt idx="1459">
                  <c:v>48000000</c:v>
                </c:pt>
                <c:pt idx="1460">
                  <c:v>55000000</c:v>
                </c:pt>
                <c:pt idx="1461">
                  <c:v>1000000</c:v>
                </c:pt>
                <c:pt idx="1462">
                  <c:v>12000000</c:v>
                </c:pt>
                <c:pt idx="1463">
                  <c:v>15000000</c:v>
                </c:pt>
                <c:pt idx="1464">
                  <c:v>9000000</c:v>
                </c:pt>
                <c:pt idx="1465">
                  <c:v>7000000</c:v>
                </c:pt>
                <c:pt idx="1466">
                  <c:v>3000000</c:v>
                </c:pt>
                <c:pt idx="1467">
                  <c:v>40000000</c:v>
                </c:pt>
                <c:pt idx="1468">
                  <c:v>50000000</c:v>
                </c:pt>
                <c:pt idx="1469">
                  <c:v>1100000</c:v>
                </c:pt>
                <c:pt idx="1470">
                  <c:v>10000000</c:v>
                </c:pt>
                <c:pt idx="1471">
                  <c:v>30000000</c:v>
                </c:pt>
                <c:pt idx="1472">
                  <c:v>13000000</c:v>
                </c:pt>
                <c:pt idx="1473">
                  <c:v>7000000</c:v>
                </c:pt>
                <c:pt idx="1474">
                  <c:v>30000000</c:v>
                </c:pt>
                <c:pt idx="1475">
                  <c:v>11000000</c:v>
                </c:pt>
                <c:pt idx="1476">
                  <c:v>20000000</c:v>
                </c:pt>
                <c:pt idx="1477">
                  <c:v>21000000</c:v>
                </c:pt>
                <c:pt idx="1478">
                  <c:v>5000000</c:v>
                </c:pt>
                <c:pt idx="1479">
                  <c:v>1800000</c:v>
                </c:pt>
                <c:pt idx="1480">
                  <c:v>25000000</c:v>
                </c:pt>
                <c:pt idx="1481">
                  <c:v>2400000</c:v>
                </c:pt>
                <c:pt idx="1482">
                  <c:v>1500000</c:v>
                </c:pt>
                <c:pt idx="1483">
                  <c:v>68000000</c:v>
                </c:pt>
                <c:pt idx="1484">
                  <c:v>62000000</c:v>
                </c:pt>
                <c:pt idx="1485">
                  <c:v>9000000</c:v>
                </c:pt>
                <c:pt idx="1486">
                  <c:v>10000000</c:v>
                </c:pt>
                <c:pt idx="1487">
                  <c:v>15000000</c:v>
                </c:pt>
                <c:pt idx="1488">
                  <c:v>170000000</c:v>
                </c:pt>
                <c:pt idx="1489">
                  <c:v>2200000</c:v>
                </c:pt>
                <c:pt idx="1490">
                  <c:v>20000000</c:v>
                </c:pt>
                <c:pt idx="1491">
                  <c:v>20000000</c:v>
                </c:pt>
                <c:pt idx="1492">
                  <c:v>50000000</c:v>
                </c:pt>
                <c:pt idx="1493">
                  <c:v>780000</c:v>
                </c:pt>
                <c:pt idx="1494">
                  <c:v>500000</c:v>
                </c:pt>
                <c:pt idx="1495">
                  <c:v>1000000</c:v>
                </c:pt>
                <c:pt idx="1496">
                  <c:v>200000</c:v>
                </c:pt>
                <c:pt idx="1497">
                  <c:v>500000</c:v>
                </c:pt>
                <c:pt idx="1498">
                  <c:v>500000</c:v>
                </c:pt>
                <c:pt idx="1499">
                  <c:v>1700000</c:v>
                </c:pt>
                <c:pt idx="1500">
                  <c:v>1000000</c:v>
                </c:pt>
                <c:pt idx="1501">
                  <c:v>5000000</c:v>
                </c:pt>
                <c:pt idx="1502">
                  <c:v>2000000</c:v>
                </c:pt>
                <c:pt idx="1503">
                  <c:v>2800000</c:v>
                </c:pt>
                <c:pt idx="1504">
                  <c:v>2000000</c:v>
                </c:pt>
                <c:pt idx="1505">
                  <c:v>2500000</c:v>
                </c:pt>
                <c:pt idx="1506">
                  <c:v>3500000</c:v>
                </c:pt>
                <c:pt idx="1507">
                  <c:v>25000000</c:v>
                </c:pt>
                <c:pt idx="1508">
                  <c:v>35000000</c:v>
                </c:pt>
                <c:pt idx="1509">
                  <c:v>3500000</c:v>
                </c:pt>
                <c:pt idx="1510">
                  <c:v>30000000</c:v>
                </c:pt>
                <c:pt idx="1511">
                  <c:v>3800000</c:v>
                </c:pt>
                <c:pt idx="1512">
                  <c:v>5000000</c:v>
                </c:pt>
                <c:pt idx="1513">
                  <c:v>8200000</c:v>
                </c:pt>
                <c:pt idx="1514">
                  <c:v>7000000</c:v>
                </c:pt>
                <c:pt idx="1515">
                  <c:v>6500000</c:v>
                </c:pt>
                <c:pt idx="1516">
                  <c:v>10000000</c:v>
                </c:pt>
                <c:pt idx="1517">
                  <c:v>8000000</c:v>
                </c:pt>
                <c:pt idx="1518">
                  <c:v>7000000</c:v>
                </c:pt>
                <c:pt idx="1519">
                  <c:v>66000000</c:v>
                </c:pt>
                <c:pt idx="1520">
                  <c:v>8000000</c:v>
                </c:pt>
                <c:pt idx="1521">
                  <c:v>8000000</c:v>
                </c:pt>
                <c:pt idx="1522">
                  <c:v>60000000</c:v>
                </c:pt>
                <c:pt idx="1523">
                  <c:v>13000000</c:v>
                </c:pt>
                <c:pt idx="1524">
                  <c:v>20000000</c:v>
                </c:pt>
                <c:pt idx="1525">
                  <c:v>12000000</c:v>
                </c:pt>
                <c:pt idx="1526">
                  <c:v>25000000</c:v>
                </c:pt>
                <c:pt idx="1527">
                  <c:v>20000000</c:v>
                </c:pt>
                <c:pt idx="1528">
                  <c:v>11000000</c:v>
                </c:pt>
                <c:pt idx="1529">
                  <c:v>22000000</c:v>
                </c:pt>
                <c:pt idx="1530">
                  <c:v>15000000</c:v>
                </c:pt>
                <c:pt idx="1531">
                  <c:v>12000000</c:v>
                </c:pt>
                <c:pt idx="1532">
                  <c:v>22000000</c:v>
                </c:pt>
                <c:pt idx="1533">
                  <c:v>12620000</c:v>
                </c:pt>
                <c:pt idx="1534">
                  <c:v>18000000</c:v>
                </c:pt>
                <c:pt idx="1535">
                  <c:v>15500000</c:v>
                </c:pt>
                <c:pt idx="1536">
                  <c:v>150000000</c:v>
                </c:pt>
                <c:pt idx="1537">
                  <c:v>55000000</c:v>
                </c:pt>
                <c:pt idx="1538">
                  <c:v>27500000</c:v>
                </c:pt>
                <c:pt idx="1539">
                  <c:v>100000000</c:v>
                </c:pt>
                <c:pt idx="1540">
                  <c:v>26000000</c:v>
                </c:pt>
                <c:pt idx="1541">
                  <c:v>27000000</c:v>
                </c:pt>
                <c:pt idx="1542">
                  <c:v>36000000</c:v>
                </c:pt>
                <c:pt idx="1543">
                  <c:v>33000000</c:v>
                </c:pt>
                <c:pt idx="1544">
                  <c:v>100000000</c:v>
                </c:pt>
                <c:pt idx="1545">
                  <c:v>35000000</c:v>
                </c:pt>
                <c:pt idx="1546">
                  <c:v>25000000</c:v>
                </c:pt>
                <c:pt idx="1547">
                  <c:v>45000000</c:v>
                </c:pt>
                <c:pt idx="1548">
                  <c:v>31000000</c:v>
                </c:pt>
                <c:pt idx="1549">
                  <c:v>30000000</c:v>
                </c:pt>
                <c:pt idx="1550">
                  <c:v>40000000</c:v>
                </c:pt>
                <c:pt idx="1551">
                  <c:v>35000000</c:v>
                </c:pt>
                <c:pt idx="1552">
                  <c:v>55000000</c:v>
                </c:pt>
                <c:pt idx="1553">
                  <c:v>100000000</c:v>
                </c:pt>
                <c:pt idx="1554">
                  <c:v>100000000</c:v>
                </c:pt>
                <c:pt idx="1555">
                  <c:v>44000000</c:v>
                </c:pt>
                <c:pt idx="1556">
                  <c:v>245000000</c:v>
                </c:pt>
                <c:pt idx="1557">
                  <c:v>225000000</c:v>
                </c:pt>
                <c:pt idx="1558">
                  <c:v>107000000</c:v>
                </c:pt>
                <c:pt idx="1559">
                  <c:v>200000000</c:v>
                </c:pt>
                <c:pt idx="1560">
                  <c:v>140000000</c:v>
                </c:pt>
                <c:pt idx="1561">
                  <c:v>125000000</c:v>
                </c:pt>
                <c:pt idx="1562">
                  <c:v>115000000</c:v>
                </c:pt>
                <c:pt idx="1563">
                  <c:v>81000000</c:v>
                </c:pt>
                <c:pt idx="1564">
                  <c:v>72000000</c:v>
                </c:pt>
                <c:pt idx="1565">
                  <c:v>40000000</c:v>
                </c:pt>
                <c:pt idx="1566">
                  <c:v>35000000</c:v>
                </c:pt>
                <c:pt idx="1567">
                  <c:v>38000000</c:v>
                </c:pt>
                <c:pt idx="1568">
                  <c:v>20000000</c:v>
                </c:pt>
                <c:pt idx="1569">
                  <c:v>80000000</c:v>
                </c:pt>
                <c:pt idx="1570">
                  <c:v>50000000</c:v>
                </c:pt>
                <c:pt idx="1571">
                  <c:v>4500000</c:v>
                </c:pt>
                <c:pt idx="1572">
                  <c:v>30000000</c:v>
                </c:pt>
                <c:pt idx="1573">
                  <c:v>32000000</c:v>
                </c:pt>
                <c:pt idx="1574">
                  <c:v>85000000</c:v>
                </c:pt>
                <c:pt idx="1575">
                  <c:v>75000000</c:v>
                </c:pt>
                <c:pt idx="1576">
                  <c:v>150000000</c:v>
                </c:pt>
                <c:pt idx="1577">
                  <c:v>20000000</c:v>
                </c:pt>
                <c:pt idx="1578">
                  <c:v>17000000</c:v>
                </c:pt>
                <c:pt idx="1579">
                  <c:v>70000000</c:v>
                </c:pt>
                <c:pt idx="1580">
                  <c:v>45000000</c:v>
                </c:pt>
                <c:pt idx="1581">
                  <c:v>26000000</c:v>
                </c:pt>
                <c:pt idx="1582">
                  <c:v>80000000</c:v>
                </c:pt>
                <c:pt idx="1583">
                  <c:v>75000000</c:v>
                </c:pt>
                <c:pt idx="1584">
                  <c:v>28000000</c:v>
                </c:pt>
                <c:pt idx="1585">
                  <c:v>12000000</c:v>
                </c:pt>
                <c:pt idx="1586">
                  <c:v>135000000</c:v>
                </c:pt>
                <c:pt idx="1587">
                  <c:v>50000000</c:v>
                </c:pt>
                <c:pt idx="1588">
                  <c:v>13000000</c:v>
                </c:pt>
                <c:pt idx="1589">
                  <c:v>7200000</c:v>
                </c:pt>
                <c:pt idx="1590">
                  <c:v>20000000</c:v>
                </c:pt>
                <c:pt idx="1591">
                  <c:v>24000000</c:v>
                </c:pt>
                <c:pt idx="1592">
                  <c:v>4000000</c:v>
                </c:pt>
                <c:pt idx="1593">
                  <c:v>23000000</c:v>
                </c:pt>
                <c:pt idx="1594">
                  <c:v>150000000</c:v>
                </c:pt>
                <c:pt idx="1595">
                  <c:v>150000000</c:v>
                </c:pt>
                <c:pt idx="1596">
                  <c:v>2500000</c:v>
                </c:pt>
                <c:pt idx="1597">
                  <c:v>3500159</c:v>
                </c:pt>
                <c:pt idx="1598">
                  <c:v>65000000</c:v>
                </c:pt>
                <c:pt idx="1599">
                  <c:v>54000000</c:v>
                </c:pt>
                <c:pt idx="1600">
                  <c:v>18000000</c:v>
                </c:pt>
                <c:pt idx="1601">
                  <c:v>9000000</c:v>
                </c:pt>
                <c:pt idx="1602">
                  <c:v>7500000</c:v>
                </c:pt>
                <c:pt idx="1603">
                  <c:v>55000000</c:v>
                </c:pt>
                <c:pt idx="1604">
                  <c:v>9000000</c:v>
                </c:pt>
                <c:pt idx="1605">
                  <c:v>30000000</c:v>
                </c:pt>
                <c:pt idx="1606">
                  <c:v>14000000</c:v>
                </c:pt>
                <c:pt idx="1607">
                  <c:v>25000000</c:v>
                </c:pt>
                <c:pt idx="1608">
                  <c:v>130000000</c:v>
                </c:pt>
                <c:pt idx="1609">
                  <c:v>100000000</c:v>
                </c:pt>
                <c:pt idx="1610">
                  <c:v>17000000</c:v>
                </c:pt>
                <c:pt idx="1611">
                  <c:v>48000000</c:v>
                </c:pt>
                <c:pt idx="1612">
                  <c:v>10500000</c:v>
                </c:pt>
                <c:pt idx="1613">
                  <c:v>60000000</c:v>
                </c:pt>
                <c:pt idx="1614">
                  <c:v>20000000</c:v>
                </c:pt>
                <c:pt idx="1615">
                  <c:v>15000000</c:v>
                </c:pt>
                <c:pt idx="1616">
                  <c:v>61000000</c:v>
                </c:pt>
                <c:pt idx="1617">
                  <c:v>27000000</c:v>
                </c:pt>
                <c:pt idx="1618">
                  <c:v>120000000</c:v>
                </c:pt>
                <c:pt idx="1619">
                  <c:v>28000000</c:v>
                </c:pt>
                <c:pt idx="1620">
                  <c:v>15000000</c:v>
                </c:pt>
                <c:pt idx="1621">
                  <c:v>17000000</c:v>
                </c:pt>
                <c:pt idx="1622">
                  <c:v>100000</c:v>
                </c:pt>
                <c:pt idx="1623">
                  <c:v>8000000</c:v>
                </c:pt>
                <c:pt idx="1624">
                  <c:v>13000000</c:v>
                </c:pt>
                <c:pt idx="1625">
                  <c:v>10000000</c:v>
                </c:pt>
                <c:pt idx="1626">
                  <c:v>100000000</c:v>
                </c:pt>
                <c:pt idx="1627">
                  <c:v>50000000</c:v>
                </c:pt>
                <c:pt idx="1628">
                  <c:v>33000000</c:v>
                </c:pt>
                <c:pt idx="1629">
                  <c:v>4000000</c:v>
                </c:pt>
                <c:pt idx="1630">
                  <c:v>1000000</c:v>
                </c:pt>
                <c:pt idx="1631">
                  <c:v>210000</c:v>
                </c:pt>
                <c:pt idx="1632">
                  <c:v>30000000</c:v>
                </c:pt>
                <c:pt idx="1633">
                  <c:v>15000000</c:v>
                </c:pt>
                <c:pt idx="1634">
                  <c:v>250000</c:v>
                </c:pt>
                <c:pt idx="1635">
                  <c:v>200000000</c:v>
                </c:pt>
                <c:pt idx="1636">
                  <c:v>50000000</c:v>
                </c:pt>
                <c:pt idx="1637">
                  <c:v>4000000</c:v>
                </c:pt>
                <c:pt idx="1638">
                  <c:v>1000000</c:v>
                </c:pt>
                <c:pt idx="1639">
                  <c:v>30000000</c:v>
                </c:pt>
                <c:pt idx="1640">
                  <c:v>125000</c:v>
                </c:pt>
                <c:pt idx="1641">
                  <c:v>5000000</c:v>
                </c:pt>
                <c:pt idx="1642">
                  <c:v>75000000</c:v>
                </c:pt>
                <c:pt idx="1643">
                  <c:v>312000</c:v>
                </c:pt>
                <c:pt idx="1644">
                  <c:v>26000000</c:v>
                </c:pt>
                <c:pt idx="1645">
                  <c:v>250000</c:v>
                </c:pt>
                <c:pt idx="1646">
                  <c:v>4000000</c:v>
                </c:pt>
                <c:pt idx="1647">
                  <c:v>50000000</c:v>
                </c:pt>
                <c:pt idx="1648">
                  <c:v>27000</c:v>
                </c:pt>
                <c:pt idx="1649">
                  <c:v>300000</c:v>
                </c:pt>
                <c:pt idx="1650">
                  <c:v>500000</c:v>
                </c:pt>
                <c:pt idx="1651">
                  <c:v>1000000</c:v>
                </c:pt>
                <c:pt idx="1652">
                  <c:v>1500000</c:v>
                </c:pt>
                <c:pt idx="1653">
                  <c:v>18000000</c:v>
                </c:pt>
                <c:pt idx="1654">
                  <c:v>18000000</c:v>
                </c:pt>
                <c:pt idx="1655">
                  <c:v>1400000</c:v>
                </c:pt>
                <c:pt idx="1656">
                  <c:v>1500000</c:v>
                </c:pt>
                <c:pt idx="1657">
                  <c:v>2000000</c:v>
                </c:pt>
                <c:pt idx="1658">
                  <c:v>2000000</c:v>
                </c:pt>
                <c:pt idx="1659">
                  <c:v>10000000</c:v>
                </c:pt>
                <c:pt idx="1660">
                  <c:v>6000000</c:v>
                </c:pt>
                <c:pt idx="1661">
                  <c:v>40000000</c:v>
                </c:pt>
                <c:pt idx="1662">
                  <c:v>8500000</c:v>
                </c:pt>
                <c:pt idx="1663">
                  <c:v>6000000</c:v>
                </c:pt>
                <c:pt idx="1664">
                  <c:v>15000000</c:v>
                </c:pt>
                <c:pt idx="1665">
                  <c:v>3000000</c:v>
                </c:pt>
                <c:pt idx="1666">
                  <c:v>4700000</c:v>
                </c:pt>
                <c:pt idx="1667">
                  <c:v>10000000</c:v>
                </c:pt>
                <c:pt idx="1668">
                  <c:v>8000000</c:v>
                </c:pt>
                <c:pt idx="1669">
                  <c:v>13000000</c:v>
                </c:pt>
                <c:pt idx="1670">
                  <c:v>6000000</c:v>
                </c:pt>
                <c:pt idx="1671">
                  <c:v>6500000</c:v>
                </c:pt>
                <c:pt idx="1672">
                  <c:v>20000000</c:v>
                </c:pt>
                <c:pt idx="1673">
                  <c:v>7000000</c:v>
                </c:pt>
                <c:pt idx="1674">
                  <c:v>16000000</c:v>
                </c:pt>
                <c:pt idx="1675">
                  <c:v>92000000</c:v>
                </c:pt>
                <c:pt idx="1676">
                  <c:v>9600000</c:v>
                </c:pt>
                <c:pt idx="1677">
                  <c:v>35000000</c:v>
                </c:pt>
                <c:pt idx="1678">
                  <c:v>8500000</c:v>
                </c:pt>
                <c:pt idx="1679">
                  <c:v>250000000</c:v>
                </c:pt>
                <c:pt idx="1680">
                  <c:v>11000000</c:v>
                </c:pt>
                <c:pt idx="1681">
                  <c:v>10000000</c:v>
                </c:pt>
                <c:pt idx="1682">
                  <c:v>22000000</c:v>
                </c:pt>
                <c:pt idx="1683">
                  <c:v>14000000</c:v>
                </c:pt>
                <c:pt idx="1684">
                  <c:v>58000000</c:v>
                </c:pt>
                <c:pt idx="1685">
                  <c:v>23000000</c:v>
                </c:pt>
                <c:pt idx="1686">
                  <c:v>150000000</c:v>
                </c:pt>
                <c:pt idx="1687">
                  <c:v>125000000</c:v>
                </c:pt>
                <c:pt idx="1688">
                  <c:v>20000000</c:v>
                </c:pt>
                <c:pt idx="1689">
                  <c:v>18000000</c:v>
                </c:pt>
                <c:pt idx="1690">
                  <c:v>15000000</c:v>
                </c:pt>
                <c:pt idx="1691">
                  <c:v>19430000</c:v>
                </c:pt>
                <c:pt idx="1692">
                  <c:v>14000000</c:v>
                </c:pt>
                <c:pt idx="1693">
                  <c:v>60000000</c:v>
                </c:pt>
                <c:pt idx="1694">
                  <c:v>21000000</c:v>
                </c:pt>
                <c:pt idx="1695">
                  <c:v>30000000</c:v>
                </c:pt>
                <c:pt idx="1696">
                  <c:v>18000000</c:v>
                </c:pt>
                <c:pt idx="1697">
                  <c:v>16000000</c:v>
                </c:pt>
                <c:pt idx="1698">
                  <c:v>16000000</c:v>
                </c:pt>
                <c:pt idx="1699">
                  <c:v>40000000</c:v>
                </c:pt>
                <c:pt idx="1700">
                  <c:v>150000000</c:v>
                </c:pt>
                <c:pt idx="1701">
                  <c:v>35000000</c:v>
                </c:pt>
                <c:pt idx="1702">
                  <c:v>23000000</c:v>
                </c:pt>
                <c:pt idx="1703">
                  <c:v>30000000</c:v>
                </c:pt>
                <c:pt idx="1704">
                  <c:v>25000000</c:v>
                </c:pt>
                <c:pt idx="1705">
                  <c:v>20000000</c:v>
                </c:pt>
                <c:pt idx="1706">
                  <c:v>32000000</c:v>
                </c:pt>
                <c:pt idx="1707">
                  <c:v>20000000</c:v>
                </c:pt>
                <c:pt idx="1708">
                  <c:v>28000000</c:v>
                </c:pt>
                <c:pt idx="1709">
                  <c:v>38000000</c:v>
                </c:pt>
                <c:pt idx="1710">
                  <c:v>21000000</c:v>
                </c:pt>
                <c:pt idx="1711">
                  <c:v>65000000</c:v>
                </c:pt>
                <c:pt idx="1712">
                  <c:v>30000000</c:v>
                </c:pt>
                <c:pt idx="1713">
                  <c:v>36000000</c:v>
                </c:pt>
                <c:pt idx="1714">
                  <c:v>55000000</c:v>
                </c:pt>
                <c:pt idx="1715">
                  <c:v>50000000</c:v>
                </c:pt>
                <c:pt idx="1716">
                  <c:v>65000000</c:v>
                </c:pt>
                <c:pt idx="1717">
                  <c:v>60000000</c:v>
                </c:pt>
                <c:pt idx="1718">
                  <c:v>60000000</c:v>
                </c:pt>
                <c:pt idx="1719">
                  <c:v>50000000</c:v>
                </c:pt>
                <c:pt idx="1720">
                  <c:v>84000000</c:v>
                </c:pt>
                <c:pt idx="1721">
                  <c:v>200000000</c:v>
                </c:pt>
                <c:pt idx="1722">
                  <c:v>65000000</c:v>
                </c:pt>
                <c:pt idx="1723">
                  <c:v>100000000</c:v>
                </c:pt>
                <c:pt idx="1724">
                  <c:v>60000000</c:v>
                </c:pt>
                <c:pt idx="1725">
                  <c:v>60000000</c:v>
                </c:pt>
                <c:pt idx="1726">
                  <c:v>75000000</c:v>
                </c:pt>
                <c:pt idx="1727">
                  <c:v>85000000</c:v>
                </c:pt>
                <c:pt idx="1728">
                  <c:v>105000000</c:v>
                </c:pt>
                <c:pt idx="1729">
                  <c:v>110000000</c:v>
                </c:pt>
                <c:pt idx="1730">
                  <c:v>132000000</c:v>
                </c:pt>
                <c:pt idx="1731">
                  <c:v>100000000</c:v>
                </c:pt>
                <c:pt idx="1732">
                  <c:v>80000000</c:v>
                </c:pt>
                <c:pt idx="1733">
                  <c:v>149000000</c:v>
                </c:pt>
                <c:pt idx="1734">
                  <c:v>200000000</c:v>
                </c:pt>
                <c:pt idx="1735">
                  <c:v>5000000</c:v>
                </c:pt>
                <c:pt idx="1736">
                  <c:v>33000000</c:v>
                </c:pt>
                <c:pt idx="1737">
                  <c:v>18000000</c:v>
                </c:pt>
                <c:pt idx="1738">
                  <c:v>90000000</c:v>
                </c:pt>
                <c:pt idx="1739">
                  <c:v>160000000</c:v>
                </c:pt>
                <c:pt idx="1740">
                  <c:v>43000000</c:v>
                </c:pt>
                <c:pt idx="1741">
                  <c:v>70000000</c:v>
                </c:pt>
                <c:pt idx="1742">
                  <c:v>125000000</c:v>
                </c:pt>
                <c:pt idx="1743">
                  <c:v>15000000</c:v>
                </c:pt>
                <c:pt idx="1744">
                  <c:v>55000000</c:v>
                </c:pt>
                <c:pt idx="1745">
                  <c:v>4000000</c:v>
                </c:pt>
                <c:pt idx="1746">
                  <c:v>12000000</c:v>
                </c:pt>
                <c:pt idx="1747">
                  <c:v>5000000</c:v>
                </c:pt>
                <c:pt idx="1748">
                  <c:v>50000000</c:v>
                </c:pt>
                <c:pt idx="1749">
                  <c:v>73000000</c:v>
                </c:pt>
                <c:pt idx="1750">
                  <c:v>95000000</c:v>
                </c:pt>
                <c:pt idx="1751">
                  <c:v>140000000</c:v>
                </c:pt>
                <c:pt idx="1752">
                  <c:v>17000000</c:v>
                </c:pt>
                <c:pt idx="1753">
                  <c:v>5000000</c:v>
                </c:pt>
                <c:pt idx="1754">
                  <c:v>80000000</c:v>
                </c:pt>
                <c:pt idx="1755">
                  <c:v>100000000</c:v>
                </c:pt>
                <c:pt idx="1756">
                  <c:v>11500000</c:v>
                </c:pt>
                <c:pt idx="1757">
                  <c:v>30000000</c:v>
                </c:pt>
                <c:pt idx="1758">
                  <c:v>35000000</c:v>
                </c:pt>
                <c:pt idx="1759">
                  <c:v>27500000</c:v>
                </c:pt>
                <c:pt idx="1760">
                  <c:v>4500000</c:v>
                </c:pt>
                <c:pt idx="1761">
                  <c:v>28000000</c:v>
                </c:pt>
                <c:pt idx="1762">
                  <c:v>26000000</c:v>
                </c:pt>
                <c:pt idx="1763">
                  <c:v>65000000</c:v>
                </c:pt>
                <c:pt idx="1764">
                  <c:v>3000000</c:v>
                </c:pt>
                <c:pt idx="1765">
                  <c:v>27000000</c:v>
                </c:pt>
                <c:pt idx="1766">
                  <c:v>40000000</c:v>
                </c:pt>
                <c:pt idx="1767">
                  <c:v>21000000</c:v>
                </c:pt>
                <c:pt idx="1768">
                  <c:v>85000000</c:v>
                </c:pt>
                <c:pt idx="1769">
                  <c:v>25000000</c:v>
                </c:pt>
                <c:pt idx="1770">
                  <c:v>12000000</c:v>
                </c:pt>
                <c:pt idx="1771">
                  <c:v>10000000</c:v>
                </c:pt>
                <c:pt idx="1772">
                  <c:v>25000000</c:v>
                </c:pt>
                <c:pt idx="1773">
                  <c:v>3000000</c:v>
                </c:pt>
                <c:pt idx="1774">
                  <c:v>80000000</c:v>
                </c:pt>
                <c:pt idx="1775">
                  <c:v>35000000</c:v>
                </c:pt>
                <c:pt idx="1776">
                  <c:v>12000000</c:v>
                </c:pt>
                <c:pt idx="1777">
                  <c:v>50000000</c:v>
                </c:pt>
                <c:pt idx="1778">
                  <c:v>15000000</c:v>
                </c:pt>
                <c:pt idx="1779">
                  <c:v>28000000</c:v>
                </c:pt>
                <c:pt idx="1780">
                  <c:v>1000000</c:v>
                </c:pt>
                <c:pt idx="1781">
                  <c:v>30000000</c:v>
                </c:pt>
                <c:pt idx="1782">
                  <c:v>60000000</c:v>
                </c:pt>
                <c:pt idx="1783">
                  <c:v>62000000</c:v>
                </c:pt>
                <c:pt idx="1784">
                  <c:v>19800000</c:v>
                </c:pt>
                <c:pt idx="1785">
                  <c:v>22000000</c:v>
                </c:pt>
                <c:pt idx="1786">
                  <c:v>25000000</c:v>
                </c:pt>
                <c:pt idx="1787">
                  <c:v>46000000</c:v>
                </c:pt>
                <c:pt idx="1788">
                  <c:v>9000000</c:v>
                </c:pt>
                <c:pt idx="1789">
                  <c:v>30000000</c:v>
                </c:pt>
                <c:pt idx="1790">
                  <c:v>20000000</c:v>
                </c:pt>
                <c:pt idx="1791">
                  <c:v>25000000</c:v>
                </c:pt>
                <c:pt idx="1792">
                  <c:v>14000000</c:v>
                </c:pt>
                <c:pt idx="1793">
                  <c:v>27000000</c:v>
                </c:pt>
                <c:pt idx="1794">
                  <c:v>35000000</c:v>
                </c:pt>
                <c:pt idx="1795">
                  <c:v>25000</c:v>
                </c:pt>
                <c:pt idx="1796">
                  <c:v>130000000</c:v>
                </c:pt>
                <c:pt idx="1797">
                  <c:v>50000000</c:v>
                </c:pt>
                <c:pt idx="1798">
                  <c:v>8000000</c:v>
                </c:pt>
                <c:pt idx="1799">
                  <c:v>40000000</c:v>
                </c:pt>
                <c:pt idx="1800">
                  <c:v>32000000</c:v>
                </c:pt>
                <c:pt idx="1801">
                  <c:v>24000000</c:v>
                </c:pt>
                <c:pt idx="1802">
                  <c:v>20000000</c:v>
                </c:pt>
                <c:pt idx="1803">
                  <c:v>50100000</c:v>
                </c:pt>
                <c:pt idx="1804">
                  <c:v>32000000</c:v>
                </c:pt>
                <c:pt idx="1805">
                  <c:v>35000000</c:v>
                </c:pt>
                <c:pt idx="1806">
                  <c:v>55000000</c:v>
                </c:pt>
                <c:pt idx="1807">
                  <c:v>1200000</c:v>
                </c:pt>
                <c:pt idx="1808">
                  <c:v>12000000</c:v>
                </c:pt>
                <c:pt idx="1809">
                  <c:v>250000</c:v>
                </c:pt>
                <c:pt idx="1810">
                  <c:v>28000000</c:v>
                </c:pt>
                <c:pt idx="1811">
                  <c:v>5000000</c:v>
                </c:pt>
                <c:pt idx="1812">
                  <c:v>15000</c:v>
                </c:pt>
                <c:pt idx="1813">
                  <c:v>1100</c:v>
                </c:pt>
                <c:pt idx="1814">
                  <c:v>14000</c:v>
                </c:pt>
                <c:pt idx="1815">
                  <c:v>200000</c:v>
                </c:pt>
                <c:pt idx="1816">
                  <c:v>500000</c:v>
                </c:pt>
                <c:pt idx="1817">
                  <c:v>600000</c:v>
                </c:pt>
                <c:pt idx="1818">
                  <c:v>750000</c:v>
                </c:pt>
                <c:pt idx="1819">
                  <c:v>3000000</c:v>
                </c:pt>
                <c:pt idx="1820">
                  <c:v>1500000</c:v>
                </c:pt>
                <c:pt idx="1821">
                  <c:v>23000000</c:v>
                </c:pt>
                <c:pt idx="1822">
                  <c:v>75000000</c:v>
                </c:pt>
                <c:pt idx="1823">
                  <c:v>1400000</c:v>
                </c:pt>
                <c:pt idx="1824">
                  <c:v>2000000</c:v>
                </c:pt>
                <c:pt idx="1825">
                  <c:v>5000000</c:v>
                </c:pt>
                <c:pt idx="1826">
                  <c:v>2500000</c:v>
                </c:pt>
                <c:pt idx="1827">
                  <c:v>20000000</c:v>
                </c:pt>
                <c:pt idx="1828">
                  <c:v>4000000</c:v>
                </c:pt>
                <c:pt idx="1829">
                  <c:v>3000000</c:v>
                </c:pt>
                <c:pt idx="1830">
                  <c:v>22000000</c:v>
                </c:pt>
                <c:pt idx="1831">
                  <c:v>50000000</c:v>
                </c:pt>
                <c:pt idx="1832">
                  <c:v>60000000</c:v>
                </c:pt>
                <c:pt idx="1833">
                  <c:v>5000000</c:v>
                </c:pt>
                <c:pt idx="1834">
                  <c:v>12000000</c:v>
                </c:pt>
                <c:pt idx="1835">
                  <c:v>6500000</c:v>
                </c:pt>
                <c:pt idx="1836">
                  <c:v>5000000</c:v>
                </c:pt>
                <c:pt idx="1837">
                  <c:v>30000000</c:v>
                </c:pt>
                <c:pt idx="1838">
                  <c:v>7000000</c:v>
                </c:pt>
                <c:pt idx="1839">
                  <c:v>10818775</c:v>
                </c:pt>
                <c:pt idx="1840">
                  <c:v>5600000</c:v>
                </c:pt>
                <c:pt idx="1841">
                  <c:v>15000000</c:v>
                </c:pt>
                <c:pt idx="1842">
                  <c:v>20000000</c:v>
                </c:pt>
                <c:pt idx="1843">
                  <c:v>20000000</c:v>
                </c:pt>
                <c:pt idx="1844">
                  <c:v>10000000</c:v>
                </c:pt>
                <c:pt idx="1845">
                  <c:v>20000000</c:v>
                </c:pt>
                <c:pt idx="1846">
                  <c:v>25000000</c:v>
                </c:pt>
                <c:pt idx="1847">
                  <c:v>15000000</c:v>
                </c:pt>
                <c:pt idx="1848">
                  <c:v>30000000</c:v>
                </c:pt>
                <c:pt idx="1849">
                  <c:v>11500000</c:v>
                </c:pt>
                <c:pt idx="1850">
                  <c:v>35000000</c:v>
                </c:pt>
                <c:pt idx="1851">
                  <c:v>14000000</c:v>
                </c:pt>
                <c:pt idx="1852">
                  <c:v>22000000</c:v>
                </c:pt>
                <c:pt idx="1853">
                  <c:v>50000000</c:v>
                </c:pt>
                <c:pt idx="1854">
                  <c:v>140000000</c:v>
                </c:pt>
                <c:pt idx="1855">
                  <c:v>35000000</c:v>
                </c:pt>
                <c:pt idx="1856">
                  <c:v>40000000</c:v>
                </c:pt>
                <c:pt idx="1857">
                  <c:v>13000000</c:v>
                </c:pt>
                <c:pt idx="1858">
                  <c:v>16000000</c:v>
                </c:pt>
                <c:pt idx="1859">
                  <c:v>12500000</c:v>
                </c:pt>
                <c:pt idx="1860">
                  <c:v>11400000</c:v>
                </c:pt>
                <c:pt idx="1861">
                  <c:v>13000000</c:v>
                </c:pt>
                <c:pt idx="1862">
                  <c:v>20000000</c:v>
                </c:pt>
                <c:pt idx="1863">
                  <c:v>40000000</c:v>
                </c:pt>
                <c:pt idx="1864">
                  <c:v>16000000</c:v>
                </c:pt>
                <c:pt idx="1865">
                  <c:v>16000000</c:v>
                </c:pt>
                <c:pt idx="1866">
                  <c:v>80000000</c:v>
                </c:pt>
                <c:pt idx="1867">
                  <c:v>105000000</c:v>
                </c:pt>
                <c:pt idx="1868">
                  <c:v>52000000</c:v>
                </c:pt>
                <c:pt idx="1869">
                  <c:v>15300000</c:v>
                </c:pt>
                <c:pt idx="1870">
                  <c:v>17000000</c:v>
                </c:pt>
                <c:pt idx="1871">
                  <c:v>52000000</c:v>
                </c:pt>
                <c:pt idx="1872">
                  <c:v>90000000</c:v>
                </c:pt>
                <c:pt idx="1873">
                  <c:v>25000000</c:v>
                </c:pt>
                <c:pt idx="1874">
                  <c:v>25000000</c:v>
                </c:pt>
                <c:pt idx="1875">
                  <c:v>115000000</c:v>
                </c:pt>
                <c:pt idx="1876">
                  <c:v>42000000</c:v>
                </c:pt>
                <c:pt idx="1877">
                  <c:v>50000000</c:v>
                </c:pt>
                <c:pt idx="1878">
                  <c:v>70000000</c:v>
                </c:pt>
                <c:pt idx="1879">
                  <c:v>38000000</c:v>
                </c:pt>
                <c:pt idx="1880">
                  <c:v>55000000</c:v>
                </c:pt>
                <c:pt idx="1881">
                  <c:v>80000000</c:v>
                </c:pt>
                <c:pt idx="1882">
                  <c:v>44000000</c:v>
                </c:pt>
                <c:pt idx="1883">
                  <c:v>63000000</c:v>
                </c:pt>
                <c:pt idx="1884">
                  <c:v>80000000</c:v>
                </c:pt>
                <c:pt idx="1885">
                  <c:v>60000000</c:v>
                </c:pt>
                <c:pt idx="1886">
                  <c:v>50000000</c:v>
                </c:pt>
                <c:pt idx="1887">
                  <c:v>75000000</c:v>
                </c:pt>
                <c:pt idx="1888">
                  <c:v>85000000</c:v>
                </c:pt>
                <c:pt idx="1889">
                  <c:v>180000000</c:v>
                </c:pt>
                <c:pt idx="1890">
                  <c:v>60000000</c:v>
                </c:pt>
                <c:pt idx="1891">
                  <c:v>155000000</c:v>
                </c:pt>
                <c:pt idx="1892">
                  <c:v>200000000</c:v>
                </c:pt>
                <c:pt idx="1893">
                  <c:v>130000000</c:v>
                </c:pt>
                <c:pt idx="1894">
                  <c:v>225000000</c:v>
                </c:pt>
                <c:pt idx="1895">
                  <c:v>200000000</c:v>
                </c:pt>
                <c:pt idx="1896">
                  <c:v>165000000</c:v>
                </c:pt>
                <c:pt idx="1897">
                  <c:v>263700000</c:v>
                </c:pt>
                <c:pt idx="1898">
                  <c:v>400000000</c:v>
                </c:pt>
                <c:pt idx="1899">
                  <c:v>115000000</c:v>
                </c:pt>
                <c:pt idx="1900">
                  <c:v>80000000</c:v>
                </c:pt>
                <c:pt idx="1901">
                  <c:v>8800000</c:v>
                </c:pt>
                <c:pt idx="1902">
                  <c:v>73000000</c:v>
                </c:pt>
                <c:pt idx="1903">
                  <c:v>29000000</c:v>
                </c:pt>
                <c:pt idx="1904">
                  <c:v>200000000</c:v>
                </c:pt>
                <c:pt idx="1905">
                  <c:v>132000000</c:v>
                </c:pt>
                <c:pt idx="1906">
                  <c:v>100000000</c:v>
                </c:pt>
                <c:pt idx="1907">
                  <c:v>8200000</c:v>
                </c:pt>
                <c:pt idx="1908">
                  <c:v>120000000</c:v>
                </c:pt>
                <c:pt idx="1909">
                  <c:v>17000000</c:v>
                </c:pt>
                <c:pt idx="1910">
                  <c:v>9000000</c:v>
                </c:pt>
                <c:pt idx="1911">
                  <c:v>12000000</c:v>
                </c:pt>
                <c:pt idx="1912">
                  <c:v>45000000</c:v>
                </c:pt>
                <c:pt idx="1913">
                  <c:v>60000000</c:v>
                </c:pt>
                <c:pt idx="1914">
                  <c:v>12000000</c:v>
                </c:pt>
                <c:pt idx="1915">
                  <c:v>15600000</c:v>
                </c:pt>
                <c:pt idx="1916">
                  <c:v>38000000</c:v>
                </c:pt>
                <c:pt idx="1917">
                  <c:v>65000000</c:v>
                </c:pt>
                <c:pt idx="1918">
                  <c:v>80000000</c:v>
                </c:pt>
                <c:pt idx="1919">
                  <c:v>25000000</c:v>
                </c:pt>
                <c:pt idx="1920">
                  <c:v>51000000</c:v>
                </c:pt>
                <c:pt idx="1921">
                  <c:v>17000000</c:v>
                </c:pt>
                <c:pt idx="1922">
                  <c:v>25000000</c:v>
                </c:pt>
                <c:pt idx="1923">
                  <c:v>17500000</c:v>
                </c:pt>
                <c:pt idx="1924">
                  <c:v>70000000</c:v>
                </c:pt>
                <c:pt idx="1925">
                  <c:v>500000</c:v>
                </c:pt>
                <c:pt idx="1926">
                  <c:v>26000000</c:v>
                </c:pt>
                <c:pt idx="1927">
                  <c:v>70000000</c:v>
                </c:pt>
                <c:pt idx="1928">
                  <c:v>15000000</c:v>
                </c:pt>
                <c:pt idx="1929">
                  <c:v>8500000</c:v>
                </c:pt>
                <c:pt idx="1930">
                  <c:v>9000000</c:v>
                </c:pt>
                <c:pt idx="1931">
                  <c:v>26000000</c:v>
                </c:pt>
                <c:pt idx="1932">
                  <c:v>175000000</c:v>
                </c:pt>
                <c:pt idx="1933">
                  <c:v>30000000</c:v>
                </c:pt>
                <c:pt idx="1934">
                  <c:v>80000000</c:v>
                </c:pt>
                <c:pt idx="1935">
                  <c:v>5000000</c:v>
                </c:pt>
                <c:pt idx="1936">
                  <c:v>45000000</c:v>
                </c:pt>
                <c:pt idx="1937">
                  <c:v>25000000</c:v>
                </c:pt>
                <c:pt idx="1938">
                  <c:v>55000000</c:v>
                </c:pt>
                <c:pt idx="1939">
                  <c:v>10000000</c:v>
                </c:pt>
                <c:pt idx="1940">
                  <c:v>26000000</c:v>
                </c:pt>
                <c:pt idx="1941">
                  <c:v>8000000</c:v>
                </c:pt>
                <c:pt idx="1942">
                  <c:v>20000000</c:v>
                </c:pt>
                <c:pt idx="1943">
                  <c:v>60000000</c:v>
                </c:pt>
                <c:pt idx="1944">
                  <c:v>10000000</c:v>
                </c:pt>
                <c:pt idx="1945">
                  <c:v>110000000</c:v>
                </c:pt>
                <c:pt idx="1946">
                  <c:v>23000000</c:v>
                </c:pt>
                <c:pt idx="1947">
                  <c:v>12000000</c:v>
                </c:pt>
                <c:pt idx="1948">
                  <c:v>17000000</c:v>
                </c:pt>
                <c:pt idx="1949">
                  <c:v>21000000</c:v>
                </c:pt>
                <c:pt idx="1950">
                  <c:v>90000000</c:v>
                </c:pt>
                <c:pt idx="1951">
                  <c:v>127500000</c:v>
                </c:pt>
                <c:pt idx="1952">
                  <c:v>20000000</c:v>
                </c:pt>
                <c:pt idx="1953">
                  <c:v>20000000</c:v>
                </c:pt>
                <c:pt idx="1954">
                  <c:v>5000000</c:v>
                </c:pt>
                <c:pt idx="1955">
                  <c:v>25000000</c:v>
                </c:pt>
                <c:pt idx="1956">
                  <c:v>175000</c:v>
                </c:pt>
                <c:pt idx="1957">
                  <c:v>40000000</c:v>
                </c:pt>
                <c:pt idx="1958">
                  <c:v>10000000</c:v>
                </c:pt>
                <c:pt idx="1959">
                  <c:v>8600000</c:v>
                </c:pt>
                <c:pt idx="1960">
                  <c:v>43000000</c:v>
                </c:pt>
                <c:pt idx="1961">
                  <c:v>3000000</c:v>
                </c:pt>
                <c:pt idx="1962">
                  <c:v>42000000</c:v>
                </c:pt>
                <c:pt idx="1963">
                  <c:v>32000000</c:v>
                </c:pt>
                <c:pt idx="1964">
                  <c:v>14000000</c:v>
                </c:pt>
                <c:pt idx="1965">
                  <c:v>45000000</c:v>
                </c:pt>
                <c:pt idx="1966">
                  <c:v>33000000</c:v>
                </c:pt>
                <c:pt idx="1967">
                  <c:v>250000</c:v>
                </c:pt>
                <c:pt idx="1968">
                  <c:v>650000</c:v>
                </c:pt>
                <c:pt idx="1969">
                  <c:v>1500000</c:v>
                </c:pt>
                <c:pt idx="1970">
                  <c:v>6000000</c:v>
                </c:pt>
                <c:pt idx="1971">
                  <c:v>10000000</c:v>
                </c:pt>
                <c:pt idx="1972">
                  <c:v>21500000</c:v>
                </c:pt>
                <c:pt idx="1973">
                  <c:v>33000000</c:v>
                </c:pt>
                <c:pt idx="1974">
                  <c:v>500000</c:v>
                </c:pt>
                <c:pt idx="1975">
                  <c:v>10000000</c:v>
                </c:pt>
                <c:pt idx="1976">
                  <c:v>2000000</c:v>
                </c:pt>
                <c:pt idx="1977">
                  <c:v>3000000</c:v>
                </c:pt>
                <c:pt idx="1978">
                  <c:v>200000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650000</c:v>
                </c:pt>
                <c:pt idx="1982">
                  <c:v>800000</c:v>
                </c:pt>
                <c:pt idx="1983">
                  <c:v>700000</c:v>
                </c:pt>
                <c:pt idx="1984">
                  <c:v>1300000</c:v>
                </c:pt>
                <c:pt idx="1985">
                  <c:v>42000000</c:v>
                </c:pt>
                <c:pt idx="1986">
                  <c:v>24000000</c:v>
                </c:pt>
                <c:pt idx="1987">
                  <c:v>1500000</c:v>
                </c:pt>
                <c:pt idx="1988">
                  <c:v>1500000</c:v>
                </c:pt>
                <c:pt idx="1989">
                  <c:v>1500000</c:v>
                </c:pt>
                <c:pt idx="1990">
                  <c:v>4000000</c:v>
                </c:pt>
                <c:pt idx="1991">
                  <c:v>28000000</c:v>
                </c:pt>
                <c:pt idx="1992">
                  <c:v>22000000</c:v>
                </c:pt>
                <c:pt idx="1993">
                  <c:v>7000000</c:v>
                </c:pt>
                <c:pt idx="1994">
                  <c:v>2500000</c:v>
                </c:pt>
                <c:pt idx="1995">
                  <c:v>4200000</c:v>
                </c:pt>
                <c:pt idx="1996">
                  <c:v>18000000</c:v>
                </c:pt>
                <c:pt idx="1997">
                  <c:v>3500000</c:v>
                </c:pt>
                <c:pt idx="1998">
                  <c:v>60000000</c:v>
                </c:pt>
                <c:pt idx="1999">
                  <c:v>5000000</c:v>
                </c:pt>
                <c:pt idx="2000">
                  <c:v>8000000</c:v>
                </c:pt>
                <c:pt idx="2001">
                  <c:v>40000000</c:v>
                </c:pt>
                <c:pt idx="2002">
                  <c:v>5000000</c:v>
                </c:pt>
                <c:pt idx="2003">
                  <c:v>7000000</c:v>
                </c:pt>
                <c:pt idx="2004">
                  <c:v>50000000</c:v>
                </c:pt>
                <c:pt idx="2005">
                  <c:v>10000000</c:v>
                </c:pt>
                <c:pt idx="2006">
                  <c:v>7000000</c:v>
                </c:pt>
                <c:pt idx="2007">
                  <c:v>8000000</c:v>
                </c:pt>
                <c:pt idx="2008">
                  <c:v>15500000</c:v>
                </c:pt>
                <c:pt idx="2009">
                  <c:v>40000000</c:v>
                </c:pt>
                <c:pt idx="2010">
                  <c:v>50000000</c:v>
                </c:pt>
                <c:pt idx="2011">
                  <c:v>10000000</c:v>
                </c:pt>
                <c:pt idx="2012">
                  <c:v>15000000</c:v>
                </c:pt>
                <c:pt idx="2013">
                  <c:v>35000000</c:v>
                </c:pt>
                <c:pt idx="2014">
                  <c:v>15000000</c:v>
                </c:pt>
                <c:pt idx="2015">
                  <c:v>80000000</c:v>
                </c:pt>
                <c:pt idx="2016">
                  <c:v>19000000</c:v>
                </c:pt>
                <c:pt idx="2017">
                  <c:v>44000000</c:v>
                </c:pt>
                <c:pt idx="2018">
                  <c:v>30000000</c:v>
                </c:pt>
                <c:pt idx="2019">
                  <c:v>14000000</c:v>
                </c:pt>
                <c:pt idx="2020">
                  <c:v>15000000</c:v>
                </c:pt>
                <c:pt idx="2021">
                  <c:v>26000000</c:v>
                </c:pt>
                <c:pt idx="2022">
                  <c:v>14000000</c:v>
                </c:pt>
                <c:pt idx="2023">
                  <c:v>25000000</c:v>
                </c:pt>
                <c:pt idx="2024">
                  <c:v>35000000</c:v>
                </c:pt>
                <c:pt idx="2025">
                  <c:v>50000000</c:v>
                </c:pt>
                <c:pt idx="2026">
                  <c:v>16800000</c:v>
                </c:pt>
                <c:pt idx="2027">
                  <c:v>35000000</c:v>
                </c:pt>
                <c:pt idx="2028">
                  <c:v>50000000</c:v>
                </c:pt>
                <c:pt idx="2029">
                  <c:v>30000000</c:v>
                </c:pt>
                <c:pt idx="2030">
                  <c:v>31000000</c:v>
                </c:pt>
                <c:pt idx="2031">
                  <c:v>20000000</c:v>
                </c:pt>
                <c:pt idx="2032">
                  <c:v>40000000</c:v>
                </c:pt>
                <c:pt idx="2033">
                  <c:v>55000000</c:v>
                </c:pt>
                <c:pt idx="2034">
                  <c:v>66000000</c:v>
                </c:pt>
                <c:pt idx="2035">
                  <c:v>50000000</c:v>
                </c:pt>
                <c:pt idx="2036">
                  <c:v>25000000</c:v>
                </c:pt>
                <c:pt idx="2037">
                  <c:v>27000000</c:v>
                </c:pt>
                <c:pt idx="2038">
                  <c:v>50000000</c:v>
                </c:pt>
                <c:pt idx="2039">
                  <c:v>25000000</c:v>
                </c:pt>
                <c:pt idx="2040">
                  <c:v>25500000</c:v>
                </c:pt>
                <c:pt idx="2041">
                  <c:v>52000000</c:v>
                </c:pt>
                <c:pt idx="2042">
                  <c:v>35000000</c:v>
                </c:pt>
                <c:pt idx="2043">
                  <c:v>38600000</c:v>
                </c:pt>
                <c:pt idx="2044">
                  <c:v>58000000</c:v>
                </c:pt>
                <c:pt idx="2045">
                  <c:v>40000000</c:v>
                </c:pt>
                <c:pt idx="2046">
                  <c:v>80000000</c:v>
                </c:pt>
                <c:pt idx="2047">
                  <c:v>55000000</c:v>
                </c:pt>
                <c:pt idx="2048">
                  <c:v>65000000</c:v>
                </c:pt>
                <c:pt idx="2049">
                  <c:v>135000000</c:v>
                </c:pt>
                <c:pt idx="2050">
                  <c:v>190000000</c:v>
                </c:pt>
                <c:pt idx="2051">
                  <c:v>215000000</c:v>
                </c:pt>
                <c:pt idx="2052">
                  <c:v>74000000</c:v>
                </c:pt>
                <c:pt idx="2053">
                  <c:v>110000000</c:v>
                </c:pt>
                <c:pt idx="2054">
                  <c:v>60000</c:v>
                </c:pt>
                <c:pt idx="2055">
                  <c:v>18000000</c:v>
                </c:pt>
                <c:pt idx="2056">
                  <c:v>34200000</c:v>
                </c:pt>
                <c:pt idx="2057">
                  <c:v>28000000</c:v>
                </c:pt>
                <c:pt idx="2058">
                  <c:v>22000000</c:v>
                </c:pt>
                <c:pt idx="2059">
                  <c:v>30000000</c:v>
                </c:pt>
                <c:pt idx="2060">
                  <c:v>70000000</c:v>
                </c:pt>
                <c:pt idx="2061">
                  <c:v>44000000</c:v>
                </c:pt>
                <c:pt idx="2062">
                  <c:v>85000000</c:v>
                </c:pt>
                <c:pt idx="2063">
                  <c:v>40000000</c:v>
                </c:pt>
                <c:pt idx="2064">
                  <c:v>150000000</c:v>
                </c:pt>
                <c:pt idx="2065">
                  <c:v>82000000</c:v>
                </c:pt>
                <c:pt idx="2066">
                  <c:v>165000000</c:v>
                </c:pt>
                <c:pt idx="2067">
                  <c:v>32000000</c:v>
                </c:pt>
                <c:pt idx="2068">
                  <c:v>70000000</c:v>
                </c:pt>
                <c:pt idx="2069">
                  <c:v>125000000</c:v>
                </c:pt>
                <c:pt idx="2070">
                  <c:v>50000000</c:v>
                </c:pt>
                <c:pt idx="2071">
                  <c:v>40000000</c:v>
                </c:pt>
                <c:pt idx="2072">
                  <c:v>68000000</c:v>
                </c:pt>
                <c:pt idx="2073">
                  <c:v>35000000</c:v>
                </c:pt>
                <c:pt idx="2074">
                  <c:v>70000000</c:v>
                </c:pt>
                <c:pt idx="2075">
                  <c:v>20000000</c:v>
                </c:pt>
                <c:pt idx="2076">
                  <c:v>140000000</c:v>
                </c:pt>
                <c:pt idx="2077">
                  <c:v>10000000</c:v>
                </c:pt>
                <c:pt idx="2078">
                  <c:v>17000000</c:v>
                </c:pt>
                <c:pt idx="2079">
                  <c:v>16000000</c:v>
                </c:pt>
                <c:pt idx="2080">
                  <c:v>103000000</c:v>
                </c:pt>
                <c:pt idx="2081">
                  <c:v>22000000</c:v>
                </c:pt>
                <c:pt idx="2082">
                  <c:v>29000000</c:v>
                </c:pt>
                <c:pt idx="2083">
                  <c:v>15000000</c:v>
                </c:pt>
                <c:pt idx="2084">
                  <c:v>65000000</c:v>
                </c:pt>
                <c:pt idx="2085">
                  <c:v>15000000</c:v>
                </c:pt>
                <c:pt idx="2086">
                  <c:v>80000000</c:v>
                </c:pt>
                <c:pt idx="2087">
                  <c:v>58000000</c:v>
                </c:pt>
                <c:pt idx="2088">
                  <c:v>35000000</c:v>
                </c:pt>
                <c:pt idx="2089">
                  <c:v>30000000</c:v>
                </c:pt>
                <c:pt idx="2090">
                  <c:v>61000000</c:v>
                </c:pt>
                <c:pt idx="2091">
                  <c:v>12000000</c:v>
                </c:pt>
                <c:pt idx="2092">
                  <c:v>215000000</c:v>
                </c:pt>
                <c:pt idx="2093">
                  <c:v>5000000</c:v>
                </c:pt>
                <c:pt idx="2094">
                  <c:v>40000000</c:v>
                </c:pt>
                <c:pt idx="2095">
                  <c:v>14000000</c:v>
                </c:pt>
                <c:pt idx="2096">
                  <c:v>13000000</c:v>
                </c:pt>
                <c:pt idx="2097">
                  <c:v>110000000</c:v>
                </c:pt>
                <c:pt idx="2098">
                  <c:v>6000000</c:v>
                </c:pt>
                <c:pt idx="2099">
                  <c:v>36000000</c:v>
                </c:pt>
                <c:pt idx="2100">
                  <c:v>70000000</c:v>
                </c:pt>
                <c:pt idx="2101">
                  <c:v>55000000</c:v>
                </c:pt>
                <c:pt idx="2102">
                  <c:v>20000000</c:v>
                </c:pt>
                <c:pt idx="2103">
                  <c:v>68000000</c:v>
                </c:pt>
                <c:pt idx="2104">
                  <c:v>16000000</c:v>
                </c:pt>
                <c:pt idx="2105">
                  <c:v>58000000</c:v>
                </c:pt>
                <c:pt idx="2106">
                  <c:v>40000000</c:v>
                </c:pt>
                <c:pt idx="2107">
                  <c:v>20000000</c:v>
                </c:pt>
                <c:pt idx="2108">
                  <c:v>55000000</c:v>
                </c:pt>
                <c:pt idx="2109">
                  <c:v>12000000</c:v>
                </c:pt>
                <c:pt idx="2110">
                  <c:v>8000000</c:v>
                </c:pt>
                <c:pt idx="2111">
                  <c:v>48000000</c:v>
                </c:pt>
                <c:pt idx="2112">
                  <c:v>110000000</c:v>
                </c:pt>
                <c:pt idx="2113">
                  <c:v>22000000</c:v>
                </c:pt>
                <c:pt idx="2114">
                  <c:v>30000000</c:v>
                </c:pt>
                <c:pt idx="2115">
                  <c:v>36000000</c:v>
                </c:pt>
                <c:pt idx="2116">
                  <c:v>15000000</c:v>
                </c:pt>
                <c:pt idx="2117">
                  <c:v>50000000</c:v>
                </c:pt>
                <c:pt idx="2118">
                  <c:v>26000000</c:v>
                </c:pt>
                <c:pt idx="2119">
                  <c:v>38000000</c:v>
                </c:pt>
                <c:pt idx="2120">
                  <c:v>55000000</c:v>
                </c:pt>
                <c:pt idx="2121">
                  <c:v>32000000</c:v>
                </c:pt>
                <c:pt idx="2122">
                  <c:v>200000</c:v>
                </c:pt>
                <c:pt idx="2123">
                  <c:v>50000000</c:v>
                </c:pt>
                <c:pt idx="2124">
                  <c:v>500000</c:v>
                </c:pt>
                <c:pt idx="2125">
                  <c:v>25100000</c:v>
                </c:pt>
                <c:pt idx="2126">
                  <c:v>5000000</c:v>
                </c:pt>
                <c:pt idx="2127">
                  <c:v>7000000</c:v>
                </c:pt>
                <c:pt idx="2128">
                  <c:v>270000</c:v>
                </c:pt>
                <c:pt idx="2129">
                  <c:v>9000</c:v>
                </c:pt>
                <c:pt idx="2130">
                  <c:v>250000</c:v>
                </c:pt>
                <c:pt idx="2131">
                  <c:v>18500000</c:v>
                </c:pt>
                <c:pt idx="2132">
                  <c:v>500000</c:v>
                </c:pt>
                <c:pt idx="2133">
                  <c:v>1900000</c:v>
                </c:pt>
                <c:pt idx="2134">
                  <c:v>900000</c:v>
                </c:pt>
                <c:pt idx="2135">
                  <c:v>800000</c:v>
                </c:pt>
                <c:pt idx="2136">
                  <c:v>900000</c:v>
                </c:pt>
                <c:pt idx="2137">
                  <c:v>900000</c:v>
                </c:pt>
                <c:pt idx="2138">
                  <c:v>48000000</c:v>
                </c:pt>
                <c:pt idx="2139">
                  <c:v>65000000</c:v>
                </c:pt>
                <c:pt idx="2140">
                  <c:v>25000000</c:v>
                </c:pt>
                <c:pt idx="2141">
                  <c:v>40000000</c:v>
                </c:pt>
                <c:pt idx="2142">
                  <c:v>20000000</c:v>
                </c:pt>
                <c:pt idx="2143">
                  <c:v>2000000</c:v>
                </c:pt>
                <c:pt idx="2144">
                  <c:v>5000000</c:v>
                </c:pt>
                <c:pt idx="2145">
                  <c:v>3000000</c:v>
                </c:pt>
                <c:pt idx="2146">
                  <c:v>13000000</c:v>
                </c:pt>
                <c:pt idx="2147">
                  <c:v>40000000</c:v>
                </c:pt>
                <c:pt idx="2148">
                  <c:v>3500000</c:v>
                </c:pt>
                <c:pt idx="2149">
                  <c:v>9000000</c:v>
                </c:pt>
                <c:pt idx="2150">
                  <c:v>15000000</c:v>
                </c:pt>
                <c:pt idx="2151">
                  <c:v>7000000</c:v>
                </c:pt>
                <c:pt idx="2152">
                  <c:v>65000000</c:v>
                </c:pt>
                <c:pt idx="2153">
                  <c:v>57000000</c:v>
                </c:pt>
                <c:pt idx="2154">
                  <c:v>45000000</c:v>
                </c:pt>
                <c:pt idx="2155">
                  <c:v>6800000</c:v>
                </c:pt>
                <c:pt idx="2156">
                  <c:v>80000000</c:v>
                </c:pt>
                <c:pt idx="2157">
                  <c:v>8000000</c:v>
                </c:pt>
                <c:pt idx="2158">
                  <c:v>70000000</c:v>
                </c:pt>
                <c:pt idx="2159">
                  <c:v>8000000</c:v>
                </c:pt>
                <c:pt idx="2160">
                  <c:v>8000000</c:v>
                </c:pt>
                <c:pt idx="2161">
                  <c:v>135000000</c:v>
                </c:pt>
                <c:pt idx="2162">
                  <c:v>20000000</c:v>
                </c:pt>
                <c:pt idx="2163">
                  <c:v>26000000</c:v>
                </c:pt>
                <c:pt idx="2164">
                  <c:v>40000000</c:v>
                </c:pt>
                <c:pt idx="2165">
                  <c:v>10500000</c:v>
                </c:pt>
                <c:pt idx="2166">
                  <c:v>15000000</c:v>
                </c:pt>
                <c:pt idx="2167">
                  <c:v>15000000</c:v>
                </c:pt>
                <c:pt idx="2168">
                  <c:v>12000000</c:v>
                </c:pt>
                <c:pt idx="2169">
                  <c:v>30000000</c:v>
                </c:pt>
                <c:pt idx="2170">
                  <c:v>32000000</c:v>
                </c:pt>
                <c:pt idx="2171">
                  <c:v>15000000</c:v>
                </c:pt>
                <c:pt idx="2172">
                  <c:v>15000000</c:v>
                </c:pt>
                <c:pt idx="2173">
                  <c:v>20000000</c:v>
                </c:pt>
                <c:pt idx="2174">
                  <c:v>18000000</c:v>
                </c:pt>
                <c:pt idx="2175">
                  <c:v>25000000</c:v>
                </c:pt>
                <c:pt idx="2176">
                  <c:v>52000000</c:v>
                </c:pt>
                <c:pt idx="2177">
                  <c:v>17000000</c:v>
                </c:pt>
                <c:pt idx="2178">
                  <c:v>55000000</c:v>
                </c:pt>
                <c:pt idx="2179">
                  <c:v>60000000</c:v>
                </c:pt>
                <c:pt idx="2180">
                  <c:v>48000000</c:v>
                </c:pt>
                <c:pt idx="2181">
                  <c:v>19000000</c:v>
                </c:pt>
                <c:pt idx="2182">
                  <c:v>20000000</c:v>
                </c:pt>
                <c:pt idx="2183">
                  <c:v>27000000</c:v>
                </c:pt>
                <c:pt idx="2184">
                  <c:v>24000000</c:v>
                </c:pt>
                <c:pt idx="2185">
                  <c:v>75000000</c:v>
                </c:pt>
                <c:pt idx="2186">
                  <c:v>50000000</c:v>
                </c:pt>
                <c:pt idx="2187">
                  <c:v>40000000</c:v>
                </c:pt>
                <c:pt idx="2188">
                  <c:v>45000000</c:v>
                </c:pt>
                <c:pt idx="2189">
                  <c:v>57000000</c:v>
                </c:pt>
                <c:pt idx="2190">
                  <c:v>37000000</c:v>
                </c:pt>
                <c:pt idx="2191">
                  <c:v>35000000</c:v>
                </c:pt>
                <c:pt idx="2192">
                  <c:v>45000000</c:v>
                </c:pt>
                <c:pt idx="2193">
                  <c:v>100000000</c:v>
                </c:pt>
                <c:pt idx="2194">
                  <c:v>45000000</c:v>
                </c:pt>
                <c:pt idx="2195">
                  <c:v>55000000</c:v>
                </c:pt>
                <c:pt idx="2196">
                  <c:v>50000000</c:v>
                </c:pt>
                <c:pt idx="2197">
                  <c:v>200000000</c:v>
                </c:pt>
                <c:pt idx="2198">
                  <c:v>150000000</c:v>
                </c:pt>
                <c:pt idx="2199">
                  <c:v>170000000</c:v>
                </c:pt>
                <c:pt idx="2200">
                  <c:v>137000000</c:v>
                </c:pt>
                <c:pt idx="2201">
                  <c:v>390000000</c:v>
                </c:pt>
                <c:pt idx="2202">
                  <c:v>80000000</c:v>
                </c:pt>
                <c:pt idx="2203">
                  <c:v>195000000</c:v>
                </c:pt>
                <c:pt idx="2204">
                  <c:v>92000000</c:v>
                </c:pt>
                <c:pt idx="2205">
                  <c:v>15000</c:v>
                </c:pt>
                <c:pt idx="2206">
                  <c:v>98000000</c:v>
                </c:pt>
                <c:pt idx="2207">
                  <c:v>45000000</c:v>
                </c:pt>
                <c:pt idx="2208">
                  <c:v>52000000</c:v>
                </c:pt>
                <c:pt idx="2209">
                  <c:v>46000000</c:v>
                </c:pt>
                <c:pt idx="2210">
                  <c:v>30000000</c:v>
                </c:pt>
                <c:pt idx="2211">
                  <c:v>35000000</c:v>
                </c:pt>
                <c:pt idx="2212">
                  <c:v>12000000</c:v>
                </c:pt>
                <c:pt idx="2213">
                  <c:v>61000000</c:v>
                </c:pt>
                <c:pt idx="2214">
                  <c:v>25000000</c:v>
                </c:pt>
                <c:pt idx="2215">
                  <c:v>75000000</c:v>
                </c:pt>
                <c:pt idx="2216">
                  <c:v>55000000</c:v>
                </c:pt>
                <c:pt idx="2217">
                  <c:v>55000000</c:v>
                </c:pt>
                <c:pt idx="2218">
                  <c:v>73000000</c:v>
                </c:pt>
                <c:pt idx="2219">
                  <c:v>30000000</c:v>
                </c:pt>
                <c:pt idx="2220">
                  <c:v>35000000</c:v>
                </c:pt>
                <c:pt idx="2221">
                  <c:v>34000000</c:v>
                </c:pt>
                <c:pt idx="2222">
                  <c:v>33000000</c:v>
                </c:pt>
                <c:pt idx="2223">
                  <c:v>10000000</c:v>
                </c:pt>
                <c:pt idx="2224">
                  <c:v>18000000</c:v>
                </c:pt>
                <c:pt idx="2225">
                  <c:v>31000000</c:v>
                </c:pt>
                <c:pt idx="2226">
                  <c:v>6000000</c:v>
                </c:pt>
                <c:pt idx="2227">
                  <c:v>30000000</c:v>
                </c:pt>
                <c:pt idx="2228">
                  <c:v>34000000</c:v>
                </c:pt>
                <c:pt idx="2229">
                  <c:v>110000000</c:v>
                </c:pt>
                <c:pt idx="2230">
                  <c:v>21000000</c:v>
                </c:pt>
                <c:pt idx="2231">
                  <c:v>20000000</c:v>
                </c:pt>
                <c:pt idx="2232">
                  <c:v>19000000</c:v>
                </c:pt>
                <c:pt idx="2233">
                  <c:v>24000000</c:v>
                </c:pt>
                <c:pt idx="2234">
                  <c:v>20000000</c:v>
                </c:pt>
                <c:pt idx="2235">
                  <c:v>30000000</c:v>
                </c:pt>
                <c:pt idx="2236">
                  <c:v>28000000</c:v>
                </c:pt>
                <c:pt idx="2237">
                  <c:v>60000000</c:v>
                </c:pt>
                <c:pt idx="2238">
                  <c:v>42000000</c:v>
                </c:pt>
                <c:pt idx="2239">
                  <c:v>32000000</c:v>
                </c:pt>
                <c:pt idx="2240">
                  <c:v>80000000</c:v>
                </c:pt>
                <c:pt idx="2241">
                  <c:v>15000000</c:v>
                </c:pt>
                <c:pt idx="2242">
                  <c:v>45000000</c:v>
                </c:pt>
                <c:pt idx="2243">
                  <c:v>55000000</c:v>
                </c:pt>
                <c:pt idx="2244">
                  <c:v>95000000</c:v>
                </c:pt>
                <c:pt idx="2245">
                  <c:v>25000000</c:v>
                </c:pt>
                <c:pt idx="2246">
                  <c:v>5000000</c:v>
                </c:pt>
                <c:pt idx="2247">
                  <c:v>45000000</c:v>
                </c:pt>
                <c:pt idx="2248">
                  <c:v>15000000</c:v>
                </c:pt>
                <c:pt idx="2249">
                  <c:v>50000000</c:v>
                </c:pt>
                <c:pt idx="2250">
                  <c:v>12000000</c:v>
                </c:pt>
                <c:pt idx="2251">
                  <c:v>20000000</c:v>
                </c:pt>
                <c:pt idx="2252">
                  <c:v>65000000</c:v>
                </c:pt>
                <c:pt idx="2253">
                  <c:v>11000000</c:v>
                </c:pt>
                <c:pt idx="2254">
                  <c:v>150000</c:v>
                </c:pt>
                <c:pt idx="2255">
                  <c:v>379000</c:v>
                </c:pt>
                <c:pt idx="2256">
                  <c:v>8000000</c:v>
                </c:pt>
                <c:pt idx="2257">
                  <c:v>45000000</c:v>
                </c:pt>
                <c:pt idx="2258">
                  <c:v>17500000</c:v>
                </c:pt>
                <c:pt idx="2259">
                  <c:v>24000000</c:v>
                </c:pt>
                <c:pt idx="2260">
                  <c:v>7000000</c:v>
                </c:pt>
                <c:pt idx="2261">
                  <c:v>65000</c:v>
                </c:pt>
                <c:pt idx="2262">
                  <c:v>1700000</c:v>
                </c:pt>
                <c:pt idx="2263">
                  <c:v>7000</c:v>
                </c:pt>
                <c:pt idx="2264">
                  <c:v>20000000</c:v>
                </c:pt>
                <c:pt idx="2265">
                  <c:v>10000000</c:v>
                </c:pt>
                <c:pt idx="2266">
                  <c:v>250000</c:v>
                </c:pt>
                <c:pt idx="2267">
                  <c:v>17000000</c:v>
                </c:pt>
                <c:pt idx="2268">
                  <c:v>42000000</c:v>
                </c:pt>
                <c:pt idx="2269">
                  <c:v>500000</c:v>
                </c:pt>
                <c:pt idx="2270">
                  <c:v>3500000</c:v>
                </c:pt>
                <c:pt idx="2271">
                  <c:v>1500000</c:v>
                </c:pt>
                <c:pt idx="2272">
                  <c:v>1500000</c:v>
                </c:pt>
                <c:pt idx="2273">
                  <c:v>2000000</c:v>
                </c:pt>
                <c:pt idx="2274">
                  <c:v>13000000</c:v>
                </c:pt>
                <c:pt idx="2275">
                  <c:v>10000000</c:v>
                </c:pt>
                <c:pt idx="2276">
                  <c:v>25000000</c:v>
                </c:pt>
                <c:pt idx="2277">
                  <c:v>4000000</c:v>
                </c:pt>
                <c:pt idx="2278">
                  <c:v>5000000</c:v>
                </c:pt>
                <c:pt idx="2279">
                  <c:v>16500000</c:v>
                </c:pt>
                <c:pt idx="2280">
                  <c:v>7000000</c:v>
                </c:pt>
                <c:pt idx="2281">
                  <c:v>55000000</c:v>
                </c:pt>
                <c:pt idx="2282">
                  <c:v>60000000</c:v>
                </c:pt>
                <c:pt idx="2283">
                  <c:v>7000000</c:v>
                </c:pt>
                <c:pt idx="2284">
                  <c:v>60000000</c:v>
                </c:pt>
                <c:pt idx="2285">
                  <c:v>6500000</c:v>
                </c:pt>
                <c:pt idx="2286">
                  <c:v>12000000</c:v>
                </c:pt>
                <c:pt idx="2287">
                  <c:v>20000000</c:v>
                </c:pt>
                <c:pt idx="2288">
                  <c:v>7500000</c:v>
                </c:pt>
                <c:pt idx="2289">
                  <c:v>20000000</c:v>
                </c:pt>
                <c:pt idx="2290">
                  <c:v>11000000</c:v>
                </c:pt>
                <c:pt idx="2291">
                  <c:v>9000000</c:v>
                </c:pt>
                <c:pt idx="2292">
                  <c:v>50000000</c:v>
                </c:pt>
                <c:pt idx="2293">
                  <c:v>200000000</c:v>
                </c:pt>
                <c:pt idx="2294">
                  <c:v>10000000</c:v>
                </c:pt>
                <c:pt idx="2295">
                  <c:v>65000000</c:v>
                </c:pt>
                <c:pt idx="2296">
                  <c:v>12000000</c:v>
                </c:pt>
                <c:pt idx="2297">
                  <c:v>17000000</c:v>
                </c:pt>
                <c:pt idx="2298">
                  <c:v>12000000</c:v>
                </c:pt>
                <c:pt idx="2299">
                  <c:v>20000000</c:v>
                </c:pt>
                <c:pt idx="2300">
                  <c:v>35000000</c:v>
                </c:pt>
                <c:pt idx="2301">
                  <c:v>15000000</c:v>
                </c:pt>
                <c:pt idx="2302">
                  <c:v>58000000</c:v>
                </c:pt>
                <c:pt idx="2303">
                  <c:v>14000000</c:v>
                </c:pt>
                <c:pt idx="2304">
                  <c:v>70000000</c:v>
                </c:pt>
                <c:pt idx="2305">
                  <c:v>31000000</c:v>
                </c:pt>
                <c:pt idx="2306">
                  <c:v>32000000</c:v>
                </c:pt>
                <c:pt idx="2307">
                  <c:v>23000000</c:v>
                </c:pt>
                <c:pt idx="2308">
                  <c:v>31500000</c:v>
                </c:pt>
                <c:pt idx="2309">
                  <c:v>70000000</c:v>
                </c:pt>
                <c:pt idx="2310">
                  <c:v>19000000</c:v>
                </c:pt>
                <c:pt idx="2311">
                  <c:v>32000000</c:v>
                </c:pt>
                <c:pt idx="2312">
                  <c:v>40000000</c:v>
                </c:pt>
                <c:pt idx="2313">
                  <c:v>22000000</c:v>
                </c:pt>
                <c:pt idx="2314">
                  <c:v>22000000</c:v>
                </c:pt>
                <c:pt idx="2315">
                  <c:v>50000000</c:v>
                </c:pt>
                <c:pt idx="2316">
                  <c:v>28000000</c:v>
                </c:pt>
                <c:pt idx="2317">
                  <c:v>60000000</c:v>
                </c:pt>
                <c:pt idx="2318">
                  <c:v>40000000</c:v>
                </c:pt>
                <c:pt idx="2319">
                  <c:v>75000000</c:v>
                </c:pt>
                <c:pt idx="2320">
                  <c:v>35000000</c:v>
                </c:pt>
                <c:pt idx="2321">
                  <c:v>70000000</c:v>
                </c:pt>
                <c:pt idx="2322">
                  <c:v>58000000</c:v>
                </c:pt>
                <c:pt idx="2323">
                  <c:v>70000000</c:v>
                </c:pt>
                <c:pt idx="2324">
                  <c:v>34000000</c:v>
                </c:pt>
                <c:pt idx="2325">
                  <c:v>45000000</c:v>
                </c:pt>
                <c:pt idx="2326">
                  <c:v>45000000</c:v>
                </c:pt>
                <c:pt idx="2327">
                  <c:v>117000000</c:v>
                </c:pt>
                <c:pt idx="2328">
                  <c:v>60000000</c:v>
                </c:pt>
                <c:pt idx="2329">
                  <c:v>80000000</c:v>
                </c:pt>
                <c:pt idx="2330">
                  <c:v>56000000</c:v>
                </c:pt>
                <c:pt idx="2331">
                  <c:v>65000000</c:v>
                </c:pt>
                <c:pt idx="2332">
                  <c:v>50000000</c:v>
                </c:pt>
                <c:pt idx="2333">
                  <c:v>155000000</c:v>
                </c:pt>
                <c:pt idx="2334">
                  <c:v>135000000</c:v>
                </c:pt>
                <c:pt idx="2335">
                  <c:v>150000000</c:v>
                </c:pt>
                <c:pt idx="2336">
                  <c:v>100000000</c:v>
                </c:pt>
                <c:pt idx="2337">
                  <c:v>195000000</c:v>
                </c:pt>
                <c:pt idx="2338">
                  <c:v>175000000</c:v>
                </c:pt>
                <c:pt idx="2339">
                  <c:v>63000000</c:v>
                </c:pt>
                <c:pt idx="2340">
                  <c:v>185000000</c:v>
                </c:pt>
                <c:pt idx="2341">
                  <c:v>25000000</c:v>
                </c:pt>
                <c:pt idx="2342">
                  <c:v>4000000</c:v>
                </c:pt>
                <c:pt idx="2343">
                  <c:v>26000000</c:v>
                </c:pt>
                <c:pt idx="2344">
                  <c:v>258000000</c:v>
                </c:pt>
                <c:pt idx="2345">
                  <c:v>18000000</c:v>
                </c:pt>
                <c:pt idx="2346">
                  <c:v>37000000</c:v>
                </c:pt>
                <c:pt idx="2347">
                  <c:v>10000000</c:v>
                </c:pt>
                <c:pt idx="2348">
                  <c:v>22000000</c:v>
                </c:pt>
                <c:pt idx="2349">
                  <c:v>45000000</c:v>
                </c:pt>
                <c:pt idx="2350">
                  <c:v>8000000</c:v>
                </c:pt>
                <c:pt idx="2351">
                  <c:v>5000000</c:v>
                </c:pt>
                <c:pt idx="2352">
                  <c:v>20000000</c:v>
                </c:pt>
                <c:pt idx="2353">
                  <c:v>15000000</c:v>
                </c:pt>
                <c:pt idx="2354">
                  <c:v>25000000</c:v>
                </c:pt>
                <c:pt idx="2355">
                  <c:v>28000000</c:v>
                </c:pt>
                <c:pt idx="2356">
                  <c:v>20000000</c:v>
                </c:pt>
                <c:pt idx="2357">
                  <c:v>23000000</c:v>
                </c:pt>
                <c:pt idx="2358">
                  <c:v>55000000</c:v>
                </c:pt>
                <c:pt idx="2359">
                  <c:v>35000000</c:v>
                </c:pt>
                <c:pt idx="2360">
                  <c:v>50000000</c:v>
                </c:pt>
                <c:pt idx="2361">
                  <c:v>35000000</c:v>
                </c:pt>
                <c:pt idx="2362">
                  <c:v>15000000</c:v>
                </c:pt>
                <c:pt idx="2363">
                  <c:v>12305523</c:v>
                </c:pt>
                <c:pt idx="2364">
                  <c:v>66000000</c:v>
                </c:pt>
                <c:pt idx="2365">
                  <c:v>29000000</c:v>
                </c:pt>
                <c:pt idx="2366">
                  <c:v>26000000</c:v>
                </c:pt>
                <c:pt idx="2367">
                  <c:v>36000000</c:v>
                </c:pt>
                <c:pt idx="2368">
                  <c:v>12000000</c:v>
                </c:pt>
                <c:pt idx="2369">
                  <c:v>20000000</c:v>
                </c:pt>
                <c:pt idx="2370">
                  <c:v>6500000</c:v>
                </c:pt>
                <c:pt idx="2371">
                  <c:v>20000000</c:v>
                </c:pt>
                <c:pt idx="2372">
                  <c:v>17000000</c:v>
                </c:pt>
                <c:pt idx="2373">
                  <c:v>30000000</c:v>
                </c:pt>
                <c:pt idx="2374">
                  <c:v>30000000</c:v>
                </c:pt>
                <c:pt idx="2375">
                  <c:v>5000000</c:v>
                </c:pt>
                <c:pt idx="2376">
                  <c:v>50000000</c:v>
                </c:pt>
                <c:pt idx="2377">
                  <c:v>15000000</c:v>
                </c:pt>
                <c:pt idx="2378">
                  <c:v>900000</c:v>
                </c:pt>
                <c:pt idx="2379">
                  <c:v>5000000</c:v>
                </c:pt>
                <c:pt idx="2380">
                  <c:v>25000000</c:v>
                </c:pt>
                <c:pt idx="2381">
                  <c:v>6000000</c:v>
                </c:pt>
                <c:pt idx="2382">
                  <c:v>10000000</c:v>
                </c:pt>
                <c:pt idx="2383">
                  <c:v>15000000</c:v>
                </c:pt>
                <c:pt idx="2384">
                  <c:v>45000000</c:v>
                </c:pt>
                <c:pt idx="2385">
                  <c:v>15000000</c:v>
                </c:pt>
                <c:pt idx="2386">
                  <c:v>35000000</c:v>
                </c:pt>
                <c:pt idx="2387">
                  <c:v>35000000</c:v>
                </c:pt>
                <c:pt idx="2388">
                  <c:v>75000000</c:v>
                </c:pt>
                <c:pt idx="2389">
                  <c:v>8000000</c:v>
                </c:pt>
                <c:pt idx="2390">
                  <c:v>28000000</c:v>
                </c:pt>
                <c:pt idx="2391">
                  <c:v>7000000</c:v>
                </c:pt>
                <c:pt idx="2392">
                  <c:v>30000000</c:v>
                </c:pt>
                <c:pt idx="2393">
                  <c:v>2600000</c:v>
                </c:pt>
                <c:pt idx="2394">
                  <c:v>140000000</c:v>
                </c:pt>
                <c:pt idx="2395">
                  <c:v>15000</c:v>
                </c:pt>
                <c:pt idx="2396">
                  <c:v>15000000</c:v>
                </c:pt>
                <c:pt idx="2397">
                  <c:v>1000000</c:v>
                </c:pt>
                <c:pt idx="2398">
                  <c:v>7000000</c:v>
                </c:pt>
                <c:pt idx="2399">
                  <c:v>1000000</c:v>
                </c:pt>
                <c:pt idx="2400">
                  <c:v>500000</c:v>
                </c:pt>
                <c:pt idx="2401">
                  <c:v>500000</c:v>
                </c:pt>
                <c:pt idx="2402">
                  <c:v>85000000</c:v>
                </c:pt>
                <c:pt idx="2403">
                  <c:v>1000000</c:v>
                </c:pt>
                <c:pt idx="2404">
                  <c:v>1200000</c:v>
                </c:pt>
                <c:pt idx="2405">
                  <c:v>1500000</c:v>
                </c:pt>
                <c:pt idx="2406">
                  <c:v>30000000</c:v>
                </c:pt>
                <c:pt idx="2407">
                  <c:v>1500000</c:v>
                </c:pt>
                <c:pt idx="2408">
                  <c:v>7000000</c:v>
                </c:pt>
                <c:pt idx="2409">
                  <c:v>40000000</c:v>
                </c:pt>
                <c:pt idx="2410">
                  <c:v>2000000</c:v>
                </c:pt>
                <c:pt idx="2411">
                  <c:v>15000000</c:v>
                </c:pt>
                <c:pt idx="2412">
                  <c:v>3500000</c:v>
                </c:pt>
                <c:pt idx="2413">
                  <c:v>110000000</c:v>
                </c:pt>
                <c:pt idx="2414">
                  <c:v>35000000</c:v>
                </c:pt>
                <c:pt idx="2415">
                  <c:v>35000000</c:v>
                </c:pt>
                <c:pt idx="2416">
                  <c:v>5000000</c:v>
                </c:pt>
                <c:pt idx="2417">
                  <c:v>70000000</c:v>
                </c:pt>
                <c:pt idx="2418">
                  <c:v>12000000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9000000</c:v>
                </c:pt>
                <c:pt idx="2422">
                  <c:v>35000000</c:v>
                </c:pt>
                <c:pt idx="2423">
                  <c:v>20000000</c:v>
                </c:pt>
                <c:pt idx="2424">
                  <c:v>68000000</c:v>
                </c:pt>
                <c:pt idx="2425">
                  <c:v>23000000</c:v>
                </c:pt>
                <c:pt idx="2426">
                  <c:v>24000000</c:v>
                </c:pt>
                <c:pt idx="2427">
                  <c:v>95000000</c:v>
                </c:pt>
                <c:pt idx="2428">
                  <c:v>9000000</c:v>
                </c:pt>
                <c:pt idx="2429">
                  <c:v>11000000</c:v>
                </c:pt>
                <c:pt idx="2430">
                  <c:v>15000000</c:v>
                </c:pt>
                <c:pt idx="2431">
                  <c:v>10000000</c:v>
                </c:pt>
                <c:pt idx="2432">
                  <c:v>60000000</c:v>
                </c:pt>
                <c:pt idx="2433">
                  <c:v>35000000</c:v>
                </c:pt>
                <c:pt idx="2434">
                  <c:v>10000000</c:v>
                </c:pt>
                <c:pt idx="2435">
                  <c:v>10000000</c:v>
                </c:pt>
                <c:pt idx="2436">
                  <c:v>56000000</c:v>
                </c:pt>
                <c:pt idx="2437">
                  <c:v>11350000</c:v>
                </c:pt>
                <c:pt idx="2438">
                  <c:v>20000000</c:v>
                </c:pt>
                <c:pt idx="2439">
                  <c:v>127000000</c:v>
                </c:pt>
                <c:pt idx="2440">
                  <c:v>27000000</c:v>
                </c:pt>
                <c:pt idx="2441">
                  <c:v>14000000</c:v>
                </c:pt>
                <c:pt idx="2442">
                  <c:v>15000000</c:v>
                </c:pt>
                <c:pt idx="2443">
                  <c:v>25000000</c:v>
                </c:pt>
                <c:pt idx="2444">
                  <c:v>15000000</c:v>
                </c:pt>
                <c:pt idx="2445">
                  <c:v>22000000</c:v>
                </c:pt>
                <c:pt idx="2446">
                  <c:v>35000000</c:v>
                </c:pt>
                <c:pt idx="2447">
                  <c:v>16000000</c:v>
                </c:pt>
                <c:pt idx="2448">
                  <c:v>20000000</c:v>
                </c:pt>
                <c:pt idx="2449">
                  <c:v>60000000</c:v>
                </c:pt>
                <c:pt idx="2450">
                  <c:v>40000000</c:v>
                </c:pt>
                <c:pt idx="2451">
                  <c:v>35000000</c:v>
                </c:pt>
                <c:pt idx="2452">
                  <c:v>60000000</c:v>
                </c:pt>
                <c:pt idx="2453">
                  <c:v>20000000</c:v>
                </c:pt>
                <c:pt idx="2454">
                  <c:v>40000000</c:v>
                </c:pt>
                <c:pt idx="2455">
                  <c:v>70000000</c:v>
                </c:pt>
                <c:pt idx="2456">
                  <c:v>25000000</c:v>
                </c:pt>
                <c:pt idx="2457">
                  <c:v>35000000</c:v>
                </c:pt>
                <c:pt idx="2458">
                  <c:v>100000000</c:v>
                </c:pt>
                <c:pt idx="2459">
                  <c:v>23000000</c:v>
                </c:pt>
                <c:pt idx="2460">
                  <c:v>23000000</c:v>
                </c:pt>
                <c:pt idx="2461">
                  <c:v>50000000</c:v>
                </c:pt>
                <c:pt idx="2462">
                  <c:v>150000000</c:v>
                </c:pt>
                <c:pt idx="2463">
                  <c:v>28000000</c:v>
                </c:pt>
                <c:pt idx="2464">
                  <c:v>65000000</c:v>
                </c:pt>
                <c:pt idx="2465">
                  <c:v>41000000</c:v>
                </c:pt>
                <c:pt idx="2466">
                  <c:v>40000000</c:v>
                </c:pt>
                <c:pt idx="2467">
                  <c:v>60000000</c:v>
                </c:pt>
                <c:pt idx="2468">
                  <c:v>50000000</c:v>
                </c:pt>
                <c:pt idx="2469">
                  <c:v>57000000</c:v>
                </c:pt>
                <c:pt idx="2470">
                  <c:v>60000000</c:v>
                </c:pt>
                <c:pt idx="2471">
                  <c:v>100000000</c:v>
                </c:pt>
                <c:pt idx="2472">
                  <c:v>60000000</c:v>
                </c:pt>
                <c:pt idx="2473">
                  <c:v>55000000</c:v>
                </c:pt>
                <c:pt idx="2474">
                  <c:v>70000000</c:v>
                </c:pt>
                <c:pt idx="2475">
                  <c:v>60000000</c:v>
                </c:pt>
                <c:pt idx="2476">
                  <c:v>300000000</c:v>
                </c:pt>
                <c:pt idx="2477">
                  <c:v>160000000</c:v>
                </c:pt>
                <c:pt idx="2478">
                  <c:v>20000000</c:v>
                </c:pt>
                <c:pt idx="2479">
                  <c:v>7000000</c:v>
                </c:pt>
                <c:pt idx="2480">
                  <c:v>50000000</c:v>
                </c:pt>
                <c:pt idx="2481">
                  <c:v>25000000</c:v>
                </c:pt>
                <c:pt idx="2482">
                  <c:v>4000000</c:v>
                </c:pt>
                <c:pt idx="2483">
                  <c:v>125000000</c:v>
                </c:pt>
                <c:pt idx="2484">
                  <c:v>38000000</c:v>
                </c:pt>
                <c:pt idx="2485">
                  <c:v>26000000</c:v>
                </c:pt>
                <c:pt idx="2486">
                  <c:v>13000000</c:v>
                </c:pt>
                <c:pt idx="2487">
                  <c:v>24000000</c:v>
                </c:pt>
                <c:pt idx="2488">
                  <c:v>10000000</c:v>
                </c:pt>
                <c:pt idx="2489">
                  <c:v>75000000</c:v>
                </c:pt>
                <c:pt idx="2490">
                  <c:v>10000000</c:v>
                </c:pt>
                <c:pt idx="2491">
                  <c:v>140000000</c:v>
                </c:pt>
                <c:pt idx="2492">
                  <c:v>25000000</c:v>
                </c:pt>
                <c:pt idx="2493">
                  <c:v>140000000</c:v>
                </c:pt>
                <c:pt idx="2494">
                  <c:v>9500000</c:v>
                </c:pt>
                <c:pt idx="2495">
                  <c:v>30000000</c:v>
                </c:pt>
                <c:pt idx="2496">
                  <c:v>30000000</c:v>
                </c:pt>
                <c:pt idx="2497">
                  <c:v>35000000</c:v>
                </c:pt>
                <c:pt idx="2498">
                  <c:v>110000000</c:v>
                </c:pt>
                <c:pt idx="2499">
                  <c:v>10000000</c:v>
                </c:pt>
                <c:pt idx="2500">
                  <c:v>18000000</c:v>
                </c:pt>
                <c:pt idx="2501">
                  <c:v>500000</c:v>
                </c:pt>
                <c:pt idx="2502">
                  <c:v>12500000</c:v>
                </c:pt>
                <c:pt idx="2503">
                  <c:v>13000000</c:v>
                </c:pt>
                <c:pt idx="2504">
                  <c:v>60000000</c:v>
                </c:pt>
                <c:pt idx="2505">
                  <c:v>20000000</c:v>
                </c:pt>
                <c:pt idx="2506">
                  <c:v>34000000</c:v>
                </c:pt>
                <c:pt idx="2507">
                  <c:v>25000000</c:v>
                </c:pt>
                <c:pt idx="2508">
                  <c:v>80000000</c:v>
                </c:pt>
                <c:pt idx="2509">
                  <c:v>60000000</c:v>
                </c:pt>
                <c:pt idx="2510">
                  <c:v>31000000</c:v>
                </c:pt>
                <c:pt idx="2511">
                  <c:v>10000000</c:v>
                </c:pt>
                <c:pt idx="2512">
                  <c:v>8200000</c:v>
                </c:pt>
                <c:pt idx="2513">
                  <c:v>37000000</c:v>
                </c:pt>
                <c:pt idx="2514">
                  <c:v>142000000</c:v>
                </c:pt>
                <c:pt idx="2515">
                  <c:v>8000000</c:v>
                </c:pt>
                <c:pt idx="2516">
                  <c:v>1250000</c:v>
                </c:pt>
                <c:pt idx="2517">
                  <c:v>22000000</c:v>
                </c:pt>
                <c:pt idx="2518">
                  <c:v>15000000</c:v>
                </c:pt>
                <c:pt idx="2519">
                  <c:v>6000000</c:v>
                </c:pt>
                <c:pt idx="2520">
                  <c:v>5000000</c:v>
                </c:pt>
                <c:pt idx="2521">
                  <c:v>25000000</c:v>
                </c:pt>
                <c:pt idx="2522">
                  <c:v>13000000</c:v>
                </c:pt>
                <c:pt idx="2523">
                  <c:v>40000000</c:v>
                </c:pt>
                <c:pt idx="2524">
                  <c:v>2000000</c:v>
                </c:pt>
                <c:pt idx="2525">
                  <c:v>100000000</c:v>
                </c:pt>
                <c:pt idx="2526">
                  <c:v>60000000</c:v>
                </c:pt>
                <c:pt idx="2527">
                  <c:v>28000000</c:v>
                </c:pt>
                <c:pt idx="2528">
                  <c:v>38000000</c:v>
                </c:pt>
                <c:pt idx="2529">
                  <c:v>19000000</c:v>
                </c:pt>
                <c:pt idx="2530">
                  <c:v>75000000</c:v>
                </c:pt>
                <c:pt idx="2531">
                  <c:v>70000000</c:v>
                </c:pt>
                <c:pt idx="2532">
                  <c:v>50000000</c:v>
                </c:pt>
                <c:pt idx="2533">
                  <c:v>7000000</c:v>
                </c:pt>
                <c:pt idx="2534">
                  <c:v>3500000</c:v>
                </c:pt>
                <c:pt idx="2535">
                  <c:v>6000000</c:v>
                </c:pt>
                <c:pt idx="2536">
                  <c:v>50000000</c:v>
                </c:pt>
                <c:pt idx="2537">
                  <c:v>30000000</c:v>
                </c:pt>
                <c:pt idx="2538">
                  <c:v>23000000</c:v>
                </c:pt>
                <c:pt idx="2539">
                  <c:v>100000000</c:v>
                </c:pt>
                <c:pt idx="2540">
                  <c:v>12600000</c:v>
                </c:pt>
                <c:pt idx="2541">
                  <c:v>40000000</c:v>
                </c:pt>
                <c:pt idx="2542">
                  <c:v>8000000</c:v>
                </c:pt>
                <c:pt idx="2543">
                  <c:v>2000000</c:v>
                </c:pt>
                <c:pt idx="2544">
                  <c:v>100000000</c:v>
                </c:pt>
                <c:pt idx="2545">
                  <c:v>20000000</c:v>
                </c:pt>
                <c:pt idx="2546">
                  <c:v>10000</c:v>
                </c:pt>
                <c:pt idx="2547">
                  <c:v>250000</c:v>
                </c:pt>
                <c:pt idx="2548">
                  <c:v>500000</c:v>
                </c:pt>
                <c:pt idx="2549">
                  <c:v>1000000</c:v>
                </c:pt>
                <c:pt idx="2550">
                  <c:v>1000000</c:v>
                </c:pt>
                <c:pt idx="2551">
                  <c:v>1000000</c:v>
                </c:pt>
                <c:pt idx="2552">
                  <c:v>1100000</c:v>
                </c:pt>
                <c:pt idx="2553">
                  <c:v>1200000</c:v>
                </c:pt>
                <c:pt idx="2554">
                  <c:v>48000000</c:v>
                </c:pt>
                <c:pt idx="2555">
                  <c:v>1500000</c:v>
                </c:pt>
                <c:pt idx="2556">
                  <c:v>55000000</c:v>
                </c:pt>
                <c:pt idx="2557">
                  <c:v>3000000</c:v>
                </c:pt>
                <c:pt idx="2558">
                  <c:v>3000000</c:v>
                </c:pt>
                <c:pt idx="2559">
                  <c:v>10000000</c:v>
                </c:pt>
                <c:pt idx="2560">
                  <c:v>4000000</c:v>
                </c:pt>
                <c:pt idx="2561">
                  <c:v>23000000</c:v>
                </c:pt>
                <c:pt idx="2562">
                  <c:v>18000000</c:v>
                </c:pt>
                <c:pt idx="2563">
                  <c:v>6000000</c:v>
                </c:pt>
                <c:pt idx="2564">
                  <c:v>5000000</c:v>
                </c:pt>
                <c:pt idx="2565">
                  <c:v>21000000</c:v>
                </c:pt>
                <c:pt idx="2566">
                  <c:v>85000000</c:v>
                </c:pt>
                <c:pt idx="2567">
                  <c:v>60000000</c:v>
                </c:pt>
                <c:pt idx="2568">
                  <c:v>5500000</c:v>
                </c:pt>
                <c:pt idx="2569">
                  <c:v>20000000</c:v>
                </c:pt>
                <c:pt idx="2570">
                  <c:v>6000000</c:v>
                </c:pt>
                <c:pt idx="2571">
                  <c:v>35000000</c:v>
                </c:pt>
                <c:pt idx="2572">
                  <c:v>13000000</c:v>
                </c:pt>
                <c:pt idx="2573">
                  <c:v>35000000</c:v>
                </c:pt>
                <c:pt idx="2574">
                  <c:v>20000000</c:v>
                </c:pt>
                <c:pt idx="2575">
                  <c:v>13000000</c:v>
                </c:pt>
                <c:pt idx="2576">
                  <c:v>8400000</c:v>
                </c:pt>
                <c:pt idx="2577">
                  <c:v>9000000</c:v>
                </c:pt>
                <c:pt idx="2578">
                  <c:v>209000000</c:v>
                </c:pt>
                <c:pt idx="2579">
                  <c:v>60000000</c:v>
                </c:pt>
                <c:pt idx="2580">
                  <c:v>60000000</c:v>
                </c:pt>
                <c:pt idx="2581">
                  <c:v>20000000</c:v>
                </c:pt>
                <c:pt idx="2582">
                  <c:v>36000000</c:v>
                </c:pt>
                <c:pt idx="2583">
                  <c:v>10000000</c:v>
                </c:pt>
                <c:pt idx="2584">
                  <c:v>23000000</c:v>
                </c:pt>
                <c:pt idx="2585">
                  <c:v>30000000</c:v>
                </c:pt>
                <c:pt idx="2586">
                  <c:v>13000000</c:v>
                </c:pt>
                <c:pt idx="2587">
                  <c:v>170000000</c:v>
                </c:pt>
                <c:pt idx="2588">
                  <c:v>15000000</c:v>
                </c:pt>
                <c:pt idx="2589">
                  <c:v>40000000</c:v>
                </c:pt>
                <c:pt idx="2590">
                  <c:v>42000000</c:v>
                </c:pt>
                <c:pt idx="2591">
                  <c:v>50000000</c:v>
                </c:pt>
                <c:pt idx="2592">
                  <c:v>30000000</c:v>
                </c:pt>
                <c:pt idx="2593">
                  <c:v>38000000</c:v>
                </c:pt>
                <c:pt idx="2594">
                  <c:v>22000000</c:v>
                </c:pt>
                <c:pt idx="2595">
                  <c:v>28000000</c:v>
                </c:pt>
                <c:pt idx="2596">
                  <c:v>60000000</c:v>
                </c:pt>
                <c:pt idx="2597">
                  <c:v>45000000</c:v>
                </c:pt>
                <c:pt idx="2598">
                  <c:v>25000000</c:v>
                </c:pt>
                <c:pt idx="2599">
                  <c:v>60000000</c:v>
                </c:pt>
                <c:pt idx="2600">
                  <c:v>70000000</c:v>
                </c:pt>
                <c:pt idx="2601">
                  <c:v>60000000</c:v>
                </c:pt>
                <c:pt idx="2602">
                  <c:v>32000000</c:v>
                </c:pt>
                <c:pt idx="2603">
                  <c:v>70000000</c:v>
                </c:pt>
                <c:pt idx="2604">
                  <c:v>55000000</c:v>
                </c:pt>
                <c:pt idx="2605">
                  <c:v>65000000</c:v>
                </c:pt>
                <c:pt idx="2606">
                  <c:v>60000000</c:v>
                </c:pt>
                <c:pt idx="2607">
                  <c:v>86000000</c:v>
                </c:pt>
                <c:pt idx="2608">
                  <c:v>82000000</c:v>
                </c:pt>
                <c:pt idx="2609">
                  <c:v>90000000</c:v>
                </c:pt>
                <c:pt idx="2610">
                  <c:v>65000000</c:v>
                </c:pt>
                <c:pt idx="2611">
                  <c:v>115000000</c:v>
                </c:pt>
                <c:pt idx="2612">
                  <c:v>140000000</c:v>
                </c:pt>
                <c:pt idx="2613">
                  <c:v>120000000</c:v>
                </c:pt>
                <c:pt idx="2614">
                  <c:v>175000000</c:v>
                </c:pt>
                <c:pt idx="2615">
                  <c:v>150000000</c:v>
                </c:pt>
                <c:pt idx="2616">
                  <c:v>180000000</c:v>
                </c:pt>
                <c:pt idx="2617">
                  <c:v>200000000</c:v>
                </c:pt>
                <c:pt idx="2618">
                  <c:v>123000000</c:v>
                </c:pt>
                <c:pt idx="2619">
                  <c:v>15000000</c:v>
                </c:pt>
                <c:pt idx="2620">
                  <c:v>74000000</c:v>
                </c:pt>
                <c:pt idx="2621">
                  <c:v>75000000</c:v>
                </c:pt>
                <c:pt idx="2622">
                  <c:v>80000000</c:v>
                </c:pt>
                <c:pt idx="2623">
                  <c:v>50000000</c:v>
                </c:pt>
                <c:pt idx="2624">
                  <c:v>26000000</c:v>
                </c:pt>
                <c:pt idx="2625">
                  <c:v>25000000</c:v>
                </c:pt>
                <c:pt idx="2626">
                  <c:v>30000000</c:v>
                </c:pt>
                <c:pt idx="2627">
                  <c:v>40000000</c:v>
                </c:pt>
                <c:pt idx="2628">
                  <c:v>50000000</c:v>
                </c:pt>
                <c:pt idx="2629">
                  <c:v>19000000</c:v>
                </c:pt>
                <c:pt idx="2630">
                  <c:v>40000000</c:v>
                </c:pt>
                <c:pt idx="2631">
                  <c:v>27000000</c:v>
                </c:pt>
                <c:pt idx="2632">
                  <c:v>48000000</c:v>
                </c:pt>
                <c:pt idx="2633">
                  <c:v>80000000</c:v>
                </c:pt>
                <c:pt idx="2634">
                  <c:v>30000000</c:v>
                </c:pt>
                <c:pt idx="2635">
                  <c:v>55000000</c:v>
                </c:pt>
                <c:pt idx="2636">
                  <c:v>10000000</c:v>
                </c:pt>
                <c:pt idx="2637">
                  <c:v>11500000</c:v>
                </c:pt>
                <c:pt idx="2638">
                  <c:v>50000000</c:v>
                </c:pt>
                <c:pt idx="2639">
                  <c:v>35000000</c:v>
                </c:pt>
                <c:pt idx="2640">
                  <c:v>12000000</c:v>
                </c:pt>
                <c:pt idx="2641">
                  <c:v>11000000</c:v>
                </c:pt>
                <c:pt idx="2642">
                  <c:v>15000000</c:v>
                </c:pt>
                <c:pt idx="2643">
                  <c:v>55000000</c:v>
                </c:pt>
                <c:pt idx="2644">
                  <c:v>47000000</c:v>
                </c:pt>
                <c:pt idx="2645">
                  <c:v>37000000</c:v>
                </c:pt>
                <c:pt idx="2646">
                  <c:v>3500000</c:v>
                </c:pt>
                <c:pt idx="2647">
                  <c:v>12000000</c:v>
                </c:pt>
                <c:pt idx="2648">
                  <c:v>25000000</c:v>
                </c:pt>
                <c:pt idx="2649">
                  <c:v>63000000</c:v>
                </c:pt>
                <c:pt idx="2650">
                  <c:v>25000000</c:v>
                </c:pt>
                <c:pt idx="2651">
                  <c:v>7000000</c:v>
                </c:pt>
                <c:pt idx="2652">
                  <c:v>40000000</c:v>
                </c:pt>
                <c:pt idx="2653">
                  <c:v>1200000</c:v>
                </c:pt>
                <c:pt idx="2654">
                  <c:v>3000000</c:v>
                </c:pt>
                <c:pt idx="2655">
                  <c:v>14000000</c:v>
                </c:pt>
                <c:pt idx="2656">
                  <c:v>500000</c:v>
                </c:pt>
                <c:pt idx="2657">
                  <c:v>850000</c:v>
                </c:pt>
                <c:pt idx="2658">
                  <c:v>15000000</c:v>
                </c:pt>
                <c:pt idx="2659">
                  <c:v>500000</c:v>
                </c:pt>
                <c:pt idx="2660">
                  <c:v>1200000</c:v>
                </c:pt>
                <c:pt idx="2661">
                  <c:v>1000000</c:v>
                </c:pt>
                <c:pt idx="2662">
                  <c:v>2800000</c:v>
                </c:pt>
                <c:pt idx="2663">
                  <c:v>7500000</c:v>
                </c:pt>
                <c:pt idx="2664">
                  <c:v>7500000</c:v>
                </c:pt>
                <c:pt idx="2665">
                  <c:v>4000000</c:v>
                </c:pt>
                <c:pt idx="2666">
                  <c:v>37000000</c:v>
                </c:pt>
                <c:pt idx="2667">
                  <c:v>8000000</c:v>
                </c:pt>
                <c:pt idx="2668">
                  <c:v>43000000</c:v>
                </c:pt>
                <c:pt idx="2669">
                  <c:v>20000000</c:v>
                </c:pt>
                <c:pt idx="2670">
                  <c:v>7000000</c:v>
                </c:pt>
                <c:pt idx="2671">
                  <c:v>13000000</c:v>
                </c:pt>
                <c:pt idx="2672">
                  <c:v>8000000</c:v>
                </c:pt>
                <c:pt idx="2673">
                  <c:v>20000000</c:v>
                </c:pt>
                <c:pt idx="2674">
                  <c:v>48000000</c:v>
                </c:pt>
                <c:pt idx="2675">
                  <c:v>15000000</c:v>
                </c:pt>
                <c:pt idx="2676">
                  <c:v>12000000</c:v>
                </c:pt>
                <c:pt idx="2677">
                  <c:v>50000000</c:v>
                </c:pt>
                <c:pt idx="2678">
                  <c:v>30000000</c:v>
                </c:pt>
                <c:pt idx="2679">
                  <c:v>23000000</c:v>
                </c:pt>
                <c:pt idx="2680">
                  <c:v>27000000</c:v>
                </c:pt>
                <c:pt idx="2681">
                  <c:v>17500000</c:v>
                </c:pt>
                <c:pt idx="2682">
                  <c:v>18000000</c:v>
                </c:pt>
                <c:pt idx="2683">
                  <c:v>30000000</c:v>
                </c:pt>
                <c:pt idx="2684">
                  <c:v>60000000</c:v>
                </c:pt>
                <c:pt idx="2685">
                  <c:v>55000000</c:v>
                </c:pt>
                <c:pt idx="2686">
                  <c:v>35000000</c:v>
                </c:pt>
                <c:pt idx="2687">
                  <c:v>85000000</c:v>
                </c:pt>
                <c:pt idx="2688">
                  <c:v>45000000</c:v>
                </c:pt>
                <c:pt idx="2689">
                  <c:v>25000000</c:v>
                </c:pt>
                <c:pt idx="2690">
                  <c:v>42000000</c:v>
                </c:pt>
                <c:pt idx="2691">
                  <c:v>58000000</c:v>
                </c:pt>
                <c:pt idx="2692">
                  <c:v>35000000</c:v>
                </c:pt>
                <c:pt idx="2693">
                  <c:v>100000000</c:v>
                </c:pt>
                <c:pt idx="2694">
                  <c:v>60000000</c:v>
                </c:pt>
                <c:pt idx="2695">
                  <c:v>38000000</c:v>
                </c:pt>
                <c:pt idx="2696">
                  <c:v>100000000</c:v>
                </c:pt>
                <c:pt idx="2697">
                  <c:v>55000000</c:v>
                </c:pt>
                <c:pt idx="2698">
                  <c:v>45000000</c:v>
                </c:pt>
                <c:pt idx="2699">
                  <c:v>40000000</c:v>
                </c:pt>
                <c:pt idx="2700">
                  <c:v>65000000</c:v>
                </c:pt>
                <c:pt idx="2701">
                  <c:v>45000000</c:v>
                </c:pt>
                <c:pt idx="2702">
                  <c:v>75000000</c:v>
                </c:pt>
                <c:pt idx="2703">
                  <c:v>50000000</c:v>
                </c:pt>
                <c:pt idx="2704">
                  <c:v>75000000</c:v>
                </c:pt>
                <c:pt idx="2705">
                  <c:v>130000000</c:v>
                </c:pt>
                <c:pt idx="2706">
                  <c:v>80000000</c:v>
                </c:pt>
                <c:pt idx="2707">
                  <c:v>90000000</c:v>
                </c:pt>
                <c:pt idx="2708">
                  <c:v>86000000</c:v>
                </c:pt>
                <c:pt idx="2709">
                  <c:v>115000000</c:v>
                </c:pt>
                <c:pt idx="2710">
                  <c:v>107000000</c:v>
                </c:pt>
                <c:pt idx="2711">
                  <c:v>140000000</c:v>
                </c:pt>
                <c:pt idx="2712">
                  <c:v>600000000</c:v>
                </c:pt>
                <c:pt idx="2713">
                  <c:v>700000000</c:v>
                </c:pt>
                <c:pt idx="2714">
                  <c:v>1000000000</c:v>
                </c:pt>
                <c:pt idx="2715">
                  <c:v>11000000</c:v>
                </c:pt>
                <c:pt idx="2716">
                  <c:v>10000000</c:v>
                </c:pt>
                <c:pt idx="2717">
                  <c:v>93000000</c:v>
                </c:pt>
                <c:pt idx="2718">
                  <c:v>24000000</c:v>
                </c:pt>
                <c:pt idx="2719">
                  <c:v>125000000</c:v>
                </c:pt>
                <c:pt idx="2720">
                  <c:v>10000000</c:v>
                </c:pt>
                <c:pt idx="2721">
                  <c:v>25000000</c:v>
                </c:pt>
                <c:pt idx="2722">
                  <c:v>10000000</c:v>
                </c:pt>
                <c:pt idx="2723">
                  <c:v>76000000</c:v>
                </c:pt>
                <c:pt idx="2724">
                  <c:v>40000000</c:v>
                </c:pt>
                <c:pt idx="2725">
                  <c:v>4800000</c:v>
                </c:pt>
                <c:pt idx="2726">
                  <c:v>19000000</c:v>
                </c:pt>
                <c:pt idx="2727">
                  <c:v>14000000</c:v>
                </c:pt>
                <c:pt idx="2728">
                  <c:v>35000000</c:v>
                </c:pt>
                <c:pt idx="2729">
                  <c:v>20000000</c:v>
                </c:pt>
                <c:pt idx="2730">
                  <c:v>40000000</c:v>
                </c:pt>
                <c:pt idx="2731">
                  <c:v>1800000</c:v>
                </c:pt>
                <c:pt idx="2732">
                  <c:v>30000000</c:v>
                </c:pt>
                <c:pt idx="2733">
                  <c:v>20000000</c:v>
                </c:pt>
                <c:pt idx="2734">
                  <c:v>150000000</c:v>
                </c:pt>
                <c:pt idx="2735">
                  <c:v>21000000</c:v>
                </c:pt>
                <c:pt idx="2736">
                  <c:v>46000000</c:v>
                </c:pt>
                <c:pt idx="2737">
                  <c:v>16000000</c:v>
                </c:pt>
                <c:pt idx="2738">
                  <c:v>60000000</c:v>
                </c:pt>
                <c:pt idx="2739">
                  <c:v>30000000</c:v>
                </c:pt>
                <c:pt idx="2740">
                  <c:v>40000000</c:v>
                </c:pt>
                <c:pt idx="2741">
                  <c:v>500000</c:v>
                </c:pt>
                <c:pt idx="2742">
                  <c:v>3000000</c:v>
                </c:pt>
                <c:pt idx="2743">
                  <c:v>13000000</c:v>
                </c:pt>
                <c:pt idx="2744">
                  <c:v>10000000</c:v>
                </c:pt>
                <c:pt idx="2745">
                  <c:v>30000000</c:v>
                </c:pt>
                <c:pt idx="2746">
                  <c:v>13000000</c:v>
                </c:pt>
                <c:pt idx="2747">
                  <c:v>14000000</c:v>
                </c:pt>
                <c:pt idx="2748">
                  <c:v>12000000</c:v>
                </c:pt>
                <c:pt idx="2749">
                  <c:v>5000000</c:v>
                </c:pt>
                <c:pt idx="2750">
                  <c:v>13000000</c:v>
                </c:pt>
                <c:pt idx="2751">
                  <c:v>2300000</c:v>
                </c:pt>
                <c:pt idx="2752">
                  <c:v>3000000</c:v>
                </c:pt>
                <c:pt idx="2753">
                  <c:v>10000000</c:v>
                </c:pt>
                <c:pt idx="2754">
                  <c:v>40000000</c:v>
                </c:pt>
                <c:pt idx="2755">
                  <c:v>8000000</c:v>
                </c:pt>
                <c:pt idx="2756">
                  <c:v>17700000</c:v>
                </c:pt>
                <c:pt idx="2757">
                  <c:v>36000000</c:v>
                </c:pt>
                <c:pt idx="2758">
                  <c:v>1000000</c:v>
                </c:pt>
                <c:pt idx="2759">
                  <c:v>10000000</c:v>
                </c:pt>
                <c:pt idx="2760">
                  <c:v>3000000</c:v>
                </c:pt>
                <c:pt idx="2761">
                  <c:v>133000000</c:v>
                </c:pt>
                <c:pt idx="2762">
                  <c:v>6500000</c:v>
                </c:pt>
                <c:pt idx="2763">
                  <c:v>20000000</c:v>
                </c:pt>
                <c:pt idx="2764">
                  <c:v>30000000</c:v>
                </c:pt>
                <c:pt idx="2765">
                  <c:v>5000000</c:v>
                </c:pt>
                <c:pt idx="2766">
                  <c:v>35000000</c:v>
                </c:pt>
                <c:pt idx="2767">
                  <c:v>4000000</c:v>
                </c:pt>
                <c:pt idx="2768">
                  <c:v>40000000</c:v>
                </c:pt>
                <c:pt idx="2769">
                  <c:v>60000000</c:v>
                </c:pt>
                <c:pt idx="2770">
                  <c:v>450000</c:v>
                </c:pt>
                <c:pt idx="2771">
                  <c:v>6000000</c:v>
                </c:pt>
                <c:pt idx="2772">
                  <c:v>2700000</c:v>
                </c:pt>
                <c:pt idx="2773">
                  <c:v>55000000</c:v>
                </c:pt>
                <c:pt idx="2774">
                  <c:v>1100000</c:v>
                </c:pt>
                <c:pt idx="2775">
                  <c:v>40000000</c:v>
                </c:pt>
                <c:pt idx="2776">
                  <c:v>60000000</c:v>
                </c:pt>
                <c:pt idx="2777">
                  <c:v>1300000</c:v>
                </c:pt>
                <c:pt idx="2778">
                  <c:v>20000000</c:v>
                </c:pt>
                <c:pt idx="2779">
                  <c:v>8000000</c:v>
                </c:pt>
                <c:pt idx="2780">
                  <c:v>2200000</c:v>
                </c:pt>
                <c:pt idx="2781">
                  <c:v>20000000</c:v>
                </c:pt>
                <c:pt idx="2782">
                  <c:v>2500000</c:v>
                </c:pt>
                <c:pt idx="2783">
                  <c:v>2500000</c:v>
                </c:pt>
                <c:pt idx="2784">
                  <c:v>22000000</c:v>
                </c:pt>
                <c:pt idx="2785">
                  <c:v>3000000</c:v>
                </c:pt>
                <c:pt idx="2786">
                  <c:v>3000000</c:v>
                </c:pt>
                <c:pt idx="2787">
                  <c:v>4600000</c:v>
                </c:pt>
                <c:pt idx="2788">
                  <c:v>4500000</c:v>
                </c:pt>
                <c:pt idx="2789">
                  <c:v>15000000</c:v>
                </c:pt>
                <c:pt idx="2790">
                  <c:v>49000000</c:v>
                </c:pt>
                <c:pt idx="2791">
                  <c:v>95000000</c:v>
                </c:pt>
                <c:pt idx="2792">
                  <c:v>75000000</c:v>
                </c:pt>
                <c:pt idx="2793">
                  <c:v>7000000</c:v>
                </c:pt>
                <c:pt idx="2794">
                  <c:v>30000000</c:v>
                </c:pt>
                <c:pt idx="2795">
                  <c:v>30000000</c:v>
                </c:pt>
                <c:pt idx="2796">
                  <c:v>17000000</c:v>
                </c:pt>
                <c:pt idx="2797">
                  <c:v>8000000</c:v>
                </c:pt>
                <c:pt idx="2798">
                  <c:v>58000000</c:v>
                </c:pt>
                <c:pt idx="2799">
                  <c:v>17000000</c:v>
                </c:pt>
                <c:pt idx="2800">
                  <c:v>50000000</c:v>
                </c:pt>
                <c:pt idx="2801">
                  <c:v>30000000</c:v>
                </c:pt>
                <c:pt idx="2802">
                  <c:v>45000000</c:v>
                </c:pt>
                <c:pt idx="2803">
                  <c:v>28000000</c:v>
                </c:pt>
                <c:pt idx="2804">
                  <c:v>17000000</c:v>
                </c:pt>
                <c:pt idx="2805">
                  <c:v>13000000</c:v>
                </c:pt>
                <c:pt idx="2806">
                  <c:v>65000000</c:v>
                </c:pt>
                <c:pt idx="2807">
                  <c:v>30000000</c:v>
                </c:pt>
                <c:pt idx="2808">
                  <c:v>40000000</c:v>
                </c:pt>
                <c:pt idx="2809">
                  <c:v>69000000</c:v>
                </c:pt>
                <c:pt idx="2810">
                  <c:v>15500000</c:v>
                </c:pt>
                <c:pt idx="2811">
                  <c:v>15000000</c:v>
                </c:pt>
                <c:pt idx="2812">
                  <c:v>55000000</c:v>
                </c:pt>
                <c:pt idx="2813">
                  <c:v>27000000</c:v>
                </c:pt>
                <c:pt idx="2814">
                  <c:v>24000000</c:v>
                </c:pt>
                <c:pt idx="2815">
                  <c:v>40000000</c:v>
                </c:pt>
                <c:pt idx="2816">
                  <c:v>90000000</c:v>
                </c:pt>
                <c:pt idx="2817">
                  <c:v>40000000</c:v>
                </c:pt>
                <c:pt idx="2818">
                  <c:v>50000000</c:v>
                </c:pt>
                <c:pt idx="2819">
                  <c:v>50000000</c:v>
                </c:pt>
                <c:pt idx="2820">
                  <c:v>80000000</c:v>
                </c:pt>
                <c:pt idx="2821">
                  <c:v>40000000</c:v>
                </c:pt>
                <c:pt idx="2822">
                  <c:v>40000000</c:v>
                </c:pt>
                <c:pt idx="2823">
                  <c:v>40000000</c:v>
                </c:pt>
                <c:pt idx="2824">
                  <c:v>42000000</c:v>
                </c:pt>
                <c:pt idx="2825">
                  <c:v>60000000</c:v>
                </c:pt>
                <c:pt idx="2826">
                  <c:v>75000000</c:v>
                </c:pt>
                <c:pt idx="2827">
                  <c:v>57000000</c:v>
                </c:pt>
                <c:pt idx="2828">
                  <c:v>69000000</c:v>
                </c:pt>
                <c:pt idx="2829">
                  <c:v>55000000</c:v>
                </c:pt>
                <c:pt idx="2830">
                  <c:v>50000000</c:v>
                </c:pt>
                <c:pt idx="2831">
                  <c:v>36000000</c:v>
                </c:pt>
                <c:pt idx="2832">
                  <c:v>75000000</c:v>
                </c:pt>
                <c:pt idx="2833">
                  <c:v>60000000</c:v>
                </c:pt>
                <c:pt idx="2834">
                  <c:v>82000000</c:v>
                </c:pt>
                <c:pt idx="2835">
                  <c:v>55000000</c:v>
                </c:pt>
                <c:pt idx="2836">
                  <c:v>88000000</c:v>
                </c:pt>
                <c:pt idx="2837">
                  <c:v>80000000</c:v>
                </c:pt>
                <c:pt idx="2838">
                  <c:v>135000000</c:v>
                </c:pt>
                <c:pt idx="2839">
                  <c:v>209000000</c:v>
                </c:pt>
                <c:pt idx="2840">
                  <c:v>5000000</c:v>
                </c:pt>
                <c:pt idx="2841">
                  <c:v>40000000</c:v>
                </c:pt>
                <c:pt idx="2842">
                  <c:v>12000000</c:v>
                </c:pt>
                <c:pt idx="2843">
                  <c:v>50000000</c:v>
                </c:pt>
                <c:pt idx="2844">
                  <c:v>70000000</c:v>
                </c:pt>
                <c:pt idx="2845">
                  <c:v>52000000</c:v>
                </c:pt>
                <c:pt idx="2846">
                  <c:v>45000000</c:v>
                </c:pt>
                <c:pt idx="2847">
                  <c:v>10000000</c:v>
                </c:pt>
                <c:pt idx="2848">
                  <c:v>18000000</c:v>
                </c:pt>
                <c:pt idx="2849">
                  <c:v>30000000</c:v>
                </c:pt>
                <c:pt idx="2850">
                  <c:v>10800000</c:v>
                </c:pt>
                <c:pt idx="2851">
                  <c:v>20000000</c:v>
                </c:pt>
                <c:pt idx="2852">
                  <c:v>125000000</c:v>
                </c:pt>
                <c:pt idx="2853">
                  <c:v>35000000</c:v>
                </c:pt>
                <c:pt idx="2854">
                  <c:v>25000000</c:v>
                </c:pt>
                <c:pt idx="2855">
                  <c:v>22000000</c:v>
                </c:pt>
                <c:pt idx="2856">
                  <c:v>20000000</c:v>
                </c:pt>
                <c:pt idx="2857">
                  <c:v>13000000</c:v>
                </c:pt>
                <c:pt idx="2858">
                  <c:v>35000000</c:v>
                </c:pt>
                <c:pt idx="2859">
                  <c:v>79000000</c:v>
                </c:pt>
                <c:pt idx="2860">
                  <c:v>42000000</c:v>
                </c:pt>
                <c:pt idx="2861">
                  <c:v>40000000</c:v>
                </c:pt>
                <c:pt idx="2862">
                  <c:v>10000000</c:v>
                </c:pt>
                <c:pt idx="2863">
                  <c:v>42000000</c:v>
                </c:pt>
                <c:pt idx="2864">
                  <c:v>27000000</c:v>
                </c:pt>
                <c:pt idx="2865">
                  <c:v>20000000</c:v>
                </c:pt>
                <c:pt idx="2866">
                  <c:v>60000000</c:v>
                </c:pt>
                <c:pt idx="2867">
                  <c:v>70000000</c:v>
                </c:pt>
                <c:pt idx="2868">
                  <c:v>25000000</c:v>
                </c:pt>
                <c:pt idx="2869">
                  <c:v>20000000</c:v>
                </c:pt>
                <c:pt idx="2870">
                  <c:v>18000000</c:v>
                </c:pt>
                <c:pt idx="2871">
                  <c:v>6500000</c:v>
                </c:pt>
                <c:pt idx="2872">
                  <c:v>40000000</c:v>
                </c:pt>
                <c:pt idx="2873">
                  <c:v>18000000</c:v>
                </c:pt>
                <c:pt idx="2874">
                  <c:v>20000000</c:v>
                </c:pt>
                <c:pt idx="2875">
                  <c:v>30000000</c:v>
                </c:pt>
                <c:pt idx="2876">
                  <c:v>13000000</c:v>
                </c:pt>
                <c:pt idx="2877">
                  <c:v>20000000</c:v>
                </c:pt>
                <c:pt idx="2878">
                  <c:v>1500000</c:v>
                </c:pt>
                <c:pt idx="2879">
                  <c:v>500000</c:v>
                </c:pt>
                <c:pt idx="2880">
                  <c:v>4000000</c:v>
                </c:pt>
                <c:pt idx="2881">
                  <c:v>50000000</c:v>
                </c:pt>
                <c:pt idx="2882">
                  <c:v>22000000</c:v>
                </c:pt>
                <c:pt idx="2883">
                  <c:v>1400000</c:v>
                </c:pt>
                <c:pt idx="2884">
                  <c:v>1700000</c:v>
                </c:pt>
                <c:pt idx="2885">
                  <c:v>50000000</c:v>
                </c:pt>
                <c:pt idx="2886">
                  <c:v>50000000</c:v>
                </c:pt>
                <c:pt idx="2887">
                  <c:v>40000000</c:v>
                </c:pt>
                <c:pt idx="2888">
                  <c:v>3000000</c:v>
                </c:pt>
                <c:pt idx="2889">
                  <c:v>10000000</c:v>
                </c:pt>
                <c:pt idx="2890">
                  <c:v>3800000</c:v>
                </c:pt>
                <c:pt idx="2891">
                  <c:v>6000000</c:v>
                </c:pt>
                <c:pt idx="2892">
                  <c:v>4000000</c:v>
                </c:pt>
                <c:pt idx="2893">
                  <c:v>23000000</c:v>
                </c:pt>
                <c:pt idx="2894">
                  <c:v>20000000</c:v>
                </c:pt>
                <c:pt idx="2895">
                  <c:v>4500000</c:v>
                </c:pt>
                <c:pt idx="2896">
                  <c:v>17000000</c:v>
                </c:pt>
                <c:pt idx="2897">
                  <c:v>6000000</c:v>
                </c:pt>
                <c:pt idx="2898">
                  <c:v>40000000</c:v>
                </c:pt>
                <c:pt idx="2899">
                  <c:v>29000000</c:v>
                </c:pt>
                <c:pt idx="2900">
                  <c:v>130000000</c:v>
                </c:pt>
                <c:pt idx="2901">
                  <c:v>26000000</c:v>
                </c:pt>
                <c:pt idx="2902">
                  <c:v>11000000</c:v>
                </c:pt>
                <c:pt idx="2903">
                  <c:v>22000000</c:v>
                </c:pt>
                <c:pt idx="2904">
                  <c:v>78000000</c:v>
                </c:pt>
                <c:pt idx="2905">
                  <c:v>30000000</c:v>
                </c:pt>
                <c:pt idx="2906">
                  <c:v>150000000</c:v>
                </c:pt>
                <c:pt idx="2907">
                  <c:v>25000000</c:v>
                </c:pt>
                <c:pt idx="2908">
                  <c:v>28000000</c:v>
                </c:pt>
                <c:pt idx="2909">
                  <c:v>21000000</c:v>
                </c:pt>
                <c:pt idx="2910">
                  <c:v>55000000</c:v>
                </c:pt>
                <c:pt idx="2911">
                  <c:v>120000000</c:v>
                </c:pt>
                <c:pt idx="2912">
                  <c:v>55000000</c:v>
                </c:pt>
                <c:pt idx="2913">
                  <c:v>25000000</c:v>
                </c:pt>
                <c:pt idx="2914">
                  <c:v>125000000</c:v>
                </c:pt>
                <c:pt idx="2915">
                  <c:v>175000000</c:v>
                </c:pt>
                <c:pt idx="2916">
                  <c:v>40000000</c:v>
                </c:pt>
                <c:pt idx="2917">
                  <c:v>40000000</c:v>
                </c:pt>
                <c:pt idx="2918">
                  <c:v>50000000</c:v>
                </c:pt>
                <c:pt idx="2919">
                  <c:v>40000000</c:v>
                </c:pt>
                <c:pt idx="2920">
                  <c:v>50000000</c:v>
                </c:pt>
                <c:pt idx="2921">
                  <c:v>200000000</c:v>
                </c:pt>
                <c:pt idx="2922">
                  <c:v>40000000</c:v>
                </c:pt>
                <c:pt idx="2923">
                  <c:v>55000000</c:v>
                </c:pt>
                <c:pt idx="2924">
                  <c:v>47000000</c:v>
                </c:pt>
                <c:pt idx="2925">
                  <c:v>57000000</c:v>
                </c:pt>
                <c:pt idx="2926">
                  <c:v>110000000</c:v>
                </c:pt>
                <c:pt idx="2927">
                  <c:v>116000000</c:v>
                </c:pt>
                <c:pt idx="2928">
                  <c:v>70000000</c:v>
                </c:pt>
                <c:pt idx="2929">
                  <c:v>75000000</c:v>
                </c:pt>
                <c:pt idx="2930">
                  <c:v>80000000</c:v>
                </c:pt>
                <c:pt idx="2931">
                  <c:v>80000000</c:v>
                </c:pt>
                <c:pt idx="2932">
                  <c:v>150000000</c:v>
                </c:pt>
                <c:pt idx="2933">
                  <c:v>110000000</c:v>
                </c:pt>
                <c:pt idx="2934">
                  <c:v>150000000</c:v>
                </c:pt>
                <c:pt idx="2935">
                  <c:v>150000000</c:v>
                </c:pt>
                <c:pt idx="2936">
                  <c:v>35000000</c:v>
                </c:pt>
                <c:pt idx="2937">
                  <c:v>20000000</c:v>
                </c:pt>
                <c:pt idx="2938">
                  <c:v>3000000</c:v>
                </c:pt>
                <c:pt idx="2939">
                  <c:v>20000000</c:v>
                </c:pt>
                <c:pt idx="2940">
                  <c:v>100000000</c:v>
                </c:pt>
                <c:pt idx="2941">
                  <c:v>3000000</c:v>
                </c:pt>
                <c:pt idx="2942">
                  <c:v>52000000</c:v>
                </c:pt>
                <c:pt idx="2943">
                  <c:v>40000000</c:v>
                </c:pt>
                <c:pt idx="2944">
                  <c:v>14800000</c:v>
                </c:pt>
                <c:pt idx="2945">
                  <c:v>35000000</c:v>
                </c:pt>
                <c:pt idx="2946">
                  <c:v>17000000</c:v>
                </c:pt>
                <c:pt idx="2947">
                  <c:v>32000000</c:v>
                </c:pt>
                <c:pt idx="2948">
                  <c:v>18000000</c:v>
                </c:pt>
                <c:pt idx="2949">
                  <c:v>48000000</c:v>
                </c:pt>
                <c:pt idx="2950">
                  <c:v>7000000</c:v>
                </c:pt>
                <c:pt idx="2951">
                  <c:v>24000000</c:v>
                </c:pt>
                <c:pt idx="2952">
                  <c:v>20000000</c:v>
                </c:pt>
                <c:pt idx="2953">
                  <c:v>210000000</c:v>
                </c:pt>
                <c:pt idx="2954">
                  <c:v>4000000</c:v>
                </c:pt>
                <c:pt idx="2955">
                  <c:v>6600000</c:v>
                </c:pt>
                <c:pt idx="2956">
                  <c:v>1000000</c:v>
                </c:pt>
                <c:pt idx="2957">
                  <c:v>500000</c:v>
                </c:pt>
                <c:pt idx="2958">
                  <c:v>16000000</c:v>
                </c:pt>
                <c:pt idx="2959">
                  <c:v>60000000</c:v>
                </c:pt>
                <c:pt idx="2960">
                  <c:v>115000000</c:v>
                </c:pt>
                <c:pt idx="2961">
                  <c:v>13000000</c:v>
                </c:pt>
                <c:pt idx="2962">
                  <c:v>14000000</c:v>
                </c:pt>
                <c:pt idx="2963">
                  <c:v>8000000</c:v>
                </c:pt>
                <c:pt idx="2964">
                  <c:v>17000000</c:v>
                </c:pt>
                <c:pt idx="2965">
                  <c:v>17000000</c:v>
                </c:pt>
                <c:pt idx="2966">
                  <c:v>8500000</c:v>
                </c:pt>
                <c:pt idx="2967">
                  <c:v>25000000</c:v>
                </c:pt>
                <c:pt idx="2968">
                  <c:v>2000000</c:v>
                </c:pt>
                <c:pt idx="2969">
                  <c:v>13000000</c:v>
                </c:pt>
                <c:pt idx="2970">
                  <c:v>70000000</c:v>
                </c:pt>
                <c:pt idx="2971">
                  <c:v>53000000</c:v>
                </c:pt>
                <c:pt idx="2972">
                  <c:v>427000</c:v>
                </c:pt>
                <c:pt idx="2973">
                  <c:v>65000000</c:v>
                </c:pt>
                <c:pt idx="2974">
                  <c:v>40000000</c:v>
                </c:pt>
                <c:pt idx="2975">
                  <c:v>500000</c:v>
                </c:pt>
                <c:pt idx="2976">
                  <c:v>930000</c:v>
                </c:pt>
                <c:pt idx="2977">
                  <c:v>2000000</c:v>
                </c:pt>
                <c:pt idx="2978">
                  <c:v>56000000</c:v>
                </c:pt>
                <c:pt idx="2979">
                  <c:v>1500000</c:v>
                </c:pt>
                <c:pt idx="2980">
                  <c:v>16000000</c:v>
                </c:pt>
                <c:pt idx="2981">
                  <c:v>2000000</c:v>
                </c:pt>
                <c:pt idx="2982">
                  <c:v>15000000</c:v>
                </c:pt>
                <c:pt idx="2983">
                  <c:v>2500000</c:v>
                </c:pt>
                <c:pt idx="2984">
                  <c:v>18000000</c:v>
                </c:pt>
                <c:pt idx="2985">
                  <c:v>10000000</c:v>
                </c:pt>
                <c:pt idx="2986">
                  <c:v>4800000</c:v>
                </c:pt>
                <c:pt idx="2987">
                  <c:v>137000000</c:v>
                </c:pt>
                <c:pt idx="2988">
                  <c:v>6000000</c:v>
                </c:pt>
                <c:pt idx="2989">
                  <c:v>40000000</c:v>
                </c:pt>
                <c:pt idx="2990">
                  <c:v>40000000</c:v>
                </c:pt>
                <c:pt idx="2991">
                  <c:v>9000000</c:v>
                </c:pt>
                <c:pt idx="2992">
                  <c:v>28000000</c:v>
                </c:pt>
                <c:pt idx="2993">
                  <c:v>10000000</c:v>
                </c:pt>
                <c:pt idx="2994">
                  <c:v>22000000</c:v>
                </c:pt>
                <c:pt idx="2995">
                  <c:v>39000000</c:v>
                </c:pt>
                <c:pt idx="2996">
                  <c:v>9000000</c:v>
                </c:pt>
                <c:pt idx="2997">
                  <c:v>63000000</c:v>
                </c:pt>
                <c:pt idx="2998">
                  <c:v>10000000</c:v>
                </c:pt>
                <c:pt idx="2999">
                  <c:v>40000000</c:v>
                </c:pt>
                <c:pt idx="3000">
                  <c:v>34000000</c:v>
                </c:pt>
                <c:pt idx="3001">
                  <c:v>27000000</c:v>
                </c:pt>
                <c:pt idx="3002">
                  <c:v>14000000</c:v>
                </c:pt>
                <c:pt idx="3003">
                  <c:v>40000000</c:v>
                </c:pt>
                <c:pt idx="3004">
                  <c:v>83000000</c:v>
                </c:pt>
                <c:pt idx="3005">
                  <c:v>19000000</c:v>
                </c:pt>
                <c:pt idx="3006">
                  <c:v>35000000</c:v>
                </c:pt>
                <c:pt idx="3007">
                  <c:v>95000000</c:v>
                </c:pt>
                <c:pt idx="3008">
                  <c:v>35000000</c:v>
                </c:pt>
                <c:pt idx="3009">
                  <c:v>25000000</c:v>
                </c:pt>
                <c:pt idx="3010">
                  <c:v>35000000</c:v>
                </c:pt>
                <c:pt idx="3011">
                  <c:v>50000000</c:v>
                </c:pt>
                <c:pt idx="3012">
                  <c:v>25000000</c:v>
                </c:pt>
                <c:pt idx="3013">
                  <c:v>60000000</c:v>
                </c:pt>
                <c:pt idx="3014">
                  <c:v>68000000</c:v>
                </c:pt>
                <c:pt idx="3015">
                  <c:v>68000000</c:v>
                </c:pt>
                <c:pt idx="3016">
                  <c:v>55000000</c:v>
                </c:pt>
                <c:pt idx="3017">
                  <c:v>70000000</c:v>
                </c:pt>
                <c:pt idx="3018">
                  <c:v>70000000</c:v>
                </c:pt>
                <c:pt idx="3019">
                  <c:v>80000000</c:v>
                </c:pt>
                <c:pt idx="3020">
                  <c:v>54000000</c:v>
                </c:pt>
                <c:pt idx="3021">
                  <c:v>17000000</c:v>
                </c:pt>
                <c:pt idx="3022">
                  <c:v>5500000</c:v>
                </c:pt>
                <c:pt idx="3023">
                  <c:v>15000000</c:v>
                </c:pt>
                <c:pt idx="3024">
                  <c:v>80000000</c:v>
                </c:pt>
                <c:pt idx="3025">
                  <c:v>13200000</c:v>
                </c:pt>
                <c:pt idx="3026">
                  <c:v>1800000</c:v>
                </c:pt>
                <c:pt idx="3027">
                  <c:v>50000000</c:v>
                </c:pt>
                <c:pt idx="3028">
                  <c:v>22000000</c:v>
                </c:pt>
                <c:pt idx="3029">
                  <c:v>8000000</c:v>
                </c:pt>
                <c:pt idx="3030">
                  <c:v>20000000</c:v>
                </c:pt>
                <c:pt idx="3031">
                  <c:v>6900000</c:v>
                </c:pt>
                <c:pt idx="3032">
                  <c:v>33000000</c:v>
                </c:pt>
                <c:pt idx="3033">
                  <c:v>19000000</c:v>
                </c:pt>
                <c:pt idx="3034">
                  <c:v>54000000</c:v>
                </c:pt>
                <c:pt idx="3035">
                  <c:v>51000000</c:v>
                </c:pt>
                <c:pt idx="3036">
                  <c:v>17000000</c:v>
                </c:pt>
                <c:pt idx="3037">
                  <c:v>10000000</c:v>
                </c:pt>
                <c:pt idx="3038">
                  <c:v>60000000</c:v>
                </c:pt>
                <c:pt idx="3039">
                  <c:v>15000000</c:v>
                </c:pt>
                <c:pt idx="3040">
                  <c:v>4500000</c:v>
                </c:pt>
                <c:pt idx="3041">
                  <c:v>17000000</c:v>
                </c:pt>
                <c:pt idx="3042">
                  <c:v>65000000</c:v>
                </c:pt>
                <c:pt idx="3043">
                  <c:v>45000000</c:v>
                </c:pt>
                <c:pt idx="3044">
                  <c:v>25000000</c:v>
                </c:pt>
                <c:pt idx="3045">
                  <c:v>17000000</c:v>
                </c:pt>
                <c:pt idx="3046">
                  <c:v>30000000</c:v>
                </c:pt>
                <c:pt idx="3047">
                  <c:v>25000000</c:v>
                </c:pt>
                <c:pt idx="3048">
                  <c:v>8000000</c:v>
                </c:pt>
                <c:pt idx="3049">
                  <c:v>37000000</c:v>
                </c:pt>
                <c:pt idx="3050">
                  <c:v>45000000</c:v>
                </c:pt>
                <c:pt idx="3051">
                  <c:v>17000000</c:v>
                </c:pt>
                <c:pt idx="3052">
                  <c:v>18000000</c:v>
                </c:pt>
                <c:pt idx="3053">
                  <c:v>27000000</c:v>
                </c:pt>
                <c:pt idx="3054">
                  <c:v>130000000</c:v>
                </c:pt>
                <c:pt idx="3055">
                  <c:v>38000000</c:v>
                </c:pt>
                <c:pt idx="3056">
                  <c:v>33000000</c:v>
                </c:pt>
                <c:pt idx="3057">
                  <c:v>1000000</c:v>
                </c:pt>
                <c:pt idx="3058">
                  <c:v>44000000</c:v>
                </c:pt>
                <c:pt idx="3059">
                  <c:v>70000000</c:v>
                </c:pt>
                <c:pt idx="3060">
                  <c:v>60000</c:v>
                </c:pt>
                <c:pt idx="3061">
                  <c:v>70000</c:v>
                </c:pt>
                <c:pt idx="3062">
                  <c:v>600000</c:v>
                </c:pt>
                <c:pt idx="3063">
                  <c:v>16000000</c:v>
                </c:pt>
                <c:pt idx="3064">
                  <c:v>600000</c:v>
                </c:pt>
                <c:pt idx="3065">
                  <c:v>825000</c:v>
                </c:pt>
                <c:pt idx="3066">
                  <c:v>1000000</c:v>
                </c:pt>
                <c:pt idx="3067">
                  <c:v>16000000</c:v>
                </c:pt>
                <c:pt idx="3068">
                  <c:v>25000000</c:v>
                </c:pt>
                <c:pt idx="3069">
                  <c:v>15000000</c:v>
                </c:pt>
                <c:pt idx="3070">
                  <c:v>8550000</c:v>
                </c:pt>
                <c:pt idx="3071">
                  <c:v>10000000</c:v>
                </c:pt>
                <c:pt idx="3072">
                  <c:v>30000000</c:v>
                </c:pt>
                <c:pt idx="3073">
                  <c:v>20000000</c:v>
                </c:pt>
                <c:pt idx="3074">
                  <c:v>15000000</c:v>
                </c:pt>
                <c:pt idx="3075">
                  <c:v>10000000</c:v>
                </c:pt>
                <c:pt idx="3076">
                  <c:v>24000000</c:v>
                </c:pt>
                <c:pt idx="3077">
                  <c:v>8000000</c:v>
                </c:pt>
                <c:pt idx="3078">
                  <c:v>13000000</c:v>
                </c:pt>
                <c:pt idx="3079">
                  <c:v>8500000</c:v>
                </c:pt>
                <c:pt idx="3080">
                  <c:v>25000000</c:v>
                </c:pt>
                <c:pt idx="3081">
                  <c:v>88000000</c:v>
                </c:pt>
                <c:pt idx="3082">
                  <c:v>22000000</c:v>
                </c:pt>
                <c:pt idx="3083">
                  <c:v>23000000</c:v>
                </c:pt>
                <c:pt idx="3084">
                  <c:v>30000000</c:v>
                </c:pt>
                <c:pt idx="3085">
                  <c:v>20000000</c:v>
                </c:pt>
                <c:pt idx="3086">
                  <c:v>35000000</c:v>
                </c:pt>
                <c:pt idx="3087">
                  <c:v>38000000</c:v>
                </c:pt>
                <c:pt idx="3088">
                  <c:v>35000000</c:v>
                </c:pt>
                <c:pt idx="3089">
                  <c:v>30000000</c:v>
                </c:pt>
                <c:pt idx="3090">
                  <c:v>20000000</c:v>
                </c:pt>
                <c:pt idx="3091">
                  <c:v>85000000</c:v>
                </c:pt>
                <c:pt idx="3092">
                  <c:v>34000000</c:v>
                </c:pt>
                <c:pt idx="3093">
                  <c:v>50000000</c:v>
                </c:pt>
                <c:pt idx="3094">
                  <c:v>70000000</c:v>
                </c:pt>
                <c:pt idx="3095">
                  <c:v>49900000</c:v>
                </c:pt>
                <c:pt idx="3096">
                  <c:v>90000000</c:v>
                </c:pt>
                <c:pt idx="3097">
                  <c:v>50000000</c:v>
                </c:pt>
                <c:pt idx="3098">
                  <c:v>68000000</c:v>
                </c:pt>
                <c:pt idx="3099">
                  <c:v>70000000</c:v>
                </c:pt>
                <c:pt idx="3100">
                  <c:v>55000000</c:v>
                </c:pt>
                <c:pt idx="3101">
                  <c:v>90000000</c:v>
                </c:pt>
                <c:pt idx="3102">
                  <c:v>70000000</c:v>
                </c:pt>
                <c:pt idx="3103">
                  <c:v>50000000</c:v>
                </c:pt>
                <c:pt idx="3104">
                  <c:v>70000000</c:v>
                </c:pt>
                <c:pt idx="3105">
                  <c:v>80000000</c:v>
                </c:pt>
                <c:pt idx="3106">
                  <c:v>60000000</c:v>
                </c:pt>
                <c:pt idx="3107">
                  <c:v>80000000</c:v>
                </c:pt>
                <c:pt idx="3108">
                  <c:v>70000000</c:v>
                </c:pt>
                <c:pt idx="3109">
                  <c:v>200000000</c:v>
                </c:pt>
                <c:pt idx="3110">
                  <c:v>98000000</c:v>
                </c:pt>
                <c:pt idx="3111">
                  <c:v>130000000</c:v>
                </c:pt>
                <c:pt idx="3112">
                  <c:v>160000000</c:v>
                </c:pt>
                <c:pt idx="3113">
                  <c:v>120000000</c:v>
                </c:pt>
                <c:pt idx="3114">
                  <c:v>33000000</c:v>
                </c:pt>
                <c:pt idx="3115">
                  <c:v>15800000</c:v>
                </c:pt>
                <c:pt idx="3116">
                  <c:v>70000000</c:v>
                </c:pt>
                <c:pt idx="3117">
                  <c:v>60000000</c:v>
                </c:pt>
                <c:pt idx="3118">
                  <c:v>48000000</c:v>
                </c:pt>
                <c:pt idx="3119">
                  <c:v>56000000</c:v>
                </c:pt>
                <c:pt idx="3120">
                  <c:v>60000000</c:v>
                </c:pt>
                <c:pt idx="3121">
                  <c:v>40000000</c:v>
                </c:pt>
                <c:pt idx="3122">
                  <c:v>100000000</c:v>
                </c:pt>
                <c:pt idx="3123">
                  <c:v>10000000</c:v>
                </c:pt>
                <c:pt idx="3124">
                  <c:v>63000000</c:v>
                </c:pt>
                <c:pt idx="3125">
                  <c:v>60000000</c:v>
                </c:pt>
                <c:pt idx="3126">
                  <c:v>15000000</c:v>
                </c:pt>
                <c:pt idx="3127">
                  <c:v>13000000</c:v>
                </c:pt>
                <c:pt idx="3128">
                  <c:v>92000000</c:v>
                </c:pt>
                <c:pt idx="3129">
                  <c:v>110000000</c:v>
                </c:pt>
                <c:pt idx="3130">
                  <c:v>60000000</c:v>
                </c:pt>
                <c:pt idx="3131">
                  <c:v>40000000</c:v>
                </c:pt>
                <c:pt idx="3132">
                  <c:v>14000000</c:v>
                </c:pt>
                <c:pt idx="3133">
                  <c:v>25000000</c:v>
                </c:pt>
                <c:pt idx="3134">
                  <c:v>60000000</c:v>
                </c:pt>
                <c:pt idx="3135">
                  <c:v>20000000</c:v>
                </c:pt>
                <c:pt idx="3136">
                  <c:v>33000000</c:v>
                </c:pt>
                <c:pt idx="3137">
                  <c:v>20000000</c:v>
                </c:pt>
                <c:pt idx="3138">
                  <c:v>12000000</c:v>
                </c:pt>
                <c:pt idx="3139">
                  <c:v>15000000</c:v>
                </c:pt>
                <c:pt idx="3140">
                  <c:v>500000</c:v>
                </c:pt>
                <c:pt idx="3141">
                  <c:v>90000000</c:v>
                </c:pt>
                <c:pt idx="3142">
                  <c:v>15000000</c:v>
                </c:pt>
                <c:pt idx="3143">
                  <c:v>4700000</c:v>
                </c:pt>
                <c:pt idx="3144">
                  <c:v>15000000</c:v>
                </c:pt>
                <c:pt idx="3145">
                  <c:v>24000000</c:v>
                </c:pt>
                <c:pt idx="3146">
                  <c:v>150000</c:v>
                </c:pt>
                <c:pt idx="3147">
                  <c:v>6000000</c:v>
                </c:pt>
                <c:pt idx="3148">
                  <c:v>300000</c:v>
                </c:pt>
                <c:pt idx="3149">
                  <c:v>80000000</c:v>
                </c:pt>
                <c:pt idx="3150">
                  <c:v>750000</c:v>
                </c:pt>
                <c:pt idx="3151">
                  <c:v>1000000</c:v>
                </c:pt>
                <c:pt idx="3152">
                  <c:v>10000000</c:v>
                </c:pt>
                <c:pt idx="3153">
                  <c:v>40000000</c:v>
                </c:pt>
                <c:pt idx="3154">
                  <c:v>35000000</c:v>
                </c:pt>
                <c:pt idx="3155">
                  <c:v>30000000</c:v>
                </c:pt>
                <c:pt idx="3156">
                  <c:v>15000000</c:v>
                </c:pt>
                <c:pt idx="3157">
                  <c:v>10000000</c:v>
                </c:pt>
                <c:pt idx="3158">
                  <c:v>7000000</c:v>
                </c:pt>
                <c:pt idx="3159">
                  <c:v>12000000</c:v>
                </c:pt>
                <c:pt idx="3160">
                  <c:v>53000000</c:v>
                </c:pt>
                <c:pt idx="3161">
                  <c:v>8000000</c:v>
                </c:pt>
                <c:pt idx="3162">
                  <c:v>30000000</c:v>
                </c:pt>
                <c:pt idx="3163">
                  <c:v>25000000</c:v>
                </c:pt>
                <c:pt idx="3164">
                  <c:v>18000000</c:v>
                </c:pt>
                <c:pt idx="3165">
                  <c:v>10000000</c:v>
                </c:pt>
                <c:pt idx="3166">
                  <c:v>19000000</c:v>
                </c:pt>
                <c:pt idx="3167">
                  <c:v>55000000</c:v>
                </c:pt>
                <c:pt idx="3168">
                  <c:v>45000000</c:v>
                </c:pt>
                <c:pt idx="3169">
                  <c:v>38000000</c:v>
                </c:pt>
                <c:pt idx="3170">
                  <c:v>17000000</c:v>
                </c:pt>
                <c:pt idx="3171">
                  <c:v>30000000</c:v>
                </c:pt>
                <c:pt idx="3172">
                  <c:v>22000000</c:v>
                </c:pt>
                <c:pt idx="3173">
                  <c:v>40000000</c:v>
                </c:pt>
                <c:pt idx="3174">
                  <c:v>33000000</c:v>
                </c:pt>
                <c:pt idx="3175">
                  <c:v>35000000</c:v>
                </c:pt>
                <c:pt idx="3176">
                  <c:v>144000000</c:v>
                </c:pt>
                <c:pt idx="3177">
                  <c:v>52000000</c:v>
                </c:pt>
                <c:pt idx="3178">
                  <c:v>95000000</c:v>
                </c:pt>
                <c:pt idx="3179">
                  <c:v>68000000</c:v>
                </c:pt>
                <c:pt idx="3180">
                  <c:v>35000000</c:v>
                </c:pt>
                <c:pt idx="3181">
                  <c:v>62000000</c:v>
                </c:pt>
                <c:pt idx="3182">
                  <c:v>50000000</c:v>
                </c:pt>
                <c:pt idx="3183">
                  <c:v>85000000</c:v>
                </c:pt>
                <c:pt idx="3184">
                  <c:v>60000000</c:v>
                </c:pt>
                <c:pt idx="3185">
                  <c:v>165000000</c:v>
                </c:pt>
                <c:pt idx="3186">
                  <c:v>95000000</c:v>
                </c:pt>
                <c:pt idx="3187">
                  <c:v>140000000</c:v>
                </c:pt>
                <c:pt idx="3188">
                  <c:v>155000000</c:v>
                </c:pt>
                <c:pt idx="3189">
                  <c:v>100000000</c:v>
                </c:pt>
                <c:pt idx="3190">
                  <c:v>6500000</c:v>
                </c:pt>
                <c:pt idx="3191">
                  <c:v>35000000</c:v>
                </c:pt>
                <c:pt idx="3192">
                  <c:v>80000000</c:v>
                </c:pt>
                <c:pt idx="3193">
                  <c:v>55000000</c:v>
                </c:pt>
                <c:pt idx="3194">
                  <c:v>18000000</c:v>
                </c:pt>
                <c:pt idx="3195">
                  <c:v>35000000</c:v>
                </c:pt>
                <c:pt idx="3196">
                  <c:v>30000000</c:v>
                </c:pt>
                <c:pt idx="3197">
                  <c:v>15000000</c:v>
                </c:pt>
                <c:pt idx="3198">
                  <c:v>37000000</c:v>
                </c:pt>
                <c:pt idx="3199">
                  <c:v>40000000</c:v>
                </c:pt>
                <c:pt idx="3200">
                  <c:v>30000000</c:v>
                </c:pt>
                <c:pt idx="3201">
                  <c:v>20000000</c:v>
                </c:pt>
                <c:pt idx="3202">
                  <c:v>2200000</c:v>
                </c:pt>
                <c:pt idx="3203">
                  <c:v>27800000</c:v>
                </c:pt>
                <c:pt idx="3204">
                  <c:v>60000000</c:v>
                </c:pt>
                <c:pt idx="3205">
                  <c:v>10000000</c:v>
                </c:pt>
                <c:pt idx="3206">
                  <c:v>12000000</c:v>
                </c:pt>
                <c:pt idx="3207">
                  <c:v>3000000</c:v>
                </c:pt>
                <c:pt idx="3208">
                  <c:v>13000000</c:v>
                </c:pt>
                <c:pt idx="3209">
                  <c:v>35000000</c:v>
                </c:pt>
                <c:pt idx="3210">
                  <c:v>45000000</c:v>
                </c:pt>
                <c:pt idx="3211">
                  <c:v>10600000</c:v>
                </c:pt>
                <c:pt idx="3212">
                  <c:v>10000000</c:v>
                </c:pt>
                <c:pt idx="3213">
                  <c:v>35000000</c:v>
                </c:pt>
                <c:pt idx="3214">
                  <c:v>5000000</c:v>
                </c:pt>
                <c:pt idx="3215">
                  <c:v>9000000</c:v>
                </c:pt>
                <c:pt idx="3216">
                  <c:v>35200000</c:v>
                </c:pt>
                <c:pt idx="3217">
                  <c:v>8000000</c:v>
                </c:pt>
                <c:pt idx="3218">
                  <c:v>6000000</c:v>
                </c:pt>
                <c:pt idx="3219">
                  <c:v>15000000</c:v>
                </c:pt>
                <c:pt idx="3220">
                  <c:v>60000000</c:v>
                </c:pt>
                <c:pt idx="3221">
                  <c:v>3500000</c:v>
                </c:pt>
                <c:pt idx="3222">
                  <c:v>3000000</c:v>
                </c:pt>
                <c:pt idx="3223">
                  <c:v>1500000</c:v>
                </c:pt>
                <c:pt idx="3224">
                  <c:v>35000000</c:v>
                </c:pt>
                <c:pt idx="3225">
                  <c:v>1650000</c:v>
                </c:pt>
                <c:pt idx="3226">
                  <c:v>12000000</c:v>
                </c:pt>
                <c:pt idx="3227">
                  <c:v>4000000</c:v>
                </c:pt>
                <c:pt idx="3228">
                  <c:v>14000000</c:v>
                </c:pt>
                <c:pt idx="3229">
                  <c:v>28000000</c:v>
                </c:pt>
                <c:pt idx="3230">
                  <c:v>42000000</c:v>
                </c:pt>
                <c:pt idx="3231">
                  <c:v>14000000</c:v>
                </c:pt>
                <c:pt idx="3232">
                  <c:v>6000000</c:v>
                </c:pt>
                <c:pt idx="3233">
                  <c:v>11000000</c:v>
                </c:pt>
                <c:pt idx="3234">
                  <c:v>60000000</c:v>
                </c:pt>
                <c:pt idx="3235">
                  <c:v>25000000</c:v>
                </c:pt>
                <c:pt idx="3236">
                  <c:v>20000000</c:v>
                </c:pt>
                <c:pt idx="3237">
                  <c:v>18500000</c:v>
                </c:pt>
                <c:pt idx="3238">
                  <c:v>30000000</c:v>
                </c:pt>
                <c:pt idx="3239">
                  <c:v>24000000</c:v>
                </c:pt>
                <c:pt idx="3240">
                  <c:v>37000000</c:v>
                </c:pt>
                <c:pt idx="3241">
                  <c:v>20000000</c:v>
                </c:pt>
                <c:pt idx="3242">
                  <c:v>45000000</c:v>
                </c:pt>
                <c:pt idx="3243">
                  <c:v>28000000</c:v>
                </c:pt>
                <c:pt idx="3244">
                  <c:v>22000000</c:v>
                </c:pt>
                <c:pt idx="3245">
                  <c:v>40000000</c:v>
                </c:pt>
                <c:pt idx="3246">
                  <c:v>65000000</c:v>
                </c:pt>
                <c:pt idx="3247">
                  <c:v>40000000</c:v>
                </c:pt>
                <c:pt idx="3248">
                  <c:v>35000000</c:v>
                </c:pt>
                <c:pt idx="3249">
                  <c:v>25000000</c:v>
                </c:pt>
                <c:pt idx="3250">
                  <c:v>75000000</c:v>
                </c:pt>
                <c:pt idx="3251">
                  <c:v>60000000</c:v>
                </c:pt>
                <c:pt idx="3252">
                  <c:v>35000000</c:v>
                </c:pt>
                <c:pt idx="3253">
                  <c:v>105000000</c:v>
                </c:pt>
                <c:pt idx="3254">
                  <c:v>70000000</c:v>
                </c:pt>
                <c:pt idx="3255">
                  <c:v>90000000</c:v>
                </c:pt>
                <c:pt idx="3256">
                  <c:v>100000000</c:v>
                </c:pt>
                <c:pt idx="3257">
                  <c:v>120000000</c:v>
                </c:pt>
                <c:pt idx="3258">
                  <c:v>110000000</c:v>
                </c:pt>
                <c:pt idx="3259">
                  <c:v>70000000</c:v>
                </c:pt>
                <c:pt idx="3260">
                  <c:v>175000000</c:v>
                </c:pt>
                <c:pt idx="3261">
                  <c:v>150000000</c:v>
                </c:pt>
                <c:pt idx="3262">
                  <c:v>176000000</c:v>
                </c:pt>
                <c:pt idx="3263">
                  <c:v>71500000</c:v>
                </c:pt>
                <c:pt idx="3264">
                  <c:v>29000000</c:v>
                </c:pt>
                <c:pt idx="3265">
                  <c:v>17000000</c:v>
                </c:pt>
                <c:pt idx="3266">
                  <c:v>2800000</c:v>
                </c:pt>
                <c:pt idx="3267">
                  <c:v>3000000</c:v>
                </c:pt>
                <c:pt idx="3268">
                  <c:v>2000000</c:v>
                </c:pt>
                <c:pt idx="3269">
                  <c:v>5000000</c:v>
                </c:pt>
                <c:pt idx="3270">
                  <c:v>18000000</c:v>
                </c:pt>
                <c:pt idx="3271">
                  <c:v>35000000</c:v>
                </c:pt>
                <c:pt idx="3272">
                  <c:v>25000000</c:v>
                </c:pt>
                <c:pt idx="3273">
                  <c:v>35000000</c:v>
                </c:pt>
                <c:pt idx="3274">
                  <c:v>12000000</c:v>
                </c:pt>
                <c:pt idx="3275">
                  <c:v>12000000</c:v>
                </c:pt>
                <c:pt idx="3276">
                  <c:v>25000000</c:v>
                </c:pt>
                <c:pt idx="3277">
                  <c:v>20000000</c:v>
                </c:pt>
                <c:pt idx="3278">
                  <c:v>16000000</c:v>
                </c:pt>
                <c:pt idx="3279">
                  <c:v>20000000</c:v>
                </c:pt>
                <c:pt idx="3280">
                  <c:v>11000000</c:v>
                </c:pt>
                <c:pt idx="3281">
                  <c:v>35000000</c:v>
                </c:pt>
                <c:pt idx="3282">
                  <c:v>30000000</c:v>
                </c:pt>
                <c:pt idx="3283">
                  <c:v>5000000</c:v>
                </c:pt>
                <c:pt idx="3284">
                  <c:v>3000000</c:v>
                </c:pt>
                <c:pt idx="3285">
                  <c:v>3000000</c:v>
                </c:pt>
                <c:pt idx="3286">
                  <c:v>2000000</c:v>
                </c:pt>
                <c:pt idx="3287">
                  <c:v>60000</c:v>
                </c:pt>
                <c:pt idx="3288">
                  <c:v>500000</c:v>
                </c:pt>
                <c:pt idx="3289">
                  <c:v>6000000</c:v>
                </c:pt>
                <c:pt idx="3290">
                  <c:v>10000000</c:v>
                </c:pt>
                <c:pt idx="3291">
                  <c:v>3000000</c:v>
                </c:pt>
                <c:pt idx="3292">
                  <c:v>3000000</c:v>
                </c:pt>
                <c:pt idx="3293">
                  <c:v>8000000</c:v>
                </c:pt>
                <c:pt idx="3294">
                  <c:v>18000000</c:v>
                </c:pt>
                <c:pt idx="3295">
                  <c:v>3500000</c:v>
                </c:pt>
                <c:pt idx="3296">
                  <c:v>33000000</c:v>
                </c:pt>
                <c:pt idx="3297">
                  <c:v>20000000</c:v>
                </c:pt>
                <c:pt idx="3298">
                  <c:v>15000000</c:v>
                </c:pt>
                <c:pt idx="3299">
                  <c:v>11000000</c:v>
                </c:pt>
                <c:pt idx="3300">
                  <c:v>12000000</c:v>
                </c:pt>
                <c:pt idx="3301">
                  <c:v>22000000</c:v>
                </c:pt>
                <c:pt idx="3302">
                  <c:v>25000000</c:v>
                </c:pt>
                <c:pt idx="3303">
                  <c:v>8000000</c:v>
                </c:pt>
                <c:pt idx="3304">
                  <c:v>25000000</c:v>
                </c:pt>
                <c:pt idx="3305">
                  <c:v>15000000</c:v>
                </c:pt>
                <c:pt idx="3306">
                  <c:v>9000000</c:v>
                </c:pt>
                <c:pt idx="3307">
                  <c:v>10000000</c:v>
                </c:pt>
                <c:pt idx="3308">
                  <c:v>10000000</c:v>
                </c:pt>
                <c:pt idx="3309">
                  <c:v>60000000</c:v>
                </c:pt>
                <c:pt idx="3310">
                  <c:v>25000000</c:v>
                </c:pt>
                <c:pt idx="3311">
                  <c:v>28000000</c:v>
                </c:pt>
                <c:pt idx="3312">
                  <c:v>40000000</c:v>
                </c:pt>
                <c:pt idx="3313">
                  <c:v>24000000</c:v>
                </c:pt>
                <c:pt idx="3314">
                  <c:v>29000000</c:v>
                </c:pt>
                <c:pt idx="3315">
                  <c:v>15000000</c:v>
                </c:pt>
                <c:pt idx="3316">
                  <c:v>20000000</c:v>
                </c:pt>
                <c:pt idx="3317">
                  <c:v>40000000</c:v>
                </c:pt>
                <c:pt idx="3318">
                  <c:v>70000000</c:v>
                </c:pt>
                <c:pt idx="3319">
                  <c:v>34000000</c:v>
                </c:pt>
                <c:pt idx="3320">
                  <c:v>24000000</c:v>
                </c:pt>
                <c:pt idx="3321">
                  <c:v>45000000</c:v>
                </c:pt>
                <c:pt idx="3322">
                  <c:v>92000000</c:v>
                </c:pt>
                <c:pt idx="3323">
                  <c:v>30000000</c:v>
                </c:pt>
                <c:pt idx="3324">
                  <c:v>36000000</c:v>
                </c:pt>
                <c:pt idx="3325">
                  <c:v>39000000</c:v>
                </c:pt>
                <c:pt idx="3326">
                  <c:v>80000000</c:v>
                </c:pt>
                <c:pt idx="3327">
                  <c:v>75000000</c:v>
                </c:pt>
                <c:pt idx="3328">
                  <c:v>105000000</c:v>
                </c:pt>
                <c:pt idx="3329">
                  <c:v>120000000</c:v>
                </c:pt>
                <c:pt idx="3330">
                  <c:v>60000000</c:v>
                </c:pt>
                <c:pt idx="3331">
                  <c:v>37000000</c:v>
                </c:pt>
                <c:pt idx="3332">
                  <c:v>14000000</c:v>
                </c:pt>
                <c:pt idx="3333">
                  <c:v>60000000</c:v>
                </c:pt>
                <c:pt idx="3334">
                  <c:v>40000000</c:v>
                </c:pt>
                <c:pt idx="3335">
                  <c:v>45000000</c:v>
                </c:pt>
                <c:pt idx="3336">
                  <c:v>35000000</c:v>
                </c:pt>
                <c:pt idx="3337">
                  <c:v>3300000</c:v>
                </c:pt>
                <c:pt idx="3338">
                  <c:v>65000000</c:v>
                </c:pt>
                <c:pt idx="3339">
                  <c:v>8000000</c:v>
                </c:pt>
                <c:pt idx="3340">
                  <c:v>10000000</c:v>
                </c:pt>
                <c:pt idx="3341">
                  <c:v>40000000</c:v>
                </c:pt>
                <c:pt idx="3342">
                  <c:v>25000000</c:v>
                </c:pt>
                <c:pt idx="3343">
                  <c:v>26000000</c:v>
                </c:pt>
                <c:pt idx="3344">
                  <c:v>60000000</c:v>
                </c:pt>
                <c:pt idx="3345">
                  <c:v>80000000</c:v>
                </c:pt>
                <c:pt idx="3346">
                  <c:v>5000000</c:v>
                </c:pt>
                <c:pt idx="3347">
                  <c:v>26000000</c:v>
                </c:pt>
                <c:pt idx="3348">
                  <c:v>3000000</c:v>
                </c:pt>
                <c:pt idx="3349">
                  <c:v>110000000</c:v>
                </c:pt>
                <c:pt idx="3350">
                  <c:v>80000000</c:v>
                </c:pt>
                <c:pt idx="3351">
                  <c:v>3000000</c:v>
                </c:pt>
                <c:pt idx="3352">
                  <c:v>900000</c:v>
                </c:pt>
                <c:pt idx="3353">
                  <c:v>18000000</c:v>
                </c:pt>
                <c:pt idx="3354">
                  <c:v>40000000</c:v>
                </c:pt>
                <c:pt idx="3355">
                  <c:v>10000000</c:v>
                </c:pt>
                <c:pt idx="3356">
                  <c:v>38000000</c:v>
                </c:pt>
                <c:pt idx="3357">
                  <c:v>4000000</c:v>
                </c:pt>
                <c:pt idx="3358">
                  <c:v>35000000</c:v>
                </c:pt>
                <c:pt idx="3359">
                  <c:v>26000000</c:v>
                </c:pt>
                <c:pt idx="3360">
                  <c:v>25530000</c:v>
                </c:pt>
                <c:pt idx="3361">
                  <c:v>20000000</c:v>
                </c:pt>
                <c:pt idx="3362">
                  <c:v>24000000</c:v>
                </c:pt>
                <c:pt idx="3363">
                  <c:v>26000000</c:v>
                </c:pt>
                <c:pt idx="3364">
                  <c:v>14000000</c:v>
                </c:pt>
                <c:pt idx="3365">
                  <c:v>35000000</c:v>
                </c:pt>
                <c:pt idx="3366">
                  <c:v>41000000</c:v>
                </c:pt>
                <c:pt idx="3367">
                  <c:v>25000000</c:v>
                </c:pt>
                <c:pt idx="3368">
                  <c:v>34000000</c:v>
                </c:pt>
                <c:pt idx="3369">
                  <c:v>90000000</c:v>
                </c:pt>
                <c:pt idx="3370">
                  <c:v>60000000</c:v>
                </c:pt>
                <c:pt idx="3371">
                  <c:v>38000000</c:v>
                </c:pt>
                <c:pt idx="3372">
                  <c:v>145000000</c:v>
                </c:pt>
                <c:pt idx="3373">
                  <c:v>80000000</c:v>
                </c:pt>
                <c:pt idx="3374">
                  <c:v>30000000</c:v>
                </c:pt>
                <c:pt idx="3375">
                  <c:v>38000000</c:v>
                </c:pt>
                <c:pt idx="3376">
                  <c:v>35000000</c:v>
                </c:pt>
                <c:pt idx="3377">
                  <c:v>45000000</c:v>
                </c:pt>
                <c:pt idx="3378">
                  <c:v>55000000</c:v>
                </c:pt>
                <c:pt idx="3379">
                  <c:v>2500000</c:v>
                </c:pt>
                <c:pt idx="3380">
                  <c:v>2500000</c:v>
                </c:pt>
                <c:pt idx="3381">
                  <c:v>50000000</c:v>
                </c:pt>
                <c:pt idx="3382">
                  <c:v>3000000</c:v>
                </c:pt>
                <c:pt idx="3383">
                  <c:v>30000000</c:v>
                </c:pt>
                <c:pt idx="3384">
                  <c:v>17000000</c:v>
                </c:pt>
                <c:pt idx="3385">
                  <c:v>16000000</c:v>
                </c:pt>
                <c:pt idx="3386">
                  <c:v>5000000</c:v>
                </c:pt>
                <c:pt idx="3387">
                  <c:v>8000000</c:v>
                </c:pt>
                <c:pt idx="3388">
                  <c:v>9000000</c:v>
                </c:pt>
                <c:pt idx="3389">
                  <c:v>15000000</c:v>
                </c:pt>
                <c:pt idx="3390">
                  <c:v>11000000</c:v>
                </c:pt>
                <c:pt idx="3391">
                  <c:v>16000000</c:v>
                </c:pt>
                <c:pt idx="3392">
                  <c:v>400000</c:v>
                </c:pt>
                <c:pt idx="3393">
                  <c:v>35000000</c:v>
                </c:pt>
                <c:pt idx="3394">
                  <c:v>600000</c:v>
                </c:pt>
                <c:pt idx="3395">
                  <c:v>2500000</c:v>
                </c:pt>
                <c:pt idx="3396">
                  <c:v>2400000</c:v>
                </c:pt>
                <c:pt idx="3397">
                  <c:v>40000000</c:v>
                </c:pt>
                <c:pt idx="3398">
                  <c:v>6000000</c:v>
                </c:pt>
                <c:pt idx="3399">
                  <c:v>2300000</c:v>
                </c:pt>
                <c:pt idx="3400">
                  <c:v>14000000</c:v>
                </c:pt>
                <c:pt idx="3401">
                  <c:v>3000000</c:v>
                </c:pt>
                <c:pt idx="3402">
                  <c:v>8000000</c:v>
                </c:pt>
                <c:pt idx="3403">
                  <c:v>16000000</c:v>
                </c:pt>
                <c:pt idx="3404">
                  <c:v>15000000</c:v>
                </c:pt>
                <c:pt idx="3405">
                  <c:v>30000000</c:v>
                </c:pt>
                <c:pt idx="3406">
                  <c:v>50000000</c:v>
                </c:pt>
                <c:pt idx="3407">
                  <c:v>11000000</c:v>
                </c:pt>
                <c:pt idx="3408">
                  <c:v>25000000</c:v>
                </c:pt>
                <c:pt idx="3409">
                  <c:v>35000000</c:v>
                </c:pt>
                <c:pt idx="3410">
                  <c:v>26000000</c:v>
                </c:pt>
                <c:pt idx="3411">
                  <c:v>40000000</c:v>
                </c:pt>
                <c:pt idx="3412">
                  <c:v>80000000</c:v>
                </c:pt>
                <c:pt idx="3413">
                  <c:v>25000000</c:v>
                </c:pt>
                <c:pt idx="3414">
                  <c:v>23000000</c:v>
                </c:pt>
                <c:pt idx="3415">
                  <c:v>15000000</c:v>
                </c:pt>
                <c:pt idx="3416">
                  <c:v>30000000</c:v>
                </c:pt>
                <c:pt idx="3417">
                  <c:v>16000000</c:v>
                </c:pt>
                <c:pt idx="3418">
                  <c:v>43000000</c:v>
                </c:pt>
                <c:pt idx="3419">
                  <c:v>20000000</c:v>
                </c:pt>
                <c:pt idx="3420">
                  <c:v>24000000</c:v>
                </c:pt>
                <c:pt idx="3421">
                  <c:v>100000000</c:v>
                </c:pt>
                <c:pt idx="3422">
                  <c:v>40000000</c:v>
                </c:pt>
                <c:pt idx="3423">
                  <c:v>38000000</c:v>
                </c:pt>
                <c:pt idx="3424">
                  <c:v>150000000</c:v>
                </c:pt>
                <c:pt idx="3425">
                  <c:v>64000000</c:v>
                </c:pt>
                <c:pt idx="3426">
                  <c:v>40000000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65000000</c:v>
                </c:pt>
                <c:pt idx="3430">
                  <c:v>70000000</c:v>
                </c:pt>
                <c:pt idx="3431">
                  <c:v>6000000</c:v>
                </c:pt>
                <c:pt idx="3432">
                  <c:v>35000000</c:v>
                </c:pt>
                <c:pt idx="3433">
                  <c:v>15000000</c:v>
                </c:pt>
                <c:pt idx="3434">
                  <c:v>50000000</c:v>
                </c:pt>
                <c:pt idx="3435">
                  <c:v>5000000</c:v>
                </c:pt>
                <c:pt idx="3436">
                  <c:v>26000000</c:v>
                </c:pt>
                <c:pt idx="3437">
                  <c:v>8500000</c:v>
                </c:pt>
                <c:pt idx="3438">
                  <c:v>20000000</c:v>
                </c:pt>
                <c:pt idx="3439">
                  <c:v>1000000</c:v>
                </c:pt>
                <c:pt idx="3440">
                  <c:v>14000000</c:v>
                </c:pt>
                <c:pt idx="3441">
                  <c:v>48000000</c:v>
                </c:pt>
                <c:pt idx="3442">
                  <c:v>5000000</c:v>
                </c:pt>
                <c:pt idx="3443">
                  <c:v>8500000</c:v>
                </c:pt>
                <c:pt idx="3444">
                  <c:v>18000000</c:v>
                </c:pt>
                <c:pt idx="3445">
                  <c:v>45000000</c:v>
                </c:pt>
                <c:pt idx="3446">
                  <c:v>14000000</c:v>
                </c:pt>
                <c:pt idx="3447">
                  <c:v>3000000</c:v>
                </c:pt>
                <c:pt idx="3448">
                  <c:v>20000000</c:v>
                </c:pt>
                <c:pt idx="3449">
                  <c:v>4000000</c:v>
                </c:pt>
                <c:pt idx="3450">
                  <c:v>5250000</c:v>
                </c:pt>
                <c:pt idx="3451">
                  <c:v>15000000</c:v>
                </c:pt>
                <c:pt idx="3452">
                  <c:v>35000000</c:v>
                </c:pt>
                <c:pt idx="3453">
                  <c:v>12000000</c:v>
                </c:pt>
                <c:pt idx="3454">
                  <c:v>40000000</c:v>
                </c:pt>
                <c:pt idx="3455">
                  <c:v>10000000</c:v>
                </c:pt>
                <c:pt idx="3456">
                  <c:v>18000000</c:v>
                </c:pt>
                <c:pt idx="3457">
                  <c:v>20000000</c:v>
                </c:pt>
                <c:pt idx="3458">
                  <c:v>35000000</c:v>
                </c:pt>
                <c:pt idx="3459">
                  <c:v>65000000</c:v>
                </c:pt>
                <c:pt idx="3460">
                  <c:v>135000000</c:v>
                </c:pt>
                <c:pt idx="3461">
                  <c:v>68000000</c:v>
                </c:pt>
                <c:pt idx="3462">
                  <c:v>84000000</c:v>
                </c:pt>
                <c:pt idx="3463">
                  <c:v>20000000</c:v>
                </c:pt>
                <c:pt idx="3464">
                  <c:v>13000000</c:v>
                </c:pt>
                <c:pt idx="3465">
                  <c:v>8500000</c:v>
                </c:pt>
                <c:pt idx="3466">
                  <c:v>11000000</c:v>
                </c:pt>
                <c:pt idx="3467">
                  <c:v>39000000</c:v>
                </c:pt>
                <c:pt idx="3468">
                  <c:v>15000000</c:v>
                </c:pt>
                <c:pt idx="3469">
                  <c:v>80000000</c:v>
                </c:pt>
                <c:pt idx="3470">
                  <c:v>9000000</c:v>
                </c:pt>
                <c:pt idx="3471">
                  <c:v>16500000</c:v>
                </c:pt>
                <c:pt idx="3472">
                  <c:v>5000000</c:v>
                </c:pt>
                <c:pt idx="3473">
                  <c:v>14000000</c:v>
                </c:pt>
                <c:pt idx="3474">
                  <c:v>12000000</c:v>
                </c:pt>
                <c:pt idx="3475">
                  <c:v>28000000</c:v>
                </c:pt>
                <c:pt idx="3476">
                  <c:v>80000000</c:v>
                </c:pt>
                <c:pt idx="3477">
                  <c:v>15000000</c:v>
                </c:pt>
                <c:pt idx="3478">
                  <c:v>5500000</c:v>
                </c:pt>
                <c:pt idx="3479">
                  <c:v>30000000</c:v>
                </c:pt>
                <c:pt idx="3480">
                  <c:v>20000000</c:v>
                </c:pt>
                <c:pt idx="3481">
                  <c:v>90000000</c:v>
                </c:pt>
                <c:pt idx="3482">
                  <c:v>25000000</c:v>
                </c:pt>
                <c:pt idx="3483">
                  <c:v>34000000</c:v>
                </c:pt>
                <c:pt idx="3484">
                  <c:v>24000000</c:v>
                </c:pt>
                <c:pt idx="3485">
                  <c:v>20000000</c:v>
                </c:pt>
                <c:pt idx="3486">
                  <c:v>60000000</c:v>
                </c:pt>
                <c:pt idx="3487">
                  <c:v>40000000</c:v>
                </c:pt>
                <c:pt idx="3488">
                  <c:v>25000000</c:v>
                </c:pt>
                <c:pt idx="3489">
                  <c:v>28000000</c:v>
                </c:pt>
                <c:pt idx="3490">
                  <c:v>45000000</c:v>
                </c:pt>
                <c:pt idx="3491">
                  <c:v>65000000</c:v>
                </c:pt>
                <c:pt idx="3492">
                  <c:v>45000000</c:v>
                </c:pt>
                <c:pt idx="3493">
                  <c:v>50000000</c:v>
                </c:pt>
                <c:pt idx="3494">
                  <c:v>60000000</c:v>
                </c:pt>
                <c:pt idx="3495">
                  <c:v>60000000</c:v>
                </c:pt>
                <c:pt idx="3496">
                  <c:v>112000000</c:v>
                </c:pt>
                <c:pt idx="3497">
                  <c:v>130000000</c:v>
                </c:pt>
                <c:pt idx="3498">
                  <c:v>45000000</c:v>
                </c:pt>
                <c:pt idx="3499">
                  <c:v>20000000</c:v>
                </c:pt>
                <c:pt idx="3500">
                  <c:v>22000000</c:v>
                </c:pt>
                <c:pt idx="3501">
                  <c:v>16000000</c:v>
                </c:pt>
                <c:pt idx="3502">
                  <c:v>17000000</c:v>
                </c:pt>
                <c:pt idx="3503">
                  <c:v>11000000</c:v>
                </c:pt>
                <c:pt idx="3504">
                  <c:v>16000000</c:v>
                </c:pt>
                <c:pt idx="3505">
                  <c:v>15000000</c:v>
                </c:pt>
                <c:pt idx="3506">
                  <c:v>10000000</c:v>
                </c:pt>
                <c:pt idx="3507">
                  <c:v>21150000</c:v>
                </c:pt>
                <c:pt idx="3508">
                  <c:v>100000</c:v>
                </c:pt>
                <c:pt idx="3509">
                  <c:v>300000</c:v>
                </c:pt>
                <c:pt idx="3510">
                  <c:v>1500000</c:v>
                </c:pt>
                <c:pt idx="3511">
                  <c:v>4000000</c:v>
                </c:pt>
                <c:pt idx="3512">
                  <c:v>17000000</c:v>
                </c:pt>
                <c:pt idx="3513">
                  <c:v>25000000</c:v>
                </c:pt>
                <c:pt idx="3514">
                  <c:v>25000000</c:v>
                </c:pt>
                <c:pt idx="3515">
                  <c:v>28000000</c:v>
                </c:pt>
                <c:pt idx="3516">
                  <c:v>30000000</c:v>
                </c:pt>
                <c:pt idx="3517">
                  <c:v>50000000</c:v>
                </c:pt>
                <c:pt idx="3518">
                  <c:v>85000000</c:v>
                </c:pt>
                <c:pt idx="3519">
                  <c:v>43000000</c:v>
                </c:pt>
                <c:pt idx="3520">
                  <c:v>120000000</c:v>
                </c:pt>
                <c:pt idx="3521">
                  <c:v>30000000</c:v>
                </c:pt>
                <c:pt idx="3522">
                  <c:v>21000000</c:v>
                </c:pt>
                <c:pt idx="3523">
                  <c:v>50000000</c:v>
                </c:pt>
                <c:pt idx="3524">
                  <c:v>35000000</c:v>
                </c:pt>
                <c:pt idx="3525">
                  <c:v>40000000</c:v>
                </c:pt>
                <c:pt idx="3526">
                  <c:v>60000000</c:v>
                </c:pt>
                <c:pt idx="3527">
                  <c:v>65000000</c:v>
                </c:pt>
                <c:pt idx="3528">
                  <c:v>170000000</c:v>
                </c:pt>
                <c:pt idx="3529">
                  <c:v>25000000</c:v>
                </c:pt>
                <c:pt idx="3530">
                  <c:v>2200000</c:v>
                </c:pt>
                <c:pt idx="3531">
                  <c:v>50000000</c:v>
                </c:pt>
                <c:pt idx="3532">
                  <c:v>4000000</c:v>
                </c:pt>
                <c:pt idx="3533">
                  <c:v>10000000</c:v>
                </c:pt>
                <c:pt idx="3534">
                  <c:v>350000</c:v>
                </c:pt>
                <c:pt idx="3535">
                  <c:v>2000000</c:v>
                </c:pt>
                <c:pt idx="3536">
                  <c:v>20000000</c:v>
                </c:pt>
                <c:pt idx="3537">
                  <c:v>100000</c:v>
                </c:pt>
                <c:pt idx="3538">
                  <c:v>20000000</c:v>
                </c:pt>
                <c:pt idx="3539">
                  <c:v>3500000</c:v>
                </c:pt>
                <c:pt idx="3540">
                  <c:v>5000000</c:v>
                </c:pt>
                <c:pt idx="3541">
                  <c:v>6000000</c:v>
                </c:pt>
                <c:pt idx="3542">
                  <c:v>25000000</c:v>
                </c:pt>
                <c:pt idx="3543">
                  <c:v>40000000</c:v>
                </c:pt>
                <c:pt idx="3544">
                  <c:v>60000000</c:v>
                </c:pt>
                <c:pt idx="3545">
                  <c:v>58000000</c:v>
                </c:pt>
                <c:pt idx="3546">
                  <c:v>36000000</c:v>
                </c:pt>
                <c:pt idx="3547">
                  <c:v>47000000</c:v>
                </c:pt>
                <c:pt idx="3548">
                  <c:v>71000000</c:v>
                </c:pt>
                <c:pt idx="3549">
                  <c:v>75000000</c:v>
                </c:pt>
                <c:pt idx="3550">
                  <c:v>50000000</c:v>
                </c:pt>
                <c:pt idx="3551">
                  <c:v>32000000</c:v>
                </c:pt>
                <c:pt idx="3552">
                  <c:v>5000000</c:v>
                </c:pt>
                <c:pt idx="3553">
                  <c:v>45000000</c:v>
                </c:pt>
                <c:pt idx="3554">
                  <c:v>72000000</c:v>
                </c:pt>
                <c:pt idx="3555">
                  <c:v>4000000</c:v>
                </c:pt>
                <c:pt idx="3556">
                  <c:v>40000000</c:v>
                </c:pt>
                <c:pt idx="3557">
                  <c:v>45000000</c:v>
                </c:pt>
                <c:pt idx="3558">
                  <c:v>80000000</c:v>
                </c:pt>
                <c:pt idx="3559">
                  <c:v>24000000</c:v>
                </c:pt>
                <c:pt idx="3560">
                  <c:v>15000000</c:v>
                </c:pt>
                <c:pt idx="3561">
                  <c:v>11000000</c:v>
                </c:pt>
                <c:pt idx="3562">
                  <c:v>2500000</c:v>
                </c:pt>
                <c:pt idx="3563">
                  <c:v>25000000</c:v>
                </c:pt>
                <c:pt idx="3564">
                  <c:v>4000000</c:v>
                </c:pt>
                <c:pt idx="3565">
                  <c:v>13000000</c:v>
                </c:pt>
                <c:pt idx="3566">
                  <c:v>14000000</c:v>
                </c:pt>
                <c:pt idx="3567">
                  <c:v>22000000</c:v>
                </c:pt>
                <c:pt idx="3568">
                  <c:v>5000000</c:v>
                </c:pt>
                <c:pt idx="3569">
                  <c:v>500000</c:v>
                </c:pt>
                <c:pt idx="3570">
                  <c:v>6500000</c:v>
                </c:pt>
                <c:pt idx="3571">
                  <c:v>15000000</c:v>
                </c:pt>
                <c:pt idx="3572">
                  <c:v>3400000</c:v>
                </c:pt>
                <c:pt idx="3573">
                  <c:v>21000000</c:v>
                </c:pt>
                <c:pt idx="3574">
                  <c:v>15000000</c:v>
                </c:pt>
                <c:pt idx="3575">
                  <c:v>12000000</c:v>
                </c:pt>
                <c:pt idx="3576">
                  <c:v>35000000</c:v>
                </c:pt>
                <c:pt idx="3577">
                  <c:v>45000000</c:v>
                </c:pt>
                <c:pt idx="3578">
                  <c:v>35000000</c:v>
                </c:pt>
                <c:pt idx="3579">
                  <c:v>75000000</c:v>
                </c:pt>
                <c:pt idx="3580">
                  <c:v>11000000</c:v>
                </c:pt>
                <c:pt idx="3581">
                  <c:v>5000000</c:v>
                </c:pt>
                <c:pt idx="3582">
                  <c:v>9000000</c:v>
                </c:pt>
                <c:pt idx="3583">
                  <c:v>5000000</c:v>
                </c:pt>
                <c:pt idx="3584">
                  <c:v>10500000</c:v>
                </c:pt>
                <c:pt idx="3585">
                  <c:v>20000000</c:v>
                </c:pt>
                <c:pt idx="3586">
                  <c:v>15000000</c:v>
                </c:pt>
                <c:pt idx="3587">
                  <c:v>15600000</c:v>
                </c:pt>
                <c:pt idx="3588">
                  <c:v>26000000</c:v>
                </c:pt>
                <c:pt idx="3589">
                  <c:v>8495000</c:v>
                </c:pt>
                <c:pt idx="3590">
                  <c:v>37000000</c:v>
                </c:pt>
                <c:pt idx="3591">
                  <c:v>35000000</c:v>
                </c:pt>
                <c:pt idx="3592">
                  <c:v>20000000</c:v>
                </c:pt>
                <c:pt idx="3593">
                  <c:v>13500000</c:v>
                </c:pt>
                <c:pt idx="3594">
                  <c:v>20000000</c:v>
                </c:pt>
                <c:pt idx="3595">
                  <c:v>25000000</c:v>
                </c:pt>
                <c:pt idx="3596">
                  <c:v>47000000</c:v>
                </c:pt>
                <c:pt idx="3597">
                  <c:v>40000000</c:v>
                </c:pt>
                <c:pt idx="3598">
                  <c:v>72000000</c:v>
                </c:pt>
                <c:pt idx="3599">
                  <c:v>75000000</c:v>
                </c:pt>
                <c:pt idx="3600">
                  <c:v>5000000</c:v>
                </c:pt>
                <c:pt idx="3601">
                  <c:v>30000000</c:v>
                </c:pt>
                <c:pt idx="3602">
                  <c:v>20000000</c:v>
                </c:pt>
                <c:pt idx="3603">
                  <c:v>10000000</c:v>
                </c:pt>
                <c:pt idx="3604">
                  <c:v>50000000</c:v>
                </c:pt>
                <c:pt idx="3605">
                  <c:v>60000000</c:v>
                </c:pt>
                <c:pt idx="3606">
                  <c:v>32000000</c:v>
                </c:pt>
                <c:pt idx="3607">
                  <c:v>11000000</c:v>
                </c:pt>
                <c:pt idx="3608">
                  <c:v>3000000</c:v>
                </c:pt>
                <c:pt idx="3609">
                  <c:v>16000000</c:v>
                </c:pt>
                <c:pt idx="3610">
                  <c:v>5000000</c:v>
                </c:pt>
                <c:pt idx="3611">
                  <c:v>18000000</c:v>
                </c:pt>
                <c:pt idx="3612">
                  <c:v>17500000</c:v>
                </c:pt>
                <c:pt idx="3613">
                  <c:v>50000000</c:v>
                </c:pt>
                <c:pt idx="3614">
                  <c:v>30000000</c:v>
                </c:pt>
                <c:pt idx="3615">
                  <c:v>40000000</c:v>
                </c:pt>
                <c:pt idx="3616">
                  <c:v>40000000</c:v>
                </c:pt>
                <c:pt idx="3617">
                  <c:v>90000000</c:v>
                </c:pt>
                <c:pt idx="3618">
                  <c:v>90000000</c:v>
                </c:pt>
                <c:pt idx="3619">
                  <c:v>65000000</c:v>
                </c:pt>
                <c:pt idx="3620">
                  <c:v>26000000</c:v>
                </c:pt>
                <c:pt idx="3621">
                  <c:v>12000000</c:v>
                </c:pt>
                <c:pt idx="3622">
                  <c:v>2500000</c:v>
                </c:pt>
                <c:pt idx="3623">
                  <c:v>2000000</c:v>
                </c:pt>
                <c:pt idx="3624">
                  <c:v>6000000</c:v>
                </c:pt>
                <c:pt idx="3625">
                  <c:v>1500000</c:v>
                </c:pt>
                <c:pt idx="3626">
                  <c:v>100000000</c:v>
                </c:pt>
                <c:pt idx="3627">
                  <c:v>12000000</c:v>
                </c:pt>
                <c:pt idx="3628">
                  <c:v>57000000</c:v>
                </c:pt>
                <c:pt idx="3629">
                  <c:v>64000000</c:v>
                </c:pt>
                <c:pt idx="3630">
                  <c:v>40000000</c:v>
                </c:pt>
                <c:pt idx="3631">
                  <c:v>20000000</c:v>
                </c:pt>
                <c:pt idx="3632">
                  <c:v>26000000</c:v>
                </c:pt>
                <c:pt idx="3633">
                  <c:v>13000000</c:v>
                </c:pt>
                <c:pt idx="3634">
                  <c:v>85000000</c:v>
                </c:pt>
                <c:pt idx="3635">
                  <c:v>87000000</c:v>
                </c:pt>
                <c:pt idx="3636">
                  <c:v>120000000</c:v>
                </c:pt>
                <c:pt idx="3637">
                  <c:v>1000000</c:v>
                </c:pt>
                <c:pt idx="3638">
                  <c:v>30000000</c:v>
                </c:pt>
                <c:pt idx="3639">
                  <c:v>100000</c:v>
                </c:pt>
                <c:pt idx="3640">
                  <c:v>9000000</c:v>
                </c:pt>
                <c:pt idx="3641">
                  <c:v>50000000</c:v>
                </c:pt>
                <c:pt idx="3642">
                  <c:v>150000000</c:v>
                </c:pt>
                <c:pt idx="3643">
                  <c:v>35000000</c:v>
                </c:pt>
                <c:pt idx="3644">
                  <c:v>51000000</c:v>
                </c:pt>
                <c:pt idx="3645">
                  <c:v>52000000</c:v>
                </c:pt>
                <c:pt idx="3646">
                  <c:v>57000000</c:v>
                </c:pt>
                <c:pt idx="3647">
                  <c:v>70000000</c:v>
                </c:pt>
                <c:pt idx="3648">
                  <c:v>70000000</c:v>
                </c:pt>
                <c:pt idx="3649">
                  <c:v>40000000</c:v>
                </c:pt>
                <c:pt idx="3650">
                  <c:v>38000000</c:v>
                </c:pt>
                <c:pt idx="3651">
                  <c:v>13000000</c:v>
                </c:pt>
                <c:pt idx="3652">
                  <c:v>20000000</c:v>
                </c:pt>
                <c:pt idx="3653">
                  <c:v>75000000</c:v>
                </c:pt>
                <c:pt idx="3654">
                  <c:v>10000000</c:v>
                </c:pt>
                <c:pt idx="3655">
                  <c:v>15000000</c:v>
                </c:pt>
                <c:pt idx="3656">
                  <c:v>14000000</c:v>
                </c:pt>
                <c:pt idx="3657">
                  <c:v>30000</c:v>
                </c:pt>
                <c:pt idx="3658">
                  <c:v>1000000</c:v>
                </c:pt>
                <c:pt idx="3659">
                  <c:v>15000000</c:v>
                </c:pt>
                <c:pt idx="3660">
                  <c:v>16000000</c:v>
                </c:pt>
                <c:pt idx="3661">
                  <c:v>17000000</c:v>
                </c:pt>
                <c:pt idx="3662">
                  <c:v>24000000</c:v>
                </c:pt>
                <c:pt idx="3663">
                  <c:v>22000000</c:v>
                </c:pt>
                <c:pt idx="3664">
                  <c:v>30000000</c:v>
                </c:pt>
                <c:pt idx="3665">
                  <c:v>25000000</c:v>
                </c:pt>
                <c:pt idx="3666">
                  <c:v>76000000</c:v>
                </c:pt>
                <c:pt idx="3667">
                  <c:v>15000000</c:v>
                </c:pt>
                <c:pt idx="3668">
                  <c:v>5000000</c:v>
                </c:pt>
                <c:pt idx="3669">
                  <c:v>7000000</c:v>
                </c:pt>
                <c:pt idx="3670">
                  <c:v>6000000</c:v>
                </c:pt>
                <c:pt idx="3671">
                  <c:v>25000000</c:v>
                </c:pt>
                <c:pt idx="3672">
                  <c:v>35000000</c:v>
                </c:pt>
                <c:pt idx="3673">
                  <c:v>40000000</c:v>
                </c:pt>
                <c:pt idx="3674">
                  <c:v>42000000</c:v>
                </c:pt>
                <c:pt idx="3675">
                  <c:v>20000000</c:v>
                </c:pt>
                <c:pt idx="3676">
                  <c:v>3500000</c:v>
                </c:pt>
                <c:pt idx="3677">
                  <c:v>27000000</c:v>
                </c:pt>
                <c:pt idx="3678">
                  <c:v>250000</c:v>
                </c:pt>
                <c:pt idx="3679">
                  <c:v>2450000</c:v>
                </c:pt>
                <c:pt idx="3680">
                  <c:v>10000000</c:v>
                </c:pt>
                <c:pt idx="3681">
                  <c:v>14000000</c:v>
                </c:pt>
                <c:pt idx="3682">
                  <c:v>23500000</c:v>
                </c:pt>
                <c:pt idx="3683">
                  <c:v>24000000</c:v>
                </c:pt>
                <c:pt idx="3684">
                  <c:v>5000000</c:v>
                </c:pt>
                <c:pt idx="3685">
                  <c:v>35000000</c:v>
                </c:pt>
                <c:pt idx="3686">
                  <c:v>13000000</c:v>
                </c:pt>
                <c:pt idx="3687">
                  <c:v>6000000</c:v>
                </c:pt>
                <c:pt idx="3688">
                  <c:v>109000000</c:v>
                </c:pt>
                <c:pt idx="3689">
                  <c:v>22000000</c:v>
                </c:pt>
                <c:pt idx="3690">
                  <c:v>35000000</c:v>
                </c:pt>
                <c:pt idx="3691">
                  <c:v>62000000</c:v>
                </c:pt>
                <c:pt idx="3692">
                  <c:v>60000000</c:v>
                </c:pt>
                <c:pt idx="3693">
                  <c:v>100000000</c:v>
                </c:pt>
                <c:pt idx="3694">
                  <c:v>20000000</c:v>
                </c:pt>
                <c:pt idx="3695">
                  <c:v>30000000</c:v>
                </c:pt>
                <c:pt idx="3696">
                  <c:v>18000000</c:v>
                </c:pt>
                <c:pt idx="3697">
                  <c:v>125000000</c:v>
                </c:pt>
                <c:pt idx="3698">
                  <c:v>160000000</c:v>
                </c:pt>
                <c:pt idx="3699">
                  <c:v>27000000</c:v>
                </c:pt>
                <c:pt idx="3700">
                  <c:v>6500000</c:v>
                </c:pt>
                <c:pt idx="3701">
                  <c:v>1000000</c:v>
                </c:pt>
                <c:pt idx="3702">
                  <c:v>17000000</c:v>
                </c:pt>
                <c:pt idx="3703">
                  <c:v>19000000</c:v>
                </c:pt>
                <c:pt idx="3704">
                  <c:v>10000000</c:v>
                </c:pt>
                <c:pt idx="3705">
                  <c:v>13400000</c:v>
                </c:pt>
                <c:pt idx="3706">
                  <c:v>35000000</c:v>
                </c:pt>
                <c:pt idx="3707">
                  <c:v>60000000</c:v>
                </c:pt>
                <c:pt idx="3708">
                  <c:v>70000000</c:v>
                </c:pt>
                <c:pt idx="3709">
                  <c:v>8000000</c:v>
                </c:pt>
                <c:pt idx="3710">
                  <c:v>20000000</c:v>
                </c:pt>
                <c:pt idx="3711">
                  <c:v>20000000</c:v>
                </c:pt>
                <c:pt idx="3712">
                  <c:v>5000000</c:v>
                </c:pt>
                <c:pt idx="3713">
                  <c:v>7500000</c:v>
                </c:pt>
                <c:pt idx="3714">
                  <c:v>10000000</c:v>
                </c:pt>
                <c:pt idx="3715">
                  <c:v>50000000</c:v>
                </c:pt>
                <c:pt idx="3716">
                  <c:v>20000000</c:v>
                </c:pt>
                <c:pt idx="3717">
                  <c:v>5000000</c:v>
                </c:pt>
                <c:pt idx="3718">
                  <c:v>19000000</c:v>
                </c:pt>
                <c:pt idx="3719">
                  <c:v>79000000</c:v>
                </c:pt>
                <c:pt idx="3720">
                  <c:v>12000000</c:v>
                </c:pt>
                <c:pt idx="3721">
                  <c:v>16000000</c:v>
                </c:pt>
                <c:pt idx="3722">
                  <c:v>25000000</c:v>
                </c:pt>
                <c:pt idx="3723">
                  <c:v>2000000</c:v>
                </c:pt>
                <c:pt idx="3724">
                  <c:v>1500000</c:v>
                </c:pt>
                <c:pt idx="3725">
                  <c:v>5000000</c:v>
                </c:pt>
                <c:pt idx="3726">
                  <c:v>6200000</c:v>
                </c:pt>
                <c:pt idx="3727">
                  <c:v>10000000</c:v>
                </c:pt>
                <c:pt idx="3728">
                  <c:v>42000000</c:v>
                </c:pt>
                <c:pt idx="3729">
                  <c:v>3000000</c:v>
                </c:pt>
                <c:pt idx="3730">
                  <c:v>4000000</c:v>
                </c:pt>
                <c:pt idx="3731">
                  <c:v>16000000</c:v>
                </c:pt>
                <c:pt idx="3732">
                  <c:v>7500000</c:v>
                </c:pt>
                <c:pt idx="3733">
                  <c:v>3000000</c:v>
                </c:pt>
                <c:pt idx="3734">
                  <c:v>17000000</c:v>
                </c:pt>
                <c:pt idx="3735">
                  <c:v>70000000</c:v>
                </c:pt>
                <c:pt idx="3736">
                  <c:v>6000000</c:v>
                </c:pt>
                <c:pt idx="3737">
                  <c:v>25000000</c:v>
                </c:pt>
                <c:pt idx="3738">
                  <c:v>23000000</c:v>
                </c:pt>
                <c:pt idx="3739">
                  <c:v>20000000</c:v>
                </c:pt>
                <c:pt idx="3740">
                  <c:v>16000000</c:v>
                </c:pt>
                <c:pt idx="3741">
                  <c:v>20000000</c:v>
                </c:pt>
                <c:pt idx="3742">
                  <c:v>20000000</c:v>
                </c:pt>
                <c:pt idx="3743">
                  <c:v>30000000</c:v>
                </c:pt>
                <c:pt idx="3744">
                  <c:v>8000000</c:v>
                </c:pt>
                <c:pt idx="3745">
                  <c:v>45000000</c:v>
                </c:pt>
                <c:pt idx="3746">
                  <c:v>18000000</c:v>
                </c:pt>
                <c:pt idx="3747">
                  <c:v>44000000</c:v>
                </c:pt>
                <c:pt idx="3748">
                  <c:v>54000000</c:v>
                </c:pt>
                <c:pt idx="3749">
                  <c:v>20000000</c:v>
                </c:pt>
                <c:pt idx="3750">
                  <c:v>10000000</c:v>
                </c:pt>
                <c:pt idx="3751">
                  <c:v>20000000</c:v>
                </c:pt>
                <c:pt idx="3752">
                  <c:v>84000000</c:v>
                </c:pt>
                <c:pt idx="3753">
                  <c:v>12000000</c:v>
                </c:pt>
                <c:pt idx="3754">
                  <c:v>22000000</c:v>
                </c:pt>
                <c:pt idx="3755">
                  <c:v>7000000</c:v>
                </c:pt>
                <c:pt idx="3756">
                  <c:v>25000000</c:v>
                </c:pt>
                <c:pt idx="3757">
                  <c:v>20000000</c:v>
                </c:pt>
                <c:pt idx="3758">
                  <c:v>13000000</c:v>
                </c:pt>
              </c:numCache>
            </c:numRef>
          </c:xVal>
          <c:yVal>
            <c:numRef>
              <c:f>IMDB_Movies!$S$2:$S$5044</c:f>
              <c:numCache>
                <c:formatCode>"$"#,##0</c:formatCode>
                <c:ptCount val="5043"/>
                <c:pt idx="0">
                  <c:v>3341469</c:v>
                </c:pt>
                <c:pt idx="1">
                  <c:v>128821952</c:v>
                </c:pt>
                <c:pt idx="2">
                  <c:v>348316061</c:v>
                </c:pt>
                <c:pt idx="3">
                  <c:v>44300000</c:v>
                </c:pt>
                <c:pt idx="4">
                  <c:v>283019252</c:v>
                </c:pt>
                <c:pt idx="5">
                  <c:v>99930000</c:v>
                </c:pt>
                <c:pt idx="6">
                  <c:v>74067179</c:v>
                </c:pt>
                <c:pt idx="7">
                  <c:v>4900000</c:v>
                </c:pt>
                <c:pt idx="8">
                  <c:v>274691196</c:v>
                </c:pt>
                <c:pt idx="9">
                  <c:v>272158751</c:v>
                </c:pt>
                <c:pt idx="10">
                  <c:v>220837577</c:v>
                </c:pt>
                <c:pt idx="11">
                  <c:v>132568851</c:v>
                </c:pt>
                <c:pt idx="12">
                  <c:v>-25976605</c:v>
                </c:pt>
                <c:pt idx="13">
                  <c:v>449935665</c:v>
                </c:pt>
                <c:pt idx="14">
                  <c:v>246478898</c:v>
                </c:pt>
                <c:pt idx="15">
                  <c:v>108383253</c:v>
                </c:pt>
                <c:pt idx="16">
                  <c:v>107600000</c:v>
                </c:pt>
                <c:pt idx="17">
                  <c:v>21836394</c:v>
                </c:pt>
                <c:pt idx="18">
                  <c:v>4263397</c:v>
                </c:pt>
                <c:pt idx="19">
                  <c:v>-1730939</c:v>
                </c:pt>
                <c:pt idx="20">
                  <c:v>146119491</c:v>
                </c:pt>
                <c:pt idx="21">
                  <c:v>111727000</c:v>
                </c:pt>
                <c:pt idx="22">
                  <c:v>67125340</c:v>
                </c:pt>
                <c:pt idx="23">
                  <c:v>22991439</c:v>
                </c:pt>
                <c:pt idx="24">
                  <c:v>17272306</c:v>
                </c:pt>
                <c:pt idx="25">
                  <c:v>-787759</c:v>
                </c:pt>
                <c:pt idx="26">
                  <c:v>-1336755</c:v>
                </c:pt>
                <c:pt idx="27">
                  <c:v>-8950114</c:v>
                </c:pt>
                <c:pt idx="28">
                  <c:v>377783777</c:v>
                </c:pt>
                <c:pt idx="29">
                  <c:v>224374454</c:v>
                </c:pt>
                <c:pt idx="30">
                  <c:v>198130642</c:v>
                </c:pt>
                <c:pt idx="31">
                  <c:v>191609762</c:v>
                </c:pt>
                <c:pt idx="32">
                  <c:v>102843350</c:v>
                </c:pt>
                <c:pt idx="33">
                  <c:v>84670866</c:v>
                </c:pt>
                <c:pt idx="34">
                  <c:v>76801374</c:v>
                </c:pt>
                <c:pt idx="35">
                  <c:v>62804648</c:v>
                </c:pt>
                <c:pt idx="36">
                  <c:v>47300000</c:v>
                </c:pt>
                <c:pt idx="37">
                  <c:v>42373442</c:v>
                </c:pt>
                <c:pt idx="38">
                  <c:v>31193053</c:v>
                </c:pt>
                <c:pt idx="39">
                  <c:v>16530884</c:v>
                </c:pt>
                <c:pt idx="40">
                  <c:v>13082743</c:v>
                </c:pt>
                <c:pt idx="41">
                  <c:v>9792000</c:v>
                </c:pt>
                <c:pt idx="42">
                  <c:v>9284657</c:v>
                </c:pt>
                <c:pt idx="43">
                  <c:v>-1398153</c:v>
                </c:pt>
                <c:pt idx="44">
                  <c:v>-2480678</c:v>
                </c:pt>
                <c:pt idx="45">
                  <c:v>276625409</c:v>
                </c:pt>
                <c:pt idx="46">
                  <c:v>115058047</c:v>
                </c:pt>
                <c:pt idx="47">
                  <c:v>66700000</c:v>
                </c:pt>
                <c:pt idx="48">
                  <c:v>43806889</c:v>
                </c:pt>
                <c:pt idx="49">
                  <c:v>6598492</c:v>
                </c:pt>
                <c:pt idx="50">
                  <c:v>3600000</c:v>
                </c:pt>
                <c:pt idx="51">
                  <c:v>1612029</c:v>
                </c:pt>
                <c:pt idx="52">
                  <c:v>-366222</c:v>
                </c:pt>
                <c:pt idx="53">
                  <c:v>-818710</c:v>
                </c:pt>
                <c:pt idx="54">
                  <c:v>-890722</c:v>
                </c:pt>
                <c:pt idx="55">
                  <c:v>-2566866</c:v>
                </c:pt>
                <c:pt idx="56">
                  <c:v>-9000000</c:v>
                </c:pt>
                <c:pt idx="57">
                  <c:v>-11528148</c:v>
                </c:pt>
                <c:pt idx="58">
                  <c:v>-24700000</c:v>
                </c:pt>
                <c:pt idx="59">
                  <c:v>-43798339</c:v>
                </c:pt>
                <c:pt idx="60">
                  <c:v>-2397701809</c:v>
                </c:pt>
                <c:pt idx="61">
                  <c:v>214984497</c:v>
                </c:pt>
                <c:pt idx="62">
                  <c:v>181454367</c:v>
                </c:pt>
                <c:pt idx="63">
                  <c:v>161796233</c:v>
                </c:pt>
                <c:pt idx="64">
                  <c:v>154100000</c:v>
                </c:pt>
                <c:pt idx="65">
                  <c:v>149171806</c:v>
                </c:pt>
                <c:pt idx="66">
                  <c:v>128339411</c:v>
                </c:pt>
                <c:pt idx="67">
                  <c:v>117979556</c:v>
                </c:pt>
                <c:pt idx="68">
                  <c:v>86757447</c:v>
                </c:pt>
                <c:pt idx="69">
                  <c:v>55343774</c:v>
                </c:pt>
                <c:pt idx="70">
                  <c:v>45523073</c:v>
                </c:pt>
                <c:pt idx="71">
                  <c:v>44715371</c:v>
                </c:pt>
                <c:pt idx="72">
                  <c:v>33600000</c:v>
                </c:pt>
                <c:pt idx="73">
                  <c:v>29604977</c:v>
                </c:pt>
                <c:pt idx="74">
                  <c:v>24093107</c:v>
                </c:pt>
                <c:pt idx="75">
                  <c:v>22116152</c:v>
                </c:pt>
                <c:pt idx="76">
                  <c:v>19700000</c:v>
                </c:pt>
                <c:pt idx="77">
                  <c:v>14126138</c:v>
                </c:pt>
                <c:pt idx="78">
                  <c:v>7130611</c:v>
                </c:pt>
                <c:pt idx="79">
                  <c:v>1677654</c:v>
                </c:pt>
                <c:pt idx="80">
                  <c:v>999622</c:v>
                </c:pt>
                <c:pt idx="81">
                  <c:v>-569815</c:v>
                </c:pt>
                <c:pt idx="82">
                  <c:v>-3189032</c:v>
                </c:pt>
                <c:pt idx="83">
                  <c:v>-5973565</c:v>
                </c:pt>
                <c:pt idx="84">
                  <c:v>-7998060</c:v>
                </c:pt>
                <c:pt idx="85">
                  <c:v>-17954750</c:v>
                </c:pt>
                <c:pt idx="86">
                  <c:v>286838870</c:v>
                </c:pt>
                <c:pt idx="87">
                  <c:v>194678278</c:v>
                </c:pt>
                <c:pt idx="88">
                  <c:v>157197282</c:v>
                </c:pt>
                <c:pt idx="89">
                  <c:v>115085755</c:v>
                </c:pt>
                <c:pt idx="90">
                  <c:v>112708996</c:v>
                </c:pt>
                <c:pt idx="91">
                  <c:v>53350242</c:v>
                </c:pt>
                <c:pt idx="92">
                  <c:v>52387997</c:v>
                </c:pt>
                <c:pt idx="93">
                  <c:v>24200000</c:v>
                </c:pt>
                <c:pt idx="94">
                  <c:v>24123143</c:v>
                </c:pt>
                <c:pt idx="95">
                  <c:v>18167424</c:v>
                </c:pt>
                <c:pt idx="96">
                  <c:v>16866727</c:v>
                </c:pt>
                <c:pt idx="97">
                  <c:v>16496802</c:v>
                </c:pt>
                <c:pt idx="98">
                  <c:v>13001785</c:v>
                </c:pt>
                <c:pt idx="99">
                  <c:v>8690000</c:v>
                </c:pt>
                <c:pt idx="100">
                  <c:v>3352454</c:v>
                </c:pt>
                <c:pt idx="101">
                  <c:v>2690677</c:v>
                </c:pt>
                <c:pt idx="102">
                  <c:v>2439163</c:v>
                </c:pt>
                <c:pt idx="103">
                  <c:v>57096</c:v>
                </c:pt>
                <c:pt idx="104">
                  <c:v>-515779</c:v>
                </c:pt>
                <c:pt idx="105">
                  <c:v>-1000000</c:v>
                </c:pt>
                <c:pt idx="106">
                  <c:v>-1217162</c:v>
                </c:pt>
                <c:pt idx="107">
                  <c:v>-9561700</c:v>
                </c:pt>
                <c:pt idx="108">
                  <c:v>-11348338</c:v>
                </c:pt>
                <c:pt idx="109">
                  <c:v>-19289545</c:v>
                </c:pt>
                <c:pt idx="110">
                  <c:v>403279547</c:v>
                </c:pt>
                <c:pt idx="111">
                  <c:v>305024263</c:v>
                </c:pt>
                <c:pt idx="112">
                  <c:v>293784000</c:v>
                </c:pt>
                <c:pt idx="113">
                  <c:v>253501675</c:v>
                </c:pt>
                <c:pt idx="114">
                  <c:v>174907418</c:v>
                </c:pt>
                <c:pt idx="115">
                  <c:v>165388685</c:v>
                </c:pt>
                <c:pt idx="116">
                  <c:v>163130696</c:v>
                </c:pt>
                <c:pt idx="117">
                  <c:v>144705587</c:v>
                </c:pt>
                <c:pt idx="118">
                  <c:v>131963328</c:v>
                </c:pt>
                <c:pt idx="119">
                  <c:v>120430993</c:v>
                </c:pt>
                <c:pt idx="120">
                  <c:v>117137090</c:v>
                </c:pt>
                <c:pt idx="121">
                  <c:v>116275247</c:v>
                </c:pt>
                <c:pt idx="122">
                  <c:v>106735396</c:v>
                </c:pt>
                <c:pt idx="123">
                  <c:v>96308900</c:v>
                </c:pt>
                <c:pt idx="124">
                  <c:v>77121452</c:v>
                </c:pt>
                <c:pt idx="125">
                  <c:v>70422786</c:v>
                </c:pt>
                <c:pt idx="126">
                  <c:v>65603360</c:v>
                </c:pt>
                <c:pt idx="127">
                  <c:v>56306973</c:v>
                </c:pt>
                <c:pt idx="128">
                  <c:v>49273505</c:v>
                </c:pt>
                <c:pt idx="129">
                  <c:v>48635922</c:v>
                </c:pt>
                <c:pt idx="130">
                  <c:v>47968405</c:v>
                </c:pt>
                <c:pt idx="131">
                  <c:v>44287414</c:v>
                </c:pt>
                <c:pt idx="132">
                  <c:v>40098138</c:v>
                </c:pt>
                <c:pt idx="133">
                  <c:v>36667870</c:v>
                </c:pt>
                <c:pt idx="134">
                  <c:v>35200000</c:v>
                </c:pt>
                <c:pt idx="135">
                  <c:v>34098862</c:v>
                </c:pt>
                <c:pt idx="136">
                  <c:v>34073773</c:v>
                </c:pt>
                <c:pt idx="137">
                  <c:v>31900000</c:v>
                </c:pt>
                <c:pt idx="138">
                  <c:v>24988180</c:v>
                </c:pt>
                <c:pt idx="139">
                  <c:v>21550000</c:v>
                </c:pt>
                <c:pt idx="140">
                  <c:v>19402612</c:v>
                </c:pt>
                <c:pt idx="141">
                  <c:v>15218903</c:v>
                </c:pt>
                <c:pt idx="142">
                  <c:v>14962878</c:v>
                </c:pt>
                <c:pt idx="143">
                  <c:v>14857814</c:v>
                </c:pt>
                <c:pt idx="144">
                  <c:v>12700000</c:v>
                </c:pt>
                <c:pt idx="145">
                  <c:v>5972900</c:v>
                </c:pt>
                <c:pt idx="146">
                  <c:v>3629485</c:v>
                </c:pt>
                <c:pt idx="147">
                  <c:v>3383834</c:v>
                </c:pt>
                <c:pt idx="148">
                  <c:v>2900000</c:v>
                </c:pt>
                <c:pt idx="149">
                  <c:v>347780</c:v>
                </c:pt>
                <c:pt idx="150">
                  <c:v>-147562</c:v>
                </c:pt>
                <c:pt idx="151">
                  <c:v>-865951</c:v>
                </c:pt>
                <c:pt idx="152">
                  <c:v>-3772117</c:v>
                </c:pt>
                <c:pt idx="153">
                  <c:v>-3991940</c:v>
                </c:pt>
                <c:pt idx="154">
                  <c:v>-7913655</c:v>
                </c:pt>
                <c:pt idx="155">
                  <c:v>-11096291</c:v>
                </c:pt>
                <c:pt idx="156">
                  <c:v>-11689814</c:v>
                </c:pt>
                <c:pt idx="157">
                  <c:v>-1099560838</c:v>
                </c:pt>
                <c:pt idx="158">
                  <c:v>252000000</c:v>
                </c:pt>
                <c:pt idx="159">
                  <c:v>196565000</c:v>
                </c:pt>
                <c:pt idx="160">
                  <c:v>189350219</c:v>
                </c:pt>
                <c:pt idx="161">
                  <c:v>169437578</c:v>
                </c:pt>
                <c:pt idx="162">
                  <c:v>162208848</c:v>
                </c:pt>
                <c:pt idx="163">
                  <c:v>155014286</c:v>
                </c:pt>
                <c:pt idx="164">
                  <c:v>147825435</c:v>
                </c:pt>
                <c:pt idx="165">
                  <c:v>126319195</c:v>
                </c:pt>
                <c:pt idx="166">
                  <c:v>123795342</c:v>
                </c:pt>
                <c:pt idx="167">
                  <c:v>112435221</c:v>
                </c:pt>
                <c:pt idx="168">
                  <c:v>107704099</c:v>
                </c:pt>
                <c:pt idx="169">
                  <c:v>107586036</c:v>
                </c:pt>
                <c:pt idx="170">
                  <c:v>100722000</c:v>
                </c:pt>
                <c:pt idx="171">
                  <c:v>93952327</c:v>
                </c:pt>
                <c:pt idx="172">
                  <c:v>85646235</c:v>
                </c:pt>
                <c:pt idx="173">
                  <c:v>83500000</c:v>
                </c:pt>
                <c:pt idx="174">
                  <c:v>79460116</c:v>
                </c:pt>
                <c:pt idx="175">
                  <c:v>65135191</c:v>
                </c:pt>
                <c:pt idx="176">
                  <c:v>56435493</c:v>
                </c:pt>
                <c:pt idx="177">
                  <c:v>41000000</c:v>
                </c:pt>
                <c:pt idx="178">
                  <c:v>36207920</c:v>
                </c:pt>
                <c:pt idx="179">
                  <c:v>33914986</c:v>
                </c:pt>
                <c:pt idx="180">
                  <c:v>30405498</c:v>
                </c:pt>
                <c:pt idx="181">
                  <c:v>29667095</c:v>
                </c:pt>
                <c:pt idx="182">
                  <c:v>23585416</c:v>
                </c:pt>
                <c:pt idx="183">
                  <c:v>22296514</c:v>
                </c:pt>
                <c:pt idx="184">
                  <c:v>21359200</c:v>
                </c:pt>
                <c:pt idx="185">
                  <c:v>17244913</c:v>
                </c:pt>
                <c:pt idx="186">
                  <c:v>17007184</c:v>
                </c:pt>
                <c:pt idx="187">
                  <c:v>15530513</c:v>
                </c:pt>
                <c:pt idx="188">
                  <c:v>9464388</c:v>
                </c:pt>
                <c:pt idx="189">
                  <c:v>4976634</c:v>
                </c:pt>
                <c:pt idx="190">
                  <c:v>4738570</c:v>
                </c:pt>
                <c:pt idx="191">
                  <c:v>3300000</c:v>
                </c:pt>
                <c:pt idx="192">
                  <c:v>3092822</c:v>
                </c:pt>
                <c:pt idx="193">
                  <c:v>2695428</c:v>
                </c:pt>
                <c:pt idx="194">
                  <c:v>2556065</c:v>
                </c:pt>
                <c:pt idx="195">
                  <c:v>783276</c:v>
                </c:pt>
                <c:pt idx="196">
                  <c:v>-718500</c:v>
                </c:pt>
                <c:pt idx="197">
                  <c:v>-2856597</c:v>
                </c:pt>
                <c:pt idx="198">
                  <c:v>-3742998</c:v>
                </c:pt>
                <c:pt idx="199">
                  <c:v>-3802134</c:v>
                </c:pt>
                <c:pt idx="200">
                  <c:v>-5071000</c:v>
                </c:pt>
                <c:pt idx="201">
                  <c:v>-7242870</c:v>
                </c:pt>
                <c:pt idx="202">
                  <c:v>-7780422</c:v>
                </c:pt>
                <c:pt idx="203">
                  <c:v>-7981305</c:v>
                </c:pt>
                <c:pt idx="204">
                  <c:v>-8642509</c:v>
                </c:pt>
                <c:pt idx="205">
                  <c:v>-14549025</c:v>
                </c:pt>
                <c:pt idx="206">
                  <c:v>-14664065</c:v>
                </c:pt>
                <c:pt idx="207">
                  <c:v>-26355679</c:v>
                </c:pt>
                <c:pt idx="208">
                  <c:v>-30503417</c:v>
                </c:pt>
                <c:pt idx="209">
                  <c:v>-42633738</c:v>
                </c:pt>
                <c:pt idx="210">
                  <c:v>-46840695</c:v>
                </c:pt>
                <c:pt idx="211">
                  <c:v>-149237822</c:v>
                </c:pt>
                <c:pt idx="212">
                  <c:v>523505847</c:v>
                </c:pt>
                <c:pt idx="213">
                  <c:v>424449459</c:v>
                </c:pt>
                <c:pt idx="214">
                  <c:v>207652016</c:v>
                </c:pt>
                <c:pt idx="215">
                  <c:v>178298180</c:v>
                </c:pt>
                <c:pt idx="216">
                  <c:v>155823397</c:v>
                </c:pt>
                <c:pt idx="217">
                  <c:v>133029270</c:v>
                </c:pt>
                <c:pt idx="218">
                  <c:v>123001229</c:v>
                </c:pt>
                <c:pt idx="219">
                  <c:v>120000989</c:v>
                </c:pt>
                <c:pt idx="220">
                  <c:v>113067808</c:v>
                </c:pt>
                <c:pt idx="221">
                  <c:v>91518352</c:v>
                </c:pt>
                <c:pt idx="222">
                  <c:v>68571803</c:v>
                </c:pt>
                <c:pt idx="223">
                  <c:v>61468960</c:v>
                </c:pt>
                <c:pt idx="224">
                  <c:v>57487711</c:v>
                </c:pt>
                <c:pt idx="225">
                  <c:v>55000000</c:v>
                </c:pt>
                <c:pt idx="226">
                  <c:v>52100855</c:v>
                </c:pt>
                <c:pt idx="227">
                  <c:v>51889948</c:v>
                </c:pt>
                <c:pt idx="228">
                  <c:v>51270454</c:v>
                </c:pt>
                <c:pt idx="229">
                  <c:v>48057348</c:v>
                </c:pt>
                <c:pt idx="230">
                  <c:v>46700000</c:v>
                </c:pt>
                <c:pt idx="231">
                  <c:v>36362352</c:v>
                </c:pt>
                <c:pt idx="232">
                  <c:v>33355354</c:v>
                </c:pt>
                <c:pt idx="233">
                  <c:v>31997107</c:v>
                </c:pt>
                <c:pt idx="234">
                  <c:v>27200000</c:v>
                </c:pt>
                <c:pt idx="235">
                  <c:v>23779955</c:v>
                </c:pt>
                <c:pt idx="236">
                  <c:v>21045445</c:v>
                </c:pt>
                <c:pt idx="237">
                  <c:v>20236603</c:v>
                </c:pt>
                <c:pt idx="238">
                  <c:v>15618786</c:v>
                </c:pt>
                <c:pt idx="239">
                  <c:v>11454968</c:v>
                </c:pt>
                <c:pt idx="240">
                  <c:v>11384919</c:v>
                </c:pt>
                <c:pt idx="241">
                  <c:v>10116191</c:v>
                </c:pt>
                <c:pt idx="242">
                  <c:v>9257933</c:v>
                </c:pt>
                <c:pt idx="243">
                  <c:v>8830000</c:v>
                </c:pt>
                <c:pt idx="244">
                  <c:v>5114507</c:v>
                </c:pt>
                <c:pt idx="245">
                  <c:v>595783</c:v>
                </c:pt>
                <c:pt idx="246">
                  <c:v>9677</c:v>
                </c:pt>
                <c:pt idx="247">
                  <c:v>-278739</c:v>
                </c:pt>
                <c:pt idx="248">
                  <c:v>-1870242</c:v>
                </c:pt>
                <c:pt idx="249">
                  <c:v>-3624277</c:v>
                </c:pt>
                <c:pt idx="250">
                  <c:v>-4078262</c:v>
                </c:pt>
                <c:pt idx="251">
                  <c:v>-5246069</c:v>
                </c:pt>
                <c:pt idx="252">
                  <c:v>-5500000</c:v>
                </c:pt>
                <c:pt idx="253">
                  <c:v>-8674623</c:v>
                </c:pt>
                <c:pt idx="254">
                  <c:v>-9528558</c:v>
                </c:pt>
                <c:pt idx="255">
                  <c:v>-12112543</c:v>
                </c:pt>
                <c:pt idx="256">
                  <c:v>-19871876</c:v>
                </c:pt>
                <c:pt idx="257">
                  <c:v>-27477648</c:v>
                </c:pt>
                <c:pt idx="258">
                  <c:v>-28935714</c:v>
                </c:pt>
                <c:pt idx="259">
                  <c:v>-30915039</c:v>
                </c:pt>
                <c:pt idx="260">
                  <c:v>-39034803</c:v>
                </c:pt>
                <c:pt idx="261">
                  <c:v>-40713572</c:v>
                </c:pt>
                <c:pt idx="262">
                  <c:v>-77810499</c:v>
                </c:pt>
                <c:pt idx="263">
                  <c:v>242313371</c:v>
                </c:pt>
                <c:pt idx="264">
                  <c:v>197756197</c:v>
                </c:pt>
                <c:pt idx="265">
                  <c:v>187645141</c:v>
                </c:pt>
                <c:pt idx="266">
                  <c:v>174084951</c:v>
                </c:pt>
                <c:pt idx="267">
                  <c:v>139875760</c:v>
                </c:pt>
                <c:pt idx="268">
                  <c:v>119358727</c:v>
                </c:pt>
                <c:pt idx="269">
                  <c:v>116900000</c:v>
                </c:pt>
                <c:pt idx="270">
                  <c:v>112868837</c:v>
                </c:pt>
                <c:pt idx="271">
                  <c:v>111088910</c:v>
                </c:pt>
                <c:pt idx="272">
                  <c:v>104360277</c:v>
                </c:pt>
                <c:pt idx="273">
                  <c:v>101049130</c:v>
                </c:pt>
                <c:pt idx="274">
                  <c:v>98405771</c:v>
                </c:pt>
                <c:pt idx="275">
                  <c:v>96300000</c:v>
                </c:pt>
                <c:pt idx="276">
                  <c:v>89746958</c:v>
                </c:pt>
                <c:pt idx="277">
                  <c:v>85648585</c:v>
                </c:pt>
                <c:pt idx="278">
                  <c:v>79900000</c:v>
                </c:pt>
                <c:pt idx="279">
                  <c:v>79175854</c:v>
                </c:pt>
                <c:pt idx="280">
                  <c:v>78500000</c:v>
                </c:pt>
                <c:pt idx="281">
                  <c:v>74120000</c:v>
                </c:pt>
                <c:pt idx="282">
                  <c:v>62310175</c:v>
                </c:pt>
                <c:pt idx="283">
                  <c:v>51504069</c:v>
                </c:pt>
                <c:pt idx="284">
                  <c:v>48800000</c:v>
                </c:pt>
                <c:pt idx="285">
                  <c:v>48100000</c:v>
                </c:pt>
                <c:pt idx="286">
                  <c:v>44735548</c:v>
                </c:pt>
                <c:pt idx="287">
                  <c:v>42235322</c:v>
                </c:pt>
                <c:pt idx="288">
                  <c:v>40566004</c:v>
                </c:pt>
                <c:pt idx="289">
                  <c:v>38756232</c:v>
                </c:pt>
                <c:pt idx="290">
                  <c:v>38000000</c:v>
                </c:pt>
                <c:pt idx="291">
                  <c:v>32455275</c:v>
                </c:pt>
                <c:pt idx="292">
                  <c:v>31505065</c:v>
                </c:pt>
                <c:pt idx="293">
                  <c:v>31008288</c:v>
                </c:pt>
                <c:pt idx="294">
                  <c:v>30127620</c:v>
                </c:pt>
                <c:pt idx="295">
                  <c:v>29507053</c:v>
                </c:pt>
                <c:pt idx="296">
                  <c:v>26676606</c:v>
                </c:pt>
                <c:pt idx="297">
                  <c:v>24412677</c:v>
                </c:pt>
                <c:pt idx="298">
                  <c:v>24335698</c:v>
                </c:pt>
                <c:pt idx="299">
                  <c:v>20984230</c:v>
                </c:pt>
                <c:pt idx="300">
                  <c:v>20921738</c:v>
                </c:pt>
                <c:pt idx="301">
                  <c:v>20054909</c:v>
                </c:pt>
                <c:pt idx="302">
                  <c:v>19506619</c:v>
                </c:pt>
                <c:pt idx="303">
                  <c:v>12515793</c:v>
                </c:pt>
                <c:pt idx="304">
                  <c:v>10859889</c:v>
                </c:pt>
                <c:pt idx="305">
                  <c:v>10372662</c:v>
                </c:pt>
                <c:pt idx="306">
                  <c:v>9858926</c:v>
                </c:pt>
                <c:pt idx="307">
                  <c:v>5613460</c:v>
                </c:pt>
                <c:pt idx="308">
                  <c:v>3767324</c:v>
                </c:pt>
                <c:pt idx="309">
                  <c:v>3294553</c:v>
                </c:pt>
                <c:pt idx="310">
                  <c:v>3231500</c:v>
                </c:pt>
                <c:pt idx="311">
                  <c:v>2921130</c:v>
                </c:pt>
                <c:pt idx="312">
                  <c:v>2391000</c:v>
                </c:pt>
                <c:pt idx="313">
                  <c:v>2323044</c:v>
                </c:pt>
                <c:pt idx="314">
                  <c:v>1957978</c:v>
                </c:pt>
                <c:pt idx="315">
                  <c:v>824921</c:v>
                </c:pt>
                <c:pt idx="316">
                  <c:v>530592</c:v>
                </c:pt>
                <c:pt idx="317">
                  <c:v>0</c:v>
                </c:pt>
                <c:pt idx="318">
                  <c:v>-226328</c:v>
                </c:pt>
                <c:pt idx="319">
                  <c:v>-1425912</c:v>
                </c:pt>
                <c:pt idx="320">
                  <c:v>-1734419</c:v>
                </c:pt>
                <c:pt idx="321">
                  <c:v>-1774772</c:v>
                </c:pt>
                <c:pt idx="322">
                  <c:v>-1829786</c:v>
                </c:pt>
                <c:pt idx="323">
                  <c:v>-1995042</c:v>
                </c:pt>
                <c:pt idx="324">
                  <c:v>-2497745</c:v>
                </c:pt>
                <c:pt idx="325">
                  <c:v>-2895331</c:v>
                </c:pt>
                <c:pt idx="326">
                  <c:v>-2970919</c:v>
                </c:pt>
                <c:pt idx="327">
                  <c:v>-3469419</c:v>
                </c:pt>
                <c:pt idx="328">
                  <c:v>-3786587</c:v>
                </c:pt>
                <c:pt idx="329">
                  <c:v>-4505513</c:v>
                </c:pt>
                <c:pt idx="330">
                  <c:v>-9777353</c:v>
                </c:pt>
                <c:pt idx="331">
                  <c:v>-13414567</c:v>
                </c:pt>
                <c:pt idx="332">
                  <c:v>-13585465</c:v>
                </c:pt>
                <c:pt idx="333">
                  <c:v>-13594629</c:v>
                </c:pt>
                <c:pt idx="334">
                  <c:v>-16601608</c:v>
                </c:pt>
                <c:pt idx="335">
                  <c:v>-19000897</c:v>
                </c:pt>
                <c:pt idx="336">
                  <c:v>-19292673</c:v>
                </c:pt>
                <c:pt idx="337">
                  <c:v>-20593594</c:v>
                </c:pt>
                <c:pt idx="338">
                  <c:v>-20949555</c:v>
                </c:pt>
                <c:pt idx="339">
                  <c:v>-22509198</c:v>
                </c:pt>
                <c:pt idx="340">
                  <c:v>-23660367</c:v>
                </c:pt>
                <c:pt idx="341">
                  <c:v>-59192738</c:v>
                </c:pt>
                <c:pt idx="342">
                  <c:v>-79860848</c:v>
                </c:pt>
                <c:pt idx="343">
                  <c:v>458672302</c:v>
                </c:pt>
                <c:pt idx="344">
                  <c:v>226950375</c:v>
                </c:pt>
                <c:pt idx="345">
                  <c:v>182925485</c:v>
                </c:pt>
                <c:pt idx="346">
                  <c:v>182501645</c:v>
                </c:pt>
                <c:pt idx="347">
                  <c:v>145592590</c:v>
                </c:pt>
                <c:pt idx="348">
                  <c:v>133031347</c:v>
                </c:pt>
                <c:pt idx="349">
                  <c:v>108899130</c:v>
                </c:pt>
                <c:pt idx="350">
                  <c:v>97637474</c:v>
                </c:pt>
                <c:pt idx="351">
                  <c:v>91519448</c:v>
                </c:pt>
                <c:pt idx="352">
                  <c:v>74712885</c:v>
                </c:pt>
                <c:pt idx="353">
                  <c:v>69025853</c:v>
                </c:pt>
                <c:pt idx="354">
                  <c:v>67900000</c:v>
                </c:pt>
                <c:pt idx="355">
                  <c:v>56917897</c:v>
                </c:pt>
                <c:pt idx="356">
                  <c:v>53953403</c:v>
                </c:pt>
                <c:pt idx="357">
                  <c:v>51990286</c:v>
                </c:pt>
                <c:pt idx="358">
                  <c:v>51324422</c:v>
                </c:pt>
                <c:pt idx="359">
                  <c:v>39816662</c:v>
                </c:pt>
                <c:pt idx="360">
                  <c:v>35305995</c:v>
                </c:pt>
                <c:pt idx="361">
                  <c:v>33983001</c:v>
                </c:pt>
                <c:pt idx="362">
                  <c:v>31261036</c:v>
                </c:pt>
                <c:pt idx="363">
                  <c:v>30311509</c:v>
                </c:pt>
                <c:pt idx="364">
                  <c:v>30014112</c:v>
                </c:pt>
                <c:pt idx="365">
                  <c:v>26963967</c:v>
                </c:pt>
                <c:pt idx="366">
                  <c:v>26200000</c:v>
                </c:pt>
                <c:pt idx="367">
                  <c:v>24891374</c:v>
                </c:pt>
                <c:pt idx="368">
                  <c:v>24054514</c:v>
                </c:pt>
                <c:pt idx="369">
                  <c:v>20887263</c:v>
                </c:pt>
                <c:pt idx="370">
                  <c:v>20700000</c:v>
                </c:pt>
                <c:pt idx="371">
                  <c:v>19228104</c:v>
                </c:pt>
                <c:pt idx="372">
                  <c:v>18043505</c:v>
                </c:pt>
                <c:pt idx="373">
                  <c:v>16994911</c:v>
                </c:pt>
                <c:pt idx="374">
                  <c:v>16638745</c:v>
                </c:pt>
                <c:pt idx="375">
                  <c:v>15281507</c:v>
                </c:pt>
                <c:pt idx="376">
                  <c:v>15280058</c:v>
                </c:pt>
                <c:pt idx="377">
                  <c:v>15169908</c:v>
                </c:pt>
                <c:pt idx="378">
                  <c:v>14951824</c:v>
                </c:pt>
                <c:pt idx="379">
                  <c:v>14365105</c:v>
                </c:pt>
                <c:pt idx="380">
                  <c:v>11622333</c:v>
                </c:pt>
                <c:pt idx="381">
                  <c:v>11605861</c:v>
                </c:pt>
                <c:pt idx="382">
                  <c:v>10495673</c:v>
                </c:pt>
                <c:pt idx="383">
                  <c:v>10440971</c:v>
                </c:pt>
                <c:pt idx="384">
                  <c:v>8096053</c:v>
                </c:pt>
                <c:pt idx="385">
                  <c:v>8089926</c:v>
                </c:pt>
                <c:pt idx="386">
                  <c:v>7980275</c:v>
                </c:pt>
                <c:pt idx="387">
                  <c:v>7862546</c:v>
                </c:pt>
                <c:pt idx="388">
                  <c:v>5239376</c:v>
                </c:pt>
                <c:pt idx="389">
                  <c:v>3245861</c:v>
                </c:pt>
                <c:pt idx="390">
                  <c:v>1861000</c:v>
                </c:pt>
                <c:pt idx="391">
                  <c:v>1161099</c:v>
                </c:pt>
                <c:pt idx="392">
                  <c:v>1093039</c:v>
                </c:pt>
                <c:pt idx="393">
                  <c:v>677838</c:v>
                </c:pt>
                <c:pt idx="394">
                  <c:v>349947</c:v>
                </c:pt>
                <c:pt idx="395">
                  <c:v>-44995</c:v>
                </c:pt>
                <c:pt idx="396">
                  <c:v>-198889</c:v>
                </c:pt>
                <c:pt idx="397">
                  <c:v>-526618</c:v>
                </c:pt>
                <c:pt idx="398">
                  <c:v>-689380</c:v>
                </c:pt>
                <c:pt idx="399">
                  <c:v>-693303</c:v>
                </c:pt>
                <c:pt idx="400">
                  <c:v>-725339</c:v>
                </c:pt>
                <c:pt idx="401">
                  <c:v>-736141</c:v>
                </c:pt>
                <c:pt idx="402">
                  <c:v>-826515</c:v>
                </c:pt>
                <c:pt idx="403">
                  <c:v>-1172081</c:v>
                </c:pt>
                <c:pt idx="404">
                  <c:v>-1231955</c:v>
                </c:pt>
                <c:pt idx="405">
                  <c:v>-1939157</c:v>
                </c:pt>
                <c:pt idx="406">
                  <c:v>-2292073</c:v>
                </c:pt>
                <c:pt idx="407">
                  <c:v>-2567658</c:v>
                </c:pt>
                <c:pt idx="408">
                  <c:v>-3628423</c:v>
                </c:pt>
                <c:pt idx="409">
                  <c:v>-3751299</c:v>
                </c:pt>
                <c:pt idx="410">
                  <c:v>-3853598</c:v>
                </c:pt>
                <c:pt idx="411">
                  <c:v>-3899588</c:v>
                </c:pt>
                <c:pt idx="412">
                  <c:v>-3917956</c:v>
                </c:pt>
                <c:pt idx="413">
                  <c:v>-5813617</c:v>
                </c:pt>
                <c:pt idx="414">
                  <c:v>-6364114</c:v>
                </c:pt>
                <c:pt idx="415">
                  <c:v>-7246194</c:v>
                </c:pt>
                <c:pt idx="416">
                  <c:v>-7885118</c:v>
                </c:pt>
                <c:pt idx="417">
                  <c:v>-7937613</c:v>
                </c:pt>
                <c:pt idx="418">
                  <c:v>-11880078</c:v>
                </c:pt>
                <c:pt idx="419">
                  <c:v>-12247786</c:v>
                </c:pt>
                <c:pt idx="420">
                  <c:v>-12662421</c:v>
                </c:pt>
                <c:pt idx="421">
                  <c:v>-12931913</c:v>
                </c:pt>
                <c:pt idx="422">
                  <c:v>-12976053</c:v>
                </c:pt>
                <c:pt idx="423">
                  <c:v>-14230040</c:v>
                </c:pt>
                <c:pt idx="424">
                  <c:v>-16406844</c:v>
                </c:pt>
                <c:pt idx="425">
                  <c:v>-18918217</c:v>
                </c:pt>
                <c:pt idx="426">
                  <c:v>-22496684</c:v>
                </c:pt>
                <c:pt idx="427">
                  <c:v>-28889425</c:v>
                </c:pt>
                <c:pt idx="428">
                  <c:v>-29459980</c:v>
                </c:pt>
                <c:pt idx="429">
                  <c:v>-31654597</c:v>
                </c:pt>
                <c:pt idx="430">
                  <c:v>-31951647</c:v>
                </c:pt>
                <c:pt idx="431">
                  <c:v>-40832183</c:v>
                </c:pt>
                <c:pt idx="432">
                  <c:v>-4199788333</c:v>
                </c:pt>
                <c:pt idx="433">
                  <c:v>294645577</c:v>
                </c:pt>
                <c:pt idx="434">
                  <c:v>267262555</c:v>
                </c:pt>
                <c:pt idx="435">
                  <c:v>250736600</c:v>
                </c:pt>
                <c:pt idx="436">
                  <c:v>216188924</c:v>
                </c:pt>
                <c:pt idx="437">
                  <c:v>151870271</c:v>
                </c:pt>
                <c:pt idx="438">
                  <c:v>139994397</c:v>
                </c:pt>
                <c:pt idx="439">
                  <c:v>138600000</c:v>
                </c:pt>
                <c:pt idx="440">
                  <c:v>119019489</c:v>
                </c:pt>
                <c:pt idx="441">
                  <c:v>117387405</c:v>
                </c:pt>
                <c:pt idx="442">
                  <c:v>110071312</c:v>
                </c:pt>
                <c:pt idx="443">
                  <c:v>101463226</c:v>
                </c:pt>
                <c:pt idx="444">
                  <c:v>101340178</c:v>
                </c:pt>
                <c:pt idx="445">
                  <c:v>92012643</c:v>
                </c:pt>
                <c:pt idx="446">
                  <c:v>87775460</c:v>
                </c:pt>
                <c:pt idx="447">
                  <c:v>85395021</c:v>
                </c:pt>
                <c:pt idx="448">
                  <c:v>85069696</c:v>
                </c:pt>
                <c:pt idx="449">
                  <c:v>83740650</c:v>
                </c:pt>
                <c:pt idx="450">
                  <c:v>79471845</c:v>
                </c:pt>
                <c:pt idx="451">
                  <c:v>76823600</c:v>
                </c:pt>
                <c:pt idx="452">
                  <c:v>76107476</c:v>
                </c:pt>
                <c:pt idx="453">
                  <c:v>69413017</c:v>
                </c:pt>
                <c:pt idx="454">
                  <c:v>55173235</c:v>
                </c:pt>
                <c:pt idx="455">
                  <c:v>47001027</c:v>
                </c:pt>
                <c:pt idx="456">
                  <c:v>45264608</c:v>
                </c:pt>
                <c:pt idx="457">
                  <c:v>43504640</c:v>
                </c:pt>
                <c:pt idx="458">
                  <c:v>39456509</c:v>
                </c:pt>
                <c:pt idx="459">
                  <c:v>38543795</c:v>
                </c:pt>
                <c:pt idx="460">
                  <c:v>37650000</c:v>
                </c:pt>
                <c:pt idx="461">
                  <c:v>37063889</c:v>
                </c:pt>
                <c:pt idx="462">
                  <c:v>36900000</c:v>
                </c:pt>
                <c:pt idx="463">
                  <c:v>36154094</c:v>
                </c:pt>
                <c:pt idx="464">
                  <c:v>35003492</c:v>
                </c:pt>
                <c:pt idx="465">
                  <c:v>33158000</c:v>
                </c:pt>
                <c:pt idx="466">
                  <c:v>32306065</c:v>
                </c:pt>
                <c:pt idx="467">
                  <c:v>31353636</c:v>
                </c:pt>
                <c:pt idx="468">
                  <c:v>28500000</c:v>
                </c:pt>
                <c:pt idx="469">
                  <c:v>28368347</c:v>
                </c:pt>
                <c:pt idx="470">
                  <c:v>28025000</c:v>
                </c:pt>
                <c:pt idx="471">
                  <c:v>27693162</c:v>
                </c:pt>
                <c:pt idx="472">
                  <c:v>25707719</c:v>
                </c:pt>
                <c:pt idx="473">
                  <c:v>25605492</c:v>
                </c:pt>
                <c:pt idx="474">
                  <c:v>24281723</c:v>
                </c:pt>
                <c:pt idx="475">
                  <c:v>23825798</c:v>
                </c:pt>
                <c:pt idx="476">
                  <c:v>22937130</c:v>
                </c:pt>
                <c:pt idx="477">
                  <c:v>18292061</c:v>
                </c:pt>
                <c:pt idx="478">
                  <c:v>18270895</c:v>
                </c:pt>
                <c:pt idx="479">
                  <c:v>17895491</c:v>
                </c:pt>
                <c:pt idx="480">
                  <c:v>17707116</c:v>
                </c:pt>
                <c:pt idx="481">
                  <c:v>16875468</c:v>
                </c:pt>
                <c:pt idx="482">
                  <c:v>16597830</c:v>
                </c:pt>
                <c:pt idx="483">
                  <c:v>16471430</c:v>
                </c:pt>
                <c:pt idx="484">
                  <c:v>15226144</c:v>
                </c:pt>
                <c:pt idx="485">
                  <c:v>14772796</c:v>
                </c:pt>
                <c:pt idx="486">
                  <c:v>12676062</c:v>
                </c:pt>
                <c:pt idx="487">
                  <c:v>12668906</c:v>
                </c:pt>
                <c:pt idx="488">
                  <c:v>11838002</c:v>
                </c:pt>
                <c:pt idx="489">
                  <c:v>11407470</c:v>
                </c:pt>
                <c:pt idx="490">
                  <c:v>10012500</c:v>
                </c:pt>
                <c:pt idx="491">
                  <c:v>9546543</c:v>
                </c:pt>
                <c:pt idx="492">
                  <c:v>9533945</c:v>
                </c:pt>
                <c:pt idx="493">
                  <c:v>8413606</c:v>
                </c:pt>
                <c:pt idx="494">
                  <c:v>8269963</c:v>
                </c:pt>
                <c:pt idx="495">
                  <c:v>8047419</c:v>
                </c:pt>
                <c:pt idx="496">
                  <c:v>7277055</c:v>
                </c:pt>
                <c:pt idx="497">
                  <c:v>7003011</c:v>
                </c:pt>
                <c:pt idx="498">
                  <c:v>4886369</c:v>
                </c:pt>
                <c:pt idx="499">
                  <c:v>3005123</c:v>
                </c:pt>
                <c:pt idx="500">
                  <c:v>2483154</c:v>
                </c:pt>
                <c:pt idx="501">
                  <c:v>2180954</c:v>
                </c:pt>
                <c:pt idx="502">
                  <c:v>2166863</c:v>
                </c:pt>
                <c:pt idx="503">
                  <c:v>2137776</c:v>
                </c:pt>
                <c:pt idx="504">
                  <c:v>1547570</c:v>
                </c:pt>
                <c:pt idx="505">
                  <c:v>1373585</c:v>
                </c:pt>
                <c:pt idx="506">
                  <c:v>700000</c:v>
                </c:pt>
                <c:pt idx="507">
                  <c:v>329466</c:v>
                </c:pt>
                <c:pt idx="508">
                  <c:v>237233</c:v>
                </c:pt>
                <c:pt idx="509">
                  <c:v>-283108</c:v>
                </c:pt>
                <c:pt idx="510">
                  <c:v>-712239</c:v>
                </c:pt>
                <c:pt idx="511">
                  <c:v>-1107418</c:v>
                </c:pt>
                <c:pt idx="512">
                  <c:v>-1207221</c:v>
                </c:pt>
                <c:pt idx="513">
                  <c:v>-1498907</c:v>
                </c:pt>
                <c:pt idx="514">
                  <c:v>-1604408</c:v>
                </c:pt>
                <c:pt idx="515">
                  <c:v>-1994515</c:v>
                </c:pt>
                <c:pt idx="516">
                  <c:v>-2326217</c:v>
                </c:pt>
                <c:pt idx="517">
                  <c:v>-4202093</c:v>
                </c:pt>
                <c:pt idx="518">
                  <c:v>-5204874</c:v>
                </c:pt>
                <c:pt idx="519">
                  <c:v>-8887065</c:v>
                </c:pt>
                <c:pt idx="520">
                  <c:v>-9550442</c:v>
                </c:pt>
                <c:pt idx="521">
                  <c:v>-10764163</c:v>
                </c:pt>
                <c:pt idx="522">
                  <c:v>-15186564</c:v>
                </c:pt>
                <c:pt idx="523">
                  <c:v>-15278000</c:v>
                </c:pt>
                <c:pt idx="524">
                  <c:v>-15614237</c:v>
                </c:pt>
                <c:pt idx="525">
                  <c:v>-16603219</c:v>
                </c:pt>
                <c:pt idx="526">
                  <c:v>-20540176</c:v>
                </c:pt>
                <c:pt idx="527">
                  <c:v>-22620910</c:v>
                </c:pt>
                <c:pt idx="528">
                  <c:v>-25872105</c:v>
                </c:pt>
                <c:pt idx="529">
                  <c:v>-26003245</c:v>
                </c:pt>
                <c:pt idx="530">
                  <c:v>-27968963</c:v>
                </c:pt>
                <c:pt idx="531">
                  <c:v>-29103248</c:v>
                </c:pt>
                <c:pt idx="532">
                  <c:v>-88958772</c:v>
                </c:pt>
                <c:pt idx="533">
                  <c:v>-93990787</c:v>
                </c:pt>
                <c:pt idx="534">
                  <c:v>267761243</c:v>
                </c:pt>
                <c:pt idx="535">
                  <c:v>208991599</c:v>
                </c:pt>
                <c:pt idx="536">
                  <c:v>192557891</c:v>
                </c:pt>
                <c:pt idx="537">
                  <c:v>142000866</c:v>
                </c:pt>
                <c:pt idx="538">
                  <c:v>135992840</c:v>
                </c:pt>
                <c:pt idx="539">
                  <c:v>117387272</c:v>
                </c:pt>
                <c:pt idx="540">
                  <c:v>114223000</c:v>
                </c:pt>
                <c:pt idx="541">
                  <c:v>113078393</c:v>
                </c:pt>
                <c:pt idx="542">
                  <c:v>104948780</c:v>
                </c:pt>
                <c:pt idx="543">
                  <c:v>81700000</c:v>
                </c:pt>
                <c:pt idx="544">
                  <c:v>61830669</c:v>
                </c:pt>
                <c:pt idx="545">
                  <c:v>59502303</c:v>
                </c:pt>
                <c:pt idx="546">
                  <c:v>58326666</c:v>
                </c:pt>
                <c:pt idx="547">
                  <c:v>55001343</c:v>
                </c:pt>
                <c:pt idx="548">
                  <c:v>54412921</c:v>
                </c:pt>
                <c:pt idx="549">
                  <c:v>51956980</c:v>
                </c:pt>
                <c:pt idx="550">
                  <c:v>48299761</c:v>
                </c:pt>
                <c:pt idx="551">
                  <c:v>42522790</c:v>
                </c:pt>
                <c:pt idx="552">
                  <c:v>41929168</c:v>
                </c:pt>
                <c:pt idx="553">
                  <c:v>36528842</c:v>
                </c:pt>
                <c:pt idx="554">
                  <c:v>36371181</c:v>
                </c:pt>
                <c:pt idx="555">
                  <c:v>36328680</c:v>
                </c:pt>
                <c:pt idx="556">
                  <c:v>35960517</c:v>
                </c:pt>
                <c:pt idx="557">
                  <c:v>34218429</c:v>
                </c:pt>
                <c:pt idx="558">
                  <c:v>32066000</c:v>
                </c:pt>
                <c:pt idx="559">
                  <c:v>30775468</c:v>
                </c:pt>
                <c:pt idx="560">
                  <c:v>30618403</c:v>
                </c:pt>
                <c:pt idx="561">
                  <c:v>27647595</c:v>
                </c:pt>
                <c:pt idx="562">
                  <c:v>27317535</c:v>
                </c:pt>
                <c:pt idx="563">
                  <c:v>26068547</c:v>
                </c:pt>
                <c:pt idx="564">
                  <c:v>24705000</c:v>
                </c:pt>
                <c:pt idx="565">
                  <c:v>24400000</c:v>
                </c:pt>
                <c:pt idx="566">
                  <c:v>24001218</c:v>
                </c:pt>
                <c:pt idx="567">
                  <c:v>22800000</c:v>
                </c:pt>
                <c:pt idx="568">
                  <c:v>22696902</c:v>
                </c:pt>
                <c:pt idx="569">
                  <c:v>22418902</c:v>
                </c:pt>
                <c:pt idx="570">
                  <c:v>18565375</c:v>
                </c:pt>
                <c:pt idx="571">
                  <c:v>15581633</c:v>
                </c:pt>
                <c:pt idx="572">
                  <c:v>15197842</c:v>
                </c:pt>
                <c:pt idx="573">
                  <c:v>13656400</c:v>
                </c:pt>
                <c:pt idx="574">
                  <c:v>12621249</c:v>
                </c:pt>
                <c:pt idx="575">
                  <c:v>9300852</c:v>
                </c:pt>
                <c:pt idx="576">
                  <c:v>9300771</c:v>
                </c:pt>
                <c:pt idx="577">
                  <c:v>6800000</c:v>
                </c:pt>
                <c:pt idx="578">
                  <c:v>6546368</c:v>
                </c:pt>
                <c:pt idx="579">
                  <c:v>5108370</c:v>
                </c:pt>
                <c:pt idx="580">
                  <c:v>5012990</c:v>
                </c:pt>
                <c:pt idx="581">
                  <c:v>3984028</c:v>
                </c:pt>
                <c:pt idx="582">
                  <c:v>3971000</c:v>
                </c:pt>
                <c:pt idx="583">
                  <c:v>3759147</c:v>
                </c:pt>
                <c:pt idx="584">
                  <c:v>3517198</c:v>
                </c:pt>
                <c:pt idx="585">
                  <c:v>3156970</c:v>
                </c:pt>
                <c:pt idx="586">
                  <c:v>2890032</c:v>
                </c:pt>
                <c:pt idx="587">
                  <c:v>2713208</c:v>
                </c:pt>
                <c:pt idx="588">
                  <c:v>1655091</c:v>
                </c:pt>
                <c:pt idx="589">
                  <c:v>865931</c:v>
                </c:pt>
                <c:pt idx="590">
                  <c:v>663780</c:v>
                </c:pt>
                <c:pt idx="591">
                  <c:v>199816</c:v>
                </c:pt>
                <c:pt idx="592">
                  <c:v>165429</c:v>
                </c:pt>
                <c:pt idx="593">
                  <c:v>15185</c:v>
                </c:pt>
                <c:pt idx="594">
                  <c:v>-338013</c:v>
                </c:pt>
                <c:pt idx="595">
                  <c:v>-506218</c:v>
                </c:pt>
                <c:pt idx="596">
                  <c:v>-688237</c:v>
                </c:pt>
                <c:pt idx="597">
                  <c:v>-1294705</c:v>
                </c:pt>
                <c:pt idx="598">
                  <c:v>-2308300</c:v>
                </c:pt>
                <c:pt idx="599">
                  <c:v>-2438373</c:v>
                </c:pt>
                <c:pt idx="600">
                  <c:v>-3400000</c:v>
                </c:pt>
                <c:pt idx="601">
                  <c:v>-4962560</c:v>
                </c:pt>
                <c:pt idx="602">
                  <c:v>-5261308</c:v>
                </c:pt>
                <c:pt idx="603">
                  <c:v>-6616263</c:v>
                </c:pt>
                <c:pt idx="604">
                  <c:v>-7214368</c:v>
                </c:pt>
                <c:pt idx="605">
                  <c:v>-7391173</c:v>
                </c:pt>
                <c:pt idx="606">
                  <c:v>-9976725</c:v>
                </c:pt>
                <c:pt idx="607">
                  <c:v>-10162368</c:v>
                </c:pt>
                <c:pt idx="608">
                  <c:v>-10500000</c:v>
                </c:pt>
                <c:pt idx="609">
                  <c:v>-11352310</c:v>
                </c:pt>
                <c:pt idx="610">
                  <c:v>-11738519</c:v>
                </c:pt>
                <c:pt idx="611">
                  <c:v>-11785798</c:v>
                </c:pt>
                <c:pt idx="612">
                  <c:v>-11851144</c:v>
                </c:pt>
                <c:pt idx="613">
                  <c:v>-11985384</c:v>
                </c:pt>
                <c:pt idx="614">
                  <c:v>-17918075</c:v>
                </c:pt>
                <c:pt idx="615">
                  <c:v>-18809982</c:v>
                </c:pt>
                <c:pt idx="616">
                  <c:v>-22320362</c:v>
                </c:pt>
                <c:pt idx="617">
                  <c:v>-23100203</c:v>
                </c:pt>
                <c:pt idx="618">
                  <c:v>-26095018</c:v>
                </c:pt>
                <c:pt idx="619">
                  <c:v>-28505730</c:v>
                </c:pt>
                <c:pt idx="620">
                  <c:v>-30406260</c:v>
                </c:pt>
                <c:pt idx="621">
                  <c:v>-47791061</c:v>
                </c:pt>
                <c:pt idx="622">
                  <c:v>-54531374</c:v>
                </c:pt>
                <c:pt idx="623">
                  <c:v>-74901420</c:v>
                </c:pt>
                <c:pt idx="624">
                  <c:v>-96179906</c:v>
                </c:pt>
                <c:pt idx="625">
                  <c:v>161970615</c:v>
                </c:pt>
                <c:pt idx="626">
                  <c:v>155200000</c:v>
                </c:pt>
                <c:pt idx="627">
                  <c:v>117204440</c:v>
                </c:pt>
                <c:pt idx="628">
                  <c:v>108132370</c:v>
                </c:pt>
                <c:pt idx="629">
                  <c:v>99093296</c:v>
                </c:pt>
                <c:pt idx="630">
                  <c:v>82299717</c:v>
                </c:pt>
                <c:pt idx="631">
                  <c:v>68706165</c:v>
                </c:pt>
                <c:pt idx="632">
                  <c:v>65900000</c:v>
                </c:pt>
                <c:pt idx="633">
                  <c:v>64364921</c:v>
                </c:pt>
                <c:pt idx="634">
                  <c:v>59006721</c:v>
                </c:pt>
                <c:pt idx="635">
                  <c:v>58813460</c:v>
                </c:pt>
                <c:pt idx="636">
                  <c:v>55720716</c:v>
                </c:pt>
                <c:pt idx="637">
                  <c:v>53500000</c:v>
                </c:pt>
                <c:pt idx="638">
                  <c:v>51651430</c:v>
                </c:pt>
                <c:pt idx="639">
                  <c:v>50191634</c:v>
                </c:pt>
                <c:pt idx="640">
                  <c:v>48452056</c:v>
                </c:pt>
                <c:pt idx="641">
                  <c:v>47666629</c:v>
                </c:pt>
                <c:pt idx="642">
                  <c:v>46400000</c:v>
                </c:pt>
                <c:pt idx="643">
                  <c:v>45000874</c:v>
                </c:pt>
                <c:pt idx="644">
                  <c:v>36468315</c:v>
                </c:pt>
                <c:pt idx="645">
                  <c:v>34244877</c:v>
                </c:pt>
                <c:pt idx="646">
                  <c:v>33800000</c:v>
                </c:pt>
                <c:pt idx="647">
                  <c:v>32885635</c:v>
                </c:pt>
                <c:pt idx="648">
                  <c:v>30227069</c:v>
                </c:pt>
                <c:pt idx="649">
                  <c:v>28848100</c:v>
                </c:pt>
                <c:pt idx="650">
                  <c:v>27469602</c:v>
                </c:pt>
                <c:pt idx="651">
                  <c:v>24800000</c:v>
                </c:pt>
                <c:pt idx="652">
                  <c:v>23343413</c:v>
                </c:pt>
                <c:pt idx="653">
                  <c:v>21788807</c:v>
                </c:pt>
                <c:pt idx="654">
                  <c:v>21747570</c:v>
                </c:pt>
                <c:pt idx="655">
                  <c:v>20651422</c:v>
                </c:pt>
                <c:pt idx="656">
                  <c:v>19185998</c:v>
                </c:pt>
                <c:pt idx="657">
                  <c:v>19138847</c:v>
                </c:pt>
                <c:pt idx="658">
                  <c:v>17966644</c:v>
                </c:pt>
                <c:pt idx="659">
                  <c:v>16501098</c:v>
                </c:pt>
                <c:pt idx="660">
                  <c:v>14551000</c:v>
                </c:pt>
                <c:pt idx="661">
                  <c:v>14201636</c:v>
                </c:pt>
                <c:pt idx="662">
                  <c:v>13776062</c:v>
                </c:pt>
                <c:pt idx="663">
                  <c:v>13337608</c:v>
                </c:pt>
                <c:pt idx="664">
                  <c:v>13014536</c:v>
                </c:pt>
                <c:pt idx="665">
                  <c:v>11589307</c:v>
                </c:pt>
                <c:pt idx="666">
                  <c:v>10905674</c:v>
                </c:pt>
                <c:pt idx="667">
                  <c:v>10853835</c:v>
                </c:pt>
                <c:pt idx="668">
                  <c:v>8168741</c:v>
                </c:pt>
                <c:pt idx="669">
                  <c:v>8013113</c:v>
                </c:pt>
                <c:pt idx="670">
                  <c:v>6876974</c:v>
                </c:pt>
                <c:pt idx="671">
                  <c:v>6201559</c:v>
                </c:pt>
                <c:pt idx="672">
                  <c:v>5862100</c:v>
                </c:pt>
                <c:pt idx="673">
                  <c:v>4808247</c:v>
                </c:pt>
                <c:pt idx="674">
                  <c:v>4305922</c:v>
                </c:pt>
                <c:pt idx="675">
                  <c:v>3946250</c:v>
                </c:pt>
                <c:pt idx="676">
                  <c:v>3842000</c:v>
                </c:pt>
                <c:pt idx="677">
                  <c:v>2822418</c:v>
                </c:pt>
                <c:pt idx="678">
                  <c:v>2514138</c:v>
                </c:pt>
                <c:pt idx="679">
                  <c:v>2508670</c:v>
                </c:pt>
                <c:pt idx="680">
                  <c:v>2354988</c:v>
                </c:pt>
                <c:pt idx="681">
                  <c:v>2214255</c:v>
                </c:pt>
                <c:pt idx="682">
                  <c:v>2173190</c:v>
                </c:pt>
                <c:pt idx="683">
                  <c:v>1885134</c:v>
                </c:pt>
                <c:pt idx="684">
                  <c:v>1081331</c:v>
                </c:pt>
                <c:pt idx="685">
                  <c:v>670712</c:v>
                </c:pt>
                <c:pt idx="686">
                  <c:v>-4016</c:v>
                </c:pt>
                <c:pt idx="687">
                  <c:v>-99275</c:v>
                </c:pt>
                <c:pt idx="688">
                  <c:v>-420316</c:v>
                </c:pt>
                <c:pt idx="689">
                  <c:v>-467355</c:v>
                </c:pt>
                <c:pt idx="690">
                  <c:v>-701468</c:v>
                </c:pt>
                <c:pt idx="691">
                  <c:v>-799244</c:v>
                </c:pt>
                <c:pt idx="692">
                  <c:v>-895923</c:v>
                </c:pt>
                <c:pt idx="693">
                  <c:v>-905404</c:v>
                </c:pt>
                <c:pt idx="694">
                  <c:v>-953049</c:v>
                </c:pt>
                <c:pt idx="695">
                  <c:v>-1175216</c:v>
                </c:pt>
                <c:pt idx="696">
                  <c:v>-1661305</c:v>
                </c:pt>
                <c:pt idx="697">
                  <c:v>-1888640</c:v>
                </c:pt>
                <c:pt idx="698">
                  <c:v>-1950865</c:v>
                </c:pt>
                <c:pt idx="699">
                  <c:v>-2604984</c:v>
                </c:pt>
                <c:pt idx="700">
                  <c:v>-2894915</c:v>
                </c:pt>
                <c:pt idx="701">
                  <c:v>-3270031</c:v>
                </c:pt>
                <c:pt idx="702">
                  <c:v>-3798243</c:v>
                </c:pt>
                <c:pt idx="703">
                  <c:v>-6050307</c:v>
                </c:pt>
                <c:pt idx="704">
                  <c:v>-6439124</c:v>
                </c:pt>
                <c:pt idx="705">
                  <c:v>-9430929</c:v>
                </c:pt>
                <c:pt idx="706">
                  <c:v>-10144863</c:v>
                </c:pt>
                <c:pt idx="707">
                  <c:v>-13579681</c:v>
                </c:pt>
                <c:pt idx="708">
                  <c:v>-13870652</c:v>
                </c:pt>
                <c:pt idx="709">
                  <c:v>-14125795</c:v>
                </c:pt>
                <c:pt idx="710">
                  <c:v>-17419365</c:v>
                </c:pt>
                <c:pt idx="711">
                  <c:v>-18774204</c:v>
                </c:pt>
                <c:pt idx="712">
                  <c:v>-19523730</c:v>
                </c:pt>
                <c:pt idx="713">
                  <c:v>-20656327</c:v>
                </c:pt>
                <c:pt idx="714">
                  <c:v>-22520222</c:v>
                </c:pt>
                <c:pt idx="715">
                  <c:v>-24862498</c:v>
                </c:pt>
                <c:pt idx="716">
                  <c:v>-35610546</c:v>
                </c:pt>
                <c:pt idx="717">
                  <c:v>-56073614</c:v>
                </c:pt>
                <c:pt idx="718">
                  <c:v>-57435963</c:v>
                </c:pt>
                <c:pt idx="719">
                  <c:v>-83832772</c:v>
                </c:pt>
                <c:pt idx="720">
                  <c:v>-553005191</c:v>
                </c:pt>
                <c:pt idx="721">
                  <c:v>329999255</c:v>
                </c:pt>
                <c:pt idx="722">
                  <c:v>291323553</c:v>
                </c:pt>
                <c:pt idx="723">
                  <c:v>264706375</c:v>
                </c:pt>
                <c:pt idx="724">
                  <c:v>220760500</c:v>
                </c:pt>
                <c:pt idx="725">
                  <c:v>198032628</c:v>
                </c:pt>
                <c:pt idx="726">
                  <c:v>173377893</c:v>
                </c:pt>
                <c:pt idx="727">
                  <c:v>160147615</c:v>
                </c:pt>
                <c:pt idx="728">
                  <c:v>111175354</c:v>
                </c:pt>
                <c:pt idx="729">
                  <c:v>110922370</c:v>
                </c:pt>
                <c:pt idx="730">
                  <c:v>110505958</c:v>
                </c:pt>
                <c:pt idx="731">
                  <c:v>110117807</c:v>
                </c:pt>
                <c:pt idx="732">
                  <c:v>103620822</c:v>
                </c:pt>
                <c:pt idx="733">
                  <c:v>96968774</c:v>
                </c:pt>
                <c:pt idx="734">
                  <c:v>84805005</c:v>
                </c:pt>
                <c:pt idx="735">
                  <c:v>84713132</c:v>
                </c:pt>
                <c:pt idx="736">
                  <c:v>79218018</c:v>
                </c:pt>
                <c:pt idx="737">
                  <c:v>76028097</c:v>
                </c:pt>
                <c:pt idx="738">
                  <c:v>73548685</c:v>
                </c:pt>
                <c:pt idx="739">
                  <c:v>68488329</c:v>
                </c:pt>
                <c:pt idx="740">
                  <c:v>62749203</c:v>
                </c:pt>
                <c:pt idx="741">
                  <c:v>62624961</c:v>
                </c:pt>
                <c:pt idx="742">
                  <c:v>60249000</c:v>
                </c:pt>
                <c:pt idx="743">
                  <c:v>56897215</c:v>
                </c:pt>
                <c:pt idx="744">
                  <c:v>52165546</c:v>
                </c:pt>
                <c:pt idx="745">
                  <c:v>46637947</c:v>
                </c:pt>
                <c:pt idx="746">
                  <c:v>46309760</c:v>
                </c:pt>
                <c:pt idx="747">
                  <c:v>44100000</c:v>
                </c:pt>
                <c:pt idx="748">
                  <c:v>42698894</c:v>
                </c:pt>
                <c:pt idx="749">
                  <c:v>41593527</c:v>
                </c:pt>
                <c:pt idx="750">
                  <c:v>41292135</c:v>
                </c:pt>
                <c:pt idx="751">
                  <c:v>39812796</c:v>
                </c:pt>
                <c:pt idx="752">
                  <c:v>38400000</c:v>
                </c:pt>
                <c:pt idx="753">
                  <c:v>37536959</c:v>
                </c:pt>
                <c:pt idx="754">
                  <c:v>36377022</c:v>
                </c:pt>
                <c:pt idx="755">
                  <c:v>35592846</c:v>
                </c:pt>
                <c:pt idx="756">
                  <c:v>35003300</c:v>
                </c:pt>
                <c:pt idx="757">
                  <c:v>34500000</c:v>
                </c:pt>
                <c:pt idx="758">
                  <c:v>33147445</c:v>
                </c:pt>
                <c:pt idx="759">
                  <c:v>32462438</c:v>
                </c:pt>
                <c:pt idx="760">
                  <c:v>32235441</c:v>
                </c:pt>
                <c:pt idx="761">
                  <c:v>32225777</c:v>
                </c:pt>
                <c:pt idx="762">
                  <c:v>31134898</c:v>
                </c:pt>
                <c:pt idx="763">
                  <c:v>29968224</c:v>
                </c:pt>
                <c:pt idx="764">
                  <c:v>26766350</c:v>
                </c:pt>
                <c:pt idx="765">
                  <c:v>26423726</c:v>
                </c:pt>
                <c:pt idx="766">
                  <c:v>24400000</c:v>
                </c:pt>
                <c:pt idx="767">
                  <c:v>24024969</c:v>
                </c:pt>
                <c:pt idx="768">
                  <c:v>22305037</c:v>
                </c:pt>
                <c:pt idx="769">
                  <c:v>21544445</c:v>
                </c:pt>
                <c:pt idx="770">
                  <c:v>21500105</c:v>
                </c:pt>
                <c:pt idx="771">
                  <c:v>21475962</c:v>
                </c:pt>
                <c:pt idx="772">
                  <c:v>18337537</c:v>
                </c:pt>
                <c:pt idx="773">
                  <c:v>17981889</c:v>
                </c:pt>
                <c:pt idx="774">
                  <c:v>17032279</c:v>
                </c:pt>
                <c:pt idx="775">
                  <c:v>15404871</c:v>
                </c:pt>
                <c:pt idx="776">
                  <c:v>15230261</c:v>
                </c:pt>
                <c:pt idx="777">
                  <c:v>14967035</c:v>
                </c:pt>
                <c:pt idx="778">
                  <c:v>13983704</c:v>
                </c:pt>
                <c:pt idx="779">
                  <c:v>12738400</c:v>
                </c:pt>
                <c:pt idx="780">
                  <c:v>11844424</c:v>
                </c:pt>
                <c:pt idx="781">
                  <c:v>11756514</c:v>
                </c:pt>
                <c:pt idx="782">
                  <c:v>11464368</c:v>
                </c:pt>
                <c:pt idx="783">
                  <c:v>10984397</c:v>
                </c:pt>
                <c:pt idx="784">
                  <c:v>10474107</c:v>
                </c:pt>
                <c:pt idx="785">
                  <c:v>10342303</c:v>
                </c:pt>
                <c:pt idx="786">
                  <c:v>10028592</c:v>
                </c:pt>
                <c:pt idx="787">
                  <c:v>9008928</c:v>
                </c:pt>
                <c:pt idx="788">
                  <c:v>8821531</c:v>
                </c:pt>
                <c:pt idx="789">
                  <c:v>8768623</c:v>
                </c:pt>
                <c:pt idx="790">
                  <c:v>8578145</c:v>
                </c:pt>
                <c:pt idx="791">
                  <c:v>8074715</c:v>
                </c:pt>
                <c:pt idx="792">
                  <c:v>6987757</c:v>
                </c:pt>
                <c:pt idx="793">
                  <c:v>6879556</c:v>
                </c:pt>
                <c:pt idx="794">
                  <c:v>6753840</c:v>
                </c:pt>
                <c:pt idx="795">
                  <c:v>6383298</c:v>
                </c:pt>
                <c:pt idx="796">
                  <c:v>4871190</c:v>
                </c:pt>
                <c:pt idx="797">
                  <c:v>2831622</c:v>
                </c:pt>
                <c:pt idx="798">
                  <c:v>2103828</c:v>
                </c:pt>
                <c:pt idx="799">
                  <c:v>1250934</c:v>
                </c:pt>
                <c:pt idx="800">
                  <c:v>485341</c:v>
                </c:pt>
                <c:pt idx="801">
                  <c:v>200000</c:v>
                </c:pt>
                <c:pt idx="802">
                  <c:v>150619</c:v>
                </c:pt>
                <c:pt idx="803">
                  <c:v>124220</c:v>
                </c:pt>
                <c:pt idx="804">
                  <c:v>103943</c:v>
                </c:pt>
                <c:pt idx="805">
                  <c:v>-87637</c:v>
                </c:pt>
                <c:pt idx="806">
                  <c:v>-407362</c:v>
                </c:pt>
                <c:pt idx="807">
                  <c:v>-531428</c:v>
                </c:pt>
                <c:pt idx="808">
                  <c:v>-640226</c:v>
                </c:pt>
                <c:pt idx="809">
                  <c:v>-855569</c:v>
                </c:pt>
                <c:pt idx="810">
                  <c:v>-1089280</c:v>
                </c:pt>
                <c:pt idx="811">
                  <c:v>-1344028</c:v>
                </c:pt>
                <c:pt idx="812">
                  <c:v>-1404336</c:v>
                </c:pt>
                <c:pt idx="813">
                  <c:v>-2499696</c:v>
                </c:pt>
                <c:pt idx="814">
                  <c:v>-3312828</c:v>
                </c:pt>
                <c:pt idx="815">
                  <c:v>-3725615</c:v>
                </c:pt>
                <c:pt idx="816">
                  <c:v>-3771476</c:v>
                </c:pt>
                <c:pt idx="817">
                  <c:v>-4515625</c:v>
                </c:pt>
                <c:pt idx="818">
                  <c:v>-4557180</c:v>
                </c:pt>
                <c:pt idx="819">
                  <c:v>-4875280</c:v>
                </c:pt>
                <c:pt idx="820">
                  <c:v>-5515935</c:v>
                </c:pt>
                <c:pt idx="821">
                  <c:v>-6435852</c:v>
                </c:pt>
                <c:pt idx="822">
                  <c:v>-6794756</c:v>
                </c:pt>
                <c:pt idx="823">
                  <c:v>-7208969</c:v>
                </c:pt>
                <c:pt idx="824">
                  <c:v>-8142624</c:v>
                </c:pt>
                <c:pt idx="825">
                  <c:v>-8944346</c:v>
                </c:pt>
                <c:pt idx="826">
                  <c:v>-9362320</c:v>
                </c:pt>
                <c:pt idx="827">
                  <c:v>-9511128</c:v>
                </c:pt>
                <c:pt idx="828">
                  <c:v>-9871514</c:v>
                </c:pt>
                <c:pt idx="829">
                  <c:v>-10053771</c:v>
                </c:pt>
                <c:pt idx="830">
                  <c:v>-10703427</c:v>
                </c:pt>
                <c:pt idx="831">
                  <c:v>-11139998</c:v>
                </c:pt>
                <c:pt idx="832">
                  <c:v>-11961340</c:v>
                </c:pt>
                <c:pt idx="833">
                  <c:v>-12122192</c:v>
                </c:pt>
                <c:pt idx="834">
                  <c:v>-12305599</c:v>
                </c:pt>
                <c:pt idx="835">
                  <c:v>-12663533</c:v>
                </c:pt>
                <c:pt idx="836">
                  <c:v>-13390407</c:v>
                </c:pt>
                <c:pt idx="837">
                  <c:v>-14072893</c:v>
                </c:pt>
                <c:pt idx="838">
                  <c:v>-14298357</c:v>
                </c:pt>
                <c:pt idx="839">
                  <c:v>-15365723</c:v>
                </c:pt>
                <c:pt idx="840">
                  <c:v>-16675758</c:v>
                </c:pt>
                <c:pt idx="841">
                  <c:v>-19492772</c:v>
                </c:pt>
                <c:pt idx="842">
                  <c:v>-22324928</c:v>
                </c:pt>
                <c:pt idx="843">
                  <c:v>-23014913</c:v>
                </c:pt>
                <c:pt idx="844">
                  <c:v>-24008619</c:v>
                </c:pt>
                <c:pt idx="845">
                  <c:v>-24860746</c:v>
                </c:pt>
                <c:pt idx="846">
                  <c:v>-24943308</c:v>
                </c:pt>
                <c:pt idx="847">
                  <c:v>-25993274</c:v>
                </c:pt>
                <c:pt idx="848">
                  <c:v>-27130631</c:v>
                </c:pt>
                <c:pt idx="849">
                  <c:v>-27989147</c:v>
                </c:pt>
                <c:pt idx="850">
                  <c:v>-29565557</c:v>
                </c:pt>
                <c:pt idx="851">
                  <c:v>-30410125</c:v>
                </c:pt>
                <c:pt idx="852">
                  <c:v>-31770880</c:v>
                </c:pt>
                <c:pt idx="853">
                  <c:v>-34950587</c:v>
                </c:pt>
                <c:pt idx="854">
                  <c:v>-41599308</c:v>
                </c:pt>
                <c:pt idx="855">
                  <c:v>-44854891</c:v>
                </c:pt>
                <c:pt idx="856">
                  <c:v>-45433254</c:v>
                </c:pt>
                <c:pt idx="857">
                  <c:v>-96941620</c:v>
                </c:pt>
                <c:pt idx="858">
                  <c:v>-102725701</c:v>
                </c:pt>
                <c:pt idx="859">
                  <c:v>-113021005</c:v>
                </c:pt>
                <c:pt idx="860">
                  <c:v>286471036</c:v>
                </c:pt>
                <c:pt idx="861">
                  <c:v>208992272</c:v>
                </c:pt>
                <c:pt idx="862">
                  <c:v>175360000</c:v>
                </c:pt>
                <c:pt idx="863">
                  <c:v>160034110</c:v>
                </c:pt>
                <c:pt idx="864">
                  <c:v>137170000</c:v>
                </c:pt>
                <c:pt idx="865">
                  <c:v>131492479</c:v>
                </c:pt>
                <c:pt idx="866">
                  <c:v>125684505</c:v>
                </c:pt>
                <c:pt idx="867">
                  <c:v>124052771</c:v>
                </c:pt>
                <c:pt idx="868">
                  <c:v>106386216</c:v>
                </c:pt>
                <c:pt idx="869">
                  <c:v>96447667</c:v>
                </c:pt>
                <c:pt idx="870">
                  <c:v>96248145</c:v>
                </c:pt>
                <c:pt idx="871">
                  <c:v>88001286</c:v>
                </c:pt>
                <c:pt idx="872">
                  <c:v>86631310</c:v>
                </c:pt>
                <c:pt idx="873">
                  <c:v>82800000</c:v>
                </c:pt>
                <c:pt idx="874">
                  <c:v>75241322</c:v>
                </c:pt>
                <c:pt idx="875">
                  <c:v>67458785</c:v>
                </c:pt>
                <c:pt idx="876">
                  <c:v>66021565</c:v>
                </c:pt>
                <c:pt idx="877">
                  <c:v>65771527</c:v>
                </c:pt>
                <c:pt idx="878">
                  <c:v>65234139</c:v>
                </c:pt>
                <c:pt idx="879">
                  <c:v>58136909</c:v>
                </c:pt>
                <c:pt idx="880">
                  <c:v>56100000</c:v>
                </c:pt>
                <c:pt idx="881">
                  <c:v>56001698</c:v>
                </c:pt>
                <c:pt idx="882">
                  <c:v>53300000</c:v>
                </c:pt>
                <c:pt idx="883">
                  <c:v>52282182</c:v>
                </c:pt>
                <c:pt idx="884">
                  <c:v>50608545</c:v>
                </c:pt>
                <c:pt idx="885">
                  <c:v>50603980</c:v>
                </c:pt>
                <c:pt idx="886">
                  <c:v>48635996</c:v>
                </c:pt>
                <c:pt idx="887">
                  <c:v>47998368</c:v>
                </c:pt>
                <c:pt idx="888">
                  <c:v>46530738</c:v>
                </c:pt>
                <c:pt idx="889">
                  <c:v>46269171</c:v>
                </c:pt>
                <c:pt idx="890">
                  <c:v>44888996</c:v>
                </c:pt>
                <c:pt idx="891">
                  <c:v>42792677</c:v>
                </c:pt>
                <c:pt idx="892">
                  <c:v>42357453</c:v>
                </c:pt>
                <c:pt idx="893">
                  <c:v>40274748</c:v>
                </c:pt>
                <c:pt idx="894">
                  <c:v>38797148</c:v>
                </c:pt>
                <c:pt idx="895">
                  <c:v>37253092</c:v>
                </c:pt>
                <c:pt idx="896">
                  <c:v>35010106</c:v>
                </c:pt>
                <c:pt idx="897">
                  <c:v>32877175</c:v>
                </c:pt>
                <c:pt idx="898">
                  <c:v>31282411</c:v>
                </c:pt>
                <c:pt idx="899">
                  <c:v>31174897</c:v>
                </c:pt>
                <c:pt idx="900">
                  <c:v>24699513</c:v>
                </c:pt>
                <c:pt idx="901">
                  <c:v>24520804</c:v>
                </c:pt>
                <c:pt idx="902">
                  <c:v>23541700</c:v>
                </c:pt>
                <c:pt idx="903">
                  <c:v>22505908</c:v>
                </c:pt>
                <c:pt idx="904">
                  <c:v>22176108</c:v>
                </c:pt>
                <c:pt idx="905">
                  <c:v>21263182</c:v>
                </c:pt>
                <c:pt idx="906">
                  <c:v>21137505</c:v>
                </c:pt>
                <c:pt idx="907">
                  <c:v>19999143</c:v>
                </c:pt>
                <c:pt idx="908">
                  <c:v>19244700</c:v>
                </c:pt>
                <c:pt idx="909">
                  <c:v>18625110</c:v>
                </c:pt>
                <c:pt idx="910">
                  <c:v>17478175</c:v>
                </c:pt>
                <c:pt idx="911">
                  <c:v>16814909</c:v>
                </c:pt>
                <c:pt idx="912">
                  <c:v>16632614</c:v>
                </c:pt>
                <c:pt idx="913">
                  <c:v>15733485</c:v>
                </c:pt>
                <c:pt idx="914">
                  <c:v>15600000</c:v>
                </c:pt>
                <c:pt idx="915">
                  <c:v>14930005</c:v>
                </c:pt>
                <c:pt idx="916">
                  <c:v>13883359</c:v>
                </c:pt>
                <c:pt idx="917">
                  <c:v>12441122</c:v>
                </c:pt>
                <c:pt idx="918">
                  <c:v>11051260</c:v>
                </c:pt>
                <c:pt idx="919">
                  <c:v>9100000</c:v>
                </c:pt>
                <c:pt idx="920">
                  <c:v>8694528</c:v>
                </c:pt>
                <c:pt idx="921">
                  <c:v>8175394</c:v>
                </c:pt>
                <c:pt idx="922">
                  <c:v>7713577</c:v>
                </c:pt>
                <c:pt idx="923">
                  <c:v>7592632</c:v>
                </c:pt>
                <c:pt idx="924">
                  <c:v>7200000</c:v>
                </c:pt>
                <c:pt idx="925">
                  <c:v>4997134</c:v>
                </c:pt>
                <c:pt idx="926">
                  <c:v>4719300</c:v>
                </c:pt>
                <c:pt idx="927">
                  <c:v>4531491</c:v>
                </c:pt>
                <c:pt idx="928">
                  <c:v>3549339</c:v>
                </c:pt>
                <c:pt idx="929">
                  <c:v>3132222</c:v>
                </c:pt>
                <c:pt idx="930">
                  <c:v>3057024</c:v>
                </c:pt>
                <c:pt idx="931">
                  <c:v>2960089</c:v>
                </c:pt>
                <c:pt idx="932">
                  <c:v>2862501</c:v>
                </c:pt>
                <c:pt idx="933">
                  <c:v>2774834</c:v>
                </c:pt>
                <c:pt idx="934">
                  <c:v>2576314</c:v>
                </c:pt>
                <c:pt idx="935">
                  <c:v>2000000</c:v>
                </c:pt>
                <c:pt idx="936">
                  <c:v>1994973</c:v>
                </c:pt>
                <c:pt idx="937">
                  <c:v>1508841</c:v>
                </c:pt>
                <c:pt idx="938">
                  <c:v>1273984</c:v>
                </c:pt>
                <c:pt idx="939">
                  <c:v>591796</c:v>
                </c:pt>
                <c:pt idx="940">
                  <c:v>441829</c:v>
                </c:pt>
                <c:pt idx="941">
                  <c:v>346122</c:v>
                </c:pt>
                <c:pt idx="942">
                  <c:v>201437</c:v>
                </c:pt>
                <c:pt idx="943">
                  <c:v>181225</c:v>
                </c:pt>
                <c:pt idx="944">
                  <c:v>-10239</c:v>
                </c:pt>
                <c:pt idx="945">
                  <c:v>-17786</c:v>
                </c:pt>
                <c:pt idx="946">
                  <c:v>-30061</c:v>
                </c:pt>
                <c:pt idx="947">
                  <c:v>-49971</c:v>
                </c:pt>
                <c:pt idx="948">
                  <c:v>-201659</c:v>
                </c:pt>
                <c:pt idx="949">
                  <c:v>-239409</c:v>
                </c:pt>
                <c:pt idx="950">
                  <c:v>-415849</c:v>
                </c:pt>
                <c:pt idx="951">
                  <c:v>-557755</c:v>
                </c:pt>
                <c:pt idx="952">
                  <c:v>-604771</c:v>
                </c:pt>
                <c:pt idx="953">
                  <c:v>-1093965</c:v>
                </c:pt>
                <c:pt idx="954">
                  <c:v>-1140525</c:v>
                </c:pt>
                <c:pt idx="955">
                  <c:v>-1196170</c:v>
                </c:pt>
                <c:pt idx="956">
                  <c:v>-1455956</c:v>
                </c:pt>
                <c:pt idx="957">
                  <c:v>-1476537</c:v>
                </c:pt>
                <c:pt idx="958">
                  <c:v>-1573107</c:v>
                </c:pt>
                <c:pt idx="959">
                  <c:v>-1649942</c:v>
                </c:pt>
                <c:pt idx="960">
                  <c:v>-2096670</c:v>
                </c:pt>
                <c:pt idx="961">
                  <c:v>-2561892</c:v>
                </c:pt>
                <c:pt idx="962">
                  <c:v>-2747274</c:v>
                </c:pt>
                <c:pt idx="963">
                  <c:v>-2816208</c:v>
                </c:pt>
                <c:pt idx="964">
                  <c:v>-3238291</c:v>
                </c:pt>
                <c:pt idx="965">
                  <c:v>-3714714</c:v>
                </c:pt>
                <c:pt idx="966">
                  <c:v>-3792025</c:v>
                </c:pt>
                <c:pt idx="967">
                  <c:v>-3877439</c:v>
                </c:pt>
                <c:pt idx="968">
                  <c:v>-4086164</c:v>
                </c:pt>
                <c:pt idx="969">
                  <c:v>-5481319</c:v>
                </c:pt>
                <c:pt idx="970">
                  <c:v>-6105202</c:v>
                </c:pt>
                <c:pt idx="971">
                  <c:v>-6433363</c:v>
                </c:pt>
                <c:pt idx="972">
                  <c:v>-6491078</c:v>
                </c:pt>
                <c:pt idx="973">
                  <c:v>-7865580</c:v>
                </c:pt>
                <c:pt idx="974">
                  <c:v>-8245681</c:v>
                </c:pt>
                <c:pt idx="975">
                  <c:v>-8690151</c:v>
                </c:pt>
                <c:pt idx="976">
                  <c:v>-8988946</c:v>
                </c:pt>
                <c:pt idx="977">
                  <c:v>-9552250</c:v>
                </c:pt>
                <c:pt idx="978">
                  <c:v>-9693553</c:v>
                </c:pt>
                <c:pt idx="979">
                  <c:v>-10100000</c:v>
                </c:pt>
                <c:pt idx="980">
                  <c:v>-10802214</c:v>
                </c:pt>
                <c:pt idx="981">
                  <c:v>-11792806</c:v>
                </c:pt>
                <c:pt idx="982">
                  <c:v>-12144354</c:v>
                </c:pt>
                <c:pt idx="983">
                  <c:v>-12249417</c:v>
                </c:pt>
                <c:pt idx="984">
                  <c:v>-12339853</c:v>
                </c:pt>
                <c:pt idx="985">
                  <c:v>-12587955</c:v>
                </c:pt>
                <c:pt idx="986">
                  <c:v>-13150858</c:v>
                </c:pt>
                <c:pt idx="987">
                  <c:v>-13997244</c:v>
                </c:pt>
                <c:pt idx="988">
                  <c:v>-14024817</c:v>
                </c:pt>
                <c:pt idx="989">
                  <c:v>-17323302</c:v>
                </c:pt>
                <c:pt idx="990">
                  <c:v>-24222577</c:v>
                </c:pt>
                <c:pt idx="991">
                  <c:v>-25739083</c:v>
                </c:pt>
                <c:pt idx="992">
                  <c:v>-27330724</c:v>
                </c:pt>
                <c:pt idx="993">
                  <c:v>-29476832</c:v>
                </c:pt>
                <c:pt idx="994">
                  <c:v>-33873489</c:v>
                </c:pt>
                <c:pt idx="995">
                  <c:v>-41771652</c:v>
                </c:pt>
                <c:pt idx="996">
                  <c:v>-50299935</c:v>
                </c:pt>
                <c:pt idx="997">
                  <c:v>-69382160</c:v>
                </c:pt>
                <c:pt idx="998">
                  <c:v>-82603302</c:v>
                </c:pt>
                <c:pt idx="999">
                  <c:v>-149800772</c:v>
                </c:pt>
                <c:pt idx="1000">
                  <c:v>-698312689</c:v>
                </c:pt>
                <c:pt idx="1001">
                  <c:v>168759914</c:v>
                </c:pt>
                <c:pt idx="1002">
                  <c:v>153483808</c:v>
                </c:pt>
                <c:pt idx="1003">
                  <c:v>141616238</c:v>
                </c:pt>
                <c:pt idx="1004">
                  <c:v>100965237</c:v>
                </c:pt>
                <c:pt idx="1005">
                  <c:v>97224271</c:v>
                </c:pt>
                <c:pt idx="1006">
                  <c:v>83243478</c:v>
                </c:pt>
                <c:pt idx="1007">
                  <c:v>83151473</c:v>
                </c:pt>
                <c:pt idx="1008">
                  <c:v>76975169</c:v>
                </c:pt>
                <c:pt idx="1009">
                  <c:v>67568000</c:v>
                </c:pt>
                <c:pt idx="1010">
                  <c:v>63313048</c:v>
                </c:pt>
                <c:pt idx="1011">
                  <c:v>52572496</c:v>
                </c:pt>
                <c:pt idx="1012">
                  <c:v>50401464</c:v>
                </c:pt>
                <c:pt idx="1013">
                  <c:v>48200832</c:v>
                </c:pt>
                <c:pt idx="1014">
                  <c:v>47541000</c:v>
                </c:pt>
                <c:pt idx="1015">
                  <c:v>47325559</c:v>
                </c:pt>
                <c:pt idx="1016">
                  <c:v>46257845</c:v>
                </c:pt>
                <c:pt idx="1017">
                  <c:v>43625922</c:v>
                </c:pt>
                <c:pt idx="1018">
                  <c:v>42706877</c:v>
                </c:pt>
                <c:pt idx="1019">
                  <c:v>42057639</c:v>
                </c:pt>
                <c:pt idx="1020">
                  <c:v>38771291</c:v>
                </c:pt>
                <c:pt idx="1021">
                  <c:v>36360018</c:v>
                </c:pt>
                <c:pt idx="1022">
                  <c:v>33563158</c:v>
                </c:pt>
                <c:pt idx="1023">
                  <c:v>32800000</c:v>
                </c:pt>
                <c:pt idx="1024">
                  <c:v>32356857</c:v>
                </c:pt>
                <c:pt idx="1025">
                  <c:v>31517441</c:v>
                </c:pt>
                <c:pt idx="1026">
                  <c:v>31347010</c:v>
                </c:pt>
                <c:pt idx="1027">
                  <c:v>28462534</c:v>
                </c:pt>
                <c:pt idx="1028">
                  <c:v>28022524</c:v>
                </c:pt>
                <c:pt idx="1029">
                  <c:v>27252964</c:v>
                </c:pt>
                <c:pt idx="1030">
                  <c:v>25853424</c:v>
                </c:pt>
                <c:pt idx="1031">
                  <c:v>25399000</c:v>
                </c:pt>
                <c:pt idx="1032">
                  <c:v>25001065</c:v>
                </c:pt>
                <c:pt idx="1033">
                  <c:v>24795350</c:v>
                </c:pt>
                <c:pt idx="1034">
                  <c:v>24411478</c:v>
                </c:pt>
                <c:pt idx="1035">
                  <c:v>23680848</c:v>
                </c:pt>
                <c:pt idx="1036">
                  <c:v>22877959</c:v>
                </c:pt>
                <c:pt idx="1037">
                  <c:v>17303237</c:v>
                </c:pt>
                <c:pt idx="1038">
                  <c:v>17288314</c:v>
                </c:pt>
                <c:pt idx="1039">
                  <c:v>17067631</c:v>
                </c:pt>
                <c:pt idx="1040">
                  <c:v>16235088</c:v>
                </c:pt>
                <c:pt idx="1041">
                  <c:v>15419483</c:v>
                </c:pt>
                <c:pt idx="1042">
                  <c:v>12652036</c:v>
                </c:pt>
                <c:pt idx="1043">
                  <c:v>12253315</c:v>
                </c:pt>
                <c:pt idx="1044">
                  <c:v>10566655</c:v>
                </c:pt>
                <c:pt idx="1045">
                  <c:v>9536788</c:v>
                </c:pt>
                <c:pt idx="1046">
                  <c:v>9404152</c:v>
                </c:pt>
                <c:pt idx="1047">
                  <c:v>9225165</c:v>
                </c:pt>
                <c:pt idx="1048">
                  <c:v>8876924</c:v>
                </c:pt>
                <c:pt idx="1049">
                  <c:v>8297830</c:v>
                </c:pt>
                <c:pt idx="1050">
                  <c:v>8077470</c:v>
                </c:pt>
                <c:pt idx="1051">
                  <c:v>6354736</c:v>
                </c:pt>
                <c:pt idx="1052">
                  <c:v>5856732</c:v>
                </c:pt>
                <c:pt idx="1053">
                  <c:v>5667084</c:v>
                </c:pt>
                <c:pt idx="1054">
                  <c:v>5434867</c:v>
                </c:pt>
                <c:pt idx="1055">
                  <c:v>4733909</c:v>
                </c:pt>
                <c:pt idx="1056">
                  <c:v>4351969</c:v>
                </c:pt>
                <c:pt idx="1057">
                  <c:v>4104113</c:v>
                </c:pt>
                <c:pt idx="1058">
                  <c:v>3901336</c:v>
                </c:pt>
                <c:pt idx="1059">
                  <c:v>3432299</c:v>
                </c:pt>
                <c:pt idx="1060">
                  <c:v>3330342</c:v>
                </c:pt>
                <c:pt idx="1061">
                  <c:v>3120196</c:v>
                </c:pt>
                <c:pt idx="1062">
                  <c:v>2773863</c:v>
                </c:pt>
                <c:pt idx="1063">
                  <c:v>2700000</c:v>
                </c:pt>
                <c:pt idx="1064">
                  <c:v>2501651</c:v>
                </c:pt>
                <c:pt idx="1065">
                  <c:v>2163911</c:v>
                </c:pt>
                <c:pt idx="1066">
                  <c:v>2154410</c:v>
                </c:pt>
                <c:pt idx="1067">
                  <c:v>2060184</c:v>
                </c:pt>
                <c:pt idx="1068">
                  <c:v>1854039</c:v>
                </c:pt>
                <c:pt idx="1069">
                  <c:v>1743332</c:v>
                </c:pt>
                <c:pt idx="1070">
                  <c:v>1676553</c:v>
                </c:pt>
                <c:pt idx="1071">
                  <c:v>1289999</c:v>
                </c:pt>
                <c:pt idx="1072">
                  <c:v>1204508</c:v>
                </c:pt>
                <c:pt idx="1073">
                  <c:v>825638</c:v>
                </c:pt>
                <c:pt idx="1074">
                  <c:v>656942</c:v>
                </c:pt>
                <c:pt idx="1075">
                  <c:v>299658</c:v>
                </c:pt>
                <c:pt idx="1076">
                  <c:v>57962</c:v>
                </c:pt>
                <c:pt idx="1077">
                  <c:v>46737</c:v>
                </c:pt>
                <c:pt idx="1078">
                  <c:v>-70878</c:v>
                </c:pt>
                <c:pt idx="1079">
                  <c:v>-144142</c:v>
                </c:pt>
                <c:pt idx="1080">
                  <c:v>-348611</c:v>
                </c:pt>
                <c:pt idx="1081">
                  <c:v>-468168</c:v>
                </c:pt>
                <c:pt idx="1082">
                  <c:v>-625893</c:v>
                </c:pt>
                <c:pt idx="1083">
                  <c:v>-744000</c:v>
                </c:pt>
                <c:pt idx="1084">
                  <c:v>-785353</c:v>
                </c:pt>
                <c:pt idx="1085">
                  <c:v>-808054</c:v>
                </c:pt>
                <c:pt idx="1086">
                  <c:v>-1212565</c:v>
                </c:pt>
                <c:pt idx="1087">
                  <c:v>-1780971</c:v>
                </c:pt>
                <c:pt idx="1088">
                  <c:v>-2095743</c:v>
                </c:pt>
                <c:pt idx="1089">
                  <c:v>-2400149</c:v>
                </c:pt>
                <c:pt idx="1090">
                  <c:v>-3219004</c:v>
                </c:pt>
                <c:pt idx="1091">
                  <c:v>-3457140</c:v>
                </c:pt>
                <c:pt idx="1092">
                  <c:v>-4207881</c:v>
                </c:pt>
                <c:pt idx="1093">
                  <c:v>-4370130</c:v>
                </c:pt>
                <c:pt idx="1094">
                  <c:v>-4651683</c:v>
                </c:pt>
                <c:pt idx="1095">
                  <c:v>-4923575</c:v>
                </c:pt>
                <c:pt idx="1096">
                  <c:v>-5806898</c:v>
                </c:pt>
                <c:pt idx="1097">
                  <c:v>-5959121</c:v>
                </c:pt>
                <c:pt idx="1098">
                  <c:v>-6002193</c:v>
                </c:pt>
                <c:pt idx="1099">
                  <c:v>-6617054</c:v>
                </c:pt>
                <c:pt idx="1100">
                  <c:v>-6958197</c:v>
                </c:pt>
                <c:pt idx="1101">
                  <c:v>-7352460</c:v>
                </c:pt>
                <c:pt idx="1102">
                  <c:v>-7569012</c:v>
                </c:pt>
                <c:pt idx="1103">
                  <c:v>-8363615</c:v>
                </c:pt>
                <c:pt idx="1104">
                  <c:v>-8851518</c:v>
                </c:pt>
                <c:pt idx="1105">
                  <c:v>-8965564</c:v>
                </c:pt>
                <c:pt idx="1106">
                  <c:v>-9939047</c:v>
                </c:pt>
                <c:pt idx="1107">
                  <c:v>-10220716</c:v>
                </c:pt>
                <c:pt idx="1108">
                  <c:v>-10260951</c:v>
                </c:pt>
                <c:pt idx="1109">
                  <c:v>-11478165</c:v>
                </c:pt>
                <c:pt idx="1110">
                  <c:v>-11752860</c:v>
                </c:pt>
                <c:pt idx="1111">
                  <c:v>-11827231</c:v>
                </c:pt>
                <c:pt idx="1112">
                  <c:v>-11849597</c:v>
                </c:pt>
                <c:pt idx="1113">
                  <c:v>-13564917</c:v>
                </c:pt>
                <c:pt idx="1114">
                  <c:v>-13642958</c:v>
                </c:pt>
                <c:pt idx="1115">
                  <c:v>-13991568</c:v>
                </c:pt>
                <c:pt idx="1116">
                  <c:v>-14247275</c:v>
                </c:pt>
                <c:pt idx="1117">
                  <c:v>-15622726</c:v>
                </c:pt>
                <c:pt idx="1118">
                  <c:v>-16969037</c:v>
                </c:pt>
                <c:pt idx="1119">
                  <c:v>-17012353</c:v>
                </c:pt>
                <c:pt idx="1120">
                  <c:v>-18309470</c:v>
                </c:pt>
                <c:pt idx="1121">
                  <c:v>-21383311</c:v>
                </c:pt>
                <c:pt idx="1122">
                  <c:v>-21467706</c:v>
                </c:pt>
                <c:pt idx="1123">
                  <c:v>-21598317</c:v>
                </c:pt>
                <c:pt idx="1124">
                  <c:v>-22543550</c:v>
                </c:pt>
                <c:pt idx="1125">
                  <c:v>-22698869</c:v>
                </c:pt>
                <c:pt idx="1126">
                  <c:v>-24536691</c:v>
                </c:pt>
                <c:pt idx="1127">
                  <c:v>-24816338</c:v>
                </c:pt>
                <c:pt idx="1128">
                  <c:v>-26675252</c:v>
                </c:pt>
                <c:pt idx="1129">
                  <c:v>-29500737</c:v>
                </c:pt>
                <c:pt idx="1130">
                  <c:v>-30619558</c:v>
                </c:pt>
                <c:pt idx="1131">
                  <c:v>-32900538</c:v>
                </c:pt>
                <c:pt idx="1132">
                  <c:v>-36439040</c:v>
                </c:pt>
                <c:pt idx="1133">
                  <c:v>-38972251</c:v>
                </c:pt>
                <c:pt idx="1134">
                  <c:v>-39871022</c:v>
                </c:pt>
                <c:pt idx="1135">
                  <c:v>-40712370</c:v>
                </c:pt>
                <c:pt idx="1136">
                  <c:v>-45393665</c:v>
                </c:pt>
                <c:pt idx="1137">
                  <c:v>-53559509</c:v>
                </c:pt>
                <c:pt idx="1138">
                  <c:v>-56425668</c:v>
                </c:pt>
                <c:pt idx="1139">
                  <c:v>-101879446</c:v>
                </c:pt>
                <c:pt idx="1140">
                  <c:v>-188094481</c:v>
                </c:pt>
                <c:pt idx="1141">
                  <c:v>-2499804112</c:v>
                </c:pt>
                <c:pt idx="1142">
                  <c:v>502177271</c:v>
                </c:pt>
                <c:pt idx="1143">
                  <c:v>195631306</c:v>
                </c:pt>
                <c:pt idx="1144">
                  <c:v>168628680</c:v>
                </c:pt>
                <c:pt idx="1145">
                  <c:v>118734225</c:v>
                </c:pt>
                <c:pt idx="1146">
                  <c:v>113368971</c:v>
                </c:pt>
                <c:pt idx="1147">
                  <c:v>112057433</c:v>
                </c:pt>
                <c:pt idx="1148">
                  <c:v>111225040</c:v>
                </c:pt>
                <c:pt idx="1149">
                  <c:v>106573705</c:v>
                </c:pt>
                <c:pt idx="1150">
                  <c:v>106148159</c:v>
                </c:pt>
                <c:pt idx="1151">
                  <c:v>101697350</c:v>
                </c:pt>
                <c:pt idx="1152">
                  <c:v>90736215</c:v>
                </c:pt>
                <c:pt idx="1153">
                  <c:v>82831698</c:v>
                </c:pt>
                <c:pt idx="1154">
                  <c:v>75724075</c:v>
                </c:pt>
                <c:pt idx="1155">
                  <c:v>74006080</c:v>
                </c:pt>
                <c:pt idx="1156">
                  <c:v>69049418</c:v>
                </c:pt>
                <c:pt idx="1157">
                  <c:v>61793915</c:v>
                </c:pt>
                <c:pt idx="1158">
                  <c:v>61407328</c:v>
                </c:pt>
                <c:pt idx="1159">
                  <c:v>60341380</c:v>
                </c:pt>
                <c:pt idx="1160">
                  <c:v>55597042</c:v>
                </c:pt>
                <c:pt idx="1161">
                  <c:v>55416609</c:v>
                </c:pt>
                <c:pt idx="1162">
                  <c:v>55034302</c:v>
                </c:pt>
                <c:pt idx="1163">
                  <c:v>54600000</c:v>
                </c:pt>
                <c:pt idx="1164">
                  <c:v>54125426</c:v>
                </c:pt>
                <c:pt idx="1165">
                  <c:v>53618384</c:v>
                </c:pt>
                <c:pt idx="1166">
                  <c:v>46126012</c:v>
                </c:pt>
                <c:pt idx="1167">
                  <c:v>41439400</c:v>
                </c:pt>
                <c:pt idx="1168">
                  <c:v>39703412</c:v>
                </c:pt>
                <c:pt idx="1169">
                  <c:v>38493982</c:v>
                </c:pt>
                <c:pt idx="1170">
                  <c:v>37365600</c:v>
                </c:pt>
                <c:pt idx="1171">
                  <c:v>36868030</c:v>
                </c:pt>
                <c:pt idx="1172">
                  <c:v>35026631</c:v>
                </c:pt>
                <c:pt idx="1173">
                  <c:v>32522221</c:v>
                </c:pt>
                <c:pt idx="1174">
                  <c:v>32030663</c:v>
                </c:pt>
                <c:pt idx="1175">
                  <c:v>31217900</c:v>
                </c:pt>
                <c:pt idx="1176">
                  <c:v>31015141</c:v>
                </c:pt>
                <c:pt idx="1177">
                  <c:v>29483949</c:v>
                </c:pt>
                <c:pt idx="1178">
                  <c:v>29099640</c:v>
                </c:pt>
                <c:pt idx="1179">
                  <c:v>28328558</c:v>
                </c:pt>
                <c:pt idx="1180">
                  <c:v>26635000</c:v>
                </c:pt>
                <c:pt idx="1181">
                  <c:v>26624000</c:v>
                </c:pt>
                <c:pt idx="1182">
                  <c:v>24870275</c:v>
                </c:pt>
                <c:pt idx="1183">
                  <c:v>23338891</c:v>
                </c:pt>
                <c:pt idx="1184">
                  <c:v>20033643</c:v>
                </c:pt>
                <c:pt idx="1185">
                  <c:v>18416702</c:v>
                </c:pt>
                <c:pt idx="1186">
                  <c:v>17892374</c:v>
                </c:pt>
                <c:pt idx="1187">
                  <c:v>15829874</c:v>
                </c:pt>
                <c:pt idx="1188">
                  <c:v>13637507</c:v>
                </c:pt>
                <c:pt idx="1189">
                  <c:v>13564027</c:v>
                </c:pt>
                <c:pt idx="1190">
                  <c:v>12351611</c:v>
                </c:pt>
                <c:pt idx="1191">
                  <c:v>12043633</c:v>
                </c:pt>
                <c:pt idx="1192">
                  <c:v>11447959</c:v>
                </c:pt>
                <c:pt idx="1193">
                  <c:v>9563543</c:v>
                </c:pt>
                <c:pt idx="1194">
                  <c:v>9133087</c:v>
                </c:pt>
                <c:pt idx="1195">
                  <c:v>8938179</c:v>
                </c:pt>
                <c:pt idx="1196">
                  <c:v>8197405</c:v>
                </c:pt>
                <c:pt idx="1197">
                  <c:v>6003149</c:v>
                </c:pt>
                <c:pt idx="1198">
                  <c:v>5917210</c:v>
                </c:pt>
                <c:pt idx="1199">
                  <c:v>5128617</c:v>
                </c:pt>
                <c:pt idx="1200">
                  <c:v>5043880</c:v>
                </c:pt>
                <c:pt idx="1201">
                  <c:v>4479776</c:v>
                </c:pt>
                <c:pt idx="1202">
                  <c:v>4231215</c:v>
                </c:pt>
                <c:pt idx="1203">
                  <c:v>3257792</c:v>
                </c:pt>
                <c:pt idx="1204">
                  <c:v>2844929</c:v>
                </c:pt>
                <c:pt idx="1205">
                  <c:v>2596914</c:v>
                </c:pt>
                <c:pt idx="1206">
                  <c:v>2190525</c:v>
                </c:pt>
                <c:pt idx="1207">
                  <c:v>1703287</c:v>
                </c:pt>
                <c:pt idx="1208">
                  <c:v>1335839</c:v>
                </c:pt>
                <c:pt idx="1209">
                  <c:v>1216074</c:v>
                </c:pt>
                <c:pt idx="1210">
                  <c:v>1157157</c:v>
                </c:pt>
                <c:pt idx="1211">
                  <c:v>815288</c:v>
                </c:pt>
                <c:pt idx="1212">
                  <c:v>802119</c:v>
                </c:pt>
                <c:pt idx="1213">
                  <c:v>744858</c:v>
                </c:pt>
                <c:pt idx="1214">
                  <c:v>417760</c:v>
                </c:pt>
                <c:pt idx="1215">
                  <c:v>242172</c:v>
                </c:pt>
                <c:pt idx="1216">
                  <c:v>70536</c:v>
                </c:pt>
                <c:pt idx="1217">
                  <c:v>-46866</c:v>
                </c:pt>
                <c:pt idx="1218">
                  <c:v>-145086</c:v>
                </c:pt>
                <c:pt idx="1219">
                  <c:v>-500000</c:v>
                </c:pt>
                <c:pt idx="1220">
                  <c:v>-535345</c:v>
                </c:pt>
                <c:pt idx="1221">
                  <c:v>-1217916</c:v>
                </c:pt>
                <c:pt idx="1222">
                  <c:v>-1233986</c:v>
                </c:pt>
                <c:pt idx="1223">
                  <c:v>-1288722</c:v>
                </c:pt>
                <c:pt idx="1224">
                  <c:v>-1560341</c:v>
                </c:pt>
                <c:pt idx="1225">
                  <c:v>-1971342</c:v>
                </c:pt>
                <c:pt idx="1226">
                  <c:v>-2195727</c:v>
                </c:pt>
                <c:pt idx="1227">
                  <c:v>-2554354</c:v>
                </c:pt>
                <c:pt idx="1228">
                  <c:v>-2628615</c:v>
                </c:pt>
                <c:pt idx="1229">
                  <c:v>-2778191</c:v>
                </c:pt>
                <c:pt idx="1230">
                  <c:v>-2795501</c:v>
                </c:pt>
                <c:pt idx="1231">
                  <c:v>-2969275</c:v>
                </c:pt>
                <c:pt idx="1232">
                  <c:v>-3019662</c:v>
                </c:pt>
                <c:pt idx="1233">
                  <c:v>-3437941</c:v>
                </c:pt>
                <c:pt idx="1234">
                  <c:v>-3470767</c:v>
                </c:pt>
                <c:pt idx="1235">
                  <c:v>-3535096</c:v>
                </c:pt>
                <c:pt idx="1236">
                  <c:v>-3712212</c:v>
                </c:pt>
                <c:pt idx="1237">
                  <c:v>-3865783</c:v>
                </c:pt>
                <c:pt idx="1238">
                  <c:v>-3922954</c:v>
                </c:pt>
                <c:pt idx="1239">
                  <c:v>-4005443</c:v>
                </c:pt>
                <c:pt idx="1240">
                  <c:v>-4059945</c:v>
                </c:pt>
                <c:pt idx="1241">
                  <c:v>-4318497</c:v>
                </c:pt>
                <c:pt idx="1242">
                  <c:v>-4995352</c:v>
                </c:pt>
                <c:pt idx="1243">
                  <c:v>-5603513</c:v>
                </c:pt>
                <c:pt idx="1244">
                  <c:v>-5628919</c:v>
                </c:pt>
                <c:pt idx="1245">
                  <c:v>-5669173</c:v>
                </c:pt>
                <c:pt idx="1246">
                  <c:v>-6384422</c:v>
                </c:pt>
                <c:pt idx="1247">
                  <c:v>-6750474</c:v>
                </c:pt>
                <c:pt idx="1248">
                  <c:v>-6784690</c:v>
                </c:pt>
                <c:pt idx="1249">
                  <c:v>-6790560</c:v>
                </c:pt>
                <c:pt idx="1250">
                  <c:v>-8049706</c:v>
                </c:pt>
                <c:pt idx="1251">
                  <c:v>-9245330</c:v>
                </c:pt>
                <c:pt idx="1252">
                  <c:v>-9441786</c:v>
                </c:pt>
                <c:pt idx="1253">
                  <c:v>-9673593</c:v>
                </c:pt>
                <c:pt idx="1254">
                  <c:v>-10660475</c:v>
                </c:pt>
                <c:pt idx="1255">
                  <c:v>-10922453</c:v>
                </c:pt>
                <c:pt idx="1256">
                  <c:v>-11410555</c:v>
                </c:pt>
                <c:pt idx="1257">
                  <c:v>-13461796</c:v>
                </c:pt>
                <c:pt idx="1258">
                  <c:v>-14250866</c:v>
                </c:pt>
                <c:pt idx="1259">
                  <c:v>-14816912</c:v>
                </c:pt>
                <c:pt idx="1260">
                  <c:v>-15765960</c:v>
                </c:pt>
                <c:pt idx="1261">
                  <c:v>-15998879</c:v>
                </c:pt>
                <c:pt idx="1262">
                  <c:v>-16400000</c:v>
                </c:pt>
                <c:pt idx="1263">
                  <c:v>-17168879</c:v>
                </c:pt>
                <c:pt idx="1264">
                  <c:v>-17680813</c:v>
                </c:pt>
                <c:pt idx="1265">
                  <c:v>-17754000</c:v>
                </c:pt>
                <c:pt idx="1266">
                  <c:v>-19647348</c:v>
                </c:pt>
                <c:pt idx="1267">
                  <c:v>-20479108</c:v>
                </c:pt>
                <c:pt idx="1268">
                  <c:v>-21464425</c:v>
                </c:pt>
                <c:pt idx="1269">
                  <c:v>-22467699</c:v>
                </c:pt>
                <c:pt idx="1270">
                  <c:v>-24326667</c:v>
                </c:pt>
                <c:pt idx="1271">
                  <c:v>-27024351</c:v>
                </c:pt>
                <c:pt idx="1272">
                  <c:v>-28134226</c:v>
                </c:pt>
                <c:pt idx="1273">
                  <c:v>-29649103</c:v>
                </c:pt>
                <c:pt idx="1274">
                  <c:v>-30978265</c:v>
                </c:pt>
                <c:pt idx="1275">
                  <c:v>-32098491</c:v>
                </c:pt>
                <c:pt idx="1276">
                  <c:v>-34636971</c:v>
                </c:pt>
                <c:pt idx="1277">
                  <c:v>-38434505</c:v>
                </c:pt>
                <c:pt idx="1278">
                  <c:v>-49300000</c:v>
                </c:pt>
                <c:pt idx="1279">
                  <c:v>-75014388</c:v>
                </c:pt>
                <c:pt idx="1280">
                  <c:v>-88214518</c:v>
                </c:pt>
                <c:pt idx="1281">
                  <c:v>-91973129</c:v>
                </c:pt>
                <c:pt idx="1282">
                  <c:v>231124059</c:v>
                </c:pt>
                <c:pt idx="1283">
                  <c:v>194200000</c:v>
                </c:pt>
                <c:pt idx="1284">
                  <c:v>164406268</c:v>
                </c:pt>
                <c:pt idx="1285">
                  <c:v>161781728</c:v>
                </c:pt>
                <c:pt idx="1286">
                  <c:v>142645693</c:v>
                </c:pt>
                <c:pt idx="1287">
                  <c:v>140381405</c:v>
                </c:pt>
                <c:pt idx="1288">
                  <c:v>118136719</c:v>
                </c:pt>
                <c:pt idx="1289">
                  <c:v>117500000</c:v>
                </c:pt>
                <c:pt idx="1290">
                  <c:v>115329763</c:v>
                </c:pt>
                <c:pt idx="1291">
                  <c:v>111709845</c:v>
                </c:pt>
                <c:pt idx="1292">
                  <c:v>101938730</c:v>
                </c:pt>
                <c:pt idx="1293">
                  <c:v>82528646</c:v>
                </c:pt>
                <c:pt idx="1294">
                  <c:v>80249062</c:v>
                </c:pt>
                <c:pt idx="1295">
                  <c:v>75300000</c:v>
                </c:pt>
                <c:pt idx="1296">
                  <c:v>73005002</c:v>
                </c:pt>
                <c:pt idx="1297">
                  <c:v>71366733</c:v>
                </c:pt>
                <c:pt idx="1298">
                  <c:v>60217000</c:v>
                </c:pt>
                <c:pt idx="1299">
                  <c:v>60050171</c:v>
                </c:pt>
                <c:pt idx="1300">
                  <c:v>60012710</c:v>
                </c:pt>
                <c:pt idx="1301">
                  <c:v>53856263</c:v>
                </c:pt>
                <c:pt idx="1302">
                  <c:v>51636016</c:v>
                </c:pt>
                <c:pt idx="1303">
                  <c:v>44140956</c:v>
                </c:pt>
                <c:pt idx="1304">
                  <c:v>41827000</c:v>
                </c:pt>
                <c:pt idx="1305">
                  <c:v>39266300</c:v>
                </c:pt>
                <c:pt idx="1306">
                  <c:v>38287363</c:v>
                </c:pt>
                <c:pt idx="1307">
                  <c:v>36636816</c:v>
                </c:pt>
                <c:pt idx="1308">
                  <c:v>35990057</c:v>
                </c:pt>
                <c:pt idx="1309">
                  <c:v>35468793</c:v>
                </c:pt>
                <c:pt idx="1310">
                  <c:v>35279690</c:v>
                </c:pt>
                <c:pt idx="1311">
                  <c:v>33600000</c:v>
                </c:pt>
                <c:pt idx="1312">
                  <c:v>32614858</c:v>
                </c:pt>
                <c:pt idx="1313">
                  <c:v>32144465</c:v>
                </c:pt>
                <c:pt idx="1314">
                  <c:v>31359959</c:v>
                </c:pt>
                <c:pt idx="1315">
                  <c:v>31094903</c:v>
                </c:pt>
                <c:pt idx="1316">
                  <c:v>30485039</c:v>
                </c:pt>
                <c:pt idx="1317">
                  <c:v>29484168</c:v>
                </c:pt>
                <c:pt idx="1318">
                  <c:v>27701895</c:v>
                </c:pt>
                <c:pt idx="1319">
                  <c:v>23000000</c:v>
                </c:pt>
                <c:pt idx="1320">
                  <c:v>21968653</c:v>
                </c:pt>
                <c:pt idx="1321">
                  <c:v>20700247</c:v>
                </c:pt>
                <c:pt idx="1322">
                  <c:v>20700000</c:v>
                </c:pt>
                <c:pt idx="1323">
                  <c:v>19047631</c:v>
                </c:pt>
                <c:pt idx="1324">
                  <c:v>17567440</c:v>
                </c:pt>
                <c:pt idx="1325">
                  <c:v>17277485</c:v>
                </c:pt>
                <c:pt idx="1326">
                  <c:v>14822707</c:v>
                </c:pt>
                <c:pt idx="1327">
                  <c:v>14129186</c:v>
                </c:pt>
                <c:pt idx="1328">
                  <c:v>13747385</c:v>
                </c:pt>
                <c:pt idx="1329">
                  <c:v>12673301</c:v>
                </c:pt>
                <c:pt idx="1330">
                  <c:v>12400000</c:v>
                </c:pt>
                <c:pt idx="1331">
                  <c:v>11146570</c:v>
                </c:pt>
                <c:pt idx="1332">
                  <c:v>9901126</c:v>
                </c:pt>
                <c:pt idx="1333">
                  <c:v>9761993</c:v>
                </c:pt>
                <c:pt idx="1334">
                  <c:v>8662299</c:v>
                </c:pt>
                <c:pt idx="1335">
                  <c:v>8432823</c:v>
                </c:pt>
                <c:pt idx="1336">
                  <c:v>8059386</c:v>
                </c:pt>
                <c:pt idx="1337">
                  <c:v>7612840</c:v>
                </c:pt>
                <c:pt idx="1338">
                  <c:v>7563179</c:v>
                </c:pt>
                <c:pt idx="1339">
                  <c:v>7034272</c:v>
                </c:pt>
                <c:pt idx="1340">
                  <c:v>4768918</c:v>
                </c:pt>
                <c:pt idx="1341">
                  <c:v>4535191</c:v>
                </c:pt>
                <c:pt idx="1342">
                  <c:v>4055108</c:v>
                </c:pt>
                <c:pt idx="1343">
                  <c:v>3936931</c:v>
                </c:pt>
                <c:pt idx="1344">
                  <c:v>3786715</c:v>
                </c:pt>
                <c:pt idx="1345">
                  <c:v>3600000</c:v>
                </c:pt>
                <c:pt idx="1346">
                  <c:v>2348123</c:v>
                </c:pt>
                <c:pt idx="1347">
                  <c:v>2270647</c:v>
                </c:pt>
                <c:pt idx="1348">
                  <c:v>2033920</c:v>
                </c:pt>
                <c:pt idx="1349">
                  <c:v>1560950</c:v>
                </c:pt>
                <c:pt idx="1350">
                  <c:v>1352472</c:v>
                </c:pt>
                <c:pt idx="1351">
                  <c:v>706659</c:v>
                </c:pt>
                <c:pt idx="1352">
                  <c:v>701088</c:v>
                </c:pt>
                <c:pt idx="1353">
                  <c:v>513940</c:v>
                </c:pt>
                <c:pt idx="1354">
                  <c:v>323741</c:v>
                </c:pt>
                <c:pt idx="1355">
                  <c:v>279017</c:v>
                </c:pt>
                <c:pt idx="1356">
                  <c:v>131507</c:v>
                </c:pt>
                <c:pt idx="1357">
                  <c:v>117603</c:v>
                </c:pt>
                <c:pt idx="1358">
                  <c:v>-25318</c:v>
                </c:pt>
                <c:pt idx="1359">
                  <c:v>-190187</c:v>
                </c:pt>
                <c:pt idx="1360">
                  <c:v>-273613</c:v>
                </c:pt>
                <c:pt idx="1361">
                  <c:v>-338009</c:v>
                </c:pt>
                <c:pt idx="1362">
                  <c:v>-360000</c:v>
                </c:pt>
                <c:pt idx="1363">
                  <c:v>-522998</c:v>
                </c:pt>
                <c:pt idx="1364">
                  <c:v>-603965</c:v>
                </c:pt>
                <c:pt idx="1365">
                  <c:v>-925977</c:v>
                </c:pt>
                <c:pt idx="1366">
                  <c:v>-993613</c:v>
                </c:pt>
                <c:pt idx="1367">
                  <c:v>-1951288</c:v>
                </c:pt>
                <c:pt idx="1368">
                  <c:v>-1965583</c:v>
                </c:pt>
                <c:pt idx="1369">
                  <c:v>-2055787</c:v>
                </c:pt>
                <c:pt idx="1370">
                  <c:v>-2535644</c:v>
                </c:pt>
                <c:pt idx="1371">
                  <c:v>-2737058</c:v>
                </c:pt>
                <c:pt idx="1372">
                  <c:v>-3135041</c:v>
                </c:pt>
                <c:pt idx="1373">
                  <c:v>-3445415</c:v>
                </c:pt>
                <c:pt idx="1374">
                  <c:v>-3628103</c:v>
                </c:pt>
                <c:pt idx="1375">
                  <c:v>-3780041</c:v>
                </c:pt>
                <c:pt idx="1376">
                  <c:v>-4152561</c:v>
                </c:pt>
                <c:pt idx="1377">
                  <c:v>-4170061</c:v>
                </c:pt>
                <c:pt idx="1378">
                  <c:v>-4231704</c:v>
                </c:pt>
                <c:pt idx="1379">
                  <c:v>-4637692</c:v>
                </c:pt>
                <c:pt idx="1380">
                  <c:v>-6621859</c:v>
                </c:pt>
                <c:pt idx="1381">
                  <c:v>-6766897</c:v>
                </c:pt>
                <c:pt idx="1382">
                  <c:v>-6814219</c:v>
                </c:pt>
                <c:pt idx="1383">
                  <c:v>-6928760</c:v>
                </c:pt>
                <c:pt idx="1384">
                  <c:v>-7228760</c:v>
                </c:pt>
                <c:pt idx="1385">
                  <c:v>-7882810</c:v>
                </c:pt>
                <c:pt idx="1386">
                  <c:v>-8060559</c:v>
                </c:pt>
                <c:pt idx="1387">
                  <c:v>-8163255</c:v>
                </c:pt>
                <c:pt idx="1388">
                  <c:v>-8916034</c:v>
                </c:pt>
                <c:pt idx="1389">
                  <c:v>-9988165</c:v>
                </c:pt>
                <c:pt idx="1390">
                  <c:v>-11747316</c:v>
                </c:pt>
                <c:pt idx="1391">
                  <c:v>-13811358</c:v>
                </c:pt>
                <c:pt idx="1392">
                  <c:v>-13912817</c:v>
                </c:pt>
                <c:pt idx="1393">
                  <c:v>-15430082</c:v>
                </c:pt>
                <c:pt idx="1394">
                  <c:v>-16480373</c:v>
                </c:pt>
                <c:pt idx="1395">
                  <c:v>-16617691</c:v>
                </c:pt>
                <c:pt idx="1396">
                  <c:v>-17430732</c:v>
                </c:pt>
                <c:pt idx="1397">
                  <c:v>-17646272</c:v>
                </c:pt>
                <c:pt idx="1398">
                  <c:v>-21775151</c:v>
                </c:pt>
                <c:pt idx="1399">
                  <c:v>-23445431</c:v>
                </c:pt>
                <c:pt idx="1400">
                  <c:v>-24123329</c:v>
                </c:pt>
                <c:pt idx="1401">
                  <c:v>-25314641</c:v>
                </c:pt>
                <c:pt idx="1402">
                  <c:v>-25536708</c:v>
                </c:pt>
                <c:pt idx="1403">
                  <c:v>-27541731</c:v>
                </c:pt>
                <c:pt idx="1404">
                  <c:v>-28437251</c:v>
                </c:pt>
                <c:pt idx="1405">
                  <c:v>-29100030</c:v>
                </c:pt>
                <c:pt idx="1406">
                  <c:v>-30348023</c:v>
                </c:pt>
                <c:pt idx="1407">
                  <c:v>-33494358</c:v>
                </c:pt>
                <c:pt idx="1408">
                  <c:v>-35946421</c:v>
                </c:pt>
                <c:pt idx="1409">
                  <c:v>-38735525</c:v>
                </c:pt>
                <c:pt idx="1410">
                  <c:v>-41791922</c:v>
                </c:pt>
                <c:pt idx="1411">
                  <c:v>-44197339</c:v>
                </c:pt>
                <c:pt idx="1412">
                  <c:v>-44203958</c:v>
                </c:pt>
                <c:pt idx="1413">
                  <c:v>-48012713</c:v>
                </c:pt>
                <c:pt idx="1414">
                  <c:v>-49793600</c:v>
                </c:pt>
                <c:pt idx="1415">
                  <c:v>-64975525</c:v>
                </c:pt>
                <c:pt idx="1416">
                  <c:v>-90200974</c:v>
                </c:pt>
                <c:pt idx="1417">
                  <c:v>-2127109510</c:v>
                </c:pt>
                <c:pt idx="1418">
                  <c:v>248505540</c:v>
                </c:pt>
                <c:pt idx="1419">
                  <c:v>136576745</c:v>
                </c:pt>
                <c:pt idx="1420">
                  <c:v>136395380</c:v>
                </c:pt>
                <c:pt idx="1421">
                  <c:v>116348400</c:v>
                </c:pt>
                <c:pt idx="1422">
                  <c:v>95014030</c:v>
                </c:pt>
                <c:pt idx="1423">
                  <c:v>89732962</c:v>
                </c:pt>
                <c:pt idx="1424">
                  <c:v>75502246</c:v>
                </c:pt>
                <c:pt idx="1425">
                  <c:v>75019340</c:v>
                </c:pt>
                <c:pt idx="1426">
                  <c:v>68413606</c:v>
                </c:pt>
                <c:pt idx="1427">
                  <c:v>63930411</c:v>
                </c:pt>
                <c:pt idx="1428">
                  <c:v>54200000</c:v>
                </c:pt>
                <c:pt idx="1429">
                  <c:v>52491137</c:v>
                </c:pt>
                <c:pt idx="1430">
                  <c:v>51071133</c:v>
                </c:pt>
                <c:pt idx="1431">
                  <c:v>48693523</c:v>
                </c:pt>
                <c:pt idx="1432">
                  <c:v>47715416</c:v>
                </c:pt>
                <c:pt idx="1433">
                  <c:v>47308367</c:v>
                </c:pt>
                <c:pt idx="1434">
                  <c:v>46975611</c:v>
                </c:pt>
                <c:pt idx="1435">
                  <c:v>46807024</c:v>
                </c:pt>
                <c:pt idx="1436">
                  <c:v>46159365</c:v>
                </c:pt>
                <c:pt idx="1437">
                  <c:v>45776832</c:v>
                </c:pt>
                <c:pt idx="1438">
                  <c:v>45056940</c:v>
                </c:pt>
                <c:pt idx="1439">
                  <c:v>44631572</c:v>
                </c:pt>
                <c:pt idx="1440">
                  <c:v>43347242</c:v>
                </c:pt>
                <c:pt idx="1441">
                  <c:v>41149655</c:v>
                </c:pt>
                <c:pt idx="1442">
                  <c:v>39571513</c:v>
                </c:pt>
                <c:pt idx="1443">
                  <c:v>39461335</c:v>
                </c:pt>
                <c:pt idx="1444">
                  <c:v>37257433</c:v>
                </c:pt>
                <c:pt idx="1445">
                  <c:v>36600000</c:v>
                </c:pt>
                <c:pt idx="1446">
                  <c:v>34300000</c:v>
                </c:pt>
                <c:pt idx="1447">
                  <c:v>31838728</c:v>
                </c:pt>
                <c:pt idx="1448">
                  <c:v>31726644</c:v>
                </c:pt>
                <c:pt idx="1449">
                  <c:v>31000000</c:v>
                </c:pt>
                <c:pt idx="1450">
                  <c:v>28400000</c:v>
                </c:pt>
                <c:pt idx="1451">
                  <c:v>27680195</c:v>
                </c:pt>
                <c:pt idx="1452">
                  <c:v>27049108</c:v>
                </c:pt>
                <c:pt idx="1453">
                  <c:v>26533608</c:v>
                </c:pt>
                <c:pt idx="1454">
                  <c:v>26087161</c:v>
                </c:pt>
                <c:pt idx="1455">
                  <c:v>24360014</c:v>
                </c:pt>
                <c:pt idx="1456">
                  <c:v>22652003</c:v>
                </c:pt>
                <c:pt idx="1457">
                  <c:v>22285953</c:v>
                </c:pt>
                <c:pt idx="1458">
                  <c:v>21638292</c:v>
                </c:pt>
                <c:pt idx="1459">
                  <c:v>21304264</c:v>
                </c:pt>
                <c:pt idx="1460">
                  <c:v>20530832</c:v>
                </c:pt>
                <c:pt idx="1461">
                  <c:v>20378000</c:v>
                </c:pt>
                <c:pt idx="1462">
                  <c:v>19597131</c:v>
                </c:pt>
                <c:pt idx="1463">
                  <c:v>18771174</c:v>
                </c:pt>
                <c:pt idx="1464">
                  <c:v>16000000</c:v>
                </c:pt>
                <c:pt idx="1465">
                  <c:v>15800000</c:v>
                </c:pt>
                <c:pt idx="1466">
                  <c:v>13101109</c:v>
                </c:pt>
                <c:pt idx="1467">
                  <c:v>12320979</c:v>
                </c:pt>
                <c:pt idx="1468">
                  <c:v>12318875</c:v>
                </c:pt>
                <c:pt idx="1469">
                  <c:v>10706119</c:v>
                </c:pt>
                <c:pt idx="1470">
                  <c:v>10338609</c:v>
                </c:pt>
                <c:pt idx="1471">
                  <c:v>10247512</c:v>
                </c:pt>
                <c:pt idx="1472">
                  <c:v>8000000</c:v>
                </c:pt>
                <c:pt idx="1473">
                  <c:v>7891000</c:v>
                </c:pt>
                <c:pt idx="1474">
                  <c:v>7617947</c:v>
                </c:pt>
                <c:pt idx="1475">
                  <c:v>7381787</c:v>
                </c:pt>
                <c:pt idx="1476">
                  <c:v>6415649</c:v>
                </c:pt>
                <c:pt idx="1477">
                  <c:v>4296447</c:v>
                </c:pt>
                <c:pt idx="1478">
                  <c:v>4203192</c:v>
                </c:pt>
                <c:pt idx="1479">
                  <c:v>3909616</c:v>
                </c:pt>
                <c:pt idx="1480">
                  <c:v>3831145</c:v>
                </c:pt>
                <c:pt idx="1481">
                  <c:v>3331103</c:v>
                </c:pt>
                <c:pt idx="1482">
                  <c:v>3099680</c:v>
                </c:pt>
                <c:pt idx="1483">
                  <c:v>3069884</c:v>
                </c:pt>
                <c:pt idx="1484">
                  <c:v>3000000</c:v>
                </c:pt>
                <c:pt idx="1485">
                  <c:v>2883495</c:v>
                </c:pt>
                <c:pt idx="1486">
                  <c:v>2570442</c:v>
                </c:pt>
                <c:pt idx="1487">
                  <c:v>2237244</c:v>
                </c:pt>
                <c:pt idx="1488">
                  <c:v>2051787</c:v>
                </c:pt>
                <c:pt idx="1489">
                  <c:v>1445438</c:v>
                </c:pt>
                <c:pt idx="1490">
                  <c:v>1413105</c:v>
                </c:pt>
                <c:pt idx="1491">
                  <c:v>1200000</c:v>
                </c:pt>
                <c:pt idx="1492">
                  <c:v>1019112</c:v>
                </c:pt>
                <c:pt idx="1493">
                  <c:v>530270</c:v>
                </c:pt>
                <c:pt idx="1494">
                  <c:v>406666</c:v>
                </c:pt>
                <c:pt idx="1495">
                  <c:v>277257</c:v>
                </c:pt>
                <c:pt idx="1496">
                  <c:v>-140621</c:v>
                </c:pt>
                <c:pt idx="1497">
                  <c:v>-451570</c:v>
                </c:pt>
                <c:pt idx="1498">
                  <c:v>-478801</c:v>
                </c:pt>
                <c:pt idx="1499">
                  <c:v>-707762</c:v>
                </c:pt>
                <c:pt idx="1500">
                  <c:v>-899760</c:v>
                </c:pt>
                <c:pt idx="1501">
                  <c:v>-959412</c:v>
                </c:pt>
                <c:pt idx="1502">
                  <c:v>-1346379</c:v>
                </c:pt>
                <c:pt idx="1503">
                  <c:v>-1552547</c:v>
                </c:pt>
                <c:pt idx="1504">
                  <c:v>-1589759</c:v>
                </c:pt>
                <c:pt idx="1505">
                  <c:v>-2177843</c:v>
                </c:pt>
                <c:pt idx="1506">
                  <c:v>-2613590</c:v>
                </c:pt>
                <c:pt idx="1507">
                  <c:v>-2800000</c:v>
                </c:pt>
                <c:pt idx="1508">
                  <c:v>-3401692</c:v>
                </c:pt>
                <c:pt idx="1509">
                  <c:v>-3462394</c:v>
                </c:pt>
                <c:pt idx="1510">
                  <c:v>-3474166</c:v>
                </c:pt>
                <c:pt idx="1511">
                  <c:v>-3785127</c:v>
                </c:pt>
                <c:pt idx="1512">
                  <c:v>-3900000</c:v>
                </c:pt>
                <c:pt idx="1513">
                  <c:v>-4241500</c:v>
                </c:pt>
                <c:pt idx="1514">
                  <c:v>-4655153</c:v>
                </c:pt>
                <c:pt idx="1515">
                  <c:v>-5470983</c:v>
                </c:pt>
                <c:pt idx="1516">
                  <c:v>-5719423</c:v>
                </c:pt>
                <c:pt idx="1517">
                  <c:v>-6358212</c:v>
                </c:pt>
                <c:pt idx="1518">
                  <c:v>-6470234</c:v>
                </c:pt>
                <c:pt idx="1519">
                  <c:v>-6964896</c:v>
                </c:pt>
                <c:pt idx="1520">
                  <c:v>-7467810</c:v>
                </c:pt>
                <c:pt idx="1521">
                  <c:v>-7701890</c:v>
                </c:pt>
                <c:pt idx="1522">
                  <c:v>-9192361</c:v>
                </c:pt>
                <c:pt idx="1523">
                  <c:v>-9830576</c:v>
                </c:pt>
                <c:pt idx="1524">
                  <c:v>-10285518</c:v>
                </c:pt>
                <c:pt idx="1525">
                  <c:v>-10297723</c:v>
                </c:pt>
                <c:pt idx="1526">
                  <c:v>-10410556</c:v>
                </c:pt>
                <c:pt idx="1527">
                  <c:v>-10474724</c:v>
                </c:pt>
                <c:pt idx="1528">
                  <c:v>-10647214</c:v>
                </c:pt>
                <c:pt idx="1529">
                  <c:v>-10673164</c:v>
                </c:pt>
                <c:pt idx="1530">
                  <c:v>-10806975</c:v>
                </c:pt>
                <c:pt idx="1531">
                  <c:v>-11451066</c:v>
                </c:pt>
                <c:pt idx="1532">
                  <c:v>-12471908</c:v>
                </c:pt>
                <c:pt idx="1533">
                  <c:v>-12588338</c:v>
                </c:pt>
                <c:pt idx="1534">
                  <c:v>-13749680</c:v>
                </c:pt>
                <c:pt idx="1535">
                  <c:v>-15182960</c:v>
                </c:pt>
                <c:pt idx="1536">
                  <c:v>-15481610</c:v>
                </c:pt>
                <c:pt idx="1537">
                  <c:v>-16446167</c:v>
                </c:pt>
                <c:pt idx="1538">
                  <c:v>-17835684</c:v>
                </c:pt>
                <c:pt idx="1539">
                  <c:v>-18442521</c:v>
                </c:pt>
                <c:pt idx="1540">
                  <c:v>-18503478</c:v>
                </c:pt>
                <c:pt idx="1541">
                  <c:v>-19513094</c:v>
                </c:pt>
                <c:pt idx="1542">
                  <c:v>-21621647</c:v>
                </c:pt>
                <c:pt idx="1543">
                  <c:v>-22673938</c:v>
                </c:pt>
                <c:pt idx="1544">
                  <c:v>-22777816</c:v>
                </c:pt>
                <c:pt idx="1545">
                  <c:v>-23594175</c:v>
                </c:pt>
                <c:pt idx="1546">
                  <c:v>-23813043</c:v>
                </c:pt>
                <c:pt idx="1547">
                  <c:v>-25280070</c:v>
                </c:pt>
                <c:pt idx="1548">
                  <c:v>-28159583</c:v>
                </c:pt>
                <c:pt idx="1549">
                  <c:v>-29462420</c:v>
                </c:pt>
                <c:pt idx="1550">
                  <c:v>-32310542</c:v>
                </c:pt>
                <c:pt idx="1551">
                  <c:v>-34369221</c:v>
                </c:pt>
                <c:pt idx="1552">
                  <c:v>-38359790</c:v>
                </c:pt>
                <c:pt idx="1553">
                  <c:v>-41132306</c:v>
                </c:pt>
                <c:pt idx="1554">
                  <c:v>-41779224</c:v>
                </c:pt>
                <c:pt idx="1555">
                  <c:v>-42500000</c:v>
                </c:pt>
                <c:pt idx="1556">
                  <c:v>-44925825</c:v>
                </c:pt>
                <c:pt idx="1557">
                  <c:v>-45979146</c:v>
                </c:pt>
                <c:pt idx="1558">
                  <c:v>-48816034</c:v>
                </c:pt>
                <c:pt idx="1559">
                  <c:v>-62149904</c:v>
                </c:pt>
                <c:pt idx="1560">
                  <c:v>-87207693</c:v>
                </c:pt>
                <c:pt idx="1561">
                  <c:v>212103873</c:v>
                </c:pt>
                <c:pt idx="1562">
                  <c:v>195675583</c:v>
                </c:pt>
                <c:pt idx="1563">
                  <c:v>161589580</c:v>
                </c:pt>
                <c:pt idx="1564">
                  <c:v>155965690</c:v>
                </c:pt>
                <c:pt idx="1565">
                  <c:v>123947053</c:v>
                </c:pt>
                <c:pt idx="1566">
                  <c:v>109731527</c:v>
                </c:pt>
                <c:pt idx="1567">
                  <c:v>106512310</c:v>
                </c:pt>
                <c:pt idx="1568">
                  <c:v>94324072</c:v>
                </c:pt>
                <c:pt idx="1569">
                  <c:v>89692572</c:v>
                </c:pt>
                <c:pt idx="1570">
                  <c:v>85014968</c:v>
                </c:pt>
                <c:pt idx="1571">
                  <c:v>76700000</c:v>
                </c:pt>
                <c:pt idx="1572">
                  <c:v>76694016</c:v>
                </c:pt>
                <c:pt idx="1573">
                  <c:v>69470202</c:v>
                </c:pt>
                <c:pt idx="1574">
                  <c:v>65832203</c:v>
                </c:pt>
                <c:pt idx="1575">
                  <c:v>59568845</c:v>
                </c:pt>
                <c:pt idx="1576">
                  <c:v>56456431</c:v>
                </c:pt>
                <c:pt idx="1577">
                  <c:v>55072454</c:v>
                </c:pt>
                <c:pt idx="1578">
                  <c:v>53492685</c:v>
                </c:pt>
                <c:pt idx="1579">
                  <c:v>49654900</c:v>
                </c:pt>
                <c:pt idx="1580">
                  <c:v>47115211</c:v>
                </c:pt>
                <c:pt idx="1581">
                  <c:v>45500556</c:v>
                </c:pt>
                <c:pt idx="1582">
                  <c:v>44590960</c:v>
                </c:pt>
                <c:pt idx="1583">
                  <c:v>43823091</c:v>
                </c:pt>
                <c:pt idx="1584">
                  <c:v>43346930</c:v>
                </c:pt>
                <c:pt idx="1585">
                  <c:v>42724272</c:v>
                </c:pt>
                <c:pt idx="1586">
                  <c:v>42343675</c:v>
                </c:pt>
                <c:pt idx="1587">
                  <c:v>41030827</c:v>
                </c:pt>
                <c:pt idx="1588">
                  <c:v>38872378</c:v>
                </c:pt>
                <c:pt idx="1589">
                  <c:v>36600000</c:v>
                </c:pt>
                <c:pt idx="1590">
                  <c:v>35461307</c:v>
                </c:pt>
                <c:pt idx="1591">
                  <c:v>33262492</c:v>
                </c:pt>
                <c:pt idx="1592">
                  <c:v>32000000</c:v>
                </c:pt>
                <c:pt idx="1593">
                  <c:v>30302314</c:v>
                </c:pt>
                <c:pt idx="1594">
                  <c:v>29982968</c:v>
                </c:pt>
                <c:pt idx="1595">
                  <c:v>29883016</c:v>
                </c:pt>
                <c:pt idx="1596">
                  <c:v>29730907</c:v>
                </c:pt>
                <c:pt idx="1597">
                  <c:v>29041560</c:v>
                </c:pt>
                <c:pt idx="1598">
                  <c:v>28771072</c:v>
                </c:pt>
                <c:pt idx="1599">
                  <c:v>27645152</c:v>
                </c:pt>
                <c:pt idx="1600">
                  <c:v>25601508</c:v>
                </c:pt>
                <c:pt idx="1601">
                  <c:v>25074895</c:v>
                </c:pt>
                <c:pt idx="1602">
                  <c:v>24833860</c:v>
                </c:pt>
                <c:pt idx="1603">
                  <c:v>23745923</c:v>
                </c:pt>
                <c:pt idx="1604">
                  <c:v>22487293</c:v>
                </c:pt>
                <c:pt idx="1605">
                  <c:v>21185897</c:v>
                </c:pt>
                <c:pt idx="1606">
                  <c:v>20793160</c:v>
                </c:pt>
                <c:pt idx="1607">
                  <c:v>19455658</c:v>
                </c:pt>
                <c:pt idx="1608">
                  <c:v>19234747</c:v>
                </c:pt>
                <c:pt idx="1609">
                  <c:v>19219978</c:v>
                </c:pt>
                <c:pt idx="1610">
                  <c:v>18635046</c:v>
                </c:pt>
                <c:pt idx="1611">
                  <c:v>18488090</c:v>
                </c:pt>
                <c:pt idx="1612">
                  <c:v>16089953</c:v>
                </c:pt>
                <c:pt idx="1613">
                  <c:v>15764085</c:v>
                </c:pt>
                <c:pt idx="1614">
                  <c:v>15422828</c:v>
                </c:pt>
                <c:pt idx="1615">
                  <c:v>15127963</c:v>
                </c:pt>
                <c:pt idx="1616">
                  <c:v>14573300</c:v>
                </c:pt>
                <c:pt idx="1617">
                  <c:v>14008532</c:v>
                </c:pt>
                <c:pt idx="1618">
                  <c:v>12550960</c:v>
                </c:pt>
                <c:pt idx="1619">
                  <c:v>11514713</c:v>
                </c:pt>
                <c:pt idx="1620">
                  <c:v>11161406</c:v>
                </c:pt>
                <c:pt idx="1621">
                  <c:v>10154426</c:v>
                </c:pt>
                <c:pt idx="1622">
                  <c:v>10074663</c:v>
                </c:pt>
                <c:pt idx="1623">
                  <c:v>9278980</c:v>
                </c:pt>
                <c:pt idx="1624">
                  <c:v>8088568</c:v>
                </c:pt>
                <c:pt idx="1625">
                  <c:v>7655201</c:v>
                </c:pt>
                <c:pt idx="1626">
                  <c:v>7515297</c:v>
                </c:pt>
                <c:pt idx="1627">
                  <c:v>6724080</c:v>
                </c:pt>
                <c:pt idx="1628">
                  <c:v>6532308</c:v>
                </c:pt>
                <c:pt idx="1629">
                  <c:v>6515579</c:v>
                </c:pt>
                <c:pt idx="1630">
                  <c:v>6022940</c:v>
                </c:pt>
                <c:pt idx="1631">
                  <c:v>4790000</c:v>
                </c:pt>
                <c:pt idx="1632">
                  <c:v>4703228</c:v>
                </c:pt>
                <c:pt idx="1633">
                  <c:v>4158074</c:v>
                </c:pt>
                <c:pt idx="1634">
                  <c:v>3138210</c:v>
                </c:pt>
                <c:pt idx="1635">
                  <c:v>2853933</c:v>
                </c:pt>
                <c:pt idx="1636">
                  <c:v>2752475</c:v>
                </c:pt>
                <c:pt idx="1637">
                  <c:v>2525762</c:v>
                </c:pt>
                <c:pt idx="1638">
                  <c:v>2386698</c:v>
                </c:pt>
                <c:pt idx="1639">
                  <c:v>2357532</c:v>
                </c:pt>
                <c:pt idx="1640">
                  <c:v>1448712</c:v>
                </c:pt>
                <c:pt idx="1641">
                  <c:v>1239558</c:v>
                </c:pt>
                <c:pt idx="1642">
                  <c:v>1081498</c:v>
                </c:pt>
                <c:pt idx="1643">
                  <c:v>969176</c:v>
                </c:pt>
                <c:pt idx="1644">
                  <c:v>761283</c:v>
                </c:pt>
                <c:pt idx="1645">
                  <c:v>652835</c:v>
                </c:pt>
                <c:pt idx="1646">
                  <c:v>301331</c:v>
                </c:pt>
                <c:pt idx="1647">
                  <c:v>7168</c:v>
                </c:pt>
                <c:pt idx="1648">
                  <c:v>-18769</c:v>
                </c:pt>
                <c:pt idx="1649">
                  <c:v>-44648</c:v>
                </c:pt>
                <c:pt idx="1650">
                  <c:v>-354460</c:v>
                </c:pt>
                <c:pt idx="1651">
                  <c:v>-535874</c:v>
                </c:pt>
                <c:pt idx="1652">
                  <c:v>-787706</c:v>
                </c:pt>
                <c:pt idx="1653">
                  <c:v>-825130</c:v>
                </c:pt>
                <c:pt idx="1654">
                  <c:v>-928770</c:v>
                </c:pt>
                <c:pt idx="1655">
                  <c:v>-1095876</c:v>
                </c:pt>
                <c:pt idx="1656">
                  <c:v>-1496522</c:v>
                </c:pt>
                <c:pt idx="1657">
                  <c:v>-1875506</c:v>
                </c:pt>
                <c:pt idx="1658">
                  <c:v>-1947834</c:v>
                </c:pt>
                <c:pt idx="1659">
                  <c:v>-2235973</c:v>
                </c:pt>
                <c:pt idx="1660">
                  <c:v>-2411568</c:v>
                </c:pt>
                <c:pt idx="1661">
                  <c:v>-2446068</c:v>
                </c:pt>
                <c:pt idx="1662">
                  <c:v>-2452144</c:v>
                </c:pt>
                <c:pt idx="1663">
                  <c:v>-2726412</c:v>
                </c:pt>
                <c:pt idx="1664">
                  <c:v>-2787583</c:v>
                </c:pt>
                <c:pt idx="1665">
                  <c:v>-2960148</c:v>
                </c:pt>
                <c:pt idx="1666">
                  <c:v>-2994861</c:v>
                </c:pt>
                <c:pt idx="1667">
                  <c:v>-3380827</c:v>
                </c:pt>
                <c:pt idx="1668">
                  <c:v>-4985459</c:v>
                </c:pt>
                <c:pt idx="1669">
                  <c:v>-5118665</c:v>
                </c:pt>
                <c:pt idx="1670">
                  <c:v>-5884138</c:v>
                </c:pt>
                <c:pt idx="1671">
                  <c:v>-6429473</c:v>
                </c:pt>
                <c:pt idx="1672">
                  <c:v>-6785970</c:v>
                </c:pt>
                <c:pt idx="1673">
                  <c:v>-6803933</c:v>
                </c:pt>
                <c:pt idx="1674">
                  <c:v>-6827190</c:v>
                </c:pt>
                <c:pt idx="1675">
                  <c:v>-6982599</c:v>
                </c:pt>
                <c:pt idx="1676">
                  <c:v>-7116045</c:v>
                </c:pt>
                <c:pt idx="1677">
                  <c:v>-8185043</c:v>
                </c:pt>
                <c:pt idx="1678">
                  <c:v>-8359756</c:v>
                </c:pt>
                <c:pt idx="1679">
                  <c:v>-8936125</c:v>
                </c:pt>
                <c:pt idx="1680">
                  <c:v>-9012238</c:v>
                </c:pt>
                <c:pt idx="1681">
                  <c:v>-9133222</c:v>
                </c:pt>
                <c:pt idx="1682">
                  <c:v>-9215287</c:v>
                </c:pt>
                <c:pt idx="1683">
                  <c:v>-9708035</c:v>
                </c:pt>
                <c:pt idx="1684">
                  <c:v>-9708376</c:v>
                </c:pt>
                <c:pt idx="1685">
                  <c:v>-10217492</c:v>
                </c:pt>
                <c:pt idx="1686">
                  <c:v>-10740241</c:v>
                </c:pt>
                <c:pt idx="1687">
                  <c:v>-11834365</c:v>
                </c:pt>
                <c:pt idx="1688">
                  <c:v>-11906682</c:v>
                </c:pt>
                <c:pt idx="1689">
                  <c:v>-12000000</c:v>
                </c:pt>
                <c:pt idx="1690">
                  <c:v>-12796359</c:v>
                </c:pt>
                <c:pt idx="1691">
                  <c:v>-13320925</c:v>
                </c:pt>
                <c:pt idx="1692">
                  <c:v>-13936740</c:v>
                </c:pt>
                <c:pt idx="1693">
                  <c:v>-14003282</c:v>
                </c:pt>
                <c:pt idx="1694">
                  <c:v>-14169043</c:v>
                </c:pt>
                <c:pt idx="1695">
                  <c:v>-14290615</c:v>
                </c:pt>
                <c:pt idx="1696">
                  <c:v>-14292206</c:v>
                </c:pt>
                <c:pt idx="1697">
                  <c:v>-14333738</c:v>
                </c:pt>
                <c:pt idx="1698">
                  <c:v>-14491311</c:v>
                </c:pt>
                <c:pt idx="1699">
                  <c:v>-14821835</c:v>
                </c:pt>
                <c:pt idx="1700">
                  <c:v>-16624154</c:v>
                </c:pt>
                <c:pt idx="1701">
                  <c:v>-16682849</c:v>
                </c:pt>
                <c:pt idx="1702">
                  <c:v>-16855194</c:v>
                </c:pt>
                <c:pt idx="1703">
                  <c:v>-17287907</c:v>
                </c:pt>
                <c:pt idx="1704">
                  <c:v>-17843067</c:v>
                </c:pt>
                <c:pt idx="1705">
                  <c:v>-18302044</c:v>
                </c:pt>
                <c:pt idx="1706">
                  <c:v>-18696681</c:v>
                </c:pt>
                <c:pt idx="1707">
                  <c:v>-18935723</c:v>
                </c:pt>
                <c:pt idx="1708">
                  <c:v>-19111857</c:v>
                </c:pt>
                <c:pt idx="1709">
                  <c:v>-19346254</c:v>
                </c:pt>
                <c:pt idx="1710">
                  <c:v>-20041681</c:v>
                </c:pt>
                <c:pt idx="1711">
                  <c:v>-21017158</c:v>
                </c:pt>
                <c:pt idx="1712">
                  <c:v>-22556993</c:v>
                </c:pt>
                <c:pt idx="1713">
                  <c:v>-22947259</c:v>
                </c:pt>
                <c:pt idx="1714">
                  <c:v>-23948874</c:v>
                </c:pt>
                <c:pt idx="1715">
                  <c:v>-24878709</c:v>
                </c:pt>
                <c:pt idx="1716">
                  <c:v>-26033943</c:v>
                </c:pt>
                <c:pt idx="1717">
                  <c:v>-28329069</c:v>
                </c:pt>
                <c:pt idx="1718">
                  <c:v>-29304773</c:v>
                </c:pt>
                <c:pt idx="1719">
                  <c:v>-29610033</c:v>
                </c:pt>
                <c:pt idx="1720">
                  <c:v>-30784021</c:v>
                </c:pt>
                <c:pt idx="1721">
                  <c:v>-31631573</c:v>
                </c:pt>
                <c:pt idx="1722">
                  <c:v>-31671949</c:v>
                </c:pt>
                <c:pt idx="1723">
                  <c:v>-32713269</c:v>
                </c:pt>
                <c:pt idx="1724">
                  <c:v>-33383410</c:v>
                </c:pt>
                <c:pt idx="1725">
                  <c:v>-33711680</c:v>
                </c:pt>
                <c:pt idx="1726">
                  <c:v>-35748872</c:v>
                </c:pt>
                <c:pt idx="1727">
                  <c:v>-37407175</c:v>
                </c:pt>
                <c:pt idx="1728">
                  <c:v>-47362515</c:v>
                </c:pt>
                <c:pt idx="1729">
                  <c:v>-48343151</c:v>
                </c:pt>
                <c:pt idx="1730">
                  <c:v>-48651080</c:v>
                </c:pt>
                <c:pt idx="1731">
                  <c:v>-64831323</c:v>
                </c:pt>
                <c:pt idx="1732">
                  <c:v>-69833498</c:v>
                </c:pt>
                <c:pt idx="1733">
                  <c:v>-84540684</c:v>
                </c:pt>
                <c:pt idx="1734">
                  <c:v>-94780265</c:v>
                </c:pt>
                <c:pt idx="1735">
                  <c:v>236437427</c:v>
                </c:pt>
                <c:pt idx="1736">
                  <c:v>172399422</c:v>
                </c:pt>
                <c:pt idx="1737">
                  <c:v>155585516</c:v>
                </c:pt>
                <c:pt idx="1738">
                  <c:v>136138454</c:v>
                </c:pt>
                <c:pt idx="1739">
                  <c:v>121666058</c:v>
                </c:pt>
                <c:pt idx="1740">
                  <c:v>116578352</c:v>
                </c:pt>
                <c:pt idx="1741">
                  <c:v>107575142</c:v>
                </c:pt>
                <c:pt idx="1742">
                  <c:v>92536138</c:v>
                </c:pt>
                <c:pt idx="1743">
                  <c:v>86978840</c:v>
                </c:pt>
                <c:pt idx="1744">
                  <c:v>86600000</c:v>
                </c:pt>
                <c:pt idx="1745">
                  <c:v>83025093</c:v>
                </c:pt>
                <c:pt idx="1746">
                  <c:v>79547205</c:v>
                </c:pt>
                <c:pt idx="1747">
                  <c:v>78574831</c:v>
                </c:pt>
                <c:pt idx="1748">
                  <c:v>76088877</c:v>
                </c:pt>
                <c:pt idx="1749">
                  <c:v>75213377</c:v>
                </c:pt>
                <c:pt idx="1750">
                  <c:v>66317423</c:v>
                </c:pt>
                <c:pt idx="1751">
                  <c:v>61573391</c:v>
                </c:pt>
                <c:pt idx="1752">
                  <c:v>59400000</c:v>
                </c:pt>
                <c:pt idx="1753">
                  <c:v>59267897</c:v>
                </c:pt>
                <c:pt idx="1754">
                  <c:v>56448821</c:v>
                </c:pt>
                <c:pt idx="1755">
                  <c:v>55370362</c:v>
                </c:pt>
                <c:pt idx="1756">
                  <c:v>45969179</c:v>
                </c:pt>
                <c:pt idx="1757">
                  <c:v>44787599</c:v>
                </c:pt>
                <c:pt idx="1758">
                  <c:v>40668868</c:v>
                </c:pt>
                <c:pt idx="1759">
                  <c:v>40400000</c:v>
                </c:pt>
                <c:pt idx="1760">
                  <c:v>40293200</c:v>
                </c:pt>
                <c:pt idx="1761">
                  <c:v>35910583</c:v>
                </c:pt>
                <c:pt idx="1762">
                  <c:v>35490000</c:v>
                </c:pt>
                <c:pt idx="1763">
                  <c:v>35448498</c:v>
                </c:pt>
                <c:pt idx="1764">
                  <c:v>35168022</c:v>
                </c:pt>
                <c:pt idx="1765">
                  <c:v>33491560</c:v>
                </c:pt>
                <c:pt idx="1766">
                  <c:v>32266306</c:v>
                </c:pt>
                <c:pt idx="1767">
                  <c:v>31691009</c:v>
                </c:pt>
                <c:pt idx="1768">
                  <c:v>27703470</c:v>
                </c:pt>
                <c:pt idx="1769">
                  <c:v>26853450</c:v>
                </c:pt>
                <c:pt idx="1770">
                  <c:v>26087366</c:v>
                </c:pt>
                <c:pt idx="1771">
                  <c:v>23071558</c:v>
                </c:pt>
                <c:pt idx="1772">
                  <c:v>22124400</c:v>
                </c:pt>
                <c:pt idx="1773">
                  <c:v>21475193</c:v>
                </c:pt>
                <c:pt idx="1774">
                  <c:v>21111837</c:v>
                </c:pt>
                <c:pt idx="1775">
                  <c:v>20802754</c:v>
                </c:pt>
                <c:pt idx="1776">
                  <c:v>18400000</c:v>
                </c:pt>
                <c:pt idx="1777">
                  <c:v>17823573</c:v>
                </c:pt>
                <c:pt idx="1778">
                  <c:v>17721635</c:v>
                </c:pt>
                <c:pt idx="1779">
                  <c:v>17162741</c:v>
                </c:pt>
                <c:pt idx="1780">
                  <c:v>16986000</c:v>
                </c:pt>
                <c:pt idx="1781">
                  <c:v>15645204</c:v>
                </c:pt>
                <c:pt idx="1782">
                  <c:v>15638743</c:v>
                </c:pt>
                <c:pt idx="1783">
                  <c:v>15086030</c:v>
                </c:pt>
                <c:pt idx="1784">
                  <c:v>14490142</c:v>
                </c:pt>
                <c:pt idx="1785">
                  <c:v>14020063</c:v>
                </c:pt>
                <c:pt idx="1786">
                  <c:v>14008741</c:v>
                </c:pt>
                <c:pt idx="1787">
                  <c:v>12918501</c:v>
                </c:pt>
                <c:pt idx="1788">
                  <c:v>12569041</c:v>
                </c:pt>
                <c:pt idx="1789">
                  <c:v>12057340</c:v>
                </c:pt>
                <c:pt idx="1790">
                  <c:v>12051917</c:v>
                </c:pt>
                <c:pt idx="1791">
                  <c:v>11833473</c:v>
                </c:pt>
                <c:pt idx="1792">
                  <c:v>11571351</c:v>
                </c:pt>
                <c:pt idx="1793">
                  <c:v>11122105</c:v>
                </c:pt>
                <c:pt idx="1794">
                  <c:v>10802315</c:v>
                </c:pt>
                <c:pt idx="1795">
                  <c:v>10221600</c:v>
                </c:pt>
                <c:pt idx="1796">
                  <c:v>8396624</c:v>
                </c:pt>
                <c:pt idx="1797">
                  <c:v>8336565</c:v>
                </c:pt>
                <c:pt idx="1798">
                  <c:v>8115878</c:v>
                </c:pt>
                <c:pt idx="1799">
                  <c:v>7781388</c:v>
                </c:pt>
                <c:pt idx="1800">
                  <c:v>7568996</c:v>
                </c:pt>
                <c:pt idx="1801">
                  <c:v>7452765</c:v>
                </c:pt>
                <c:pt idx="1802">
                  <c:v>4848292</c:v>
                </c:pt>
                <c:pt idx="1803">
                  <c:v>3746915</c:v>
                </c:pt>
                <c:pt idx="1804">
                  <c:v>2667015</c:v>
                </c:pt>
                <c:pt idx="1805">
                  <c:v>2304950</c:v>
                </c:pt>
                <c:pt idx="1806">
                  <c:v>1932305</c:v>
                </c:pt>
                <c:pt idx="1807">
                  <c:v>999853</c:v>
                </c:pt>
                <c:pt idx="1808">
                  <c:v>902790</c:v>
                </c:pt>
                <c:pt idx="1809">
                  <c:v>800600</c:v>
                </c:pt>
                <c:pt idx="1810">
                  <c:v>751715</c:v>
                </c:pt>
                <c:pt idx="1811">
                  <c:v>480318</c:v>
                </c:pt>
                <c:pt idx="1812">
                  <c:v>177467</c:v>
                </c:pt>
                <c:pt idx="1813">
                  <c:v>84122</c:v>
                </c:pt>
                <c:pt idx="1814">
                  <c:v>-1333</c:v>
                </c:pt>
                <c:pt idx="1815">
                  <c:v>-194801</c:v>
                </c:pt>
                <c:pt idx="1816">
                  <c:v>-345923</c:v>
                </c:pt>
                <c:pt idx="1817">
                  <c:v>-586507</c:v>
                </c:pt>
                <c:pt idx="1818">
                  <c:v>-702671</c:v>
                </c:pt>
                <c:pt idx="1819">
                  <c:v>-776010</c:v>
                </c:pt>
                <c:pt idx="1820">
                  <c:v>-861524</c:v>
                </c:pt>
                <c:pt idx="1821">
                  <c:v>-1026818</c:v>
                </c:pt>
                <c:pt idx="1822">
                  <c:v>-1338990</c:v>
                </c:pt>
                <c:pt idx="1823">
                  <c:v>-1363170</c:v>
                </c:pt>
                <c:pt idx="1824">
                  <c:v>-1801593</c:v>
                </c:pt>
                <c:pt idx="1825">
                  <c:v>-1906509</c:v>
                </c:pt>
                <c:pt idx="1826">
                  <c:v>-2381334</c:v>
                </c:pt>
                <c:pt idx="1827">
                  <c:v>-2481780</c:v>
                </c:pt>
                <c:pt idx="1828">
                  <c:v>-2674927</c:v>
                </c:pt>
                <c:pt idx="1829">
                  <c:v>-2697796</c:v>
                </c:pt>
                <c:pt idx="1830">
                  <c:v>-2716218</c:v>
                </c:pt>
                <c:pt idx="1831">
                  <c:v>-3017368</c:v>
                </c:pt>
                <c:pt idx="1832">
                  <c:v>-3556518</c:v>
                </c:pt>
                <c:pt idx="1833">
                  <c:v>-3943898</c:v>
                </c:pt>
                <c:pt idx="1834">
                  <c:v>-4081717</c:v>
                </c:pt>
                <c:pt idx="1835">
                  <c:v>-4475146</c:v>
                </c:pt>
                <c:pt idx="1836">
                  <c:v>-4863568</c:v>
                </c:pt>
                <c:pt idx="1837">
                  <c:v>-4921063</c:v>
                </c:pt>
                <c:pt idx="1838">
                  <c:v>-4937934</c:v>
                </c:pt>
                <c:pt idx="1839">
                  <c:v>-5149694</c:v>
                </c:pt>
                <c:pt idx="1840">
                  <c:v>-5572976</c:v>
                </c:pt>
                <c:pt idx="1841">
                  <c:v>-5940412</c:v>
                </c:pt>
                <c:pt idx="1842">
                  <c:v>-6198245</c:v>
                </c:pt>
                <c:pt idx="1843">
                  <c:v>-6349262</c:v>
                </c:pt>
                <c:pt idx="1844">
                  <c:v>-6428265</c:v>
                </c:pt>
                <c:pt idx="1845">
                  <c:v>-6662701</c:v>
                </c:pt>
                <c:pt idx="1846">
                  <c:v>-7281777</c:v>
                </c:pt>
                <c:pt idx="1847">
                  <c:v>-7443292</c:v>
                </c:pt>
                <c:pt idx="1848">
                  <c:v>-8164216</c:v>
                </c:pt>
                <c:pt idx="1849">
                  <c:v>-8224415</c:v>
                </c:pt>
                <c:pt idx="1850">
                  <c:v>-8505389</c:v>
                </c:pt>
                <c:pt idx="1851">
                  <c:v>-9258013</c:v>
                </c:pt>
                <c:pt idx="1852">
                  <c:v>-9530189</c:v>
                </c:pt>
                <c:pt idx="1853">
                  <c:v>-10221401</c:v>
                </c:pt>
                <c:pt idx="1854">
                  <c:v>-10265197</c:v>
                </c:pt>
                <c:pt idx="1855">
                  <c:v>-10723500</c:v>
                </c:pt>
                <c:pt idx="1856">
                  <c:v>-10886412</c:v>
                </c:pt>
                <c:pt idx="1857">
                  <c:v>-10964434</c:v>
                </c:pt>
                <c:pt idx="1858">
                  <c:v>-11160617</c:v>
                </c:pt>
                <c:pt idx="1859">
                  <c:v>-11272676</c:v>
                </c:pt>
                <c:pt idx="1860">
                  <c:v>-11386249</c:v>
                </c:pt>
                <c:pt idx="1861">
                  <c:v>-11975825</c:v>
                </c:pt>
                <c:pt idx="1862">
                  <c:v>-12000000</c:v>
                </c:pt>
                <c:pt idx="1863">
                  <c:v>-12600000</c:v>
                </c:pt>
                <c:pt idx="1864">
                  <c:v>-13571117</c:v>
                </c:pt>
                <c:pt idx="1865">
                  <c:v>-14015257</c:v>
                </c:pt>
                <c:pt idx="1866">
                  <c:v>-14051289</c:v>
                </c:pt>
                <c:pt idx="1867">
                  <c:v>-14353446</c:v>
                </c:pt>
                <c:pt idx="1868">
                  <c:v>-15116461</c:v>
                </c:pt>
                <c:pt idx="1869">
                  <c:v>-15218475</c:v>
                </c:pt>
                <c:pt idx="1870">
                  <c:v>-16893131</c:v>
                </c:pt>
                <c:pt idx="1871">
                  <c:v>-17363557</c:v>
                </c:pt>
                <c:pt idx="1872">
                  <c:v>-18851301</c:v>
                </c:pt>
                <c:pt idx="1873">
                  <c:v>-21482203</c:v>
                </c:pt>
                <c:pt idx="1874">
                  <c:v>-21926608</c:v>
                </c:pt>
                <c:pt idx="1875">
                  <c:v>-21949883</c:v>
                </c:pt>
                <c:pt idx="1876">
                  <c:v>-23399089</c:v>
                </c:pt>
                <c:pt idx="1877">
                  <c:v>-23557749</c:v>
                </c:pt>
                <c:pt idx="1878">
                  <c:v>-26573039</c:v>
                </c:pt>
                <c:pt idx="1879">
                  <c:v>-27700000</c:v>
                </c:pt>
                <c:pt idx="1880">
                  <c:v>-29959707</c:v>
                </c:pt>
                <c:pt idx="1881">
                  <c:v>-36709023</c:v>
                </c:pt>
                <c:pt idx="1882">
                  <c:v>-37894825</c:v>
                </c:pt>
                <c:pt idx="1883">
                  <c:v>-37948000</c:v>
                </c:pt>
                <c:pt idx="1884">
                  <c:v>-38476729</c:v>
                </c:pt>
                <c:pt idx="1885">
                  <c:v>-46917712</c:v>
                </c:pt>
                <c:pt idx="1886">
                  <c:v>-49976894</c:v>
                </c:pt>
                <c:pt idx="1887">
                  <c:v>-52248021</c:v>
                </c:pt>
                <c:pt idx="1888">
                  <c:v>-52305212</c:v>
                </c:pt>
                <c:pt idx="1889">
                  <c:v>-55948241</c:v>
                </c:pt>
                <c:pt idx="1890">
                  <c:v>-59768583</c:v>
                </c:pt>
                <c:pt idx="1891">
                  <c:v>-65267965</c:v>
                </c:pt>
                <c:pt idx="1892">
                  <c:v>-74679997</c:v>
                </c:pt>
                <c:pt idx="1893">
                  <c:v>-80448338</c:v>
                </c:pt>
                <c:pt idx="1894">
                  <c:v>-83385977</c:v>
                </c:pt>
                <c:pt idx="1895">
                  <c:v>-109244357</c:v>
                </c:pt>
                <c:pt idx="1896">
                  <c:v>-164334574</c:v>
                </c:pt>
                <c:pt idx="1897">
                  <c:v>-190641321</c:v>
                </c:pt>
                <c:pt idx="1898">
                  <c:v>-399545745</c:v>
                </c:pt>
                <c:pt idx="1899">
                  <c:v>359544677</c:v>
                </c:pt>
                <c:pt idx="1900">
                  <c:v>174455986</c:v>
                </c:pt>
                <c:pt idx="1901">
                  <c:v>165835000</c:v>
                </c:pt>
                <c:pt idx="1902">
                  <c:v>156074524</c:v>
                </c:pt>
                <c:pt idx="1903">
                  <c:v>154436380</c:v>
                </c:pt>
                <c:pt idx="1904">
                  <c:v>134185206</c:v>
                </c:pt>
                <c:pt idx="1905">
                  <c:v>102277056</c:v>
                </c:pt>
                <c:pt idx="1906">
                  <c:v>97992827</c:v>
                </c:pt>
                <c:pt idx="1907">
                  <c:v>71800000</c:v>
                </c:pt>
                <c:pt idx="1908">
                  <c:v>66336103</c:v>
                </c:pt>
                <c:pt idx="1909">
                  <c:v>65389560</c:v>
                </c:pt>
                <c:pt idx="1910">
                  <c:v>62519230</c:v>
                </c:pt>
                <c:pt idx="1911">
                  <c:v>58011073</c:v>
                </c:pt>
                <c:pt idx="1912">
                  <c:v>55768056</c:v>
                </c:pt>
                <c:pt idx="1913">
                  <c:v>54195633</c:v>
                </c:pt>
                <c:pt idx="1914">
                  <c:v>53269010</c:v>
                </c:pt>
                <c:pt idx="1915">
                  <c:v>52925609</c:v>
                </c:pt>
                <c:pt idx="1916">
                  <c:v>50915214</c:v>
                </c:pt>
                <c:pt idx="1917">
                  <c:v>50731542</c:v>
                </c:pt>
                <c:pt idx="1918">
                  <c:v>50313314</c:v>
                </c:pt>
                <c:pt idx="1919">
                  <c:v>41489425</c:v>
                </c:pt>
                <c:pt idx="1920">
                  <c:v>39567722</c:v>
                </c:pt>
                <c:pt idx="1921">
                  <c:v>37239856</c:v>
                </c:pt>
                <c:pt idx="1922">
                  <c:v>35443237</c:v>
                </c:pt>
                <c:pt idx="1923">
                  <c:v>33553787</c:v>
                </c:pt>
                <c:pt idx="1924">
                  <c:v>33338338</c:v>
                </c:pt>
                <c:pt idx="1925">
                  <c:v>32951479</c:v>
                </c:pt>
                <c:pt idx="1926">
                  <c:v>31859105</c:v>
                </c:pt>
                <c:pt idx="1927">
                  <c:v>28895417</c:v>
                </c:pt>
                <c:pt idx="1928">
                  <c:v>27919096</c:v>
                </c:pt>
                <c:pt idx="1929">
                  <c:v>25517854</c:v>
                </c:pt>
                <c:pt idx="1930">
                  <c:v>24244684</c:v>
                </c:pt>
                <c:pt idx="1931">
                  <c:v>23874933</c:v>
                </c:pt>
                <c:pt idx="1932">
                  <c:v>23332128</c:v>
                </c:pt>
                <c:pt idx="1933">
                  <c:v>23021560</c:v>
                </c:pt>
                <c:pt idx="1934">
                  <c:v>22981571</c:v>
                </c:pt>
                <c:pt idx="1935">
                  <c:v>22689474</c:v>
                </c:pt>
                <c:pt idx="1936">
                  <c:v>21790248</c:v>
                </c:pt>
                <c:pt idx="1937">
                  <c:v>20089048</c:v>
                </c:pt>
                <c:pt idx="1938">
                  <c:v>19540762</c:v>
                </c:pt>
                <c:pt idx="1939">
                  <c:v>19500000</c:v>
                </c:pt>
                <c:pt idx="1940">
                  <c:v>19489752</c:v>
                </c:pt>
                <c:pt idx="1941">
                  <c:v>19362712</c:v>
                </c:pt>
                <c:pt idx="1942">
                  <c:v>19103378</c:v>
                </c:pt>
                <c:pt idx="1943">
                  <c:v>15370763</c:v>
                </c:pt>
                <c:pt idx="1944">
                  <c:v>15339117</c:v>
                </c:pt>
                <c:pt idx="1945">
                  <c:v>15332007</c:v>
                </c:pt>
                <c:pt idx="1946">
                  <c:v>13696761</c:v>
                </c:pt>
                <c:pt idx="1947">
                  <c:v>13277561</c:v>
                </c:pt>
                <c:pt idx="1948">
                  <c:v>13050028</c:v>
                </c:pt>
                <c:pt idx="1949">
                  <c:v>12313582</c:v>
                </c:pt>
                <c:pt idx="1950">
                  <c:v>11643008</c:v>
                </c:pt>
                <c:pt idx="1951">
                  <c:v>10248063</c:v>
                </c:pt>
                <c:pt idx="1952">
                  <c:v>9975979</c:v>
                </c:pt>
                <c:pt idx="1953">
                  <c:v>9753944</c:v>
                </c:pt>
                <c:pt idx="1954">
                  <c:v>9015786</c:v>
                </c:pt>
                <c:pt idx="1955">
                  <c:v>7003620</c:v>
                </c:pt>
                <c:pt idx="1956">
                  <c:v>6962502</c:v>
                </c:pt>
                <c:pt idx="1957">
                  <c:v>6280507</c:v>
                </c:pt>
                <c:pt idx="1958">
                  <c:v>6153600</c:v>
                </c:pt>
                <c:pt idx="1959">
                  <c:v>5773825</c:v>
                </c:pt>
                <c:pt idx="1960">
                  <c:v>4806295</c:v>
                </c:pt>
                <c:pt idx="1961">
                  <c:v>4282851</c:v>
                </c:pt>
                <c:pt idx="1962">
                  <c:v>3290318</c:v>
                </c:pt>
                <c:pt idx="1963">
                  <c:v>3228696</c:v>
                </c:pt>
                <c:pt idx="1964">
                  <c:v>2929123</c:v>
                </c:pt>
                <c:pt idx="1965">
                  <c:v>2307550</c:v>
                </c:pt>
                <c:pt idx="1966">
                  <c:v>2057332</c:v>
                </c:pt>
                <c:pt idx="1967">
                  <c:v>1727544</c:v>
                </c:pt>
                <c:pt idx="1968">
                  <c:v>1651777</c:v>
                </c:pt>
                <c:pt idx="1969">
                  <c:v>1623749</c:v>
                </c:pt>
                <c:pt idx="1970">
                  <c:v>1518876</c:v>
                </c:pt>
                <c:pt idx="1971">
                  <c:v>1043445</c:v>
                </c:pt>
                <c:pt idx="1972">
                  <c:v>794341</c:v>
                </c:pt>
                <c:pt idx="1973">
                  <c:v>682273</c:v>
                </c:pt>
                <c:pt idx="1974">
                  <c:v>614943</c:v>
                </c:pt>
                <c:pt idx="1975">
                  <c:v>561238</c:v>
                </c:pt>
                <c:pt idx="1976">
                  <c:v>-15622</c:v>
                </c:pt>
                <c:pt idx="1977">
                  <c:v>-73435</c:v>
                </c:pt>
                <c:pt idx="1978">
                  <c:v>-121970</c:v>
                </c:pt>
                <c:pt idx="1979">
                  <c:v>-165959</c:v>
                </c:pt>
                <c:pt idx="1980">
                  <c:v>-487945</c:v>
                </c:pt>
                <c:pt idx="1981">
                  <c:v>-631531</c:v>
                </c:pt>
                <c:pt idx="1982">
                  <c:v>-655417</c:v>
                </c:pt>
                <c:pt idx="1983">
                  <c:v>-689492</c:v>
                </c:pt>
                <c:pt idx="1984">
                  <c:v>-690958</c:v>
                </c:pt>
                <c:pt idx="1985">
                  <c:v>-747572</c:v>
                </c:pt>
                <c:pt idx="1986">
                  <c:v>-774089</c:v>
                </c:pt>
                <c:pt idx="1987">
                  <c:v>-1081047</c:v>
                </c:pt>
                <c:pt idx="1988">
                  <c:v>-1126033</c:v>
                </c:pt>
                <c:pt idx="1989">
                  <c:v>-1380159</c:v>
                </c:pt>
                <c:pt idx="1990">
                  <c:v>-1573149</c:v>
                </c:pt>
                <c:pt idx="1991">
                  <c:v>-2022635</c:v>
                </c:pt>
                <c:pt idx="1992">
                  <c:v>-2216223</c:v>
                </c:pt>
                <c:pt idx="1993">
                  <c:v>-2279629</c:v>
                </c:pt>
                <c:pt idx="1994">
                  <c:v>-2407809</c:v>
                </c:pt>
                <c:pt idx="1995">
                  <c:v>-2712523</c:v>
                </c:pt>
                <c:pt idx="1996">
                  <c:v>-2718714</c:v>
                </c:pt>
                <c:pt idx="1997">
                  <c:v>-3279766</c:v>
                </c:pt>
                <c:pt idx="1998">
                  <c:v>-3297099</c:v>
                </c:pt>
                <c:pt idx="1999">
                  <c:v>-3525492</c:v>
                </c:pt>
                <c:pt idx="2000">
                  <c:v>-3649226</c:v>
                </c:pt>
                <c:pt idx="2001">
                  <c:v>-3716496</c:v>
                </c:pt>
                <c:pt idx="2002">
                  <c:v>-4776122</c:v>
                </c:pt>
                <c:pt idx="2003">
                  <c:v>-5110478</c:v>
                </c:pt>
                <c:pt idx="2004">
                  <c:v>-5262941</c:v>
                </c:pt>
                <c:pt idx="2005">
                  <c:v>-5755845</c:v>
                </c:pt>
                <c:pt idx="2006">
                  <c:v>-6467012</c:v>
                </c:pt>
                <c:pt idx="2007">
                  <c:v>-7431305</c:v>
                </c:pt>
                <c:pt idx="2008">
                  <c:v>-7725270</c:v>
                </c:pt>
                <c:pt idx="2009">
                  <c:v>-9006456</c:v>
                </c:pt>
                <c:pt idx="2010">
                  <c:v>-9094723</c:v>
                </c:pt>
                <c:pt idx="2011">
                  <c:v>-9117710</c:v>
                </c:pt>
                <c:pt idx="2012">
                  <c:v>-9297917</c:v>
                </c:pt>
                <c:pt idx="2013">
                  <c:v>-9906393</c:v>
                </c:pt>
                <c:pt idx="2014">
                  <c:v>-10043599</c:v>
                </c:pt>
                <c:pt idx="2015">
                  <c:v>-10227031</c:v>
                </c:pt>
                <c:pt idx="2016">
                  <c:v>-10603058</c:v>
                </c:pt>
                <c:pt idx="2017">
                  <c:v>-12863050</c:v>
                </c:pt>
                <c:pt idx="2018">
                  <c:v>-12879981</c:v>
                </c:pt>
                <c:pt idx="2019">
                  <c:v>-13000000</c:v>
                </c:pt>
                <c:pt idx="2020">
                  <c:v>-13705360</c:v>
                </c:pt>
                <c:pt idx="2021">
                  <c:v>-13723190</c:v>
                </c:pt>
                <c:pt idx="2022">
                  <c:v>-13953505</c:v>
                </c:pt>
                <c:pt idx="2023">
                  <c:v>-14088250</c:v>
                </c:pt>
                <c:pt idx="2024">
                  <c:v>-14724554</c:v>
                </c:pt>
                <c:pt idx="2025">
                  <c:v>-14831605</c:v>
                </c:pt>
                <c:pt idx="2026">
                  <c:v>-16579086</c:v>
                </c:pt>
                <c:pt idx="2027">
                  <c:v>-16693834</c:v>
                </c:pt>
                <c:pt idx="2028">
                  <c:v>-17258404</c:v>
                </c:pt>
                <c:pt idx="2029">
                  <c:v>-19119074</c:v>
                </c:pt>
                <c:pt idx="2030">
                  <c:v>-19145306</c:v>
                </c:pt>
                <c:pt idx="2031">
                  <c:v>-19596068</c:v>
                </c:pt>
                <c:pt idx="2032">
                  <c:v>-19886035</c:v>
                </c:pt>
                <c:pt idx="2033">
                  <c:v>-20901437</c:v>
                </c:pt>
                <c:pt idx="2034">
                  <c:v>-22431493</c:v>
                </c:pt>
                <c:pt idx="2035">
                  <c:v>-23463880</c:v>
                </c:pt>
                <c:pt idx="2036">
                  <c:v>-24128473</c:v>
                </c:pt>
                <c:pt idx="2037">
                  <c:v>-24224407</c:v>
                </c:pt>
                <c:pt idx="2038">
                  <c:v>-24549473</c:v>
                </c:pt>
                <c:pt idx="2039">
                  <c:v>-24870885</c:v>
                </c:pt>
                <c:pt idx="2040">
                  <c:v>-25458771</c:v>
                </c:pt>
                <c:pt idx="2041">
                  <c:v>-28675334</c:v>
                </c:pt>
                <c:pt idx="2042">
                  <c:v>-30573703</c:v>
                </c:pt>
                <c:pt idx="2043">
                  <c:v>-32005864</c:v>
                </c:pt>
                <c:pt idx="2044">
                  <c:v>-32100000</c:v>
                </c:pt>
                <c:pt idx="2045">
                  <c:v>-32737712</c:v>
                </c:pt>
                <c:pt idx="2046">
                  <c:v>-37955679</c:v>
                </c:pt>
                <c:pt idx="2047">
                  <c:v>-47128307</c:v>
                </c:pt>
                <c:pt idx="2048">
                  <c:v>-51249444</c:v>
                </c:pt>
                <c:pt idx="2049">
                  <c:v>-51975100</c:v>
                </c:pt>
                <c:pt idx="2050">
                  <c:v>-96582135</c:v>
                </c:pt>
                <c:pt idx="2051">
                  <c:v>-125710090</c:v>
                </c:pt>
                <c:pt idx="2052">
                  <c:v>262029560</c:v>
                </c:pt>
                <c:pt idx="2053">
                  <c:v>140863268</c:v>
                </c:pt>
                <c:pt idx="2054">
                  <c:v>140470114</c:v>
                </c:pt>
                <c:pt idx="2055">
                  <c:v>132056505</c:v>
                </c:pt>
                <c:pt idx="2056">
                  <c:v>129279795</c:v>
                </c:pt>
                <c:pt idx="2057">
                  <c:v>125665036</c:v>
                </c:pt>
                <c:pt idx="2058">
                  <c:v>122833357</c:v>
                </c:pt>
                <c:pt idx="2059">
                  <c:v>115096820</c:v>
                </c:pt>
                <c:pt idx="2060">
                  <c:v>112805123</c:v>
                </c:pt>
                <c:pt idx="2061">
                  <c:v>106415432</c:v>
                </c:pt>
                <c:pt idx="2062">
                  <c:v>87620724</c:v>
                </c:pt>
                <c:pt idx="2063">
                  <c:v>86546825</c:v>
                </c:pt>
                <c:pt idx="2064">
                  <c:v>77946274</c:v>
                </c:pt>
                <c:pt idx="2065">
                  <c:v>76115031</c:v>
                </c:pt>
                <c:pt idx="2066">
                  <c:v>73371987</c:v>
                </c:pt>
                <c:pt idx="2067">
                  <c:v>72632573</c:v>
                </c:pt>
                <c:pt idx="2068">
                  <c:v>67340146</c:v>
                </c:pt>
                <c:pt idx="2069">
                  <c:v>61739919</c:v>
                </c:pt>
                <c:pt idx="2070">
                  <c:v>55807520</c:v>
                </c:pt>
                <c:pt idx="2071">
                  <c:v>53952276</c:v>
                </c:pt>
                <c:pt idx="2072">
                  <c:v>50471320</c:v>
                </c:pt>
                <c:pt idx="2073">
                  <c:v>47300000</c:v>
                </c:pt>
                <c:pt idx="2074">
                  <c:v>46735231</c:v>
                </c:pt>
                <c:pt idx="2075">
                  <c:v>44149837</c:v>
                </c:pt>
                <c:pt idx="2076">
                  <c:v>42618434</c:v>
                </c:pt>
                <c:pt idx="2077">
                  <c:v>40752337</c:v>
                </c:pt>
                <c:pt idx="2078">
                  <c:v>37322273</c:v>
                </c:pt>
                <c:pt idx="2079">
                  <c:v>36885587</c:v>
                </c:pt>
                <c:pt idx="2080">
                  <c:v>28536019</c:v>
                </c:pt>
                <c:pt idx="2081">
                  <c:v>27002815</c:v>
                </c:pt>
                <c:pt idx="2082">
                  <c:v>26845943</c:v>
                </c:pt>
                <c:pt idx="2083">
                  <c:v>26777564</c:v>
                </c:pt>
                <c:pt idx="2084">
                  <c:v>25454043</c:v>
                </c:pt>
                <c:pt idx="2085">
                  <c:v>25064955</c:v>
                </c:pt>
                <c:pt idx="2086">
                  <c:v>23028109</c:v>
                </c:pt>
                <c:pt idx="2087">
                  <c:v>22021740</c:v>
                </c:pt>
                <c:pt idx="2088">
                  <c:v>21876365</c:v>
                </c:pt>
                <c:pt idx="2089">
                  <c:v>21109400</c:v>
                </c:pt>
                <c:pt idx="2090">
                  <c:v>20687587</c:v>
                </c:pt>
                <c:pt idx="2091">
                  <c:v>19990064</c:v>
                </c:pt>
                <c:pt idx="2092">
                  <c:v>19903076</c:v>
                </c:pt>
                <c:pt idx="2093">
                  <c:v>19809547</c:v>
                </c:pt>
                <c:pt idx="2094">
                  <c:v>19068786</c:v>
                </c:pt>
                <c:pt idx="2095">
                  <c:v>18645546</c:v>
                </c:pt>
                <c:pt idx="2096">
                  <c:v>16959436</c:v>
                </c:pt>
                <c:pt idx="2097">
                  <c:v>15531634</c:v>
                </c:pt>
                <c:pt idx="2098">
                  <c:v>15005329</c:v>
                </c:pt>
                <c:pt idx="2099">
                  <c:v>14213619</c:v>
                </c:pt>
                <c:pt idx="2100">
                  <c:v>14049211</c:v>
                </c:pt>
                <c:pt idx="2101">
                  <c:v>13750000</c:v>
                </c:pt>
                <c:pt idx="2102">
                  <c:v>13687630</c:v>
                </c:pt>
                <c:pt idx="2103">
                  <c:v>13257500</c:v>
                </c:pt>
                <c:pt idx="2104">
                  <c:v>12734552</c:v>
                </c:pt>
                <c:pt idx="2105">
                  <c:v>12117571</c:v>
                </c:pt>
                <c:pt idx="2106">
                  <c:v>12000688</c:v>
                </c:pt>
                <c:pt idx="2107">
                  <c:v>11584722</c:v>
                </c:pt>
                <c:pt idx="2108">
                  <c:v>11365290</c:v>
                </c:pt>
                <c:pt idx="2109">
                  <c:v>10331028</c:v>
                </c:pt>
                <c:pt idx="2110">
                  <c:v>10090181</c:v>
                </c:pt>
                <c:pt idx="2111">
                  <c:v>8607223</c:v>
                </c:pt>
                <c:pt idx="2112">
                  <c:v>8311368</c:v>
                </c:pt>
                <c:pt idx="2113">
                  <c:v>7997095</c:v>
                </c:pt>
                <c:pt idx="2114">
                  <c:v>7036404</c:v>
                </c:pt>
                <c:pt idx="2115">
                  <c:v>6019483</c:v>
                </c:pt>
                <c:pt idx="2116">
                  <c:v>5566327</c:v>
                </c:pt>
                <c:pt idx="2117">
                  <c:v>5473600</c:v>
                </c:pt>
                <c:pt idx="2118">
                  <c:v>4659817</c:v>
                </c:pt>
                <c:pt idx="2119">
                  <c:v>3997790</c:v>
                </c:pt>
                <c:pt idx="2120">
                  <c:v>3422650</c:v>
                </c:pt>
                <c:pt idx="2121">
                  <c:v>3063732</c:v>
                </c:pt>
                <c:pt idx="2122">
                  <c:v>2228241</c:v>
                </c:pt>
                <c:pt idx="2123">
                  <c:v>1178893</c:v>
                </c:pt>
                <c:pt idx="2124">
                  <c:v>750798</c:v>
                </c:pt>
                <c:pt idx="2125">
                  <c:v>417500</c:v>
                </c:pt>
                <c:pt idx="2126">
                  <c:v>308707</c:v>
                </c:pt>
                <c:pt idx="2127">
                  <c:v>292175</c:v>
                </c:pt>
                <c:pt idx="2128">
                  <c:v>48622</c:v>
                </c:pt>
                <c:pt idx="2129">
                  <c:v>-4416</c:v>
                </c:pt>
                <c:pt idx="2130">
                  <c:v>-37715</c:v>
                </c:pt>
                <c:pt idx="2131">
                  <c:v>-60918</c:v>
                </c:pt>
                <c:pt idx="2132">
                  <c:v>-262699</c:v>
                </c:pt>
                <c:pt idx="2133">
                  <c:v>-479422</c:v>
                </c:pt>
                <c:pt idx="2134">
                  <c:v>-518814</c:v>
                </c:pt>
                <c:pt idx="2135">
                  <c:v>-758291</c:v>
                </c:pt>
                <c:pt idx="2136">
                  <c:v>-799341</c:v>
                </c:pt>
                <c:pt idx="2137">
                  <c:v>-893357</c:v>
                </c:pt>
                <c:pt idx="2138">
                  <c:v>-904547</c:v>
                </c:pt>
                <c:pt idx="2139">
                  <c:v>-1304240</c:v>
                </c:pt>
                <c:pt idx="2140">
                  <c:v>-1472045</c:v>
                </c:pt>
                <c:pt idx="2141">
                  <c:v>-1894923</c:v>
                </c:pt>
                <c:pt idx="2142">
                  <c:v>-1918374</c:v>
                </c:pt>
                <c:pt idx="2143">
                  <c:v>-1992320</c:v>
                </c:pt>
                <c:pt idx="2144">
                  <c:v>-2288790</c:v>
                </c:pt>
                <c:pt idx="2145">
                  <c:v>-2899325</c:v>
                </c:pt>
                <c:pt idx="2146">
                  <c:v>-3024316</c:v>
                </c:pt>
                <c:pt idx="2147">
                  <c:v>-3334146</c:v>
                </c:pt>
                <c:pt idx="2148">
                  <c:v>-3398772</c:v>
                </c:pt>
                <c:pt idx="2149">
                  <c:v>-4118133</c:v>
                </c:pt>
                <c:pt idx="2150">
                  <c:v>-4236531</c:v>
                </c:pt>
                <c:pt idx="2151">
                  <c:v>-5345633</c:v>
                </c:pt>
                <c:pt idx="2152">
                  <c:v>-5382932</c:v>
                </c:pt>
                <c:pt idx="2153">
                  <c:v>-5682650</c:v>
                </c:pt>
                <c:pt idx="2154">
                  <c:v>-6639805</c:v>
                </c:pt>
                <c:pt idx="2155">
                  <c:v>-6789304</c:v>
                </c:pt>
                <c:pt idx="2156">
                  <c:v>-7484640</c:v>
                </c:pt>
                <c:pt idx="2157">
                  <c:v>-7601580</c:v>
                </c:pt>
                <c:pt idx="2158">
                  <c:v>-7678961</c:v>
                </c:pt>
                <c:pt idx="2159">
                  <c:v>-7696561</c:v>
                </c:pt>
                <c:pt idx="2160">
                  <c:v>-7946519</c:v>
                </c:pt>
                <c:pt idx="2161">
                  <c:v>-8069340</c:v>
                </c:pt>
                <c:pt idx="2162">
                  <c:v>-8830469</c:v>
                </c:pt>
                <c:pt idx="2163">
                  <c:v>-9994022</c:v>
                </c:pt>
                <c:pt idx="2164">
                  <c:v>-10197239</c:v>
                </c:pt>
                <c:pt idx="2165">
                  <c:v>-10374831</c:v>
                </c:pt>
                <c:pt idx="2166">
                  <c:v>-10514515</c:v>
                </c:pt>
                <c:pt idx="2167">
                  <c:v>-10639452</c:v>
                </c:pt>
                <c:pt idx="2168">
                  <c:v>-11666024</c:v>
                </c:pt>
                <c:pt idx="2169">
                  <c:v>-11701351</c:v>
                </c:pt>
                <c:pt idx="2170">
                  <c:v>-13363463</c:v>
                </c:pt>
                <c:pt idx="2171">
                  <c:v>-14386444</c:v>
                </c:pt>
                <c:pt idx="2172">
                  <c:v>-14600121</c:v>
                </c:pt>
                <c:pt idx="2173">
                  <c:v>-14794657</c:v>
                </c:pt>
                <c:pt idx="2174">
                  <c:v>-14796956</c:v>
                </c:pt>
                <c:pt idx="2175">
                  <c:v>-14885685</c:v>
                </c:pt>
                <c:pt idx="2176">
                  <c:v>-14964155</c:v>
                </c:pt>
                <c:pt idx="2177">
                  <c:v>-15000000</c:v>
                </c:pt>
                <c:pt idx="2178">
                  <c:v>-15559345</c:v>
                </c:pt>
                <c:pt idx="2179">
                  <c:v>-16880121</c:v>
                </c:pt>
                <c:pt idx="2180">
                  <c:v>-18218547</c:v>
                </c:pt>
                <c:pt idx="2181">
                  <c:v>-18987439</c:v>
                </c:pt>
                <c:pt idx="2182">
                  <c:v>-19694930</c:v>
                </c:pt>
                <c:pt idx="2183">
                  <c:v>-22523765</c:v>
                </c:pt>
                <c:pt idx="2184">
                  <c:v>-23117290</c:v>
                </c:pt>
                <c:pt idx="2185">
                  <c:v>-23185810</c:v>
                </c:pt>
                <c:pt idx="2186">
                  <c:v>-23800483</c:v>
                </c:pt>
                <c:pt idx="2187">
                  <c:v>-24037529</c:v>
                </c:pt>
                <c:pt idx="2188">
                  <c:v>-25622273</c:v>
                </c:pt>
                <c:pt idx="2189">
                  <c:v>-30161611</c:v>
                </c:pt>
                <c:pt idx="2190">
                  <c:v>-30517805</c:v>
                </c:pt>
                <c:pt idx="2191">
                  <c:v>-32778006</c:v>
                </c:pt>
                <c:pt idx="2192">
                  <c:v>-32973330</c:v>
                </c:pt>
                <c:pt idx="2193">
                  <c:v>-34547688</c:v>
                </c:pt>
                <c:pt idx="2194">
                  <c:v>-40415114</c:v>
                </c:pt>
                <c:pt idx="2195">
                  <c:v>-46644185</c:v>
                </c:pt>
                <c:pt idx="2196">
                  <c:v>-48793865</c:v>
                </c:pt>
                <c:pt idx="2197">
                  <c:v>-49649808</c:v>
                </c:pt>
                <c:pt idx="2198">
                  <c:v>-76896216</c:v>
                </c:pt>
                <c:pt idx="2199">
                  <c:v>-93153376</c:v>
                </c:pt>
                <c:pt idx="2200">
                  <c:v>-104868170</c:v>
                </c:pt>
                <c:pt idx="2201">
                  <c:v>-375868702</c:v>
                </c:pt>
                <c:pt idx="2202">
                  <c:v>199167575</c:v>
                </c:pt>
                <c:pt idx="2203">
                  <c:v>157358779</c:v>
                </c:pt>
                <c:pt idx="2204">
                  <c:v>149688385</c:v>
                </c:pt>
                <c:pt idx="2205">
                  <c:v>107902283</c:v>
                </c:pt>
                <c:pt idx="2206">
                  <c:v>104007640</c:v>
                </c:pt>
                <c:pt idx="2207">
                  <c:v>94852971</c:v>
                </c:pt>
                <c:pt idx="2208">
                  <c:v>91704210</c:v>
                </c:pt>
                <c:pt idx="2209">
                  <c:v>80805112</c:v>
                </c:pt>
                <c:pt idx="2210">
                  <c:v>78360000</c:v>
                </c:pt>
                <c:pt idx="2211">
                  <c:v>75008260</c:v>
                </c:pt>
                <c:pt idx="2212">
                  <c:v>63074950</c:v>
                </c:pt>
                <c:pt idx="2213">
                  <c:v>57153533</c:v>
                </c:pt>
                <c:pt idx="2214">
                  <c:v>55014842</c:v>
                </c:pt>
                <c:pt idx="2215">
                  <c:v>53200012</c:v>
                </c:pt>
                <c:pt idx="2216">
                  <c:v>49354205</c:v>
                </c:pt>
                <c:pt idx="2217">
                  <c:v>43711404</c:v>
                </c:pt>
                <c:pt idx="2218">
                  <c:v>34225164</c:v>
                </c:pt>
                <c:pt idx="2219">
                  <c:v>33536011</c:v>
                </c:pt>
                <c:pt idx="2220">
                  <c:v>28826569</c:v>
                </c:pt>
                <c:pt idx="2221">
                  <c:v>28700000</c:v>
                </c:pt>
                <c:pt idx="2222">
                  <c:v>28280963</c:v>
                </c:pt>
                <c:pt idx="2223">
                  <c:v>23583175</c:v>
                </c:pt>
                <c:pt idx="2224">
                  <c:v>23382841</c:v>
                </c:pt>
                <c:pt idx="2225">
                  <c:v>22133888</c:v>
                </c:pt>
                <c:pt idx="2226">
                  <c:v>21457409</c:v>
                </c:pt>
                <c:pt idx="2227">
                  <c:v>20300000</c:v>
                </c:pt>
                <c:pt idx="2228">
                  <c:v>20132596</c:v>
                </c:pt>
                <c:pt idx="2229">
                  <c:v>19995817</c:v>
                </c:pt>
                <c:pt idx="2230">
                  <c:v>19219708</c:v>
                </c:pt>
                <c:pt idx="2231">
                  <c:v>16874745</c:v>
                </c:pt>
                <c:pt idx="2232">
                  <c:v>16033759</c:v>
                </c:pt>
                <c:pt idx="2233">
                  <c:v>15687528</c:v>
                </c:pt>
                <c:pt idx="2234">
                  <c:v>15596227</c:v>
                </c:pt>
                <c:pt idx="2235">
                  <c:v>15542421</c:v>
                </c:pt>
                <c:pt idx="2236">
                  <c:v>15097652</c:v>
                </c:pt>
                <c:pt idx="2237">
                  <c:v>14058698</c:v>
                </c:pt>
                <c:pt idx="2238">
                  <c:v>12414716</c:v>
                </c:pt>
                <c:pt idx="2239">
                  <c:v>11095600</c:v>
                </c:pt>
                <c:pt idx="2240">
                  <c:v>10443603</c:v>
                </c:pt>
                <c:pt idx="2241">
                  <c:v>9984868</c:v>
                </c:pt>
                <c:pt idx="2242">
                  <c:v>8854588</c:v>
                </c:pt>
                <c:pt idx="2243">
                  <c:v>8408614</c:v>
                </c:pt>
                <c:pt idx="2244">
                  <c:v>7678089</c:v>
                </c:pt>
                <c:pt idx="2245">
                  <c:v>7553210</c:v>
                </c:pt>
                <c:pt idx="2246">
                  <c:v>7200000</c:v>
                </c:pt>
                <c:pt idx="2247">
                  <c:v>5648679</c:v>
                </c:pt>
                <c:pt idx="2248">
                  <c:v>5218921</c:v>
                </c:pt>
                <c:pt idx="2249">
                  <c:v>4997476</c:v>
                </c:pt>
                <c:pt idx="2250">
                  <c:v>4300302</c:v>
                </c:pt>
                <c:pt idx="2251">
                  <c:v>3393765</c:v>
                </c:pt>
                <c:pt idx="2252">
                  <c:v>3208190</c:v>
                </c:pt>
                <c:pt idx="2253">
                  <c:v>2903262</c:v>
                </c:pt>
                <c:pt idx="2254">
                  <c:v>2732062</c:v>
                </c:pt>
                <c:pt idx="2255">
                  <c:v>2429000</c:v>
                </c:pt>
                <c:pt idx="2256">
                  <c:v>2269307</c:v>
                </c:pt>
                <c:pt idx="2257">
                  <c:v>1815748</c:v>
                </c:pt>
                <c:pt idx="2258">
                  <c:v>1679969</c:v>
                </c:pt>
                <c:pt idx="2259">
                  <c:v>1167270</c:v>
                </c:pt>
                <c:pt idx="2260">
                  <c:v>455447</c:v>
                </c:pt>
                <c:pt idx="2261">
                  <c:v>324804</c:v>
                </c:pt>
                <c:pt idx="2262">
                  <c:v>243649</c:v>
                </c:pt>
                <c:pt idx="2263">
                  <c:v>63071</c:v>
                </c:pt>
                <c:pt idx="2264">
                  <c:v>-23927</c:v>
                </c:pt>
                <c:pt idx="2265">
                  <c:v>-198218</c:v>
                </c:pt>
                <c:pt idx="2266">
                  <c:v>-231805</c:v>
                </c:pt>
                <c:pt idx="2267">
                  <c:v>-315648</c:v>
                </c:pt>
                <c:pt idx="2268">
                  <c:v>-456793</c:v>
                </c:pt>
                <c:pt idx="2269">
                  <c:v>-473703</c:v>
                </c:pt>
                <c:pt idx="2270">
                  <c:v>-651422</c:v>
                </c:pt>
                <c:pt idx="2271">
                  <c:v>-1234893</c:v>
                </c:pt>
                <c:pt idx="2272">
                  <c:v>-1326934</c:v>
                </c:pt>
                <c:pt idx="2273">
                  <c:v>-1907599</c:v>
                </c:pt>
                <c:pt idx="2274">
                  <c:v>-2003560</c:v>
                </c:pt>
                <c:pt idx="2275">
                  <c:v>-2425934</c:v>
                </c:pt>
                <c:pt idx="2276">
                  <c:v>-2533006</c:v>
                </c:pt>
                <c:pt idx="2277">
                  <c:v>-3814423</c:v>
                </c:pt>
                <c:pt idx="2278">
                  <c:v>-4703335</c:v>
                </c:pt>
                <c:pt idx="2279">
                  <c:v>-4797910</c:v>
                </c:pt>
                <c:pt idx="2280">
                  <c:v>-4851788</c:v>
                </c:pt>
                <c:pt idx="2281">
                  <c:v>-5005196</c:v>
                </c:pt>
                <c:pt idx="2282">
                  <c:v>-5089440</c:v>
                </c:pt>
                <c:pt idx="2283">
                  <c:v>-5231584</c:v>
                </c:pt>
                <c:pt idx="2284">
                  <c:v>-6210687</c:v>
                </c:pt>
                <c:pt idx="2285">
                  <c:v>-6389971</c:v>
                </c:pt>
                <c:pt idx="2286">
                  <c:v>-6457975</c:v>
                </c:pt>
                <c:pt idx="2287">
                  <c:v>-6608826</c:v>
                </c:pt>
                <c:pt idx="2288">
                  <c:v>-7302852</c:v>
                </c:pt>
                <c:pt idx="2289">
                  <c:v>-7373095</c:v>
                </c:pt>
                <c:pt idx="2290">
                  <c:v>-7925162</c:v>
                </c:pt>
                <c:pt idx="2291">
                  <c:v>-8000000</c:v>
                </c:pt>
                <c:pt idx="2292">
                  <c:v>-8517793</c:v>
                </c:pt>
                <c:pt idx="2293">
                  <c:v>-8549125</c:v>
                </c:pt>
                <c:pt idx="2294">
                  <c:v>-9868383</c:v>
                </c:pt>
                <c:pt idx="2295">
                  <c:v>-10241539</c:v>
                </c:pt>
                <c:pt idx="2296">
                  <c:v>-10493002</c:v>
                </c:pt>
                <c:pt idx="2297">
                  <c:v>-10938241</c:v>
                </c:pt>
                <c:pt idx="2298">
                  <c:v>-11934196</c:v>
                </c:pt>
                <c:pt idx="2299">
                  <c:v>-11945720</c:v>
                </c:pt>
                <c:pt idx="2300">
                  <c:v>-12086323</c:v>
                </c:pt>
                <c:pt idx="2301">
                  <c:v>-13045798</c:v>
                </c:pt>
                <c:pt idx="2302">
                  <c:v>-13334037</c:v>
                </c:pt>
                <c:pt idx="2303">
                  <c:v>-13924922</c:v>
                </c:pt>
                <c:pt idx="2304">
                  <c:v>-14057170</c:v>
                </c:pt>
                <c:pt idx="2305">
                  <c:v>-14168495</c:v>
                </c:pt>
                <c:pt idx="2306">
                  <c:v>-14202684</c:v>
                </c:pt>
                <c:pt idx="2307">
                  <c:v>-16076109</c:v>
                </c:pt>
                <c:pt idx="2308">
                  <c:v>-17231467</c:v>
                </c:pt>
                <c:pt idx="2309">
                  <c:v>-17525384</c:v>
                </c:pt>
                <c:pt idx="2310">
                  <c:v>-17707473</c:v>
                </c:pt>
                <c:pt idx="2311">
                  <c:v>-18236870</c:v>
                </c:pt>
                <c:pt idx="2312">
                  <c:v>-18586498</c:v>
                </c:pt>
                <c:pt idx="2313">
                  <c:v>-18752184</c:v>
                </c:pt>
                <c:pt idx="2314">
                  <c:v>-19036988</c:v>
                </c:pt>
                <c:pt idx="2315">
                  <c:v>-19693732</c:v>
                </c:pt>
                <c:pt idx="2316">
                  <c:v>-22795993</c:v>
                </c:pt>
                <c:pt idx="2317">
                  <c:v>-24903810</c:v>
                </c:pt>
                <c:pt idx="2318">
                  <c:v>-26623494</c:v>
                </c:pt>
                <c:pt idx="2319">
                  <c:v>-27251390</c:v>
                </c:pt>
                <c:pt idx="2320">
                  <c:v>-28407897</c:v>
                </c:pt>
                <c:pt idx="2321">
                  <c:v>-29067628</c:v>
                </c:pt>
                <c:pt idx="2322">
                  <c:v>-29671868</c:v>
                </c:pt>
                <c:pt idx="2323">
                  <c:v>-32245792</c:v>
                </c:pt>
                <c:pt idx="2324">
                  <c:v>-33995909</c:v>
                </c:pt>
                <c:pt idx="2325">
                  <c:v>-36870545</c:v>
                </c:pt>
                <c:pt idx="2326">
                  <c:v>-39335749</c:v>
                </c:pt>
                <c:pt idx="2327">
                  <c:v>-40581346</c:v>
                </c:pt>
                <c:pt idx="2328">
                  <c:v>-40923185</c:v>
                </c:pt>
                <c:pt idx="2329">
                  <c:v>-41457582</c:v>
                </c:pt>
                <c:pt idx="2330">
                  <c:v>-43129431</c:v>
                </c:pt>
                <c:pt idx="2331">
                  <c:v>-45451936</c:v>
                </c:pt>
                <c:pt idx="2332">
                  <c:v>-47824688</c:v>
                </c:pt>
                <c:pt idx="2333">
                  <c:v>-50616376</c:v>
                </c:pt>
                <c:pt idx="2334">
                  <c:v>-53361326</c:v>
                </c:pt>
                <c:pt idx="2335">
                  <c:v>-67838031</c:v>
                </c:pt>
                <c:pt idx="2336">
                  <c:v>-76985496</c:v>
                </c:pt>
                <c:pt idx="2337">
                  <c:v>-129828140</c:v>
                </c:pt>
                <c:pt idx="2338">
                  <c:v>-136702695</c:v>
                </c:pt>
                <c:pt idx="2339">
                  <c:v>150079163</c:v>
                </c:pt>
                <c:pt idx="2340">
                  <c:v>132011114</c:v>
                </c:pt>
                <c:pt idx="2341">
                  <c:v>109141530</c:v>
                </c:pt>
                <c:pt idx="2342">
                  <c:v>101500000</c:v>
                </c:pt>
                <c:pt idx="2343">
                  <c:v>79444419</c:v>
                </c:pt>
                <c:pt idx="2344">
                  <c:v>78530303</c:v>
                </c:pt>
                <c:pt idx="2345">
                  <c:v>77001351</c:v>
                </c:pt>
                <c:pt idx="2346">
                  <c:v>71244774</c:v>
                </c:pt>
                <c:pt idx="2347">
                  <c:v>70150343</c:v>
                </c:pt>
                <c:pt idx="2348">
                  <c:v>68636983</c:v>
                </c:pt>
                <c:pt idx="2349">
                  <c:v>61807667</c:v>
                </c:pt>
                <c:pt idx="2350">
                  <c:v>61800000</c:v>
                </c:pt>
                <c:pt idx="2351">
                  <c:v>60069140</c:v>
                </c:pt>
                <c:pt idx="2352">
                  <c:v>51588220</c:v>
                </c:pt>
                <c:pt idx="2353">
                  <c:v>49001297</c:v>
                </c:pt>
                <c:pt idx="2354">
                  <c:v>45625986</c:v>
                </c:pt>
                <c:pt idx="2355">
                  <c:v>38950483</c:v>
                </c:pt>
                <c:pt idx="2356">
                  <c:v>37744720</c:v>
                </c:pt>
                <c:pt idx="2357">
                  <c:v>35006147</c:v>
                </c:pt>
                <c:pt idx="2358">
                  <c:v>34706988</c:v>
                </c:pt>
                <c:pt idx="2359">
                  <c:v>32523385</c:v>
                </c:pt>
                <c:pt idx="2360">
                  <c:v>29948113</c:v>
                </c:pt>
                <c:pt idx="2361">
                  <c:v>28939454</c:v>
                </c:pt>
                <c:pt idx="2362">
                  <c:v>27592530</c:v>
                </c:pt>
                <c:pt idx="2363">
                  <c:v>23894477</c:v>
                </c:pt>
                <c:pt idx="2364">
                  <c:v>21704396</c:v>
                </c:pt>
                <c:pt idx="2365">
                  <c:v>21041732</c:v>
                </c:pt>
                <c:pt idx="2366">
                  <c:v>20455802</c:v>
                </c:pt>
                <c:pt idx="2367">
                  <c:v>19500000</c:v>
                </c:pt>
                <c:pt idx="2368">
                  <c:v>19155435</c:v>
                </c:pt>
                <c:pt idx="2369">
                  <c:v>18037513</c:v>
                </c:pt>
                <c:pt idx="2370">
                  <c:v>17603594</c:v>
                </c:pt>
                <c:pt idx="2371">
                  <c:v>17442180</c:v>
                </c:pt>
                <c:pt idx="2372">
                  <c:v>13324946</c:v>
                </c:pt>
                <c:pt idx="2373">
                  <c:v>12385520</c:v>
                </c:pt>
                <c:pt idx="2374">
                  <c:v>12071069</c:v>
                </c:pt>
                <c:pt idx="2375">
                  <c:v>11017403</c:v>
                </c:pt>
                <c:pt idx="2376">
                  <c:v>10470220</c:v>
                </c:pt>
                <c:pt idx="2377">
                  <c:v>9881000</c:v>
                </c:pt>
                <c:pt idx="2378">
                  <c:v>8100000</c:v>
                </c:pt>
                <c:pt idx="2379">
                  <c:v>7947763</c:v>
                </c:pt>
                <c:pt idx="2380">
                  <c:v>7416109</c:v>
                </c:pt>
                <c:pt idx="2381">
                  <c:v>6793213</c:v>
                </c:pt>
                <c:pt idx="2382">
                  <c:v>6033556</c:v>
                </c:pt>
                <c:pt idx="2383">
                  <c:v>5998709</c:v>
                </c:pt>
                <c:pt idx="2384">
                  <c:v>5740078</c:v>
                </c:pt>
                <c:pt idx="2385">
                  <c:v>5433940</c:v>
                </c:pt>
                <c:pt idx="2386">
                  <c:v>5334024</c:v>
                </c:pt>
                <c:pt idx="2387">
                  <c:v>4692139</c:v>
                </c:pt>
                <c:pt idx="2388">
                  <c:v>3009155</c:v>
                </c:pt>
                <c:pt idx="2389">
                  <c:v>2814185</c:v>
                </c:pt>
                <c:pt idx="2390">
                  <c:v>2688364</c:v>
                </c:pt>
                <c:pt idx="2391">
                  <c:v>2094451</c:v>
                </c:pt>
                <c:pt idx="2392">
                  <c:v>523568</c:v>
                </c:pt>
                <c:pt idx="2393">
                  <c:v>250263</c:v>
                </c:pt>
                <c:pt idx="2394">
                  <c:v>80850</c:v>
                </c:pt>
                <c:pt idx="2395">
                  <c:v>61382</c:v>
                </c:pt>
                <c:pt idx="2396">
                  <c:v>-61430</c:v>
                </c:pt>
                <c:pt idx="2397">
                  <c:v>-389009</c:v>
                </c:pt>
                <c:pt idx="2398">
                  <c:v>-398921</c:v>
                </c:pt>
                <c:pt idx="2399">
                  <c:v>-417976</c:v>
                </c:pt>
                <c:pt idx="2400">
                  <c:v>-447150</c:v>
                </c:pt>
                <c:pt idx="2401">
                  <c:v>-477000</c:v>
                </c:pt>
                <c:pt idx="2402">
                  <c:v>-696442</c:v>
                </c:pt>
                <c:pt idx="2403">
                  <c:v>-980461</c:v>
                </c:pt>
                <c:pt idx="2404">
                  <c:v>-1192174</c:v>
                </c:pt>
                <c:pt idx="2405">
                  <c:v>-1305432</c:v>
                </c:pt>
                <c:pt idx="2406">
                  <c:v>-1355230</c:v>
                </c:pt>
                <c:pt idx="2407">
                  <c:v>-1482420</c:v>
                </c:pt>
                <c:pt idx="2408">
                  <c:v>-1569178</c:v>
                </c:pt>
                <c:pt idx="2409">
                  <c:v>-1823108</c:v>
                </c:pt>
                <c:pt idx="2410">
                  <c:v>-1900853</c:v>
                </c:pt>
                <c:pt idx="2411">
                  <c:v>-2450515</c:v>
                </c:pt>
                <c:pt idx="2412">
                  <c:v>-3263734</c:v>
                </c:pt>
                <c:pt idx="2413">
                  <c:v>-3630883</c:v>
                </c:pt>
                <c:pt idx="2414">
                  <c:v>-4308561</c:v>
                </c:pt>
                <c:pt idx="2415">
                  <c:v>-4330587</c:v>
                </c:pt>
                <c:pt idx="2416">
                  <c:v>-4934913</c:v>
                </c:pt>
                <c:pt idx="2417">
                  <c:v>-4988000</c:v>
                </c:pt>
                <c:pt idx="2418">
                  <c:v>-5245102</c:v>
                </c:pt>
                <c:pt idx="2419">
                  <c:v>-5882440</c:v>
                </c:pt>
                <c:pt idx="2420">
                  <c:v>-5945394</c:v>
                </c:pt>
                <c:pt idx="2421">
                  <c:v>-6044961</c:v>
                </c:pt>
                <c:pt idx="2422">
                  <c:v>-6312165</c:v>
                </c:pt>
                <c:pt idx="2423">
                  <c:v>-6369774</c:v>
                </c:pt>
                <c:pt idx="2424">
                  <c:v>-6644564</c:v>
                </c:pt>
                <c:pt idx="2425">
                  <c:v>-6876149</c:v>
                </c:pt>
                <c:pt idx="2426">
                  <c:v>-7709024</c:v>
                </c:pt>
                <c:pt idx="2427">
                  <c:v>-8102818</c:v>
                </c:pt>
                <c:pt idx="2428">
                  <c:v>-8116113</c:v>
                </c:pt>
                <c:pt idx="2429">
                  <c:v>-8167174</c:v>
                </c:pt>
                <c:pt idx="2430">
                  <c:v>-8590794</c:v>
                </c:pt>
                <c:pt idx="2431">
                  <c:v>-8723016</c:v>
                </c:pt>
                <c:pt idx="2432">
                  <c:v>-9450893</c:v>
                </c:pt>
                <c:pt idx="2433">
                  <c:v>-9733871</c:v>
                </c:pt>
                <c:pt idx="2434">
                  <c:v>-9773208</c:v>
                </c:pt>
                <c:pt idx="2435">
                  <c:v>-9830621</c:v>
                </c:pt>
                <c:pt idx="2436">
                  <c:v>-10139961</c:v>
                </c:pt>
                <c:pt idx="2437">
                  <c:v>-11120689</c:v>
                </c:pt>
                <c:pt idx="2438">
                  <c:v>-12436000</c:v>
                </c:pt>
                <c:pt idx="2439">
                  <c:v>-13266274</c:v>
                </c:pt>
                <c:pt idx="2440">
                  <c:v>-13751523</c:v>
                </c:pt>
                <c:pt idx="2441">
                  <c:v>-13884496</c:v>
                </c:pt>
                <c:pt idx="2442">
                  <c:v>-13960131</c:v>
                </c:pt>
                <c:pt idx="2443">
                  <c:v>-14930000</c:v>
                </c:pt>
                <c:pt idx="2444">
                  <c:v>-14976909</c:v>
                </c:pt>
                <c:pt idx="2445">
                  <c:v>-15147856</c:v>
                </c:pt>
                <c:pt idx="2446">
                  <c:v>-15307392</c:v>
                </c:pt>
                <c:pt idx="2447">
                  <c:v>-15682875</c:v>
                </c:pt>
                <c:pt idx="2448">
                  <c:v>-15997045</c:v>
                </c:pt>
                <c:pt idx="2449">
                  <c:v>-16939434</c:v>
                </c:pt>
                <c:pt idx="2450">
                  <c:v>-17282242</c:v>
                </c:pt>
                <c:pt idx="2451">
                  <c:v>-17390018</c:v>
                </c:pt>
                <c:pt idx="2452">
                  <c:v>-19440070</c:v>
                </c:pt>
                <c:pt idx="2453">
                  <c:v>-19624526</c:v>
                </c:pt>
                <c:pt idx="2454">
                  <c:v>-19700000</c:v>
                </c:pt>
                <c:pt idx="2455">
                  <c:v>-19983606</c:v>
                </c:pt>
                <c:pt idx="2456">
                  <c:v>-20000000</c:v>
                </c:pt>
                <c:pt idx="2457">
                  <c:v>-20001930</c:v>
                </c:pt>
                <c:pt idx="2458">
                  <c:v>-20288322</c:v>
                </c:pt>
                <c:pt idx="2459">
                  <c:v>-20291812</c:v>
                </c:pt>
                <c:pt idx="2460">
                  <c:v>-22236956</c:v>
                </c:pt>
                <c:pt idx="2461">
                  <c:v>-22332053</c:v>
                </c:pt>
                <c:pt idx="2462">
                  <c:v>-23402879</c:v>
                </c:pt>
                <c:pt idx="2463">
                  <c:v>-24745828</c:v>
                </c:pt>
                <c:pt idx="2464">
                  <c:v>-32401069</c:v>
                </c:pt>
                <c:pt idx="2465">
                  <c:v>-33795862</c:v>
                </c:pt>
                <c:pt idx="2466">
                  <c:v>-33885763</c:v>
                </c:pt>
                <c:pt idx="2467">
                  <c:v>-37566085</c:v>
                </c:pt>
                <c:pt idx="2468">
                  <c:v>-39443804</c:v>
                </c:pt>
                <c:pt idx="2469">
                  <c:v>-40008098</c:v>
                </c:pt>
                <c:pt idx="2470">
                  <c:v>-40554783</c:v>
                </c:pt>
                <c:pt idx="2471">
                  <c:v>-41392993</c:v>
                </c:pt>
                <c:pt idx="2472">
                  <c:v>-46604061</c:v>
                </c:pt>
                <c:pt idx="2473">
                  <c:v>-47778542</c:v>
                </c:pt>
                <c:pt idx="2474">
                  <c:v>-56403089</c:v>
                </c:pt>
                <c:pt idx="2475">
                  <c:v>-59977549</c:v>
                </c:pt>
                <c:pt idx="2476">
                  <c:v>-299897945</c:v>
                </c:pt>
                <c:pt idx="2477">
                  <c:v>160706665</c:v>
                </c:pt>
                <c:pt idx="2478">
                  <c:v>141487252</c:v>
                </c:pt>
                <c:pt idx="2479">
                  <c:v>106709992</c:v>
                </c:pt>
                <c:pt idx="2480">
                  <c:v>100315155</c:v>
                </c:pt>
                <c:pt idx="2481">
                  <c:v>96945720</c:v>
                </c:pt>
                <c:pt idx="2482">
                  <c:v>90900000</c:v>
                </c:pt>
                <c:pt idx="2483">
                  <c:v>90397307</c:v>
                </c:pt>
                <c:pt idx="2484">
                  <c:v>89214072</c:v>
                </c:pt>
                <c:pt idx="2485">
                  <c:v>84222438</c:v>
                </c:pt>
                <c:pt idx="2486">
                  <c:v>78038276</c:v>
                </c:pt>
                <c:pt idx="2487">
                  <c:v>77334374</c:v>
                </c:pt>
                <c:pt idx="2488">
                  <c:v>68845130</c:v>
                </c:pt>
                <c:pt idx="2489">
                  <c:v>65459099</c:v>
                </c:pt>
                <c:pt idx="2490">
                  <c:v>59800000</c:v>
                </c:pt>
                <c:pt idx="2491">
                  <c:v>58539855</c:v>
                </c:pt>
                <c:pt idx="2492">
                  <c:v>52264926</c:v>
                </c:pt>
                <c:pt idx="2493">
                  <c:v>50418803</c:v>
                </c:pt>
                <c:pt idx="2494">
                  <c:v>47676582</c:v>
                </c:pt>
                <c:pt idx="2495">
                  <c:v>46806312</c:v>
                </c:pt>
                <c:pt idx="2496">
                  <c:v>46501438</c:v>
                </c:pt>
                <c:pt idx="2497">
                  <c:v>45276912</c:v>
                </c:pt>
                <c:pt idx="2498">
                  <c:v>45181732</c:v>
                </c:pt>
                <c:pt idx="2499">
                  <c:v>42200504</c:v>
                </c:pt>
                <c:pt idx="2500">
                  <c:v>41573085</c:v>
                </c:pt>
                <c:pt idx="2501">
                  <c:v>39052600</c:v>
                </c:pt>
                <c:pt idx="2502">
                  <c:v>36137684</c:v>
                </c:pt>
                <c:pt idx="2503">
                  <c:v>36121934</c:v>
                </c:pt>
                <c:pt idx="2504">
                  <c:v>33307796</c:v>
                </c:pt>
                <c:pt idx="2505">
                  <c:v>33146000</c:v>
                </c:pt>
                <c:pt idx="2506">
                  <c:v>32808615</c:v>
                </c:pt>
                <c:pt idx="2507">
                  <c:v>30973336</c:v>
                </c:pt>
                <c:pt idx="2508">
                  <c:v>29993847</c:v>
                </c:pt>
                <c:pt idx="2509">
                  <c:v>28200225</c:v>
                </c:pt>
                <c:pt idx="2510">
                  <c:v>27879132</c:v>
                </c:pt>
                <c:pt idx="2511">
                  <c:v>27470017</c:v>
                </c:pt>
                <c:pt idx="2512">
                  <c:v>19779400</c:v>
                </c:pt>
                <c:pt idx="2513">
                  <c:v>19044241</c:v>
                </c:pt>
                <c:pt idx="2514">
                  <c:v>18201106</c:v>
                </c:pt>
                <c:pt idx="2515">
                  <c:v>18049082</c:v>
                </c:pt>
                <c:pt idx="2516">
                  <c:v>17850000</c:v>
                </c:pt>
                <c:pt idx="2517">
                  <c:v>17263506</c:v>
                </c:pt>
                <c:pt idx="2518">
                  <c:v>16585300</c:v>
                </c:pt>
                <c:pt idx="2519">
                  <c:v>16235901</c:v>
                </c:pt>
                <c:pt idx="2520">
                  <c:v>16197315</c:v>
                </c:pt>
                <c:pt idx="2521">
                  <c:v>16067398</c:v>
                </c:pt>
                <c:pt idx="2522">
                  <c:v>14052167</c:v>
                </c:pt>
                <c:pt idx="2523">
                  <c:v>13955614</c:v>
                </c:pt>
                <c:pt idx="2524">
                  <c:v>11746550</c:v>
                </c:pt>
                <c:pt idx="2525">
                  <c:v>10332737</c:v>
                </c:pt>
                <c:pt idx="2526">
                  <c:v>9688384</c:v>
                </c:pt>
                <c:pt idx="2527">
                  <c:v>9053924</c:v>
                </c:pt>
                <c:pt idx="2528">
                  <c:v>8813366</c:v>
                </c:pt>
                <c:pt idx="2529">
                  <c:v>8758465</c:v>
                </c:pt>
                <c:pt idx="2530">
                  <c:v>8503161</c:v>
                </c:pt>
                <c:pt idx="2531">
                  <c:v>8031620</c:v>
                </c:pt>
                <c:pt idx="2532">
                  <c:v>7887882</c:v>
                </c:pt>
                <c:pt idx="2533">
                  <c:v>7003141</c:v>
                </c:pt>
                <c:pt idx="2534">
                  <c:v>5949219</c:v>
                </c:pt>
                <c:pt idx="2535">
                  <c:v>5797927</c:v>
                </c:pt>
                <c:pt idx="2536">
                  <c:v>5682070</c:v>
                </c:pt>
                <c:pt idx="2537">
                  <c:v>5565975</c:v>
                </c:pt>
                <c:pt idx="2538">
                  <c:v>4338033</c:v>
                </c:pt>
                <c:pt idx="2539">
                  <c:v>3738726</c:v>
                </c:pt>
                <c:pt idx="2540">
                  <c:v>2817771</c:v>
                </c:pt>
                <c:pt idx="2541">
                  <c:v>2615685</c:v>
                </c:pt>
                <c:pt idx="2542">
                  <c:v>2572742</c:v>
                </c:pt>
                <c:pt idx="2543">
                  <c:v>1590010</c:v>
                </c:pt>
                <c:pt idx="2544">
                  <c:v>1228120</c:v>
                </c:pt>
                <c:pt idx="2545">
                  <c:v>241395</c:v>
                </c:pt>
                <c:pt idx="2546">
                  <c:v>170483</c:v>
                </c:pt>
                <c:pt idx="2547">
                  <c:v>-72160</c:v>
                </c:pt>
                <c:pt idx="2548">
                  <c:v>-486866</c:v>
                </c:pt>
                <c:pt idx="2549">
                  <c:v>-720718</c:v>
                </c:pt>
                <c:pt idx="2550">
                  <c:v>-978790</c:v>
                </c:pt>
                <c:pt idx="2551">
                  <c:v>-989982</c:v>
                </c:pt>
                <c:pt idx="2552">
                  <c:v>-1043871</c:v>
                </c:pt>
                <c:pt idx="2553">
                  <c:v>-1141064</c:v>
                </c:pt>
                <c:pt idx="2554">
                  <c:v>-1388796</c:v>
                </c:pt>
                <c:pt idx="2555">
                  <c:v>-1394057</c:v>
                </c:pt>
                <c:pt idx="2556">
                  <c:v>-2200996</c:v>
                </c:pt>
                <c:pt idx="2557">
                  <c:v>-2296998</c:v>
                </c:pt>
                <c:pt idx="2558">
                  <c:v>-2973655</c:v>
                </c:pt>
                <c:pt idx="2559">
                  <c:v>-3157942</c:v>
                </c:pt>
                <c:pt idx="2560">
                  <c:v>-3979738</c:v>
                </c:pt>
                <c:pt idx="2561">
                  <c:v>-4346385</c:v>
                </c:pt>
                <c:pt idx="2562">
                  <c:v>-4508347</c:v>
                </c:pt>
                <c:pt idx="2563">
                  <c:v>-4653497</c:v>
                </c:pt>
                <c:pt idx="2564">
                  <c:v>-4673692</c:v>
                </c:pt>
                <c:pt idx="2565">
                  <c:v>-4715640</c:v>
                </c:pt>
                <c:pt idx="2566">
                  <c:v>-4829854</c:v>
                </c:pt>
                <c:pt idx="2567">
                  <c:v>-4907170</c:v>
                </c:pt>
                <c:pt idx="2568">
                  <c:v>-5477230</c:v>
                </c:pt>
                <c:pt idx="2569">
                  <c:v>-5708430</c:v>
                </c:pt>
                <c:pt idx="2570">
                  <c:v>-5987157</c:v>
                </c:pt>
                <c:pt idx="2571">
                  <c:v>-6004550</c:v>
                </c:pt>
                <c:pt idx="2572">
                  <c:v>-6758303</c:v>
                </c:pt>
                <c:pt idx="2573">
                  <c:v>-7027590</c:v>
                </c:pt>
                <c:pt idx="2574">
                  <c:v>-7601372</c:v>
                </c:pt>
                <c:pt idx="2575">
                  <c:v>-8080104</c:v>
                </c:pt>
                <c:pt idx="2576">
                  <c:v>-8394275</c:v>
                </c:pt>
                <c:pt idx="2577">
                  <c:v>-8650382</c:v>
                </c:pt>
                <c:pt idx="2578">
                  <c:v>-8930592</c:v>
                </c:pt>
                <c:pt idx="2579">
                  <c:v>-8954199</c:v>
                </c:pt>
                <c:pt idx="2580">
                  <c:v>-9181250</c:v>
                </c:pt>
                <c:pt idx="2581">
                  <c:v>-9455857</c:v>
                </c:pt>
                <c:pt idx="2582">
                  <c:v>-9816803</c:v>
                </c:pt>
                <c:pt idx="2583">
                  <c:v>-9996393</c:v>
                </c:pt>
                <c:pt idx="2584">
                  <c:v>-10810486</c:v>
                </c:pt>
                <c:pt idx="2585">
                  <c:v>-11032429</c:v>
                </c:pt>
                <c:pt idx="2586">
                  <c:v>-12785034</c:v>
                </c:pt>
                <c:pt idx="2587">
                  <c:v>-14888185</c:v>
                </c:pt>
                <c:pt idx="2588">
                  <c:v>-14926452</c:v>
                </c:pt>
                <c:pt idx="2589">
                  <c:v>-15667676</c:v>
                </c:pt>
                <c:pt idx="2590">
                  <c:v>-17624564</c:v>
                </c:pt>
                <c:pt idx="2591">
                  <c:v>-18125131</c:v>
                </c:pt>
                <c:pt idx="2592">
                  <c:v>-19034791</c:v>
                </c:pt>
                <c:pt idx="2593">
                  <c:v>-20694789</c:v>
                </c:pt>
                <c:pt idx="2594">
                  <c:v>-20924712</c:v>
                </c:pt>
                <c:pt idx="2595">
                  <c:v>-21001676</c:v>
                </c:pt>
                <c:pt idx="2596">
                  <c:v>-23720770</c:v>
                </c:pt>
                <c:pt idx="2597">
                  <c:v>-23990820</c:v>
                </c:pt>
                <c:pt idx="2598">
                  <c:v>-24282247</c:v>
                </c:pt>
                <c:pt idx="2599">
                  <c:v>-27059493</c:v>
                </c:pt>
                <c:pt idx="2600">
                  <c:v>-27805940</c:v>
                </c:pt>
                <c:pt idx="2601">
                  <c:v>-29936195</c:v>
                </c:pt>
                <c:pt idx="2602">
                  <c:v>-30695163</c:v>
                </c:pt>
                <c:pt idx="2603">
                  <c:v>-32239920</c:v>
                </c:pt>
                <c:pt idx="2604">
                  <c:v>-32637500</c:v>
                </c:pt>
                <c:pt idx="2605">
                  <c:v>-36954460</c:v>
                </c:pt>
                <c:pt idx="2606">
                  <c:v>-42718168</c:v>
                </c:pt>
                <c:pt idx="2607">
                  <c:v>-43122835</c:v>
                </c:pt>
                <c:pt idx="2608">
                  <c:v>-45618284</c:v>
                </c:pt>
                <c:pt idx="2609">
                  <c:v>-50707978</c:v>
                </c:pt>
                <c:pt idx="2610">
                  <c:v>-64927587</c:v>
                </c:pt>
                <c:pt idx="2611">
                  <c:v>-67047980</c:v>
                </c:pt>
                <c:pt idx="2612">
                  <c:v>-74992955</c:v>
                </c:pt>
                <c:pt idx="2613">
                  <c:v>-76070659</c:v>
                </c:pt>
                <c:pt idx="2614">
                  <c:v>-86753780</c:v>
                </c:pt>
                <c:pt idx="2615">
                  <c:v>-86856188</c:v>
                </c:pt>
                <c:pt idx="2616">
                  <c:v>-109916481</c:v>
                </c:pt>
                <c:pt idx="2617">
                  <c:v>202076689</c:v>
                </c:pt>
                <c:pt idx="2618">
                  <c:v>137031035</c:v>
                </c:pt>
                <c:pt idx="2619">
                  <c:v>96936400</c:v>
                </c:pt>
                <c:pt idx="2620">
                  <c:v>88495848</c:v>
                </c:pt>
                <c:pt idx="2621">
                  <c:v>85762022</c:v>
                </c:pt>
                <c:pt idx="2622">
                  <c:v>82001186</c:v>
                </c:pt>
                <c:pt idx="2623">
                  <c:v>77997349</c:v>
                </c:pt>
                <c:pt idx="2624">
                  <c:v>65457688</c:v>
                </c:pt>
                <c:pt idx="2625">
                  <c:v>53656813</c:v>
                </c:pt>
                <c:pt idx="2626">
                  <c:v>50920948</c:v>
                </c:pt>
                <c:pt idx="2627">
                  <c:v>50353764</c:v>
                </c:pt>
                <c:pt idx="2628">
                  <c:v>50328194</c:v>
                </c:pt>
                <c:pt idx="2629">
                  <c:v>45255243</c:v>
                </c:pt>
                <c:pt idx="2630">
                  <c:v>43906114</c:v>
                </c:pt>
                <c:pt idx="2631">
                  <c:v>42586544</c:v>
                </c:pt>
                <c:pt idx="2632">
                  <c:v>41253340</c:v>
                </c:pt>
                <c:pt idx="2633">
                  <c:v>36643346</c:v>
                </c:pt>
                <c:pt idx="2634">
                  <c:v>30269340</c:v>
                </c:pt>
                <c:pt idx="2635">
                  <c:v>28000000</c:v>
                </c:pt>
                <c:pt idx="2636">
                  <c:v>25794166</c:v>
                </c:pt>
                <c:pt idx="2637">
                  <c:v>24037564</c:v>
                </c:pt>
                <c:pt idx="2638">
                  <c:v>20450000</c:v>
                </c:pt>
                <c:pt idx="2639">
                  <c:v>20291815</c:v>
                </c:pt>
                <c:pt idx="2640">
                  <c:v>19691811</c:v>
                </c:pt>
                <c:pt idx="2641">
                  <c:v>16669413</c:v>
                </c:pt>
                <c:pt idx="2642">
                  <c:v>14106737</c:v>
                </c:pt>
                <c:pt idx="2643">
                  <c:v>13218041</c:v>
                </c:pt>
                <c:pt idx="2644">
                  <c:v>13154431</c:v>
                </c:pt>
                <c:pt idx="2645">
                  <c:v>11006503</c:v>
                </c:pt>
                <c:pt idx="2646">
                  <c:v>10500000</c:v>
                </c:pt>
                <c:pt idx="2647">
                  <c:v>9370057</c:v>
                </c:pt>
                <c:pt idx="2648">
                  <c:v>8631221</c:v>
                </c:pt>
                <c:pt idx="2649">
                  <c:v>7236496</c:v>
                </c:pt>
                <c:pt idx="2650">
                  <c:v>7055248</c:v>
                </c:pt>
                <c:pt idx="2651">
                  <c:v>5583510</c:v>
                </c:pt>
                <c:pt idx="2652">
                  <c:v>5500797</c:v>
                </c:pt>
                <c:pt idx="2653">
                  <c:v>1659955</c:v>
                </c:pt>
                <c:pt idx="2654">
                  <c:v>1109095</c:v>
                </c:pt>
                <c:pt idx="2655">
                  <c:v>1062898</c:v>
                </c:pt>
                <c:pt idx="2656">
                  <c:v>611615</c:v>
                </c:pt>
                <c:pt idx="2657">
                  <c:v>393961</c:v>
                </c:pt>
                <c:pt idx="2658">
                  <c:v>100000</c:v>
                </c:pt>
                <c:pt idx="2659">
                  <c:v>-204532</c:v>
                </c:pt>
                <c:pt idx="2660">
                  <c:v>-605096</c:v>
                </c:pt>
                <c:pt idx="2661">
                  <c:v>-987004</c:v>
                </c:pt>
                <c:pt idx="2662">
                  <c:v>-2325000</c:v>
                </c:pt>
                <c:pt idx="2663">
                  <c:v>-2400000</c:v>
                </c:pt>
                <c:pt idx="2664">
                  <c:v>-3260233</c:v>
                </c:pt>
                <c:pt idx="2665">
                  <c:v>-3856347</c:v>
                </c:pt>
                <c:pt idx="2666">
                  <c:v>-3962246</c:v>
                </c:pt>
                <c:pt idx="2667">
                  <c:v>-5724443</c:v>
                </c:pt>
                <c:pt idx="2668">
                  <c:v>-5964485</c:v>
                </c:pt>
                <c:pt idx="2669">
                  <c:v>-6012518</c:v>
                </c:pt>
                <c:pt idx="2670">
                  <c:v>-6953549</c:v>
                </c:pt>
                <c:pt idx="2671">
                  <c:v>-7128397</c:v>
                </c:pt>
                <c:pt idx="2672">
                  <c:v>-7891338</c:v>
                </c:pt>
                <c:pt idx="2673">
                  <c:v>-9444652</c:v>
                </c:pt>
                <c:pt idx="2674">
                  <c:v>-10120004</c:v>
                </c:pt>
                <c:pt idx="2675">
                  <c:v>-10265765</c:v>
                </c:pt>
                <c:pt idx="2676">
                  <c:v>-11858147</c:v>
                </c:pt>
                <c:pt idx="2677">
                  <c:v>-12513862</c:v>
                </c:pt>
                <c:pt idx="2678">
                  <c:v>-14843800</c:v>
                </c:pt>
                <c:pt idx="2679">
                  <c:v>-15565274</c:v>
                </c:pt>
                <c:pt idx="2680">
                  <c:v>-16702103</c:v>
                </c:pt>
                <c:pt idx="2681">
                  <c:v>-17174509</c:v>
                </c:pt>
                <c:pt idx="2682">
                  <c:v>-17872563</c:v>
                </c:pt>
                <c:pt idx="2683">
                  <c:v>-19044575</c:v>
                </c:pt>
                <c:pt idx="2684">
                  <c:v>-19923562</c:v>
                </c:pt>
                <c:pt idx="2685">
                  <c:v>-20761389</c:v>
                </c:pt>
                <c:pt idx="2686">
                  <c:v>-21735014</c:v>
                </c:pt>
                <c:pt idx="2687">
                  <c:v>-22505025</c:v>
                </c:pt>
                <c:pt idx="2688">
                  <c:v>-24898139</c:v>
                </c:pt>
                <c:pt idx="2689">
                  <c:v>-24922769</c:v>
                </c:pt>
                <c:pt idx="2690">
                  <c:v>-25747235</c:v>
                </c:pt>
                <c:pt idx="2691">
                  <c:v>-26800785</c:v>
                </c:pt>
                <c:pt idx="2692">
                  <c:v>-27051841</c:v>
                </c:pt>
                <c:pt idx="2693">
                  <c:v>-27339971</c:v>
                </c:pt>
                <c:pt idx="2694">
                  <c:v>-28834579</c:v>
                </c:pt>
                <c:pt idx="2695">
                  <c:v>-29593736</c:v>
                </c:pt>
                <c:pt idx="2696">
                  <c:v>-32368843</c:v>
                </c:pt>
                <c:pt idx="2697">
                  <c:v>-33716560</c:v>
                </c:pt>
                <c:pt idx="2698">
                  <c:v>-33853591</c:v>
                </c:pt>
                <c:pt idx="2699">
                  <c:v>-34226481</c:v>
                </c:pt>
                <c:pt idx="2700">
                  <c:v>-35344410</c:v>
                </c:pt>
                <c:pt idx="2701">
                  <c:v>-37083113</c:v>
                </c:pt>
                <c:pt idx="2702">
                  <c:v>-38023633</c:v>
                </c:pt>
                <c:pt idx="2703">
                  <c:v>-39862768</c:v>
                </c:pt>
                <c:pt idx="2704">
                  <c:v>-60432117</c:v>
                </c:pt>
                <c:pt idx="2705">
                  <c:v>-61357548</c:v>
                </c:pt>
                <c:pt idx="2706">
                  <c:v>-62406609</c:v>
                </c:pt>
                <c:pt idx="2707">
                  <c:v>-62643910</c:v>
                </c:pt>
                <c:pt idx="2708">
                  <c:v>-70868670</c:v>
                </c:pt>
                <c:pt idx="2709">
                  <c:v>-74088170</c:v>
                </c:pt>
                <c:pt idx="2710">
                  <c:v>-84593638</c:v>
                </c:pt>
                <c:pt idx="2711">
                  <c:v>-139853928</c:v>
                </c:pt>
                <c:pt idx="2712">
                  <c:v>-598397534</c:v>
                </c:pt>
                <c:pt idx="2713">
                  <c:v>-696724557</c:v>
                </c:pt>
                <c:pt idx="2714">
                  <c:v>-989962610</c:v>
                </c:pt>
                <c:pt idx="2715">
                  <c:v>156780960</c:v>
                </c:pt>
                <c:pt idx="2716">
                  <c:v>100175871</c:v>
                </c:pt>
                <c:pt idx="2717">
                  <c:v>88166115</c:v>
                </c:pt>
                <c:pt idx="2718">
                  <c:v>76491683</c:v>
                </c:pt>
                <c:pt idx="2719">
                  <c:v>65871240</c:v>
                </c:pt>
                <c:pt idx="2720">
                  <c:v>58353550</c:v>
                </c:pt>
                <c:pt idx="2721">
                  <c:v>54817937</c:v>
                </c:pt>
                <c:pt idx="2722">
                  <c:v>53270259</c:v>
                </c:pt>
                <c:pt idx="2723">
                  <c:v>51083765</c:v>
                </c:pt>
                <c:pt idx="2724">
                  <c:v>50835030</c:v>
                </c:pt>
                <c:pt idx="2725">
                  <c:v>42477326</c:v>
                </c:pt>
                <c:pt idx="2726">
                  <c:v>39156435</c:v>
                </c:pt>
                <c:pt idx="2727">
                  <c:v>35122319</c:v>
                </c:pt>
                <c:pt idx="2728">
                  <c:v>32962333</c:v>
                </c:pt>
                <c:pt idx="2729">
                  <c:v>31431160</c:v>
                </c:pt>
                <c:pt idx="2730">
                  <c:v>30836296</c:v>
                </c:pt>
                <c:pt idx="2731">
                  <c:v>30800000</c:v>
                </c:pt>
                <c:pt idx="2732">
                  <c:v>30033780</c:v>
                </c:pt>
                <c:pt idx="2733">
                  <c:v>27852604</c:v>
                </c:pt>
                <c:pt idx="2734">
                  <c:v>27243721</c:v>
                </c:pt>
                <c:pt idx="2735">
                  <c:v>25700000</c:v>
                </c:pt>
                <c:pt idx="2736">
                  <c:v>24327868</c:v>
                </c:pt>
                <c:pt idx="2737">
                  <c:v>23511038</c:v>
                </c:pt>
                <c:pt idx="2738">
                  <c:v>22670733</c:v>
                </c:pt>
                <c:pt idx="2739">
                  <c:v>21097664</c:v>
                </c:pt>
                <c:pt idx="2740">
                  <c:v>17011847</c:v>
                </c:pt>
                <c:pt idx="2741">
                  <c:v>16500000</c:v>
                </c:pt>
                <c:pt idx="2742">
                  <c:v>16472057</c:v>
                </c:pt>
                <c:pt idx="2743">
                  <c:v>15972187</c:v>
                </c:pt>
                <c:pt idx="2744">
                  <c:v>15464480</c:v>
                </c:pt>
                <c:pt idx="2745">
                  <c:v>13894863</c:v>
                </c:pt>
                <c:pt idx="2746">
                  <c:v>13539321</c:v>
                </c:pt>
                <c:pt idx="2747">
                  <c:v>13515786</c:v>
                </c:pt>
                <c:pt idx="2748">
                  <c:v>13240988</c:v>
                </c:pt>
                <c:pt idx="2749">
                  <c:v>12768000</c:v>
                </c:pt>
                <c:pt idx="2750">
                  <c:v>12675765</c:v>
                </c:pt>
                <c:pt idx="2751">
                  <c:v>10685267</c:v>
                </c:pt>
                <c:pt idx="2752">
                  <c:v>10684949</c:v>
                </c:pt>
                <c:pt idx="2753">
                  <c:v>10339754</c:v>
                </c:pt>
                <c:pt idx="2754">
                  <c:v>9851591</c:v>
                </c:pt>
                <c:pt idx="2755">
                  <c:v>9427926</c:v>
                </c:pt>
                <c:pt idx="2756">
                  <c:v>9387695</c:v>
                </c:pt>
                <c:pt idx="2757">
                  <c:v>9045037</c:v>
                </c:pt>
                <c:pt idx="2758">
                  <c:v>9042266</c:v>
                </c:pt>
                <c:pt idx="2759">
                  <c:v>8272447</c:v>
                </c:pt>
                <c:pt idx="2760">
                  <c:v>7017041</c:v>
                </c:pt>
                <c:pt idx="2761">
                  <c:v>7015224</c:v>
                </c:pt>
                <c:pt idx="2762">
                  <c:v>6867101</c:v>
                </c:pt>
                <c:pt idx="2763">
                  <c:v>5584685</c:v>
                </c:pt>
                <c:pt idx="2764">
                  <c:v>5266619</c:v>
                </c:pt>
                <c:pt idx="2765">
                  <c:v>4628751</c:v>
                </c:pt>
                <c:pt idx="2766">
                  <c:v>4026186</c:v>
                </c:pt>
                <c:pt idx="2767">
                  <c:v>3825820</c:v>
                </c:pt>
                <c:pt idx="2768">
                  <c:v>2575718</c:v>
                </c:pt>
                <c:pt idx="2769">
                  <c:v>2401264</c:v>
                </c:pt>
                <c:pt idx="2770">
                  <c:v>2262293</c:v>
                </c:pt>
                <c:pt idx="2771">
                  <c:v>851636</c:v>
                </c:pt>
                <c:pt idx="2772">
                  <c:v>800000</c:v>
                </c:pt>
                <c:pt idx="2773">
                  <c:v>747724</c:v>
                </c:pt>
                <c:pt idx="2774">
                  <c:v>300000</c:v>
                </c:pt>
                <c:pt idx="2775">
                  <c:v>203020</c:v>
                </c:pt>
                <c:pt idx="2776">
                  <c:v>128566</c:v>
                </c:pt>
                <c:pt idx="2777">
                  <c:v>-945296</c:v>
                </c:pt>
                <c:pt idx="2778">
                  <c:v>-1117120</c:v>
                </c:pt>
                <c:pt idx="2779">
                  <c:v>-1260859</c:v>
                </c:pt>
                <c:pt idx="2780">
                  <c:v>-1820357</c:v>
                </c:pt>
                <c:pt idx="2781">
                  <c:v>-2196204</c:v>
                </c:pt>
                <c:pt idx="2782">
                  <c:v>-2424273</c:v>
                </c:pt>
                <c:pt idx="2783">
                  <c:v>-2435641</c:v>
                </c:pt>
                <c:pt idx="2784">
                  <c:v>-2648431</c:v>
                </c:pt>
                <c:pt idx="2785">
                  <c:v>-2926322</c:v>
                </c:pt>
                <c:pt idx="2786">
                  <c:v>-2994995</c:v>
                </c:pt>
                <c:pt idx="2787">
                  <c:v>-4165583</c:v>
                </c:pt>
                <c:pt idx="2788">
                  <c:v>-4391771</c:v>
                </c:pt>
                <c:pt idx="2789">
                  <c:v>-4588020</c:v>
                </c:pt>
                <c:pt idx="2790">
                  <c:v>-5094254</c:v>
                </c:pt>
                <c:pt idx="2791">
                  <c:v>-6238280</c:v>
                </c:pt>
                <c:pt idx="2792">
                  <c:v>-6526640</c:v>
                </c:pt>
                <c:pt idx="2793">
                  <c:v>-6546921</c:v>
                </c:pt>
                <c:pt idx="2794">
                  <c:v>-6929955</c:v>
                </c:pt>
                <c:pt idx="2795">
                  <c:v>-7474079</c:v>
                </c:pt>
                <c:pt idx="2796">
                  <c:v>-7713686</c:v>
                </c:pt>
                <c:pt idx="2797">
                  <c:v>-7899497</c:v>
                </c:pt>
                <c:pt idx="2798">
                  <c:v>-8124411</c:v>
                </c:pt>
                <c:pt idx="2799">
                  <c:v>-8337682</c:v>
                </c:pt>
                <c:pt idx="2800">
                  <c:v>-8743723</c:v>
                </c:pt>
                <c:pt idx="2801">
                  <c:v>-9018367</c:v>
                </c:pt>
                <c:pt idx="2802">
                  <c:v>-9382401</c:v>
                </c:pt>
                <c:pt idx="2803">
                  <c:v>-10151678</c:v>
                </c:pt>
                <c:pt idx="2804">
                  <c:v>-10265156</c:v>
                </c:pt>
                <c:pt idx="2805">
                  <c:v>-10896000</c:v>
                </c:pt>
                <c:pt idx="2806">
                  <c:v>-12602611</c:v>
                </c:pt>
                <c:pt idx="2807">
                  <c:v>-13069116</c:v>
                </c:pt>
                <c:pt idx="2808">
                  <c:v>-13383001</c:v>
                </c:pt>
                <c:pt idx="2809">
                  <c:v>-13414611</c:v>
                </c:pt>
                <c:pt idx="2810">
                  <c:v>-14318803</c:v>
                </c:pt>
                <c:pt idx="2811">
                  <c:v>-14979620</c:v>
                </c:pt>
                <c:pt idx="2812">
                  <c:v>-17399565</c:v>
                </c:pt>
                <c:pt idx="2813">
                  <c:v>-18287436</c:v>
                </c:pt>
                <c:pt idx="2814">
                  <c:v>-18891180</c:v>
                </c:pt>
                <c:pt idx="2815">
                  <c:v>-20848136</c:v>
                </c:pt>
                <c:pt idx="2816">
                  <c:v>-21441338</c:v>
                </c:pt>
                <c:pt idx="2817">
                  <c:v>-21561851</c:v>
                </c:pt>
                <c:pt idx="2818">
                  <c:v>-21866841</c:v>
                </c:pt>
                <c:pt idx="2819">
                  <c:v>-22932840</c:v>
                </c:pt>
                <c:pt idx="2820">
                  <c:v>-23315181</c:v>
                </c:pt>
                <c:pt idx="2821">
                  <c:v>-25057578</c:v>
                </c:pt>
                <c:pt idx="2822">
                  <c:v>-25641967</c:v>
                </c:pt>
                <c:pt idx="2823">
                  <c:v>-26161870</c:v>
                </c:pt>
                <c:pt idx="2824">
                  <c:v>-26261368</c:v>
                </c:pt>
                <c:pt idx="2825">
                  <c:v>-27877751</c:v>
                </c:pt>
                <c:pt idx="2826">
                  <c:v>-29643614</c:v>
                </c:pt>
                <c:pt idx="2827">
                  <c:v>-31471505</c:v>
                </c:pt>
                <c:pt idx="2828">
                  <c:v>-31483987</c:v>
                </c:pt>
                <c:pt idx="2829">
                  <c:v>-32156953</c:v>
                </c:pt>
                <c:pt idx="2830">
                  <c:v>-33328495</c:v>
                </c:pt>
                <c:pt idx="2831">
                  <c:v>-34931608</c:v>
                </c:pt>
                <c:pt idx="2832">
                  <c:v>-36490658</c:v>
                </c:pt>
                <c:pt idx="2833">
                  <c:v>-37673753</c:v>
                </c:pt>
                <c:pt idx="2834">
                  <c:v>-47456299</c:v>
                </c:pt>
                <c:pt idx="2835">
                  <c:v>-49244714</c:v>
                </c:pt>
                <c:pt idx="2836">
                  <c:v>-50100362</c:v>
                </c:pt>
                <c:pt idx="2837">
                  <c:v>-64928486</c:v>
                </c:pt>
                <c:pt idx="2838">
                  <c:v>-71007672</c:v>
                </c:pt>
                <c:pt idx="2839">
                  <c:v>-143826840</c:v>
                </c:pt>
                <c:pt idx="2840">
                  <c:v>99007828</c:v>
                </c:pt>
                <c:pt idx="2841">
                  <c:v>98614544</c:v>
                </c:pt>
                <c:pt idx="2842">
                  <c:v>79443253</c:v>
                </c:pt>
                <c:pt idx="2843">
                  <c:v>76203320</c:v>
                </c:pt>
                <c:pt idx="2844">
                  <c:v>71204016</c:v>
                </c:pt>
                <c:pt idx="2845">
                  <c:v>66683135</c:v>
                </c:pt>
                <c:pt idx="2846">
                  <c:v>56702060</c:v>
                </c:pt>
                <c:pt idx="2847">
                  <c:v>53319509</c:v>
                </c:pt>
                <c:pt idx="2848">
                  <c:v>52360285</c:v>
                </c:pt>
                <c:pt idx="2849">
                  <c:v>52163317</c:v>
                </c:pt>
                <c:pt idx="2850">
                  <c:v>45929973</c:v>
                </c:pt>
                <c:pt idx="2851">
                  <c:v>42933793</c:v>
                </c:pt>
                <c:pt idx="2852">
                  <c:v>38192114</c:v>
                </c:pt>
                <c:pt idx="2853">
                  <c:v>34700000</c:v>
                </c:pt>
                <c:pt idx="2854">
                  <c:v>29098051</c:v>
                </c:pt>
                <c:pt idx="2855">
                  <c:v>28728000</c:v>
                </c:pt>
                <c:pt idx="2856">
                  <c:v>28423368</c:v>
                </c:pt>
                <c:pt idx="2857">
                  <c:v>25916903</c:v>
                </c:pt>
                <c:pt idx="2858">
                  <c:v>25054449</c:v>
                </c:pt>
                <c:pt idx="2859">
                  <c:v>24812241</c:v>
                </c:pt>
                <c:pt idx="2860">
                  <c:v>22238770</c:v>
                </c:pt>
                <c:pt idx="2861">
                  <c:v>19588068</c:v>
                </c:pt>
                <c:pt idx="2862">
                  <c:v>19392418</c:v>
                </c:pt>
                <c:pt idx="2863">
                  <c:v>17992760</c:v>
                </c:pt>
                <c:pt idx="2864">
                  <c:v>17450000</c:v>
                </c:pt>
                <c:pt idx="2865">
                  <c:v>15990505</c:v>
                </c:pt>
                <c:pt idx="2866">
                  <c:v>13648142</c:v>
                </c:pt>
                <c:pt idx="2867">
                  <c:v>13552429</c:v>
                </c:pt>
                <c:pt idx="2868">
                  <c:v>13230435</c:v>
                </c:pt>
                <c:pt idx="2869">
                  <c:v>12983713</c:v>
                </c:pt>
                <c:pt idx="2870">
                  <c:v>8400000</c:v>
                </c:pt>
                <c:pt idx="2871">
                  <c:v>8045844</c:v>
                </c:pt>
                <c:pt idx="2872">
                  <c:v>6012734</c:v>
                </c:pt>
                <c:pt idx="2873">
                  <c:v>5993605</c:v>
                </c:pt>
                <c:pt idx="2874">
                  <c:v>5677801</c:v>
                </c:pt>
                <c:pt idx="2875">
                  <c:v>4604054</c:v>
                </c:pt>
                <c:pt idx="2876">
                  <c:v>3574731</c:v>
                </c:pt>
                <c:pt idx="2877">
                  <c:v>3179303</c:v>
                </c:pt>
                <c:pt idx="2878">
                  <c:v>1947339</c:v>
                </c:pt>
                <c:pt idx="2879">
                  <c:v>-401983</c:v>
                </c:pt>
                <c:pt idx="2880">
                  <c:v>-1200000</c:v>
                </c:pt>
                <c:pt idx="2881">
                  <c:v>-1254850</c:v>
                </c:pt>
                <c:pt idx="2882">
                  <c:v>-1331157</c:v>
                </c:pt>
                <c:pt idx="2883">
                  <c:v>-1381565</c:v>
                </c:pt>
                <c:pt idx="2884">
                  <c:v>-1516510</c:v>
                </c:pt>
                <c:pt idx="2885">
                  <c:v>-1845268</c:v>
                </c:pt>
                <c:pt idx="2886">
                  <c:v>-2446488</c:v>
                </c:pt>
                <c:pt idx="2887">
                  <c:v>-2898989</c:v>
                </c:pt>
                <c:pt idx="2888">
                  <c:v>-2978000</c:v>
                </c:pt>
                <c:pt idx="2889">
                  <c:v>-3508650</c:v>
                </c:pt>
                <c:pt idx="2890">
                  <c:v>-3699331</c:v>
                </c:pt>
                <c:pt idx="2891">
                  <c:v>-3974762</c:v>
                </c:pt>
                <c:pt idx="2892">
                  <c:v>-3987164</c:v>
                </c:pt>
                <c:pt idx="2893">
                  <c:v>-4065142</c:v>
                </c:pt>
                <c:pt idx="2894">
                  <c:v>-4287928</c:v>
                </c:pt>
                <c:pt idx="2895">
                  <c:v>-4491309</c:v>
                </c:pt>
                <c:pt idx="2896">
                  <c:v>-5365542</c:v>
                </c:pt>
                <c:pt idx="2897">
                  <c:v>-5979800</c:v>
                </c:pt>
                <c:pt idx="2898">
                  <c:v>-6135658</c:v>
                </c:pt>
                <c:pt idx="2899">
                  <c:v>-6640707</c:v>
                </c:pt>
                <c:pt idx="2900">
                  <c:v>-7487948</c:v>
                </c:pt>
                <c:pt idx="2901">
                  <c:v>-9000954</c:v>
                </c:pt>
                <c:pt idx="2902">
                  <c:v>-9933445</c:v>
                </c:pt>
                <c:pt idx="2903">
                  <c:v>-10439741</c:v>
                </c:pt>
                <c:pt idx="2904">
                  <c:v>-11537400</c:v>
                </c:pt>
                <c:pt idx="2905">
                  <c:v>-12048569</c:v>
                </c:pt>
                <c:pt idx="2906">
                  <c:v>-14618493</c:v>
                </c:pt>
                <c:pt idx="2907">
                  <c:v>-14675559</c:v>
                </c:pt>
                <c:pt idx="2908">
                  <c:v>-17092709</c:v>
                </c:pt>
                <c:pt idx="2909">
                  <c:v>-20984407</c:v>
                </c:pt>
                <c:pt idx="2910">
                  <c:v>-21171682</c:v>
                </c:pt>
                <c:pt idx="2911">
                  <c:v>-21219958</c:v>
                </c:pt>
                <c:pt idx="2912">
                  <c:v>-21527150</c:v>
                </c:pt>
                <c:pt idx="2913">
                  <c:v>-23487185</c:v>
                </c:pt>
                <c:pt idx="2914">
                  <c:v>-23839471</c:v>
                </c:pt>
                <c:pt idx="2915">
                  <c:v>-24832370</c:v>
                </c:pt>
                <c:pt idx="2916">
                  <c:v>-25551411</c:v>
                </c:pt>
                <c:pt idx="2917">
                  <c:v>-29359355</c:v>
                </c:pt>
                <c:pt idx="2918">
                  <c:v>-29511421</c:v>
                </c:pt>
                <c:pt idx="2919">
                  <c:v>-30348000</c:v>
                </c:pt>
                <c:pt idx="2920">
                  <c:v>-31527637</c:v>
                </c:pt>
                <c:pt idx="2921">
                  <c:v>-33887833</c:v>
                </c:pt>
                <c:pt idx="2922">
                  <c:v>-35222993</c:v>
                </c:pt>
                <c:pt idx="2923">
                  <c:v>-36426209</c:v>
                </c:pt>
                <c:pt idx="2924">
                  <c:v>-41400000</c:v>
                </c:pt>
                <c:pt idx="2925">
                  <c:v>-41472875</c:v>
                </c:pt>
                <c:pt idx="2926">
                  <c:v>-43997807</c:v>
                </c:pt>
                <c:pt idx="2927">
                  <c:v>-48844258</c:v>
                </c:pt>
                <c:pt idx="2928">
                  <c:v>-50180506</c:v>
                </c:pt>
                <c:pt idx="2929">
                  <c:v>-54684676</c:v>
                </c:pt>
                <c:pt idx="2930">
                  <c:v>-60326576</c:v>
                </c:pt>
                <c:pt idx="2931">
                  <c:v>-61682000</c:v>
                </c:pt>
                <c:pt idx="2932">
                  <c:v>-66359574</c:v>
                </c:pt>
                <c:pt idx="2933">
                  <c:v>-85995841</c:v>
                </c:pt>
                <c:pt idx="2934">
                  <c:v>-88062505</c:v>
                </c:pt>
                <c:pt idx="2935">
                  <c:v>-115035182</c:v>
                </c:pt>
                <c:pt idx="2936">
                  <c:v>99455175</c:v>
                </c:pt>
                <c:pt idx="2937">
                  <c:v>82922376</c:v>
                </c:pt>
                <c:pt idx="2938">
                  <c:v>81749884</c:v>
                </c:pt>
                <c:pt idx="2939">
                  <c:v>80292856</c:v>
                </c:pt>
                <c:pt idx="2940">
                  <c:v>80011740</c:v>
                </c:pt>
                <c:pt idx="2941">
                  <c:v>61423650</c:v>
                </c:pt>
                <c:pt idx="2942">
                  <c:v>58476776</c:v>
                </c:pt>
                <c:pt idx="2943">
                  <c:v>55149435</c:v>
                </c:pt>
                <c:pt idx="2944">
                  <c:v>51209973</c:v>
                </c:pt>
                <c:pt idx="2945">
                  <c:v>51208010</c:v>
                </c:pt>
                <c:pt idx="2946">
                  <c:v>48535067</c:v>
                </c:pt>
                <c:pt idx="2947">
                  <c:v>48197993</c:v>
                </c:pt>
                <c:pt idx="2948">
                  <c:v>46955956</c:v>
                </c:pt>
                <c:pt idx="2949">
                  <c:v>45607673</c:v>
                </c:pt>
                <c:pt idx="2950">
                  <c:v>42369900</c:v>
                </c:pt>
                <c:pt idx="2951">
                  <c:v>41182182</c:v>
                </c:pt>
                <c:pt idx="2952">
                  <c:v>36398162</c:v>
                </c:pt>
                <c:pt idx="2953">
                  <c:v>35428137</c:v>
                </c:pt>
                <c:pt idx="2954">
                  <c:v>32200000</c:v>
                </c:pt>
                <c:pt idx="2955">
                  <c:v>30695394</c:v>
                </c:pt>
                <c:pt idx="2956">
                  <c:v>30537320</c:v>
                </c:pt>
                <c:pt idx="2957">
                  <c:v>30000882</c:v>
                </c:pt>
                <c:pt idx="2958">
                  <c:v>21882551</c:v>
                </c:pt>
                <c:pt idx="2959">
                  <c:v>20574010</c:v>
                </c:pt>
                <c:pt idx="2960">
                  <c:v>16144183</c:v>
                </c:pt>
                <c:pt idx="2961">
                  <c:v>15501605</c:v>
                </c:pt>
                <c:pt idx="2962">
                  <c:v>11482931</c:v>
                </c:pt>
                <c:pt idx="2963">
                  <c:v>9843379</c:v>
                </c:pt>
                <c:pt idx="2964">
                  <c:v>9284475</c:v>
                </c:pt>
                <c:pt idx="2965">
                  <c:v>7397469</c:v>
                </c:pt>
                <c:pt idx="2966">
                  <c:v>6671475</c:v>
                </c:pt>
                <c:pt idx="2967">
                  <c:v>5920167</c:v>
                </c:pt>
                <c:pt idx="2968">
                  <c:v>5369373</c:v>
                </c:pt>
                <c:pt idx="2969">
                  <c:v>5004225</c:v>
                </c:pt>
                <c:pt idx="2970">
                  <c:v>4329966</c:v>
                </c:pt>
                <c:pt idx="2971">
                  <c:v>2808744</c:v>
                </c:pt>
                <c:pt idx="2972">
                  <c:v>2406383</c:v>
                </c:pt>
                <c:pt idx="2973">
                  <c:v>2128202</c:v>
                </c:pt>
                <c:pt idx="2974">
                  <c:v>1102171</c:v>
                </c:pt>
                <c:pt idx="2975">
                  <c:v>-468063</c:v>
                </c:pt>
                <c:pt idx="2976">
                  <c:v>-909814</c:v>
                </c:pt>
                <c:pt idx="2977">
                  <c:v>-1047380</c:v>
                </c:pt>
                <c:pt idx="2978">
                  <c:v>-1459475</c:v>
                </c:pt>
                <c:pt idx="2979">
                  <c:v>-1498479</c:v>
                </c:pt>
                <c:pt idx="2980">
                  <c:v>-1891482</c:v>
                </c:pt>
                <c:pt idx="2981">
                  <c:v>-1997564</c:v>
                </c:pt>
                <c:pt idx="2982">
                  <c:v>-2298120</c:v>
                </c:pt>
                <c:pt idx="2983">
                  <c:v>-2428096</c:v>
                </c:pt>
                <c:pt idx="2984">
                  <c:v>-2844228</c:v>
                </c:pt>
                <c:pt idx="2985">
                  <c:v>-3017320</c:v>
                </c:pt>
                <c:pt idx="2986">
                  <c:v>-4021435</c:v>
                </c:pt>
                <c:pt idx="2987">
                  <c:v>-4877005</c:v>
                </c:pt>
                <c:pt idx="2988">
                  <c:v>-5600389</c:v>
                </c:pt>
                <c:pt idx="2989">
                  <c:v>-6072524</c:v>
                </c:pt>
                <c:pt idx="2990">
                  <c:v>-7146360</c:v>
                </c:pt>
                <c:pt idx="2991">
                  <c:v>-7469465</c:v>
                </c:pt>
                <c:pt idx="2992">
                  <c:v>-7714482</c:v>
                </c:pt>
                <c:pt idx="2993">
                  <c:v>-8368161</c:v>
                </c:pt>
                <c:pt idx="2994">
                  <c:v>-8444012</c:v>
                </c:pt>
                <c:pt idx="2995">
                  <c:v>-8600000</c:v>
                </c:pt>
                <c:pt idx="2996">
                  <c:v>-8999838</c:v>
                </c:pt>
                <c:pt idx="2997">
                  <c:v>-9284389</c:v>
                </c:pt>
                <c:pt idx="2998">
                  <c:v>-9421473</c:v>
                </c:pt>
                <c:pt idx="2999">
                  <c:v>-9800895</c:v>
                </c:pt>
                <c:pt idx="3000">
                  <c:v>-10639221</c:v>
                </c:pt>
                <c:pt idx="3001">
                  <c:v>-11011124</c:v>
                </c:pt>
                <c:pt idx="3002">
                  <c:v>-11526000</c:v>
                </c:pt>
                <c:pt idx="3003">
                  <c:v>-14882502</c:v>
                </c:pt>
                <c:pt idx="3004">
                  <c:v>-16137932</c:v>
                </c:pt>
                <c:pt idx="3005">
                  <c:v>-16880006</c:v>
                </c:pt>
                <c:pt idx="3006">
                  <c:v>-20412268</c:v>
                </c:pt>
                <c:pt idx="3007">
                  <c:v>-21790660</c:v>
                </c:pt>
                <c:pt idx="3008">
                  <c:v>-21898858</c:v>
                </c:pt>
                <c:pt idx="3009">
                  <c:v>-23910635</c:v>
                </c:pt>
                <c:pt idx="3010">
                  <c:v>-24500032</c:v>
                </c:pt>
                <c:pt idx="3011">
                  <c:v>-24592750</c:v>
                </c:pt>
                <c:pt idx="3012">
                  <c:v>-24865096</c:v>
                </c:pt>
                <c:pt idx="3013">
                  <c:v>-30863374</c:v>
                </c:pt>
                <c:pt idx="3014">
                  <c:v>-33649447</c:v>
                </c:pt>
                <c:pt idx="3015">
                  <c:v>-33649447</c:v>
                </c:pt>
                <c:pt idx="3016">
                  <c:v>-45516179</c:v>
                </c:pt>
                <c:pt idx="3017">
                  <c:v>-52526755</c:v>
                </c:pt>
                <c:pt idx="3018">
                  <c:v>-52781920</c:v>
                </c:pt>
                <c:pt idx="3019">
                  <c:v>-59049180</c:v>
                </c:pt>
                <c:pt idx="3020">
                  <c:v>74769345</c:v>
                </c:pt>
                <c:pt idx="3021">
                  <c:v>55219395</c:v>
                </c:pt>
                <c:pt idx="3022">
                  <c:v>44882128</c:v>
                </c:pt>
                <c:pt idx="3023">
                  <c:v>40184721</c:v>
                </c:pt>
                <c:pt idx="3024">
                  <c:v>40136047</c:v>
                </c:pt>
                <c:pt idx="3025">
                  <c:v>39343632</c:v>
                </c:pt>
                <c:pt idx="3026">
                  <c:v>39190055</c:v>
                </c:pt>
                <c:pt idx="3027">
                  <c:v>38658172</c:v>
                </c:pt>
                <c:pt idx="3028">
                  <c:v>37696176</c:v>
                </c:pt>
                <c:pt idx="3029">
                  <c:v>26746109</c:v>
                </c:pt>
                <c:pt idx="3030">
                  <c:v>25670855</c:v>
                </c:pt>
                <c:pt idx="3031">
                  <c:v>24707598</c:v>
                </c:pt>
                <c:pt idx="3032">
                  <c:v>24651794</c:v>
                </c:pt>
                <c:pt idx="3033">
                  <c:v>21846082</c:v>
                </c:pt>
                <c:pt idx="3034">
                  <c:v>21604320</c:v>
                </c:pt>
                <c:pt idx="3035">
                  <c:v>21601713</c:v>
                </c:pt>
                <c:pt idx="3036">
                  <c:v>20939782</c:v>
                </c:pt>
                <c:pt idx="3037">
                  <c:v>20306281</c:v>
                </c:pt>
                <c:pt idx="3038">
                  <c:v>20281096</c:v>
                </c:pt>
                <c:pt idx="3039">
                  <c:v>20007180</c:v>
                </c:pt>
                <c:pt idx="3040">
                  <c:v>18531390</c:v>
                </c:pt>
                <c:pt idx="3041">
                  <c:v>18143332</c:v>
                </c:pt>
                <c:pt idx="3042">
                  <c:v>17226474</c:v>
                </c:pt>
                <c:pt idx="3043">
                  <c:v>15786269</c:v>
                </c:pt>
                <c:pt idx="3044">
                  <c:v>14399750</c:v>
                </c:pt>
                <c:pt idx="3045">
                  <c:v>10854896</c:v>
                </c:pt>
                <c:pt idx="3046">
                  <c:v>10118420</c:v>
                </c:pt>
                <c:pt idx="3047">
                  <c:v>10000629</c:v>
                </c:pt>
                <c:pt idx="3048">
                  <c:v>8699684</c:v>
                </c:pt>
                <c:pt idx="3049">
                  <c:v>7867349</c:v>
                </c:pt>
                <c:pt idx="3050">
                  <c:v>7580895</c:v>
                </c:pt>
                <c:pt idx="3051">
                  <c:v>5734486</c:v>
                </c:pt>
                <c:pt idx="3052">
                  <c:v>4927390</c:v>
                </c:pt>
                <c:pt idx="3053">
                  <c:v>4768374</c:v>
                </c:pt>
                <c:pt idx="3054">
                  <c:v>1920333</c:v>
                </c:pt>
                <c:pt idx="3055">
                  <c:v>1177215</c:v>
                </c:pt>
                <c:pt idx="3056">
                  <c:v>1014398</c:v>
                </c:pt>
                <c:pt idx="3057">
                  <c:v>950218</c:v>
                </c:pt>
                <c:pt idx="3058">
                  <c:v>834712</c:v>
                </c:pt>
                <c:pt idx="3059">
                  <c:v>224196</c:v>
                </c:pt>
                <c:pt idx="3060">
                  <c:v>-19443</c:v>
                </c:pt>
                <c:pt idx="3061">
                  <c:v>-39916</c:v>
                </c:pt>
                <c:pt idx="3062">
                  <c:v>-428012</c:v>
                </c:pt>
                <c:pt idx="3063">
                  <c:v>-572808</c:v>
                </c:pt>
                <c:pt idx="3064">
                  <c:v>-576384</c:v>
                </c:pt>
                <c:pt idx="3065">
                  <c:v>-809722</c:v>
                </c:pt>
                <c:pt idx="3066">
                  <c:v>-903266</c:v>
                </c:pt>
                <c:pt idx="3067">
                  <c:v>-954324</c:v>
                </c:pt>
                <c:pt idx="3068">
                  <c:v>-957510</c:v>
                </c:pt>
                <c:pt idx="3069">
                  <c:v>-3385764</c:v>
                </c:pt>
                <c:pt idx="3070">
                  <c:v>-3557841</c:v>
                </c:pt>
                <c:pt idx="3071">
                  <c:v>-3955382</c:v>
                </c:pt>
                <c:pt idx="3072">
                  <c:v>-4527033</c:v>
                </c:pt>
                <c:pt idx="3073">
                  <c:v>-4591178</c:v>
                </c:pt>
                <c:pt idx="3074">
                  <c:v>-6919884</c:v>
                </c:pt>
                <c:pt idx="3075">
                  <c:v>-6939142</c:v>
                </c:pt>
                <c:pt idx="3076">
                  <c:v>-7035257</c:v>
                </c:pt>
                <c:pt idx="3077">
                  <c:v>-7663544</c:v>
                </c:pt>
                <c:pt idx="3078">
                  <c:v>-7997690</c:v>
                </c:pt>
                <c:pt idx="3079">
                  <c:v>-8368825</c:v>
                </c:pt>
                <c:pt idx="3080">
                  <c:v>-8881923</c:v>
                </c:pt>
                <c:pt idx="3081">
                  <c:v>-9252415</c:v>
                </c:pt>
                <c:pt idx="3082">
                  <c:v>-9767063</c:v>
                </c:pt>
                <c:pt idx="3083">
                  <c:v>-9980747</c:v>
                </c:pt>
                <c:pt idx="3084">
                  <c:v>-10683354</c:v>
                </c:pt>
                <c:pt idx="3085">
                  <c:v>-12731341</c:v>
                </c:pt>
                <c:pt idx="3086">
                  <c:v>-13215568</c:v>
                </c:pt>
                <c:pt idx="3087">
                  <c:v>-13955468</c:v>
                </c:pt>
                <c:pt idx="3088">
                  <c:v>-15552522</c:v>
                </c:pt>
                <c:pt idx="3089">
                  <c:v>-15791616</c:v>
                </c:pt>
                <c:pt idx="3090">
                  <c:v>-19982851</c:v>
                </c:pt>
                <c:pt idx="3091">
                  <c:v>-20066330</c:v>
                </c:pt>
                <c:pt idx="3092">
                  <c:v>-27456806</c:v>
                </c:pt>
                <c:pt idx="3093">
                  <c:v>-27481675</c:v>
                </c:pt>
                <c:pt idx="3094">
                  <c:v>-27727253</c:v>
                </c:pt>
                <c:pt idx="3095">
                  <c:v>-28342760</c:v>
                </c:pt>
                <c:pt idx="3096">
                  <c:v>-29125385</c:v>
                </c:pt>
                <c:pt idx="3097">
                  <c:v>-29449288</c:v>
                </c:pt>
                <c:pt idx="3098">
                  <c:v>-32675768</c:v>
                </c:pt>
                <c:pt idx="3099">
                  <c:v>-33068911</c:v>
                </c:pt>
                <c:pt idx="3100">
                  <c:v>-38911390</c:v>
                </c:pt>
                <c:pt idx="3101">
                  <c:v>-39371991</c:v>
                </c:pt>
                <c:pt idx="3102">
                  <c:v>-39842984</c:v>
                </c:pt>
                <c:pt idx="3103">
                  <c:v>-43708398</c:v>
                </c:pt>
                <c:pt idx="3104">
                  <c:v>-47468302</c:v>
                </c:pt>
                <c:pt idx="3105">
                  <c:v>-56780252</c:v>
                </c:pt>
                <c:pt idx="3106">
                  <c:v>-59331829</c:v>
                </c:pt>
                <c:pt idx="3107">
                  <c:v>-60519261</c:v>
                </c:pt>
                <c:pt idx="3108">
                  <c:v>-61539010</c:v>
                </c:pt>
                <c:pt idx="3109">
                  <c:v>-83406809</c:v>
                </c:pt>
                <c:pt idx="3110">
                  <c:v>-87000000</c:v>
                </c:pt>
                <c:pt idx="3111">
                  <c:v>-96407585</c:v>
                </c:pt>
                <c:pt idx="3112">
                  <c:v>-99344497</c:v>
                </c:pt>
                <c:pt idx="3113">
                  <c:v>172298923</c:v>
                </c:pt>
                <c:pt idx="3114">
                  <c:v>99541238</c:v>
                </c:pt>
                <c:pt idx="3115">
                  <c:v>93506210</c:v>
                </c:pt>
                <c:pt idx="3116">
                  <c:v>82149590</c:v>
                </c:pt>
                <c:pt idx="3117">
                  <c:v>79225854</c:v>
                </c:pt>
                <c:pt idx="3118">
                  <c:v>62000082</c:v>
                </c:pt>
                <c:pt idx="3119">
                  <c:v>57006880</c:v>
                </c:pt>
                <c:pt idx="3120">
                  <c:v>49176215</c:v>
                </c:pt>
                <c:pt idx="3121">
                  <c:v>49138076</c:v>
                </c:pt>
                <c:pt idx="3122">
                  <c:v>48383780</c:v>
                </c:pt>
                <c:pt idx="3123">
                  <c:v>45865715</c:v>
                </c:pt>
                <c:pt idx="3124">
                  <c:v>45012170</c:v>
                </c:pt>
                <c:pt idx="3125">
                  <c:v>44148781</c:v>
                </c:pt>
                <c:pt idx="3126">
                  <c:v>36527787</c:v>
                </c:pt>
                <c:pt idx="3127">
                  <c:v>33729374</c:v>
                </c:pt>
                <c:pt idx="3128">
                  <c:v>33305545</c:v>
                </c:pt>
                <c:pt idx="3129">
                  <c:v>32614158</c:v>
                </c:pt>
                <c:pt idx="3130">
                  <c:v>30341670</c:v>
                </c:pt>
                <c:pt idx="3131">
                  <c:v>27061228</c:v>
                </c:pt>
                <c:pt idx="3132">
                  <c:v>24048637</c:v>
                </c:pt>
                <c:pt idx="3133">
                  <c:v>23237389</c:v>
                </c:pt>
                <c:pt idx="3134">
                  <c:v>22931301</c:v>
                </c:pt>
                <c:pt idx="3135">
                  <c:v>21867960</c:v>
                </c:pt>
                <c:pt idx="3136">
                  <c:v>18758599</c:v>
                </c:pt>
                <c:pt idx="3137">
                  <c:v>17672350</c:v>
                </c:pt>
                <c:pt idx="3138">
                  <c:v>16435406</c:v>
                </c:pt>
                <c:pt idx="3139">
                  <c:v>15102717</c:v>
                </c:pt>
                <c:pt idx="3140">
                  <c:v>14680000</c:v>
                </c:pt>
                <c:pt idx="3141">
                  <c:v>10018837</c:v>
                </c:pt>
                <c:pt idx="3142">
                  <c:v>7189039</c:v>
                </c:pt>
                <c:pt idx="3143">
                  <c:v>3325872</c:v>
                </c:pt>
                <c:pt idx="3144">
                  <c:v>2411331</c:v>
                </c:pt>
                <c:pt idx="3145">
                  <c:v>1003072</c:v>
                </c:pt>
                <c:pt idx="3146">
                  <c:v>41309</c:v>
                </c:pt>
                <c:pt idx="3147">
                  <c:v>-104762</c:v>
                </c:pt>
                <c:pt idx="3148">
                  <c:v>-259458</c:v>
                </c:pt>
                <c:pt idx="3149">
                  <c:v>-636215</c:v>
                </c:pt>
                <c:pt idx="3150">
                  <c:v>-672499</c:v>
                </c:pt>
                <c:pt idx="3151">
                  <c:v>-937520</c:v>
                </c:pt>
                <c:pt idx="3152">
                  <c:v>-1539005</c:v>
                </c:pt>
                <c:pt idx="3153">
                  <c:v>-2247069</c:v>
                </c:pt>
                <c:pt idx="3154">
                  <c:v>-4920684</c:v>
                </c:pt>
                <c:pt idx="3155">
                  <c:v>-5952000</c:v>
                </c:pt>
                <c:pt idx="3156">
                  <c:v>-6264471</c:v>
                </c:pt>
                <c:pt idx="3157">
                  <c:v>-6666177</c:v>
                </c:pt>
                <c:pt idx="3158">
                  <c:v>-6976162</c:v>
                </c:pt>
                <c:pt idx="3159">
                  <c:v>-7115337</c:v>
                </c:pt>
                <c:pt idx="3160">
                  <c:v>-7792888</c:v>
                </c:pt>
                <c:pt idx="3161">
                  <c:v>-7872856</c:v>
                </c:pt>
                <c:pt idx="3162">
                  <c:v>-8199698</c:v>
                </c:pt>
                <c:pt idx="3163">
                  <c:v>-8752225</c:v>
                </c:pt>
                <c:pt idx="3164">
                  <c:v>-9491157</c:v>
                </c:pt>
                <c:pt idx="3165">
                  <c:v>-9980652</c:v>
                </c:pt>
                <c:pt idx="3166">
                  <c:v>-11843275</c:v>
                </c:pt>
                <c:pt idx="3167">
                  <c:v>-12390000</c:v>
                </c:pt>
                <c:pt idx="3168">
                  <c:v>-12904682</c:v>
                </c:pt>
                <c:pt idx="3169">
                  <c:v>-15229136</c:v>
                </c:pt>
                <c:pt idx="3170">
                  <c:v>-16726580</c:v>
                </c:pt>
                <c:pt idx="3171">
                  <c:v>-18100000</c:v>
                </c:pt>
                <c:pt idx="3172">
                  <c:v>-21878028</c:v>
                </c:pt>
                <c:pt idx="3173">
                  <c:v>-23676031</c:v>
                </c:pt>
                <c:pt idx="3174">
                  <c:v>-24673965</c:v>
                </c:pt>
                <c:pt idx="3175">
                  <c:v>-24731154</c:v>
                </c:pt>
                <c:pt idx="3176">
                  <c:v>-25900341</c:v>
                </c:pt>
                <c:pt idx="3177">
                  <c:v>-28979512</c:v>
                </c:pt>
                <c:pt idx="3178">
                  <c:v>-29346242</c:v>
                </c:pt>
                <c:pt idx="3179">
                  <c:v>-34314732</c:v>
                </c:pt>
                <c:pt idx="3180">
                  <c:v>-34816875</c:v>
                </c:pt>
                <c:pt idx="3181">
                  <c:v>-36142013</c:v>
                </c:pt>
                <c:pt idx="3182">
                  <c:v>-39293214</c:v>
                </c:pt>
                <c:pt idx="3183">
                  <c:v>-44951668</c:v>
                </c:pt>
                <c:pt idx="3184">
                  <c:v>-52394332</c:v>
                </c:pt>
                <c:pt idx="3185">
                  <c:v>-62684455</c:v>
                </c:pt>
                <c:pt idx="3186">
                  <c:v>-77823100</c:v>
                </c:pt>
                <c:pt idx="3187">
                  <c:v>-108858926</c:v>
                </c:pt>
                <c:pt idx="3188">
                  <c:v>-120706229</c:v>
                </c:pt>
                <c:pt idx="3189">
                  <c:v>84031112</c:v>
                </c:pt>
                <c:pt idx="3190">
                  <c:v>77763837</c:v>
                </c:pt>
                <c:pt idx="3191">
                  <c:v>77692062</c:v>
                </c:pt>
                <c:pt idx="3192">
                  <c:v>53668525</c:v>
                </c:pt>
                <c:pt idx="3193">
                  <c:v>50263257</c:v>
                </c:pt>
                <c:pt idx="3194">
                  <c:v>38127162</c:v>
                </c:pt>
                <c:pt idx="3195">
                  <c:v>38023275</c:v>
                </c:pt>
                <c:pt idx="3196">
                  <c:v>34172251</c:v>
                </c:pt>
                <c:pt idx="3197">
                  <c:v>32811275</c:v>
                </c:pt>
                <c:pt idx="3198">
                  <c:v>32148997</c:v>
                </c:pt>
                <c:pt idx="3199">
                  <c:v>30100000</c:v>
                </c:pt>
                <c:pt idx="3200">
                  <c:v>28715510</c:v>
                </c:pt>
                <c:pt idx="3201">
                  <c:v>27887943</c:v>
                </c:pt>
                <c:pt idx="3202">
                  <c:v>27800000</c:v>
                </c:pt>
                <c:pt idx="3203">
                  <c:v>27410049</c:v>
                </c:pt>
                <c:pt idx="3204">
                  <c:v>22569532</c:v>
                </c:pt>
                <c:pt idx="3205">
                  <c:v>22101000</c:v>
                </c:pt>
                <c:pt idx="3206">
                  <c:v>19397498</c:v>
                </c:pt>
                <c:pt idx="3207">
                  <c:v>16184015</c:v>
                </c:pt>
                <c:pt idx="3208">
                  <c:v>15399192</c:v>
                </c:pt>
                <c:pt idx="3209">
                  <c:v>14474048</c:v>
                </c:pt>
                <c:pt idx="3210">
                  <c:v>12362581</c:v>
                </c:pt>
                <c:pt idx="3211">
                  <c:v>11560085</c:v>
                </c:pt>
                <c:pt idx="3212">
                  <c:v>7544812</c:v>
                </c:pt>
                <c:pt idx="3213">
                  <c:v>5687294</c:v>
                </c:pt>
                <c:pt idx="3214">
                  <c:v>5429707</c:v>
                </c:pt>
                <c:pt idx="3215">
                  <c:v>2860839</c:v>
                </c:pt>
                <c:pt idx="3216">
                  <c:v>2588228</c:v>
                </c:pt>
                <c:pt idx="3217">
                  <c:v>2106233</c:v>
                </c:pt>
                <c:pt idx="3218">
                  <c:v>1186670</c:v>
                </c:pt>
                <c:pt idx="3219">
                  <c:v>608545</c:v>
                </c:pt>
                <c:pt idx="3220">
                  <c:v>573641</c:v>
                </c:pt>
                <c:pt idx="3221">
                  <c:v>-428053</c:v>
                </c:pt>
                <c:pt idx="3222">
                  <c:v>-1178017</c:v>
                </c:pt>
                <c:pt idx="3223">
                  <c:v>-1499297</c:v>
                </c:pt>
                <c:pt idx="3224">
                  <c:v>-1642524</c:v>
                </c:pt>
                <c:pt idx="3225">
                  <c:v>-1647420</c:v>
                </c:pt>
                <c:pt idx="3226">
                  <c:v>-1801234</c:v>
                </c:pt>
                <c:pt idx="3227">
                  <c:v>-3600207</c:v>
                </c:pt>
                <c:pt idx="3228">
                  <c:v>-3602635</c:v>
                </c:pt>
                <c:pt idx="3229">
                  <c:v>-3731172</c:v>
                </c:pt>
                <c:pt idx="3230">
                  <c:v>-4347435</c:v>
                </c:pt>
                <c:pt idx="3231">
                  <c:v>-4597590</c:v>
                </c:pt>
                <c:pt idx="3232">
                  <c:v>-5127357</c:v>
                </c:pt>
                <c:pt idx="3233">
                  <c:v>-7965819</c:v>
                </c:pt>
                <c:pt idx="3234">
                  <c:v>-9975917</c:v>
                </c:pt>
                <c:pt idx="3235">
                  <c:v>-10904697</c:v>
                </c:pt>
                <c:pt idx="3236">
                  <c:v>-11500000</c:v>
                </c:pt>
                <c:pt idx="3237">
                  <c:v>-12037424</c:v>
                </c:pt>
                <c:pt idx="3238">
                  <c:v>-12733495</c:v>
                </c:pt>
                <c:pt idx="3239">
                  <c:v>-15572796</c:v>
                </c:pt>
                <c:pt idx="3240">
                  <c:v>-16008503</c:v>
                </c:pt>
                <c:pt idx="3241">
                  <c:v>-19736635</c:v>
                </c:pt>
                <c:pt idx="3242">
                  <c:v>-19799588</c:v>
                </c:pt>
                <c:pt idx="3243">
                  <c:v>-19880795</c:v>
                </c:pt>
                <c:pt idx="3244">
                  <c:v>-20203976</c:v>
                </c:pt>
                <c:pt idx="3245">
                  <c:v>-20881753</c:v>
                </c:pt>
                <c:pt idx="3246">
                  <c:v>-22654469</c:v>
                </c:pt>
                <c:pt idx="3247">
                  <c:v>-24720320</c:v>
                </c:pt>
                <c:pt idx="3248">
                  <c:v>-24785987</c:v>
                </c:pt>
                <c:pt idx="3249">
                  <c:v>-24995244</c:v>
                </c:pt>
                <c:pt idx="3250">
                  <c:v>-27999515</c:v>
                </c:pt>
                <c:pt idx="3251">
                  <c:v>-28888740</c:v>
                </c:pt>
                <c:pt idx="3252">
                  <c:v>-29067940</c:v>
                </c:pt>
                <c:pt idx="3253">
                  <c:v>-33982216</c:v>
                </c:pt>
                <c:pt idx="3254">
                  <c:v>-36894400</c:v>
                </c:pt>
                <c:pt idx="3255">
                  <c:v>-42525888</c:v>
                </c:pt>
                <c:pt idx="3256">
                  <c:v>-50607905</c:v>
                </c:pt>
                <c:pt idx="3257">
                  <c:v>-55263886</c:v>
                </c:pt>
                <c:pt idx="3258">
                  <c:v>-59973647</c:v>
                </c:pt>
                <c:pt idx="3259">
                  <c:v>-62902875</c:v>
                </c:pt>
                <c:pt idx="3260">
                  <c:v>-74710310</c:v>
                </c:pt>
                <c:pt idx="3261">
                  <c:v>-128620685</c:v>
                </c:pt>
                <c:pt idx="3262">
                  <c:v>-128624673</c:v>
                </c:pt>
                <c:pt idx="3263">
                  <c:v>72656464</c:v>
                </c:pt>
                <c:pt idx="3264">
                  <c:v>34034755</c:v>
                </c:pt>
                <c:pt idx="3265">
                  <c:v>25672630</c:v>
                </c:pt>
                <c:pt idx="3266">
                  <c:v>16370001</c:v>
                </c:pt>
                <c:pt idx="3267">
                  <c:v>12369573</c:v>
                </c:pt>
                <c:pt idx="3268">
                  <c:v>10555230</c:v>
                </c:pt>
                <c:pt idx="3269">
                  <c:v>9123773</c:v>
                </c:pt>
                <c:pt idx="3270">
                  <c:v>8906039</c:v>
                </c:pt>
                <c:pt idx="3271">
                  <c:v>8792641</c:v>
                </c:pt>
                <c:pt idx="3272">
                  <c:v>7368960</c:v>
                </c:pt>
                <c:pt idx="3273">
                  <c:v>7168445</c:v>
                </c:pt>
                <c:pt idx="3274">
                  <c:v>6595716</c:v>
                </c:pt>
                <c:pt idx="3275">
                  <c:v>5292381</c:v>
                </c:pt>
                <c:pt idx="3276">
                  <c:v>5222640</c:v>
                </c:pt>
                <c:pt idx="3277">
                  <c:v>5077977</c:v>
                </c:pt>
                <c:pt idx="3278">
                  <c:v>4627372</c:v>
                </c:pt>
                <c:pt idx="3279">
                  <c:v>3292105</c:v>
                </c:pt>
                <c:pt idx="3280">
                  <c:v>2558739</c:v>
                </c:pt>
                <c:pt idx="3281">
                  <c:v>2481242</c:v>
                </c:pt>
                <c:pt idx="3282">
                  <c:v>2048809</c:v>
                </c:pt>
                <c:pt idx="3283">
                  <c:v>1755271</c:v>
                </c:pt>
                <c:pt idx="3284">
                  <c:v>902679</c:v>
                </c:pt>
                <c:pt idx="3285">
                  <c:v>559990</c:v>
                </c:pt>
                <c:pt idx="3286">
                  <c:v>557668</c:v>
                </c:pt>
                <c:pt idx="3287">
                  <c:v>476767</c:v>
                </c:pt>
                <c:pt idx="3288">
                  <c:v>-256653</c:v>
                </c:pt>
                <c:pt idx="3289">
                  <c:v>-1605064</c:v>
                </c:pt>
                <c:pt idx="3290">
                  <c:v>-1929689</c:v>
                </c:pt>
                <c:pt idx="3291">
                  <c:v>-2581732</c:v>
                </c:pt>
                <c:pt idx="3292">
                  <c:v>-2799197</c:v>
                </c:pt>
                <c:pt idx="3293">
                  <c:v>-2981550</c:v>
                </c:pt>
                <c:pt idx="3294">
                  <c:v>-3206096</c:v>
                </c:pt>
                <c:pt idx="3295">
                  <c:v>-3403207</c:v>
                </c:pt>
                <c:pt idx="3296">
                  <c:v>-4072280</c:v>
                </c:pt>
                <c:pt idx="3297">
                  <c:v>-4535974</c:v>
                </c:pt>
                <c:pt idx="3298">
                  <c:v>-5876166</c:v>
                </c:pt>
                <c:pt idx="3299">
                  <c:v>-6185756</c:v>
                </c:pt>
                <c:pt idx="3300">
                  <c:v>-7282545</c:v>
                </c:pt>
                <c:pt idx="3301">
                  <c:v>-7747170</c:v>
                </c:pt>
                <c:pt idx="3302">
                  <c:v>-7900000</c:v>
                </c:pt>
                <c:pt idx="3303">
                  <c:v>-7947039</c:v>
                </c:pt>
                <c:pt idx="3304">
                  <c:v>-8030610</c:v>
                </c:pt>
                <c:pt idx="3305">
                  <c:v>-8626307</c:v>
                </c:pt>
                <c:pt idx="3306">
                  <c:v>-8972555</c:v>
                </c:pt>
                <c:pt idx="3307">
                  <c:v>-9099074</c:v>
                </c:pt>
                <c:pt idx="3308">
                  <c:v>-9468991</c:v>
                </c:pt>
                <c:pt idx="3309">
                  <c:v>-9810821</c:v>
                </c:pt>
                <c:pt idx="3310">
                  <c:v>-9908458</c:v>
                </c:pt>
                <c:pt idx="3311">
                  <c:v>-10675256</c:v>
                </c:pt>
                <c:pt idx="3312">
                  <c:v>-11464232</c:v>
                </c:pt>
                <c:pt idx="3313">
                  <c:v>-11627590</c:v>
                </c:pt>
                <c:pt idx="3314">
                  <c:v>-12069815</c:v>
                </c:pt>
                <c:pt idx="3315">
                  <c:v>-13046268</c:v>
                </c:pt>
                <c:pt idx="3316">
                  <c:v>-13436643</c:v>
                </c:pt>
                <c:pt idx="3317">
                  <c:v>-13595247</c:v>
                </c:pt>
                <c:pt idx="3318">
                  <c:v>-21569645</c:v>
                </c:pt>
                <c:pt idx="3319">
                  <c:v>-23345419</c:v>
                </c:pt>
                <c:pt idx="3320">
                  <c:v>-23979782</c:v>
                </c:pt>
                <c:pt idx="3321">
                  <c:v>-24599087</c:v>
                </c:pt>
                <c:pt idx="3322">
                  <c:v>-24655608</c:v>
                </c:pt>
                <c:pt idx="3323">
                  <c:v>-25643000</c:v>
                </c:pt>
                <c:pt idx="3324">
                  <c:v>-33045595</c:v>
                </c:pt>
                <c:pt idx="3325">
                  <c:v>-33118496</c:v>
                </c:pt>
                <c:pt idx="3326">
                  <c:v>-40557129</c:v>
                </c:pt>
                <c:pt idx="3327">
                  <c:v>-44986654</c:v>
                </c:pt>
                <c:pt idx="3328">
                  <c:v>-76227778</c:v>
                </c:pt>
                <c:pt idx="3329">
                  <c:v>-89787380</c:v>
                </c:pt>
                <c:pt idx="3330">
                  <c:v>157326336</c:v>
                </c:pt>
                <c:pt idx="3331">
                  <c:v>154449475</c:v>
                </c:pt>
                <c:pt idx="3332">
                  <c:v>47356221</c:v>
                </c:pt>
                <c:pt idx="3333">
                  <c:v>33375151</c:v>
                </c:pt>
                <c:pt idx="3334">
                  <c:v>26466372</c:v>
                </c:pt>
                <c:pt idx="3335">
                  <c:v>26277420</c:v>
                </c:pt>
                <c:pt idx="3336">
                  <c:v>25400856</c:v>
                </c:pt>
                <c:pt idx="3337">
                  <c:v>22499043</c:v>
                </c:pt>
                <c:pt idx="3338">
                  <c:v>20911262</c:v>
                </c:pt>
                <c:pt idx="3339">
                  <c:v>17926543</c:v>
                </c:pt>
                <c:pt idx="3340">
                  <c:v>17736779</c:v>
                </c:pt>
                <c:pt idx="3341">
                  <c:v>14967359</c:v>
                </c:pt>
                <c:pt idx="3342">
                  <c:v>14880476</c:v>
                </c:pt>
                <c:pt idx="3343">
                  <c:v>14168080</c:v>
                </c:pt>
                <c:pt idx="3344">
                  <c:v>13701902</c:v>
                </c:pt>
                <c:pt idx="3345">
                  <c:v>12969824</c:v>
                </c:pt>
                <c:pt idx="3346">
                  <c:v>12683670</c:v>
                </c:pt>
                <c:pt idx="3347">
                  <c:v>10985501</c:v>
                </c:pt>
                <c:pt idx="3348">
                  <c:v>8642254</c:v>
                </c:pt>
                <c:pt idx="3349">
                  <c:v>5802596</c:v>
                </c:pt>
                <c:pt idx="3350">
                  <c:v>360866</c:v>
                </c:pt>
                <c:pt idx="3351">
                  <c:v>293258</c:v>
                </c:pt>
                <c:pt idx="3352">
                  <c:v>-881622</c:v>
                </c:pt>
                <c:pt idx="3353">
                  <c:v>-1297136</c:v>
                </c:pt>
                <c:pt idx="3354">
                  <c:v>-1912244</c:v>
                </c:pt>
                <c:pt idx="3355">
                  <c:v>-2436330</c:v>
                </c:pt>
                <c:pt idx="3356">
                  <c:v>-3087018</c:v>
                </c:pt>
                <c:pt idx="3357">
                  <c:v>-3995937</c:v>
                </c:pt>
                <c:pt idx="3358">
                  <c:v>-4692196</c:v>
                </c:pt>
                <c:pt idx="3359">
                  <c:v>-5180871</c:v>
                </c:pt>
                <c:pt idx="3360">
                  <c:v>-5482285</c:v>
                </c:pt>
                <c:pt idx="3361">
                  <c:v>-6146000</c:v>
                </c:pt>
                <c:pt idx="3362">
                  <c:v>-11000000</c:v>
                </c:pt>
                <c:pt idx="3363">
                  <c:v>-11530572</c:v>
                </c:pt>
                <c:pt idx="3364">
                  <c:v>-13200000</c:v>
                </c:pt>
                <c:pt idx="3365">
                  <c:v>-14577793</c:v>
                </c:pt>
                <c:pt idx="3366">
                  <c:v>-18891023</c:v>
                </c:pt>
                <c:pt idx="3367">
                  <c:v>-20935667</c:v>
                </c:pt>
                <c:pt idx="3368">
                  <c:v>-22772060</c:v>
                </c:pt>
                <c:pt idx="3369">
                  <c:v>-30524377</c:v>
                </c:pt>
                <c:pt idx="3370">
                  <c:v>-31968750</c:v>
                </c:pt>
                <c:pt idx="3371">
                  <c:v>-37376626</c:v>
                </c:pt>
                <c:pt idx="3372">
                  <c:v>-42823835</c:v>
                </c:pt>
                <c:pt idx="3373">
                  <c:v>-43926768</c:v>
                </c:pt>
                <c:pt idx="3374">
                  <c:v>87559438</c:v>
                </c:pt>
                <c:pt idx="3375">
                  <c:v>47570368</c:v>
                </c:pt>
                <c:pt idx="3376">
                  <c:v>46150692</c:v>
                </c:pt>
                <c:pt idx="3377">
                  <c:v>45703745</c:v>
                </c:pt>
                <c:pt idx="3378">
                  <c:v>38815117</c:v>
                </c:pt>
                <c:pt idx="3379">
                  <c:v>37541683</c:v>
                </c:pt>
                <c:pt idx="3380">
                  <c:v>30849949</c:v>
                </c:pt>
                <c:pt idx="3381">
                  <c:v>30270227</c:v>
                </c:pt>
                <c:pt idx="3382">
                  <c:v>21629916</c:v>
                </c:pt>
                <c:pt idx="3383">
                  <c:v>21432423</c:v>
                </c:pt>
                <c:pt idx="3384">
                  <c:v>20566230</c:v>
                </c:pt>
                <c:pt idx="3385">
                  <c:v>18308901</c:v>
                </c:pt>
                <c:pt idx="3386">
                  <c:v>14281235</c:v>
                </c:pt>
                <c:pt idx="3387">
                  <c:v>14168359</c:v>
                </c:pt>
                <c:pt idx="3388">
                  <c:v>14078294</c:v>
                </c:pt>
                <c:pt idx="3389">
                  <c:v>5801344</c:v>
                </c:pt>
                <c:pt idx="3390">
                  <c:v>2592872</c:v>
                </c:pt>
                <c:pt idx="3391">
                  <c:v>204793</c:v>
                </c:pt>
                <c:pt idx="3392">
                  <c:v>25899</c:v>
                </c:pt>
                <c:pt idx="3393">
                  <c:v>-492921</c:v>
                </c:pt>
                <c:pt idx="3394">
                  <c:v>-564312</c:v>
                </c:pt>
                <c:pt idx="3395">
                  <c:v>-1336492</c:v>
                </c:pt>
                <c:pt idx="3396">
                  <c:v>-1421092</c:v>
                </c:pt>
                <c:pt idx="3397">
                  <c:v>-1456527</c:v>
                </c:pt>
                <c:pt idx="3398">
                  <c:v>-1457225</c:v>
                </c:pt>
                <c:pt idx="3399">
                  <c:v>-1507034</c:v>
                </c:pt>
                <c:pt idx="3400">
                  <c:v>-1717323</c:v>
                </c:pt>
                <c:pt idx="3401">
                  <c:v>-1800000</c:v>
                </c:pt>
                <c:pt idx="3402">
                  <c:v>-3307186</c:v>
                </c:pt>
                <c:pt idx="3403">
                  <c:v>-4043793</c:v>
                </c:pt>
                <c:pt idx="3404">
                  <c:v>-4505853</c:v>
                </c:pt>
                <c:pt idx="3405">
                  <c:v>-7473856</c:v>
                </c:pt>
                <c:pt idx="3406">
                  <c:v>-8185137</c:v>
                </c:pt>
                <c:pt idx="3407">
                  <c:v>-8192146</c:v>
                </c:pt>
                <c:pt idx="3408">
                  <c:v>-8972134</c:v>
                </c:pt>
                <c:pt idx="3409">
                  <c:v>-9136085</c:v>
                </c:pt>
                <c:pt idx="3410">
                  <c:v>-9352616</c:v>
                </c:pt>
                <c:pt idx="3411">
                  <c:v>-10625822</c:v>
                </c:pt>
                <c:pt idx="3412">
                  <c:v>-10897090</c:v>
                </c:pt>
                <c:pt idx="3413">
                  <c:v>-11026468</c:v>
                </c:pt>
                <c:pt idx="3414">
                  <c:v>-11491577</c:v>
                </c:pt>
                <c:pt idx="3415">
                  <c:v>-14971130</c:v>
                </c:pt>
                <c:pt idx="3416">
                  <c:v>-15111972</c:v>
                </c:pt>
                <c:pt idx="3417">
                  <c:v>-15997036</c:v>
                </c:pt>
                <c:pt idx="3418">
                  <c:v>-18569728</c:v>
                </c:pt>
                <c:pt idx="3419">
                  <c:v>-18816646</c:v>
                </c:pt>
                <c:pt idx="3420">
                  <c:v>-23957120</c:v>
                </c:pt>
                <c:pt idx="3421">
                  <c:v>-24969837</c:v>
                </c:pt>
                <c:pt idx="3422">
                  <c:v>-25032818</c:v>
                </c:pt>
                <c:pt idx="3423">
                  <c:v>-30340253</c:v>
                </c:pt>
                <c:pt idx="3424">
                  <c:v>-30579748</c:v>
                </c:pt>
                <c:pt idx="3425">
                  <c:v>-32945076</c:v>
                </c:pt>
                <c:pt idx="3426">
                  <c:v>-39347474</c:v>
                </c:pt>
                <c:pt idx="3427">
                  <c:v>-39600000</c:v>
                </c:pt>
                <c:pt idx="3428">
                  <c:v>-40204983</c:v>
                </c:pt>
                <c:pt idx="3429">
                  <c:v>-45940982</c:v>
                </c:pt>
                <c:pt idx="3430">
                  <c:v>-69870681</c:v>
                </c:pt>
                <c:pt idx="3431">
                  <c:v>57231524</c:v>
                </c:pt>
                <c:pt idx="3432">
                  <c:v>40367693</c:v>
                </c:pt>
                <c:pt idx="3433">
                  <c:v>32860214</c:v>
                </c:pt>
                <c:pt idx="3434">
                  <c:v>31022333</c:v>
                </c:pt>
                <c:pt idx="3435">
                  <c:v>27453345</c:v>
                </c:pt>
                <c:pt idx="3436">
                  <c:v>21285499</c:v>
                </c:pt>
                <c:pt idx="3437">
                  <c:v>20063926</c:v>
                </c:pt>
                <c:pt idx="3438">
                  <c:v>19143839</c:v>
                </c:pt>
                <c:pt idx="3439">
                  <c:v>17112929</c:v>
                </c:pt>
                <c:pt idx="3440">
                  <c:v>16628981</c:v>
                </c:pt>
                <c:pt idx="3441">
                  <c:v>16505912</c:v>
                </c:pt>
                <c:pt idx="3442">
                  <c:v>14421271</c:v>
                </c:pt>
                <c:pt idx="3443">
                  <c:v>13064616</c:v>
                </c:pt>
                <c:pt idx="3444">
                  <c:v>4452209</c:v>
                </c:pt>
                <c:pt idx="3445">
                  <c:v>3472213</c:v>
                </c:pt>
                <c:pt idx="3446">
                  <c:v>2298046</c:v>
                </c:pt>
                <c:pt idx="3447">
                  <c:v>105269</c:v>
                </c:pt>
                <c:pt idx="3448">
                  <c:v>-2470843</c:v>
                </c:pt>
                <c:pt idx="3449">
                  <c:v>-3898945</c:v>
                </c:pt>
                <c:pt idx="3450">
                  <c:v>-4483513</c:v>
                </c:pt>
                <c:pt idx="3451">
                  <c:v>-4556684</c:v>
                </c:pt>
                <c:pt idx="3452">
                  <c:v>-6935774</c:v>
                </c:pt>
                <c:pt idx="3453">
                  <c:v>-7097000</c:v>
                </c:pt>
                <c:pt idx="3454">
                  <c:v>-9018150</c:v>
                </c:pt>
                <c:pt idx="3455">
                  <c:v>-9634266</c:v>
                </c:pt>
                <c:pt idx="3456">
                  <c:v>-10000000</c:v>
                </c:pt>
                <c:pt idx="3457">
                  <c:v>-11111645</c:v>
                </c:pt>
                <c:pt idx="3458">
                  <c:v>-15705099</c:v>
                </c:pt>
                <c:pt idx="3459">
                  <c:v>-54985766</c:v>
                </c:pt>
                <c:pt idx="3460">
                  <c:v>-103295584</c:v>
                </c:pt>
                <c:pt idx="3461">
                  <c:v>232523113</c:v>
                </c:pt>
                <c:pt idx="3462">
                  <c:v>69288182</c:v>
                </c:pt>
                <c:pt idx="3463">
                  <c:v>64518155</c:v>
                </c:pt>
                <c:pt idx="3464">
                  <c:v>47008303</c:v>
                </c:pt>
                <c:pt idx="3465">
                  <c:v>26372293</c:v>
                </c:pt>
                <c:pt idx="3466">
                  <c:v>21131483</c:v>
                </c:pt>
                <c:pt idx="3467">
                  <c:v>21000000</c:v>
                </c:pt>
                <c:pt idx="3468">
                  <c:v>18386128</c:v>
                </c:pt>
                <c:pt idx="3469">
                  <c:v>11188905</c:v>
                </c:pt>
                <c:pt idx="3470">
                  <c:v>11035310</c:v>
                </c:pt>
                <c:pt idx="3471">
                  <c:v>10396744</c:v>
                </c:pt>
                <c:pt idx="3472">
                  <c:v>10126948</c:v>
                </c:pt>
                <c:pt idx="3473">
                  <c:v>6246959</c:v>
                </c:pt>
                <c:pt idx="3474">
                  <c:v>5016190</c:v>
                </c:pt>
                <c:pt idx="3475">
                  <c:v>5000377</c:v>
                </c:pt>
                <c:pt idx="3476">
                  <c:v>4185387</c:v>
                </c:pt>
                <c:pt idx="3477">
                  <c:v>1459004</c:v>
                </c:pt>
                <c:pt idx="3478">
                  <c:v>-5443993</c:v>
                </c:pt>
                <c:pt idx="3479">
                  <c:v>-8573195</c:v>
                </c:pt>
                <c:pt idx="3480">
                  <c:v>-11413624</c:v>
                </c:pt>
                <c:pt idx="3481">
                  <c:v>-14182006</c:v>
                </c:pt>
                <c:pt idx="3482">
                  <c:v>-14280633</c:v>
                </c:pt>
                <c:pt idx="3483">
                  <c:v>-14306109</c:v>
                </c:pt>
                <c:pt idx="3484">
                  <c:v>-14360758</c:v>
                </c:pt>
                <c:pt idx="3485">
                  <c:v>-16250939</c:v>
                </c:pt>
                <c:pt idx="3486">
                  <c:v>-16662721</c:v>
                </c:pt>
                <c:pt idx="3487">
                  <c:v>-19083691</c:v>
                </c:pt>
                <c:pt idx="3488">
                  <c:v>-19483292</c:v>
                </c:pt>
                <c:pt idx="3489">
                  <c:v>-19565399</c:v>
                </c:pt>
                <c:pt idx="3490">
                  <c:v>-27699111</c:v>
                </c:pt>
                <c:pt idx="3491">
                  <c:v>-28169943</c:v>
                </c:pt>
                <c:pt idx="3492">
                  <c:v>-42845460</c:v>
                </c:pt>
                <c:pt idx="3493">
                  <c:v>-43528606</c:v>
                </c:pt>
                <c:pt idx="3494">
                  <c:v>-47934015</c:v>
                </c:pt>
                <c:pt idx="3495">
                  <c:v>-48197944</c:v>
                </c:pt>
                <c:pt idx="3496">
                  <c:v>-69223741</c:v>
                </c:pt>
                <c:pt idx="3497">
                  <c:v>-69477903</c:v>
                </c:pt>
                <c:pt idx="3498">
                  <c:v>85512915</c:v>
                </c:pt>
                <c:pt idx="3499">
                  <c:v>45623128</c:v>
                </c:pt>
                <c:pt idx="3500">
                  <c:v>33762229</c:v>
                </c:pt>
                <c:pt idx="3501">
                  <c:v>26638165</c:v>
                </c:pt>
                <c:pt idx="3502">
                  <c:v>25660000</c:v>
                </c:pt>
                <c:pt idx="3503">
                  <c:v>23334256</c:v>
                </c:pt>
                <c:pt idx="3504">
                  <c:v>21300107</c:v>
                </c:pt>
                <c:pt idx="3505">
                  <c:v>18860010</c:v>
                </c:pt>
                <c:pt idx="3506">
                  <c:v>16583369</c:v>
                </c:pt>
                <c:pt idx="3507">
                  <c:v>4440119</c:v>
                </c:pt>
                <c:pt idx="3508">
                  <c:v>2900000</c:v>
                </c:pt>
                <c:pt idx="3509">
                  <c:v>-297532</c:v>
                </c:pt>
                <c:pt idx="3510">
                  <c:v>-1451000</c:v>
                </c:pt>
                <c:pt idx="3511">
                  <c:v>-3200000</c:v>
                </c:pt>
                <c:pt idx="3512">
                  <c:v>-4306379</c:v>
                </c:pt>
                <c:pt idx="3513">
                  <c:v>-10362510</c:v>
                </c:pt>
                <c:pt idx="3514">
                  <c:v>-10665355</c:v>
                </c:pt>
                <c:pt idx="3515">
                  <c:v>-11220364</c:v>
                </c:pt>
                <c:pt idx="3516">
                  <c:v>-15981636</c:v>
                </c:pt>
                <c:pt idx="3517">
                  <c:v>-16577194</c:v>
                </c:pt>
                <c:pt idx="3518">
                  <c:v>-18058441</c:v>
                </c:pt>
                <c:pt idx="3519">
                  <c:v>-18592056</c:v>
                </c:pt>
                <c:pt idx="3520">
                  <c:v>-19314120</c:v>
                </c:pt>
                <c:pt idx="3521">
                  <c:v>-19865246</c:v>
                </c:pt>
                <c:pt idx="3522">
                  <c:v>-20519686</c:v>
                </c:pt>
                <c:pt idx="3523">
                  <c:v>-21162885</c:v>
                </c:pt>
                <c:pt idx="3524">
                  <c:v>-24923864</c:v>
                </c:pt>
                <c:pt idx="3525">
                  <c:v>-27818516</c:v>
                </c:pt>
                <c:pt idx="3526">
                  <c:v>-40218121</c:v>
                </c:pt>
                <c:pt idx="3527">
                  <c:v>-50781132</c:v>
                </c:pt>
                <c:pt idx="3528">
                  <c:v>-56254592</c:v>
                </c:pt>
                <c:pt idx="3529">
                  <c:v>27528330</c:v>
                </c:pt>
                <c:pt idx="3530">
                  <c:v>19100000</c:v>
                </c:pt>
                <c:pt idx="3531">
                  <c:v>16002004</c:v>
                </c:pt>
                <c:pt idx="3532">
                  <c:v>13314483</c:v>
                </c:pt>
                <c:pt idx="3533">
                  <c:v>10384136</c:v>
                </c:pt>
                <c:pt idx="3534">
                  <c:v>3650000</c:v>
                </c:pt>
                <c:pt idx="3535">
                  <c:v>506446</c:v>
                </c:pt>
                <c:pt idx="3536">
                  <c:v>259297</c:v>
                </c:pt>
                <c:pt idx="3537">
                  <c:v>-88202</c:v>
                </c:pt>
                <c:pt idx="3538">
                  <c:v>-1156686</c:v>
                </c:pt>
                <c:pt idx="3539">
                  <c:v>-3376223</c:v>
                </c:pt>
                <c:pt idx="3540">
                  <c:v>-4907100</c:v>
                </c:pt>
                <c:pt idx="3541">
                  <c:v>-5963503</c:v>
                </c:pt>
                <c:pt idx="3542">
                  <c:v>-10016428</c:v>
                </c:pt>
                <c:pt idx="3543">
                  <c:v>-12946185</c:v>
                </c:pt>
                <c:pt idx="3544">
                  <c:v>-23962091</c:v>
                </c:pt>
                <c:pt idx="3545">
                  <c:v>-28419913</c:v>
                </c:pt>
                <c:pt idx="3546">
                  <c:v>-29000000</c:v>
                </c:pt>
                <c:pt idx="3547">
                  <c:v>-36460586</c:v>
                </c:pt>
                <c:pt idx="3548">
                  <c:v>-59533912</c:v>
                </c:pt>
                <c:pt idx="3549">
                  <c:v>-69590483</c:v>
                </c:pt>
                <c:pt idx="3550">
                  <c:v>246623634</c:v>
                </c:pt>
                <c:pt idx="3551">
                  <c:v>50301521</c:v>
                </c:pt>
                <c:pt idx="3552">
                  <c:v>48884821</c:v>
                </c:pt>
                <c:pt idx="3553">
                  <c:v>44808372</c:v>
                </c:pt>
                <c:pt idx="3554">
                  <c:v>40950721</c:v>
                </c:pt>
                <c:pt idx="3555">
                  <c:v>31385560</c:v>
                </c:pt>
                <c:pt idx="3556">
                  <c:v>30163652</c:v>
                </c:pt>
                <c:pt idx="3557">
                  <c:v>20557989</c:v>
                </c:pt>
                <c:pt idx="3558">
                  <c:v>20169068</c:v>
                </c:pt>
                <c:pt idx="3559">
                  <c:v>15989008</c:v>
                </c:pt>
                <c:pt idx="3560">
                  <c:v>14302097</c:v>
                </c:pt>
                <c:pt idx="3561">
                  <c:v>12978402</c:v>
                </c:pt>
                <c:pt idx="3562">
                  <c:v>11900000</c:v>
                </c:pt>
                <c:pt idx="3563">
                  <c:v>6526393</c:v>
                </c:pt>
                <c:pt idx="3564">
                  <c:v>6097096</c:v>
                </c:pt>
                <c:pt idx="3565">
                  <c:v>2361537</c:v>
                </c:pt>
                <c:pt idx="3566">
                  <c:v>1549702</c:v>
                </c:pt>
                <c:pt idx="3567">
                  <c:v>264487</c:v>
                </c:pt>
                <c:pt idx="3568">
                  <c:v>-299639</c:v>
                </c:pt>
                <c:pt idx="3569">
                  <c:v>-498668</c:v>
                </c:pt>
                <c:pt idx="3570">
                  <c:v>-1806081</c:v>
                </c:pt>
                <c:pt idx="3571">
                  <c:v>-2198810</c:v>
                </c:pt>
                <c:pt idx="3572">
                  <c:v>-2864751</c:v>
                </c:pt>
                <c:pt idx="3573">
                  <c:v>-3242913</c:v>
                </c:pt>
                <c:pt idx="3574">
                  <c:v>-9782502</c:v>
                </c:pt>
                <c:pt idx="3575">
                  <c:v>-11824630</c:v>
                </c:pt>
                <c:pt idx="3576">
                  <c:v>-18704226</c:v>
                </c:pt>
                <c:pt idx="3577">
                  <c:v>-24697039</c:v>
                </c:pt>
                <c:pt idx="3578">
                  <c:v>-28551183</c:v>
                </c:pt>
                <c:pt idx="3579">
                  <c:v>144613391</c:v>
                </c:pt>
                <c:pt idx="3580">
                  <c:v>79556401</c:v>
                </c:pt>
                <c:pt idx="3581">
                  <c:v>9343976</c:v>
                </c:pt>
                <c:pt idx="3582">
                  <c:v>7235293</c:v>
                </c:pt>
                <c:pt idx="3583">
                  <c:v>4658370</c:v>
                </c:pt>
                <c:pt idx="3584">
                  <c:v>3614488</c:v>
                </c:pt>
                <c:pt idx="3585">
                  <c:v>-100000</c:v>
                </c:pt>
                <c:pt idx="3586">
                  <c:v>-750995</c:v>
                </c:pt>
                <c:pt idx="3587">
                  <c:v>-2028183</c:v>
                </c:pt>
                <c:pt idx="3588">
                  <c:v>-2777139</c:v>
                </c:pt>
                <c:pt idx="3589">
                  <c:v>-6782889</c:v>
                </c:pt>
                <c:pt idx="3590">
                  <c:v>-6894032</c:v>
                </c:pt>
                <c:pt idx="3591">
                  <c:v>-9128166</c:v>
                </c:pt>
                <c:pt idx="3592">
                  <c:v>-11895931</c:v>
                </c:pt>
                <c:pt idx="3593">
                  <c:v>-13313646</c:v>
                </c:pt>
                <c:pt idx="3594">
                  <c:v>-18000000</c:v>
                </c:pt>
                <c:pt idx="3595">
                  <c:v>-24977277</c:v>
                </c:pt>
                <c:pt idx="3596">
                  <c:v>-31480159</c:v>
                </c:pt>
                <c:pt idx="3597">
                  <c:v>-35164032</c:v>
                </c:pt>
                <c:pt idx="3598">
                  <c:v>-39383131</c:v>
                </c:pt>
                <c:pt idx="3599">
                  <c:v>58103929</c:v>
                </c:pt>
                <c:pt idx="3600">
                  <c:v>45820940</c:v>
                </c:pt>
                <c:pt idx="3601">
                  <c:v>41038190</c:v>
                </c:pt>
                <c:pt idx="3602">
                  <c:v>40072596</c:v>
                </c:pt>
                <c:pt idx="3603">
                  <c:v>11371425</c:v>
                </c:pt>
                <c:pt idx="3604">
                  <c:v>11112916</c:v>
                </c:pt>
                <c:pt idx="3605">
                  <c:v>6734992</c:v>
                </c:pt>
                <c:pt idx="3606">
                  <c:v>5911876</c:v>
                </c:pt>
                <c:pt idx="3607">
                  <c:v>1610731</c:v>
                </c:pt>
                <c:pt idx="3608">
                  <c:v>1142507</c:v>
                </c:pt>
                <c:pt idx="3609">
                  <c:v>-2077789</c:v>
                </c:pt>
                <c:pt idx="3610">
                  <c:v>-4169790</c:v>
                </c:pt>
                <c:pt idx="3611">
                  <c:v>-7505506</c:v>
                </c:pt>
                <c:pt idx="3612">
                  <c:v>-10482822</c:v>
                </c:pt>
                <c:pt idx="3613">
                  <c:v>-11409500</c:v>
                </c:pt>
                <c:pt idx="3614">
                  <c:v>-11499034</c:v>
                </c:pt>
                <c:pt idx="3615">
                  <c:v>-12336018</c:v>
                </c:pt>
                <c:pt idx="3616">
                  <c:v>-39488080</c:v>
                </c:pt>
                <c:pt idx="3617">
                  <c:v>-83287549</c:v>
                </c:pt>
                <c:pt idx="3618">
                  <c:v>-89809438</c:v>
                </c:pt>
                <c:pt idx="3619">
                  <c:v>58307945</c:v>
                </c:pt>
                <c:pt idx="3620">
                  <c:v>22114556</c:v>
                </c:pt>
                <c:pt idx="3621">
                  <c:v>19179516</c:v>
                </c:pt>
                <c:pt idx="3622">
                  <c:v>13435068</c:v>
                </c:pt>
                <c:pt idx="3623">
                  <c:v>4026908</c:v>
                </c:pt>
                <c:pt idx="3624">
                  <c:v>2828771</c:v>
                </c:pt>
                <c:pt idx="3625">
                  <c:v>-1407638</c:v>
                </c:pt>
                <c:pt idx="3626">
                  <c:v>-4671063</c:v>
                </c:pt>
                <c:pt idx="3627">
                  <c:v>-4998280</c:v>
                </c:pt>
                <c:pt idx="3628">
                  <c:v>-5225998</c:v>
                </c:pt>
                <c:pt idx="3629">
                  <c:v>-5744713</c:v>
                </c:pt>
                <c:pt idx="3630">
                  <c:v>-7200000</c:v>
                </c:pt>
                <c:pt idx="3631">
                  <c:v>-8216000</c:v>
                </c:pt>
                <c:pt idx="3632">
                  <c:v>-12170266</c:v>
                </c:pt>
                <c:pt idx="3633">
                  <c:v>-12698695</c:v>
                </c:pt>
                <c:pt idx="3634">
                  <c:v>-41424284</c:v>
                </c:pt>
                <c:pt idx="3635">
                  <c:v>-60917086</c:v>
                </c:pt>
                <c:pt idx="3636">
                  <c:v>-63885779</c:v>
                </c:pt>
                <c:pt idx="3637">
                  <c:v>52245055</c:v>
                </c:pt>
                <c:pt idx="3638">
                  <c:v>49566871</c:v>
                </c:pt>
                <c:pt idx="3639">
                  <c:v>22657819</c:v>
                </c:pt>
                <c:pt idx="3640">
                  <c:v>-7953834</c:v>
                </c:pt>
                <c:pt idx="3641">
                  <c:v>-16356539</c:v>
                </c:pt>
                <c:pt idx="3642">
                  <c:v>-18435269</c:v>
                </c:pt>
                <c:pt idx="3643">
                  <c:v>-23368755</c:v>
                </c:pt>
                <c:pt idx="3644">
                  <c:v>-36624819</c:v>
                </c:pt>
                <c:pt idx="3645">
                  <c:v>-50108179</c:v>
                </c:pt>
                <c:pt idx="3646">
                  <c:v>-50231945</c:v>
                </c:pt>
                <c:pt idx="3647">
                  <c:v>-51178721</c:v>
                </c:pt>
                <c:pt idx="3648">
                  <c:v>-64148812</c:v>
                </c:pt>
                <c:pt idx="3649">
                  <c:v>126147885</c:v>
                </c:pt>
                <c:pt idx="3650">
                  <c:v>73760631</c:v>
                </c:pt>
                <c:pt idx="3651">
                  <c:v>38697449</c:v>
                </c:pt>
                <c:pt idx="3652">
                  <c:v>26363118</c:v>
                </c:pt>
                <c:pt idx="3653">
                  <c:v>22360069</c:v>
                </c:pt>
                <c:pt idx="3654">
                  <c:v>18873374</c:v>
                </c:pt>
                <c:pt idx="3655">
                  <c:v>15259652</c:v>
                </c:pt>
                <c:pt idx="3656">
                  <c:v>7468807</c:v>
                </c:pt>
                <c:pt idx="3657">
                  <c:v>213768</c:v>
                </c:pt>
                <c:pt idx="3658">
                  <c:v>-999279</c:v>
                </c:pt>
                <c:pt idx="3659">
                  <c:v>-10993094</c:v>
                </c:pt>
                <c:pt idx="3660">
                  <c:v>-11643257</c:v>
                </c:pt>
                <c:pt idx="3661">
                  <c:v>-12069202</c:v>
                </c:pt>
                <c:pt idx="3662">
                  <c:v>-13568780</c:v>
                </c:pt>
                <c:pt idx="3663">
                  <c:v>-16025347</c:v>
                </c:pt>
                <c:pt idx="3664">
                  <c:v>-18423913</c:v>
                </c:pt>
                <c:pt idx="3665">
                  <c:v>-19345223</c:v>
                </c:pt>
                <c:pt idx="3666">
                  <c:v>-49999390</c:v>
                </c:pt>
                <c:pt idx="3667">
                  <c:v>11421314</c:v>
                </c:pt>
                <c:pt idx="3668">
                  <c:v>10152879</c:v>
                </c:pt>
                <c:pt idx="3669">
                  <c:v>8818967</c:v>
                </c:pt>
                <c:pt idx="3670">
                  <c:v>3821335</c:v>
                </c:pt>
                <c:pt idx="3671">
                  <c:v>-6139597</c:v>
                </c:pt>
                <c:pt idx="3672">
                  <c:v>-18011004</c:v>
                </c:pt>
                <c:pt idx="3673">
                  <c:v>-18823678</c:v>
                </c:pt>
                <c:pt idx="3674">
                  <c:v>-21084535</c:v>
                </c:pt>
                <c:pt idx="3675">
                  <c:v>23818159</c:v>
                </c:pt>
                <c:pt idx="3676">
                  <c:v>6805534</c:v>
                </c:pt>
                <c:pt idx="3677">
                  <c:v>-123471</c:v>
                </c:pt>
                <c:pt idx="3678">
                  <c:v>-200506</c:v>
                </c:pt>
                <c:pt idx="3679">
                  <c:v>-2271261</c:v>
                </c:pt>
                <c:pt idx="3680">
                  <c:v>-9994439</c:v>
                </c:pt>
                <c:pt idx="3681">
                  <c:v>-10899350</c:v>
                </c:pt>
                <c:pt idx="3682">
                  <c:v>-12803790</c:v>
                </c:pt>
                <c:pt idx="3683">
                  <c:v>-19691019</c:v>
                </c:pt>
                <c:pt idx="3684">
                  <c:v>8350177</c:v>
                </c:pt>
                <c:pt idx="3685">
                  <c:v>-1576479</c:v>
                </c:pt>
                <c:pt idx="3686">
                  <c:v>-4973029</c:v>
                </c:pt>
                <c:pt idx="3687">
                  <c:v>-5130675</c:v>
                </c:pt>
                <c:pt idx="3688">
                  <c:v>-8553105</c:v>
                </c:pt>
                <c:pt idx="3689">
                  <c:v>-12305895</c:v>
                </c:pt>
                <c:pt idx="3690">
                  <c:v>-17403744</c:v>
                </c:pt>
                <c:pt idx="3691">
                  <c:v>-29821223</c:v>
                </c:pt>
                <c:pt idx="3692">
                  <c:v>-55464883</c:v>
                </c:pt>
                <c:pt idx="3693">
                  <c:v>-95588898</c:v>
                </c:pt>
                <c:pt idx="3694">
                  <c:v>74497271</c:v>
                </c:pt>
                <c:pt idx="3695">
                  <c:v>5927406</c:v>
                </c:pt>
                <c:pt idx="3696">
                  <c:v>-9257739</c:v>
                </c:pt>
                <c:pt idx="3697">
                  <c:v>-17714996</c:v>
                </c:pt>
                <c:pt idx="3698">
                  <c:v>-111931604</c:v>
                </c:pt>
                <c:pt idx="3699">
                  <c:v>11536376</c:v>
                </c:pt>
                <c:pt idx="3700">
                  <c:v>3649779</c:v>
                </c:pt>
                <c:pt idx="3701">
                  <c:v>-571465</c:v>
                </c:pt>
                <c:pt idx="3702">
                  <c:v>-1318980</c:v>
                </c:pt>
                <c:pt idx="3703">
                  <c:v>-3088667</c:v>
                </c:pt>
                <c:pt idx="3704">
                  <c:v>-9401355</c:v>
                </c:pt>
                <c:pt idx="3705">
                  <c:v>-13236409</c:v>
                </c:pt>
                <c:pt idx="3706">
                  <c:v>-24043621</c:v>
                </c:pt>
                <c:pt idx="3707">
                  <c:v>-24768635</c:v>
                </c:pt>
                <c:pt idx="3708">
                  <c:v>-55705158</c:v>
                </c:pt>
                <c:pt idx="3709">
                  <c:v>32066497</c:v>
                </c:pt>
                <c:pt idx="3710">
                  <c:v>16658108</c:v>
                </c:pt>
                <c:pt idx="3711">
                  <c:v>12014289</c:v>
                </c:pt>
                <c:pt idx="3712">
                  <c:v>6675178</c:v>
                </c:pt>
                <c:pt idx="3713">
                  <c:v>5110552</c:v>
                </c:pt>
                <c:pt idx="3714">
                  <c:v>-9984553</c:v>
                </c:pt>
                <c:pt idx="3715">
                  <c:v>-10822459</c:v>
                </c:pt>
                <c:pt idx="3716">
                  <c:v>-14666342</c:v>
                </c:pt>
                <c:pt idx="3717">
                  <c:v>15773070</c:v>
                </c:pt>
                <c:pt idx="3718">
                  <c:v>7096584</c:v>
                </c:pt>
                <c:pt idx="3719">
                  <c:v>-4841843</c:v>
                </c:pt>
                <c:pt idx="3720">
                  <c:v>25188667</c:v>
                </c:pt>
                <c:pt idx="3721">
                  <c:v>24363530</c:v>
                </c:pt>
                <c:pt idx="3722">
                  <c:v>4247405</c:v>
                </c:pt>
                <c:pt idx="3723">
                  <c:v>-901776</c:v>
                </c:pt>
                <c:pt idx="3724">
                  <c:v>-1399642</c:v>
                </c:pt>
                <c:pt idx="3725">
                  <c:v>-4983934</c:v>
                </c:pt>
                <c:pt idx="3726">
                  <c:v>-6073753</c:v>
                </c:pt>
                <c:pt idx="3727">
                  <c:v>-7668682</c:v>
                </c:pt>
                <c:pt idx="3728">
                  <c:v>-28791977</c:v>
                </c:pt>
                <c:pt idx="3729">
                  <c:v>4888703</c:v>
                </c:pt>
                <c:pt idx="3730">
                  <c:v>11655665</c:v>
                </c:pt>
                <c:pt idx="3731">
                  <c:v>-2001718</c:v>
                </c:pt>
                <c:pt idx="3732">
                  <c:v>-3368360</c:v>
                </c:pt>
                <c:pt idx="3733">
                  <c:v>4059537</c:v>
                </c:pt>
                <c:pt idx="3734">
                  <c:v>-14684317</c:v>
                </c:pt>
                <c:pt idx="3735">
                  <c:v>-51009458</c:v>
                </c:pt>
                <c:pt idx="3736">
                  <c:v>7235267</c:v>
                </c:pt>
                <c:pt idx="3737">
                  <c:v>-23450000</c:v>
                </c:pt>
                <c:pt idx="3738">
                  <c:v>-2236987</c:v>
                </c:pt>
                <c:pt idx="3739">
                  <c:v>-12617007</c:v>
                </c:pt>
                <c:pt idx="3740">
                  <c:v>-14313571</c:v>
                </c:pt>
                <c:pt idx="3741">
                  <c:v>-18353336</c:v>
                </c:pt>
                <c:pt idx="3742">
                  <c:v>28546578</c:v>
                </c:pt>
                <c:pt idx="3743">
                  <c:v>8232624</c:v>
                </c:pt>
                <c:pt idx="3744">
                  <c:v>-4286998</c:v>
                </c:pt>
                <c:pt idx="3745">
                  <c:v>-35646427</c:v>
                </c:pt>
                <c:pt idx="3746">
                  <c:v>9141959</c:v>
                </c:pt>
                <c:pt idx="3747">
                  <c:v>-22528315</c:v>
                </c:pt>
                <c:pt idx="3748">
                  <c:v>-48339916</c:v>
                </c:pt>
                <c:pt idx="3749">
                  <c:v>19737645</c:v>
                </c:pt>
                <c:pt idx="3750">
                  <c:v>-9693285</c:v>
                </c:pt>
                <c:pt idx="3751">
                  <c:v>-14867345</c:v>
                </c:pt>
                <c:pt idx="3752">
                  <c:v>-66989354</c:v>
                </c:pt>
                <c:pt idx="3753">
                  <c:v>-7077834</c:v>
                </c:pt>
                <c:pt idx="3754">
                  <c:v>-17726628</c:v>
                </c:pt>
                <c:pt idx="3755">
                  <c:v>-1305692</c:v>
                </c:pt>
                <c:pt idx="3756">
                  <c:v>-10825346</c:v>
                </c:pt>
                <c:pt idx="3757">
                  <c:v>-10890678</c:v>
                </c:pt>
                <c:pt idx="3758">
                  <c:v>60000942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9-4E16-9C59-CF09E9BF3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57376"/>
        <c:axId val="1155402208"/>
      </c:scatterChart>
      <c:valAx>
        <c:axId val="1091757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02208"/>
        <c:crosses val="autoZero"/>
        <c:crossBetween val="midCat"/>
      </c:valAx>
      <c:valAx>
        <c:axId val="1155402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75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[IMDB_Movies.xlsx]Profit!PivotTable2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/>
              <a:t>Movies with highest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1155580144702747"/>
          <c:y val="0.1949508489722967"/>
          <c:w val="0.50997292998350108"/>
          <c:h val="0.75589812332439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Profit!$M$4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[&gt;999999]#,,&quot;M&quot;;#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Profit!$L$5:$L$14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Profit!$M$5:$M$14</c:f>
              <c:numCache>
                <c:formatCode>"$"#,##0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5-414B-8D23-793005BCD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13044479"/>
        <c:axId val="213051199"/>
      </c:barChart>
      <c:catAx>
        <c:axId val="2130444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1199"/>
        <c:crosses val="autoZero"/>
        <c:auto val="1"/>
        <c:lblAlgn val="ctr"/>
        <c:lblOffset val="100"/>
        <c:noMultiLvlLbl val="0"/>
      </c:catAx>
      <c:valAx>
        <c:axId val="213051199"/>
        <c:scaling>
          <c:orientation val="minMax"/>
          <c:min val="250000000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21304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 10 directors!PivotTable1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2">
                    <a:lumMod val="75000"/>
                  </a:schemeClr>
                </a:solidFill>
              </a:rPr>
              <a:t>Top</a:t>
            </a:r>
            <a:r>
              <a:rPr lang="en-US" sz="1100" baseline="0">
                <a:solidFill>
                  <a:schemeClr val="bg2">
                    <a:lumMod val="75000"/>
                  </a:schemeClr>
                </a:solidFill>
              </a:rPr>
              <a:t> directors according to IMDB rating</a:t>
            </a:r>
            <a:endParaRPr lang="en-US" sz="1100">
              <a:solidFill>
                <a:schemeClr val="bg2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directors'!$B$2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directors'!$A$3:$A$13</c:f>
              <c:strCache>
                <c:ptCount val="11"/>
                <c:pt idx="0">
                  <c:v>Tony Kaye</c:v>
                </c:pt>
                <c:pt idx="1">
                  <c:v>Charles Chaplin</c:v>
                </c:pt>
                <c:pt idx="2">
                  <c:v>Damien Chazelle</c:v>
                </c:pt>
                <c:pt idx="3">
                  <c:v>Ron Fricke</c:v>
                </c:pt>
                <c:pt idx="4">
                  <c:v>Alfred Hitchcock</c:v>
                </c:pt>
                <c:pt idx="5">
                  <c:v>Sergio Leone</c:v>
                </c:pt>
                <c:pt idx="6">
                  <c:v>Christopher Nolan</c:v>
                </c:pt>
                <c:pt idx="7">
                  <c:v>Asghar Farhadi</c:v>
                </c:pt>
                <c:pt idx="8">
                  <c:v>S.S. Rajamouli</c:v>
                </c:pt>
                <c:pt idx="9">
                  <c:v>Richard Marquand</c:v>
                </c:pt>
                <c:pt idx="10">
                  <c:v>Marius A. Markevicius</c:v>
                </c:pt>
              </c:strCache>
            </c:strRef>
          </c:cat>
          <c:val>
            <c:numRef>
              <c:f>'Top 10 directors'!$B$3:$B$13</c:f>
              <c:numCache>
                <c:formatCode>General</c:formatCode>
                <c:ptCount val="11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8.4333333333333336</c:v>
                </c:pt>
                <c:pt idx="6">
                  <c:v>8.4250000000000007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7-4930-9097-8B41853F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493759"/>
        <c:axId val="232469279"/>
      </c:barChart>
      <c:catAx>
        <c:axId val="23249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69279"/>
        <c:crosses val="autoZero"/>
        <c:auto val="1"/>
        <c:lblAlgn val="ctr"/>
        <c:lblOffset val="100"/>
        <c:noMultiLvlLbl val="0"/>
      </c:catAx>
      <c:valAx>
        <c:axId val="232469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9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[IMDB_Movies.xlsx]Popular Genres!PivotTable1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Top 5 popular genres with average IMDB</a:t>
            </a:r>
            <a:r>
              <a:rPr lang="en-US" sz="1200" baseline="0">
                <a:solidFill>
                  <a:schemeClr val="tx1"/>
                </a:solidFill>
              </a:rPr>
              <a:t> rating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'Popular Genres'!$B$2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'Popular Genres'!$A$3:$A$7</c:f>
              <c:strCache>
                <c:ptCount val="5"/>
                <c:pt idx="0">
                  <c:v>Crime|Drama|Fantasy|Mystery</c:v>
                </c:pt>
                <c:pt idx="1">
                  <c:v>Adventure|Animation|Drama|Family|Musical</c:v>
                </c:pt>
                <c:pt idx="2">
                  <c:v>Adventure|Drama|Thriller|War</c:v>
                </c:pt>
                <c:pt idx="3">
                  <c:v>Action|Adventure|Drama|Fantasy|War</c:v>
                </c:pt>
                <c:pt idx="4">
                  <c:v>Adventure|Animation|Fantasy</c:v>
                </c:pt>
              </c:strCache>
            </c:strRef>
          </c:cat>
          <c:val>
            <c:numRef>
              <c:f>'Popular Genres'!$B$3:$B$7</c:f>
              <c:numCache>
                <c:formatCode>General</c:formatCode>
                <c:ptCount val="5"/>
                <c:pt idx="0">
                  <c:v>8.5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4-4E3C-A4B5-75B87A580A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73433647"/>
        <c:axId val="1442499119"/>
      </c:barChart>
      <c:catAx>
        <c:axId val="19734336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99119"/>
        <c:crosses val="autoZero"/>
        <c:auto val="1"/>
        <c:lblAlgn val="ctr"/>
        <c:lblOffset val="100"/>
        <c:noMultiLvlLbl val="0"/>
      </c:catAx>
      <c:valAx>
        <c:axId val="144249911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973433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 actors with mean reviews!PivotTable2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75000"/>
                  </a:schemeClr>
                </a:solidFill>
              </a:rPr>
              <a:t>Critique favourite actors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actors with mean reviews'!$B$3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actors with mean reviews'!$A$4:$A$9</c:f>
              <c:strCache>
                <c:ptCount val="5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Bérénice Bejo</c:v>
                </c:pt>
              </c:strCache>
            </c:strRef>
          </c:cat>
          <c:val>
            <c:numRef>
              <c:f>'Top actors with mean reviews'!$B$4:$B$9</c:f>
              <c:numCache>
                <c:formatCode>General</c:formatCode>
                <c:ptCount val="5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8-4AF3-B22A-AF48A53BA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11129103"/>
        <c:axId val="411116143"/>
      </c:barChart>
      <c:catAx>
        <c:axId val="41112910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16143"/>
        <c:crosses val="autoZero"/>
        <c:auto val="1"/>
        <c:lblAlgn val="ctr"/>
        <c:lblOffset val="100"/>
        <c:noMultiLvlLbl val="0"/>
      </c:catAx>
      <c:valAx>
        <c:axId val="411116143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41112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 actors with mean reviews!PivotTable3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chemeClr val="bg2">
                    <a:lumMod val="75000"/>
                  </a:schemeClr>
                </a:solidFill>
              </a:rPr>
              <a:t>Audience favourite actors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actors with mean reviews'!$F$3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actors with mean reviews'!$E$4:$E$9</c:f>
              <c:strCache>
                <c:ptCount val="5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</c:strCache>
            </c:strRef>
          </c:cat>
          <c:val>
            <c:numRef>
              <c:f>'Top actors with mean reviews'!$F$4:$F$9</c:f>
              <c:numCache>
                <c:formatCode>General</c:formatCode>
                <c:ptCount val="5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1-46F4-9232-BD964EAEB2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3735759"/>
        <c:axId val="1863734319"/>
      </c:barChart>
      <c:catAx>
        <c:axId val="1863735759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34319"/>
        <c:crosses val="autoZero"/>
        <c:auto val="1"/>
        <c:lblAlgn val="ctr"/>
        <c:lblOffset val="100"/>
        <c:noMultiLvlLbl val="0"/>
      </c:catAx>
      <c:valAx>
        <c:axId val="1863734319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186373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[IMDB_Movies.xlsx]votes in decades!PivotTable1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2">
                    <a:lumMod val="75000"/>
                  </a:schemeClr>
                </a:solidFill>
              </a:rPr>
              <a:t>Votes</a:t>
            </a:r>
            <a:r>
              <a:rPr lang="en-US" sz="1100" baseline="0">
                <a:solidFill>
                  <a:schemeClr val="bg2">
                    <a:lumMod val="75000"/>
                  </a:schemeClr>
                </a:solidFill>
              </a:rPr>
              <a:t> users over decades</a:t>
            </a:r>
            <a:endParaRPr lang="en-US" sz="1100">
              <a:solidFill>
                <a:schemeClr val="bg2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'votes in decades'!$B$3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'votes in decades'!$A$4:$A$14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'votes in decades'!$B$4:$B$14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7706007</c:v>
                </c:pt>
                <c:pt idx="6">
                  <c:v>19231356</c:v>
                </c:pt>
                <c:pt idx="7">
                  <c:v>69227357</c:v>
                </c:pt>
                <c:pt idx="8">
                  <c:v>164804747</c:v>
                </c:pt>
                <c:pt idx="9">
                  <c:v>115977104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5-4D96-898F-3DE349690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8036911"/>
        <c:axId val="2034526079"/>
      </c:barChart>
      <c:catAx>
        <c:axId val="2038036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526079"/>
        <c:crosses val="autoZero"/>
        <c:auto val="1"/>
        <c:lblAlgn val="ctr"/>
        <c:lblOffset val="100"/>
        <c:noMultiLvlLbl val="0"/>
      </c:catAx>
      <c:valAx>
        <c:axId val="2034526079"/>
        <c:scaling>
          <c:orientation val="minMax"/>
          <c:min val="100000"/>
        </c:scaling>
        <c:delete val="0"/>
        <c:axPos val="b"/>
        <c:numFmt formatCode="[&gt;999999]#,,&quot;M&quot;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036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[IMDB_Movies.xlsx]movies accross countries!PivotTable3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95000"/>
                  </a:schemeClr>
                </a:solidFill>
              </a:rPr>
              <a:t>Top</a:t>
            </a:r>
            <a:r>
              <a:rPr lang="en-US" baseline="0">
                <a:solidFill>
                  <a:schemeClr val="bg2">
                    <a:lumMod val="95000"/>
                  </a:schemeClr>
                </a:solidFill>
              </a:rPr>
              <a:t> 5 countried with highest gross</a:t>
            </a:r>
            <a:endParaRPr lang="en-US">
              <a:solidFill>
                <a:schemeClr val="bg2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'movies accross countries'!$B$2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gt;999999]#,,&quot;M&quot;;#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'movies accross countries'!$A$3:$A$7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Germany</c:v>
                </c:pt>
                <c:pt idx="3">
                  <c:v>France</c:v>
                </c:pt>
                <c:pt idx="4">
                  <c:v>Canada</c:v>
                </c:pt>
              </c:strCache>
            </c:strRef>
          </c:cat>
          <c:val>
            <c:numRef>
              <c:f>'movies accross countries'!$B$3:$B$7</c:f>
              <c:numCache>
                <c:formatCode>"$"#,##0</c:formatCode>
                <c:ptCount val="5"/>
                <c:pt idx="0">
                  <c:v>168152423391</c:v>
                </c:pt>
                <c:pt idx="1">
                  <c:v>10417326887</c:v>
                </c:pt>
                <c:pt idx="2">
                  <c:v>2290126791</c:v>
                </c:pt>
                <c:pt idx="3">
                  <c:v>1950101748</c:v>
                </c:pt>
                <c:pt idx="4">
                  <c:v>1564332549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F-4557-A3E8-600B58751F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7492671"/>
        <c:axId val="227485951"/>
      </c:barChart>
      <c:catAx>
        <c:axId val="22749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85951"/>
        <c:crosses val="autoZero"/>
        <c:auto val="1"/>
        <c:lblAlgn val="ctr"/>
        <c:lblOffset val="100"/>
        <c:noMultiLvlLbl val="0"/>
      </c:catAx>
      <c:valAx>
        <c:axId val="227485951"/>
        <c:scaling>
          <c:orientation val="minMax"/>
          <c:max val="171000000000.00003"/>
          <c:min val="1500000000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22749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95000"/>
                  </a:schemeClr>
                </a:solidFill>
              </a:rPr>
              <a:t>imdb_score vs gross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'IMDB ratings vs Gross'!$A$3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20822397199463E-3"/>
                  <c:y val="-6.17059514364604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'IMDB ratings vs Gross'!$B$4:$B$4041</c:f>
              <c:numCache>
                <c:formatCode>0</c:formatCode>
                <c:ptCount val="4038"/>
                <c:pt idx="0">
                  <c:v>70327868</c:v>
                </c:pt>
                <c:pt idx="1">
                  <c:v>241688385</c:v>
                </c:pt>
                <c:pt idx="2">
                  <c:v>6643</c:v>
                </c:pt>
                <c:pt idx="3">
                  <c:v>30993544</c:v>
                </c:pt>
                <c:pt idx="4">
                  <c:v>140530114</c:v>
                </c:pt>
                <c:pt idx="5">
                  <c:v>279167575</c:v>
                </c:pt>
                <c:pt idx="6">
                  <c:v>227946274</c:v>
                </c:pt>
                <c:pt idx="7">
                  <c:v>2882062</c:v>
                </c:pt>
                <c:pt idx="8">
                  <c:v>46495</c:v>
                </c:pt>
                <c:pt idx="9">
                  <c:v>107225164</c:v>
                </c:pt>
                <c:pt idx="10">
                  <c:v>5002310</c:v>
                </c:pt>
                <c:pt idx="11">
                  <c:v>1943649</c:v>
                </c:pt>
                <c:pt idx="12">
                  <c:v>14131298</c:v>
                </c:pt>
                <c:pt idx="13">
                  <c:v>52397389</c:v>
                </c:pt>
                <c:pt idx="14">
                  <c:v>72515360</c:v>
                </c:pt>
                <c:pt idx="15">
                  <c:v>16123851</c:v>
                </c:pt>
                <c:pt idx="16">
                  <c:v>9639242</c:v>
                </c:pt>
                <c:pt idx="17">
                  <c:v>1114943</c:v>
                </c:pt>
                <c:pt idx="18">
                  <c:v>60400856</c:v>
                </c:pt>
                <c:pt idx="19">
                  <c:v>1889522</c:v>
                </c:pt>
                <c:pt idx="20">
                  <c:v>13903262</c:v>
                </c:pt>
                <c:pt idx="21">
                  <c:v>105500000</c:v>
                </c:pt>
                <c:pt idx="22">
                  <c:v>568695</c:v>
                </c:pt>
                <c:pt idx="23">
                  <c:v>2104000</c:v>
                </c:pt>
                <c:pt idx="24">
                  <c:v>68642452</c:v>
                </c:pt>
                <c:pt idx="25">
                  <c:v>223878</c:v>
                </c:pt>
                <c:pt idx="26">
                  <c:v>55845943</c:v>
                </c:pt>
                <c:pt idx="27">
                  <c:v>100659</c:v>
                </c:pt>
                <c:pt idx="28">
                  <c:v>20566327</c:v>
                </c:pt>
                <c:pt idx="29">
                  <c:v>23393765</c:v>
                </c:pt>
                <c:pt idx="30">
                  <c:v>10696</c:v>
                </c:pt>
                <c:pt idx="31">
                  <c:v>7574066</c:v>
                </c:pt>
                <c:pt idx="32">
                  <c:v>61355436</c:v>
                </c:pt>
                <c:pt idx="33">
                  <c:v>78030</c:v>
                </c:pt>
                <c:pt idx="34">
                  <c:v>14998070</c:v>
                </c:pt>
                <c:pt idx="35">
                  <c:v>39177541</c:v>
                </c:pt>
                <c:pt idx="36">
                  <c:v>41709</c:v>
                </c:pt>
                <c:pt idx="37">
                  <c:v>41777564</c:v>
                </c:pt>
                <c:pt idx="38">
                  <c:v>30063805</c:v>
                </c:pt>
                <c:pt idx="39">
                  <c:v>4360548</c:v>
                </c:pt>
                <c:pt idx="40">
                  <c:v>1487477</c:v>
                </c:pt>
                <c:pt idx="41">
                  <c:v>17848322</c:v>
                </c:pt>
                <c:pt idx="42">
                  <c:v>336029560</c:v>
                </c:pt>
                <c:pt idx="43">
                  <c:v>44737059</c:v>
                </c:pt>
                <c:pt idx="44">
                  <c:v>42610000</c:v>
                </c:pt>
                <c:pt idx="45">
                  <c:v>22294341</c:v>
                </c:pt>
                <c:pt idx="46">
                  <c:v>13630226</c:v>
                </c:pt>
                <c:pt idx="47">
                  <c:v>10018</c:v>
                </c:pt>
                <c:pt idx="48">
                  <c:v>381186</c:v>
                </c:pt>
                <c:pt idx="49">
                  <c:v>89289910</c:v>
                </c:pt>
                <c:pt idx="50">
                  <c:v>105807520</c:v>
                </c:pt>
                <c:pt idx="51">
                  <c:v>2800000</c:v>
                </c:pt>
                <c:pt idx="52">
                  <c:v>20488579</c:v>
                </c:pt>
                <c:pt idx="53">
                  <c:v>19539</c:v>
                </c:pt>
                <c:pt idx="54">
                  <c:v>31584722</c:v>
                </c:pt>
                <c:pt idx="55">
                  <c:v>35617599</c:v>
                </c:pt>
                <c:pt idx="56">
                  <c:v>33357476</c:v>
                </c:pt>
                <c:pt idx="57">
                  <c:v>76806312</c:v>
                </c:pt>
                <c:pt idx="58">
                  <c:v>12276810</c:v>
                </c:pt>
                <c:pt idx="59">
                  <c:v>47887943</c:v>
                </c:pt>
                <c:pt idx="60">
                  <c:v>32131830</c:v>
                </c:pt>
                <c:pt idx="61">
                  <c:v>4956401</c:v>
                </c:pt>
                <c:pt idx="62">
                  <c:v>37036404</c:v>
                </c:pt>
                <c:pt idx="63">
                  <c:v>882710</c:v>
                </c:pt>
                <c:pt idx="64">
                  <c:v>64149837</c:v>
                </c:pt>
                <c:pt idx="65">
                  <c:v>41256277</c:v>
                </c:pt>
                <c:pt idx="66">
                  <c:v>1420578</c:v>
                </c:pt>
                <c:pt idx="67">
                  <c:v>84303558</c:v>
                </c:pt>
                <c:pt idx="68">
                  <c:v>51178893</c:v>
                </c:pt>
                <c:pt idx="69">
                  <c:v>21210</c:v>
                </c:pt>
                <c:pt idx="70">
                  <c:v>15464026</c:v>
                </c:pt>
                <c:pt idx="71">
                  <c:v>28687835</c:v>
                </c:pt>
                <c:pt idx="72">
                  <c:v>22927390</c:v>
                </c:pt>
                <c:pt idx="73">
                  <c:v>83024900</c:v>
                </c:pt>
                <c:pt idx="74">
                  <c:v>237301</c:v>
                </c:pt>
                <c:pt idx="75">
                  <c:v>213079163</c:v>
                </c:pt>
                <c:pt idx="76">
                  <c:v>166147885</c:v>
                </c:pt>
                <c:pt idx="77">
                  <c:v>71277420</c:v>
                </c:pt>
                <c:pt idx="78">
                  <c:v>27052167</c:v>
                </c:pt>
                <c:pt idx="79">
                  <c:v>13750556</c:v>
                </c:pt>
                <c:pt idx="80">
                  <c:v>22734486</c:v>
                </c:pt>
                <c:pt idx="81">
                  <c:v>4142507</c:v>
                </c:pt>
                <c:pt idx="82">
                  <c:v>186739919</c:v>
                </c:pt>
                <c:pt idx="83">
                  <c:v>402076689</c:v>
                </c:pt>
                <c:pt idx="84">
                  <c:v>37882551</c:v>
                </c:pt>
                <c:pt idx="85">
                  <c:v>51317350</c:v>
                </c:pt>
                <c:pt idx="86">
                  <c:v>7871693</c:v>
                </c:pt>
                <c:pt idx="87">
                  <c:v>38297305</c:v>
                </c:pt>
                <c:pt idx="88">
                  <c:v>279282</c:v>
                </c:pt>
                <c:pt idx="89">
                  <c:v>12610552</c:v>
                </c:pt>
                <c:pt idx="90">
                  <c:v>110008260</c:v>
                </c:pt>
                <c:pt idx="91">
                  <c:v>37053924</c:v>
                </c:pt>
                <c:pt idx="92">
                  <c:v>177243721</c:v>
                </c:pt>
                <c:pt idx="93">
                  <c:v>52580895</c:v>
                </c:pt>
                <c:pt idx="94">
                  <c:v>9000000</c:v>
                </c:pt>
                <c:pt idx="95">
                  <c:v>609042</c:v>
                </c:pt>
                <c:pt idx="96">
                  <c:v>64423650</c:v>
                </c:pt>
                <c:pt idx="97">
                  <c:v>7262288</c:v>
                </c:pt>
                <c:pt idx="98">
                  <c:v>25900000</c:v>
                </c:pt>
                <c:pt idx="99">
                  <c:v>871527</c:v>
                </c:pt>
                <c:pt idx="100">
                  <c:v>158115031</c:v>
                </c:pt>
                <c:pt idx="101">
                  <c:v>177840</c:v>
                </c:pt>
                <c:pt idx="102">
                  <c:v>305070</c:v>
                </c:pt>
                <c:pt idx="103">
                  <c:v>190418803</c:v>
                </c:pt>
                <c:pt idx="104">
                  <c:v>60470220</c:v>
                </c:pt>
                <c:pt idx="105">
                  <c:v>55942830</c:v>
                </c:pt>
                <c:pt idx="106">
                  <c:v>126805112</c:v>
                </c:pt>
                <c:pt idx="107">
                  <c:v>82161969</c:v>
                </c:pt>
                <c:pt idx="108">
                  <c:v>31136950</c:v>
                </c:pt>
                <c:pt idx="109">
                  <c:v>334041</c:v>
                </c:pt>
                <c:pt idx="110">
                  <c:v>54967359</c:v>
                </c:pt>
                <c:pt idx="111">
                  <c:v>21005329</c:v>
                </c:pt>
                <c:pt idx="112">
                  <c:v>96793</c:v>
                </c:pt>
                <c:pt idx="113">
                  <c:v>51758599</c:v>
                </c:pt>
                <c:pt idx="114">
                  <c:v>88246220</c:v>
                </c:pt>
                <c:pt idx="115">
                  <c:v>162</c:v>
                </c:pt>
                <c:pt idx="116">
                  <c:v>56876365</c:v>
                </c:pt>
                <c:pt idx="117">
                  <c:v>4426297</c:v>
                </c:pt>
                <c:pt idx="118">
                  <c:v>15593</c:v>
                </c:pt>
                <c:pt idx="119">
                  <c:v>65452312</c:v>
                </c:pt>
                <c:pt idx="120">
                  <c:v>2154540</c:v>
                </c:pt>
                <c:pt idx="121">
                  <c:v>40905277</c:v>
                </c:pt>
                <c:pt idx="122">
                  <c:v>6998324</c:v>
                </c:pt>
                <c:pt idx="123">
                  <c:v>12200000</c:v>
                </c:pt>
                <c:pt idx="124">
                  <c:v>23324666</c:v>
                </c:pt>
                <c:pt idx="125">
                  <c:v>37879996</c:v>
                </c:pt>
                <c:pt idx="126">
                  <c:v>10555348</c:v>
                </c:pt>
                <c:pt idx="127">
                  <c:v>101228120</c:v>
                </c:pt>
                <c:pt idx="128">
                  <c:v>21197315</c:v>
                </c:pt>
                <c:pt idx="129">
                  <c:v>23527955</c:v>
                </c:pt>
                <c:pt idx="130">
                  <c:v>93375151</c:v>
                </c:pt>
                <c:pt idx="131">
                  <c:v>35266619</c:v>
                </c:pt>
                <c:pt idx="132">
                  <c:v>10763469</c:v>
                </c:pt>
                <c:pt idx="133">
                  <c:v>36283504</c:v>
                </c:pt>
                <c:pt idx="134">
                  <c:v>5308707</c:v>
                </c:pt>
                <c:pt idx="135">
                  <c:v>30400000</c:v>
                </c:pt>
                <c:pt idx="136">
                  <c:v>200069408</c:v>
                </c:pt>
                <c:pt idx="137">
                  <c:v>4542775</c:v>
                </c:pt>
                <c:pt idx="138">
                  <c:v>12626905</c:v>
                </c:pt>
                <c:pt idx="139">
                  <c:v>198539855</c:v>
                </c:pt>
                <c:pt idx="140">
                  <c:v>101160529</c:v>
                </c:pt>
                <c:pt idx="141">
                  <c:v>349618</c:v>
                </c:pt>
                <c:pt idx="142">
                  <c:v>47806295</c:v>
                </c:pt>
                <c:pt idx="143">
                  <c:v>5725</c:v>
                </c:pt>
                <c:pt idx="144">
                  <c:v>6851636</c:v>
                </c:pt>
                <c:pt idx="145">
                  <c:v>197148</c:v>
                </c:pt>
                <c:pt idx="146">
                  <c:v>5654777</c:v>
                </c:pt>
                <c:pt idx="147">
                  <c:v>35000629</c:v>
                </c:pt>
                <c:pt idx="148">
                  <c:v>81638674</c:v>
                </c:pt>
                <c:pt idx="149">
                  <c:v>13101142</c:v>
                </c:pt>
                <c:pt idx="150">
                  <c:v>13555988</c:v>
                </c:pt>
                <c:pt idx="151">
                  <c:v>5542025</c:v>
                </c:pt>
                <c:pt idx="152">
                  <c:v>7282851</c:v>
                </c:pt>
                <c:pt idx="153">
                  <c:v>191449475</c:v>
                </c:pt>
                <c:pt idx="154">
                  <c:v>131536019</c:v>
                </c:pt>
                <c:pt idx="155">
                  <c:v>1474508</c:v>
                </c:pt>
                <c:pt idx="156">
                  <c:v>70224196</c:v>
                </c:pt>
                <c:pt idx="157">
                  <c:v>18112929</c:v>
                </c:pt>
                <c:pt idx="158">
                  <c:v>46280507</c:v>
                </c:pt>
                <c:pt idx="159">
                  <c:v>41102171</c:v>
                </c:pt>
                <c:pt idx="160">
                  <c:v>53789313</c:v>
                </c:pt>
                <c:pt idx="161">
                  <c:v>6482195</c:v>
                </c:pt>
                <c:pt idx="162">
                  <c:v>24984868</c:v>
                </c:pt>
                <c:pt idx="163">
                  <c:v>91038276</c:v>
                </c:pt>
                <c:pt idx="164">
                  <c:v>2428241</c:v>
                </c:pt>
                <c:pt idx="165">
                  <c:v>14268533</c:v>
                </c:pt>
                <c:pt idx="166">
                  <c:v>58422650</c:v>
                </c:pt>
                <c:pt idx="167">
                  <c:v>30324946</c:v>
                </c:pt>
                <c:pt idx="168">
                  <c:v>43568507</c:v>
                </c:pt>
                <c:pt idx="169">
                  <c:v>43095600</c:v>
                </c:pt>
                <c:pt idx="170">
                  <c:v>34872293</c:v>
                </c:pt>
                <c:pt idx="171">
                  <c:v>1768416</c:v>
                </c:pt>
                <c:pt idx="172">
                  <c:v>30659817</c:v>
                </c:pt>
                <c:pt idx="173">
                  <c:v>19377727</c:v>
                </c:pt>
                <c:pt idx="174">
                  <c:v>30691439</c:v>
                </c:pt>
                <c:pt idx="175">
                  <c:v>37035515</c:v>
                </c:pt>
                <c:pt idx="176">
                  <c:v>70117571</c:v>
                </c:pt>
                <c:pt idx="177">
                  <c:v>30523568</c:v>
                </c:pt>
                <c:pt idx="178">
                  <c:v>104383624</c:v>
                </c:pt>
                <c:pt idx="179">
                  <c:v>106369117</c:v>
                </c:pt>
                <c:pt idx="180">
                  <c:v>38037513</c:v>
                </c:pt>
                <c:pt idx="181">
                  <c:v>27141959</c:v>
                </c:pt>
                <c:pt idx="182">
                  <c:v>55473600</c:v>
                </c:pt>
                <c:pt idx="183">
                  <c:v>389804</c:v>
                </c:pt>
                <c:pt idx="184">
                  <c:v>26199517</c:v>
                </c:pt>
                <c:pt idx="185">
                  <c:v>668171</c:v>
                </c:pt>
                <c:pt idx="186">
                  <c:v>20300000</c:v>
                </c:pt>
                <c:pt idx="187">
                  <c:v>2275557</c:v>
                </c:pt>
                <c:pt idx="188">
                  <c:v>12398628</c:v>
                </c:pt>
                <c:pt idx="189">
                  <c:v>14373825</c:v>
                </c:pt>
                <c:pt idx="190">
                  <c:v>7680</c:v>
                </c:pt>
                <c:pt idx="191">
                  <c:v>47277326</c:v>
                </c:pt>
                <c:pt idx="192">
                  <c:v>20285518</c:v>
                </c:pt>
                <c:pt idx="193">
                  <c:v>10572742</c:v>
                </c:pt>
                <c:pt idx="194">
                  <c:v>143653</c:v>
                </c:pt>
                <c:pt idx="195">
                  <c:v>42615685</c:v>
                </c:pt>
                <c:pt idx="196">
                  <c:v>49994804</c:v>
                </c:pt>
                <c:pt idx="197">
                  <c:v>4476235</c:v>
                </c:pt>
                <c:pt idx="198">
                  <c:v>98780042</c:v>
                </c:pt>
                <c:pt idx="199">
                  <c:v>19118247</c:v>
                </c:pt>
                <c:pt idx="200">
                  <c:v>46455802</c:v>
                </c:pt>
                <c:pt idx="201">
                  <c:v>45542421</c:v>
                </c:pt>
                <c:pt idx="202">
                  <c:v>127214072</c:v>
                </c:pt>
                <c:pt idx="203">
                  <c:v>16671505</c:v>
                </c:pt>
                <c:pt idx="204">
                  <c:v>26345</c:v>
                </c:pt>
                <c:pt idx="205">
                  <c:v>1000000</c:v>
                </c:pt>
                <c:pt idx="206">
                  <c:v>4239767</c:v>
                </c:pt>
                <c:pt idx="207">
                  <c:v>82931301</c:v>
                </c:pt>
                <c:pt idx="208">
                  <c:v>453079</c:v>
                </c:pt>
                <c:pt idx="209">
                  <c:v>20259297</c:v>
                </c:pt>
                <c:pt idx="210">
                  <c:v>30013346</c:v>
                </c:pt>
                <c:pt idx="211">
                  <c:v>49494</c:v>
                </c:pt>
                <c:pt idx="212">
                  <c:v>14567883</c:v>
                </c:pt>
                <c:pt idx="213">
                  <c:v>68473360</c:v>
                </c:pt>
                <c:pt idx="214">
                  <c:v>403932</c:v>
                </c:pt>
                <c:pt idx="215">
                  <c:v>39442871</c:v>
                </c:pt>
                <c:pt idx="216">
                  <c:v>101643008</c:v>
                </c:pt>
                <c:pt idx="217">
                  <c:v>215397307</c:v>
                </c:pt>
                <c:pt idx="218">
                  <c:v>7916887</c:v>
                </c:pt>
                <c:pt idx="219">
                  <c:v>33828318</c:v>
                </c:pt>
                <c:pt idx="220">
                  <c:v>99147</c:v>
                </c:pt>
                <c:pt idx="221">
                  <c:v>56607223</c:v>
                </c:pt>
                <c:pt idx="222">
                  <c:v>52885587</c:v>
                </c:pt>
                <c:pt idx="223">
                  <c:v>17757087</c:v>
                </c:pt>
                <c:pt idx="224">
                  <c:v>10880926</c:v>
                </c:pt>
                <c:pt idx="225">
                  <c:v>7382993</c:v>
                </c:pt>
                <c:pt idx="226">
                  <c:v>38176892</c:v>
                </c:pt>
                <c:pt idx="227">
                  <c:v>32741596</c:v>
                </c:pt>
                <c:pt idx="228">
                  <c:v>18306166</c:v>
                </c:pt>
                <c:pt idx="229">
                  <c:v>43119879</c:v>
                </c:pt>
                <c:pt idx="230">
                  <c:v>33682273</c:v>
                </c:pt>
                <c:pt idx="231">
                  <c:v>2000000</c:v>
                </c:pt>
                <c:pt idx="232">
                  <c:v>15171475</c:v>
                </c:pt>
                <c:pt idx="233">
                  <c:v>88761720</c:v>
                </c:pt>
                <c:pt idx="234">
                  <c:v>129115</c:v>
                </c:pt>
                <c:pt idx="235">
                  <c:v>3203044</c:v>
                </c:pt>
                <c:pt idx="236">
                  <c:v>2148212</c:v>
                </c:pt>
                <c:pt idx="237">
                  <c:v>18469</c:v>
                </c:pt>
                <c:pt idx="238">
                  <c:v>66462600</c:v>
                </c:pt>
                <c:pt idx="239">
                  <c:v>19783777</c:v>
                </c:pt>
                <c:pt idx="240">
                  <c:v>173066</c:v>
                </c:pt>
                <c:pt idx="241">
                  <c:v>25277561</c:v>
                </c:pt>
                <c:pt idx="242">
                  <c:v>35007180</c:v>
                </c:pt>
                <c:pt idx="243">
                  <c:v>17300889</c:v>
                </c:pt>
                <c:pt idx="244">
                  <c:v>202007640</c:v>
                </c:pt>
                <c:pt idx="245">
                  <c:v>67344392</c:v>
                </c:pt>
                <c:pt idx="246">
                  <c:v>5430822</c:v>
                </c:pt>
                <c:pt idx="247">
                  <c:v>7369373</c:v>
                </c:pt>
                <c:pt idx="248">
                  <c:v>32014289</c:v>
                </c:pt>
                <c:pt idx="249">
                  <c:v>35057332</c:v>
                </c:pt>
                <c:pt idx="250">
                  <c:v>36696761</c:v>
                </c:pt>
                <c:pt idx="251">
                  <c:v>613556</c:v>
                </c:pt>
                <c:pt idx="252">
                  <c:v>9109322</c:v>
                </c:pt>
                <c:pt idx="253">
                  <c:v>22362500</c:v>
                </c:pt>
                <c:pt idx="254">
                  <c:v>83000000</c:v>
                </c:pt>
                <c:pt idx="255">
                  <c:v>54132596</c:v>
                </c:pt>
                <c:pt idx="256">
                  <c:v>48546578</c:v>
                </c:pt>
                <c:pt idx="257">
                  <c:v>4091</c:v>
                </c:pt>
                <c:pt idx="258">
                  <c:v>418953</c:v>
                </c:pt>
                <c:pt idx="259">
                  <c:v>12610731</c:v>
                </c:pt>
                <c:pt idx="260">
                  <c:v>73000942</c:v>
                </c:pt>
                <c:pt idx="261">
                  <c:v>10508</c:v>
                </c:pt>
                <c:pt idx="262">
                  <c:v>1066555</c:v>
                </c:pt>
                <c:pt idx="263">
                  <c:v>49369900</c:v>
                </c:pt>
                <c:pt idx="264">
                  <c:v>2301777</c:v>
                </c:pt>
                <c:pt idx="265">
                  <c:v>79948113</c:v>
                </c:pt>
                <c:pt idx="266">
                  <c:v>6543194</c:v>
                </c:pt>
                <c:pt idx="267">
                  <c:v>161487252</c:v>
                </c:pt>
                <c:pt idx="268">
                  <c:v>181166115</c:v>
                </c:pt>
                <c:pt idx="269">
                  <c:v>19351569</c:v>
                </c:pt>
                <c:pt idx="270">
                  <c:v>52850</c:v>
                </c:pt>
                <c:pt idx="271">
                  <c:v>23993605</c:v>
                </c:pt>
                <c:pt idx="272">
                  <c:v>18821279</c:v>
                </c:pt>
                <c:pt idx="273">
                  <c:v>21009180</c:v>
                </c:pt>
                <c:pt idx="274">
                  <c:v>89706988</c:v>
                </c:pt>
                <c:pt idx="275">
                  <c:v>17120019</c:v>
                </c:pt>
                <c:pt idx="276">
                  <c:v>25339117</c:v>
                </c:pt>
                <c:pt idx="277">
                  <c:v>8396942</c:v>
                </c:pt>
                <c:pt idx="278">
                  <c:v>29500000</c:v>
                </c:pt>
                <c:pt idx="279">
                  <c:v>184031112</c:v>
                </c:pt>
                <c:pt idx="280">
                  <c:v>47748610</c:v>
                </c:pt>
                <c:pt idx="281">
                  <c:v>41252428</c:v>
                </c:pt>
                <c:pt idx="282">
                  <c:v>52000688</c:v>
                </c:pt>
                <c:pt idx="283">
                  <c:v>22359293</c:v>
                </c:pt>
                <c:pt idx="284">
                  <c:v>56127162</c:v>
                </c:pt>
                <c:pt idx="285">
                  <c:v>29802761</c:v>
                </c:pt>
                <c:pt idx="286">
                  <c:v>61280963</c:v>
                </c:pt>
                <c:pt idx="287">
                  <c:v>30157016</c:v>
                </c:pt>
                <c:pt idx="288">
                  <c:v>100358</c:v>
                </c:pt>
                <c:pt idx="289">
                  <c:v>14938570</c:v>
                </c:pt>
                <c:pt idx="290">
                  <c:v>24809547</c:v>
                </c:pt>
                <c:pt idx="291">
                  <c:v>45089048</c:v>
                </c:pt>
                <c:pt idx="292">
                  <c:v>234903076</c:v>
                </c:pt>
                <c:pt idx="293">
                  <c:v>81687587</c:v>
                </c:pt>
                <c:pt idx="294">
                  <c:v>5702083</c:v>
                </c:pt>
                <c:pt idx="295">
                  <c:v>102055</c:v>
                </c:pt>
                <c:pt idx="296">
                  <c:v>15062898</c:v>
                </c:pt>
                <c:pt idx="297">
                  <c:v>80197993</c:v>
                </c:pt>
                <c:pt idx="298">
                  <c:v>3247816</c:v>
                </c:pt>
                <c:pt idx="299">
                  <c:v>4109095</c:v>
                </c:pt>
                <c:pt idx="300">
                  <c:v>100675</c:v>
                </c:pt>
                <c:pt idx="301">
                  <c:v>133668525</c:v>
                </c:pt>
                <c:pt idx="302">
                  <c:v>18882880</c:v>
                </c:pt>
                <c:pt idx="303">
                  <c:v>44834712</c:v>
                </c:pt>
                <c:pt idx="304">
                  <c:v>1950218</c:v>
                </c:pt>
                <c:pt idx="305">
                  <c:v>15408822</c:v>
                </c:pt>
                <c:pt idx="306">
                  <c:v>16929123</c:v>
                </c:pt>
                <c:pt idx="307">
                  <c:v>70071</c:v>
                </c:pt>
                <c:pt idx="308">
                  <c:v>60655503</c:v>
                </c:pt>
                <c:pt idx="309">
                  <c:v>13596911</c:v>
                </c:pt>
                <c:pt idx="310">
                  <c:v>59617068</c:v>
                </c:pt>
                <c:pt idx="311">
                  <c:v>57859105</c:v>
                </c:pt>
                <c:pt idx="312">
                  <c:v>11634458</c:v>
                </c:pt>
                <c:pt idx="313">
                  <c:v>4244155</c:v>
                </c:pt>
                <c:pt idx="314">
                  <c:v>12583510</c:v>
                </c:pt>
                <c:pt idx="315">
                  <c:v>65535067</c:v>
                </c:pt>
                <c:pt idx="316">
                  <c:v>110175871</c:v>
                </c:pt>
                <c:pt idx="317">
                  <c:v>91443253</c:v>
                </c:pt>
                <c:pt idx="318">
                  <c:v>7292175</c:v>
                </c:pt>
                <c:pt idx="319">
                  <c:v>60128566</c:v>
                </c:pt>
                <c:pt idx="320">
                  <c:v>83503161</c:v>
                </c:pt>
                <c:pt idx="321">
                  <c:v>78009155</c:v>
                </c:pt>
                <c:pt idx="322">
                  <c:v>101228</c:v>
                </c:pt>
                <c:pt idx="323">
                  <c:v>34293771</c:v>
                </c:pt>
                <c:pt idx="324">
                  <c:v>39692139</c:v>
                </c:pt>
                <c:pt idx="325">
                  <c:v>25977365</c:v>
                </c:pt>
                <c:pt idx="326">
                  <c:v>40219708</c:v>
                </c:pt>
                <c:pt idx="327">
                  <c:v>144833357</c:v>
                </c:pt>
                <c:pt idx="328">
                  <c:v>125332007</c:v>
                </c:pt>
                <c:pt idx="329">
                  <c:v>73548</c:v>
                </c:pt>
                <c:pt idx="330">
                  <c:v>54239856</c:v>
                </c:pt>
                <c:pt idx="331">
                  <c:v>128200012</c:v>
                </c:pt>
                <c:pt idx="332">
                  <c:v>93952276</c:v>
                </c:pt>
                <c:pt idx="333">
                  <c:v>32055248</c:v>
                </c:pt>
                <c:pt idx="334">
                  <c:v>46813366</c:v>
                </c:pt>
                <c:pt idx="335">
                  <c:v>20433940</c:v>
                </c:pt>
                <c:pt idx="336">
                  <c:v>45670855</c:v>
                </c:pt>
                <c:pt idx="337">
                  <c:v>31141074</c:v>
                </c:pt>
                <c:pt idx="338">
                  <c:v>2711210</c:v>
                </c:pt>
                <c:pt idx="339">
                  <c:v>80014842</c:v>
                </c:pt>
                <c:pt idx="340">
                  <c:v>5694308</c:v>
                </c:pt>
                <c:pt idx="341">
                  <c:v>6923891</c:v>
                </c:pt>
                <c:pt idx="342">
                  <c:v>18081626</c:v>
                </c:pt>
                <c:pt idx="343">
                  <c:v>100768056</c:v>
                </c:pt>
                <c:pt idx="344">
                  <c:v>1977544</c:v>
                </c:pt>
                <c:pt idx="345">
                  <c:v>104632573</c:v>
                </c:pt>
                <c:pt idx="346">
                  <c:v>229311</c:v>
                </c:pt>
                <c:pt idx="347">
                  <c:v>4273372</c:v>
                </c:pt>
                <c:pt idx="348">
                  <c:v>26536120</c:v>
                </c:pt>
                <c:pt idx="349">
                  <c:v>4584886</c:v>
                </c:pt>
                <c:pt idx="350">
                  <c:v>1400000</c:v>
                </c:pt>
                <c:pt idx="351">
                  <c:v>55747724</c:v>
                </c:pt>
                <c:pt idx="352">
                  <c:v>18967571</c:v>
                </c:pt>
                <c:pt idx="353">
                  <c:v>5660084</c:v>
                </c:pt>
                <c:pt idx="354">
                  <c:v>126546825</c:v>
                </c:pt>
                <c:pt idx="355">
                  <c:v>172620724</c:v>
                </c:pt>
                <c:pt idx="356">
                  <c:v>115731542</c:v>
                </c:pt>
                <c:pt idx="357">
                  <c:v>11702090</c:v>
                </c:pt>
                <c:pt idx="358">
                  <c:v>102315545</c:v>
                </c:pt>
                <c:pt idx="359">
                  <c:v>17544812</c:v>
                </c:pt>
                <c:pt idx="360">
                  <c:v>153665036</c:v>
                </c:pt>
                <c:pt idx="361">
                  <c:v>2712293</c:v>
                </c:pt>
                <c:pt idx="362">
                  <c:v>29975979</c:v>
                </c:pt>
                <c:pt idx="363">
                  <c:v>13973532</c:v>
                </c:pt>
                <c:pt idx="364">
                  <c:v>333976</c:v>
                </c:pt>
                <c:pt idx="365">
                  <c:v>17314483</c:v>
                </c:pt>
                <c:pt idx="366">
                  <c:v>226792</c:v>
                </c:pt>
                <c:pt idx="367">
                  <c:v>23225911</c:v>
                </c:pt>
                <c:pt idx="368">
                  <c:v>26183197</c:v>
                </c:pt>
                <c:pt idx="369">
                  <c:v>42575718</c:v>
                </c:pt>
                <c:pt idx="370">
                  <c:v>27669413</c:v>
                </c:pt>
                <c:pt idx="371">
                  <c:v>10544143</c:v>
                </c:pt>
                <c:pt idx="372">
                  <c:v>38542418</c:v>
                </c:pt>
                <c:pt idx="373">
                  <c:v>82389560</c:v>
                </c:pt>
                <c:pt idx="374">
                  <c:v>29374178</c:v>
                </c:pt>
                <c:pt idx="375">
                  <c:v>16017403</c:v>
                </c:pt>
                <c:pt idx="376">
                  <c:v>20218921</c:v>
                </c:pt>
                <c:pt idx="377">
                  <c:v>183490</c:v>
                </c:pt>
                <c:pt idx="378">
                  <c:v>42385520</c:v>
                </c:pt>
                <c:pt idx="379">
                  <c:v>55291815</c:v>
                </c:pt>
                <c:pt idx="380">
                  <c:v>13367101</c:v>
                </c:pt>
                <c:pt idx="381">
                  <c:v>2775593</c:v>
                </c:pt>
                <c:pt idx="382">
                  <c:v>73058679</c:v>
                </c:pt>
                <c:pt idx="383">
                  <c:v>82300000</c:v>
                </c:pt>
                <c:pt idx="384">
                  <c:v>140015224</c:v>
                </c:pt>
                <c:pt idx="385">
                  <c:v>32003620</c:v>
                </c:pt>
                <c:pt idx="386">
                  <c:v>90454043</c:v>
                </c:pt>
                <c:pt idx="387">
                  <c:v>65069140</c:v>
                </c:pt>
                <c:pt idx="388">
                  <c:v>20113965</c:v>
                </c:pt>
                <c:pt idx="389">
                  <c:v>66950483</c:v>
                </c:pt>
                <c:pt idx="390">
                  <c:v>40990055</c:v>
                </c:pt>
                <c:pt idx="391">
                  <c:v>27689474</c:v>
                </c:pt>
                <c:pt idx="392">
                  <c:v>38536376</c:v>
                </c:pt>
                <c:pt idx="393">
                  <c:v>20915465</c:v>
                </c:pt>
                <c:pt idx="394">
                  <c:v>800000</c:v>
                </c:pt>
                <c:pt idx="395">
                  <c:v>39737645</c:v>
                </c:pt>
                <c:pt idx="396">
                  <c:v>20916309</c:v>
                </c:pt>
                <c:pt idx="397">
                  <c:v>15427192</c:v>
                </c:pt>
                <c:pt idx="398">
                  <c:v>118311368</c:v>
                </c:pt>
                <c:pt idx="399">
                  <c:v>318622</c:v>
                </c:pt>
                <c:pt idx="400">
                  <c:v>113745408</c:v>
                </c:pt>
                <c:pt idx="401">
                  <c:v>29781453</c:v>
                </c:pt>
                <c:pt idx="402">
                  <c:v>38232624</c:v>
                </c:pt>
                <c:pt idx="403">
                  <c:v>1891821</c:v>
                </c:pt>
                <c:pt idx="404">
                  <c:v>11227940</c:v>
                </c:pt>
                <c:pt idx="405">
                  <c:v>83906114</c:v>
                </c:pt>
                <c:pt idx="406">
                  <c:v>231417</c:v>
                </c:pt>
                <c:pt idx="407">
                  <c:v>139225854</c:v>
                </c:pt>
                <c:pt idx="408">
                  <c:v>103738726</c:v>
                </c:pt>
                <c:pt idx="409">
                  <c:v>118471320</c:v>
                </c:pt>
                <c:pt idx="410">
                  <c:v>66734992</c:v>
                </c:pt>
                <c:pt idx="411">
                  <c:v>22466994</c:v>
                </c:pt>
                <c:pt idx="412">
                  <c:v>33687630</c:v>
                </c:pt>
                <c:pt idx="413">
                  <c:v>7826</c:v>
                </c:pt>
                <c:pt idx="414">
                  <c:v>27445</c:v>
                </c:pt>
                <c:pt idx="415">
                  <c:v>23000</c:v>
                </c:pt>
                <c:pt idx="416">
                  <c:v>4756</c:v>
                </c:pt>
                <c:pt idx="417">
                  <c:v>5000000</c:v>
                </c:pt>
                <c:pt idx="418">
                  <c:v>11169531</c:v>
                </c:pt>
                <c:pt idx="419">
                  <c:v>16969390</c:v>
                </c:pt>
                <c:pt idx="420">
                  <c:v>86897182</c:v>
                </c:pt>
                <c:pt idx="421">
                  <c:v>107917283</c:v>
                </c:pt>
                <c:pt idx="422">
                  <c:v>58879132</c:v>
                </c:pt>
                <c:pt idx="423">
                  <c:v>882290</c:v>
                </c:pt>
                <c:pt idx="424">
                  <c:v>71588220</c:v>
                </c:pt>
                <c:pt idx="425">
                  <c:v>26284475</c:v>
                </c:pt>
                <c:pt idx="426">
                  <c:v>144583</c:v>
                </c:pt>
                <c:pt idx="427">
                  <c:v>7564000</c:v>
                </c:pt>
                <c:pt idx="428">
                  <c:v>89732035</c:v>
                </c:pt>
                <c:pt idx="429">
                  <c:v>25677801</c:v>
                </c:pt>
                <c:pt idx="430">
                  <c:v>106807667</c:v>
                </c:pt>
                <c:pt idx="431">
                  <c:v>27515786</c:v>
                </c:pt>
                <c:pt idx="432">
                  <c:v>55973336</c:v>
                </c:pt>
                <c:pt idx="433">
                  <c:v>52961</c:v>
                </c:pt>
                <c:pt idx="434">
                  <c:v>10814185</c:v>
                </c:pt>
                <c:pt idx="435">
                  <c:v>66808615</c:v>
                </c:pt>
                <c:pt idx="436">
                  <c:v>17100000</c:v>
                </c:pt>
                <c:pt idx="437">
                  <c:v>43894863</c:v>
                </c:pt>
                <c:pt idx="438">
                  <c:v>18595716</c:v>
                </c:pt>
                <c:pt idx="439">
                  <c:v>62494975</c:v>
                </c:pt>
                <c:pt idx="440">
                  <c:v>52474616</c:v>
                </c:pt>
                <c:pt idx="441">
                  <c:v>25464480</c:v>
                </c:pt>
                <c:pt idx="442">
                  <c:v>125320003</c:v>
                </c:pt>
                <c:pt idx="443">
                  <c:v>65269010</c:v>
                </c:pt>
                <c:pt idx="444">
                  <c:v>14587732</c:v>
                </c:pt>
                <c:pt idx="445">
                  <c:v>38105077</c:v>
                </c:pt>
                <c:pt idx="446">
                  <c:v>32101000</c:v>
                </c:pt>
                <c:pt idx="447">
                  <c:v>2221994</c:v>
                </c:pt>
                <c:pt idx="448">
                  <c:v>2926565</c:v>
                </c:pt>
                <c:pt idx="449">
                  <c:v>80000000</c:v>
                </c:pt>
                <c:pt idx="450">
                  <c:v>51109400</c:v>
                </c:pt>
                <c:pt idx="451">
                  <c:v>10297897</c:v>
                </c:pt>
                <c:pt idx="452">
                  <c:v>80574010</c:v>
                </c:pt>
                <c:pt idx="453">
                  <c:v>39103378</c:v>
                </c:pt>
                <c:pt idx="454">
                  <c:v>45290318</c:v>
                </c:pt>
                <c:pt idx="455">
                  <c:v>46700000</c:v>
                </c:pt>
                <c:pt idx="456">
                  <c:v>10640645</c:v>
                </c:pt>
                <c:pt idx="457">
                  <c:v>3073392</c:v>
                </c:pt>
                <c:pt idx="458">
                  <c:v>10076136</c:v>
                </c:pt>
                <c:pt idx="459">
                  <c:v>16300302</c:v>
                </c:pt>
                <c:pt idx="460">
                  <c:v>41067398</c:v>
                </c:pt>
                <c:pt idx="461">
                  <c:v>578527</c:v>
                </c:pt>
                <c:pt idx="462">
                  <c:v>180483</c:v>
                </c:pt>
                <c:pt idx="463">
                  <c:v>4734235</c:v>
                </c:pt>
                <c:pt idx="464">
                  <c:v>703</c:v>
                </c:pt>
                <c:pt idx="465">
                  <c:v>93050117</c:v>
                </c:pt>
                <c:pt idx="466">
                  <c:v>51431160</c:v>
                </c:pt>
                <c:pt idx="467">
                  <c:v>6754898</c:v>
                </c:pt>
                <c:pt idx="468">
                  <c:v>69772969</c:v>
                </c:pt>
                <c:pt idx="469">
                  <c:v>7156725</c:v>
                </c:pt>
                <c:pt idx="470">
                  <c:v>9286314</c:v>
                </c:pt>
                <c:pt idx="471">
                  <c:v>36830057</c:v>
                </c:pt>
                <c:pt idx="472">
                  <c:v>72413</c:v>
                </c:pt>
                <c:pt idx="473">
                  <c:v>3071947</c:v>
                </c:pt>
                <c:pt idx="474">
                  <c:v>65087</c:v>
                </c:pt>
                <c:pt idx="475">
                  <c:v>5018450</c:v>
                </c:pt>
                <c:pt idx="476">
                  <c:v>20668843</c:v>
                </c:pt>
                <c:pt idx="477">
                  <c:v>6842058</c:v>
                </c:pt>
                <c:pt idx="478">
                  <c:v>41997790</c:v>
                </c:pt>
                <c:pt idx="479">
                  <c:v>30669413</c:v>
                </c:pt>
                <c:pt idx="480">
                  <c:v>20200</c:v>
                </c:pt>
                <c:pt idx="481">
                  <c:v>140080850</c:v>
                </c:pt>
                <c:pt idx="482">
                  <c:v>141614023</c:v>
                </c:pt>
                <c:pt idx="483">
                  <c:v>49551662</c:v>
                </c:pt>
                <c:pt idx="484">
                  <c:v>29113588</c:v>
                </c:pt>
                <c:pt idx="485">
                  <c:v>29997095</c:v>
                </c:pt>
                <c:pt idx="486">
                  <c:v>70011073</c:v>
                </c:pt>
                <c:pt idx="487">
                  <c:v>10907291</c:v>
                </c:pt>
                <c:pt idx="488">
                  <c:v>37035845</c:v>
                </c:pt>
                <c:pt idx="489">
                  <c:v>17951431</c:v>
                </c:pt>
                <c:pt idx="490">
                  <c:v>50382128</c:v>
                </c:pt>
                <c:pt idx="491">
                  <c:v>45207112</c:v>
                </c:pt>
                <c:pt idx="492">
                  <c:v>665426</c:v>
                </c:pt>
                <c:pt idx="493">
                  <c:v>418268</c:v>
                </c:pt>
                <c:pt idx="494">
                  <c:v>4884663</c:v>
                </c:pt>
                <c:pt idx="495">
                  <c:v>10494147</c:v>
                </c:pt>
                <c:pt idx="496">
                  <c:v>163192114</c:v>
                </c:pt>
                <c:pt idx="497">
                  <c:v>27457409</c:v>
                </c:pt>
                <c:pt idx="498">
                  <c:v>71038190</c:v>
                </c:pt>
                <c:pt idx="499">
                  <c:v>1294640</c:v>
                </c:pt>
                <c:pt idx="500">
                  <c:v>23179303</c:v>
                </c:pt>
                <c:pt idx="501">
                  <c:v>13650738</c:v>
                </c:pt>
                <c:pt idx="502">
                  <c:v>27400000</c:v>
                </c:pt>
                <c:pt idx="503">
                  <c:v>68525609</c:v>
                </c:pt>
                <c:pt idx="504">
                  <c:v>143704210</c:v>
                </c:pt>
                <c:pt idx="505">
                  <c:v>43290977</c:v>
                </c:pt>
                <c:pt idx="506">
                  <c:v>36985501</c:v>
                </c:pt>
                <c:pt idx="507">
                  <c:v>190871240</c:v>
                </c:pt>
                <c:pt idx="508">
                  <c:v>33244684</c:v>
                </c:pt>
                <c:pt idx="509">
                  <c:v>2428883</c:v>
                </c:pt>
                <c:pt idx="510">
                  <c:v>126930660</c:v>
                </c:pt>
                <c:pt idx="511">
                  <c:v>115504</c:v>
                </c:pt>
                <c:pt idx="512">
                  <c:v>125305545</c:v>
                </c:pt>
                <c:pt idx="513">
                  <c:v>778565</c:v>
                </c:pt>
                <c:pt idx="514">
                  <c:v>47285499</c:v>
                </c:pt>
                <c:pt idx="515">
                  <c:v>100491683</c:v>
                </c:pt>
                <c:pt idx="516">
                  <c:v>183436380</c:v>
                </c:pt>
                <c:pt idx="517">
                  <c:v>13801755</c:v>
                </c:pt>
                <c:pt idx="518">
                  <c:v>21413502</c:v>
                </c:pt>
                <c:pt idx="519">
                  <c:v>78031620</c:v>
                </c:pt>
                <c:pt idx="520">
                  <c:v>4411102</c:v>
                </c:pt>
                <c:pt idx="521">
                  <c:v>58607007</c:v>
                </c:pt>
                <c:pt idx="522">
                  <c:v>6982680</c:v>
                </c:pt>
                <c:pt idx="523">
                  <c:v>33451479</c:v>
                </c:pt>
                <c:pt idx="524">
                  <c:v>93417865</c:v>
                </c:pt>
                <c:pt idx="525">
                  <c:v>238371987</c:v>
                </c:pt>
                <c:pt idx="526">
                  <c:v>12793213</c:v>
                </c:pt>
                <c:pt idx="527">
                  <c:v>145096820</c:v>
                </c:pt>
                <c:pt idx="528">
                  <c:v>2963012</c:v>
                </c:pt>
                <c:pt idx="529">
                  <c:v>100169068</c:v>
                </c:pt>
                <c:pt idx="530">
                  <c:v>5755286</c:v>
                </c:pt>
                <c:pt idx="531">
                  <c:v>88658172</c:v>
                </c:pt>
                <c:pt idx="532">
                  <c:v>3902679</c:v>
                </c:pt>
                <c:pt idx="533">
                  <c:v>25093607</c:v>
                </c:pt>
                <c:pt idx="534">
                  <c:v>29106737</c:v>
                </c:pt>
                <c:pt idx="535">
                  <c:v>32048809</c:v>
                </c:pt>
                <c:pt idx="536">
                  <c:v>23616</c:v>
                </c:pt>
                <c:pt idx="537">
                  <c:v>46982632</c:v>
                </c:pt>
                <c:pt idx="538">
                  <c:v>306715</c:v>
                </c:pt>
                <c:pt idx="539">
                  <c:v>10137232</c:v>
                </c:pt>
                <c:pt idx="540">
                  <c:v>12843</c:v>
                </c:pt>
                <c:pt idx="541">
                  <c:v>5895238</c:v>
                </c:pt>
                <c:pt idx="542">
                  <c:v>130313314</c:v>
                </c:pt>
                <c:pt idx="543">
                  <c:v>2024854</c:v>
                </c:pt>
                <c:pt idx="544">
                  <c:v>39263506</c:v>
                </c:pt>
                <c:pt idx="545">
                  <c:v>55184721</c:v>
                </c:pt>
                <c:pt idx="546">
                  <c:v>32694788</c:v>
                </c:pt>
                <c:pt idx="547">
                  <c:v>72219395</c:v>
                </c:pt>
                <c:pt idx="548">
                  <c:v>17010646</c:v>
                </c:pt>
                <c:pt idx="549">
                  <c:v>25078937</c:v>
                </c:pt>
                <c:pt idx="550">
                  <c:v>25003072</c:v>
                </c:pt>
                <c:pt idx="551">
                  <c:v>37516013</c:v>
                </c:pt>
                <c:pt idx="552">
                  <c:v>134141530</c:v>
                </c:pt>
                <c:pt idx="553">
                  <c:v>717753</c:v>
                </c:pt>
                <c:pt idx="554">
                  <c:v>67523385</c:v>
                </c:pt>
                <c:pt idx="555">
                  <c:v>26049082</c:v>
                </c:pt>
                <c:pt idx="556">
                  <c:v>25052000</c:v>
                </c:pt>
                <c:pt idx="557">
                  <c:v>19673424</c:v>
                </c:pt>
                <c:pt idx="558">
                  <c:v>5773519</c:v>
                </c:pt>
                <c:pt idx="559">
                  <c:v>27979400</c:v>
                </c:pt>
                <c:pt idx="560">
                  <c:v>27067160</c:v>
                </c:pt>
                <c:pt idx="561">
                  <c:v>19184015</c:v>
                </c:pt>
                <c:pt idx="562">
                  <c:v>53955614</c:v>
                </c:pt>
                <c:pt idx="563">
                  <c:v>38360195</c:v>
                </c:pt>
                <c:pt idx="564">
                  <c:v>51432423</c:v>
                </c:pt>
                <c:pt idx="565">
                  <c:v>93307796</c:v>
                </c:pt>
                <c:pt idx="566">
                  <c:v>10494494</c:v>
                </c:pt>
                <c:pt idx="567">
                  <c:v>15281286</c:v>
                </c:pt>
                <c:pt idx="568">
                  <c:v>10955425</c:v>
                </c:pt>
                <c:pt idx="569">
                  <c:v>102981571</c:v>
                </c:pt>
                <c:pt idx="570">
                  <c:v>1984743</c:v>
                </c:pt>
                <c:pt idx="571">
                  <c:v>28501605</c:v>
                </c:pt>
                <c:pt idx="572">
                  <c:v>131144183</c:v>
                </c:pt>
                <c:pt idx="573">
                  <c:v>85222</c:v>
                </c:pt>
                <c:pt idx="574">
                  <c:v>95001351</c:v>
                </c:pt>
                <c:pt idx="575">
                  <c:v>1984378</c:v>
                </c:pt>
                <c:pt idx="576">
                  <c:v>2474000</c:v>
                </c:pt>
                <c:pt idx="577">
                  <c:v>15519841</c:v>
                </c:pt>
                <c:pt idx="578">
                  <c:v>57011847</c:v>
                </c:pt>
                <c:pt idx="579">
                  <c:v>56129</c:v>
                </c:pt>
                <c:pt idx="580">
                  <c:v>31768374</c:v>
                </c:pt>
                <c:pt idx="581">
                  <c:v>37672350</c:v>
                </c:pt>
                <c:pt idx="582">
                  <c:v>50016394</c:v>
                </c:pt>
                <c:pt idx="583">
                  <c:v>2955039</c:v>
                </c:pt>
                <c:pt idx="584">
                  <c:v>35990505</c:v>
                </c:pt>
                <c:pt idx="585">
                  <c:v>39568996</c:v>
                </c:pt>
                <c:pt idx="586">
                  <c:v>17518220</c:v>
                </c:pt>
                <c:pt idx="587">
                  <c:v>100503</c:v>
                </c:pt>
                <c:pt idx="588">
                  <c:v>77264926</c:v>
                </c:pt>
                <c:pt idx="589">
                  <c:v>2062066</c:v>
                </c:pt>
                <c:pt idx="590">
                  <c:v>65012000</c:v>
                </c:pt>
                <c:pt idx="591">
                  <c:v>46451</c:v>
                </c:pt>
                <c:pt idx="592">
                  <c:v>103812241</c:v>
                </c:pt>
                <c:pt idx="593">
                  <c:v>22531698</c:v>
                </c:pt>
                <c:pt idx="594">
                  <c:v>236266</c:v>
                </c:pt>
                <c:pt idx="595">
                  <c:v>8586376</c:v>
                </c:pt>
                <c:pt idx="596">
                  <c:v>94900000</c:v>
                </c:pt>
                <c:pt idx="597">
                  <c:v>31526393</c:v>
                </c:pt>
                <c:pt idx="598">
                  <c:v>2000000</c:v>
                </c:pt>
                <c:pt idx="599">
                  <c:v>66365290</c:v>
                </c:pt>
                <c:pt idx="600">
                  <c:v>8000000</c:v>
                </c:pt>
                <c:pt idx="601">
                  <c:v>65182182</c:v>
                </c:pt>
                <c:pt idx="602">
                  <c:v>194568</c:v>
                </c:pt>
                <c:pt idx="603">
                  <c:v>186354</c:v>
                </c:pt>
                <c:pt idx="604">
                  <c:v>40932372</c:v>
                </c:pt>
                <c:pt idx="605">
                  <c:v>60008303</c:v>
                </c:pt>
                <c:pt idx="606">
                  <c:v>73678</c:v>
                </c:pt>
                <c:pt idx="607">
                  <c:v>84049211</c:v>
                </c:pt>
                <c:pt idx="608">
                  <c:v>67061228</c:v>
                </c:pt>
                <c:pt idx="609">
                  <c:v>1039869</c:v>
                </c:pt>
                <c:pt idx="610">
                  <c:v>11797927</c:v>
                </c:pt>
                <c:pt idx="611">
                  <c:v>43426961</c:v>
                </c:pt>
                <c:pt idx="612">
                  <c:v>14174654</c:v>
                </c:pt>
                <c:pt idx="613">
                  <c:v>12902790</c:v>
                </c:pt>
                <c:pt idx="614">
                  <c:v>638476</c:v>
                </c:pt>
                <c:pt idx="615">
                  <c:v>72601713</c:v>
                </c:pt>
                <c:pt idx="616">
                  <c:v>46729374</c:v>
                </c:pt>
                <c:pt idx="617">
                  <c:v>354704</c:v>
                </c:pt>
                <c:pt idx="618">
                  <c:v>45500797</c:v>
                </c:pt>
                <c:pt idx="619">
                  <c:v>63826569</c:v>
                </c:pt>
                <c:pt idx="620">
                  <c:v>13395939</c:v>
                </c:pt>
                <c:pt idx="621">
                  <c:v>51527787</c:v>
                </c:pt>
                <c:pt idx="622">
                  <c:v>138396624</c:v>
                </c:pt>
                <c:pt idx="623">
                  <c:v>36883539</c:v>
                </c:pt>
                <c:pt idx="624">
                  <c:v>180011740</c:v>
                </c:pt>
                <c:pt idx="625">
                  <c:v>75074950</c:v>
                </c:pt>
                <c:pt idx="626">
                  <c:v>77086030</c:v>
                </c:pt>
                <c:pt idx="627">
                  <c:v>14108518</c:v>
                </c:pt>
                <c:pt idx="628">
                  <c:v>75078</c:v>
                </c:pt>
                <c:pt idx="629">
                  <c:v>100669</c:v>
                </c:pt>
                <c:pt idx="630">
                  <c:v>91457688</c:v>
                </c:pt>
                <c:pt idx="631">
                  <c:v>197992827</c:v>
                </c:pt>
                <c:pt idx="632">
                  <c:v>302204</c:v>
                </c:pt>
                <c:pt idx="633">
                  <c:v>174635000</c:v>
                </c:pt>
                <c:pt idx="634">
                  <c:v>24103594</c:v>
                </c:pt>
                <c:pt idx="635">
                  <c:v>15962471</c:v>
                </c:pt>
                <c:pt idx="636">
                  <c:v>24848292</c:v>
                </c:pt>
                <c:pt idx="637">
                  <c:v>41523271</c:v>
                </c:pt>
                <c:pt idx="638">
                  <c:v>49474048</c:v>
                </c:pt>
                <c:pt idx="639">
                  <c:v>10996440</c:v>
                </c:pt>
                <c:pt idx="640">
                  <c:v>45645204</c:v>
                </c:pt>
                <c:pt idx="641">
                  <c:v>6373693</c:v>
                </c:pt>
                <c:pt idx="642">
                  <c:v>398420</c:v>
                </c:pt>
                <c:pt idx="643">
                  <c:v>8406264</c:v>
                </c:pt>
                <c:pt idx="644">
                  <c:v>60491560</c:v>
                </c:pt>
                <c:pt idx="645">
                  <c:v>73661010</c:v>
                </c:pt>
                <c:pt idx="646">
                  <c:v>7948159</c:v>
                </c:pt>
                <c:pt idx="647">
                  <c:v>52691009</c:v>
                </c:pt>
                <c:pt idx="648">
                  <c:v>28995450</c:v>
                </c:pt>
                <c:pt idx="649">
                  <c:v>37566230</c:v>
                </c:pt>
                <c:pt idx="650">
                  <c:v>54322273</c:v>
                </c:pt>
                <c:pt idx="651">
                  <c:v>17843379</c:v>
                </c:pt>
                <c:pt idx="652">
                  <c:v>53021560</c:v>
                </c:pt>
                <c:pt idx="653">
                  <c:v>10166502</c:v>
                </c:pt>
                <c:pt idx="654">
                  <c:v>47329</c:v>
                </c:pt>
                <c:pt idx="655">
                  <c:v>22108977</c:v>
                </c:pt>
                <c:pt idx="656">
                  <c:v>177575142</c:v>
                </c:pt>
                <c:pt idx="657">
                  <c:v>9975684</c:v>
                </c:pt>
                <c:pt idx="658">
                  <c:v>11956207</c:v>
                </c:pt>
                <c:pt idx="659">
                  <c:v>92191</c:v>
                </c:pt>
                <c:pt idx="660">
                  <c:v>50549107</c:v>
                </c:pt>
                <c:pt idx="661">
                  <c:v>4720371</c:v>
                </c:pt>
                <c:pt idx="662">
                  <c:v>217536138</c:v>
                </c:pt>
                <c:pt idx="663">
                  <c:v>33386128</c:v>
                </c:pt>
                <c:pt idx="664">
                  <c:v>105943</c:v>
                </c:pt>
                <c:pt idx="665">
                  <c:v>32645546</c:v>
                </c:pt>
                <c:pt idx="666">
                  <c:v>53846915</c:v>
                </c:pt>
                <c:pt idx="667">
                  <c:v>35168395</c:v>
                </c:pt>
                <c:pt idx="668">
                  <c:v>273420</c:v>
                </c:pt>
                <c:pt idx="669">
                  <c:v>14469428</c:v>
                </c:pt>
                <c:pt idx="670">
                  <c:v>26288320</c:v>
                </c:pt>
                <c:pt idx="671">
                  <c:v>51853450</c:v>
                </c:pt>
                <c:pt idx="672">
                  <c:v>11043445</c:v>
                </c:pt>
                <c:pt idx="673">
                  <c:v>76501438</c:v>
                </c:pt>
                <c:pt idx="674">
                  <c:v>65171860</c:v>
                </c:pt>
                <c:pt idx="675">
                  <c:v>375474</c:v>
                </c:pt>
                <c:pt idx="676">
                  <c:v>141853</c:v>
                </c:pt>
                <c:pt idx="677">
                  <c:v>63143812</c:v>
                </c:pt>
                <c:pt idx="678">
                  <c:v>113733726</c:v>
                </c:pt>
                <c:pt idx="679">
                  <c:v>50648679</c:v>
                </c:pt>
                <c:pt idx="680">
                  <c:v>5669081</c:v>
                </c:pt>
                <c:pt idx="681">
                  <c:v>40363530</c:v>
                </c:pt>
                <c:pt idx="682">
                  <c:v>43929341</c:v>
                </c:pt>
                <c:pt idx="683">
                  <c:v>44665963</c:v>
                </c:pt>
                <c:pt idx="684">
                  <c:v>41229</c:v>
                </c:pt>
                <c:pt idx="685">
                  <c:v>15279680</c:v>
                </c:pt>
                <c:pt idx="686">
                  <c:v>5871603</c:v>
                </c:pt>
                <c:pt idx="687">
                  <c:v>69800000</c:v>
                </c:pt>
                <c:pt idx="688">
                  <c:v>41867960</c:v>
                </c:pt>
                <c:pt idx="689">
                  <c:v>90443603</c:v>
                </c:pt>
                <c:pt idx="690">
                  <c:v>59588068</c:v>
                </c:pt>
                <c:pt idx="691">
                  <c:v>14015786</c:v>
                </c:pt>
                <c:pt idx="692">
                  <c:v>21973182</c:v>
                </c:pt>
                <c:pt idx="693">
                  <c:v>229074524</c:v>
                </c:pt>
                <c:pt idx="694">
                  <c:v>127083765</c:v>
                </c:pt>
                <c:pt idx="695">
                  <c:v>33328051</c:v>
                </c:pt>
                <c:pt idx="696">
                  <c:v>43905746</c:v>
                </c:pt>
                <c:pt idx="697">
                  <c:v>27338033</c:v>
                </c:pt>
                <c:pt idx="698">
                  <c:v>80281096</c:v>
                </c:pt>
                <c:pt idx="699">
                  <c:v>37760080</c:v>
                </c:pt>
                <c:pt idx="700">
                  <c:v>8888143</c:v>
                </c:pt>
                <c:pt idx="701">
                  <c:v>53133888</c:v>
                </c:pt>
                <c:pt idx="702">
                  <c:v>3333823</c:v>
                </c:pt>
                <c:pt idx="703">
                  <c:v>10654581</c:v>
                </c:pt>
                <c:pt idx="704">
                  <c:v>35096190</c:v>
                </c:pt>
                <c:pt idx="705">
                  <c:v>5132655</c:v>
                </c:pt>
                <c:pt idx="706">
                  <c:v>11146409</c:v>
                </c:pt>
                <c:pt idx="707">
                  <c:v>303439</c:v>
                </c:pt>
                <c:pt idx="708">
                  <c:v>98895417</c:v>
                </c:pt>
                <c:pt idx="709">
                  <c:v>34636443</c:v>
                </c:pt>
                <c:pt idx="710">
                  <c:v>1075288</c:v>
                </c:pt>
                <c:pt idx="711">
                  <c:v>136432</c:v>
                </c:pt>
                <c:pt idx="712">
                  <c:v>45860039</c:v>
                </c:pt>
                <c:pt idx="713">
                  <c:v>38087366</c:v>
                </c:pt>
                <c:pt idx="714">
                  <c:v>18653746</c:v>
                </c:pt>
                <c:pt idx="715">
                  <c:v>17797316</c:v>
                </c:pt>
                <c:pt idx="716">
                  <c:v>7204138</c:v>
                </c:pt>
                <c:pt idx="717">
                  <c:v>34667015</c:v>
                </c:pt>
                <c:pt idx="718">
                  <c:v>150415432</c:v>
                </c:pt>
                <c:pt idx="719">
                  <c:v>1508689</c:v>
                </c:pt>
                <c:pt idx="720">
                  <c:v>18600911</c:v>
                </c:pt>
                <c:pt idx="721">
                  <c:v>14095303</c:v>
                </c:pt>
                <c:pt idx="722">
                  <c:v>17149</c:v>
                </c:pt>
                <c:pt idx="723">
                  <c:v>254455986</c:v>
                </c:pt>
                <c:pt idx="724">
                  <c:v>13592872</c:v>
                </c:pt>
                <c:pt idx="725">
                  <c:v>4919896</c:v>
                </c:pt>
                <c:pt idx="726">
                  <c:v>110029</c:v>
                </c:pt>
                <c:pt idx="727">
                  <c:v>198407</c:v>
                </c:pt>
                <c:pt idx="728">
                  <c:v>42019483</c:v>
                </c:pt>
                <c:pt idx="729">
                  <c:v>35596227</c:v>
                </c:pt>
                <c:pt idx="730">
                  <c:v>56443482</c:v>
                </c:pt>
                <c:pt idx="731">
                  <c:v>87025093</c:v>
                </c:pt>
                <c:pt idx="732">
                  <c:v>31111260</c:v>
                </c:pt>
                <c:pt idx="733">
                  <c:v>17218080</c:v>
                </c:pt>
                <c:pt idx="734">
                  <c:v>6852144</c:v>
                </c:pt>
                <c:pt idx="735">
                  <c:v>7268659</c:v>
                </c:pt>
                <c:pt idx="736">
                  <c:v>34350553</c:v>
                </c:pt>
                <c:pt idx="737">
                  <c:v>89253340</c:v>
                </c:pt>
                <c:pt idx="738">
                  <c:v>281666058</c:v>
                </c:pt>
                <c:pt idx="739">
                  <c:v>80021740</c:v>
                </c:pt>
                <c:pt idx="740">
                  <c:v>139259759</c:v>
                </c:pt>
                <c:pt idx="741">
                  <c:v>2199853</c:v>
                </c:pt>
                <c:pt idx="742">
                  <c:v>26838389</c:v>
                </c:pt>
                <c:pt idx="743">
                  <c:v>90646554</c:v>
                </c:pt>
                <c:pt idx="744">
                  <c:v>7563670</c:v>
                </c:pt>
                <c:pt idx="745">
                  <c:v>373967</c:v>
                </c:pt>
                <c:pt idx="746">
                  <c:v>127437</c:v>
                </c:pt>
                <c:pt idx="747">
                  <c:v>23091</c:v>
                </c:pt>
                <c:pt idx="748">
                  <c:v>241063875</c:v>
                </c:pt>
                <c:pt idx="749">
                  <c:v>22913677</c:v>
                </c:pt>
                <c:pt idx="750">
                  <c:v>16118077</c:v>
                </c:pt>
                <c:pt idx="751">
                  <c:v>131175</c:v>
                </c:pt>
                <c:pt idx="752">
                  <c:v>73648142</c:v>
                </c:pt>
                <c:pt idx="753">
                  <c:v>6144806</c:v>
                </c:pt>
                <c:pt idx="754">
                  <c:v>37486138</c:v>
                </c:pt>
                <c:pt idx="755">
                  <c:v>18439082</c:v>
                </c:pt>
                <c:pt idx="756">
                  <c:v>47307550</c:v>
                </c:pt>
                <c:pt idx="757">
                  <c:v>59068786</c:v>
                </c:pt>
                <c:pt idx="758">
                  <c:v>1821983</c:v>
                </c:pt>
                <c:pt idx="759">
                  <c:v>31537320</c:v>
                </c:pt>
                <c:pt idx="760">
                  <c:v>1250798</c:v>
                </c:pt>
                <c:pt idx="761">
                  <c:v>30695227</c:v>
                </c:pt>
                <c:pt idx="762">
                  <c:v>12469811</c:v>
                </c:pt>
                <c:pt idx="763">
                  <c:v>50041732</c:v>
                </c:pt>
                <c:pt idx="764">
                  <c:v>4741987</c:v>
                </c:pt>
                <c:pt idx="765">
                  <c:v>167780960</c:v>
                </c:pt>
                <c:pt idx="766">
                  <c:v>45162741</c:v>
                </c:pt>
                <c:pt idx="767">
                  <c:v>6619173</c:v>
                </c:pt>
                <c:pt idx="768">
                  <c:v>191309</c:v>
                </c:pt>
                <c:pt idx="769">
                  <c:v>69700000</c:v>
                </c:pt>
                <c:pt idx="770">
                  <c:v>7156933</c:v>
                </c:pt>
                <c:pt idx="771">
                  <c:v>3060858</c:v>
                </c:pt>
                <c:pt idx="772">
                  <c:v>62933793</c:v>
                </c:pt>
                <c:pt idx="773">
                  <c:v>58006147</c:v>
                </c:pt>
                <c:pt idx="774">
                  <c:v>35565975</c:v>
                </c:pt>
                <c:pt idx="775">
                  <c:v>399611</c:v>
                </c:pt>
                <c:pt idx="776">
                  <c:v>90341670</c:v>
                </c:pt>
                <c:pt idx="777">
                  <c:v>9449219</c:v>
                </c:pt>
                <c:pt idx="778">
                  <c:v>379643</c:v>
                </c:pt>
                <c:pt idx="779">
                  <c:v>103338338</c:v>
                </c:pt>
                <c:pt idx="780">
                  <c:v>40064955</c:v>
                </c:pt>
                <c:pt idx="781">
                  <c:v>84263837</c:v>
                </c:pt>
                <c:pt idx="782">
                  <c:v>9094451</c:v>
                </c:pt>
                <c:pt idx="783">
                  <c:v>8691</c:v>
                </c:pt>
                <c:pt idx="784">
                  <c:v>17683670</c:v>
                </c:pt>
                <c:pt idx="785">
                  <c:v>138614544</c:v>
                </c:pt>
                <c:pt idx="786">
                  <c:v>104354205</c:v>
                </c:pt>
                <c:pt idx="787">
                  <c:v>22518325</c:v>
                </c:pt>
                <c:pt idx="788">
                  <c:v>20773070</c:v>
                </c:pt>
                <c:pt idx="789">
                  <c:v>12701880</c:v>
                </c:pt>
                <c:pt idx="790">
                  <c:v>47860214</c:v>
                </c:pt>
                <c:pt idx="791">
                  <c:v>54540525</c:v>
                </c:pt>
                <c:pt idx="792">
                  <c:v>2832826</c:v>
                </c:pt>
                <c:pt idx="793">
                  <c:v>19076815</c:v>
                </c:pt>
                <c:pt idx="794">
                  <c:v>39880476</c:v>
                </c:pt>
                <c:pt idx="795">
                  <c:v>7097125</c:v>
                </c:pt>
                <c:pt idx="796">
                  <c:v>15071514</c:v>
                </c:pt>
                <c:pt idx="797">
                  <c:v>129319</c:v>
                </c:pt>
                <c:pt idx="798">
                  <c:v>8231</c:v>
                </c:pt>
                <c:pt idx="799">
                  <c:v>43575716</c:v>
                </c:pt>
                <c:pt idx="800">
                  <c:v>1206135</c:v>
                </c:pt>
                <c:pt idx="801">
                  <c:v>37481242</c:v>
                </c:pt>
                <c:pt idx="802">
                  <c:v>8434601</c:v>
                </c:pt>
                <c:pt idx="803">
                  <c:v>92900</c:v>
                </c:pt>
                <c:pt idx="804">
                  <c:v>7443007</c:v>
                </c:pt>
                <c:pt idx="805">
                  <c:v>101978840</c:v>
                </c:pt>
                <c:pt idx="806">
                  <c:v>10400000</c:v>
                </c:pt>
                <c:pt idx="807">
                  <c:v>43060566</c:v>
                </c:pt>
                <c:pt idx="808">
                  <c:v>42592530</c:v>
                </c:pt>
                <c:pt idx="809">
                  <c:v>129995817</c:v>
                </c:pt>
                <c:pt idx="810">
                  <c:v>10911750</c:v>
                </c:pt>
                <c:pt idx="811">
                  <c:v>118099659</c:v>
                </c:pt>
                <c:pt idx="812">
                  <c:v>60269340</c:v>
                </c:pt>
                <c:pt idx="813">
                  <c:v>92401</c:v>
                </c:pt>
                <c:pt idx="814">
                  <c:v>45356386</c:v>
                </c:pt>
                <c:pt idx="815">
                  <c:v>17427926</c:v>
                </c:pt>
                <c:pt idx="816">
                  <c:v>39852</c:v>
                </c:pt>
                <c:pt idx="817">
                  <c:v>12065985</c:v>
                </c:pt>
                <c:pt idx="818">
                  <c:v>1346503</c:v>
                </c:pt>
                <c:pt idx="819">
                  <c:v>6471394</c:v>
                </c:pt>
                <c:pt idx="820">
                  <c:v>34604054</c:v>
                </c:pt>
                <c:pt idx="821">
                  <c:v>77231</c:v>
                </c:pt>
                <c:pt idx="822">
                  <c:v>4881867</c:v>
                </c:pt>
                <c:pt idx="823">
                  <c:v>169379</c:v>
                </c:pt>
                <c:pt idx="824">
                  <c:v>127997349</c:v>
                </c:pt>
                <c:pt idx="825">
                  <c:v>162001186</c:v>
                </c:pt>
                <c:pt idx="826">
                  <c:v>34238611</c:v>
                </c:pt>
                <c:pt idx="827">
                  <c:v>160762022</c:v>
                </c:pt>
                <c:pt idx="828">
                  <c:v>18573791</c:v>
                </c:pt>
                <c:pt idx="829">
                  <c:v>1705139</c:v>
                </c:pt>
                <c:pt idx="830">
                  <c:v>55585389</c:v>
                </c:pt>
                <c:pt idx="831">
                  <c:v>50740078</c:v>
                </c:pt>
                <c:pt idx="832">
                  <c:v>56724080</c:v>
                </c:pt>
                <c:pt idx="833">
                  <c:v>55210049</c:v>
                </c:pt>
                <c:pt idx="834">
                  <c:v>15156200</c:v>
                </c:pt>
                <c:pt idx="835">
                  <c:v>155181732</c:v>
                </c:pt>
                <c:pt idx="836">
                  <c:v>3123749</c:v>
                </c:pt>
                <c:pt idx="837">
                  <c:v>317011114</c:v>
                </c:pt>
                <c:pt idx="838">
                  <c:v>8662318</c:v>
                </c:pt>
                <c:pt idx="839">
                  <c:v>54910560</c:v>
                </c:pt>
                <c:pt idx="840">
                  <c:v>8508843</c:v>
                </c:pt>
                <c:pt idx="841">
                  <c:v>47811275</c:v>
                </c:pt>
                <c:pt idx="842">
                  <c:v>958319</c:v>
                </c:pt>
                <c:pt idx="843">
                  <c:v>60786269</c:v>
                </c:pt>
                <c:pt idx="844">
                  <c:v>14123773</c:v>
                </c:pt>
                <c:pt idx="845">
                  <c:v>30306281</c:v>
                </c:pt>
                <c:pt idx="846">
                  <c:v>5005</c:v>
                </c:pt>
                <c:pt idx="847">
                  <c:v>34793160</c:v>
                </c:pt>
                <c:pt idx="848">
                  <c:v>6563357</c:v>
                </c:pt>
                <c:pt idx="849">
                  <c:v>6739141</c:v>
                </c:pt>
                <c:pt idx="850">
                  <c:v>51053787</c:v>
                </c:pt>
                <c:pt idx="851">
                  <c:v>40846082</c:v>
                </c:pt>
                <c:pt idx="852">
                  <c:v>19445217</c:v>
                </c:pt>
                <c:pt idx="853">
                  <c:v>1050600</c:v>
                </c:pt>
                <c:pt idx="854">
                  <c:v>50752337</c:v>
                </c:pt>
                <c:pt idx="855">
                  <c:v>63260</c:v>
                </c:pt>
                <c:pt idx="856">
                  <c:v>26616590</c:v>
                </c:pt>
                <c:pt idx="857">
                  <c:v>10305534</c:v>
                </c:pt>
                <c:pt idx="858">
                  <c:v>108360000</c:v>
                </c:pt>
                <c:pt idx="859">
                  <c:v>40687294</c:v>
                </c:pt>
                <c:pt idx="860">
                  <c:v>186336103</c:v>
                </c:pt>
                <c:pt idx="861">
                  <c:v>70625986</c:v>
                </c:pt>
                <c:pt idx="862">
                  <c:v>27667947</c:v>
                </c:pt>
                <c:pt idx="863">
                  <c:v>7434726</c:v>
                </c:pt>
                <c:pt idx="864">
                  <c:v>10706786</c:v>
                </c:pt>
                <c:pt idx="865">
                  <c:v>39532308</c:v>
                </c:pt>
                <c:pt idx="866">
                  <c:v>33105600</c:v>
                </c:pt>
                <c:pt idx="867">
                  <c:v>50818750</c:v>
                </c:pt>
                <c:pt idx="868">
                  <c:v>141600000</c:v>
                </c:pt>
                <c:pt idx="869">
                  <c:v>296623634</c:v>
                </c:pt>
                <c:pt idx="870">
                  <c:v>33685268</c:v>
                </c:pt>
                <c:pt idx="871">
                  <c:v>32616869</c:v>
                </c:pt>
                <c:pt idx="872">
                  <c:v>14218868</c:v>
                </c:pt>
                <c:pt idx="873">
                  <c:v>109993847</c:v>
                </c:pt>
                <c:pt idx="874">
                  <c:v>399879</c:v>
                </c:pt>
                <c:pt idx="875">
                  <c:v>83640426</c:v>
                </c:pt>
                <c:pt idx="876">
                  <c:v>20950820</c:v>
                </c:pt>
                <c:pt idx="877">
                  <c:v>45045037</c:v>
                </c:pt>
                <c:pt idx="878">
                  <c:v>3014541</c:v>
                </c:pt>
                <c:pt idx="879">
                  <c:v>15709385</c:v>
                </c:pt>
                <c:pt idx="880">
                  <c:v>78745923</c:v>
                </c:pt>
                <c:pt idx="881">
                  <c:v>34350553</c:v>
                </c:pt>
                <c:pt idx="882">
                  <c:v>61112916</c:v>
                </c:pt>
                <c:pt idx="883">
                  <c:v>3749061</c:v>
                </c:pt>
                <c:pt idx="884">
                  <c:v>76400000</c:v>
                </c:pt>
                <c:pt idx="885">
                  <c:v>13052741</c:v>
                </c:pt>
                <c:pt idx="886">
                  <c:v>35168677</c:v>
                </c:pt>
                <c:pt idx="887">
                  <c:v>5974653</c:v>
                </c:pt>
                <c:pt idx="888">
                  <c:v>78656813</c:v>
                </c:pt>
                <c:pt idx="889">
                  <c:v>20035310</c:v>
                </c:pt>
                <c:pt idx="890">
                  <c:v>66002193</c:v>
                </c:pt>
                <c:pt idx="891">
                  <c:v>56702901</c:v>
                </c:pt>
                <c:pt idx="892">
                  <c:v>42168445</c:v>
                </c:pt>
                <c:pt idx="893">
                  <c:v>20380</c:v>
                </c:pt>
                <c:pt idx="894">
                  <c:v>55802754</c:v>
                </c:pt>
                <c:pt idx="895">
                  <c:v>4692814</c:v>
                </c:pt>
                <c:pt idx="896">
                  <c:v>52799004</c:v>
                </c:pt>
                <c:pt idx="897">
                  <c:v>12232937</c:v>
                </c:pt>
                <c:pt idx="898">
                  <c:v>41008532</c:v>
                </c:pt>
                <c:pt idx="899">
                  <c:v>39511038</c:v>
                </c:pt>
                <c:pt idx="900">
                  <c:v>9652000</c:v>
                </c:pt>
                <c:pt idx="901">
                  <c:v>23360779</c:v>
                </c:pt>
                <c:pt idx="902">
                  <c:v>37553932</c:v>
                </c:pt>
                <c:pt idx="903">
                  <c:v>117560</c:v>
                </c:pt>
                <c:pt idx="904">
                  <c:v>54758461</c:v>
                </c:pt>
                <c:pt idx="905">
                  <c:v>44450000</c:v>
                </c:pt>
                <c:pt idx="906">
                  <c:v>26161406</c:v>
                </c:pt>
                <c:pt idx="907">
                  <c:v>16779636</c:v>
                </c:pt>
                <c:pt idx="908">
                  <c:v>18004225</c:v>
                </c:pt>
                <c:pt idx="909">
                  <c:v>75817994</c:v>
                </c:pt>
                <c:pt idx="910">
                  <c:v>6291602</c:v>
                </c:pt>
                <c:pt idx="911">
                  <c:v>26494611</c:v>
                </c:pt>
                <c:pt idx="912">
                  <c:v>30050028</c:v>
                </c:pt>
                <c:pt idx="913">
                  <c:v>7000000</c:v>
                </c:pt>
                <c:pt idx="914">
                  <c:v>18090181</c:v>
                </c:pt>
                <c:pt idx="915">
                  <c:v>17580</c:v>
                </c:pt>
                <c:pt idx="916">
                  <c:v>28734552</c:v>
                </c:pt>
                <c:pt idx="917">
                  <c:v>28644770</c:v>
                </c:pt>
                <c:pt idx="918">
                  <c:v>27024</c:v>
                </c:pt>
                <c:pt idx="919">
                  <c:v>36279230</c:v>
                </c:pt>
                <c:pt idx="920">
                  <c:v>13376506</c:v>
                </c:pt>
                <c:pt idx="921">
                  <c:v>22264487</c:v>
                </c:pt>
                <c:pt idx="922">
                  <c:v>19170001</c:v>
                </c:pt>
                <c:pt idx="923">
                  <c:v>63536011</c:v>
                </c:pt>
                <c:pt idx="924">
                  <c:v>10037390</c:v>
                </c:pt>
                <c:pt idx="925">
                  <c:v>39251128</c:v>
                </c:pt>
                <c:pt idx="926">
                  <c:v>7881335</c:v>
                </c:pt>
                <c:pt idx="927">
                  <c:v>1602466</c:v>
                </c:pt>
                <c:pt idx="928">
                  <c:v>2436</c:v>
                </c:pt>
                <c:pt idx="929">
                  <c:v>425899</c:v>
                </c:pt>
                <c:pt idx="930">
                  <c:v>166112167</c:v>
                </c:pt>
                <c:pt idx="931">
                  <c:v>15549702</c:v>
                </c:pt>
                <c:pt idx="932">
                  <c:v>63231524</c:v>
                </c:pt>
                <c:pt idx="933">
                  <c:v>32416109</c:v>
                </c:pt>
                <c:pt idx="934">
                  <c:v>2025238</c:v>
                </c:pt>
                <c:pt idx="935">
                  <c:v>113165635</c:v>
                </c:pt>
                <c:pt idx="936">
                  <c:v>75668868</c:v>
                </c:pt>
                <c:pt idx="937">
                  <c:v>6239558</c:v>
                </c:pt>
                <c:pt idx="938">
                  <c:v>28031250</c:v>
                </c:pt>
                <c:pt idx="939">
                  <c:v>20186</c:v>
                </c:pt>
                <c:pt idx="940">
                  <c:v>100685880</c:v>
                </c:pt>
                <c:pt idx="941">
                  <c:v>23078294</c:v>
                </c:pt>
                <c:pt idx="942">
                  <c:v>10443316</c:v>
                </c:pt>
                <c:pt idx="943">
                  <c:v>34098563</c:v>
                </c:pt>
                <c:pt idx="944">
                  <c:v>27972410</c:v>
                </c:pt>
                <c:pt idx="945">
                  <c:v>55500000</c:v>
                </c:pt>
                <c:pt idx="946">
                  <c:v>124051759</c:v>
                </c:pt>
                <c:pt idx="947">
                  <c:v>630779</c:v>
                </c:pt>
                <c:pt idx="948">
                  <c:v>81257500</c:v>
                </c:pt>
                <c:pt idx="949">
                  <c:v>8742261</c:v>
                </c:pt>
                <c:pt idx="950">
                  <c:v>34703228</c:v>
                </c:pt>
                <c:pt idx="951">
                  <c:v>15738632</c:v>
                </c:pt>
                <c:pt idx="952">
                  <c:v>4485485</c:v>
                </c:pt>
                <c:pt idx="953">
                  <c:v>56044241</c:v>
                </c:pt>
                <c:pt idx="954">
                  <c:v>5480318</c:v>
                </c:pt>
                <c:pt idx="955">
                  <c:v>38590500</c:v>
                </c:pt>
                <c:pt idx="956">
                  <c:v>10499968</c:v>
                </c:pt>
                <c:pt idx="957">
                  <c:v>69800000</c:v>
                </c:pt>
                <c:pt idx="958">
                  <c:v>81525</c:v>
                </c:pt>
                <c:pt idx="959">
                  <c:v>902835</c:v>
                </c:pt>
                <c:pt idx="960">
                  <c:v>34014398</c:v>
                </c:pt>
                <c:pt idx="961">
                  <c:v>5108820</c:v>
                </c:pt>
                <c:pt idx="962">
                  <c:v>35228696</c:v>
                </c:pt>
                <c:pt idx="963">
                  <c:v>13019253</c:v>
                </c:pt>
                <c:pt idx="964">
                  <c:v>105444419</c:v>
                </c:pt>
                <c:pt idx="965">
                  <c:v>2580</c:v>
                </c:pt>
                <c:pt idx="966">
                  <c:v>12282677</c:v>
                </c:pt>
                <c:pt idx="967">
                  <c:v>52200504</c:v>
                </c:pt>
                <c:pt idx="968">
                  <c:v>8054280</c:v>
                </c:pt>
                <c:pt idx="969">
                  <c:v>34543701</c:v>
                </c:pt>
                <c:pt idx="970">
                  <c:v>227965690</c:v>
                </c:pt>
                <c:pt idx="971">
                  <c:v>7764027</c:v>
                </c:pt>
                <c:pt idx="972">
                  <c:v>51045801</c:v>
                </c:pt>
                <c:pt idx="973">
                  <c:v>4930798</c:v>
                </c:pt>
                <c:pt idx="974">
                  <c:v>537580</c:v>
                </c:pt>
                <c:pt idx="975">
                  <c:v>38553833</c:v>
                </c:pt>
                <c:pt idx="976">
                  <c:v>10324441</c:v>
                </c:pt>
                <c:pt idx="977">
                  <c:v>48237389</c:v>
                </c:pt>
                <c:pt idx="978">
                  <c:v>2483955</c:v>
                </c:pt>
                <c:pt idx="979">
                  <c:v>13337299</c:v>
                </c:pt>
                <c:pt idx="980">
                  <c:v>56007</c:v>
                </c:pt>
                <c:pt idx="981">
                  <c:v>12996</c:v>
                </c:pt>
                <c:pt idx="982">
                  <c:v>8104069</c:v>
                </c:pt>
                <c:pt idx="983">
                  <c:v>84518155</c:v>
                </c:pt>
                <c:pt idx="984">
                  <c:v>85017401</c:v>
                </c:pt>
                <c:pt idx="985">
                  <c:v>64955956</c:v>
                </c:pt>
                <c:pt idx="986">
                  <c:v>464126</c:v>
                </c:pt>
                <c:pt idx="987">
                  <c:v>42919096</c:v>
                </c:pt>
                <c:pt idx="988">
                  <c:v>206456431</c:v>
                </c:pt>
                <c:pt idx="989">
                  <c:v>81645152</c:v>
                </c:pt>
                <c:pt idx="990">
                  <c:v>66009973</c:v>
                </c:pt>
                <c:pt idx="991">
                  <c:v>150832203</c:v>
                </c:pt>
                <c:pt idx="992">
                  <c:v>24042490</c:v>
                </c:pt>
                <c:pt idx="993">
                  <c:v>47375327</c:v>
                </c:pt>
                <c:pt idx="994">
                  <c:v>71519230</c:v>
                </c:pt>
                <c:pt idx="995">
                  <c:v>36073232</c:v>
                </c:pt>
                <c:pt idx="996">
                  <c:v>7605668</c:v>
                </c:pt>
                <c:pt idx="997">
                  <c:v>62480</c:v>
                </c:pt>
                <c:pt idx="998">
                  <c:v>1325073</c:v>
                </c:pt>
                <c:pt idx="999">
                  <c:v>31691811</c:v>
                </c:pt>
                <c:pt idx="1000">
                  <c:v>712294</c:v>
                </c:pt>
                <c:pt idx="1001">
                  <c:v>3074838</c:v>
                </c:pt>
                <c:pt idx="1002">
                  <c:v>102922376</c:v>
                </c:pt>
                <c:pt idx="1003">
                  <c:v>13391174</c:v>
                </c:pt>
                <c:pt idx="1004">
                  <c:v>92362</c:v>
                </c:pt>
                <c:pt idx="1005">
                  <c:v>31054924</c:v>
                </c:pt>
                <c:pt idx="1006">
                  <c:v>8888355</c:v>
                </c:pt>
                <c:pt idx="1007">
                  <c:v>296665</c:v>
                </c:pt>
                <c:pt idx="1008">
                  <c:v>13838130</c:v>
                </c:pt>
                <c:pt idx="1009">
                  <c:v>69586544</c:v>
                </c:pt>
                <c:pt idx="1010">
                  <c:v>26297</c:v>
                </c:pt>
                <c:pt idx="1011">
                  <c:v>295468</c:v>
                </c:pt>
                <c:pt idx="1012">
                  <c:v>13214030</c:v>
                </c:pt>
                <c:pt idx="1013">
                  <c:v>14589444</c:v>
                </c:pt>
                <c:pt idx="1014">
                  <c:v>68558662</c:v>
                </c:pt>
                <c:pt idx="1015">
                  <c:v>23222861</c:v>
                </c:pt>
                <c:pt idx="1016">
                  <c:v>53146000</c:v>
                </c:pt>
                <c:pt idx="1017">
                  <c:v>27154426</c:v>
                </c:pt>
                <c:pt idx="1018">
                  <c:v>49000</c:v>
                </c:pt>
                <c:pt idx="1019">
                  <c:v>25266129</c:v>
                </c:pt>
                <c:pt idx="1020">
                  <c:v>800000</c:v>
                </c:pt>
                <c:pt idx="1021">
                  <c:v>129734803</c:v>
                </c:pt>
                <c:pt idx="1022">
                  <c:v>17071230</c:v>
                </c:pt>
                <c:pt idx="1023">
                  <c:v>16930884</c:v>
                </c:pt>
                <c:pt idx="1024">
                  <c:v>18472363</c:v>
                </c:pt>
                <c:pt idx="1025">
                  <c:v>1666262</c:v>
                </c:pt>
                <c:pt idx="1026">
                  <c:v>57176582</c:v>
                </c:pt>
                <c:pt idx="1027">
                  <c:v>98017</c:v>
                </c:pt>
                <c:pt idx="1028">
                  <c:v>150167630</c:v>
                </c:pt>
                <c:pt idx="1029">
                  <c:v>102678089</c:v>
                </c:pt>
                <c:pt idx="1030">
                  <c:v>39292022</c:v>
                </c:pt>
                <c:pt idx="1031">
                  <c:v>1512815</c:v>
                </c:pt>
                <c:pt idx="1032">
                  <c:v>33472850</c:v>
                </c:pt>
                <c:pt idx="1033">
                  <c:v>17655201</c:v>
                </c:pt>
                <c:pt idx="1034">
                  <c:v>43097652</c:v>
                </c:pt>
                <c:pt idx="1035">
                  <c:v>44455658</c:v>
                </c:pt>
                <c:pt idx="1036">
                  <c:v>69148997</c:v>
                </c:pt>
                <c:pt idx="1037">
                  <c:v>25590119</c:v>
                </c:pt>
                <c:pt idx="1038">
                  <c:v>12549485</c:v>
                </c:pt>
                <c:pt idx="1039">
                  <c:v>66488090</c:v>
                </c:pt>
                <c:pt idx="1040">
                  <c:v>34017854</c:v>
                </c:pt>
                <c:pt idx="1041">
                  <c:v>13854000</c:v>
                </c:pt>
                <c:pt idx="1042">
                  <c:v>16930185</c:v>
                </c:pt>
                <c:pt idx="1043">
                  <c:v>19900000</c:v>
                </c:pt>
                <c:pt idx="1044">
                  <c:v>7918283</c:v>
                </c:pt>
                <c:pt idx="1045">
                  <c:v>24332324</c:v>
                </c:pt>
                <c:pt idx="1046">
                  <c:v>63992328</c:v>
                </c:pt>
                <c:pt idx="1047">
                  <c:v>14888028</c:v>
                </c:pt>
                <c:pt idx="1048">
                  <c:v>11614236</c:v>
                </c:pt>
                <c:pt idx="1049">
                  <c:v>17176900</c:v>
                </c:pt>
                <c:pt idx="1050">
                  <c:v>30259652</c:v>
                </c:pt>
                <c:pt idx="1051">
                  <c:v>139852971</c:v>
                </c:pt>
                <c:pt idx="1052">
                  <c:v>6491350</c:v>
                </c:pt>
                <c:pt idx="1053">
                  <c:v>62401264</c:v>
                </c:pt>
                <c:pt idx="1054">
                  <c:v>3034181</c:v>
                </c:pt>
                <c:pt idx="1055">
                  <c:v>25450527</c:v>
                </c:pt>
                <c:pt idx="1056">
                  <c:v>18435</c:v>
                </c:pt>
                <c:pt idx="1057">
                  <c:v>148213377</c:v>
                </c:pt>
                <c:pt idx="1058">
                  <c:v>24044532</c:v>
                </c:pt>
                <c:pt idx="1059">
                  <c:v>29655590</c:v>
                </c:pt>
                <c:pt idx="1060">
                  <c:v>17411331</c:v>
                </c:pt>
                <c:pt idx="1061">
                  <c:v>55092830</c:v>
                </c:pt>
                <c:pt idx="1062">
                  <c:v>49851591</c:v>
                </c:pt>
                <c:pt idx="1063">
                  <c:v>9172810</c:v>
                </c:pt>
                <c:pt idx="1064">
                  <c:v>64459316</c:v>
                </c:pt>
                <c:pt idx="1065">
                  <c:v>19819494</c:v>
                </c:pt>
                <c:pt idx="1066">
                  <c:v>16323969</c:v>
                </c:pt>
                <c:pt idx="1067">
                  <c:v>46012734</c:v>
                </c:pt>
                <c:pt idx="1068">
                  <c:v>28831145</c:v>
                </c:pt>
                <c:pt idx="1069">
                  <c:v>317040</c:v>
                </c:pt>
                <c:pt idx="1070">
                  <c:v>21413105</c:v>
                </c:pt>
                <c:pt idx="1071">
                  <c:v>24881000</c:v>
                </c:pt>
                <c:pt idx="1072">
                  <c:v>179020854</c:v>
                </c:pt>
                <c:pt idx="1073">
                  <c:v>3590010</c:v>
                </c:pt>
                <c:pt idx="1074">
                  <c:v>10246600</c:v>
                </c:pt>
                <c:pt idx="1075">
                  <c:v>60054449</c:v>
                </c:pt>
                <c:pt idx="1076">
                  <c:v>15417771</c:v>
                </c:pt>
                <c:pt idx="1077">
                  <c:v>21569041</c:v>
                </c:pt>
                <c:pt idx="1078">
                  <c:v>35033759</c:v>
                </c:pt>
                <c:pt idx="1079">
                  <c:v>17281832</c:v>
                </c:pt>
                <c:pt idx="1080">
                  <c:v>13493</c:v>
                </c:pt>
                <c:pt idx="1081">
                  <c:v>1310270</c:v>
                </c:pt>
                <c:pt idx="1082">
                  <c:v>36020063</c:v>
                </c:pt>
                <c:pt idx="1083">
                  <c:v>304124</c:v>
                </c:pt>
                <c:pt idx="1084">
                  <c:v>1243961</c:v>
                </c:pt>
                <c:pt idx="1085">
                  <c:v>60522097</c:v>
                </c:pt>
                <c:pt idx="1086">
                  <c:v>27758465</c:v>
                </c:pt>
                <c:pt idx="1087">
                  <c:v>10556196</c:v>
                </c:pt>
                <c:pt idx="1088">
                  <c:v>33631221</c:v>
                </c:pt>
                <c:pt idx="1089">
                  <c:v>95308367</c:v>
                </c:pt>
                <c:pt idx="1090">
                  <c:v>81200000</c:v>
                </c:pt>
                <c:pt idx="1091">
                  <c:v>182805123</c:v>
                </c:pt>
                <c:pt idx="1092">
                  <c:v>90556401</c:v>
                </c:pt>
                <c:pt idx="1093">
                  <c:v>22326247</c:v>
                </c:pt>
                <c:pt idx="1094">
                  <c:v>84749884</c:v>
                </c:pt>
                <c:pt idx="1095">
                  <c:v>19059018</c:v>
                </c:pt>
                <c:pt idx="1096">
                  <c:v>27285953</c:v>
                </c:pt>
                <c:pt idx="1097">
                  <c:v>6525762</c:v>
                </c:pt>
                <c:pt idx="1098">
                  <c:v>52543632</c:v>
                </c:pt>
                <c:pt idx="1099">
                  <c:v>652526</c:v>
                </c:pt>
                <c:pt idx="1100">
                  <c:v>52752475</c:v>
                </c:pt>
                <c:pt idx="1101">
                  <c:v>38048637</c:v>
                </c:pt>
                <c:pt idx="1102">
                  <c:v>24004159</c:v>
                </c:pt>
                <c:pt idx="1103">
                  <c:v>52792307</c:v>
                </c:pt>
                <c:pt idx="1104">
                  <c:v>25528495</c:v>
                </c:pt>
                <c:pt idx="1105">
                  <c:v>18843314</c:v>
                </c:pt>
                <c:pt idx="1106">
                  <c:v>7774730</c:v>
                </c:pt>
                <c:pt idx="1107">
                  <c:v>196067</c:v>
                </c:pt>
                <c:pt idx="1108">
                  <c:v>39552600</c:v>
                </c:pt>
                <c:pt idx="1109">
                  <c:v>108244774</c:v>
                </c:pt>
                <c:pt idx="1110">
                  <c:v>13829734</c:v>
                </c:pt>
                <c:pt idx="1111">
                  <c:v>548934</c:v>
                </c:pt>
                <c:pt idx="1112">
                  <c:v>4922166</c:v>
                </c:pt>
                <c:pt idx="1113">
                  <c:v>126149655</c:v>
                </c:pt>
                <c:pt idx="1114">
                  <c:v>70836296</c:v>
                </c:pt>
                <c:pt idx="1115">
                  <c:v>16699684</c:v>
                </c:pt>
                <c:pt idx="1116">
                  <c:v>61356221</c:v>
                </c:pt>
                <c:pt idx="1117">
                  <c:v>310675583</c:v>
                </c:pt>
                <c:pt idx="1118">
                  <c:v>38122105</c:v>
                </c:pt>
                <c:pt idx="1119">
                  <c:v>27854896</c:v>
                </c:pt>
                <c:pt idx="1120">
                  <c:v>64172251</c:v>
                </c:pt>
                <c:pt idx="1121">
                  <c:v>2506446</c:v>
                </c:pt>
                <c:pt idx="1122">
                  <c:v>5881504</c:v>
                </c:pt>
                <c:pt idx="1123">
                  <c:v>2954405</c:v>
                </c:pt>
                <c:pt idx="1124">
                  <c:v>1987762</c:v>
                </c:pt>
                <c:pt idx="1125">
                  <c:v>3275585</c:v>
                </c:pt>
                <c:pt idx="1126">
                  <c:v>26876529</c:v>
                </c:pt>
                <c:pt idx="1127">
                  <c:v>4463292</c:v>
                </c:pt>
                <c:pt idx="1128">
                  <c:v>50300000</c:v>
                </c:pt>
                <c:pt idx="1129">
                  <c:v>75370763</c:v>
                </c:pt>
                <c:pt idx="1130">
                  <c:v>20400913</c:v>
                </c:pt>
                <c:pt idx="1131">
                  <c:v>68750000</c:v>
                </c:pt>
                <c:pt idx="1132">
                  <c:v>133382309</c:v>
                </c:pt>
                <c:pt idx="1133">
                  <c:v>48430355</c:v>
                </c:pt>
                <c:pt idx="1134">
                  <c:v>17986000</c:v>
                </c:pt>
                <c:pt idx="1135">
                  <c:v>50628009</c:v>
                </c:pt>
                <c:pt idx="1136">
                  <c:v>85570368</c:v>
                </c:pt>
                <c:pt idx="1137">
                  <c:v>7486906</c:v>
                </c:pt>
                <c:pt idx="1138">
                  <c:v>75604320</c:v>
                </c:pt>
                <c:pt idx="1139">
                  <c:v>42672630</c:v>
                </c:pt>
                <c:pt idx="1140">
                  <c:v>40334024</c:v>
                </c:pt>
                <c:pt idx="1141">
                  <c:v>20384136</c:v>
                </c:pt>
                <c:pt idx="1142">
                  <c:v>6114237</c:v>
                </c:pt>
                <c:pt idx="1143">
                  <c:v>93771072</c:v>
                </c:pt>
                <c:pt idx="1144">
                  <c:v>1521</c:v>
                </c:pt>
                <c:pt idx="1145">
                  <c:v>32598931</c:v>
                </c:pt>
                <c:pt idx="1146">
                  <c:v>53215979</c:v>
                </c:pt>
                <c:pt idx="1147">
                  <c:v>2708188</c:v>
                </c:pt>
                <c:pt idx="1148">
                  <c:v>21370057</c:v>
                </c:pt>
                <c:pt idx="1149">
                  <c:v>531009</c:v>
                </c:pt>
                <c:pt idx="1150">
                  <c:v>58220776</c:v>
                </c:pt>
                <c:pt idx="1151">
                  <c:v>34334256</c:v>
                </c:pt>
                <c:pt idx="1152">
                  <c:v>7825820</c:v>
                </c:pt>
                <c:pt idx="1153">
                  <c:v>9628751</c:v>
                </c:pt>
                <c:pt idx="1154">
                  <c:v>66002004</c:v>
                </c:pt>
                <c:pt idx="1155">
                  <c:v>474544677</c:v>
                </c:pt>
                <c:pt idx="1156">
                  <c:v>108662</c:v>
                </c:pt>
                <c:pt idx="1157">
                  <c:v>25584685</c:v>
                </c:pt>
                <c:pt idx="1158">
                  <c:v>136448821</c:v>
                </c:pt>
                <c:pt idx="1159">
                  <c:v>16027866</c:v>
                </c:pt>
                <c:pt idx="1160">
                  <c:v>25077977</c:v>
                </c:pt>
                <c:pt idx="1161">
                  <c:v>34964818</c:v>
                </c:pt>
                <c:pt idx="1162">
                  <c:v>56398162</c:v>
                </c:pt>
                <c:pt idx="1163">
                  <c:v>19781879</c:v>
                </c:pt>
                <c:pt idx="1164">
                  <c:v>9483821</c:v>
                </c:pt>
                <c:pt idx="1165">
                  <c:v>41382841</c:v>
                </c:pt>
                <c:pt idx="1166">
                  <c:v>1646664</c:v>
                </c:pt>
                <c:pt idx="1167">
                  <c:v>10070000</c:v>
                </c:pt>
                <c:pt idx="1168">
                  <c:v>29136626</c:v>
                </c:pt>
                <c:pt idx="1169">
                  <c:v>205399422</c:v>
                </c:pt>
                <c:pt idx="1170">
                  <c:v>71148699</c:v>
                </c:pt>
                <c:pt idx="1171">
                  <c:v>8326035</c:v>
                </c:pt>
                <c:pt idx="1172">
                  <c:v>11000000</c:v>
                </c:pt>
                <c:pt idx="1173">
                  <c:v>73209340</c:v>
                </c:pt>
                <c:pt idx="1174">
                  <c:v>11900000</c:v>
                </c:pt>
                <c:pt idx="1175">
                  <c:v>14252830</c:v>
                </c:pt>
                <c:pt idx="1176">
                  <c:v>22770864</c:v>
                </c:pt>
                <c:pt idx="1177">
                  <c:v>4814244</c:v>
                </c:pt>
                <c:pt idx="1178">
                  <c:v>10269307</c:v>
                </c:pt>
                <c:pt idx="1179">
                  <c:v>163591</c:v>
                </c:pt>
                <c:pt idx="1180">
                  <c:v>30199105</c:v>
                </c:pt>
                <c:pt idx="1181">
                  <c:v>8460990</c:v>
                </c:pt>
                <c:pt idx="1182">
                  <c:v>60033780</c:v>
                </c:pt>
                <c:pt idx="1183">
                  <c:v>40066497</c:v>
                </c:pt>
                <c:pt idx="1184">
                  <c:v>4839383</c:v>
                </c:pt>
                <c:pt idx="1185">
                  <c:v>21426805</c:v>
                </c:pt>
                <c:pt idx="1186">
                  <c:v>63270259</c:v>
                </c:pt>
                <c:pt idx="1187">
                  <c:v>37754208</c:v>
                </c:pt>
                <c:pt idx="1188">
                  <c:v>15369573</c:v>
                </c:pt>
                <c:pt idx="1189">
                  <c:v>63071133</c:v>
                </c:pt>
                <c:pt idx="1190">
                  <c:v>118683135</c:v>
                </c:pt>
                <c:pt idx="1191">
                  <c:v>2557668</c:v>
                </c:pt>
                <c:pt idx="1192">
                  <c:v>16831505</c:v>
                </c:pt>
                <c:pt idx="1193">
                  <c:v>32230907</c:v>
                </c:pt>
                <c:pt idx="1194">
                  <c:v>6768055</c:v>
                </c:pt>
                <c:pt idx="1195">
                  <c:v>352358779</c:v>
                </c:pt>
                <c:pt idx="1196">
                  <c:v>37101011</c:v>
                </c:pt>
                <c:pt idx="1197">
                  <c:v>14060950</c:v>
                </c:pt>
                <c:pt idx="1198">
                  <c:v>158348400</c:v>
                </c:pt>
                <c:pt idx="1199">
                  <c:v>952620</c:v>
                </c:pt>
                <c:pt idx="1200">
                  <c:v>169076745</c:v>
                </c:pt>
                <c:pt idx="1201">
                  <c:v>38509342</c:v>
                </c:pt>
                <c:pt idx="1202">
                  <c:v>40542</c:v>
                </c:pt>
                <c:pt idx="1203">
                  <c:v>31155435</c:v>
                </c:pt>
                <c:pt idx="1204">
                  <c:v>20627372</c:v>
                </c:pt>
                <c:pt idx="1205">
                  <c:v>31585300</c:v>
                </c:pt>
                <c:pt idx="1206">
                  <c:v>69304264</c:v>
                </c:pt>
                <c:pt idx="1207">
                  <c:v>19719930</c:v>
                </c:pt>
                <c:pt idx="1208">
                  <c:v>42652003</c:v>
                </c:pt>
                <c:pt idx="1209">
                  <c:v>113709992</c:v>
                </c:pt>
                <c:pt idx="1210">
                  <c:v>12667</c:v>
                </c:pt>
                <c:pt idx="1211">
                  <c:v>21283440</c:v>
                </c:pt>
                <c:pt idx="1212">
                  <c:v>92115211</c:v>
                </c:pt>
                <c:pt idx="1213">
                  <c:v>4835968</c:v>
                </c:pt>
                <c:pt idx="1214">
                  <c:v>371897</c:v>
                </c:pt>
                <c:pt idx="1215">
                  <c:v>10268846</c:v>
                </c:pt>
                <c:pt idx="1216">
                  <c:v>61656849</c:v>
                </c:pt>
                <c:pt idx="1217">
                  <c:v>47592825</c:v>
                </c:pt>
                <c:pt idx="1218">
                  <c:v>15180000</c:v>
                </c:pt>
                <c:pt idx="1219">
                  <c:v>3713002</c:v>
                </c:pt>
                <c:pt idx="1220">
                  <c:v>883887</c:v>
                </c:pt>
                <c:pt idx="1221">
                  <c:v>30059386</c:v>
                </c:pt>
                <c:pt idx="1222">
                  <c:v>60000000</c:v>
                </c:pt>
                <c:pt idx="1223">
                  <c:v>3588432</c:v>
                </c:pt>
                <c:pt idx="1224">
                  <c:v>22723</c:v>
                </c:pt>
                <c:pt idx="1225">
                  <c:v>5100000</c:v>
                </c:pt>
                <c:pt idx="1226">
                  <c:v>93815117</c:v>
                </c:pt>
                <c:pt idx="1227">
                  <c:v>32853640</c:v>
                </c:pt>
                <c:pt idx="1228">
                  <c:v>54098051</c:v>
                </c:pt>
                <c:pt idx="1229">
                  <c:v>3169424</c:v>
                </c:pt>
                <c:pt idx="1230">
                  <c:v>28328132</c:v>
                </c:pt>
                <c:pt idx="1231">
                  <c:v>64359</c:v>
                </c:pt>
                <c:pt idx="1232">
                  <c:v>132122995</c:v>
                </c:pt>
                <c:pt idx="1233">
                  <c:v>31990064</c:v>
                </c:pt>
                <c:pt idx="1234">
                  <c:v>62700000</c:v>
                </c:pt>
                <c:pt idx="1235">
                  <c:v>536767</c:v>
                </c:pt>
                <c:pt idx="1236">
                  <c:v>15712072</c:v>
                </c:pt>
                <c:pt idx="1237">
                  <c:v>70236496</c:v>
                </c:pt>
                <c:pt idx="1238">
                  <c:v>3500000</c:v>
                </c:pt>
                <c:pt idx="1239">
                  <c:v>67900000</c:v>
                </c:pt>
                <c:pt idx="1240">
                  <c:v>131617</c:v>
                </c:pt>
                <c:pt idx="1241">
                  <c:v>2268296</c:v>
                </c:pt>
                <c:pt idx="1242">
                  <c:v>155370362</c:v>
                </c:pt>
                <c:pt idx="1243">
                  <c:v>11883495</c:v>
                </c:pt>
                <c:pt idx="1244">
                  <c:v>57262492</c:v>
                </c:pt>
                <c:pt idx="1245">
                  <c:v>149234747</c:v>
                </c:pt>
                <c:pt idx="1246">
                  <c:v>36830</c:v>
                </c:pt>
                <c:pt idx="1247">
                  <c:v>35537564</c:v>
                </c:pt>
                <c:pt idx="1248">
                  <c:v>317125</c:v>
                </c:pt>
                <c:pt idx="1249">
                  <c:v>185577</c:v>
                </c:pt>
                <c:pt idx="1250">
                  <c:v>152149590</c:v>
                </c:pt>
                <c:pt idx="1251">
                  <c:v>28133159</c:v>
                </c:pt>
                <c:pt idx="1252">
                  <c:v>13034417</c:v>
                </c:pt>
                <c:pt idx="1253">
                  <c:v>12985267</c:v>
                </c:pt>
                <c:pt idx="1254">
                  <c:v>10326062</c:v>
                </c:pt>
                <c:pt idx="1255">
                  <c:v>18195</c:v>
                </c:pt>
                <c:pt idx="1256">
                  <c:v>33592415</c:v>
                </c:pt>
                <c:pt idx="1257">
                  <c:v>15361537</c:v>
                </c:pt>
                <c:pt idx="1258">
                  <c:v>65948711</c:v>
                </c:pt>
                <c:pt idx="1259">
                  <c:v>906666</c:v>
                </c:pt>
                <c:pt idx="1260">
                  <c:v>19959</c:v>
                </c:pt>
                <c:pt idx="1261">
                  <c:v>116593191</c:v>
                </c:pt>
                <c:pt idx="1262">
                  <c:v>8378141</c:v>
                </c:pt>
                <c:pt idx="1263">
                  <c:v>83552429</c:v>
                </c:pt>
                <c:pt idx="1264">
                  <c:v>68208190</c:v>
                </c:pt>
                <c:pt idx="1265">
                  <c:v>50461335</c:v>
                </c:pt>
                <c:pt idx="1266">
                  <c:v>20981633</c:v>
                </c:pt>
                <c:pt idx="1267">
                  <c:v>54997476</c:v>
                </c:pt>
                <c:pt idx="1268">
                  <c:v>14448589</c:v>
                </c:pt>
                <c:pt idx="1269">
                  <c:v>43792641</c:v>
                </c:pt>
                <c:pt idx="1270">
                  <c:v>32553210</c:v>
                </c:pt>
                <c:pt idx="1271">
                  <c:v>13571817</c:v>
                </c:pt>
                <c:pt idx="1272">
                  <c:v>206400</c:v>
                </c:pt>
                <c:pt idx="1273">
                  <c:v>42345531</c:v>
                </c:pt>
                <c:pt idx="1274">
                  <c:v>45802315</c:v>
                </c:pt>
                <c:pt idx="1275">
                  <c:v>35688</c:v>
                </c:pt>
                <c:pt idx="1276">
                  <c:v>42194060</c:v>
                </c:pt>
                <c:pt idx="1277">
                  <c:v>34290142</c:v>
                </c:pt>
                <c:pt idx="1278">
                  <c:v>298110</c:v>
                </c:pt>
                <c:pt idx="1279">
                  <c:v>33927476</c:v>
                </c:pt>
                <c:pt idx="1280">
                  <c:v>263365</c:v>
                </c:pt>
                <c:pt idx="1281">
                  <c:v>37617947</c:v>
                </c:pt>
                <c:pt idx="1282">
                  <c:v>44540956</c:v>
                </c:pt>
                <c:pt idx="1283">
                  <c:v>24048000</c:v>
                </c:pt>
                <c:pt idx="1284">
                  <c:v>17305211</c:v>
                </c:pt>
                <c:pt idx="1285">
                  <c:v>11806119</c:v>
                </c:pt>
                <c:pt idx="1286">
                  <c:v>16991902</c:v>
                </c:pt>
                <c:pt idx="1287">
                  <c:v>7496522</c:v>
                </c:pt>
                <c:pt idx="1288">
                  <c:v>20047715</c:v>
                </c:pt>
                <c:pt idx="1289">
                  <c:v>155111815</c:v>
                </c:pt>
                <c:pt idx="1290">
                  <c:v>214966</c:v>
                </c:pt>
                <c:pt idx="1291">
                  <c:v>14114488</c:v>
                </c:pt>
                <c:pt idx="1292">
                  <c:v>8427204</c:v>
                </c:pt>
                <c:pt idx="1293">
                  <c:v>125014030</c:v>
                </c:pt>
                <c:pt idx="1294">
                  <c:v>763044</c:v>
                </c:pt>
                <c:pt idx="1295">
                  <c:v>17593391</c:v>
                </c:pt>
                <c:pt idx="1296">
                  <c:v>57469179</c:v>
                </c:pt>
                <c:pt idx="1297">
                  <c:v>42660000</c:v>
                </c:pt>
                <c:pt idx="1298">
                  <c:v>19179969</c:v>
                </c:pt>
                <c:pt idx="1299">
                  <c:v>161317423</c:v>
                </c:pt>
                <c:pt idx="1300">
                  <c:v>22757819</c:v>
                </c:pt>
                <c:pt idx="1301">
                  <c:v>5518918</c:v>
                </c:pt>
                <c:pt idx="1302">
                  <c:v>6241697</c:v>
                </c:pt>
                <c:pt idx="1303">
                  <c:v>11854694</c:v>
                </c:pt>
                <c:pt idx="1304">
                  <c:v>14291570</c:v>
                </c:pt>
                <c:pt idx="1305">
                  <c:v>3447339</c:v>
                </c:pt>
                <c:pt idx="1306">
                  <c:v>3347439</c:v>
                </c:pt>
                <c:pt idx="1307">
                  <c:v>14612840</c:v>
                </c:pt>
                <c:pt idx="1308">
                  <c:v>31179516</c:v>
                </c:pt>
                <c:pt idx="1309">
                  <c:v>160201106</c:v>
                </c:pt>
                <c:pt idx="1310">
                  <c:v>8025872</c:v>
                </c:pt>
                <c:pt idx="1311">
                  <c:v>16005978</c:v>
                </c:pt>
                <c:pt idx="1312">
                  <c:v>53481</c:v>
                </c:pt>
                <c:pt idx="1313">
                  <c:v>326308</c:v>
                </c:pt>
                <c:pt idx="1314">
                  <c:v>60443237</c:v>
                </c:pt>
                <c:pt idx="1315">
                  <c:v>20315324</c:v>
                </c:pt>
                <c:pt idx="1316">
                  <c:v>34912982</c:v>
                </c:pt>
                <c:pt idx="1317">
                  <c:v>13491653</c:v>
                </c:pt>
                <c:pt idx="1318">
                  <c:v>81557479</c:v>
                </c:pt>
                <c:pt idx="1319">
                  <c:v>67286731</c:v>
                </c:pt>
                <c:pt idx="1320">
                  <c:v>7455447</c:v>
                </c:pt>
                <c:pt idx="1321">
                  <c:v>32983713</c:v>
                </c:pt>
                <c:pt idx="1322">
                  <c:v>46611204</c:v>
                </c:pt>
                <c:pt idx="1323">
                  <c:v>2808000</c:v>
                </c:pt>
                <c:pt idx="1324">
                  <c:v>13362308</c:v>
                </c:pt>
                <c:pt idx="1325">
                  <c:v>4250320</c:v>
                </c:pt>
                <c:pt idx="1326">
                  <c:v>58571513</c:v>
                </c:pt>
                <c:pt idx="1327">
                  <c:v>336456</c:v>
                </c:pt>
                <c:pt idx="1328">
                  <c:v>3093491</c:v>
                </c:pt>
                <c:pt idx="1329">
                  <c:v>29392418</c:v>
                </c:pt>
                <c:pt idx="1330">
                  <c:v>48056940</c:v>
                </c:pt>
                <c:pt idx="1331">
                  <c:v>74058698</c:v>
                </c:pt>
                <c:pt idx="1332">
                  <c:v>12784713</c:v>
                </c:pt>
                <c:pt idx="1333">
                  <c:v>120776832</c:v>
                </c:pt>
                <c:pt idx="1334">
                  <c:v>21471685</c:v>
                </c:pt>
                <c:pt idx="1335">
                  <c:v>48423368</c:v>
                </c:pt>
                <c:pt idx="1336">
                  <c:v>16964743</c:v>
                </c:pt>
                <c:pt idx="1337">
                  <c:v>190562</c:v>
                </c:pt>
                <c:pt idx="1338">
                  <c:v>125531634</c:v>
                </c:pt>
                <c:pt idx="1339">
                  <c:v>594904</c:v>
                </c:pt>
                <c:pt idx="1340">
                  <c:v>292298923</c:v>
                </c:pt>
                <c:pt idx="1341">
                  <c:v>14003141</c:v>
                </c:pt>
                <c:pt idx="1342">
                  <c:v>26082914</c:v>
                </c:pt>
                <c:pt idx="1343">
                  <c:v>141204016</c:v>
                </c:pt>
                <c:pt idx="1344">
                  <c:v>86208010</c:v>
                </c:pt>
                <c:pt idx="1345">
                  <c:v>86930411</c:v>
                </c:pt>
                <c:pt idx="1346">
                  <c:v>101111837</c:v>
                </c:pt>
                <c:pt idx="1347">
                  <c:v>92969824</c:v>
                </c:pt>
                <c:pt idx="1348">
                  <c:v>71500556</c:v>
                </c:pt>
                <c:pt idx="1349">
                  <c:v>33860010</c:v>
                </c:pt>
                <c:pt idx="1350">
                  <c:v>20991497</c:v>
                </c:pt>
                <c:pt idx="1351">
                  <c:v>16901126</c:v>
                </c:pt>
                <c:pt idx="1352">
                  <c:v>40168080</c:v>
                </c:pt>
                <c:pt idx="1353">
                  <c:v>12836</c:v>
                </c:pt>
                <c:pt idx="1354">
                  <c:v>76081498</c:v>
                </c:pt>
                <c:pt idx="1355">
                  <c:v>37899638</c:v>
                </c:pt>
                <c:pt idx="1356">
                  <c:v>172051787</c:v>
                </c:pt>
                <c:pt idx="1357">
                  <c:v>4563029</c:v>
                </c:pt>
                <c:pt idx="1358">
                  <c:v>51697449</c:v>
                </c:pt>
                <c:pt idx="1359">
                  <c:v>57362581</c:v>
                </c:pt>
                <c:pt idx="1360">
                  <c:v>1068392</c:v>
                </c:pt>
                <c:pt idx="1361">
                  <c:v>26415649</c:v>
                </c:pt>
                <c:pt idx="1362">
                  <c:v>410241</c:v>
                </c:pt>
                <c:pt idx="1363">
                  <c:v>22843047</c:v>
                </c:pt>
                <c:pt idx="1364">
                  <c:v>176636816</c:v>
                </c:pt>
                <c:pt idx="1365">
                  <c:v>154077</c:v>
                </c:pt>
                <c:pt idx="1366">
                  <c:v>62321039</c:v>
                </c:pt>
                <c:pt idx="1367">
                  <c:v>64001297</c:v>
                </c:pt>
                <c:pt idx="1368">
                  <c:v>36000000</c:v>
                </c:pt>
                <c:pt idx="1369">
                  <c:v>9664316</c:v>
                </c:pt>
                <c:pt idx="1370">
                  <c:v>131920333</c:v>
                </c:pt>
                <c:pt idx="1371">
                  <c:v>1277257</c:v>
                </c:pt>
                <c:pt idx="1372">
                  <c:v>2426851</c:v>
                </c:pt>
                <c:pt idx="1373">
                  <c:v>85911262</c:v>
                </c:pt>
                <c:pt idx="1374">
                  <c:v>1181197</c:v>
                </c:pt>
                <c:pt idx="1375">
                  <c:v>25799043</c:v>
                </c:pt>
                <c:pt idx="1376">
                  <c:v>26616999</c:v>
                </c:pt>
                <c:pt idx="1377">
                  <c:v>10561238</c:v>
                </c:pt>
                <c:pt idx="1378">
                  <c:v>82569532</c:v>
                </c:pt>
                <c:pt idx="1379">
                  <c:v>4584</c:v>
                </c:pt>
                <c:pt idx="1380">
                  <c:v>17237244</c:v>
                </c:pt>
                <c:pt idx="1381">
                  <c:v>2035566</c:v>
                </c:pt>
                <c:pt idx="1382">
                  <c:v>26000610</c:v>
                </c:pt>
                <c:pt idx="1383">
                  <c:v>19348</c:v>
                </c:pt>
                <c:pt idx="1384">
                  <c:v>22525921</c:v>
                </c:pt>
                <c:pt idx="1385">
                  <c:v>7137502</c:v>
                </c:pt>
                <c:pt idx="1386">
                  <c:v>63224849</c:v>
                </c:pt>
                <c:pt idx="1387">
                  <c:v>178739</c:v>
                </c:pt>
                <c:pt idx="1388">
                  <c:v>2353728</c:v>
                </c:pt>
                <c:pt idx="1389">
                  <c:v>76418654</c:v>
                </c:pt>
                <c:pt idx="1390">
                  <c:v>82226474</c:v>
                </c:pt>
                <c:pt idx="1391">
                  <c:v>2840417</c:v>
                </c:pt>
                <c:pt idx="1392">
                  <c:v>55994557</c:v>
                </c:pt>
                <c:pt idx="1393">
                  <c:v>26404753</c:v>
                </c:pt>
                <c:pt idx="1394">
                  <c:v>5204007</c:v>
                </c:pt>
                <c:pt idx="1395">
                  <c:v>25178165</c:v>
                </c:pt>
                <c:pt idx="1396">
                  <c:v>33071558</c:v>
                </c:pt>
                <c:pt idx="1397">
                  <c:v>38201895</c:v>
                </c:pt>
                <c:pt idx="1398">
                  <c:v>22433915</c:v>
                </c:pt>
                <c:pt idx="1399">
                  <c:v>241437427</c:v>
                </c:pt>
                <c:pt idx="1400">
                  <c:v>137340146</c:v>
                </c:pt>
                <c:pt idx="1401">
                  <c:v>3254172</c:v>
                </c:pt>
                <c:pt idx="1402">
                  <c:v>150056505</c:v>
                </c:pt>
                <c:pt idx="1403">
                  <c:v>19421271</c:v>
                </c:pt>
                <c:pt idx="1404">
                  <c:v>69102910</c:v>
                </c:pt>
                <c:pt idx="1405">
                  <c:v>89808372</c:v>
                </c:pt>
                <c:pt idx="1406">
                  <c:v>118666</c:v>
                </c:pt>
                <c:pt idx="1407">
                  <c:v>1000000</c:v>
                </c:pt>
                <c:pt idx="1408">
                  <c:v>90755643</c:v>
                </c:pt>
                <c:pt idx="1409">
                  <c:v>28563179</c:v>
                </c:pt>
                <c:pt idx="1410">
                  <c:v>5205343</c:v>
                </c:pt>
                <c:pt idx="1411">
                  <c:v>23106</c:v>
                </c:pt>
                <c:pt idx="1412">
                  <c:v>17473245</c:v>
                </c:pt>
                <c:pt idx="1413">
                  <c:v>19692608</c:v>
                </c:pt>
                <c:pt idx="1414">
                  <c:v>4063</c:v>
                </c:pt>
                <c:pt idx="1415">
                  <c:v>64255243</c:v>
                </c:pt>
                <c:pt idx="1416">
                  <c:v>13248477</c:v>
                </c:pt>
                <c:pt idx="1417">
                  <c:v>35400000</c:v>
                </c:pt>
                <c:pt idx="1418">
                  <c:v>24475193</c:v>
                </c:pt>
                <c:pt idx="1419">
                  <c:v>90636983</c:v>
                </c:pt>
                <c:pt idx="1420">
                  <c:v>101785482</c:v>
                </c:pt>
                <c:pt idx="1421">
                  <c:v>4717455</c:v>
                </c:pt>
                <c:pt idx="1422">
                  <c:v>38230435</c:v>
                </c:pt>
                <c:pt idx="1423">
                  <c:v>6734844</c:v>
                </c:pt>
                <c:pt idx="1424">
                  <c:v>4074023</c:v>
                </c:pt>
                <c:pt idx="1425">
                  <c:v>47852604</c:v>
                </c:pt>
                <c:pt idx="1426">
                  <c:v>242589580</c:v>
                </c:pt>
                <c:pt idx="1427">
                  <c:v>97030725</c:v>
                </c:pt>
                <c:pt idx="1428">
                  <c:v>28837115</c:v>
                </c:pt>
                <c:pt idx="1429">
                  <c:v>11278</c:v>
                </c:pt>
                <c:pt idx="1430">
                  <c:v>195329763</c:v>
                </c:pt>
                <c:pt idx="1431">
                  <c:v>5709616</c:v>
                </c:pt>
                <c:pt idx="1432">
                  <c:v>90835030</c:v>
                </c:pt>
                <c:pt idx="1433">
                  <c:v>42877165</c:v>
                </c:pt>
                <c:pt idx="1434">
                  <c:v>337103873</c:v>
                </c:pt>
                <c:pt idx="1435">
                  <c:v>9203192</c:v>
                </c:pt>
                <c:pt idx="1436">
                  <c:v>45489752</c:v>
                </c:pt>
                <c:pt idx="1437">
                  <c:v>532190</c:v>
                </c:pt>
                <c:pt idx="1438">
                  <c:v>79817937</c:v>
                </c:pt>
                <c:pt idx="1439">
                  <c:v>582024</c:v>
                </c:pt>
                <c:pt idx="1440">
                  <c:v>11642254</c:v>
                </c:pt>
                <c:pt idx="1441">
                  <c:v>480314</c:v>
                </c:pt>
                <c:pt idx="1442">
                  <c:v>320706665</c:v>
                </c:pt>
                <c:pt idx="1443">
                  <c:v>1111615</c:v>
                </c:pt>
                <c:pt idx="1444">
                  <c:v>8735529</c:v>
                </c:pt>
                <c:pt idx="1445">
                  <c:v>32721635</c:v>
                </c:pt>
                <c:pt idx="1446">
                  <c:v>255352</c:v>
                </c:pt>
                <c:pt idx="1447">
                  <c:v>49002815</c:v>
                </c:pt>
                <c:pt idx="1448">
                  <c:v>243347</c:v>
                </c:pt>
                <c:pt idx="1449">
                  <c:v>66489425</c:v>
                </c:pt>
                <c:pt idx="1450">
                  <c:v>6044618</c:v>
                </c:pt>
                <c:pt idx="1451">
                  <c:v>19283782</c:v>
                </c:pt>
                <c:pt idx="1452">
                  <c:v>85300000</c:v>
                </c:pt>
                <c:pt idx="1453">
                  <c:v>12782508</c:v>
                </c:pt>
                <c:pt idx="1454">
                  <c:v>24407944</c:v>
                </c:pt>
                <c:pt idx="1455">
                  <c:v>10042266</c:v>
                </c:pt>
                <c:pt idx="1456">
                  <c:v>91030827</c:v>
                </c:pt>
                <c:pt idx="1457">
                  <c:v>26896744</c:v>
                </c:pt>
                <c:pt idx="1458">
                  <c:v>20275446</c:v>
                </c:pt>
                <c:pt idx="1459">
                  <c:v>234360014</c:v>
                </c:pt>
                <c:pt idx="1460">
                  <c:v>18298649</c:v>
                </c:pt>
                <c:pt idx="1461">
                  <c:v>16574731</c:v>
                </c:pt>
                <c:pt idx="1462">
                  <c:v>14378353</c:v>
                </c:pt>
                <c:pt idx="1463">
                  <c:v>1089365</c:v>
                </c:pt>
                <c:pt idx="1464">
                  <c:v>56083966</c:v>
                </c:pt>
                <c:pt idx="1465">
                  <c:v>16264475</c:v>
                </c:pt>
                <c:pt idx="1466">
                  <c:v>168368427</c:v>
                </c:pt>
                <c:pt idx="1467">
                  <c:v>5600000</c:v>
                </c:pt>
                <c:pt idx="1468">
                  <c:v>25482931</c:v>
                </c:pt>
                <c:pt idx="1469">
                  <c:v>54257433</c:v>
                </c:pt>
                <c:pt idx="1470">
                  <c:v>162495848</c:v>
                </c:pt>
                <c:pt idx="1471">
                  <c:v>325491</c:v>
                </c:pt>
                <c:pt idx="1472">
                  <c:v>28435406</c:v>
                </c:pt>
                <c:pt idx="1473">
                  <c:v>11798</c:v>
                </c:pt>
                <c:pt idx="1474">
                  <c:v>82670733</c:v>
                </c:pt>
                <c:pt idx="1475">
                  <c:v>34522221</c:v>
                </c:pt>
                <c:pt idx="1476">
                  <c:v>9821335</c:v>
                </c:pt>
                <c:pt idx="1477">
                  <c:v>26589953</c:v>
                </c:pt>
                <c:pt idx="1478">
                  <c:v>25517500</c:v>
                </c:pt>
                <c:pt idx="1479">
                  <c:v>5731103</c:v>
                </c:pt>
                <c:pt idx="1480">
                  <c:v>13987482</c:v>
                </c:pt>
                <c:pt idx="1481">
                  <c:v>19548064</c:v>
                </c:pt>
                <c:pt idx="1482">
                  <c:v>33037754</c:v>
                </c:pt>
                <c:pt idx="1483">
                  <c:v>36200000</c:v>
                </c:pt>
                <c:pt idx="1484">
                  <c:v>22331028</c:v>
                </c:pt>
                <c:pt idx="1485">
                  <c:v>4535117</c:v>
                </c:pt>
                <c:pt idx="1486">
                  <c:v>7001720</c:v>
                </c:pt>
                <c:pt idx="1487">
                  <c:v>75638743</c:v>
                </c:pt>
                <c:pt idx="1488">
                  <c:v>93607673</c:v>
                </c:pt>
                <c:pt idx="1489">
                  <c:v>54215416</c:v>
                </c:pt>
                <c:pt idx="1490">
                  <c:v>23978402</c:v>
                </c:pt>
                <c:pt idx="1491">
                  <c:v>34074895</c:v>
                </c:pt>
                <c:pt idx="1492">
                  <c:v>117559438</c:v>
                </c:pt>
                <c:pt idx="1493">
                  <c:v>37788228</c:v>
                </c:pt>
                <c:pt idx="1494">
                  <c:v>219200000</c:v>
                </c:pt>
                <c:pt idx="1495">
                  <c:v>101702060</c:v>
                </c:pt>
                <c:pt idx="1496">
                  <c:v>72266306</c:v>
                </c:pt>
                <c:pt idx="1497">
                  <c:v>124732962</c:v>
                </c:pt>
                <c:pt idx="1498">
                  <c:v>38168022</c:v>
                </c:pt>
                <c:pt idx="1499">
                  <c:v>95328937</c:v>
                </c:pt>
                <c:pt idx="1500">
                  <c:v>233103</c:v>
                </c:pt>
                <c:pt idx="1501">
                  <c:v>44793200</c:v>
                </c:pt>
                <c:pt idx="1502">
                  <c:v>65804</c:v>
                </c:pt>
                <c:pt idx="1503">
                  <c:v>1506998</c:v>
                </c:pt>
                <c:pt idx="1504">
                  <c:v>181395380</c:v>
                </c:pt>
                <c:pt idx="1505">
                  <c:v>26525834</c:v>
                </c:pt>
                <c:pt idx="1506">
                  <c:v>721</c:v>
                </c:pt>
                <c:pt idx="1507">
                  <c:v>89138076</c:v>
                </c:pt>
                <c:pt idx="1508">
                  <c:v>18535191</c:v>
                </c:pt>
                <c:pt idx="1509">
                  <c:v>113006880</c:v>
                </c:pt>
                <c:pt idx="1510">
                  <c:v>43800000</c:v>
                </c:pt>
                <c:pt idx="1511">
                  <c:v>653621</c:v>
                </c:pt>
                <c:pt idx="1512">
                  <c:v>72077000</c:v>
                </c:pt>
                <c:pt idx="1513">
                  <c:v>116643346</c:v>
                </c:pt>
                <c:pt idx="1514">
                  <c:v>7022940</c:v>
                </c:pt>
                <c:pt idx="1515">
                  <c:v>18318000</c:v>
                </c:pt>
                <c:pt idx="1516">
                  <c:v>57744720</c:v>
                </c:pt>
                <c:pt idx="1517">
                  <c:v>122012710</c:v>
                </c:pt>
                <c:pt idx="1518">
                  <c:v>100328194</c:v>
                </c:pt>
                <c:pt idx="1519">
                  <c:v>134904</c:v>
                </c:pt>
                <c:pt idx="1520">
                  <c:v>9801782</c:v>
                </c:pt>
                <c:pt idx="1521">
                  <c:v>19976073</c:v>
                </c:pt>
                <c:pt idx="1522">
                  <c:v>1987287</c:v>
                </c:pt>
                <c:pt idx="1523">
                  <c:v>19151864</c:v>
                </c:pt>
                <c:pt idx="1524">
                  <c:v>4777007</c:v>
                </c:pt>
                <c:pt idx="1525">
                  <c:v>86049418</c:v>
                </c:pt>
                <c:pt idx="1526">
                  <c:v>35422828</c:v>
                </c:pt>
                <c:pt idx="1527">
                  <c:v>63408614</c:v>
                </c:pt>
                <c:pt idx="1528">
                  <c:v>64685359</c:v>
                </c:pt>
                <c:pt idx="1529">
                  <c:v>201148159</c:v>
                </c:pt>
                <c:pt idx="1530">
                  <c:v>65557989</c:v>
                </c:pt>
                <c:pt idx="1531">
                  <c:v>71975611</c:v>
                </c:pt>
                <c:pt idx="1532">
                  <c:v>122512052</c:v>
                </c:pt>
                <c:pt idx="1533">
                  <c:v>14891000</c:v>
                </c:pt>
                <c:pt idx="1534">
                  <c:v>33864342</c:v>
                </c:pt>
                <c:pt idx="1535">
                  <c:v>16088610</c:v>
                </c:pt>
                <c:pt idx="1536">
                  <c:v>36931089</c:v>
                </c:pt>
                <c:pt idx="1537">
                  <c:v>21468807</c:v>
                </c:pt>
                <c:pt idx="1538">
                  <c:v>35324232</c:v>
                </c:pt>
                <c:pt idx="1539">
                  <c:v>90567722</c:v>
                </c:pt>
                <c:pt idx="1540">
                  <c:v>45996718</c:v>
                </c:pt>
                <c:pt idx="1541">
                  <c:v>4280577</c:v>
                </c:pt>
                <c:pt idx="1542">
                  <c:v>6462576</c:v>
                </c:pt>
                <c:pt idx="1543">
                  <c:v>119841</c:v>
                </c:pt>
                <c:pt idx="1544">
                  <c:v>22452209</c:v>
                </c:pt>
                <c:pt idx="1545">
                  <c:v>217631306</c:v>
                </c:pt>
                <c:pt idx="1546">
                  <c:v>22000</c:v>
                </c:pt>
                <c:pt idx="1547">
                  <c:v>1573712</c:v>
                </c:pt>
                <c:pt idx="1548">
                  <c:v>42638165</c:v>
                </c:pt>
                <c:pt idx="1549">
                  <c:v>19447478</c:v>
                </c:pt>
                <c:pt idx="1550">
                  <c:v>7689458</c:v>
                </c:pt>
                <c:pt idx="1551">
                  <c:v>23292105</c:v>
                </c:pt>
                <c:pt idx="1552">
                  <c:v>72279690</c:v>
                </c:pt>
                <c:pt idx="1553">
                  <c:v>55808744</c:v>
                </c:pt>
                <c:pt idx="1554">
                  <c:v>17609982</c:v>
                </c:pt>
                <c:pt idx="1555">
                  <c:v>183125</c:v>
                </c:pt>
                <c:pt idx="1556">
                  <c:v>55350897</c:v>
                </c:pt>
                <c:pt idx="1557">
                  <c:v>42057340</c:v>
                </c:pt>
                <c:pt idx="1558">
                  <c:v>35024475</c:v>
                </c:pt>
                <c:pt idx="1559">
                  <c:v>48114556</c:v>
                </c:pt>
                <c:pt idx="1560">
                  <c:v>1654367</c:v>
                </c:pt>
                <c:pt idx="1561">
                  <c:v>18653615</c:v>
                </c:pt>
                <c:pt idx="1562">
                  <c:v>36665854</c:v>
                </c:pt>
                <c:pt idx="1563">
                  <c:v>6409206</c:v>
                </c:pt>
                <c:pt idx="1564">
                  <c:v>36037909</c:v>
                </c:pt>
                <c:pt idx="1565">
                  <c:v>26400000</c:v>
                </c:pt>
                <c:pt idx="1566">
                  <c:v>123307945</c:v>
                </c:pt>
                <c:pt idx="1567">
                  <c:v>16702864</c:v>
                </c:pt>
                <c:pt idx="1568">
                  <c:v>38966057</c:v>
                </c:pt>
                <c:pt idx="1569">
                  <c:v>16235293</c:v>
                </c:pt>
                <c:pt idx="1570">
                  <c:v>121697350</c:v>
                </c:pt>
                <c:pt idx="1571">
                  <c:v>10539414</c:v>
                </c:pt>
                <c:pt idx="1572">
                  <c:v>99462</c:v>
                </c:pt>
                <c:pt idx="1573">
                  <c:v>15608545</c:v>
                </c:pt>
                <c:pt idx="1574">
                  <c:v>7186670</c:v>
                </c:pt>
                <c:pt idx="1575">
                  <c:v>124494</c:v>
                </c:pt>
                <c:pt idx="1576">
                  <c:v>34099640</c:v>
                </c:pt>
                <c:pt idx="1577">
                  <c:v>5199</c:v>
                </c:pt>
                <c:pt idx="1578">
                  <c:v>124870275</c:v>
                </c:pt>
                <c:pt idx="1579">
                  <c:v>73215310</c:v>
                </c:pt>
                <c:pt idx="1580">
                  <c:v>30306268</c:v>
                </c:pt>
                <c:pt idx="1581">
                  <c:v>8080116</c:v>
                </c:pt>
                <c:pt idx="1582">
                  <c:v>63319509</c:v>
                </c:pt>
                <c:pt idx="1583">
                  <c:v>13763130</c:v>
                </c:pt>
                <c:pt idx="1584">
                  <c:v>73701902</c:v>
                </c:pt>
                <c:pt idx="1585">
                  <c:v>42776259</c:v>
                </c:pt>
                <c:pt idx="1586">
                  <c:v>10429707</c:v>
                </c:pt>
                <c:pt idx="1587">
                  <c:v>371081</c:v>
                </c:pt>
                <c:pt idx="1588">
                  <c:v>36497</c:v>
                </c:pt>
                <c:pt idx="1589">
                  <c:v>96734</c:v>
                </c:pt>
                <c:pt idx="1590">
                  <c:v>101217900</c:v>
                </c:pt>
                <c:pt idx="1591">
                  <c:v>46363118</c:v>
                </c:pt>
                <c:pt idx="1592">
                  <c:v>219613391</c:v>
                </c:pt>
                <c:pt idx="1593">
                  <c:v>9795017</c:v>
                </c:pt>
                <c:pt idx="1594">
                  <c:v>220914</c:v>
                </c:pt>
                <c:pt idx="1595">
                  <c:v>111760631</c:v>
                </c:pt>
                <c:pt idx="1596">
                  <c:v>171988</c:v>
                </c:pt>
                <c:pt idx="1597">
                  <c:v>128769345</c:v>
                </c:pt>
                <c:pt idx="1598">
                  <c:v>25926543</c:v>
                </c:pt>
                <c:pt idx="1599">
                  <c:v>123777</c:v>
                </c:pt>
                <c:pt idx="1600">
                  <c:v>41543207</c:v>
                </c:pt>
                <c:pt idx="1601">
                  <c:v>7017178</c:v>
                </c:pt>
                <c:pt idx="1602">
                  <c:v>220234</c:v>
                </c:pt>
                <c:pt idx="1603">
                  <c:v>12055</c:v>
                </c:pt>
                <c:pt idx="1604">
                  <c:v>396035</c:v>
                </c:pt>
                <c:pt idx="1605">
                  <c:v>13746550</c:v>
                </c:pt>
                <c:pt idx="1606">
                  <c:v>30212620</c:v>
                </c:pt>
                <c:pt idx="1607">
                  <c:v>70100000</c:v>
                </c:pt>
                <c:pt idx="1608">
                  <c:v>4190530</c:v>
                </c:pt>
                <c:pt idx="1609">
                  <c:v>51185897</c:v>
                </c:pt>
                <c:pt idx="1610">
                  <c:v>66790248</c:v>
                </c:pt>
                <c:pt idx="1611">
                  <c:v>137850096</c:v>
                </c:pt>
                <c:pt idx="1612">
                  <c:v>198332128</c:v>
                </c:pt>
                <c:pt idx="1613">
                  <c:v>37939782</c:v>
                </c:pt>
                <c:pt idx="1614">
                  <c:v>15100000</c:v>
                </c:pt>
                <c:pt idx="1615">
                  <c:v>105263257</c:v>
                </c:pt>
                <c:pt idx="1616">
                  <c:v>1953732</c:v>
                </c:pt>
                <c:pt idx="1617">
                  <c:v>11784000</c:v>
                </c:pt>
                <c:pt idx="1618">
                  <c:v>18252684</c:v>
                </c:pt>
                <c:pt idx="1619">
                  <c:v>11835</c:v>
                </c:pt>
                <c:pt idx="1620">
                  <c:v>1939441</c:v>
                </c:pt>
                <c:pt idx="1621">
                  <c:v>2964</c:v>
                </c:pt>
                <c:pt idx="1622">
                  <c:v>40485039</c:v>
                </c:pt>
                <c:pt idx="1623">
                  <c:v>28535768</c:v>
                </c:pt>
                <c:pt idx="1624">
                  <c:v>34746109</c:v>
                </c:pt>
                <c:pt idx="1625">
                  <c:v>32541719</c:v>
                </c:pt>
                <c:pt idx="1626">
                  <c:v>11508423</c:v>
                </c:pt>
                <c:pt idx="1627">
                  <c:v>25863915</c:v>
                </c:pt>
                <c:pt idx="1628">
                  <c:v>36000000</c:v>
                </c:pt>
                <c:pt idx="1629">
                  <c:v>3386698</c:v>
                </c:pt>
                <c:pt idx="1630">
                  <c:v>10114315</c:v>
                </c:pt>
                <c:pt idx="1631">
                  <c:v>26003149</c:v>
                </c:pt>
                <c:pt idx="1632">
                  <c:v>2848578</c:v>
                </c:pt>
                <c:pt idx="1633">
                  <c:v>2077046</c:v>
                </c:pt>
                <c:pt idx="1634">
                  <c:v>16938179</c:v>
                </c:pt>
                <c:pt idx="1635">
                  <c:v>119654900</c:v>
                </c:pt>
                <c:pt idx="1636">
                  <c:v>652177271</c:v>
                </c:pt>
                <c:pt idx="1637">
                  <c:v>88200225</c:v>
                </c:pt>
                <c:pt idx="1638">
                  <c:v>399793</c:v>
                </c:pt>
                <c:pt idx="1639">
                  <c:v>121972</c:v>
                </c:pt>
                <c:pt idx="1640">
                  <c:v>11631245</c:v>
                </c:pt>
                <c:pt idx="1641">
                  <c:v>183662</c:v>
                </c:pt>
                <c:pt idx="1642">
                  <c:v>19472057</c:v>
                </c:pt>
                <c:pt idx="1643">
                  <c:v>78747585</c:v>
                </c:pt>
                <c:pt idx="1644">
                  <c:v>114324072</c:v>
                </c:pt>
                <c:pt idx="1645">
                  <c:v>32095318</c:v>
                </c:pt>
                <c:pt idx="1646">
                  <c:v>21200000</c:v>
                </c:pt>
                <c:pt idx="1647">
                  <c:v>2221809</c:v>
                </c:pt>
                <c:pt idx="1648">
                  <c:v>9123834</c:v>
                </c:pt>
                <c:pt idx="1649">
                  <c:v>31597131</c:v>
                </c:pt>
                <c:pt idx="1650">
                  <c:v>71069884</c:v>
                </c:pt>
                <c:pt idx="1651">
                  <c:v>1530535</c:v>
                </c:pt>
                <c:pt idx="1652">
                  <c:v>81159365</c:v>
                </c:pt>
                <c:pt idx="1653">
                  <c:v>127144</c:v>
                </c:pt>
                <c:pt idx="1654">
                  <c:v>38624000</c:v>
                </c:pt>
                <c:pt idx="1655">
                  <c:v>3571735</c:v>
                </c:pt>
                <c:pt idx="1656">
                  <c:v>312057433</c:v>
                </c:pt>
                <c:pt idx="1657">
                  <c:v>16459004</c:v>
                </c:pt>
                <c:pt idx="1658">
                  <c:v>1997807</c:v>
                </c:pt>
                <c:pt idx="1659">
                  <c:v>102413606</c:v>
                </c:pt>
                <c:pt idx="1660">
                  <c:v>8279017</c:v>
                </c:pt>
                <c:pt idx="1661">
                  <c:v>16667084</c:v>
                </c:pt>
                <c:pt idx="1662">
                  <c:v>18990542</c:v>
                </c:pt>
                <c:pt idx="1663">
                  <c:v>200074175</c:v>
                </c:pt>
                <c:pt idx="1664">
                  <c:v>1056102</c:v>
                </c:pt>
                <c:pt idx="1665">
                  <c:v>37752931</c:v>
                </c:pt>
                <c:pt idx="1666">
                  <c:v>146072</c:v>
                </c:pt>
                <c:pt idx="1667">
                  <c:v>1100000</c:v>
                </c:pt>
                <c:pt idx="1668">
                  <c:v>100289690</c:v>
                </c:pt>
                <c:pt idx="1669">
                  <c:v>61490000</c:v>
                </c:pt>
                <c:pt idx="1670">
                  <c:v>110332737</c:v>
                </c:pt>
                <c:pt idx="1671">
                  <c:v>71026631</c:v>
                </c:pt>
                <c:pt idx="1672">
                  <c:v>42071069</c:v>
                </c:pt>
                <c:pt idx="1673">
                  <c:v>22168359</c:v>
                </c:pt>
                <c:pt idx="1674">
                  <c:v>119938730</c:v>
                </c:pt>
                <c:pt idx="1675">
                  <c:v>43100000</c:v>
                </c:pt>
                <c:pt idx="1676">
                  <c:v>12055108</c:v>
                </c:pt>
                <c:pt idx="1677">
                  <c:v>24397469</c:v>
                </c:pt>
                <c:pt idx="1678">
                  <c:v>67631157</c:v>
                </c:pt>
                <c:pt idx="1679">
                  <c:v>31199215</c:v>
                </c:pt>
                <c:pt idx="1680">
                  <c:v>63695760</c:v>
                </c:pt>
                <c:pt idx="1681">
                  <c:v>116006080</c:v>
                </c:pt>
                <c:pt idx="1682">
                  <c:v>16247775</c:v>
                </c:pt>
                <c:pt idx="1683">
                  <c:v>31600000</c:v>
                </c:pt>
                <c:pt idx="1684">
                  <c:v>75754670</c:v>
                </c:pt>
                <c:pt idx="1685">
                  <c:v>9714482</c:v>
                </c:pt>
                <c:pt idx="1686">
                  <c:v>8129455</c:v>
                </c:pt>
                <c:pt idx="1687">
                  <c:v>3950294</c:v>
                </c:pt>
                <c:pt idx="1688">
                  <c:v>2956000</c:v>
                </c:pt>
                <c:pt idx="1689">
                  <c:v>60328558</c:v>
                </c:pt>
                <c:pt idx="1690">
                  <c:v>12712093</c:v>
                </c:pt>
                <c:pt idx="1691">
                  <c:v>49874933</c:v>
                </c:pt>
                <c:pt idx="1692">
                  <c:v>26442251</c:v>
                </c:pt>
                <c:pt idx="1693">
                  <c:v>14334645</c:v>
                </c:pt>
                <c:pt idx="1694">
                  <c:v>161087183</c:v>
                </c:pt>
                <c:pt idx="1695">
                  <c:v>31874869</c:v>
                </c:pt>
                <c:pt idx="1696">
                  <c:v>31704416</c:v>
                </c:pt>
                <c:pt idx="1697">
                  <c:v>428535</c:v>
                </c:pt>
                <c:pt idx="1698">
                  <c:v>14637490</c:v>
                </c:pt>
                <c:pt idx="1699">
                  <c:v>59696176</c:v>
                </c:pt>
                <c:pt idx="1700">
                  <c:v>1281176</c:v>
                </c:pt>
                <c:pt idx="1701">
                  <c:v>1954202</c:v>
                </c:pt>
                <c:pt idx="1702">
                  <c:v>79711678</c:v>
                </c:pt>
                <c:pt idx="1703">
                  <c:v>102176165</c:v>
                </c:pt>
                <c:pt idx="1704">
                  <c:v>60154431</c:v>
                </c:pt>
                <c:pt idx="1705">
                  <c:v>68218041</c:v>
                </c:pt>
                <c:pt idx="1706">
                  <c:v>25871834</c:v>
                </c:pt>
                <c:pt idx="1707">
                  <c:v>4681503</c:v>
                </c:pt>
                <c:pt idx="1708">
                  <c:v>109306210</c:v>
                </c:pt>
                <c:pt idx="1709">
                  <c:v>118823091</c:v>
                </c:pt>
                <c:pt idx="1710">
                  <c:v>6026908</c:v>
                </c:pt>
                <c:pt idx="1711">
                  <c:v>123207194</c:v>
                </c:pt>
                <c:pt idx="1712">
                  <c:v>40557</c:v>
                </c:pt>
                <c:pt idx="1713">
                  <c:v>62563543</c:v>
                </c:pt>
                <c:pt idx="1714">
                  <c:v>30981850</c:v>
                </c:pt>
                <c:pt idx="1715">
                  <c:v>50802661</c:v>
                </c:pt>
                <c:pt idx="1716">
                  <c:v>67155742</c:v>
                </c:pt>
                <c:pt idx="1717">
                  <c:v>24944213</c:v>
                </c:pt>
                <c:pt idx="1718">
                  <c:v>15527125</c:v>
                </c:pt>
                <c:pt idx="1719">
                  <c:v>39514713</c:v>
                </c:pt>
                <c:pt idx="1720">
                  <c:v>1652472</c:v>
                </c:pt>
                <c:pt idx="1721">
                  <c:v>17596256</c:v>
                </c:pt>
                <c:pt idx="1722">
                  <c:v>792966</c:v>
                </c:pt>
                <c:pt idx="1723">
                  <c:v>43247140</c:v>
                </c:pt>
                <c:pt idx="1724">
                  <c:v>47952020</c:v>
                </c:pt>
                <c:pt idx="1725">
                  <c:v>1089445</c:v>
                </c:pt>
                <c:pt idx="1726">
                  <c:v>4599680</c:v>
                </c:pt>
                <c:pt idx="1727">
                  <c:v>14249005</c:v>
                </c:pt>
                <c:pt idx="1728">
                  <c:v>1064277</c:v>
                </c:pt>
                <c:pt idx="1729">
                  <c:v>1304837</c:v>
                </c:pt>
                <c:pt idx="1730">
                  <c:v>100240</c:v>
                </c:pt>
                <c:pt idx="1731">
                  <c:v>33643461</c:v>
                </c:pt>
                <c:pt idx="1732">
                  <c:v>6592103</c:v>
                </c:pt>
                <c:pt idx="1733">
                  <c:v>50213619</c:v>
                </c:pt>
                <c:pt idx="1734">
                  <c:v>148734225</c:v>
                </c:pt>
                <c:pt idx="1735">
                  <c:v>133375846</c:v>
                </c:pt>
                <c:pt idx="1736">
                  <c:v>34507079</c:v>
                </c:pt>
                <c:pt idx="1737">
                  <c:v>104007828</c:v>
                </c:pt>
                <c:pt idx="1738">
                  <c:v>6109075</c:v>
                </c:pt>
                <c:pt idx="1739">
                  <c:v>135014968</c:v>
                </c:pt>
                <c:pt idx="1740">
                  <c:v>73103784</c:v>
                </c:pt>
                <c:pt idx="1741">
                  <c:v>14479776</c:v>
                </c:pt>
                <c:pt idx="1742">
                  <c:v>117541000</c:v>
                </c:pt>
                <c:pt idx="1743">
                  <c:v>216366733</c:v>
                </c:pt>
                <c:pt idx="1744">
                  <c:v>169692572</c:v>
                </c:pt>
                <c:pt idx="1745">
                  <c:v>15681020</c:v>
                </c:pt>
                <c:pt idx="1746">
                  <c:v>18378</c:v>
                </c:pt>
                <c:pt idx="1747">
                  <c:v>212285</c:v>
                </c:pt>
                <c:pt idx="1748">
                  <c:v>53715611</c:v>
                </c:pt>
                <c:pt idx="1749">
                  <c:v>20241395</c:v>
                </c:pt>
                <c:pt idx="1750">
                  <c:v>46440491</c:v>
                </c:pt>
                <c:pt idx="1751">
                  <c:v>52166</c:v>
                </c:pt>
                <c:pt idx="1752">
                  <c:v>115802596</c:v>
                </c:pt>
                <c:pt idx="1753">
                  <c:v>3193102</c:v>
                </c:pt>
                <c:pt idx="1754">
                  <c:v>28045540</c:v>
                </c:pt>
                <c:pt idx="1755">
                  <c:v>610991</c:v>
                </c:pt>
                <c:pt idx="1756">
                  <c:v>82163317</c:v>
                </c:pt>
                <c:pt idx="1757">
                  <c:v>25472967</c:v>
                </c:pt>
                <c:pt idx="1758">
                  <c:v>11860839</c:v>
                </c:pt>
                <c:pt idx="1759">
                  <c:v>57637485</c:v>
                </c:pt>
                <c:pt idx="1760">
                  <c:v>104148781</c:v>
                </c:pt>
                <c:pt idx="1761">
                  <c:v>1029017</c:v>
                </c:pt>
                <c:pt idx="1762">
                  <c:v>30079316</c:v>
                </c:pt>
                <c:pt idx="1763">
                  <c:v>8460995</c:v>
                </c:pt>
                <c:pt idx="1764">
                  <c:v>127706877</c:v>
                </c:pt>
                <c:pt idx="1765">
                  <c:v>26893</c:v>
                </c:pt>
                <c:pt idx="1766">
                  <c:v>22160085</c:v>
                </c:pt>
                <c:pt idx="1767">
                  <c:v>11703287</c:v>
                </c:pt>
                <c:pt idx="1768">
                  <c:v>64572496</c:v>
                </c:pt>
                <c:pt idx="1769">
                  <c:v>3330</c:v>
                </c:pt>
                <c:pt idx="1770">
                  <c:v>143151473</c:v>
                </c:pt>
                <c:pt idx="1771">
                  <c:v>16377274</c:v>
                </c:pt>
                <c:pt idx="1772">
                  <c:v>447750</c:v>
                </c:pt>
                <c:pt idx="1773">
                  <c:v>9176553</c:v>
                </c:pt>
                <c:pt idx="1774">
                  <c:v>21088568</c:v>
                </c:pt>
                <c:pt idx="1775">
                  <c:v>18208078</c:v>
                </c:pt>
                <c:pt idx="1776">
                  <c:v>25167270</c:v>
                </c:pt>
                <c:pt idx="1777">
                  <c:v>111505642</c:v>
                </c:pt>
                <c:pt idx="1778">
                  <c:v>8026971</c:v>
                </c:pt>
                <c:pt idx="1779">
                  <c:v>54700065</c:v>
                </c:pt>
                <c:pt idx="1780">
                  <c:v>28637507</c:v>
                </c:pt>
                <c:pt idx="1781">
                  <c:v>1024175</c:v>
                </c:pt>
                <c:pt idx="1782">
                  <c:v>33349949</c:v>
                </c:pt>
                <c:pt idx="1783">
                  <c:v>7659747</c:v>
                </c:pt>
                <c:pt idx="1784">
                  <c:v>3041803</c:v>
                </c:pt>
                <c:pt idx="1785">
                  <c:v>14018364</c:v>
                </c:pt>
                <c:pt idx="1786">
                  <c:v>35635046</c:v>
                </c:pt>
                <c:pt idx="1787">
                  <c:v>140459099</c:v>
                </c:pt>
                <c:pt idx="1788">
                  <c:v>23070045</c:v>
                </c:pt>
                <c:pt idx="1789">
                  <c:v>39399750</c:v>
                </c:pt>
                <c:pt idx="1790">
                  <c:v>28772222</c:v>
                </c:pt>
                <c:pt idx="1791">
                  <c:v>148313048</c:v>
                </c:pt>
                <c:pt idx="1792">
                  <c:v>21835784</c:v>
                </c:pt>
                <c:pt idx="1793">
                  <c:v>23031390</c:v>
                </c:pt>
                <c:pt idx="1794">
                  <c:v>73023275</c:v>
                </c:pt>
                <c:pt idx="1795">
                  <c:v>156645693</c:v>
                </c:pt>
                <c:pt idx="1796">
                  <c:v>3219029</c:v>
                </c:pt>
                <c:pt idx="1797">
                  <c:v>75727</c:v>
                </c:pt>
                <c:pt idx="1798">
                  <c:v>178406268</c:v>
                </c:pt>
                <c:pt idx="1799">
                  <c:v>145540</c:v>
                </c:pt>
                <c:pt idx="1800">
                  <c:v>57651794</c:v>
                </c:pt>
                <c:pt idx="1801">
                  <c:v>617172</c:v>
                </c:pt>
                <c:pt idx="1802">
                  <c:v>206360018</c:v>
                </c:pt>
                <c:pt idx="1803">
                  <c:v>17324744</c:v>
                </c:pt>
                <c:pt idx="1804">
                  <c:v>671240</c:v>
                </c:pt>
                <c:pt idx="1805">
                  <c:v>15091542</c:v>
                </c:pt>
                <c:pt idx="1806">
                  <c:v>1316074</c:v>
                </c:pt>
                <c:pt idx="1807">
                  <c:v>126597121</c:v>
                </c:pt>
                <c:pt idx="1808">
                  <c:v>2040920</c:v>
                </c:pt>
                <c:pt idx="1809">
                  <c:v>114195633</c:v>
                </c:pt>
                <c:pt idx="1810">
                  <c:v>64505912</c:v>
                </c:pt>
                <c:pt idx="1811">
                  <c:v>42365600</c:v>
                </c:pt>
                <c:pt idx="1812">
                  <c:v>74787599</c:v>
                </c:pt>
                <c:pt idx="1813">
                  <c:v>8786715</c:v>
                </c:pt>
                <c:pt idx="1814">
                  <c:v>55461307</c:v>
                </c:pt>
                <c:pt idx="1815">
                  <c:v>26761283</c:v>
                </c:pt>
                <c:pt idx="1816">
                  <c:v>322157</c:v>
                </c:pt>
                <c:pt idx="1817">
                  <c:v>8000000</c:v>
                </c:pt>
                <c:pt idx="1818">
                  <c:v>7739049</c:v>
                </c:pt>
                <c:pt idx="1819">
                  <c:v>83287363</c:v>
                </c:pt>
                <c:pt idx="1820">
                  <c:v>177343675</c:v>
                </c:pt>
                <c:pt idx="1821">
                  <c:v>77222184</c:v>
                </c:pt>
                <c:pt idx="1822">
                  <c:v>24520892</c:v>
                </c:pt>
                <c:pt idx="1823">
                  <c:v>2412045</c:v>
                </c:pt>
                <c:pt idx="1824">
                  <c:v>532988</c:v>
                </c:pt>
                <c:pt idx="1825">
                  <c:v>115862</c:v>
                </c:pt>
                <c:pt idx="1826">
                  <c:v>55762229</c:v>
                </c:pt>
                <c:pt idx="1827">
                  <c:v>25240988</c:v>
                </c:pt>
                <c:pt idx="1828">
                  <c:v>26539321</c:v>
                </c:pt>
                <c:pt idx="1829">
                  <c:v>4903000</c:v>
                </c:pt>
                <c:pt idx="1830">
                  <c:v>8324748</c:v>
                </c:pt>
                <c:pt idx="1831">
                  <c:v>46815748</c:v>
                </c:pt>
                <c:pt idx="1832">
                  <c:v>13922211</c:v>
                </c:pt>
                <c:pt idx="1833">
                  <c:v>144512310</c:v>
                </c:pt>
                <c:pt idx="1834">
                  <c:v>10660147</c:v>
                </c:pt>
                <c:pt idx="1835">
                  <c:v>43532294</c:v>
                </c:pt>
                <c:pt idx="1836">
                  <c:v>97360069</c:v>
                </c:pt>
                <c:pt idx="1837">
                  <c:v>9525276</c:v>
                </c:pt>
                <c:pt idx="1838">
                  <c:v>174682</c:v>
                </c:pt>
                <c:pt idx="1839">
                  <c:v>10411980</c:v>
                </c:pt>
                <c:pt idx="1840">
                  <c:v>8070311</c:v>
                </c:pt>
                <c:pt idx="1841">
                  <c:v>6401336</c:v>
                </c:pt>
                <c:pt idx="1842">
                  <c:v>61693523</c:v>
                </c:pt>
                <c:pt idx="1843">
                  <c:v>84185387</c:v>
                </c:pt>
                <c:pt idx="1844">
                  <c:v>13823741</c:v>
                </c:pt>
                <c:pt idx="1845">
                  <c:v>52320979</c:v>
                </c:pt>
                <c:pt idx="1846">
                  <c:v>15155772</c:v>
                </c:pt>
                <c:pt idx="1847">
                  <c:v>1500000</c:v>
                </c:pt>
                <c:pt idx="1848">
                  <c:v>32701088</c:v>
                </c:pt>
                <c:pt idx="1849">
                  <c:v>3559990</c:v>
                </c:pt>
                <c:pt idx="1850">
                  <c:v>27356090</c:v>
                </c:pt>
                <c:pt idx="1851">
                  <c:v>5132222</c:v>
                </c:pt>
                <c:pt idx="1852">
                  <c:v>12947763</c:v>
                </c:pt>
                <c:pt idx="1853">
                  <c:v>6755271</c:v>
                </c:pt>
                <c:pt idx="1854">
                  <c:v>700000</c:v>
                </c:pt>
                <c:pt idx="1855">
                  <c:v>52293982</c:v>
                </c:pt>
                <c:pt idx="1856">
                  <c:v>80033643</c:v>
                </c:pt>
                <c:pt idx="1857">
                  <c:v>15126948</c:v>
                </c:pt>
                <c:pt idx="1858">
                  <c:v>2833383</c:v>
                </c:pt>
                <c:pt idx="1859">
                  <c:v>36200000</c:v>
                </c:pt>
                <c:pt idx="1860">
                  <c:v>10300000</c:v>
                </c:pt>
                <c:pt idx="1861">
                  <c:v>16346122</c:v>
                </c:pt>
                <c:pt idx="1862">
                  <c:v>72660029</c:v>
                </c:pt>
                <c:pt idx="1863">
                  <c:v>44726644</c:v>
                </c:pt>
                <c:pt idx="1864">
                  <c:v>119420252</c:v>
                </c:pt>
                <c:pt idx="1865">
                  <c:v>4350774</c:v>
                </c:pt>
                <c:pt idx="1866">
                  <c:v>117190</c:v>
                </c:pt>
                <c:pt idx="1867">
                  <c:v>14545844</c:v>
                </c:pt>
                <c:pt idx="1868">
                  <c:v>66600000</c:v>
                </c:pt>
                <c:pt idx="1869">
                  <c:v>47095453</c:v>
                </c:pt>
                <c:pt idx="1870">
                  <c:v>5749134</c:v>
                </c:pt>
                <c:pt idx="1871">
                  <c:v>30500882</c:v>
                </c:pt>
                <c:pt idx="1872">
                  <c:v>26906039</c:v>
                </c:pt>
                <c:pt idx="1873">
                  <c:v>155019340</c:v>
                </c:pt>
                <c:pt idx="1874">
                  <c:v>13350177</c:v>
                </c:pt>
                <c:pt idx="1875">
                  <c:v>65807024</c:v>
                </c:pt>
                <c:pt idx="1876">
                  <c:v>31569268</c:v>
                </c:pt>
                <c:pt idx="1877">
                  <c:v>381225</c:v>
                </c:pt>
                <c:pt idx="1878">
                  <c:v>529766</c:v>
                </c:pt>
                <c:pt idx="1879">
                  <c:v>203134</c:v>
                </c:pt>
                <c:pt idx="1880">
                  <c:v>1260917</c:v>
                </c:pt>
                <c:pt idx="1881">
                  <c:v>777423</c:v>
                </c:pt>
                <c:pt idx="1882">
                  <c:v>4301331</c:v>
                </c:pt>
                <c:pt idx="1883">
                  <c:v>4006906</c:v>
                </c:pt>
                <c:pt idx="1884">
                  <c:v>3287435</c:v>
                </c:pt>
                <c:pt idx="1885">
                  <c:v>110476776</c:v>
                </c:pt>
                <c:pt idx="1886">
                  <c:v>66359959</c:v>
                </c:pt>
                <c:pt idx="1887">
                  <c:v>60057639</c:v>
                </c:pt>
                <c:pt idx="1888">
                  <c:v>24985612</c:v>
                </c:pt>
                <c:pt idx="1889">
                  <c:v>70001065</c:v>
                </c:pt>
                <c:pt idx="1890">
                  <c:v>61937495</c:v>
                </c:pt>
                <c:pt idx="1891">
                  <c:v>5932060</c:v>
                </c:pt>
                <c:pt idx="1892">
                  <c:v>80034302</c:v>
                </c:pt>
                <c:pt idx="1893">
                  <c:v>5900000</c:v>
                </c:pt>
                <c:pt idx="1894">
                  <c:v>1027749</c:v>
                </c:pt>
                <c:pt idx="1895">
                  <c:v>101087161</c:v>
                </c:pt>
                <c:pt idx="1896">
                  <c:v>535249</c:v>
                </c:pt>
                <c:pt idx="1897">
                  <c:v>36447959</c:v>
                </c:pt>
                <c:pt idx="1898">
                  <c:v>6262942</c:v>
                </c:pt>
                <c:pt idx="1899">
                  <c:v>32000000</c:v>
                </c:pt>
                <c:pt idx="1900">
                  <c:v>2694973</c:v>
                </c:pt>
                <c:pt idx="1901">
                  <c:v>111936400</c:v>
                </c:pt>
                <c:pt idx="1902">
                  <c:v>1689999</c:v>
                </c:pt>
                <c:pt idx="1903">
                  <c:v>330249062</c:v>
                </c:pt>
                <c:pt idx="1904">
                  <c:v>766487</c:v>
                </c:pt>
                <c:pt idx="1905">
                  <c:v>2468</c:v>
                </c:pt>
                <c:pt idx="1906">
                  <c:v>65007045</c:v>
                </c:pt>
                <c:pt idx="1907">
                  <c:v>1796024</c:v>
                </c:pt>
                <c:pt idx="1908">
                  <c:v>42880</c:v>
                </c:pt>
                <c:pt idx="1909">
                  <c:v>6830957</c:v>
                </c:pt>
                <c:pt idx="1910">
                  <c:v>1744858</c:v>
                </c:pt>
                <c:pt idx="1911">
                  <c:v>51483949</c:v>
                </c:pt>
                <c:pt idx="1912">
                  <c:v>3335839</c:v>
                </c:pt>
                <c:pt idx="1913">
                  <c:v>63910583</c:v>
                </c:pt>
                <c:pt idx="1914">
                  <c:v>48154732</c:v>
                </c:pt>
                <c:pt idx="1915">
                  <c:v>31598308</c:v>
                </c:pt>
                <c:pt idx="1916">
                  <c:v>3773863</c:v>
                </c:pt>
                <c:pt idx="1917">
                  <c:v>37901509</c:v>
                </c:pt>
                <c:pt idx="1918">
                  <c:v>12561</c:v>
                </c:pt>
                <c:pt idx="1919">
                  <c:v>22770</c:v>
                </c:pt>
                <c:pt idx="1920">
                  <c:v>56536016</c:v>
                </c:pt>
                <c:pt idx="1921">
                  <c:v>126975169</c:v>
                </c:pt>
                <c:pt idx="1922">
                  <c:v>25040293</c:v>
                </c:pt>
                <c:pt idx="1923">
                  <c:v>100446895</c:v>
                </c:pt>
                <c:pt idx="1924">
                  <c:v>70527</c:v>
                </c:pt>
                <c:pt idx="1925">
                  <c:v>10397365</c:v>
                </c:pt>
                <c:pt idx="1926">
                  <c:v>17278980</c:v>
                </c:pt>
                <c:pt idx="1927">
                  <c:v>9430988</c:v>
                </c:pt>
                <c:pt idx="1928">
                  <c:v>62300000</c:v>
                </c:pt>
                <c:pt idx="1929">
                  <c:v>1276984</c:v>
                </c:pt>
                <c:pt idx="1930">
                  <c:v>12181484</c:v>
                </c:pt>
                <c:pt idx="1931">
                  <c:v>42043633</c:v>
                </c:pt>
                <c:pt idx="1932">
                  <c:v>58936</c:v>
                </c:pt>
                <c:pt idx="1933">
                  <c:v>59992760</c:v>
                </c:pt>
                <c:pt idx="1934">
                  <c:v>29077547</c:v>
                </c:pt>
                <c:pt idx="1935">
                  <c:v>38916903</c:v>
                </c:pt>
                <c:pt idx="1936">
                  <c:v>39143839</c:v>
                </c:pt>
                <c:pt idx="1937">
                  <c:v>40566655</c:v>
                </c:pt>
                <c:pt idx="1938">
                  <c:v>17174870</c:v>
                </c:pt>
                <c:pt idx="1939">
                  <c:v>49526</c:v>
                </c:pt>
                <c:pt idx="1940">
                  <c:v>65173160</c:v>
                </c:pt>
                <c:pt idx="1941">
                  <c:v>258113</c:v>
                </c:pt>
                <c:pt idx="1942">
                  <c:v>5858</c:v>
                </c:pt>
                <c:pt idx="1943">
                  <c:v>20801344</c:v>
                </c:pt>
                <c:pt idx="1944">
                  <c:v>11802056</c:v>
                </c:pt>
                <c:pt idx="1945">
                  <c:v>35799026</c:v>
                </c:pt>
                <c:pt idx="1946">
                  <c:v>22189039</c:v>
                </c:pt>
                <c:pt idx="1947">
                  <c:v>18438149</c:v>
                </c:pt>
                <c:pt idx="1948">
                  <c:v>106793915</c:v>
                </c:pt>
                <c:pt idx="1949">
                  <c:v>114053579</c:v>
                </c:pt>
                <c:pt idx="1950">
                  <c:v>51019112</c:v>
                </c:pt>
                <c:pt idx="1951">
                  <c:v>181360000</c:v>
                </c:pt>
                <c:pt idx="1952">
                  <c:v>75764085</c:v>
                </c:pt>
                <c:pt idx="1953">
                  <c:v>16295774</c:v>
                </c:pt>
                <c:pt idx="1954">
                  <c:v>7458269</c:v>
                </c:pt>
                <c:pt idx="1955">
                  <c:v>117528646</c:v>
                </c:pt>
                <c:pt idx="1956">
                  <c:v>12570442</c:v>
                </c:pt>
                <c:pt idx="1957">
                  <c:v>14967182</c:v>
                </c:pt>
                <c:pt idx="1958">
                  <c:v>78845130</c:v>
                </c:pt>
                <c:pt idx="1959">
                  <c:v>982214</c:v>
                </c:pt>
                <c:pt idx="1960">
                  <c:v>17804273</c:v>
                </c:pt>
                <c:pt idx="1961">
                  <c:v>36381716</c:v>
                </c:pt>
                <c:pt idx="1962">
                  <c:v>1028658</c:v>
                </c:pt>
                <c:pt idx="1963">
                  <c:v>4000000</c:v>
                </c:pt>
                <c:pt idx="1964">
                  <c:v>434417</c:v>
                </c:pt>
                <c:pt idx="1965">
                  <c:v>36658108</c:v>
                </c:pt>
                <c:pt idx="1966">
                  <c:v>31487293</c:v>
                </c:pt>
                <c:pt idx="1967">
                  <c:v>1282084</c:v>
                </c:pt>
                <c:pt idx="1968">
                  <c:v>15500000</c:v>
                </c:pt>
                <c:pt idx="1969">
                  <c:v>112692062</c:v>
                </c:pt>
                <c:pt idx="1970">
                  <c:v>11434867</c:v>
                </c:pt>
                <c:pt idx="1971">
                  <c:v>22451</c:v>
                </c:pt>
                <c:pt idx="1972">
                  <c:v>306124059</c:v>
                </c:pt>
                <c:pt idx="1973">
                  <c:v>4435083</c:v>
                </c:pt>
                <c:pt idx="1974">
                  <c:v>3275443</c:v>
                </c:pt>
                <c:pt idx="1975">
                  <c:v>3205244</c:v>
                </c:pt>
                <c:pt idx="1976">
                  <c:v>234277056</c:v>
                </c:pt>
                <c:pt idx="1977">
                  <c:v>334185206</c:v>
                </c:pt>
                <c:pt idx="1978">
                  <c:v>106126012</c:v>
                </c:pt>
                <c:pt idx="1979">
                  <c:v>309404152</c:v>
                </c:pt>
                <c:pt idx="1980">
                  <c:v>202853933</c:v>
                </c:pt>
                <c:pt idx="1981">
                  <c:v>22717758</c:v>
                </c:pt>
                <c:pt idx="1982">
                  <c:v>91547205</c:v>
                </c:pt>
                <c:pt idx="1983">
                  <c:v>4002955</c:v>
                </c:pt>
                <c:pt idx="1984">
                  <c:v>41814863</c:v>
                </c:pt>
                <c:pt idx="1985">
                  <c:v>35287788</c:v>
                </c:pt>
                <c:pt idx="1986">
                  <c:v>2912363</c:v>
                </c:pt>
                <c:pt idx="1987">
                  <c:v>101470202</c:v>
                </c:pt>
                <c:pt idx="1988">
                  <c:v>17000000</c:v>
                </c:pt>
                <c:pt idx="1989">
                  <c:v>51097664</c:v>
                </c:pt>
                <c:pt idx="1990">
                  <c:v>14793904</c:v>
                </c:pt>
                <c:pt idx="1991">
                  <c:v>32131483</c:v>
                </c:pt>
                <c:pt idx="1992">
                  <c:v>978908</c:v>
                </c:pt>
                <c:pt idx="1993">
                  <c:v>245428137</c:v>
                </c:pt>
                <c:pt idx="1994">
                  <c:v>2331318</c:v>
                </c:pt>
                <c:pt idx="1995">
                  <c:v>25809813</c:v>
                </c:pt>
                <c:pt idx="1996">
                  <c:v>5348317</c:v>
                </c:pt>
                <c:pt idx="1997">
                  <c:v>1163508</c:v>
                </c:pt>
                <c:pt idx="1998">
                  <c:v>3029870</c:v>
                </c:pt>
                <c:pt idx="1999">
                  <c:v>13000000</c:v>
                </c:pt>
                <c:pt idx="2000">
                  <c:v>291021565</c:v>
                </c:pt>
                <c:pt idx="2001">
                  <c:v>10214647</c:v>
                </c:pt>
                <c:pt idx="2002">
                  <c:v>3958500</c:v>
                </c:pt>
                <c:pt idx="2003">
                  <c:v>181015141</c:v>
                </c:pt>
                <c:pt idx="2004">
                  <c:v>2849142</c:v>
                </c:pt>
                <c:pt idx="2005">
                  <c:v>163479795</c:v>
                </c:pt>
                <c:pt idx="2006">
                  <c:v>16204793</c:v>
                </c:pt>
                <c:pt idx="2007">
                  <c:v>34151</c:v>
                </c:pt>
                <c:pt idx="2008">
                  <c:v>58867694</c:v>
                </c:pt>
                <c:pt idx="2009">
                  <c:v>5359774</c:v>
                </c:pt>
                <c:pt idx="2010">
                  <c:v>55865715</c:v>
                </c:pt>
                <c:pt idx="2011">
                  <c:v>4186931</c:v>
                </c:pt>
                <c:pt idx="2012">
                  <c:v>65703412</c:v>
                </c:pt>
                <c:pt idx="2013">
                  <c:v>333658</c:v>
                </c:pt>
                <c:pt idx="2014">
                  <c:v>37442180</c:v>
                </c:pt>
                <c:pt idx="2015">
                  <c:v>48291624</c:v>
                </c:pt>
                <c:pt idx="2016">
                  <c:v>3799339</c:v>
                </c:pt>
                <c:pt idx="2017">
                  <c:v>2223990</c:v>
                </c:pt>
                <c:pt idx="2018">
                  <c:v>19281235</c:v>
                </c:pt>
                <c:pt idx="2019">
                  <c:v>856942</c:v>
                </c:pt>
                <c:pt idx="2020">
                  <c:v>16066</c:v>
                </c:pt>
                <c:pt idx="2021">
                  <c:v>192467</c:v>
                </c:pt>
                <c:pt idx="2022">
                  <c:v>10515579</c:v>
                </c:pt>
                <c:pt idx="2023">
                  <c:v>16252765</c:v>
                </c:pt>
                <c:pt idx="2024">
                  <c:v>32662299</c:v>
                </c:pt>
                <c:pt idx="2025">
                  <c:v>100018837</c:v>
                </c:pt>
                <c:pt idx="2026">
                  <c:v>92930005</c:v>
                </c:pt>
                <c:pt idx="2027">
                  <c:v>9589875</c:v>
                </c:pt>
                <c:pt idx="2028">
                  <c:v>5354039</c:v>
                </c:pt>
                <c:pt idx="2029">
                  <c:v>14879556</c:v>
                </c:pt>
                <c:pt idx="2030">
                  <c:v>31452765</c:v>
                </c:pt>
                <c:pt idx="2031">
                  <c:v>31662</c:v>
                </c:pt>
                <c:pt idx="2032">
                  <c:v>20400000</c:v>
                </c:pt>
                <c:pt idx="2033">
                  <c:v>47781388</c:v>
                </c:pt>
                <c:pt idx="2034">
                  <c:v>38747385</c:v>
                </c:pt>
                <c:pt idx="2035">
                  <c:v>352786</c:v>
                </c:pt>
                <c:pt idx="2036">
                  <c:v>37295394</c:v>
                </c:pt>
                <c:pt idx="2037">
                  <c:v>47396698</c:v>
                </c:pt>
                <c:pt idx="2038">
                  <c:v>40041683</c:v>
                </c:pt>
                <c:pt idx="2039">
                  <c:v>43022524</c:v>
                </c:pt>
                <c:pt idx="2040">
                  <c:v>126247</c:v>
                </c:pt>
                <c:pt idx="2041">
                  <c:v>32051917</c:v>
                </c:pt>
                <c:pt idx="2042">
                  <c:v>75030163</c:v>
                </c:pt>
                <c:pt idx="2043">
                  <c:v>128486</c:v>
                </c:pt>
                <c:pt idx="2044">
                  <c:v>3830</c:v>
                </c:pt>
                <c:pt idx="2045">
                  <c:v>33200000</c:v>
                </c:pt>
                <c:pt idx="2046">
                  <c:v>47124400</c:v>
                </c:pt>
                <c:pt idx="2047">
                  <c:v>1641788</c:v>
                </c:pt>
                <c:pt idx="2048">
                  <c:v>23213577</c:v>
                </c:pt>
                <c:pt idx="2049">
                  <c:v>2344847</c:v>
                </c:pt>
                <c:pt idx="2050">
                  <c:v>90800000</c:v>
                </c:pt>
                <c:pt idx="2051">
                  <c:v>6061759</c:v>
                </c:pt>
                <c:pt idx="2052">
                  <c:v>623374</c:v>
                </c:pt>
                <c:pt idx="2053">
                  <c:v>41609593</c:v>
                </c:pt>
                <c:pt idx="2054">
                  <c:v>37606</c:v>
                </c:pt>
                <c:pt idx="2055">
                  <c:v>10014234</c:v>
                </c:pt>
                <c:pt idx="2056">
                  <c:v>603943</c:v>
                </c:pt>
                <c:pt idx="2057">
                  <c:v>21300000</c:v>
                </c:pt>
                <c:pt idx="2058">
                  <c:v>2060953</c:v>
                </c:pt>
                <c:pt idx="2059">
                  <c:v>25138292</c:v>
                </c:pt>
                <c:pt idx="2060">
                  <c:v>8828771</c:v>
                </c:pt>
                <c:pt idx="2061">
                  <c:v>13082288</c:v>
                </c:pt>
                <c:pt idx="2062">
                  <c:v>128978</c:v>
                </c:pt>
                <c:pt idx="2063">
                  <c:v>132541238</c:v>
                </c:pt>
                <c:pt idx="2064">
                  <c:v>226138454</c:v>
                </c:pt>
                <c:pt idx="2065">
                  <c:v>90353764</c:v>
                </c:pt>
                <c:pt idx="2066">
                  <c:v>80920948</c:v>
                </c:pt>
                <c:pt idx="2067">
                  <c:v>20422207</c:v>
                </c:pt>
                <c:pt idx="2068">
                  <c:v>173005002</c:v>
                </c:pt>
                <c:pt idx="2069">
                  <c:v>66637</c:v>
                </c:pt>
                <c:pt idx="2070">
                  <c:v>30127963</c:v>
                </c:pt>
                <c:pt idx="2071">
                  <c:v>54606</c:v>
                </c:pt>
                <c:pt idx="2072">
                  <c:v>101055</c:v>
                </c:pt>
                <c:pt idx="2073">
                  <c:v>513836</c:v>
                </c:pt>
                <c:pt idx="2074">
                  <c:v>3000000</c:v>
                </c:pt>
                <c:pt idx="2075">
                  <c:v>50807639</c:v>
                </c:pt>
                <c:pt idx="2076">
                  <c:v>4700361</c:v>
                </c:pt>
                <c:pt idx="2077">
                  <c:v>1001437</c:v>
                </c:pt>
                <c:pt idx="2078">
                  <c:v>676698</c:v>
                </c:pt>
                <c:pt idx="2079">
                  <c:v>25047631</c:v>
                </c:pt>
                <c:pt idx="2080">
                  <c:v>3105269</c:v>
                </c:pt>
                <c:pt idx="2081">
                  <c:v>50150619</c:v>
                </c:pt>
                <c:pt idx="2082">
                  <c:v>98711404</c:v>
                </c:pt>
                <c:pt idx="2083">
                  <c:v>1357042</c:v>
                </c:pt>
                <c:pt idx="2084">
                  <c:v>1027119</c:v>
                </c:pt>
                <c:pt idx="2085">
                  <c:v>64933670</c:v>
                </c:pt>
                <c:pt idx="2086">
                  <c:v>118153533</c:v>
                </c:pt>
                <c:pt idx="2087">
                  <c:v>91400000</c:v>
                </c:pt>
                <c:pt idx="2088">
                  <c:v>8500000</c:v>
                </c:pt>
                <c:pt idx="2089">
                  <c:v>3607</c:v>
                </c:pt>
                <c:pt idx="2090">
                  <c:v>108521835</c:v>
                </c:pt>
                <c:pt idx="2091">
                  <c:v>1046166</c:v>
                </c:pt>
                <c:pt idx="2092">
                  <c:v>6350058</c:v>
                </c:pt>
                <c:pt idx="2093">
                  <c:v>74158157</c:v>
                </c:pt>
                <c:pt idx="2094">
                  <c:v>75530832</c:v>
                </c:pt>
                <c:pt idx="2095">
                  <c:v>21784432</c:v>
                </c:pt>
                <c:pt idx="2096">
                  <c:v>22751979</c:v>
                </c:pt>
                <c:pt idx="2097">
                  <c:v>43337279</c:v>
                </c:pt>
                <c:pt idx="2098">
                  <c:v>1865774</c:v>
                </c:pt>
                <c:pt idx="2099">
                  <c:v>3148482</c:v>
                </c:pt>
                <c:pt idx="2100">
                  <c:v>24268828</c:v>
                </c:pt>
                <c:pt idx="2101">
                  <c:v>66636385</c:v>
                </c:pt>
                <c:pt idx="2102">
                  <c:v>20262</c:v>
                </c:pt>
                <c:pt idx="2103">
                  <c:v>703002</c:v>
                </c:pt>
                <c:pt idx="2104">
                  <c:v>134518390</c:v>
                </c:pt>
                <c:pt idx="2105">
                  <c:v>13751</c:v>
                </c:pt>
                <c:pt idx="2106">
                  <c:v>95632614</c:v>
                </c:pt>
                <c:pt idx="2107">
                  <c:v>27441122</c:v>
                </c:pt>
                <c:pt idx="2108">
                  <c:v>60573641</c:v>
                </c:pt>
                <c:pt idx="2109">
                  <c:v>5694401</c:v>
                </c:pt>
                <c:pt idx="2110">
                  <c:v>37339525</c:v>
                </c:pt>
                <c:pt idx="2111">
                  <c:v>39008741</c:v>
                </c:pt>
                <c:pt idx="2112">
                  <c:v>10106233</c:v>
                </c:pt>
                <c:pt idx="2113">
                  <c:v>5004648</c:v>
                </c:pt>
                <c:pt idx="2114">
                  <c:v>7059537</c:v>
                </c:pt>
                <c:pt idx="2115">
                  <c:v>53991137</c:v>
                </c:pt>
                <c:pt idx="2116">
                  <c:v>3752725</c:v>
                </c:pt>
                <c:pt idx="2117">
                  <c:v>1110286</c:v>
                </c:pt>
                <c:pt idx="2118">
                  <c:v>17016190</c:v>
                </c:pt>
                <c:pt idx="2119">
                  <c:v>33000377</c:v>
                </c:pt>
                <c:pt idx="2120">
                  <c:v>1055654</c:v>
                </c:pt>
                <c:pt idx="2121">
                  <c:v>250863268</c:v>
                </c:pt>
                <c:pt idx="2122">
                  <c:v>44134898</c:v>
                </c:pt>
                <c:pt idx="2123">
                  <c:v>42044321</c:v>
                </c:pt>
                <c:pt idx="2124">
                  <c:v>30105968</c:v>
                </c:pt>
                <c:pt idx="2125">
                  <c:v>6448817</c:v>
                </c:pt>
                <c:pt idx="2126">
                  <c:v>148383780</c:v>
                </c:pt>
                <c:pt idx="2127">
                  <c:v>32357532</c:v>
                </c:pt>
                <c:pt idx="2128">
                  <c:v>110000082</c:v>
                </c:pt>
                <c:pt idx="2129">
                  <c:v>83574831</c:v>
                </c:pt>
                <c:pt idx="2130">
                  <c:v>62453315</c:v>
                </c:pt>
                <c:pt idx="2131">
                  <c:v>19158074</c:v>
                </c:pt>
                <c:pt idx="2132">
                  <c:v>64998368</c:v>
                </c:pt>
                <c:pt idx="2133">
                  <c:v>38119483</c:v>
                </c:pt>
                <c:pt idx="2134">
                  <c:v>67253092</c:v>
                </c:pt>
                <c:pt idx="2135">
                  <c:v>80150343</c:v>
                </c:pt>
                <c:pt idx="2136">
                  <c:v>58800000</c:v>
                </c:pt>
                <c:pt idx="2137">
                  <c:v>4131640</c:v>
                </c:pt>
                <c:pt idx="2138">
                  <c:v>4651977</c:v>
                </c:pt>
                <c:pt idx="2139">
                  <c:v>18663911</c:v>
                </c:pt>
                <c:pt idx="2140">
                  <c:v>26421314</c:v>
                </c:pt>
                <c:pt idx="2141">
                  <c:v>83892374</c:v>
                </c:pt>
                <c:pt idx="2142">
                  <c:v>4600000</c:v>
                </c:pt>
                <c:pt idx="2143">
                  <c:v>58336565</c:v>
                </c:pt>
                <c:pt idx="2144">
                  <c:v>25121291</c:v>
                </c:pt>
                <c:pt idx="2145">
                  <c:v>217326336</c:v>
                </c:pt>
                <c:pt idx="2146">
                  <c:v>78616689</c:v>
                </c:pt>
                <c:pt idx="2147">
                  <c:v>35143332</c:v>
                </c:pt>
                <c:pt idx="2148">
                  <c:v>11576087</c:v>
                </c:pt>
                <c:pt idx="2149">
                  <c:v>5664251</c:v>
                </c:pt>
                <c:pt idx="2150">
                  <c:v>1697956</c:v>
                </c:pt>
                <c:pt idx="2151">
                  <c:v>20218</c:v>
                </c:pt>
                <c:pt idx="2152">
                  <c:v>32333860</c:v>
                </c:pt>
                <c:pt idx="2153">
                  <c:v>29580087</c:v>
                </c:pt>
                <c:pt idx="2154">
                  <c:v>2850263</c:v>
                </c:pt>
                <c:pt idx="2155">
                  <c:v>300523113</c:v>
                </c:pt>
                <c:pt idx="2156">
                  <c:v>30028592</c:v>
                </c:pt>
                <c:pt idx="2157">
                  <c:v>45434443</c:v>
                </c:pt>
                <c:pt idx="2158">
                  <c:v>6157157</c:v>
                </c:pt>
                <c:pt idx="2159">
                  <c:v>798341</c:v>
                </c:pt>
                <c:pt idx="2160">
                  <c:v>53302314</c:v>
                </c:pt>
                <c:pt idx="2161">
                  <c:v>4007792</c:v>
                </c:pt>
                <c:pt idx="2162">
                  <c:v>10017041</c:v>
                </c:pt>
                <c:pt idx="2163">
                  <c:v>1779284</c:v>
                </c:pt>
                <c:pt idx="2164">
                  <c:v>23020488</c:v>
                </c:pt>
                <c:pt idx="2165">
                  <c:v>38176108</c:v>
                </c:pt>
                <c:pt idx="2166">
                  <c:v>11675178</c:v>
                </c:pt>
                <c:pt idx="2167">
                  <c:v>3895664</c:v>
                </c:pt>
                <c:pt idx="2168">
                  <c:v>19067631</c:v>
                </c:pt>
                <c:pt idx="2169">
                  <c:v>373377893</c:v>
                </c:pt>
                <c:pt idx="2170">
                  <c:v>106694016</c:v>
                </c:pt>
                <c:pt idx="2171">
                  <c:v>14564027</c:v>
                </c:pt>
                <c:pt idx="2172">
                  <c:v>165230261</c:v>
                </c:pt>
                <c:pt idx="2173">
                  <c:v>985341</c:v>
                </c:pt>
                <c:pt idx="2174">
                  <c:v>4234040</c:v>
                </c:pt>
                <c:pt idx="2175">
                  <c:v>28927720</c:v>
                </c:pt>
                <c:pt idx="2176">
                  <c:v>87100000</c:v>
                </c:pt>
                <c:pt idx="2177">
                  <c:v>1332</c:v>
                </c:pt>
                <c:pt idx="2178">
                  <c:v>41300105</c:v>
                </c:pt>
                <c:pt idx="2179">
                  <c:v>2245</c:v>
                </c:pt>
                <c:pt idx="2180">
                  <c:v>4394936</c:v>
                </c:pt>
                <c:pt idx="2181">
                  <c:v>76382</c:v>
                </c:pt>
                <c:pt idx="2182">
                  <c:v>14343976</c:v>
                </c:pt>
                <c:pt idx="2183">
                  <c:v>4992159</c:v>
                </c:pt>
                <c:pt idx="2184">
                  <c:v>2706659</c:v>
                </c:pt>
                <c:pt idx="2185">
                  <c:v>24006726</c:v>
                </c:pt>
                <c:pt idx="2186">
                  <c:v>5844929</c:v>
                </c:pt>
                <c:pt idx="2187">
                  <c:v>63600000</c:v>
                </c:pt>
                <c:pt idx="2188">
                  <c:v>87704396</c:v>
                </c:pt>
                <c:pt idx="2189">
                  <c:v>2975649</c:v>
                </c:pt>
                <c:pt idx="2190">
                  <c:v>5000000</c:v>
                </c:pt>
                <c:pt idx="2191">
                  <c:v>34308901</c:v>
                </c:pt>
                <c:pt idx="2192">
                  <c:v>38432823</c:v>
                </c:pt>
                <c:pt idx="2193">
                  <c:v>87341380</c:v>
                </c:pt>
                <c:pt idx="2194">
                  <c:v>39177215</c:v>
                </c:pt>
                <c:pt idx="2195">
                  <c:v>91188905</c:v>
                </c:pt>
                <c:pt idx="2196">
                  <c:v>66941559</c:v>
                </c:pt>
                <c:pt idx="2197">
                  <c:v>548712</c:v>
                </c:pt>
                <c:pt idx="2198">
                  <c:v>3293258</c:v>
                </c:pt>
                <c:pt idx="2199">
                  <c:v>13134</c:v>
                </c:pt>
                <c:pt idx="2200">
                  <c:v>44867349</c:v>
                </c:pt>
                <c:pt idx="2201">
                  <c:v>11326836</c:v>
                </c:pt>
                <c:pt idx="2202">
                  <c:v>56631572</c:v>
                </c:pt>
                <c:pt idx="2203">
                  <c:v>2175312</c:v>
                </c:pt>
                <c:pt idx="2204">
                  <c:v>79883359</c:v>
                </c:pt>
                <c:pt idx="2205">
                  <c:v>442638</c:v>
                </c:pt>
                <c:pt idx="2206">
                  <c:v>46800000</c:v>
                </c:pt>
                <c:pt idx="2207">
                  <c:v>67823573</c:v>
                </c:pt>
                <c:pt idx="2208">
                  <c:v>126203320</c:v>
                </c:pt>
                <c:pt idx="2209">
                  <c:v>1292527</c:v>
                </c:pt>
                <c:pt idx="2210">
                  <c:v>6000000</c:v>
                </c:pt>
                <c:pt idx="2211">
                  <c:v>195888</c:v>
                </c:pt>
                <c:pt idx="2212">
                  <c:v>103001286</c:v>
                </c:pt>
                <c:pt idx="2213">
                  <c:v>50026353</c:v>
                </c:pt>
                <c:pt idx="2214">
                  <c:v>100448498</c:v>
                </c:pt>
                <c:pt idx="2215">
                  <c:v>100292856</c:v>
                </c:pt>
                <c:pt idx="2216">
                  <c:v>21564616</c:v>
                </c:pt>
                <c:pt idx="2217">
                  <c:v>41482207</c:v>
                </c:pt>
                <c:pt idx="2218">
                  <c:v>28876924</c:v>
                </c:pt>
                <c:pt idx="2219">
                  <c:v>33574332</c:v>
                </c:pt>
                <c:pt idx="2220">
                  <c:v>109176215</c:v>
                </c:pt>
                <c:pt idx="2221">
                  <c:v>1247453</c:v>
                </c:pt>
                <c:pt idx="2222">
                  <c:v>14989761</c:v>
                </c:pt>
                <c:pt idx="2223">
                  <c:v>40559930</c:v>
                </c:pt>
                <c:pt idx="2224">
                  <c:v>44606335</c:v>
                </c:pt>
                <c:pt idx="2225">
                  <c:v>67263182</c:v>
                </c:pt>
                <c:pt idx="2226">
                  <c:v>68856263</c:v>
                </c:pt>
                <c:pt idx="2227">
                  <c:v>265107</c:v>
                </c:pt>
                <c:pt idx="2228">
                  <c:v>8000000</c:v>
                </c:pt>
                <c:pt idx="2229">
                  <c:v>365734</c:v>
                </c:pt>
                <c:pt idx="2230">
                  <c:v>106635996</c:v>
                </c:pt>
                <c:pt idx="2231">
                  <c:v>201573391</c:v>
                </c:pt>
                <c:pt idx="2232">
                  <c:v>1011054</c:v>
                </c:pt>
                <c:pt idx="2233">
                  <c:v>37600435</c:v>
                </c:pt>
                <c:pt idx="2234">
                  <c:v>318759914</c:v>
                </c:pt>
                <c:pt idx="2235">
                  <c:v>830210</c:v>
                </c:pt>
                <c:pt idx="2236">
                  <c:v>28064226</c:v>
                </c:pt>
                <c:pt idx="2237">
                  <c:v>134568845</c:v>
                </c:pt>
                <c:pt idx="2238">
                  <c:v>37877959</c:v>
                </c:pt>
                <c:pt idx="2239">
                  <c:v>47456450</c:v>
                </c:pt>
                <c:pt idx="2240">
                  <c:v>3950029</c:v>
                </c:pt>
                <c:pt idx="2241">
                  <c:v>130174897</c:v>
                </c:pt>
                <c:pt idx="2242">
                  <c:v>53854588</c:v>
                </c:pt>
                <c:pt idx="2243">
                  <c:v>54414716</c:v>
                </c:pt>
                <c:pt idx="2244">
                  <c:v>50815288</c:v>
                </c:pt>
                <c:pt idx="2245">
                  <c:v>1098224</c:v>
                </c:pt>
                <c:pt idx="2246">
                  <c:v>126387</c:v>
                </c:pt>
                <c:pt idx="2247">
                  <c:v>24343673</c:v>
                </c:pt>
                <c:pt idx="2248">
                  <c:v>15523168</c:v>
                </c:pt>
                <c:pt idx="2249">
                  <c:v>36874745</c:v>
                </c:pt>
                <c:pt idx="2250">
                  <c:v>148170000</c:v>
                </c:pt>
                <c:pt idx="2251">
                  <c:v>173381405</c:v>
                </c:pt>
                <c:pt idx="2252">
                  <c:v>18381787</c:v>
                </c:pt>
                <c:pt idx="2253">
                  <c:v>20763013</c:v>
                </c:pt>
                <c:pt idx="2254">
                  <c:v>107458785</c:v>
                </c:pt>
                <c:pt idx="2255">
                  <c:v>16298046</c:v>
                </c:pt>
                <c:pt idx="2256">
                  <c:v>24375436</c:v>
                </c:pt>
                <c:pt idx="2257">
                  <c:v>31836745</c:v>
                </c:pt>
                <c:pt idx="2258">
                  <c:v>44983704</c:v>
                </c:pt>
                <c:pt idx="2259">
                  <c:v>22800000</c:v>
                </c:pt>
                <c:pt idx="2260">
                  <c:v>25000000</c:v>
                </c:pt>
                <c:pt idx="2261">
                  <c:v>37300107</c:v>
                </c:pt>
                <c:pt idx="2262">
                  <c:v>14348123</c:v>
                </c:pt>
                <c:pt idx="2263">
                  <c:v>53884821</c:v>
                </c:pt>
                <c:pt idx="2264">
                  <c:v>8355815</c:v>
                </c:pt>
                <c:pt idx="2265">
                  <c:v>14208384</c:v>
                </c:pt>
                <c:pt idx="2266">
                  <c:v>48745150</c:v>
                </c:pt>
                <c:pt idx="2267">
                  <c:v>162792677</c:v>
                </c:pt>
                <c:pt idx="2268">
                  <c:v>5532301</c:v>
                </c:pt>
                <c:pt idx="2269">
                  <c:v>24741700</c:v>
                </c:pt>
                <c:pt idx="2270">
                  <c:v>38087756</c:v>
                </c:pt>
                <c:pt idx="2271">
                  <c:v>4001121</c:v>
                </c:pt>
                <c:pt idx="2272">
                  <c:v>145109</c:v>
                </c:pt>
                <c:pt idx="2273">
                  <c:v>6047856</c:v>
                </c:pt>
                <c:pt idx="2274">
                  <c:v>1040879</c:v>
                </c:pt>
                <c:pt idx="2275">
                  <c:v>3076425</c:v>
                </c:pt>
                <c:pt idx="2276">
                  <c:v>7556708</c:v>
                </c:pt>
                <c:pt idx="2277">
                  <c:v>50728000</c:v>
                </c:pt>
                <c:pt idx="2278">
                  <c:v>476270</c:v>
                </c:pt>
                <c:pt idx="2279">
                  <c:v>57750000</c:v>
                </c:pt>
                <c:pt idx="2280">
                  <c:v>130512915</c:v>
                </c:pt>
                <c:pt idx="2281">
                  <c:v>150368971</c:v>
                </c:pt>
                <c:pt idx="2282">
                  <c:v>6712451</c:v>
                </c:pt>
                <c:pt idx="2283">
                  <c:v>32453345</c:v>
                </c:pt>
                <c:pt idx="2284">
                  <c:v>1330827</c:v>
                </c:pt>
                <c:pt idx="2285">
                  <c:v>15045676</c:v>
                </c:pt>
                <c:pt idx="2286">
                  <c:v>14983572</c:v>
                </c:pt>
                <c:pt idx="2287">
                  <c:v>34468224</c:v>
                </c:pt>
                <c:pt idx="2288">
                  <c:v>38108</c:v>
                </c:pt>
                <c:pt idx="2289">
                  <c:v>4170647</c:v>
                </c:pt>
                <c:pt idx="2290">
                  <c:v>16640210</c:v>
                </c:pt>
                <c:pt idx="2291">
                  <c:v>50800000</c:v>
                </c:pt>
                <c:pt idx="2292">
                  <c:v>22200000</c:v>
                </c:pt>
                <c:pt idx="2293">
                  <c:v>244052771</c:v>
                </c:pt>
                <c:pt idx="2294">
                  <c:v>7417210</c:v>
                </c:pt>
                <c:pt idx="2295">
                  <c:v>3388210</c:v>
                </c:pt>
                <c:pt idx="2296">
                  <c:v>1227508</c:v>
                </c:pt>
                <c:pt idx="2297">
                  <c:v>56684819</c:v>
                </c:pt>
                <c:pt idx="2298">
                  <c:v>114968774</c:v>
                </c:pt>
                <c:pt idx="2299">
                  <c:v>406035</c:v>
                </c:pt>
                <c:pt idx="2300">
                  <c:v>126464904</c:v>
                </c:pt>
                <c:pt idx="2301">
                  <c:v>202351611</c:v>
                </c:pt>
                <c:pt idx="2302">
                  <c:v>9701559</c:v>
                </c:pt>
                <c:pt idx="2303">
                  <c:v>175370</c:v>
                </c:pt>
                <c:pt idx="2304">
                  <c:v>218051260</c:v>
                </c:pt>
                <c:pt idx="2305">
                  <c:v>57981889</c:v>
                </c:pt>
                <c:pt idx="2306">
                  <c:v>58715510</c:v>
                </c:pt>
                <c:pt idx="2307">
                  <c:v>4554569</c:v>
                </c:pt>
                <c:pt idx="2308">
                  <c:v>36833473</c:v>
                </c:pt>
                <c:pt idx="2309">
                  <c:v>117698894</c:v>
                </c:pt>
                <c:pt idx="2310">
                  <c:v>58214</c:v>
                </c:pt>
                <c:pt idx="2311">
                  <c:v>27362712</c:v>
                </c:pt>
                <c:pt idx="2312">
                  <c:v>13766014</c:v>
                </c:pt>
                <c:pt idx="2313">
                  <c:v>542860</c:v>
                </c:pt>
                <c:pt idx="2314">
                  <c:v>3519627</c:v>
                </c:pt>
                <c:pt idx="2315">
                  <c:v>11030963</c:v>
                </c:pt>
                <c:pt idx="2316">
                  <c:v>43601508</c:v>
                </c:pt>
                <c:pt idx="2317">
                  <c:v>2508841</c:v>
                </c:pt>
                <c:pt idx="2318">
                  <c:v>144431</c:v>
                </c:pt>
                <c:pt idx="2319">
                  <c:v>25857987</c:v>
                </c:pt>
                <c:pt idx="2320">
                  <c:v>3047539</c:v>
                </c:pt>
                <c:pt idx="2321">
                  <c:v>71346930</c:v>
                </c:pt>
                <c:pt idx="2322">
                  <c:v>180965237</c:v>
                </c:pt>
                <c:pt idx="2323">
                  <c:v>28972187</c:v>
                </c:pt>
                <c:pt idx="2324">
                  <c:v>3100650</c:v>
                </c:pt>
                <c:pt idx="2325">
                  <c:v>1200000</c:v>
                </c:pt>
                <c:pt idx="2326">
                  <c:v>2869369</c:v>
                </c:pt>
                <c:pt idx="2327">
                  <c:v>150117807</c:v>
                </c:pt>
                <c:pt idx="2328">
                  <c:v>43848100</c:v>
                </c:pt>
                <c:pt idx="2329">
                  <c:v>8600000</c:v>
                </c:pt>
                <c:pt idx="2330">
                  <c:v>110416702</c:v>
                </c:pt>
                <c:pt idx="2331">
                  <c:v>39778599</c:v>
                </c:pt>
                <c:pt idx="2332">
                  <c:v>228524</c:v>
                </c:pt>
                <c:pt idx="2333">
                  <c:v>29959436</c:v>
                </c:pt>
                <c:pt idx="2334">
                  <c:v>68353550</c:v>
                </c:pt>
                <c:pt idx="2335">
                  <c:v>81257845</c:v>
                </c:pt>
                <c:pt idx="2336">
                  <c:v>252726</c:v>
                </c:pt>
                <c:pt idx="2337">
                  <c:v>350123553</c:v>
                </c:pt>
                <c:pt idx="2338">
                  <c:v>30513940</c:v>
                </c:pt>
                <c:pt idx="2339">
                  <c:v>15131330</c:v>
                </c:pt>
                <c:pt idx="2340">
                  <c:v>10134754</c:v>
                </c:pt>
                <c:pt idx="2341">
                  <c:v>6594136</c:v>
                </c:pt>
                <c:pt idx="2342">
                  <c:v>91439400</c:v>
                </c:pt>
                <c:pt idx="2343">
                  <c:v>67128202</c:v>
                </c:pt>
                <c:pt idx="2344">
                  <c:v>115603980</c:v>
                </c:pt>
                <c:pt idx="2345">
                  <c:v>31165421</c:v>
                </c:pt>
                <c:pt idx="2346">
                  <c:v>191616238</c:v>
                </c:pt>
                <c:pt idx="2347">
                  <c:v>499263</c:v>
                </c:pt>
                <c:pt idx="2348">
                  <c:v>3273588</c:v>
                </c:pt>
                <c:pt idx="2349">
                  <c:v>163947053</c:v>
                </c:pt>
                <c:pt idx="2350">
                  <c:v>14673301</c:v>
                </c:pt>
                <c:pt idx="2351">
                  <c:v>33422806</c:v>
                </c:pt>
                <c:pt idx="2352">
                  <c:v>50129186</c:v>
                </c:pt>
                <c:pt idx="2353">
                  <c:v>94822707</c:v>
                </c:pt>
                <c:pt idx="2354">
                  <c:v>1702277</c:v>
                </c:pt>
                <c:pt idx="2355">
                  <c:v>90703745</c:v>
                </c:pt>
                <c:pt idx="2356">
                  <c:v>81150692</c:v>
                </c:pt>
                <c:pt idx="2357">
                  <c:v>592014</c:v>
                </c:pt>
                <c:pt idx="2358">
                  <c:v>63034755</c:v>
                </c:pt>
                <c:pt idx="2359">
                  <c:v>8108247</c:v>
                </c:pt>
                <c:pt idx="2360">
                  <c:v>74484168</c:v>
                </c:pt>
                <c:pt idx="2361">
                  <c:v>40203020</c:v>
                </c:pt>
                <c:pt idx="2362">
                  <c:v>38120554</c:v>
                </c:pt>
                <c:pt idx="2363">
                  <c:v>64267897</c:v>
                </c:pt>
                <c:pt idx="2364">
                  <c:v>138447667</c:v>
                </c:pt>
                <c:pt idx="2365">
                  <c:v>134455175</c:v>
                </c:pt>
                <c:pt idx="2366">
                  <c:v>126088877</c:v>
                </c:pt>
                <c:pt idx="2367">
                  <c:v>70269171</c:v>
                </c:pt>
                <c:pt idx="2368">
                  <c:v>8855646</c:v>
                </c:pt>
                <c:pt idx="2369">
                  <c:v>25625110</c:v>
                </c:pt>
                <c:pt idx="2370">
                  <c:v>94999143</c:v>
                </c:pt>
                <c:pt idx="2371">
                  <c:v>146282411</c:v>
                </c:pt>
                <c:pt idx="2372">
                  <c:v>21176322</c:v>
                </c:pt>
                <c:pt idx="2373">
                  <c:v>10097096</c:v>
                </c:pt>
                <c:pt idx="2374">
                  <c:v>274299</c:v>
                </c:pt>
                <c:pt idx="2375">
                  <c:v>34566746</c:v>
                </c:pt>
                <c:pt idx="2376">
                  <c:v>19480739</c:v>
                </c:pt>
                <c:pt idx="2377">
                  <c:v>13640000</c:v>
                </c:pt>
                <c:pt idx="2378">
                  <c:v>2445646</c:v>
                </c:pt>
                <c:pt idx="2379">
                  <c:v>82528097</c:v>
                </c:pt>
                <c:pt idx="2380">
                  <c:v>23219748</c:v>
                </c:pt>
                <c:pt idx="2381">
                  <c:v>16999046</c:v>
                </c:pt>
                <c:pt idx="2382">
                  <c:v>26583369</c:v>
                </c:pt>
                <c:pt idx="2383">
                  <c:v>20550712</c:v>
                </c:pt>
                <c:pt idx="2384">
                  <c:v>20819129</c:v>
                </c:pt>
                <c:pt idx="2385">
                  <c:v>47105085</c:v>
                </c:pt>
                <c:pt idx="2386">
                  <c:v>50024083</c:v>
                </c:pt>
                <c:pt idx="2387">
                  <c:v>71017784</c:v>
                </c:pt>
                <c:pt idx="2388">
                  <c:v>82301521</c:v>
                </c:pt>
                <c:pt idx="2389">
                  <c:v>48814909</c:v>
                </c:pt>
                <c:pt idx="2390">
                  <c:v>13876974</c:v>
                </c:pt>
                <c:pt idx="2391">
                  <c:v>49185998</c:v>
                </c:pt>
                <c:pt idx="2392">
                  <c:v>36049108</c:v>
                </c:pt>
                <c:pt idx="2393">
                  <c:v>155984</c:v>
                </c:pt>
                <c:pt idx="2394">
                  <c:v>4859475</c:v>
                </c:pt>
                <c:pt idx="2395">
                  <c:v>634277</c:v>
                </c:pt>
                <c:pt idx="2396">
                  <c:v>26005908</c:v>
                </c:pt>
                <c:pt idx="2397">
                  <c:v>2246000</c:v>
                </c:pt>
                <c:pt idx="2398">
                  <c:v>49121934</c:v>
                </c:pt>
                <c:pt idx="2399">
                  <c:v>869325</c:v>
                </c:pt>
                <c:pt idx="2400">
                  <c:v>10198766</c:v>
                </c:pt>
                <c:pt idx="2401">
                  <c:v>53680848</c:v>
                </c:pt>
                <c:pt idx="2402">
                  <c:v>21383298</c:v>
                </c:pt>
                <c:pt idx="2403">
                  <c:v>25296447</c:v>
                </c:pt>
                <c:pt idx="2404">
                  <c:v>11905519</c:v>
                </c:pt>
                <c:pt idx="2405">
                  <c:v>104374107</c:v>
                </c:pt>
                <c:pt idx="2406">
                  <c:v>39800000</c:v>
                </c:pt>
                <c:pt idx="2407">
                  <c:v>116631310</c:v>
                </c:pt>
                <c:pt idx="2408">
                  <c:v>69688384</c:v>
                </c:pt>
                <c:pt idx="2409">
                  <c:v>2365931</c:v>
                </c:pt>
                <c:pt idx="2410">
                  <c:v>108706165</c:v>
                </c:pt>
                <c:pt idx="2411">
                  <c:v>20302961</c:v>
                </c:pt>
                <c:pt idx="2412">
                  <c:v>74329966</c:v>
                </c:pt>
                <c:pt idx="2413">
                  <c:v>14946229</c:v>
                </c:pt>
                <c:pt idx="2414">
                  <c:v>3325638</c:v>
                </c:pt>
                <c:pt idx="2415">
                  <c:v>12006514</c:v>
                </c:pt>
                <c:pt idx="2416">
                  <c:v>19100000</c:v>
                </c:pt>
                <c:pt idx="2417">
                  <c:v>134006721</c:v>
                </c:pt>
                <c:pt idx="2418">
                  <c:v>106869</c:v>
                </c:pt>
                <c:pt idx="2419">
                  <c:v>48430</c:v>
                </c:pt>
                <c:pt idx="2420">
                  <c:v>12831121</c:v>
                </c:pt>
                <c:pt idx="2421">
                  <c:v>44175394</c:v>
                </c:pt>
                <c:pt idx="2422">
                  <c:v>59847242</c:v>
                </c:pt>
                <c:pt idx="2423">
                  <c:v>12514138</c:v>
                </c:pt>
                <c:pt idx="2424">
                  <c:v>78120196</c:v>
                </c:pt>
                <c:pt idx="2425">
                  <c:v>196573705</c:v>
                </c:pt>
                <c:pt idx="2426">
                  <c:v>475000</c:v>
                </c:pt>
                <c:pt idx="2427">
                  <c:v>18317151</c:v>
                </c:pt>
                <c:pt idx="2428">
                  <c:v>24430272</c:v>
                </c:pt>
                <c:pt idx="2429">
                  <c:v>28870</c:v>
                </c:pt>
                <c:pt idx="2430">
                  <c:v>34531832</c:v>
                </c:pt>
                <c:pt idx="2431">
                  <c:v>179982968</c:v>
                </c:pt>
                <c:pt idx="2432">
                  <c:v>379122</c:v>
                </c:pt>
                <c:pt idx="2433">
                  <c:v>860002</c:v>
                </c:pt>
                <c:pt idx="2434">
                  <c:v>8596914</c:v>
                </c:pt>
                <c:pt idx="2435">
                  <c:v>5228617</c:v>
                </c:pt>
                <c:pt idx="2436">
                  <c:v>25244700</c:v>
                </c:pt>
                <c:pt idx="2437">
                  <c:v>21554585</c:v>
                </c:pt>
                <c:pt idx="2438">
                  <c:v>75072454</c:v>
                </c:pt>
                <c:pt idx="2439">
                  <c:v>261481</c:v>
                </c:pt>
                <c:pt idx="2440">
                  <c:v>8712564</c:v>
                </c:pt>
                <c:pt idx="2441">
                  <c:v>15988876</c:v>
                </c:pt>
                <c:pt idx="2442">
                  <c:v>144731527</c:v>
                </c:pt>
                <c:pt idx="2443">
                  <c:v>58183966</c:v>
                </c:pt>
                <c:pt idx="2444">
                  <c:v>17508670</c:v>
                </c:pt>
                <c:pt idx="2445">
                  <c:v>71844424</c:v>
                </c:pt>
                <c:pt idx="2446">
                  <c:v>65010106</c:v>
                </c:pt>
                <c:pt idx="2447">
                  <c:v>6200756</c:v>
                </c:pt>
                <c:pt idx="2448">
                  <c:v>58255287</c:v>
                </c:pt>
                <c:pt idx="2449">
                  <c:v>9054736</c:v>
                </c:pt>
                <c:pt idx="2450">
                  <c:v>125548685</c:v>
                </c:pt>
                <c:pt idx="2451">
                  <c:v>51814190</c:v>
                </c:pt>
                <c:pt idx="2452">
                  <c:v>76137505</c:v>
                </c:pt>
                <c:pt idx="2453">
                  <c:v>109713132</c:v>
                </c:pt>
                <c:pt idx="2454">
                  <c:v>120147445</c:v>
                </c:pt>
                <c:pt idx="2455">
                  <c:v>97680195</c:v>
                </c:pt>
                <c:pt idx="2456">
                  <c:v>28751715</c:v>
                </c:pt>
                <c:pt idx="2457">
                  <c:v>117224271</c:v>
                </c:pt>
                <c:pt idx="2458">
                  <c:v>241407328</c:v>
                </c:pt>
                <c:pt idx="2459">
                  <c:v>25117498</c:v>
                </c:pt>
                <c:pt idx="2460">
                  <c:v>13998282</c:v>
                </c:pt>
                <c:pt idx="2461">
                  <c:v>336530303</c:v>
                </c:pt>
                <c:pt idx="2462">
                  <c:v>119412921</c:v>
                </c:pt>
                <c:pt idx="2463">
                  <c:v>24629916</c:v>
                </c:pt>
                <c:pt idx="2464">
                  <c:v>4193025</c:v>
                </c:pt>
                <c:pt idx="2465">
                  <c:v>35063732</c:v>
                </c:pt>
                <c:pt idx="2466">
                  <c:v>12870569</c:v>
                </c:pt>
                <c:pt idx="2467">
                  <c:v>133228348</c:v>
                </c:pt>
                <c:pt idx="2468">
                  <c:v>7837632</c:v>
                </c:pt>
                <c:pt idx="2469">
                  <c:v>90356857</c:v>
                </c:pt>
                <c:pt idx="2470">
                  <c:v>30400000</c:v>
                </c:pt>
                <c:pt idx="2471">
                  <c:v>13235267</c:v>
                </c:pt>
                <c:pt idx="2472">
                  <c:v>144156464</c:v>
                </c:pt>
                <c:pt idx="2473">
                  <c:v>35927406</c:v>
                </c:pt>
                <c:pt idx="2474">
                  <c:v>21379315</c:v>
                </c:pt>
                <c:pt idx="2475">
                  <c:v>39989008</c:v>
                </c:pt>
                <c:pt idx="2476">
                  <c:v>7362100</c:v>
                </c:pt>
                <c:pt idx="2477">
                  <c:v>191450875</c:v>
                </c:pt>
                <c:pt idx="2478">
                  <c:v>12693621</c:v>
                </c:pt>
                <c:pt idx="2479">
                  <c:v>4064333</c:v>
                </c:pt>
                <c:pt idx="2480">
                  <c:v>992238</c:v>
                </c:pt>
                <c:pt idx="2481">
                  <c:v>107515297</c:v>
                </c:pt>
                <c:pt idx="2482">
                  <c:v>50003300</c:v>
                </c:pt>
                <c:pt idx="2483">
                  <c:v>408992272</c:v>
                </c:pt>
                <c:pt idx="2484">
                  <c:v>48092846</c:v>
                </c:pt>
                <c:pt idx="2485">
                  <c:v>46978995</c:v>
                </c:pt>
                <c:pt idx="2486">
                  <c:v>18860403</c:v>
                </c:pt>
                <c:pt idx="2487">
                  <c:v>6387</c:v>
                </c:pt>
                <c:pt idx="2488">
                  <c:v>13401683</c:v>
                </c:pt>
                <c:pt idx="2489">
                  <c:v>18621249</c:v>
                </c:pt>
                <c:pt idx="2490">
                  <c:v>15655665</c:v>
                </c:pt>
                <c:pt idx="2491">
                  <c:v>5949693</c:v>
                </c:pt>
                <c:pt idx="2492">
                  <c:v>617840</c:v>
                </c:pt>
                <c:pt idx="2493">
                  <c:v>39687528</c:v>
                </c:pt>
                <c:pt idx="2494">
                  <c:v>39659</c:v>
                </c:pt>
                <c:pt idx="2495">
                  <c:v>2122561</c:v>
                </c:pt>
                <c:pt idx="2496">
                  <c:v>33583175</c:v>
                </c:pt>
                <c:pt idx="2497">
                  <c:v>17803796</c:v>
                </c:pt>
                <c:pt idx="2498">
                  <c:v>57010853</c:v>
                </c:pt>
                <c:pt idx="2499">
                  <c:v>17266505</c:v>
                </c:pt>
                <c:pt idx="2500">
                  <c:v>8093318</c:v>
                </c:pt>
                <c:pt idx="2501">
                  <c:v>10139254</c:v>
                </c:pt>
                <c:pt idx="2502">
                  <c:v>3049135</c:v>
                </c:pt>
                <c:pt idx="2503">
                  <c:v>125169</c:v>
                </c:pt>
                <c:pt idx="2504">
                  <c:v>85416609</c:v>
                </c:pt>
                <c:pt idx="2505">
                  <c:v>70001698</c:v>
                </c:pt>
                <c:pt idx="2506">
                  <c:v>1060591</c:v>
                </c:pt>
                <c:pt idx="2507">
                  <c:v>95016</c:v>
                </c:pt>
                <c:pt idx="2508">
                  <c:v>37479778</c:v>
                </c:pt>
                <c:pt idx="2509">
                  <c:v>1292119</c:v>
                </c:pt>
                <c:pt idx="2510">
                  <c:v>8047690</c:v>
                </c:pt>
                <c:pt idx="2511">
                  <c:v>27663982</c:v>
                </c:pt>
                <c:pt idx="2512">
                  <c:v>9396487</c:v>
                </c:pt>
                <c:pt idx="2513">
                  <c:v>94497271</c:v>
                </c:pt>
                <c:pt idx="2514">
                  <c:v>30651422</c:v>
                </c:pt>
                <c:pt idx="2515">
                  <c:v>27796042</c:v>
                </c:pt>
                <c:pt idx="2516">
                  <c:v>695229</c:v>
                </c:pt>
                <c:pt idx="2517">
                  <c:v>20101861</c:v>
                </c:pt>
                <c:pt idx="2518">
                  <c:v>1687311</c:v>
                </c:pt>
                <c:pt idx="2519">
                  <c:v>59573085</c:v>
                </c:pt>
                <c:pt idx="2520">
                  <c:v>182204440</c:v>
                </c:pt>
                <c:pt idx="2521">
                  <c:v>617228</c:v>
                </c:pt>
                <c:pt idx="2522">
                  <c:v>7518876</c:v>
                </c:pt>
                <c:pt idx="2523">
                  <c:v>30000000</c:v>
                </c:pt>
                <c:pt idx="2524">
                  <c:v>49875589</c:v>
                </c:pt>
                <c:pt idx="2525">
                  <c:v>5851188</c:v>
                </c:pt>
                <c:pt idx="2526">
                  <c:v>144795350</c:v>
                </c:pt>
                <c:pt idx="2527">
                  <c:v>2326407</c:v>
                </c:pt>
                <c:pt idx="2528">
                  <c:v>33313582</c:v>
                </c:pt>
                <c:pt idx="2529">
                  <c:v>58918501</c:v>
                </c:pt>
                <c:pt idx="2530">
                  <c:v>108229</c:v>
                </c:pt>
                <c:pt idx="2531">
                  <c:v>23209440</c:v>
                </c:pt>
                <c:pt idx="2532">
                  <c:v>36733909</c:v>
                </c:pt>
                <c:pt idx="2533">
                  <c:v>6706368</c:v>
                </c:pt>
                <c:pt idx="2534">
                  <c:v>84244877</c:v>
                </c:pt>
                <c:pt idx="2535">
                  <c:v>39026186</c:v>
                </c:pt>
                <c:pt idx="2536">
                  <c:v>52528330</c:v>
                </c:pt>
                <c:pt idx="2537">
                  <c:v>51872378</c:v>
                </c:pt>
                <c:pt idx="2538">
                  <c:v>43490057</c:v>
                </c:pt>
                <c:pt idx="2539">
                  <c:v>281492479</c:v>
                </c:pt>
                <c:pt idx="2540">
                  <c:v>3675072</c:v>
                </c:pt>
                <c:pt idx="2541">
                  <c:v>124590960</c:v>
                </c:pt>
                <c:pt idx="2542">
                  <c:v>106593296</c:v>
                </c:pt>
                <c:pt idx="2543">
                  <c:v>6719300</c:v>
                </c:pt>
                <c:pt idx="2544">
                  <c:v>12801190</c:v>
                </c:pt>
                <c:pt idx="2545">
                  <c:v>25675765</c:v>
                </c:pt>
                <c:pt idx="2546">
                  <c:v>3517797</c:v>
                </c:pt>
                <c:pt idx="2547">
                  <c:v>17768000</c:v>
                </c:pt>
                <c:pt idx="2548">
                  <c:v>38317535</c:v>
                </c:pt>
                <c:pt idx="2549">
                  <c:v>3064356</c:v>
                </c:pt>
                <c:pt idx="2550">
                  <c:v>20803237</c:v>
                </c:pt>
                <c:pt idx="2551">
                  <c:v>1227324</c:v>
                </c:pt>
                <c:pt idx="2552">
                  <c:v>32600000</c:v>
                </c:pt>
                <c:pt idx="2553">
                  <c:v>268488329</c:v>
                </c:pt>
                <c:pt idx="2554">
                  <c:v>31899000</c:v>
                </c:pt>
                <c:pt idx="2555">
                  <c:v>5459824</c:v>
                </c:pt>
                <c:pt idx="2556">
                  <c:v>43853424</c:v>
                </c:pt>
                <c:pt idx="2557">
                  <c:v>17718223</c:v>
                </c:pt>
                <c:pt idx="2558">
                  <c:v>71347010</c:v>
                </c:pt>
                <c:pt idx="2559">
                  <c:v>23838</c:v>
                </c:pt>
                <c:pt idx="2560">
                  <c:v>57887882</c:v>
                </c:pt>
                <c:pt idx="2561">
                  <c:v>42272747</c:v>
                </c:pt>
                <c:pt idx="2562">
                  <c:v>16842303</c:v>
                </c:pt>
                <c:pt idx="2563">
                  <c:v>43771291</c:v>
                </c:pt>
                <c:pt idx="2564">
                  <c:v>88625922</c:v>
                </c:pt>
                <c:pt idx="2565">
                  <c:v>22877808</c:v>
                </c:pt>
                <c:pt idx="2566">
                  <c:v>8579684</c:v>
                </c:pt>
                <c:pt idx="2567">
                  <c:v>45857453</c:v>
                </c:pt>
                <c:pt idx="2568">
                  <c:v>134218018</c:v>
                </c:pt>
                <c:pt idx="2569">
                  <c:v>101530738</c:v>
                </c:pt>
                <c:pt idx="2570">
                  <c:v>20966644</c:v>
                </c:pt>
                <c:pt idx="2571">
                  <c:v>11034436</c:v>
                </c:pt>
                <c:pt idx="2572">
                  <c:v>51533608</c:v>
                </c:pt>
                <c:pt idx="2573">
                  <c:v>37470017</c:v>
                </c:pt>
                <c:pt idx="2574">
                  <c:v>17292381</c:v>
                </c:pt>
                <c:pt idx="2575">
                  <c:v>237282182</c:v>
                </c:pt>
                <c:pt idx="2576">
                  <c:v>24788807</c:v>
                </c:pt>
                <c:pt idx="2577">
                  <c:v>31146570</c:v>
                </c:pt>
                <c:pt idx="2578">
                  <c:v>3050934</c:v>
                </c:pt>
                <c:pt idx="2579">
                  <c:v>77032279</c:v>
                </c:pt>
                <c:pt idx="2580">
                  <c:v>14616</c:v>
                </c:pt>
                <c:pt idx="2581">
                  <c:v>218628680</c:v>
                </c:pt>
                <c:pt idx="2582">
                  <c:v>6390032</c:v>
                </c:pt>
                <c:pt idx="2583">
                  <c:v>22201636</c:v>
                </c:pt>
                <c:pt idx="2584">
                  <c:v>58700247</c:v>
                </c:pt>
                <c:pt idx="2585">
                  <c:v>14821531</c:v>
                </c:pt>
                <c:pt idx="2586">
                  <c:v>95149435</c:v>
                </c:pt>
                <c:pt idx="2587">
                  <c:v>6002756</c:v>
                </c:pt>
                <c:pt idx="2588">
                  <c:v>108012170</c:v>
                </c:pt>
                <c:pt idx="2589">
                  <c:v>121248145</c:v>
                </c:pt>
                <c:pt idx="2590">
                  <c:v>58885635</c:v>
                </c:pt>
                <c:pt idx="2591">
                  <c:v>886410</c:v>
                </c:pt>
                <c:pt idx="2592">
                  <c:v>11529368</c:v>
                </c:pt>
                <c:pt idx="2593">
                  <c:v>36385763</c:v>
                </c:pt>
                <c:pt idx="2594">
                  <c:v>159578352</c:v>
                </c:pt>
                <c:pt idx="2595">
                  <c:v>10956379</c:v>
                </c:pt>
                <c:pt idx="2596">
                  <c:v>16684352</c:v>
                </c:pt>
                <c:pt idx="2597">
                  <c:v>105219735</c:v>
                </c:pt>
                <c:pt idx="2598">
                  <c:v>15854988</c:v>
                </c:pt>
                <c:pt idx="2599">
                  <c:v>1190018</c:v>
                </c:pt>
                <c:pt idx="2600">
                  <c:v>1754319</c:v>
                </c:pt>
                <c:pt idx="2601">
                  <c:v>1094798</c:v>
                </c:pt>
                <c:pt idx="2602">
                  <c:v>291709845</c:v>
                </c:pt>
                <c:pt idx="2603">
                  <c:v>2126511</c:v>
                </c:pt>
                <c:pt idx="2604">
                  <c:v>81292135</c:v>
                </c:pt>
                <c:pt idx="2605">
                  <c:v>28563926</c:v>
                </c:pt>
                <c:pt idx="2606">
                  <c:v>52937130</c:v>
                </c:pt>
                <c:pt idx="2607">
                  <c:v>108200000</c:v>
                </c:pt>
                <c:pt idx="2608">
                  <c:v>4000304</c:v>
                </c:pt>
                <c:pt idx="2609">
                  <c:v>26871</c:v>
                </c:pt>
                <c:pt idx="2610">
                  <c:v>12026670</c:v>
                </c:pt>
                <c:pt idx="2611">
                  <c:v>143523463</c:v>
                </c:pt>
                <c:pt idx="2612">
                  <c:v>27087695</c:v>
                </c:pt>
                <c:pt idx="2613">
                  <c:v>16284360</c:v>
                </c:pt>
                <c:pt idx="2614">
                  <c:v>26814957</c:v>
                </c:pt>
                <c:pt idx="2615">
                  <c:v>46338728</c:v>
                </c:pt>
                <c:pt idx="2616">
                  <c:v>13214255</c:v>
                </c:pt>
                <c:pt idx="2617">
                  <c:v>13005485</c:v>
                </c:pt>
                <c:pt idx="2618">
                  <c:v>2319187</c:v>
                </c:pt>
                <c:pt idx="2619">
                  <c:v>50693162</c:v>
                </c:pt>
                <c:pt idx="2620">
                  <c:v>100853835</c:v>
                </c:pt>
                <c:pt idx="2621">
                  <c:v>336467</c:v>
                </c:pt>
                <c:pt idx="2622">
                  <c:v>876671</c:v>
                </c:pt>
                <c:pt idx="2623">
                  <c:v>113330342</c:v>
                </c:pt>
                <c:pt idx="2624">
                  <c:v>82234139</c:v>
                </c:pt>
                <c:pt idx="2625">
                  <c:v>25031037</c:v>
                </c:pt>
                <c:pt idx="2626">
                  <c:v>30084</c:v>
                </c:pt>
                <c:pt idx="2627">
                  <c:v>99851</c:v>
                </c:pt>
                <c:pt idx="2628">
                  <c:v>33305037</c:v>
                </c:pt>
                <c:pt idx="2629">
                  <c:v>52822418</c:v>
                </c:pt>
                <c:pt idx="2630">
                  <c:v>4946250</c:v>
                </c:pt>
                <c:pt idx="2631">
                  <c:v>4505922</c:v>
                </c:pt>
                <c:pt idx="2632">
                  <c:v>61094903</c:v>
                </c:pt>
                <c:pt idx="2633">
                  <c:v>150350192</c:v>
                </c:pt>
                <c:pt idx="2634">
                  <c:v>47379090</c:v>
                </c:pt>
                <c:pt idx="2635">
                  <c:v>5306447</c:v>
                </c:pt>
                <c:pt idx="2636">
                  <c:v>18500966</c:v>
                </c:pt>
                <c:pt idx="2637">
                  <c:v>37440</c:v>
                </c:pt>
                <c:pt idx="2638">
                  <c:v>14358033</c:v>
                </c:pt>
                <c:pt idx="2639">
                  <c:v>173783</c:v>
                </c:pt>
                <c:pt idx="2640">
                  <c:v>48637684</c:v>
                </c:pt>
                <c:pt idx="2641">
                  <c:v>11204499</c:v>
                </c:pt>
                <c:pt idx="2642">
                  <c:v>75573300</c:v>
                </c:pt>
                <c:pt idx="2643">
                  <c:v>101334374</c:v>
                </c:pt>
                <c:pt idx="2644">
                  <c:v>92001027</c:v>
                </c:pt>
                <c:pt idx="2645">
                  <c:v>95720716</c:v>
                </c:pt>
                <c:pt idx="2646">
                  <c:v>100241322</c:v>
                </c:pt>
                <c:pt idx="2647">
                  <c:v>6851969</c:v>
                </c:pt>
                <c:pt idx="2648">
                  <c:v>1183354</c:v>
                </c:pt>
                <c:pt idx="2649">
                  <c:v>6855137</c:v>
                </c:pt>
                <c:pt idx="2650">
                  <c:v>179883016</c:v>
                </c:pt>
                <c:pt idx="2651">
                  <c:v>151389</c:v>
                </c:pt>
                <c:pt idx="2652">
                  <c:v>31937</c:v>
                </c:pt>
                <c:pt idx="2653">
                  <c:v>18272447</c:v>
                </c:pt>
                <c:pt idx="2654">
                  <c:v>900926</c:v>
                </c:pt>
                <c:pt idx="2655">
                  <c:v>54724272</c:v>
                </c:pt>
                <c:pt idx="2656">
                  <c:v>6105175</c:v>
                </c:pt>
                <c:pt idx="2657">
                  <c:v>209805005</c:v>
                </c:pt>
                <c:pt idx="2658">
                  <c:v>39235088</c:v>
                </c:pt>
                <c:pt idx="2659">
                  <c:v>173585516</c:v>
                </c:pt>
                <c:pt idx="2660">
                  <c:v>74608545</c:v>
                </c:pt>
                <c:pt idx="2661">
                  <c:v>39647595</c:v>
                </c:pt>
                <c:pt idx="2662">
                  <c:v>2119994</c:v>
                </c:pt>
                <c:pt idx="2663">
                  <c:v>10200000</c:v>
                </c:pt>
                <c:pt idx="2664">
                  <c:v>16290976</c:v>
                </c:pt>
                <c:pt idx="2665">
                  <c:v>62647540</c:v>
                </c:pt>
                <c:pt idx="2666">
                  <c:v>134520804</c:v>
                </c:pt>
                <c:pt idx="2667">
                  <c:v>58156435</c:v>
                </c:pt>
                <c:pt idx="2668">
                  <c:v>10431220</c:v>
                </c:pt>
                <c:pt idx="2669">
                  <c:v>21589307</c:v>
                </c:pt>
                <c:pt idx="2670">
                  <c:v>8111360</c:v>
                </c:pt>
                <c:pt idx="2671">
                  <c:v>94596</c:v>
                </c:pt>
                <c:pt idx="2672">
                  <c:v>3798532</c:v>
                </c:pt>
                <c:pt idx="2673">
                  <c:v>301956980</c:v>
                </c:pt>
                <c:pt idx="2674">
                  <c:v>20998709</c:v>
                </c:pt>
                <c:pt idx="2675">
                  <c:v>17474107</c:v>
                </c:pt>
                <c:pt idx="2676">
                  <c:v>30226144</c:v>
                </c:pt>
                <c:pt idx="2677">
                  <c:v>21378000</c:v>
                </c:pt>
                <c:pt idx="2678">
                  <c:v>7159147</c:v>
                </c:pt>
                <c:pt idx="2679">
                  <c:v>50173190</c:v>
                </c:pt>
                <c:pt idx="2680">
                  <c:v>30222640</c:v>
                </c:pt>
                <c:pt idx="2681">
                  <c:v>63939454</c:v>
                </c:pt>
                <c:pt idx="2682">
                  <c:v>4771000</c:v>
                </c:pt>
                <c:pt idx="2683">
                  <c:v>1186957</c:v>
                </c:pt>
                <c:pt idx="2684">
                  <c:v>120618403</c:v>
                </c:pt>
                <c:pt idx="2685">
                  <c:v>93452056</c:v>
                </c:pt>
                <c:pt idx="2686">
                  <c:v>176483808</c:v>
                </c:pt>
                <c:pt idx="2687">
                  <c:v>37304950</c:v>
                </c:pt>
                <c:pt idx="2688">
                  <c:v>80270227</c:v>
                </c:pt>
                <c:pt idx="2689">
                  <c:v>162831698</c:v>
                </c:pt>
                <c:pt idx="2690">
                  <c:v>1196752</c:v>
                </c:pt>
                <c:pt idx="2691">
                  <c:v>79100000</c:v>
                </c:pt>
                <c:pt idx="2692">
                  <c:v>3216970</c:v>
                </c:pt>
                <c:pt idx="2693">
                  <c:v>33000000</c:v>
                </c:pt>
                <c:pt idx="2694">
                  <c:v>29302097</c:v>
                </c:pt>
                <c:pt idx="2695">
                  <c:v>10174663</c:v>
                </c:pt>
                <c:pt idx="2696">
                  <c:v>30859000</c:v>
                </c:pt>
                <c:pt idx="2697">
                  <c:v>66676062</c:v>
                </c:pt>
                <c:pt idx="2698">
                  <c:v>1712111</c:v>
                </c:pt>
                <c:pt idx="2699">
                  <c:v>10460089</c:v>
                </c:pt>
                <c:pt idx="2700">
                  <c:v>16168741</c:v>
                </c:pt>
                <c:pt idx="2701">
                  <c:v>74888996</c:v>
                </c:pt>
                <c:pt idx="2702">
                  <c:v>37738400</c:v>
                </c:pt>
                <c:pt idx="2703">
                  <c:v>59379</c:v>
                </c:pt>
                <c:pt idx="2704">
                  <c:v>85463309</c:v>
                </c:pt>
                <c:pt idx="2705">
                  <c:v>93926386</c:v>
                </c:pt>
                <c:pt idx="2706">
                  <c:v>44469602</c:v>
                </c:pt>
                <c:pt idx="2707">
                  <c:v>60072596</c:v>
                </c:pt>
                <c:pt idx="2708">
                  <c:v>70163652</c:v>
                </c:pt>
                <c:pt idx="2709">
                  <c:v>17529157</c:v>
                </c:pt>
                <c:pt idx="2710">
                  <c:v>55682070</c:v>
                </c:pt>
                <c:pt idx="2711">
                  <c:v>21000000</c:v>
                </c:pt>
                <c:pt idx="2712">
                  <c:v>24784</c:v>
                </c:pt>
                <c:pt idx="2713">
                  <c:v>20338609</c:v>
                </c:pt>
                <c:pt idx="2714">
                  <c:v>34180954</c:v>
                </c:pt>
                <c:pt idx="2715">
                  <c:v>2203641</c:v>
                </c:pt>
                <c:pt idx="2716">
                  <c:v>195000874</c:v>
                </c:pt>
                <c:pt idx="2717">
                  <c:v>5409517</c:v>
                </c:pt>
                <c:pt idx="2718">
                  <c:v>60652036</c:v>
                </c:pt>
                <c:pt idx="2719">
                  <c:v>154985087</c:v>
                </c:pt>
                <c:pt idx="2720">
                  <c:v>40158000</c:v>
                </c:pt>
                <c:pt idx="2721">
                  <c:v>11466088</c:v>
                </c:pt>
                <c:pt idx="2722">
                  <c:v>436471036</c:v>
                </c:pt>
                <c:pt idx="2723">
                  <c:v>47536959</c:v>
                </c:pt>
                <c:pt idx="2724">
                  <c:v>80050171</c:v>
                </c:pt>
                <c:pt idx="2725">
                  <c:v>70083519</c:v>
                </c:pt>
                <c:pt idx="2726">
                  <c:v>382946</c:v>
                </c:pt>
                <c:pt idx="2727">
                  <c:v>123922370</c:v>
                </c:pt>
                <c:pt idx="2728">
                  <c:v>6615578</c:v>
                </c:pt>
                <c:pt idx="2729">
                  <c:v>75367693</c:v>
                </c:pt>
                <c:pt idx="2730">
                  <c:v>3904982</c:v>
                </c:pt>
                <c:pt idx="2731">
                  <c:v>1007962</c:v>
                </c:pt>
                <c:pt idx="2732">
                  <c:v>22235901</c:v>
                </c:pt>
                <c:pt idx="2733">
                  <c:v>9013113</c:v>
                </c:pt>
                <c:pt idx="2734">
                  <c:v>19057024</c:v>
                </c:pt>
                <c:pt idx="2735">
                  <c:v>60984028</c:v>
                </c:pt>
                <c:pt idx="2736">
                  <c:v>505295</c:v>
                </c:pt>
                <c:pt idx="2737">
                  <c:v>41597830</c:v>
                </c:pt>
                <c:pt idx="2738">
                  <c:v>6301131</c:v>
                </c:pt>
                <c:pt idx="2739">
                  <c:v>63411478</c:v>
                </c:pt>
                <c:pt idx="2740">
                  <c:v>119078393</c:v>
                </c:pt>
                <c:pt idx="2741">
                  <c:v>44484065</c:v>
                </c:pt>
                <c:pt idx="2742">
                  <c:v>14100000</c:v>
                </c:pt>
                <c:pt idx="2743">
                  <c:v>3081925</c:v>
                </c:pt>
                <c:pt idx="2744">
                  <c:v>180191634</c:v>
                </c:pt>
                <c:pt idx="2745">
                  <c:v>137748063</c:v>
                </c:pt>
                <c:pt idx="2746">
                  <c:v>165500000</c:v>
                </c:pt>
                <c:pt idx="2747">
                  <c:v>274385</c:v>
                </c:pt>
                <c:pt idx="2748">
                  <c:v>58229120</c:v>
                </c:pt>
                <c:pt idx="2749">
                  <c:v>611709</c:v>
                </c:pt>
                <c:pt idx="2750">
                  <c:v>25600000</c:v>
                </c:pt>
                <c:pt idx="2751">
                  <c:v>21129348</c:v>
                </c:pt>
                <c:pt idx="2752">
                  <c:v>24185781</c:v>
                </c:pt>
                <c:pt idx="2753">
                  <c:v>82624961</c:v>
                </c:pt>
                <c:pt idx="2754">
                  <c:v>40048332</c:v>
                </c:pt>
                <c:pt idx="2755">
                  <c:v>43818159</c:v>
                </c:pt>
                <c:pt idx="2756">
                  <c:v>454255</c:v>
                </c:pt>
                <c:pt idx="2757">
                  <c:v>100468793</c:v>
                </c:pt>
                <c:pt idx="2758">
                  <c:v>29247405</c:v>
                </c:pt>
                <c:pt idx="2759">
                  <c:v>21133087</c:v>
                </c:pt>
                <c:pt idx="2760">
                  <c:v>22526144</c:v>
                </c:pt>
                <c:pt idx="2761">
                  <c:v>1980338</c:v>
                </c:pt>
                <c:pt idx="2762">
                  <c:v>12212417</c:v>
                </c:pt>
                <c:pt idx="2763">
                  <c:v>28871190</c:v>
                </c:pt>
                <c:pt idx="2764">
                  <c:v>2961991</c:v>
                </c:pt>
                <c:pt idx="2765">
                  <c:v>49413</c:v>
                </c:pt>
                <c:pt idx="2766">
                  <c:v>10965209</c:v>
                </c:pt>
                <c:pt idx="2767">
                  <c:v>458991599</c:v>
                </c:pt>
                <c:pt idx="2768">
                  <c:v>52929168</c:v>
                </c:pt>
                <c:pt idx="2769">
                  <c:v>7060876</c:v>
                </c:pt>
                <c:pt idx="2770">
                  <c:v>30307804</c:v>
                </c:pt>
                <c:pt idx="2771">
                  <c:v>133103929</c:v>
                </c:pt>
                <c:pt idx="2772">
                  <c:v>15797907</c:v>
                </c:pt>
                <c:pt idx="2773">
                  <c:v>35231365</c:v>
                </c:pt>
                <c:pt idx="2774">
                  <c:v>403706375</c:v>
                </c:pt>
                <c:pt idx="2775">
                  <c:v>29200000</c:v>
                </c:pt>
                <c:pt idx="2776">
                  <c:v>2859955</c:v>
                </c:pt>
                <c:pt idx="2777">
                  <c:v>112703470</c:v>
                </c:pt>
                <c:pt idx="2778">
                  <c:v>37567440</c:v>
                </c:pt>
                <c:pt idx="2779">
                  <c:v>49392095</c:v>
                </c:pt>
                <c:pt idx="2780">
                  <c:v>274661</c:v>
                </c:pt>
                <c:pt idx="2781">
                  <c:v>323505540</c:v>
                </c:pt>
                <c:pt idx="2782">
                  <c:v>35794166</c:v>
                </c:pt>
                <c:pt idx="2783">
                  <c:v>10991381</c:v>
                </c:pt>
                <c:pt idx="2784">
                  <c:v>46377022</c:v>
                </c:pt>
                <c:pt idx="2785">
                  <c:v>15561627</c:v>
                </c:pt>
                <c:pt idx="2786">
                  <c:v>128505958</c:v>
                </c:pt>
                <c:pt idx="2787">
                  <c:v>11533945</c:v>
                </c:pt>
                <c:pt idx="2788">
                  <c:v>598645</c:v>
                </c:pt>
                <c:pt idx="2789">
                  <c:v>25200412</c:v>
                </c:pt>
                <c:pt idx="2790">
                  <c:v>23947</c:v>
                </c:pt>
                <c:pt idx="2791">
                  <c:v>72306065</c:v>
                </c:pt>
                <c:pt idx="2792">
                  <c:v>100003492</c:v>
                </c:pt>
                <c:pt idx="2793">
                  <c:v>16101109</c:v>
                </c:pt>
                <c:pt idx="2794">
                  <c:v>5776314</c:v>
                </c:pt>
                <c:pt idx="2795">
                  <c:v>93749203</c:v>
                </c:pt>
                <c:pt idx="2796">
                  <c:v>16647384</c:v>
                </c:pt>
                <c:pt idx="2797">
                  <c:v>96471845</c:v>
                </c:pt>
                <c:pt idx="2798">
                  <c:v>18636537</c:v>
                </c:pt>
                <c:pt idx="2799">
                  <c:v>18324242</c:v>
                </c:pt>
                <c:pt idx="2800">
                  <c:v>6201757</c:v>
                </c:pt>
                <c:pt idx="2801">
                  <c:v>927107</c:v>
                </c:pt>
                <c:pt idx="2802">
                  <c:v>5561</c:v>
                </c:pt>
                <c:pt idx="2803">
                  <c:v>395592</c:v>
                </c:pt>
                <c:pt idx="2804">
                  <c:v>2938208</c:v>
                </c:pt>
                <c:pt idx="2805">
                  <c:v>250147615</c:v>
                </c:pt>
                <c:pt idx="2806">
                  <c:v>669276</c:v>
                </c:pt>
                <c:pt idx="2807">
                  <c:v>16097842</c:v>
                </c:pt>
                <c:pt idx="2808">
                  <c:v>146402</c:v>
                </c:pt>
                <c:pt idx="2809">
                  <c:v>104077</c:v>
                </c:pt>
                <c:pt idx="2810">
                  <c:v>9473382</c:v>
                </c:pt>
                <c:pt idx="2811">
                  <c:v>10149779</c:v>
                </c:pt>
                <c:pt idx="2812">
                  <c:v>53868030</c:v>
                </c:pt>
                <c:pt idx="2813">
                  <c:v>39025000</c:v>
                </c:pt>
                <c:pt idx="2814">
                  <c:v>89296573</c:v>
                </c:pt>
                <c:pt idx="2815">
                  <c:v>27736779</c:v>
                </c:pt>
                <c:pt idx="2816">
                  <c:v>301305</c:v>
                </c:pt>
                <c:pt idx="2817">
                  <c:v>31397498</c:v>
                </c:pt>
                <c:pt idx="2818">
                  <c:v>186830669</c:v>
                </c:pt>
                <c:pt idx="2819">
                  <c:v>24127895</c:v>
                </c:pt>
                <c:pt idx="2820">
                  <c:v>20389967</c:v>
                </c:pt>
                <c:pt idx="2821">
                  <c:v>33423521</c:v>
                </c:pt>
                <c:pt idx="2822">
                  <c:v>19389454</c:v>
                </c:pt>
                <c:pt idx="2823">
                  <c:v>80276912</c:v>
                </c:pt>
                <c:pt idx="2824">
                  <c:v>6173485</c:v>
                </c:pt>
                <c:pt idx="2825">
                  <c:v>1550000</c:v>
                </c:pt>
                <c:pt idx="2826">
                  <c:v>1686429</c:v>
                </c:pt>
                <c:pt idx="2827">
                  <c:v>27098580</c:v>
                </c:pt>
                <c:pt idx="2828">
                  <c:v>52353636</c:v>
                </c:pt>
                <c:pt idx="2829">
                  <c:v>5516708</c:v>
                </c:pt>
                <c:pt idx="2830">
                  <c:v>45063889</c:v>
                </c:pt>
                <c:pt idx="2831">
                  <c:v>449558</c:v>
                </c:pt>
                <c:pt idx="2832">
                  <c:v>58297830</c:v>
                </c:pt>
                <c:pt idx="2833">
                  <c:v>31501218</c:v>
                </c:pt>
                <c:pt idx="2834">
                  <c:v>2807854</c:v>
                </c:pt>
                <c:pt idx="2835">
                  <c:v>61400000</c:v>
                </c:pt>
                <c:pt idx="2836">
                  <c:v>71502303</c:v>
                </c:pt>
                <c:pt idx="2837">
                  <c:v>66862068</c:v>
                </c:pt>
                <c:pt idx="2838">
                  <c:v>27829874</c:v>
                </c:pt>
                <c:pt idx="2839">
                  <c:v>4693919</c:v>
                </c:pt>
                <c:pt idx="2840">
                  <c:v>41407470</c:v>
                </c:pt>
                <c:pt idx="2841">
                  <c:v>2338695</c:v>
                </c:pt>
                <c:pt idx="2842">
                  <c:v>6601079</c:v>
                </c:pt>
                <c:pt idx="2843">
                  <c:v>13008928</c:v>
                </c:pt>
                <c:pt idx="2844">
                  <c:v>136007</c:v>
                </c:pt>
                <c:pt idx="2845">
                  <c:v>18934858</c:v>
                </c:pt>
                <c:pt idx="2846">
                  <c:v>75274748</c:v>
                </c:pt>
                <c:pt idx="2847">
                  <c:v>32645</c:v>
                </c:pt>
                <c:pt idx="2848">
                  <c:v>1172769</c:v>
                </c:pt>
                <c:pt idx="2849">
                  <c:v>31494270</c:v>
                </c:pt>
                <c:pt idx="2850">
                  <c:v>1900725</c:v>
                </c:pt>
                <c:pt idx="2851">
                  <c:v>6670712</c:v>
                </c:pt>
                <c:pt idx="2852">
                  <c:v>36976367</c:v>
                </c:pt>
                <c:pt idx="2853">
                  <c:v>67266300</c:v>
                </c:pt>
                <c:pt idx="2854">
                  <c:v>11405825</c:v>
                </c:pt>
                <c:pt idx="2855">
                  <c:v>109243478</c:v>
                </c:pt>
                <c:pt idx="2856">
                  <c:v>41400000</c:v>
                </c:pt>
                <c:pt idx="2857">
                  <c:v>19316646</c:v>
                </c:pt>
                <c:pt idx="2858">
                  <c:v>30102717</c:v>
                </c:pt>
                <c:pt idx="2859">
                  <c:v>73343413</c:v>
                </c:pt>
                <c:pt idx="2860">
                  <c:v>84136909</c:v>
                </c:pt>
                <c:pt idx="2861">
                  <c:v>25571351</c:v>
                </c:pt>
                <c:pt idx="2862">
                  <c:v>21371425</c:v>
                </c:pt>
                <c:pt idx="2863">
                  <c:v>25842000</c:v>
                </c:pt>
                <c:pt idx="2864">
                  <c:v>81517441</c:v>
                </c:pt>
                <c:pt idx="2865">
                  <c:v>41227069</c:v>
                </c:pt>
                <c:pt idx="2866">
                  <c:v>153288182</c:v>
                </c:pt>
                <c:pt idx="2867">
                  <c:v>317557891</c:v>
                </c:pt>
                <c:pt idx="2868">
                  <c:v>12372410</c:v>
                </c:pt>
                <c:pt idx="2869">
                  <c:v>112225777</c:v>
                </c:pt>
                <c:pt idx="2870">
                  <c:v>19294901</c:v>
                </c:pt>
                <c:pt idx="2871">
                  <c:v>13560960</c:v>
                </c:pt>
                <c:pt idx="2872">
                  <c:v>76600000</c:v>
                </c:pt>
                <c:pt idx="2873">
                  <c:v>144812796</c:v>
                </c:pt>
                <c:pt idx="2874">
                  <c:v>13303319</c:v>
                </c:pt>
                <c:pt idx="2875">
                  <c:v>193136719</c:v>
                </c:pt>
                <c:pt idx="2876">
                  <c:v>3753806</c:v>
                </c:pt>
                <c:pt idx="2877">
                  <c:v>12189514</c:v>
                </c:pt>
                <c:pt idx="2878">
                  <c:v>31968347</c:v>
                </c:pt>
                <c:pt idx="2879">
                  <c:v>872643</c:v>
                </c:pt>
                <c:pt idx="2880">
                  <c:v>28873374</c:v>
                </c:pt>
                <c:pt idx="2881">
                  <c:v>8535575</c:v>
                </c:pt>
                <c:pt idx="2882">
                  <c:v>88504640</c:v>
                </c:pt>
                <c:pt idx="2883">
                  <c:v>64238770</c:v>
                </c:pt>
                <c:pt idx="2884">
                  <c:v>51475962</c:v>
                </c:pt>
                <c:pt idx="2885">
                  <c:v>46563158</c:v>
                </c:pt>
                <c:pt idx="2886">
                  <c:v>102608827</c:v>
                </c:pt>
                <c:pt idx="2887">
                  <c:v>410388</c:v>
                </c:pt>
                <c:pt idx="2888">
                  <c:v>407999255</c:v>
                </c:pt>
                <c:pt idx="2889">
                  <c:v>14942422</c:v>
                </c:pt>
                <c:pt idx="2890">
                  <c:v>7993039</c:v>
                </c:pt>
                <c:pt idx="2891">
                  <c:v>7927</c:v>
                </c:pt>
                <c:pt idx="2892">
                  <c:v>562059</c:v>
                </c:pt>
                <c:pt idx="2893">
                  <c:v>11694528</c:v>
                </c:pt>
                <c:pt idx="2894">
                  <c:v>424645577</c:v>
                </c:pt>
                <c:pt idx="2895">
                  <c:v>14337579</c:v>
                </c:pt>
                <c:pt idx="2896">
                  <c:v>7888703</c:v>
                </c:pt>
                <c:pt idx="2897">
                  <c:v>78651430</c:v>
                </c:pt>
                <c:pt idx="2898">
                  <c:v>124720</c:v>
                </c:pt>
                <c:pt idx="2899">
                  <c:v>52277485</c:v>
                </c:pt>
                <c:pt idx="2900">
                  <c:v>5484375</c:v>
                </c:pt>
                <c:pt idx="2901">
                  <c:v>74540762</c:v>
                </c:pt>
                <c:pt idx="2902">
                  <c:v>48856</c:v>
                </c:pt>
                <c:pt idx="2903">
                  <c:v>59035104</c:v>
                </c:pt>
                <c:pt idx="2904">
                  <c:v>64371181</c:v>
                </c:pt>
                <c:pt idx="2905">
                  <c:v>1141829</c:v>
                </c:pt>
                <c:pt idx="2906">
                  <c:v>75605492</c:v>
                </c:pt>
                <c:pt idx="2907">
                  <c:v>110720</c:v>
                </c:pt>
                <c:pt idx="2908">
                  <c:v>45856732</c:v>
                </c:pt>
                <c:pt idx="2909">
                  <c:v>46300000</c:v>
                </c:pt>
                <c:pt idx="2910">
                  <c:v>262030663</c:v>
                </c:pt>
                <c:pt idx="2911">
                  <c:v>27900000</c:v>
                </c:pt>
                <c:pt idx="2912">
                  <c:v>489220</c:v>
                </c:pt>
                <c:pt idx="2913">
                  <c:v>6167817</c:v>
                </c:pt>
                <c:pt idx="2914">
                  <c:v>1729969</c:v>
                </c:pt>
                <c:pt idx="2915">
                  <c:v>19693891</c:v>
                </c:pt>
                <c:pt idx="2916">
                  <c:v>10137502</c:v>
                </c:pt>
                <c:pt idx="2917">
                  <c:v>261970615</c:v>
                </c:pt>
                <c:pt idx="2918">
                  <c:v>31051126</c:v>
                </c:pt>
                <c:pt idx="2919">
                  <c:v>21800302</c:v>
                </c:pt>
                <c:pt idx="2920">
                  <c:v>62877175</c:v>
                </c:pt>
                <c:pt idx="2921">
                  <c:v>66528842</c:v>
                </c:pt>
                <c:pt idx="2922">
                  <c:v>7691700</c:v>
                </c:pt>
                <c:pt idx="2923">
                  <c:v>51768623</c:v>
                </c:pt>
                <c:pt idx="2924">
                  <c:v>49797148</c:v>
                </c:pt>
                <c:pt idx="2925">
                  <c:v>52418902</c:v>
                </c:pt>
                <c:pt idx="2926">
                  <c:v>871577</c:v>
                </c:pt>
                <c:pt idx="2927">
                  <c:v>77862546</c:v>
                </c:pt>
                <c:pt idx="2928">
                  <c:v>20772796</c:v>
                </c:pt>
                <c:pt idx="2929">
                  <c:v>18761993</c:v>
                </c:pt>
                <c:pt idx="2930">
                  <c:v>107503316</c:v>
                </c:pt>
                <c:pt idx="2931">
                  <c:v>84300000</c:v>
                </c:pt>
                <c:pt idx="2932">
                  <c:v>125069696</c:v>
                </c:pt>
                <c:pt idx="2933">
                  <c:v>77679638</c:v>
                </c:pt>
                <c:pt idx="2934">
                  <c:v>4063859</c:v>
                </c:pt>
                <c:pt idx="2935">
                  <c:v>176387405</c:v>
                </c:pt>
                <c:pt idx="2936">
                  <c:v>49024969</c:v>
                </c:pt>
                <c:pt idx="2937">
                  <c:v>51225796</c:v>
                </c:pt>
                <c:pt idx="2938">
                  <c:v>27900000</c:v>
                </c:pt>
                <c:pt idx="2939">
                  <c:v>37766350</c:v>
                </c:pt>
                <c:pt idx="2940">
                  <c:v>48006503</c:v>
                </c:pt>
                <c:pt idx="2941">
                  <c:v>52700832</c:v>
                </c:pt>
                <c:pt idx="2942">
                  <c:v>59475623</c:v>
                </c:pt>
                <c:pt idx="2943">
                  <c:v>13060843</c:v>
                </c:pt>
                <c:pt idx="2944">
                  <c:v>22905674</c:v>
                </c:pt>
                <c:pt idx="2945">
                  <c:v>9353573</c:v>
                </c:pt>
                <c:pt idx="2946">
                  <c:v>9694105</c:v>
                </c:pt>
                <c:pt idx="2947">
                  <c:v>8119205</c:v>
                </c:pt>
                <c:pt idx="2948">
                  <c:v>32940507</c:v>
                </c:pt>
                <c:pt idx="2949">
                  <c:v>17114882</c:v>
                </c:pt>
                <c:pt idx="2950">
                  <c:v>35183792</c:v>
                </c:pt>
                <c:pt idx="2951">
                  <c:v>89021735</c:v>
                </c:pt>
                <c:pt idx="2952">
                  <c:v>39440655</c:v>
                </c:pt>
                <c:pt idx="2953">
                  <c:v>55673333</c:v>
                </c:pt>
                <c:pt idx="2954">
                  <c:v>26096584</c:v>
                </c:pt>
                <c:pt idx="2955">
                  <c:v>11538204</c:v>
                </c:pt>
                <c:pt idx="2956">
                  <c:v>127175354</c:v>
                </c:pt>
                <c:pt idx="2957">
                  <c:v>121945720</c:v>
                </c:pt>
                <c:pt idx="2958">
                  <c:v>2892582</c:v>
                </c:pt>
                <c:pt idx="2959">
                  <c:v>50007168</c:v>
                </c:pt>
                <c:pt idx="2960">
                  <c:v>13038660</c:v>
                </c:pt>
                <c:pt idx="2961">
                  <c:v>4046737</c:v>
                </c:pt>
                <c:pt idx="2962">
                  <c:v>9003011</c:v>
                </c:pt>
                <c:pt idx="2963">
                  <c:v>30012990</c:v>
                </c:pt>
                <c:pt idx="2964">
                  <c:v>16800000</c:v>
                </c:pt>
                <c:pt idx="2965">
                  <c:v>66466372</c:v>
                </c:pt>
                <c:pt idx="2966">
                  <c:v>141340178</c:v>
                </c:pt>
                <c:pt idx="2967">
                  <c:v>25440971</c:v>
                </c:pt>
                <c:pt idx="2968">
                  <c:v>83813460</c:v>
                </c:pt>
                <c:pt idx="2969">
                  <c:v>4914</c:v>
                </c:pt>
                <c:pt idx="2970">
                  <c:v>34580635</c:v>
                </c:pt>
                <c:pt idx="2971">
                  <c:v>209364921</c:v>
                </c:pt>
                <c:pt idx="2972">
                  <c:v>424760</c:v>
                </c:pt>
                <c:pt idx="2973">
                  <c:v>83077470</c:v>
                </c:pt>
                <c:pt idx="2974">
                  <c:v>4440055</c:v>
                </c:pt>
                <c:pt idx="2975">
                  <c:v>85707116</c:v>
                </c:pt>
                <c:pt idx="2976">
                  <c:v>179870271</c:v>
                </c:pt>
                <c:pt idx="2977">
                  <c:v>4291965</c:v>
                </c:pt>
                <c:pt idx="2978">
                  <c:v>58401464</c:v>
                </c:pt>
                <c:pt idx="2979">
                  <c:v>42478175</c:v>
                </c:pt>
                <c:pt idx="2980">
                  <c:v>8243880</c:v>
                </c:pt>
                <c:pt idx="2981">
                  <c:v>157299717</c:v>
                </c:pt>
                <c:pt idx="2982">
                  <c:v>13684949</c:v>
                </c:pt>
                <c:pt idx="2983">
                  <c:v>14597405</c:v>
                </c:pt>
                <c:pt idx="2984">
                  <c:v>25407250</c:v>
                </c:pt>
                <c:pt idx="2985">
                  <c:v>24276500</c:v>
                </c:pt>
                <c:pt idx="2986">
                  <c:v>40962534</c:v>
                </c:pt>
                <c:pt idx="2987">
                  <c:v>12574715</c:v>
                </c:pt>
                <c:pt idx="2988">
                  <c:v>31838002</c:v>
                </c:pt>
                <c:pt idx="2989">
                  <c:v>146405371</c:v>
                </c:pt>
                <c:pt idx="2990">
                  <c:v>16248701</c:v>
                </c:pt>
                <c:pt idx="2991">
                  <c:v>27053815</c:v>
                </c:pt>
                <c:pt idx="2992">
                  <c:v>82522790</c:v>
                </c:pt>
                <c:pt idx="2993">
                  <c:v>35887263</c:v>
                </c:pt>
                <c:pt idx="2994">
                  <c:v>73326666</c:v>
                </c:pt>
                <c:pt idx="2995">
                  <c:v>15447</c:v>
                </c:pt>
                <c:pt idx="2996">
                  <c:v>101736215</c:v>
                </c:pt>
                <c:pt idx="2997">
                  <c:v>37371385</c:v>
                </c:pt>
                <c:pt idx="2998">
                  <c:v>12555230</c:v>
                </c:pt>
                <c:pt idx="2999">
                  <c:v>39825798</c:v>
                </c:pt>
                <c:pt idx="3000">
                  <c:v>50668906</c:v>
                </c:pt>
                <c:pt idx="3001">
                  <c:v>128300000</c:v>
                </c:pt>
                <c:pt idx="3002">
                  <c:v>131564731</c:v>
                </c:pt>
                <c:pt idx="3003">
                  <c:v>47000485</c:v>
                </c:pt>
                <c:pt idx="3004">
                  <c:v>21199</c:v>
                </c:pt>
                <c:pt idx="3005">
                  <c:v>31670931</c:v>
                </c:pt>
                <c:pt idx="3006">
                  <c:v>3645438</c:v>
                </c:pt>
                <c:pt idx="3007">
                  <c:v>43982842</c:v>
                </c:pt>
                <c:pt idx="3008">
                  <c:v>9402410</c:v>
                </c:pt>
                <c:pt idx="3009">
                  <c:v>31471430</c:v>
                </c:pt>
                <c:pt idx="3010">
                  <c:v>208543795</c:v>
                </c:pt>
                <c:pt idx="3011">
                  <c:v>444044</c:v>
                </c:pt>
                <c:pt idx="3012">
                  <c:v>20339754</c:v>
                </c:pt>
                <c:pt idx="3013">
                  <c:v>143492840</c:v>
                </c:pt>
                <c:pt idx="3014">
                  <c:v>83025853</c:v>
                </c:pt>
                <c:pt idx="3015">
                  <c:v>56816662</c:v>
                </c:pt>
                <c:pt idx="3016">
                  <c:v>673780</c:v>
                </c:pt>
                <c:pt idx="3017">
                  <c:v>182618434</c:v>
                </c:pt>
                <c:pt idx="3018">
                  <c:v>16892</c:v>
                </c:pt>
                <c:pt idx="3019">
                  <c:v>75305995</c:v>
                </c:pt>
                <c:pt idx="3020">
                  <c:v>28399192</c:v>
                </c:pt>
                <c:pt idx="3021">
                  <c:v>176740650</c:v>
                </c:pt>
                <c:pt idx="3022">
                  <c:v>252652</c:v>
                </c:pt>
                <c:pt idx="3023">
                  <c:v>55637680</c:v>
                </c:pt>
                <c:pt idx="3024">
                  <c:v>1339152</c:v>
                </c:pt>
                <c:pt idx="3025">
                  <c:v>148775460</c:v>
                </c:pt>
                <c:pt idx="3026">
                  <c:v>199228</c:v>
                </c:pt>
                <c:pt idx="3027">
                  <c:v>28501651</c:v>
                </c:pt>
                <c:pt idx="3028">
                  <c:v>122012643</c:v>
                </c:pt>
                <c:pt idx="3029">
                  <c:v>327919</c:v>
                </c:pt>
                <c:pt idx="3030">
                  <c:v>210592590</c:v>
                </c:pt>
                <c:pt idx="3031">
                  <c:v>150315155</c:v>
                </c:pt>
                <c:pt idx="3032">
                  <c:v>51396781</c:v>
                </c:pt>
                <c:pt idx="3033">
                  <c:v>26687172</c:v>
                </c:pt>
                <c:pt idx="3034">
                  <c:v>33565375</c:v>
                </c:pt>
                <c:pt idx="3035">
                  <c:v>24104113</c:v>
                </c:pt>
                <c:pt idx="3036">
                  <c:v>88915214</c:v>
                </c:pt>
                <c:pt idx="3037">
                  <c:v>18225165</c:v>
                </c:pt>
                <c:pt idx="3038">
                  <c:v>38413606</c:v>
                </c:pt>
                <c:pt idx="3039">
                  <c:v>2856622</c:v>
                </c:pt>
                <c:pt idx="3040">
                  <c:v>35918429</c:v>
                </c:pt>
                <c:pt idx="3041">
                  <c:v>70960517</c:v>
                </c:pt>
                <c:pt idx="3042">
                  <c:v>10824921</c:v>
                </c:pt>
                <c:pt idx="3043">
                  <c:v>176781728</c:v>
                </c:pt>
                <c:pt idx="3044">
                  <c:v>58328680</c:v>
                </c:pt>
                <c:pt idx="3045">
                  <c:v>2208939</c:v>
                </c:pt>
                <c:pt idx="3046">
                  <c:v>56154094</c:v>
                </c:pt>
                <c:pt idx="3047">
                  <c:v>12784397</c:v>
                </c:pt>
                <c:pt idx="3048">
                  <c:v>77501</c:v>
                </c:pt>
                <c:pt idx="3049">
                  <c:v>5899797</c:v>
                </c:pt>
                <c:pt idx="3050">
                  <c:v>51774002</c:v>
                </c:pt>
                <c:pt idx="3051">
                  <c:v>256386216</c:v>
                </c:pt>
                <c:pt idx="3052">
                  <c:v>17536788</c:v>
                </c:pt>
                <c:pt idx="3053">
                  <c:v>16988996</c:v>
                </c:pt>
                <c:pt idx="3054">
                  <c:v>40270895</c:v>
                </c:pt>
                <c:pt idx="3055">
                  <c:v>166225040</c:v>
                </c:pt>
                <c:pt idx="3056">
                  <c:v>48169908</c:v>
                </c:pt>
                <c:pt idx="3057">
                  <c:v>137387272</c:v>
                </c:pt>
                <c:pt idx="3058">
                  <c:v>8373585</c:v>
                </c:pt>
                <c:pt idx="3059">
                  <c:v>75280058</c:v>
                </c:pt>
                <c:pt idx="3060">
                  <c:v>5023275</c:v>
                </c:pt>
                <c:pt idx="3061">
                  <c:v>9170214</c:v>
                </c:pt>
                <c:pt idx="3062">
                  <c:v>17750583</c:v>
                </c:pt>
                <c:pt idx="3063">
                  <c:v>9180275</c:v>
                </c:pt>
                <c:pt idx="3064">
                  <c:v>1197786</c:v>
                </c:pt>
                <c:pt idx="3065">
                  <c:v>1309849</c:v>
                </c:pt>
                <c:pt idx="3066">
                  <c:v>3058380</c:v>
                </c:pt>
                <c:pt idx="3067">
                  <c:v>15935068</c:v>
                </c:pt>
                <c:pt idx="3068">
                  <c:v>109712885</c:v>
                </c:pt>
                <c:pt idx="3069">
                  <c:v>65000000</c:v>
                </c:pt>
                <c:pt idx="3070">
                  <c:v>53337608</c:v>
                </c:pt>
                <c:pt idx="3071">
                  <c:v>54222000</c:v>
                </c:pt>
                <c:pt idx="3072">
                  <c:v>50820940</c:v>
                </c:pt>
                <c:pt idx="3073">
                  <c:v>54000000</c:v>
                </c:pt>
                <c:pt idx="3074">
                  <c:v>33771174</c:v>
                </c:pt>
                <c:pt idx="3075">
                  <c:v>6565495</c:v>
                </c:pt>
                <c:pt idx="3076">
                  <c:v>50921738</c:v>
                </c:pt>
                <c:pt idx="3077">
                  <c:v>15818967</c:v>
                </c:pt>
                <c:pt idx="3078">
                  <c:v>1082044</c:v>
                </c:pt>
                <c:pt idx="3079">
                  <c:v>39380442</c:v>
                </c:pt>
                <c:pt idx="3080">
                  <c:v>241816</c:v>
                </c:pt>
                <c:pt idx="3081">
                  <c:v>183088</c:v>
                </c:pt>
                <c:pt idx="3082">
                  <c:v>119922</c:v>
                </c:pt>
                <c:pt idx="3083">
                  <c:v>3478</c:v>
                </c:pt>
                <c:pt idx="3084">
                  <c:v>234760500</c:v>
                </c:pt>
                <c:pt idx="3085">
                  <c:v>17613460</c:v>
                </c:pt>
                <c:pt idx="3086">
                  <c:v>51100000</c:v>
                </c:pt>
                <c:pt idx="3087">
                  <c:v>103028109</c:v>
                </c:pt>
                <c:pt idx="3088">
                  <c:v>59365105</c:v>
                </c:pt>
                <c:pt idx="3089">
                  <c:v>54800000</c:v>
                </c:pt>
                <c:pt idx="3090">
                  <c:v>260031035</c:v>
                </c:pt>
                <c:pt idx="3091">
                  <c:v>132014112</c:v>
                </c:pt>
                <c:pt idx="3092">
                  <c:v>17104669</c:v>
                </c:pt>
                <c:pt idx="3093">
                  <c:v>289994397</c:v>
                </c:pt>
                <c:pt idx="3094">
                  <c:v>50189179</c:v>
                </c:pt>
                <c:pt idx="3095">
                  <c:v>9213</c:v>
                </c:pt>
                <c:pt idx="3096">
                  <c:v>18947630</c:v>
                </c:pt>
                <c:pt idx="3097">
                  <c:v>18488314</c:v>
                </c:pt>
                <c:pt idx="3098">
                  <c:v>136019448</c:v>
                </c:pt>
                <c:pt idx="3099">
                  <c:v>100012500</c:v>
                </c:pt>
                <c:pt idx="3100">
                  <c:v>176049130</c:v>
                </c:pt>
                <c:pt idx="3101">
                  <c:v>13264986</c:v>
                </c:pt>
                <c:pt idx="3102">
                  <c:v>17605861</c:v>
                </c:pt>
                <c:pt idx="3103">
                  <c:v>259746958</c:v>
                </c:pt>
                <c:pt idx="3104">
                  <c:v>211667</c:v>
                </c:pt>
                <c:pt idx="3105">
                  <c:v>4306697</c:v>
                </c:pt>
                <c:pt idx="3106">
                  <c:v>11041228</c:v>
                </c:pt>
                <c:pt idx="3107">
                  <c:v>79568000</c:v>
                </c:pt>
                <c:pt idx="3108">
                  <c:v>103400692</c:v>
                </c:pt>
                <c:pt idx="3109">
                  <c:v>15911333</c:v>
                </c:pt>
                <c:pt idx="3110">
                  <c:v>16311763</c:v>
                </c:pt>
                <c:pt idx="3111">
                  <c:v>31493782</c:v>
                </c:pt>
                <c:pt idx="3112">
                  <c:v>21501098</c:v>
                </c:pt>
                <c:pt idx="3113">
                  <c:v>80170146</c:v>
                </c:pt>
                <c:pt idx="3114">
                  <c:v>13269963</c:v>
                </c:pt>
                <c:pt idx="3115">
                  <c:v>30628981</c:v>
                </c:pt>
                <c:pt idx="3116">
                  <c:v>11501093</c:v>
                </c:pt>
                <c:pt idx="3117">
                  <c:v>130468626</c:v>
                </c:pt>
                <c:pt idx="3118">
                  <c:v>2315683</c:v>
                </c:pt>
                <c:pt idx="3119">
                  <c:v>70360285</c:v>
                </c:pt>
                <c:pt idx="3120">
                  <c:v>626809</c:v>
                </c:pt>
                <c:pt idx="3121">
                  <c:v>15152879</c:v>
                </c:pt>
                <c:pt idx="3122">
                  <c:v>255108370</c:v>
                </c:pt>
                <c:pt idx="3123">
                  <c:v>69951824</c:v>
                </c:pt>
                <c:pt idx="3124">
                  <c:v>155972</c:v>
                </c:pt>
                <c:pt idx="3125">
                  <c:v>9166863</c:v>
                </c:pt>
                <c:pt idx="3126">
                  <c:v>71423726</c:v>
                </c:pt>
                <c:pt idx="3127">
                  <c:v>1071240</c:v>
                </c:pt>
                <c:pt idx="3128">
                  <c:v>20733485</c:v>
                </c:pt>
                <c:pt idx="3129">
                  <c:v>72455275</c:v>
                </c:pt>
                <c:pt idx="3130">
                  <c:v>66468315</c:v>
                </c:pt>
                <c:pt idx="3131">
                  <c:v>96917897</c:v>
                </c:pt>
                <c:pt idx="3132">
                  <c:v>120136047</c:v>
                </c:pt>
                <c:pt idx="3133">
                  <c:v>26505000</c:v>
                </c:pt>
                <c:pt idx="3134">
                  <c:v>13208023</c:v>
                </c:pt>
                <c:pt idx="3135">
                  <c:v>94175854</c:v>
                </c:pt>
                <c:pt idx="3136">
                  <c:v>15047419</c:v>
                </c:pt>
                <c:pt idx="3137">
                  <c:v>177200000</c:v>
                </c:pt>
                <c:pt idx="3138">
                  <c:v>50859889</c:v>
                </c:pt>
                <c:pt idx="3139">
                  <c:v>4231500</c:v>
                </c:pt>
                <c:pt idx="3140">
                  <c:v>100117603</c:v>
                </c:pt>
                <c:pt idx="3141">
                  <c:v>25776062</c:v>
                </c:pt>
                <c:pt idx="3142">
                  <c:v>19593740</c:v>
                </c:pt>
                <c:pt idx="3143">
                  <c:v>51676606</c:v>
                </c:pt>
                <c:pt idx="3144">
                  <c:v>27281507</c:v>
                </c:pt>
                <c:pt idx="3145">
                  <c:v>56505065</c:v>
                </c:pt>
                <c:pt idx="3146">
                  <c:v>214948780</c:v>
                </c:pt>
                <c:pt idx="3147">
                  <c:v>115000000</c:v>
                </c:pt>
                <c:pt idx="3148">
                  <c:v>172071312</c:v>
                </c:pt>
                <c:pt idx="3149">
                  <c:v>5923044</c:v>
                </c:pt>
                <c:pt idx="3150">
                  <c:v>29233</c:v>
                </c:pt>
                <c:pt idx="3151">
                  <c:v>72217000</c:v>
                </c:pt>
                <c:pt idx="3152">
                  <c:v>10214013</c:v>
                </c:pt>
                <c:pt idx="3153">
                  <c:v>56437947</c:v>
                </c:pt>
                <c:pt idx="3154">
                  <c:v>62549000</c:v>
                </c:pt>
                <c:pt idx="3155">
                  <c:v>37188667</c:v>
                </c:pt>
                <c:pt idx="3156">
                  <c:v>4235837</c:v>
                </c:pt>
                <c:pt idx="3157">
                  <c:v>55153403</c:v>
                </c:pt>
                <c:pt idx="3158">
                  <c:v>24800000</c:v>
                </c:pt>
                <c:pt idx="3159">
                  <c:v>23089926</c:v>
                </c:pt>
                <c:pt idx="3160">
                  <c:v>60507228</c:v>
                </c:pt>
                <c:pt idx="3161">
                  <c:v>28747570</c:v>
                </c:pt>
                <c:pt idx="3162">
                  <c:v>53245055</c:v>
                </c:pt>
                <c:pt idx="3163">
                  <c:v>105264608</c:v>
                </c:pt>
                <c:pt idx="3164">
                  <c:v>92173235</c:v>
                </c:pt>
                <c:pt idx="3165">
                  <c:v>43984230</c:v>
                </c:pt>
                <c:pt idx="3166">
                  <c:v>4414535</c:v>
                </c:pt>
                <c:pt idx="3167">
                  <c:v>8134217</c:v>
                </c:pt>
                <c:pt idx="3168">
                  <c:v>9437933</c:v>
                </c:pt>
                <c:pt idx="3169">
                  <c:v>32154410</c:v>
                </c:pt>
                <c:pt idx="3170">
                  <c:v>215395021</c:v>
                </c:pt>
                <c:pt idx="3171">
                  <c:v>3151130</c:v>
                </c:pt>
                <c:pt idx="3172">
                  <c:v>121463226</c:v>
                </c:pt>
                <c:pt idx="3173">
                  <c:v>292000866</c:v>
                </c:pt>
                <c:pt idx="3174">
                  <c:v>7221458</c:v>
                </c:pt>
                <c:pt idx="3175">
                  <c:v>143618384</c:v>
                </c:pt>
                <c:pt idx="3176">
                  <c:v>251188924</c:v>
                </c:pt>
                <c:pt idx="3177">
                  <c:v>130127620</c:v>
                </c:pt>
                <c:pt idx="3178">
                  <c:v>4398392</c:v>
                </c:pt>
                <c:pt idx="3179">
                  <c:v>52008288</c:v>
                </c:pt>
                <c:pt idx="3180">
                  <c:v>15081783</c:v>
                </c:pt>
                <c:pt idx="3181">
                  <c:v>23014504</c:v>
                </c:pt>
                <c:pt idx="3182">
                  <c:v>46975183</c:v>
                </c:pt>
                <c:pt idx="3183">
                  <c:v>170684505</c:v>
                </c:pt>
                <c:pt idx="3184">
                  <c:v>19661987</c:v>
                </c:pt>
                <c:pt idx="3185">
                  <c:v>37652565</c:v>
                </c:pt>
                <c:pt idx="3186">
                  <c:v>5701643</c:v>
                </c:pt>
                <c:pt idx="3187">
                  <c:v>77564037</c:v>
                </c:pt>
                <c:pt idx="3188">
                  <c:v>2899970</c:v>
                </c:pt>
                <c:pt idx="3189">
                  <c:v>3562749</c:v>
                </c:pt>
                <c:pt idx="3190">
                  <c:v>29753944</c:v>
                </c:pt>
                <c:pt idx="3191">
                  <c:v>35811509</c:v>
                </c:pt>
                <c:pt idx="3192">
                  <c:v>37432299</c:v>
                </c:pt>
                <c:pt idx="3193">
                  <c:v>32178777</c:v>
                </c:pt>
                <c:pt idx="3194">
                  <c:v>3029081</c:v>
                </c:pt>
                <c:pt idx="3195">
                  <c:v>4308981</c:v>
                </c:pt>
                <c:pt idx="3196">
                  <c:v>70235322</c:v>
                </c:pt>
                <c:pt idx="3197">
                  <c:v>40137776</c:v>
                </c:pt>
                <c:pt idx="3198">
                  <c:v>251501645</c:v>
                </c:pt>
                <c:pt idx="3199">
                  <c:v>22406362</c:v>
                </c:pt>
                <c:pt idx="3200">
                  <c:v>6420319</c:v>
                </c:pt>
                <c:pt idx="3201">
                  <c:v>10569071</c:v>
                </c:pt>
                <c:pt idx="3202">
                  <c:v>3000000</c:v>
                </c:pt>
                <c:pt idx="3203">
                  <c:v>39462438</c:v>
                </c:pt>
                <c:pt idx="3204">
                  <c:v>65653758</c:v>
                </c:pt>
                <c:pt idx="3205">
                  <c:v>400736600</c:v>
                </c:pt>
                <c:pt idx="3206">
                  <c:v>864959</c:v>
                </c:pt>
                <c:pt idx="3207">
                  <c:v>59699513</c:v>
                </c:pt>
                <c:pt idx="3208">
                  <c:v>31252964</c:v>
                </c:pt>
                <c:pt idx="3209">
                  <c:v>5128124</c:v>
                </c:pt>
                <c:pt idx="3210">
                  <c:v>200803</c:v>
                </c:pt>
                <c:pt idx="3211">
                  <c:v>33987757</c:v>
                </c:pt>
                <c:pt idx="3212">
                  <c:v>9059588</c:v>
                </c:pt>
                <c:pt idx="3213">
                  <c:v>15294553</c:v>
                </c:pt>
                <c:pt idx="3214">
                  <c:v>171031347</c:v>
                </c:pt>
                <c:pt idx="3215">
                  <c:v>83299761</c:v>
                </c:pt>
                <c:pt idx="3216">
                  <c:v>47034272</c:v>
                </c:pt>
                <c:pt idx="3217">
                  <c:v>111110575</c:v>
                </c:pt>
                <c:pt idx="3218">
                  <c:v>26830000</c:v>
                </c:pt>
                <c:pt idx="3219">
                  <c:v>14294842</c:v>
                </c:pt>
                <c:pt idx="3220">
                  <c:v>5887457</c:v>
                </c:pt>
                <c:pt idx="3221">
                  <c:v>14400000</c:v>
                </c:pt>
                <c:pt idx="3222">
                  <c:v>47000000</c:v>
                </c:pt>
                <c:pt idx="3223">
                  <c:v>54557348</c:v>
                </c:pt>
                <c:pt idx="3224">
                  <c:v>5739376</c:v>
                </c:pt>
                <c:pt idx="3225">
                  <c:v>4356743</c:v>
                </c:pt>
                <c:pt idx="3226">
                  <c:v>77324422</c:v>
                </c:pt>
                <c:pt idx="3227">
                  <c:v>117144465</c:v>
                </c:pt>
                <c:pt idx="3228">
                  <c:v>70450000</c:v>
                </c:pt>
                <c:pt idx="3229">
                  <c:v>4040588</c:v>
                </c:pt>
                <c:pt idx="3230">
                  <c:v>115648585</c:v>
                </c:pt>
                <c:pt idx="3231">
                  <c:v>12134420</c:v>
                </c:pt>
                <c:pt idx="3232">
                  <c:v>13753931</c:v>
                </c:pt>
                <c:pt idx="3233">
                  <c:v>1818681</c:v>
                </c:pt>
                <c:pt idx="3234">
                  <c:v>187165546</c:v>
                </c:pt>
                <c:pt idx="3235">
                  <c:v>112950721</c:v>
                </c:pt>
                <c:pt idx="3236">
                  <c:v>140244</c:v>
                </c:pt>
                <c:pt idx="3237">
                  <c:v>5997134</c:v>
                </c:pt>
                <c:pt idx="3238">
                  <c:v>145000989</c:v>
                </c:pt>
                <c:pt idx="3239">
                  <c:v>819939</c:v>
                </c:pt>
                <c:pt idx="3240">
                  <c:v>31655091</c:v>
                </c:pt>
                <c:pt idx="3241">
                  <c:v>287761</c:v>
                </c:pt>
                <c:pt idx="3242">
                  <c:v>116735231</c:v>
                </c:pt>
                <c:pt idx="3243">
                  <c:v>511920</c:v>
                </c:pt>
                <c:pt idx="3244">
                  <c:v>200807262</c:v>
                </c:pt>
                <c:pt idx="3245">
                  <c:v>5333658</c:v>
                </c:pt>
                <c:pt idx="3246">
                  <c:v>15700000</c:v>
                </c:pt>
                <c:pt idx="3247">
                  <c:v>36581633</c:v>
                </c:pt>
                <c:pt idx="3248">
                  <c:v>45507053</c:v>
                </c:pt>
                <c:pt idx="3249">
                  <c:v>61644321</c:v>
                </c:pt>
                <c:pt idx="3250">
                  <c:v>380262555</c:v>
                </c:pt>
                <c:pt idx="3251">
                  <c:v>52066000</c:v>
                </c:pt>
                <c:pt idx="3252">
                  <c:v>30688364</c:v>
                </c:pt>
                <c:pt idx="3253">
                  <c:v>303001229</c:v>
                </c:pt>
                <c:pt idx="3254">
                  <c:v>795126</c:v>
                </c:pt>
                <c:pt idx="3255">
                  <c:v>3130592</c:v>
                </c:pt>
                <c:pt idx="3256">
                  <c:v>1677838</c:v>
                </c:pt>
                <c:pt idx="3257">
                  <c:v>10161099</c:v>
                </c:pt>
                <c:pt idx="3258">
                  <c:v>32279955</c:v>
                </c:pt>
                <c:pt idx="3259">
                  <c:v>41895491</c:v>
                </c:pt>
                <c:pt idx="3260">
                  <c:v>423032628</c:v>
                </c:pt>
                <c:pt idx="3261">
                  <c:v>142614158</c:v>
                </c:pt>
                <c:pt idx="3262">
                  <c:v>40983001</c:v>
                </c:pt>
                <c:pt idx="3263">
                  <c:v>47474112</c:v>
                </c:pt>
                <c:pt idx="3264">
                  <c:v>14873</c:v>
                </c:pt>
                <c:pt idx="3265">
                  <c:v>24530513</c:v>
                </c:pt>
                <c:pt idx="3266">
                  <c:v>318298180</c:v>
                </c:pt>
                <c:pt idx="3267">
                  <c:v>53300852</c:v>
                </c:pt>
                <c:pt idx="3268">
                  <c:v>124107476</c:v>
                </c:pt>
                <c:pt idx="3269">
                  <c:v>255950375</c:v>
                </c:pt>
                <c:pt idx="3270">
                  <c:v>102515793</c:v>
                </c:pt>
                <c:pt idx="3271">
                  <c:v>47553512</c:v>
                </c:pt>
                <c:pt idx="3272">
                  <c:v>94125426</c:v>
                </c:pt>
                <c:pt idx="3273">
                  <c:v>78900000</c:v>
                </c:pt>
                <c:pt idx="3274">
                  <c:v>14792779</c:v>
                </c:pt>
                <c:pt idx="3275">
                  <c:v>183405771</c:v>
                </c:pt>
                <c:pt idx="3276">
                  <c:v>27545445</c:v>
                </c:pt>
                <c:pt idx="3277">
                  <c:v>85433</c:v>
                </c:pt>
                <c:pt idx="3278">
                  <c:v>249358727</c:v>
                </c:pt>
                <c:pt idx="3279">
                  <c:v>17791031</c:v>
                </c:pt>
                <c:pt idx="3280">
                  <c:v>22245861</c:v>
                </c:pt>
                <c:pt idx="3281">
                  <c:v>22494487</c:v>
                </c:pt>
                <c:pt idx="3282">
                  <c:v>267652016</c:v>
                </c:pt>
                <c:pt idx="3283">
                  <c:v>124868837</c:v>
                </c:pt>
                <c:pt idx="3284">
                  <c:v>12188642</c:v>
                </c:pt>
                <c:pt idx="3285">
                  <c:v>1150403</c:v>
                </c:pt>
                <c:pt idx="3286">
                  <c:v>2835886</c:v>
                </c:pt>
                <c:pt idx="3287">
                  <c:v>38543473</c:v>
                </c:pt>
                <c:pt idx="3288">
                  <c:v>20246959</c:v>
                </c:pt>
                <c:pt idx="3289">
                  <c:v>67325559</c:v>
                </c:pt>
                <c:pt idx="3290">
                  <c:v>760505847</c:v>
                </c:pt>
                <c:pt idx="3291">
                  <c:v>35707327</c:v>
                </c:pt>
                <c:pt idx="3292">
                  <c:v>59889948</c:v>
                </c:pt>
                <c:pt idx="3293">
                  <c:v>124976634</c:v>
                </c:pt>
                <c:pt idx="3294">
                  <c:v>111544445</c:v>
                </c:pt>
                <c:pt idx="3295">
                  <c:v>7267324</c:v>
                </c:pt>
                <c:pt idx="3296">
                  <c:v>350034110</c:v>
                </c:pt>
                <c:pt idx="3297">
                  <c:v>183132370</c:v>
                </c:pt>
                <c:pt idx="3298">
                  <c:v>18593156</c:v>
                </c:pt>
                <c:pt idx="3299">
                  <c:v>135381507</c:v>
                </c:pt>
                <c:pt idx="3300">
                  <c:v>3707794</c:v>
                </c:pt>
                <c:pt idx="3301">
                  <c:v>7002255</c:v>
                </c:pt>
                <c:pt idx="3302">
                  <c:v>5595428</c:v>
                </c:pt>
                <c:pt idx="3303">
                  <c:v>30920167</c:v>
                </c:pt>
                <c:pt idx="3304">
                  <c:v>79566871</c:v>
                </c:pt>
                <c:pt idx="3305">
                  <c:v>65623128</c:v>
                </c:pt>
                <c:pt idx="3306">
                  <c:v>77413017</c:v>
                </c:pt>
                <c:pt idx="3307">
                  <c:v>54200000</c:v>
                </c:pt>
                <c:pt idx="3308">
                  <c:v>72000000</c:v>
                </c:pt>
                <c:pt idx="3309">
                  <c:v>172825435</c:v>
                </c:pt>
                <c:pt idx="3310">
                  <c:v>57386369</c:v>
                </c:pt>
                <c:pt idx="3311">
                  <c:v>100189501</c:v>
                </c:pt>
                <c:pt idx="3312">
                  <c:v>35286428</c:v>
                </c:pt>
                <c:pt idx="3313">
                  <c:v>27277055</c:v>
                </c:pt>
                <c:pt idx="3314">
                  <c:v>70492685</c:v>
                </c:pt>
                <c:pt idx="3315">
                  <c:v>20999103</c:v>
                </c:pt>
                <c:pt idx="3316">
                  <c:v>48068396</c:v>
                </c:pt>
                <c:pt idx="3317">
                  <c:v>32522352</c:v>
                </c:pt>
                <c:pt idx="3318">
                  <c:v>3885134</c:v>
                </c:pt>
                <c:pt idx="3319">
                  <c:v>4958</c:v>
                </c:pt>
                <c:pt idx="3320">
                  <c:v>95001343</c:v>
                </c:pt>
                <c:pt idx="3321">
                  <c:v>75597042</c:v>
                </c:pt>
                <c:pt idx="3322">
                  <c:v>148337537</c:v>
                </c:pt>
                <c:pt idx="3323">
                  <c:v>222487711</c:v>
                </c:pt>
                <c:pt idx="3324">
                  <c:v>204565000</c:v>
                </c:pt>
                <c:pt idx="3325">
                  <c:v>118500000</c:v>
                </c:pt>
                <c:pt idx="3326">
                  <c:v>285761243</c:v>
                </c:pt>
                <c:pt idx="3327">
                  <c:v>71442</c:v>
                </c:pt>
                <c:pt idx="3328">
                  <c:v>13383737</c:v>
                </c:pt>
                <c:pt idx="3329">
                  <c:v>80360866</c:v>
                </c:pt>
                <c:pt idx="3330">
                  <c:v>10769960</c:v>
                </c:pt>
                <c:pt idx="3331">
                  <c:v>40247512</c:v>
                </c:pt>
                <c:pt idx="3332">
                  <c:v>4105123</c:v>
                </c:pt>
                <c:pt idx="3333">
                  <c:v>45506619</c:v>
                </c:pt>
                <c:pt idx="3334">
                  <c:v>34963967</c:v>
                </c:pt>
                <c:pt idx="3335">
                  <c:v>6165429</c:v>
                </c:pt>
                <c:pt idx="3336">
                  <c:v>138795342</c:v>
                </c:pt>
                <c:pt idx="3337">
                  <c:v>5480996</c:v>
                </c:pt>
                <c:pt idx="3338">
                  <c:v>92823600</c:v>
                </c:pt>
                <c:pt idx="3339">
                  <c:v>81022333</c:v>
                </c:pt>
                <c:pt idx="3340">
                  <c:v>1110186</c:v>
                </c:pt>
                <c:pt idx="3341">
                  <c:v>54116191</c:v>
                </c:pt>
                <c:pt idx="3342">
                  <c:v>277233</c:v>
                </c:pt>
                <c:pt idx="3343">
                  <c:v>22450975</c:v>
                </c:pt>
                <c:pt idx="3344">
                  <c:v>65500000</c:v>
                </c:pt>
                <c:pt idx="3345">
                  <c:v>81593527</c:v>
                </c:pt>
                <c:pt idx="3346">
                  <c:v>54696902</c:v>
                </c:pt>
                <c:pt idx="3347">
                  <c:v>3468572</c:v>
                </c:pt>
                <c:pt idx="3348">
                  <c:v>56068547</c:v>
                </c:pt>
                <c:pt idx="3349">
                  <c:v>56362352</c:v>
                </c:pt>
                <c:pt idx="3350">
                  <c:v>4496583</c:v>
                </c:pt>
                <c:pt idx="3351">
                  <c:v>1111</c:v>
                </c:pt>
                <c:pt idx="3352">
                  <c:v>25335935</c:v>
                </c:pt>
                <c:pt idx="3353">
                  <c:v>107100855</c:v>
                </c:pt>
                <c:pt idx="3354">
                  <c:v>23618786</c:v>
                </c:pt>
                <c:pt idx="3355">
                  <c:v>768045</c:v>
                </c:pt>
                <c:pt idx="3356">
                  <c:v>14000000</c:v>
                </c:pt>
                <c:pt idx="3357">
                  <c:v>11560259</c:v>
                </c:pt>
                <c:pt idx="3358">
                  <c:v>10562387</c:v>
                </c:pt>
                <c:pt idx="3359">
                  <c:v>66207920</c:v>
                </c:pt>
                <c:pt idx="3360">
                  <c:v>56114221</c:v>
                </c:pt>
                <c:pt idx="3361">
                  <c:v>48265581</c:v>
                </c:pt>
                <c:pt idx="3362">
                  <c:v>6517198</c:v>
                </c:pt>
                <c:pt idx="3363">
                  <c:v>5009677</c:v>
                </c:pt>
                <c:pt idx="3364">
                  <c:v>257704099</c:v>
                </c:pt>
                <c:pt idx="3365">
                  <c:v>25592632</c:v>
                </c:pt>
                <c:pt idx="3366">
                  <c:v>132550960</c:v>
                </c:pt>
                <c:pt idx="3367">
                  <c:v>258355354</c:v>
                </c:pt>
                <c:pt idx="3368">
                  <c:v>362645141</c:v>
                </c:pt>
                <c:pt idx="3369">
                  <c:v>71309760</c:v>
                </c:pt>
                <c:pt idx="3370">
                  <c:v>10696210</c:v>
                </c:pt>
                <c:pt idx="3371">
                  <c:v>110536</c:v>
                </c:pt>
                <c:pt idx="3372">
                  <c:v>9190525</c:v>
                </c:pt>
                <c:pt idx="3373">
                  <c:v>19406406</c:v>
                </c:pt>
                <c:pt idx="3374">
                  <c:v>21994911</c:v>
                </c:pt>
                <c:pt idx="3375">
                  <c:v>10725228</c:v>
                </c:pt>
                <c:pt idx="3376">
                  <c:v>73820094</c:v>
                </c:pt>
                <c:pt idx="3377">
                  <c:v>1523883</c:v>
                </c:pt>
                <c:pt idx="3378">
                  <c:v>16033556</c:v>
                </c:pt>
                <c:pt idx="3379">
                  <c:v>84961</c:v>
                </c:pt>
                <c:pt idx="3380">
                  <c:v>13558739</c:v>
                </c:pt>
                <c:pt idx="3381">
                  <c:v>59735548</c:v>
                </c:pt>
                <c:pt idx="3382">
                  <c:v>40076438</c:v>
                </c:pt>
                <c:pt idx="3383">
                  <c:v>3000000</c:v>
                </c:pt>
                <c:pt idx="3384">
                  <c:v>11546543</c:v>
                </c:pt>
                <c:pt idx="3385">
                  <c:v>206435493</c:v>
                </c:pt>
                <c:pt idx="3386">
                  <c:v>3629758</c:v>
                </c:pt>
                <c:pt idx="3387">
                  <c:v>64736114</c:v>
                </c:pt>
                <c:pt idx="3388">
                  <c:v>1738692</c:v>
                </c:pt>
                <c:pt idx="3389">
                  <c:v>18996755</c:v>
                </c:pt>
                <c:pt idx="3390">
                  <c:v>38372662</c:v>
                </c:pt>
                <c:pt idx="3391">
                  <c:v>164435221</c:v>
                </c:pt>
                <c:pt idx="3392">
                  <c:v>36500000</c:v>
                </c:pt>
                <c:pt idx="3393">
                  <c:v>25359200</c:v>
                </c:pt>
                <c:pt idx="3394">
                  <c:v>233914986</c:v>
                </c:pt>
                <c:pt idx="3395">
                  <c:v>2222647</c:v>
                </c:pt>
                <c:pt idx="3396">
                  <c:v>32122249</c:v>
                </c:pt>
                <c:pt idx="3397">
                  <c:v>2360184</c:v>
                </c:pt>
                <c:pt idx="3398">
                  <c:v>163214286</c:v>
                </c:pt>
                <c:pt idx="3399">
                  <c:v>3442820</c:v>
                </c:pt>
                <c:pt idx="3400">
                  <c:v>25753840</c:v>
                </c:pt>
                <c:pt idx="3401">
                  <c:v>2047570</c:v>
                </c:pt>
                <c:pt idx="3402">
                  <c:v>32800000</c:v>
                </c:pt>
                <c:pt idx="3403">
                  <c:v>277313371</c:v>
                </c:pt>
                <c:pt idx="3404">
                  <c:v>86300000</c:v>
                </c:pt>
                <c:pt idx="3405">
                  <c:v>60338891</c:v>
                </c:pt>
                <c:pt idx="3406">
                  <c:v>56692</c:v>
                </c:pt>
                <c:pt idx="3407">
                  <c:v>79363785</c:v>
                </c:pt>
                <c:pt idx="3408">
                  <c:v>56932305</c:v>
                </c:pt>
                <c:pt idx="3409">
                  <c:v>64148</c:v>
                </c:pt>
                <c:pt idx="3410">
                  <c:v>50000000</c:v>
                </c:pt>
                <c:pt idx="3411">
                  <c:v>110222438</c:v>
                </c:pt>
                <c:pt idx="3412">
                  <c:v>14500000</c:v>
                </c:pt>
                <c:pt idx="3413">
                  <c:v>245823397</c:v>
                </c:pt>
                <c:pt idx="3414">
                  <c:v>100614858</c:v>
                </c:pt>
                <c:pt idx="3415">
                  <c:v>1752214</c:v>
                </c:pt>
                <c:pt idx="3416">
                  <c:v>35385560</c:v>
                </c:pt>
                <c:pt idx="3417">
                  <c:v>60874615</c:v>
                </c:pt>
                <c:pt idx="3418">
                  <c:v>21557240</c:v>
                </c:pt>
                <c:pt idx="3419">
                  <c:v>44456509</c:v>
                </c:pt>
                <c:pt idx="3420">
                  <c:v>100412</c:v>
                </c:pt>
                <c:pt idx="3421">
                  <c:v>27296514</c:v>
                </c:pt>
                <c:pt idx="3422">
                  <c:v>42335698</c:v>
                </c:pt>
                <c:pt idx="3423">
                  <c:v>161029270</c:v>
                </c:pt>
                <c:pt idx="3424">
                  <c:v>15278</c:v>
                </c:pt>
                <c:pt idx="3425">
                  <c:v>24362501</c:v>
                </c:pt>
                <c:pt idx="3426">
                  <c:v>3432342</c:v>
                </c:pt>
                <c:pt idx="3427">
                  <c:v>70098138</c:v>
                </c:pt>
                <c:pt idx="3428">
                  <c:v>274084951</c:v>
                </c:pt>
                <c:pt idx="3429">
                  <c:v>31607598</c:v>
                </c:pt>
                <c:pt idx="3430">
                  <c:v>26384919</c:v>
                </c:pt>
                <c:pt idx="3431">
                  <c:v>38345403</c:v>
                </c:pt>
                <c:pt idx="3432">
                  <c:v>2957978</c:v>
                </c:pt>
                <c:pt idx="3433">
                  <c:v>76261036</c:v>
                </c:pt>
                <c:pt idx="3434">
                  <c:v>8060</c:v>
                </c:pt>
                <c:pt idx="3435">
                  <c:v>1569918</c:v>
                </c:pt>
                <c:pt idx="3436">
                  <c:v>243768</c:v>
                </c:pt>
                <c:pt idx="3437">
                  <c:v>183635922</c:v>
                </c:pt>
                <c:pt idx="3438">
                  <c:v>56667870</c:v>
                </c:pt>
                <c:pt idx="3439">
                  <c:v>62318875</c:v>
                </c:pt>
                <c:pt idx="3440">
                  <c:v>76270454</c:v>
                </c:pt>
                <c:pt idx="3441">
                  <c:v>128067808</c:v>
                </c:pt>
                <c:pt idx="3442">
                  <c:v>22202612</c:v>
                </c:pt>
                <c:pt idx="3443">
                  <c:v>189412677</c:v>
                </c:pt>
                <c:pt idx="3444">
                  <c:v>56729973</c:v>
                </c:pt>
                <c:pt idx="3445">
                  <c:v>176997107</c:v>
                </c:pt>
                <c:pt idx="3446">
                  <c:v>9528092</c:v>
                </c:pt>
                <c:pt idx="3447">
                  <c:v>16153600</c:v>
                </c:pt>
                <c:pt idx="3448">
                  <c:v>108638745</c:v>
                </c:pt>
                <c:pt idx="3449">
                  <c:v>356784000</c:v>
                </c:pt>
                <c:pt idx="3450">
                  <c:v>184925485</c:v>
                </c:pt>
                <c:pt idx="3451">
                  <c:v>39200000</c:v>
                </c:pt>
                <c:pt idx="3452">
                  <c:v>57366262</c:v>
                </c:pt>
                <c:pt idx="3453">
                  <c:v>333130696</c:v>
                </c:pt>
                <c:pt idx="3454">
                  <c:v>64286</c:v>
                </c:pt>
                <c:pt idx="3455">
                  <c:v>107285004</c:v>
                </c:pt>
                <c:pt idx="3456">
                  <c:v>54235441</c:v>
                </c:pt>
                <c:pt idx="3457">
                  <c:v>102300000</c:v>
                </c:pt>
                <c:pt idx="3458">
                  <c:v>167735396</c:v>
                </c:pt>
                <c:pt idx="3459">
                  <c:v>76846624</c:v>
                </c:pt>
                <c:pt idx="3460">
                  <c:v>43650000</c:v>
                </c:pt>
                <c:pt idx="3461">
                  <c:v>22954968</c:v>
                </c:pt>
                <c:pt idx="3462">
                  <c:v>12339633</c:v>
                </c:pt>
                <c:pt idx="3463">
                  <c:v>2283276</c:v>
                </c:pt>
                <c:pt idx="3464">
                  <c:v>24475416</c:v>
                </c:pt>
                <c:pt idx="3465">
                  <c:v>6531491</c:v>
                </c:pt>
                <c:pt idx="3466">
                  <c:v>87666629</c:v>
                </c:pt>
                <c:pt idx="3467">
                  <c:v>60962878</c:v>
                </c:pt>
                <c:pt idx="3468">
                  <c:v>23472900</c:v>
                </c:pt>
                <c:pt idx="3469">
                  <c:v>261437578</c:v>
                </c:pt>
                <c:pt idx="3470">
                  <c:v>48043505</c:v>
                </c:pt>
                <c:pt idx="3471">
                  <c:v>21078145</c:v>
                </c:pt>
                <c:pt idx="3472">
                  <c:v>71904</c:v>
                </c:pt>
                <c:pt idx="3473">
                  <c:v>121468960</c:v>
                </c:pt>
                <c:pt idx="3474">
                  <c:v>184208848</c:v>
                </c:pt>
                <c:pt idx="3475">
                  <c:v>169705587</c:v>
                </c:pt>
                <c:pt idx="3476">
                  <c:v>9030581</c:v>
                </c:pt>
                <c:pt idx="3477">
                  <c:v>12995673</c:v>
                </c:pt>
                <c:pt idx="3478">
                  <c:v>11008432</c:v>
                </c:pt>
                <c:pt idx="3479">
                  <c:v>313436</c:v>
                </c:pt>
                <c:pt idx="3480">
                  <c:v>5400000</c:v>
                </c:pt>
                <c:pt idx="3481">
                  <c:v>21500000</c:v>
                </c:pt>
                <c:pt idx="3482">
                  <c:v>104257</c:v>
                </c:pt>
                <c:pt idx="3483">
                  <c:v>70906973</c:v>
                </c:pt>
                <c:pt idx="3484">
                  <c:v>70405498</c:v>
                </c:pt>
                <c:pt idx="3485">
                  <c:v>4357000</c:v>
                </c:pt>
                <c:pt idx="3486">
                  <c:v>434949459</c:v>
                </c:pt>
                <c:pt idx="3487">
                  <c:v>37911876</c:v>
                </c:pt>
                <c:pt idx="3488">
                  <c:v>141319195</c:v>
                </c:pt>
                <c:pt idx="3489">
                  <c:v>12281500</c:v>
                </c:pt>
                <c:pt idx="3490">
                  <c:v>54228104</c:v>
                </c:pt>
                <c:pt idx="3491">
                  <c:v>102310175</c:v>
                </c:pt>
                <c:pt idx="3492">
                  <c:v>147637474</c:v>
                </c:pt>
                <c:pt idx="3493">
                  <c:v>7219578</c:v>
                </c:pt>
                <c:pt idx="3494">
                  <c:v>866778</c:v>
                </c:pt>
                <c:pt idx="3495">
                  <c:v>38400000</c:v>
                </c:pt>
                <c:pt idx="3496">
                  <c:v>32368960</c:v>
                </c:pt>
                <c:pt idx="3497">
                  <c:v>713413</c:v>
                </c:pt>
                <c:pt idx="3498">
                  <c:v>40118420</c:v>
                </c:pt>
                <c:pt idx="3499">
                  <c:v>18656400</c:v>
                </c:pt>
                <c:pt idx="3500">
                  <c:v>141600000</c:v>
                </c:pt>
                <c:pt idx="3501">
                  <c:v>42438300</c:v>
                </c:pt>
                <c:pt idx="3502">
                  <c:v>76400000</c:v>
                </c:pt>
                <c:pt idx="3503">
                  <c:v>53574088</c:v>
                </c:pt>
                <c:pt idx="3504">
                  <c:v>260000000</c:v>
                </c:pt>
                <c:pt idx="3505">
                  <c:v>439162</c:v>
                </c:pt>
                <c:pt idx="3506">
                  <c:v>116866727</c:v>
                </c:pt>
                <c:pt idx="3507">
                  <c:v>12987647</c:v>
                </c:pt>
                <c:pt idx="3508">
                  <c:v>28965197</c:v>
                </c:pt>
                <c:pt idx="3509">
                  <c:v>100422786</c:v>
                </c:pt>
                <c:pt idx="3510">
                  <c:v>1631839</c:v>
                </c:pt>
                <c:pt idx="3511">
                  <c:v>32391374</c:v>
                </c:pt>
                <c:pt idx="3512">
                  <c:v>623279547</c:v>
                </c:pt>
                <c:pt idx="3513">
                  <c:v>57504069</c:v>
                </c:pt>
                <c:pt idx="3514">
                  <c:v>375723</c:v>
                </c:pt>
                <c:pt idx="3515">
                  <c:v>17738570</c:v>
                </c:pt>
                <c:pt idx="3516">
                  <c:v>2600000</c:v>
                </c:pt>
                <c:pt idx="3517">
                  <c:v>17096053</c:v>
                </c:pt>
                <c:pt idx="3518">
                  <c:v>83400000</c:v>
                </c:pt>
                <c:pt idx="3519">
                  <c:v>28014536</c:v>
                </c:pt>
                <c:pt idx="3520">
                  <c:v>27200000</c:v>
                </c:pt>
                <c:pt idx="3521">
                  <c:v>52287414</c:v>
                </c:pt>
                <c:pt idx="3522">
                  <c:v>23650000</c:v>
                </c:pt>
                <c:pt idx="3523">
                  <c:v>106952327</c:v>
                </c:pt>
                <c:pt idx="3524">
                  <c:v>464655</c:v>
                </c:pt>
                <c:pt idx="3525">
                  <c:v>1134049</c:v>
                </c:pt>
                <c:pt idx="3526">
                  <c:v>10719367</c:v>
                </c:pt>
                <c:pt idx="3527">
                  <c:v>74098862</c:v>
                </c:pt>
                <c:pt idx="3528">
                  <c:v>90135191</c:v>
                </c:pt>
                <c:pt idx="3529">
                  <c:v>116724075</c:v>
                </c:pt>
                <c:pt idx="3530">
                  <c:v>5792822</c:v>
                </c:pt>
                <c:pt idx="3531">
                  <c:v>198655278</c:v>
                </c:pt>
                <c:pt idx="3532">
                  <c:v>48472213</c:v>
                </c:pt>
                <c:pt idx="3533">
                  <c:v>228430993</c:v>
                </c:pt>
                <c:pt idx="3534">
                  <c:v>1221261</c:v>
                </c:pt>
                <c:pt idx="3535">
                  <c:v>27000000</c:v>
                </c:pt>
                <c:pt idx="3536">
                  <c:v>59073773</c:v>
                </c:pt>
                <c:pt idx="3537">
                  <c:v>111722000</c:v>
                </c:pt>
                <c:pt idx="3538">
                  <c:v>91121452</c:v>
                </c:pt>
                <c:pt idx="3539">
                  <c:v>21244913</c:v>
                </c:pt>
                <c:pt idx="3540">
                  <c:v>16115878</c:v>
                </c:pt>
                <c:pt idx="3541">
                  <c:v>44667095</c:v>
                </c:pt>
                <c:pt idx="3542">
                  <c:v>225377</c:v>
                </c:pt>
                <c:pt idx="3543">
                  <c:v>17439163</c:v>
                </c:pt>
                <c:pt idx="3544">
                  <c:v>127490802</c:v>
                </c:pt>
                <c:pt idx="3545">
                  <c:v>293501675</c:v>
                </c:pt>
                <c:pt idx="3546">
                  <c:v>81350242</c:v>
                </c:pt>
                <c:pt idx="3547">
                  <c:v>51600000</c:v>
                </c:pt>
                <c:pt idx="3548">
                  <c:v>23159305</c:v>
                </c:pt>
                <c:pt idx="3549">
                  <c:v>727883</c:v>
                </c:pt>
                <c:pt idx="3550">
                  <c:v>70496802</c:v>
                </c:pt>
                <c:pt idx="3551">
                  <c:v>1127331</c:v>
                </c:pt>
                <c:pt idx="3552">
                  <c:v>304360277</c:v>
                </c:pt>
                <c:pt idx="3553">
                  <c:v>14677654</c:v>
                </c:pt>
                <c:pt idx="3554">
                  <c:v>16067035</c:v>
                </c:pt>
                <c:pt idx="3555">
                  <c:v>217387997</c:v>
                </c:pt>
                <c:pt idx="3556">
                  <c:v>145771527</c:v>
                </c:pt>
                <c:pt idx="3557">
                  <c:v>214202</c:v>
                </c:pt>
                <c:pt idx="3558">
                  <c:v>3500000</c:v>
                </c:pt>
                <c:pt idx="3559">
                  <c:v>30093107</c:v>
                </c:pt>
                <c:pt idx="3560">
                  <c:v>9658370</c:v>
                </c:pt>
                <c:pt idx="3561">
                  <c:v>16501785</c:v>
                </c:pt>
                <c:pt idx="3562">
                  <c:v>488872</c:v>
                </c:pt>
                <c:pt idx="3563">
                  <c:v>4857376</c:v>
                </c:pt>
                <c:pt idx="3564">
                  <c:v>228756232</c:v>
                </c:pt>
                <c:pt idx="3565">
                  <c:v>18329466</c:v>
                </c:pt>
                <c:pt idx="3566">
                  <c:v>10762178</c:v>
                </c:pt>
                <c:pt idx="3567">
                  <c:v>13103828</c:v>
                </c:pt>
                <c:pt idx="3568">
                  <c:v>2921738</c:v>
                </c:pt>
                <c:pt idx="3569">
                  <c:v>356454367</c:v>
                </c:pt>
                <c:pt idx="3570">
                  <c:v>227137090</c:v>
                </c:pt>
                <c:pt idx="3571">
                  <c:v>2086345</c:v>
                </c:pt>
                <c:pt idx="3572">
                  <c:v>15785632</c:v>
                </c:pt>
                <c:pt idx="3573">
                  <c:v>162586036</c:v>
                </c:pt>
                <c:pt idx="3574">
                  <c:v>167007184</c:v>
                </c:pt>
                <c:pt idx="3575">
                  <c:v>119518352</c:v>
                </c:pt>
                <c:pt idx="3576">
                  <c:v>20167424</c:v>
                </c:pt>
                <c:pt idx="3577">
                  <c:v>112935</c:v>
                </c:pt>
                <c:pt idx="3578">
                  <c:v>305388685</c:v>
                </c:pt>
                <c:pt idx="3579">
                  <c:v>132088910</c:v>
                </c:pt>
                <c:pt idx="3580">
                  <c:v>44700000</c:v>
                </c:pt>
                <c:pt idx="3581">
                  <c:v>5300000</c:v>
                </c:pt>
                <c:pt idx="3582">
                  <c:v>42700000</c:v>
                </c:pt>
                <c:pt idx="3583">
                  <c:v>469947</c:v>
                </c:pt>
                <c:pt idx="3584">
                  <c:v>2300000</c:v>
                </c:pt>
                <c:pt idx="3585">
                  <c:v>24792061</c:v>
                </c:pt>
                <c:pt idx="3586">
                  <c:v>119500000</c:v>
                </c:pt>
                <c:pt idx="3587">
                  <c:v>33508922</c:v>
                </c:pt>
                <c:pt idx="3588">
                  <c:v>32774834</c:v>
                </c:pt>
                <c:pt idx="3589">
                  <c:v>21483154</c:v>
                </c:pt>
                <c:pt idx="3590">
                  <c:v>34700000</c:v>
                </c:pt>
                <c:pt idx="3591">
                  <c:v>37623143</c:v>
                </c:pt>
                <c:pt idx="3592">
                  <c:v>40911830</c:v>
                </c:pt>
                <c:pt idx="3593">
                  <c:v>4710455</c:v>
                </c:pt>
                <c:pt idx="3594">
                  <c:v>7830611</c:v>
                </c:pt>
                <c:pt idx="3595">
                  <c:v>1647780</c:v>
                </c:pt>
                <c:pt idx="3596">
                  <c:v>34300771</c:v>
                </c:pt>
                <c:pt idx="3597">
                  <c:v>217350219</c:v>
                </c:pt>
                <c:pt idx="3598">
                  <c:v>25556065</c:v>
                </c:pt>
                <c:pt idx="3599">
                  <c:v>3650677</c:v>
                </c:pt>
                <c:pt idx="3600">
                  <c:v>93571803</c:v>
                </c:pt>
                <c:pt idx="3601">
                  <c:v>2207975</c:v>
                </c:pt>
                <c:pt idx="3602">
                  <c:v>686383</c:v>
                </c:pt>
                <c:pt idx="3603">
                  <c:v>133778</c:v>
                </c:pt>
                <c:pt idx="3604">
                  <c:v>49122319</c:v>
                </c:pt>
                <c:pt idx="3605">
                  <c:v>5217498</c:v>
                </c:pt>
                <c:pt idx="3606">
                  <c:v>14375181</c:v>
                </c:pt>
                <c:pt idx="3607">
                  <c:v>66257002</c:v>
                </c:pt>
                <c:pt idx="3608">
                  <c:v>515005</c:v>
                </c:pt>
                <c:pt idx="3609">
                  <c:v>7757130</c:v>
                </c:pt>
                <c:pt idx="3610">
                  <c:v>49968653</c:v>
                </c:pt>
                <c:pt idx="3611">
                  <c:v>83348920</c:v>
                </c:pt>
                <c:pt idx="3612">
                  <c:v>7098492</c:v>
                </c:pt>
                <c:pt idx="3613">
                  <c:v>4018695</c:v>
                </c:pt>
                <c:pt idx="3614">
                  <c:v>209019489</c:v>
                </c:pt>
                <c:pt idx="3615">
                  <c:v>292979556</c:v>
                </c:pt>
                <c:pt idx="3616">
                  <c:v>638951</c:v>
                </c:pt>
                <c:pt idx="3617">
                  <c:v>33048353</c:v>
                </c:pt>
                <c:pt idx="3618">
                  <c:v>63540020</c:v>
                </c:pt>
                <c:pt idx="3619">
                  <c:v>22551000</c:v>
                </c:pt>
                <c:pt idx="3620">
                  <c:v>5383834</c:v>
                </c:pt>
                <c:pt idx="3621">
                  <c:v>13622333</c:v>
                </c:pt>
                <c:pt idx="3622">
                  <c:v>183875760</c:v>
                </c:pt>
                <c:pt idx="3623">
                  <c:v>484221</c:v>
                </c:pt>
                <c:pt idx="3624">
                  <c:v>11433134</c:v>
                </c:pt>
                <c:pt idx="3625">
                  <c:v>9600000</c:v>
                </c:pt>
                <c:pt idx="3626">
                  <c:v>6197866</c:v>
                </c:pt>
                <c:pt idx="3627">
                  <c:v>257756197</c:v>
                </c:pt>
                <c:pt idx="3628">
                  <c:v>8114507</c:v>
                </c:pt>
                <c:pt idx="3629">
                  <c:v>6857096</c:v>
                </c:pt>
                <c:pt idx="3630">
                  <c:v>658672302</c:v>
                </c:pt>
                <c:pt idx="3631">
                  <c:v>45250</c:v>
                </c:pt>
                <c:pt idx="3632">
                  <c:v>6000000</c:v>
                </c:pt>
                <c:pt idx="3633">
                  <c:v>37707719</c:v>
                </c:pt>
                <c:pt idx="3634">
                  <c:v>26236603</c:v>
                </c:pt>
                <c:pt idx="3635">
                  <c:v>2812029</c:v>
                </c:pt>
                <c:pt idx="3636">
                  <c:v>1477002</c:v>
                </c:pt>
                <c:pt idx="3637">
                  <c:v>56715371</c:v>
                </c:pt>
                <c:pt idx="3638">
                  <c:v>2181290</c:v>
                </c:pt>
                <c:pt idx="3639">
                  <c:v>13782838</c:v>
                </c:pt>
                <c:pt idx="3640">
                  <c:v>4068087</c:v>
                </c:pt>
                <c:pt idx="3641">
                  <c:v>215185</c:v>
                </c:pt>
                <c:pt idx="3642">
                  <c:v>117235247</c:v>
                </c:pt>
                <c:pt idx="3643">
                  <c:v>26903709</c:v>
                </c:pt>
                <c:pt idx="3644">
                  <c:v>22858926</c:v>
                </c:pt>
                <c:pt idx="3645">
                  <c:v>148085755</c:v>
                </c:pt>
                <c:pt idx="3646">
                  <c:v>13300000</c:v>
                </c:pt>
                <c:pt idx="3647">
                  <c:v>24138847</c:v>
                </c:pt>
                <c:pt idx="3648">
                  <c:v>407197282</c:v>
                </c:pt>
                <c:pt idx="3649">
                  <c:v>153620822</c:v>
                </c:pt>
                <c:pt idx="3650">
                  <c:v>4157491</c:v>
                </c:pt>
                <c:pt idx="3651">
                  <c:v>2073984</c:v>
                </c:pt>
                <c:pt idx="3652">
                  <c:v>132373442</c:v>
                </c:pt>
                <c:pt idx="3653">
                  <c:v>31743332</c:v>
                </c:pt>
                <c:pt idx="3654">
                  <c:v>26781723</c:v>
                </c:pt>
                <c:pt idx="3655">
                  <c:v>1050445</c:v>
                </c:pt>
                <c:pt idx="3656">
                  <c:v>67962333</c:v>
                </c:pt>
                <c:pt idx="3657">
                  <c:v>6013</c:v>
                </c:pt>
                <c:pt idx="3658">
                  <c:v>210609762</c:v>
                </c:pt>
                <c:pt idx="3659">
                  <c:v>18352454</c:v>
                </c:pt>
                <c:pt idx="3660">
                  <c:v>162804648</c:v>
                </c:pt>
                <c:pt idx="3661">
                  <c:v>1229197</c:v>
                </c:pt>
                <c:pt idx="3662">
                  <c:v>44988180</c:v>
                </c:pt>
                <c:pt idx="3663">
                  <c:v>74205</c:v>
                </c:pt>
                <c:pt idx="3664">
                  <c:v>170708996</c:v>
                </c:pt>
                <c:pt idx="3665">
                  <c:v>153629485</c:v>
                </c:pt>
                <c:pt idx="3666">
                  <c:v>610968</c:v>
                </c:pt>
                <c:pt idx="3667">
                  <c:v>363024263</c:v>
                </c:pt>
                <c:pt idx="3668">
                  <c:v>32000000</c:v>
                </c:pt>
                <c:pt idx="3669">
                  <c:v>33201661</c:v>
                </c:pt>
                <c:pt idx="3670">
                  <c:v>159600000</c:v>
                </c:pt>
                <c:pt idx="3671">
                  <c:v>119219978</c:v>
                </c:pt>
                <c:pt idx="3672">
                  <c:v>136801374</c:v>
                </c:pt>
                <c:pt idx="3673">
                  <c:v>4443403</c:v>
                </c:pt>
                <c:pt idx="3674">
                  <c:v>13464388</c:v>
                </c:pt>
                <c:pt idx="3675">
                  <c:v>223806889</c:v>
                </c:pt>
                <c:pt idx="3676">
                  <c:v>71897215</c:v>
                </c:pt>
                <c:pt idx="3677">
                  <c:v>1185783</c:v>
                </c:pt>
                <c:pt idx="3678">
                  <c:v>6712241</c:v>
                </c:pt>
                <c:pt idx="3679">
                  <c:v>137963328</c:v>
                </c:pt>
                <c:pt idx="3680">
                  <c:v>205343774</c:v>
                </c:pt>
                <c:pt idx="3681">
                  <c:v>34126138</c:v>
                </c:pt>
                <c:pt idx="3682">
                  <c:v>33404871</c:v>
                </c:pt>
                <c:pt idx="3683">
                  <c:v>2601847</c:v>
                </c:pt>
                <c:pt idx="3684">
                  <c:v>75590286</c:v>
                </c:pt>
                <c:pt idx="3685">
                  <c:v>197171806</c:v>
                </c:pt>
                <c:pt idx="3686">
                  <c:v>448130642</c:v>
                </c:pt>
                <c:pt idx="3687">
                  <c:v>309125409</c:v>
                </c:pt>
                <c:pt idx="3688">
                  <c:v>127968405</c:v>
                </c:pt>
                <c:pt idx="3689">
                  <c:v>30857814</c:v>
                </c:pt>
                <c:pt idx="3690">
                  <c:v>216119491</c:v>
                </c:pt>
                <c:pt idx="3691">
                  <c:v>191796233</c:v>
                </c:pt>
                <c:pt idx="3692">
                  <c:v>289907418</c:v>
                </c:pt>
                <c:pt idx="3693">
                  <c:v>269061</c:v>
                </c:pt>
                <c:pt idx="3694">
                  <c:v>104054514</c:v>
                </c:pt>
                <c:pt idx="3695">
                  <c:v>95860116</c:v>
                </c:pt>
                <c:pt idx="3696">
                  <c:v>13651662</c:v>
                </c:pt>
                <c:pt idx="3697">
                  <c:v>101157447</c:v>
                </c:pt>
                <c:pt idx="3698">
                  <c:v>125603360</c:v>
                </c:pt>
                <c:pt idx="3699">
                  <c:v>12438</c:v>
                </c:pt>
                <c:pt idx="3700">
                  <c:v>23272306</c:v>
                </c:pt>
                <c:pt idx="3701">
                  <c:v>422783777</c:v>
                </c:pt>
                <c:pt idx="3702">
                  <c:v>204843350</c:v>
                </c:pt>
                <c:pt idx="3703">
                  <c:v>46875468</c:v>
                </c:pt>
                <c:pt idx="3704">
                  <c:v>40218903</c:v>
                </c:pt>
                <c:pt idx="3705">
                  <c:v>9929000</c:v>
                </c:pt>
                <c:pt idx="3706">
                  <c:v>64604977</c:v>
                </c:pt>
                <c:pt idx="3707">
                  <c:v>187670866</c:v>
                </c:pt>
                <c:pt idx="3708">
                  <c:v>46836394</c:v>
                </c:pt>
                <c:pt idx="3709">
                  <c:v>113502246</c:v>
                </c:pt>
                <c:pt idx="3710">
                  <c:v>75600000</c:v>
                </c:pt>
                <c:pt idx="3711">
                  <c:v>115646235</c:v>
                </c:pt>
                <c:pt idx="3712">
                  <c:v>78800000</c:v>
                </c:pt>
                <c:pt idx="3713">
                  <c:v>74273505</c:v>
                </c:pt>
                <c:pt idx="3714">
                  <c:v>3609278</c:v>
                </c:pt>
                <c:pt idx="3715">
                  <c:v>414984497</c:v>
                </c:pt>
                <c:pt idx="3716">
                  <c:v>120523073</c:v>
                </c:pt>
                <c:pt idx="3717">
                  <c:v>1430185</c:v>
                </c:pt>
                <c:pt idx="3718">
                  <c:v>10049886</c:v>
                </c:pt>
                <c:pt idx="3719">
                  <c:v>7563397</c:v>
                </c:pt>
                <c:pt idx="3720">
                  <c:v>44566004</c:v>
                </c:pt>
                <c:pt idx="3721">
                  <c:v>25000000</c:v>
                </c:pt>
                <c:pt idx="3722">
                  <c:v>102308900</c:v>
                </c:pt>
                <c:pt idx="3723">
                  <c:v>187991439</c:v>
                </c:pt>
                <c:pt idx="3724">
                  <c:v>35054909</c:v>
                </c:pt>
                <c:pt idx="3725">
                  <c:v>53082743</c:v>
                </c:pt>
                <c:pt idx="3726">
                  <c:v>242374454</c:v>
                </c:pt>
                <c:pt idx="3727">
                  <c:v>26435</c:v>
                </c:pt>
                <c:pt idx="3728">
                  <c:v>460935665</c:v>
                </c:pt>
                <c:pt idx="3729">
                  <c:v>5501940</c:v>
                </c:pt>
                <c:pt idx="3730">
                  <c:v>2298191</c:v>
                </c:pt>
                <c:pt idx="3731">
                  <c:v>37023395</c:v>
                </c:pt>
                <c:pt idx="3732">
                  <c:v>6498000</c:v>
                </c:pt>
                <c:pt idx="3733">
                  <c:v>313837577</c:v>
                </c:pt>
                <c:pt idx="3734">
                  <c:v>138339411</c:v>
                </c:pt>
                <c:pt idx="3735">
                  <c:v>112000000</c:v>
                </c:pt>
                <c:pt idx="3736">
                  <c:v>130727000</c:v>
                </c:pt>
                <c:pt idx="3737">
                  <c:v>340478898</c:v>
                </c:pt>
                <c:pt idx="3738">
                  <c:v>163245</c:v>
                </c:pt>
                <c:pt idx="3739">
                  <c:v>32519322</c:v>
                </c:pt>
                <c:pt idx="3740">
                  <c:v>100125340</c:v>
                </c:pt>
                <c:pt idx="3741">
                  <c:v>380838870</c:v>
                </c:pt>
                <c:pt idx="3742">
                  <c:v>290158751</c:v>
                </c:pt>
                <c:pt idx="3743">
                  <c:v>13092000</c:v>
                </c:pt>
                <c:pt idx="3744">
                  <c:v>25530884</c:v>
                </c:pt>
                <c:pt idx="3745">
                  <c:v>96067179</c:v>
                </c:pt>
                <c:pt idx="3746">
                  <c:v>85200000</c:v>
                </c:pt>
                <c:pt idx="3747">
                  <c:v>292568851</c:v>
                </c:pt>
                <c:pt idx="3748">
                  <c:v>377019252</c:v>
                </c:pt>
                <c:pt idx="3749">
                  <c:v>171383253</c:v>
                </c:pt>
                <c:pt idx="3750">
                  <c:v>130058047</c:v>
                </c:pt>
                <c:pt idx="3751">
                  <c:v>11284657</c:v>
                </c:pt>
                <c:pt idx="3752">
                  <c:v>57300000</c:v>
                </c:pt>
                <c:pt idx="3753">
                  <c:v>6100000</c:v>
                </c:pt>
                <c:pt idx="3754">
                  <c:v>329691196</c:v>
                </c:pt>
                <c:pt idx="3755">
                  <c:v>107930000</c:v>
                </c:pt>
                <c:pt idx="3756">
                  <c:v>134821952</c:v>
                </c:pt>
                <c:pt idx="3757">
                  <c:v>533316061</c:v>
                </c:pt>
                <c:pt idx="3758">
                  <c:v>28341469</c:v>
                </c:pt>
              </c:numCache>
            </c:numRef>
          </c:xVal>
          <c:yVal>
            <c:numRef>
              <c:f>'IMDB ratings vs Gross'!$A$4:$A$4041</c:f>
              <c:numCache>
                <c:formatCode>General</c:formatCode>
                <c:ptCount val="4038"/>
                <c:pt idx="0">
                  <c:v>5.9</c:v>
                </c:pt>
                <c:pt idx="1">
                  <c:v>6.3</c:v>
                </c:pt>
                <c:pt idx="2">
                  <c:v>6.4</c:v>
                </c:pt>
                <c:pt idx="3">
                  <c:v>6.5</c:v>
                </c:pt>
                <c:pt idx="4">
                  <c:v>6.4</c:v>
                </c:pt>
                <c:pt idx="5">
                  <c:v>6.3</c:v>
                </c:pt>
                <c:pt idx="6">
                  <c:v>6.4</c:v>
                </c:pt>
                <c:pt idx="7">
                  <c:v>6.3</c:v>
                </c:pt>
                <c:pt idx="8">
                  <c:v>6.5</c:v>
                </c:pt>
                <c:pt idx="9">
                  <c:v>6.3</c:v>
                </c:pt>
                <c:pt idx="10">
                  <c:v>5.6</c:v>
                </c:pt>
                <c:pt idx="11">
                  <c:v>6.3</c:v>
                </c:pt>
                <c:pt idx="12">
                  <c:v>6.4</c:v>
                </c:pt>
                <c:pt idx="13">
                  <c:v>5.9</c:v>
                </c:pt>
                <c:pt idx="14">
                  <c:v>6.4</c:v>
                </c:pt>
                <c:pt idx="15">
                  <c:v>6.2</c:v>
                </c:pt>
                <c:pt idx="16">
                  <c:v>4.9000000000000004</c:v>
                </c:pt>
                <c:pt idx="17">
                  <c:v>6.5</c:v>
                </c:pt>
                <c:pt idx="18">
                  <c:v>5.2</c:v>
                </c:pt>
                <c:pt idx="19">
                  <c:v>6.5</c:v>
                </c:pt>
                <c:pt idx="20">
                  <c:v>6.3</c:v>
                </c:pt>
                <c:pt idx="21">
                  <c:v>6.2</c:v>
                </c:pt>
                <c:pt idx="22">
                  <c:v>6.5</c:v>
                </c:pt>
                <c:pt idx="23">
                  <c:v>5.9</c:v>
                </c:pt>
                <c:pt idx="24">
                  <c:v>6</c:v>
                </c:pt>
                <c:pt idx="25">
                  <c:v>6.5</c:v>
                </c:pt>
                <c:pt idx="26">
                  <c:v>6.4</c:v>
                </c:pt>
                <c:pt idx="27">
                  <c:v>6.4</c:v>
                </c:pt>
                <c:pt idx="28">
                  <c:v>6.4</c:v>
                </c:pt>
                <c:pt idx="29">
                  <c:v>6.3</c:v>
                </c:pt>
                <c:pt idx="30">
                  <c:v>6.4</c:v>
                </c:pt>
                <c:pt idx="31">
                  <c:v>6.3</c:v>
                </c:pt>
                <c:pt idx="32">
                  <c:v>6.2</c:v>
                </c:pt>
                <c:pt idx="33">
                  <c:v>6.5</c:v>
                </c:pt>
                <c:pt idx="34">
                  <c:v>6.2</c:v>
                </c:pt>
                <c:pt idx="35">
                  <c:v>3.5</c:v>
                </c:pt>
                <c:pt idx="36">
                  <c:v>6.4</c:v>
                </c:pt>
                <c:pt idx="37">
                  <c:v>6.4</c:v>
                </c:pt>
                <c:pt idx="38">
                  <c:v>6.1</c:v>
                </c:pt>
                <c:pt idx="39">
                  <c:v>6.4</c:v>
                </c:pt>
                <c:pt idx="40">
                  <c:v>6.5</c:v>
                </c:pt>
                <c:pt idx="41">
                  <c:v>5.9</c:v>
                </c:pt>
                <c:pt idx="42">
                  <c:v>6.4</c:v>
                </c:pt>
                <c:pt idx="43">
                  <c:v>6.5</c:v>
                </c:pt>
                <c:pt idx="44">
                  <c:v>5.5</c:v>
                </c:pt>
                <c:pt idx="45">
                  <c:v>6.5</c:v>
                </c:pt>
                <c:pt idx="46">
                  <c:v>6.2</c:v>
                </c:pt>
                <c:pt idx="47">
                  <c:v>6.1</c:v>
                </c:pt>
                <c:pt idx="48">
                  <c:v>6.4</c:v>
                </c:pt>
                <c:pt idx="49">
                  <c:v>6.5</c:v>
                </c:pt>
                <c:pt idx="50">
                  <c:v>6.4</c:v>
                </c:pt>
                <c:pt idx="51">
                  <c:v>5.8</c:v>
                </c:pt>
                <c:pt idx="52">
                  <c:v>5.8</c:v>
                </c:pt>
                <c:pt idx="53">
                  <c:v>6.2</c:v>
                </c:pt>
                <c:pt idx="54">
                  <c:v>6.4</c:v>
                </c:pt>
                <c:pt idx="55">
                  <c:v>5.9</c:v>
                </c:pt>
                <c:pt idx="56">
                  <c:v>5.4</c:v>
                </c:pt>
                <c:pt idx="57">
                  <c:v>6.1</c:v>
                </c:pt>
                <c:pt idx="58">
                  <c:v>6.5</c:v>
                </c:pt>
                <c:pt idx="59">
                  <c:v>5.4</c:v>
                </c:pt>
                <c:pt idx="60">
                  <c:v>6.4</c:v>
                </c:pt>
                <c:pt idx="61">
                  <c:v>6.5</c:v>
                </c:pt>
                <c:pt idx="62">
                  <c:v>6.4</c:v>
                </c:pt>
                <c:pt idx="63">
                  <c:v>6.4</c:v>
                </c:pt>
                <c:pt idx="64">
                  <c:v>6.4</c:v>
                </c:pt>
                <c:pt idx="65">
                  <c:v>5.9</c:v>
                </c:pt>
                <c:pt idx="66">
                  <c:v>6.4</c:v>
                </c:pt>
                <c:pt idx="67">
                  <c:v>6.2</c:v>
                </c:pt>
                <c:pt idx="68">
                  <c:v>6.4</c:v>
                </c:pt>
                <c:pt idx="69">
                  <c:v>6.1</c:v>
                </c:pt>
                <c:pt idx="70">
                  <c:v>5.3</c:v>
                </c:pt>
                <c:pt idx="71">
                  <c:v>6.2</c:v>
                </c:pt>
                <c:pt idx="72">
                  <c:v>5.6</c:v>
                </c:pt>
                <c:pt idx="73">
                  <c:v>6.5</c:v>
                </c:pt>
                <c:pt idx="74">
                  <c:v>6.4</c:v>
                </c:pt>
                <c:pt idx="75">
                  <c:v>6.2</c:v>
                </c:pt>
                <c:pt idx="76">
                  <c:v>4.0999999999999996</c:v>
                </c:pt>
                <c:pt idx="77">
                  <c:v>5.2</c:v>
                </c:pt>
                <c:pt idx="78">
                  <c:v>6.1</c:v>
                </c:pt>
                <c:pt idx="79">
                  <c:v>6.5</c:v>
                </c:pt>
                <c:pt idx="80">
                  <c:v>5.6</c:v>
                </c:pt>
                <c:pt idx="81">
                  <c:v>4.4000000000000004</c:v>
                </c:pt>
                <c:pt idx="82">
                  <c:v>6.4</c:v>
                </c:pt>
                <c:pt idx="83">
                  <c:v>6</c:v>
                </c:pt>
                <c:pt idx="84">
                  <c:v>5.7</c:v>
                </c:pt>
                <c:pt idx="85">
                  <c:v>6.4</c:v>
                </c:pt>
                <c:pt idx="86">
                  <c:v>6.5</c:v>
                </c:pt>
                <c:pt idx="87">
                  <c:v>6.3</c:v>
                </c:pt>
                <c:pt idx="88">
                  <c:v>6.1</c:v>
                </c:pt>
                <c:pt idx="89">
                  <c:v>3.5</c:v>
                </c:pt>
                <c:pt idx="90">
                  <c:v>6.3</c:v>
                </c:pt>
                <c:pt idx="91">
                  <c:v>6.1</c:v>
                </c:pt>
                <c:pt idx="92">
                  <c:v>5.9</c:v>
                </c:pt>
                <c:pt idx="93">
                  <c:v>5.6</c:v>
                </c:pt>
                <c:pt idx="94">
                  <c:v>6.2</c:v>
                </c:pt>
                <c:pt idx="95">
                  <c:v>6.5</c:v>
                </c:pt>
                <c:pt idx="96">
                  <c:v>5.7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6.4</c:v>
                </c:pt>
                <c:pt idx="101">
                  <c:v>6.1</c:v>
                </c:pt>
                <c:pt idx="102">
                  <c:v>6.4</c:v>
                </c:pt>
                <c:pt idx="103">
                  <c:v>6.1</c:v>
                </c:pt>
                <c:pt idx="104">
                  <c:v>6.2</c:v>
                </c:pt>
                <c:pt idx="105">
                  <c:v>6.3</c:v>
                </c:pt>
                <c:pt idx="106">
                  <c:v>6.3</c:v>
                </c:pt>
                <c:pt idx="107">
                  <c:v>6.3</c:v>
                </c:pt>
                <c:pt idx="108">
                  <c:v>6.5</c:v>
                </c:pt>
                <c:pt idx="109">
                  <c:v>6.5</c:v>
                </c:pt>
                <c:pt idx="110">
                  <c:v>5.2</c:v>
                </c:pt>
                <c:pt idx="111">
                  <c:v>6.4</c:v>
                </c:pt>
                <c:pt idx="112">
                  <c:v>5.3</c:v>
                </c:pt>
                <c:pt idx="113">
                  <c:v>5.5</c:v>
                </c:pt>
                <c:pt idx="114">
                  <c:v>6.1</c:v>
                </c:pt>
                <c:pt idx="115">
                  <c:v>5.7</c:v>
                </c:pt>
                <c:pt idx="116">
                  <c:v>6.4</c:v>
                </c:pt>
                <c:pt idx="117">
                  <c:v>6.5</c:v>
                </c:pt>
                <c:pt idx="118">
                  <c:v>5.8</c:v>
                </c:pt>
                <c:pt idx="119">
                  <c:v>6.4</c:v>
                </c:pt>
                <c:pt idx="120">
                  <c:v>4.9000000000000004</c:v>
                </c:pt>
                <c:pt idx="121">
                  <c:v>6.5</c:v>
                </c:pt>
                <c:pt idx="122">
                  <c:v>6.1</c:v>
                </c:pt>
                <c:pt idx="123">
                  <c:v>6.3</c:v>
                </c:pt>
                <c:pt idx="124">
                  <c:v>6.5</c:v>
                </c:pt>
                <c:pt idx="125">
                  <c:v>6</c:v>
                </c:pt>
                <c:pt idx="126">
                  <c:v>6</c:v>
                </c:pt>
                <c:pt idx="127">
                  <c:v>6.1</c:v>
                </c:pt>
                <c:pt idx="128">
                  <c:v>6.1</c:v>
                </c:pt>
                <c:pt idx="129">
                  <c:v>6.4</c:v>
                </c:pt>
                <c:pt idx="130">
                  <c:v>5.2</c:v>
                </c:pt>
                <c:pt idx="131">
                  <c:v>5.9</c:v>
                </c:pt>
                <c:pt idx="132">
                  <c:v>6.4</c:v>
                </c:pt>
                <c:pt idx="133">
                  <c:v>6.5</c:v>
                </c:pt>
                <c:pt idx="134">
                  <c:v>6.4</c:v>
                </c:pt>
                <c:pt idx="135">
                  <c:v>5.7</c:v>
                </c:pt>
                <c:pt idx="136">
                  <c:v>6.1</c:v>
                </c:pt>
                <c:pt idx="137">
                  <c:v>5.0999999999999996</c:v>
                </c:pt>
                <c:pt idx="138">
                  <c:v>6.3</c:v>
                </c:pt>
                <c:pt idx="139">
                  <c:v>6.1</c:v>
                </c:pt>
                <c:pt idx="140">
                  <c:v>5.8</c:v>
                </c:pt>
                <c:pt idx="141">
                  <c:v>6.1</c:v>
                </c:pt>
                <c:pt idx="142">
                  <c:v>6.5</c:v>
                </c:pt>
                <c:pt idx="143">
                  <c:v>6.1</c:v>
                </c:pt>
                <c:pt idx="144">
                  <c:v>5.9</c:v>
                </c:pt>
                <c:pt idx="145">
                  <c:v>6.3</c:v>
                </c:pt>
                <c:pt idx="146">
                  <c:v>4.0999999999999996</c:v>
                </c:pt>
                <c:pt idx="147">
                  <c:v>5.6</c:v>
                </c:pt>
                <c:pt idx="148">
                  <c:v>6.3</c:v>
                </c:pt>
                <c:pt idx="149">
                  <c:v>5.7</c:v>
                </c:pt>
                <c:pt idx="150">
                  <c:v>5.7</c:v>
                </c:pt>
                <c:pt idx="151">
                  <c:v>6.3</c:v>
                </c:pt>
                <c:pt idx="152">
                  <c:v>6.5</c:v>
                </c:pt>
                <c:pt idx="153">
                  <c:v>5.2</c:v>
                </c:pt>
                <c:pt idx="154">
                  <c:v>6.4</c:v>
                </c:pt>
                <c:pt idx="155">
                  <c:v>6.5</c:v>
                </c:pt>
                <c:pt idx="156">
                  <c:v>5.6</c:v>
                </c:pt>
                <c:pt idx="157">
                  <c:v>5</c:v>
                </c:pt>
                <c:pt idx="158">
                  <c:v>6.5</c:v>
                </c:pt>
                <c:pt idx="159">
                  <c:v>5.7</c:v>
                </c:pt>
                <c:pt idx="160">
                  <c:v>6.3</c:v>
                </c:pt>
                <c:pt idx="161">
                  <c:v>6.4</c:v>
                </c:pt>
                <c:pt idx="162">
                  <c:v>6.3</c:v>
                </c:pt>
                <c:pt idx="163">
                  <c:v>6.1</c:v>
                </c:pt>
                <c:pt idx="164">
                  <c:v>6.4</c:v>
                </c:pt>
                <c:pt idx="165">
                  <c:v>6.3</c:v>
                </c:pt>
                <c:pt idx="166">
                  <c:v>6.4</c:v>
                </c:pt>
                <c:pt idx="167">
                  <c:v>6.2</c:v>
                </c:pt>
                <c:pt idx="168">
                  <c:v>6.5</c:v>
                </c:pt>
                <c:pt idx="169">
                  <c:v>6.3</c:v>
                </c:pt>
                <c:pt idx="170">
                  <c:v>4.9000000000000004</c:v>
                </c:pt>
                <c:pt idx="171">
                  <c:v>6.3</c:v>
                </c:pt>
                <c:pt idx="172">
                  <c:v>6.4</c:v>
                </c:pt>
                <c:pt idx="173">
                  <c:v>6.4</c:v>
                </c:pt>
                <c:pt idx="174">
                  <c:v>6.2</c:v>
                </c:pt>
                <c:pt idx="175">
                  <c:v>6</c:v>
                </c:pt>
                <c:pt idx="176">
                  <c:v>6.4</c:v>
                </c:pt>
                <c:pt idx="177">
                  <c:v>6.2</c:v>
                </c:pt>
                <c:pt idx="178">
                  <c:v>6.3</c:v>
                </c:pt>
                <c:pt idx="179">
                  <c:v>6.2</c:v>
                </c:pt>
                <c:pt idx="180">
                  <c:v>6.2</c:v>
                </c:pt>
                <c:pt idx="181">
                  <c:v>2.5</c:v>
                </c:pt>
                <c:pt idx="182">
                  <c:v>6.4</c:v>
                </c:pt>
                <c:pt idx="183">
                  <c:v>6.3</c:v>
                </c:pt>
                <c:pt idx="184">
                  <c:v>6.4</c:v>
                </c:pt>
                <c:pt idx="185">
                  <c:v>5.6</c:v>
                </c:pt>
                <c:pt idx="186">
                  <c:v>6.2</c:v>
                </c:pt>
                <c:pt idx="187">
                  <c:v>6</c:v>
                </c:pt>
                <c:pt idx="188">
                  <c:v>6.1</c:v>
                </c:pt>
                <c:pt idx="189">
                  <c:v>6.5</c:v>
                </c:pt>
                <c:pt idx="190">
                  <c:v>6.4</c:v>
                </c:pt>
                <c:pt idx="191">
                  <c:v>5.9</c:v>
                </c:pt>
                <c:pt idx="192">
                  <c:v>5.7</c:v>
                </c:pt>
                <c:pt idx="193">
                  <c:v>6.1</c:v>
                </c:pt>
                <c:pt idx="194">
                  <c:v>6</c:v>
                </c:pt>
                <c:pt idx="195">
                  <c:v>6.1</c:v>
                </c:pt>
                <c:pt idx="196">
                  <c:v>6.3</c:v>
                </c:pt>
                <c:pt idx="197">
                  <c:v>6.4</c:v>
                </c:pt>
                <c:pt idx="198">
                  <c:v>5.8</c:v>
                </c:pt>
                <c:pt idx="199">
                  <c:v>5.4</c:v>
                </c:pt>
                <c:pt idx="200">
                  <c:v>6.2</c:v>
                </c:pt>
                <c:pt idx="201">
                  <c:v>6.3</c:v>
                </c:pt>
                <c:pt idx="202">
                  <c:v>6.1</c:v>
                </c:pt>
                <c:pt idx="203">
                  <c:v>5.9</c:v>
                </c:pt>
                <c:pt idx="204">
                  <c:v>6.1</c:v>
                </c:pt>
                <c:pt idx="205">
                  <c:v>6.5</c:v>
                </c:pt>
                <c:pt idx="206">
                  <c:v>6</c:v>
                </c:pt>
                <c:pt idx="207">
                  <c:v>5.5</c:v>
                </c:pt>
                <c:pt idx="208">
                  <c:v>5.9</c:v>
                </c:pt>
                <c:pt idx="209">
                  <c:v>4.7</c:v>
                </c:pt>
                <c:pt idx="210">
                  <c:v>5.3</c:v>
                </c:pt>
                <c:pt idx="211">
                  <c:v>3.9</c:v>
                </c:pt>
                <c:pt idx="212">
                  <c:v>6</c:v>
                </c:pt>
                <c:pt idx="213">
                  <c:v>5.9</c:v>
                </c:pt>
                <c:pt idx="214">
                  <c:v>6.5</c:v>
                </c:pt>
                <c:pt idx="215">
                  <c:v>5.3</c:v>
                </c:pt>
                <c:pt idx="216">
                  <c:v>6.5</c:v>
                </c:pt>
                <c:pt idx="217">
                  <c:v>6.1</c:v>
                </c:pt>
                <c:pt idx="218">
                  <c:v>6</c:v>
                </c:pt>
                <c:pt idx="219">
                  <c:v>5.8</c:v>
                </c:pt>
                <c:pt idx="220">
                  <c:v>6.2</c:v>
                </c:pt>
                <c:pt idx="221">
                  <c:v>6.4</c:v>
                </c:pt>
                <c:pt idx="222">
                  <c:v>6.4</c:v>
                </c:pt>
                <c:pt idx="223">
                  <c:v>4.5999999999999996</c:v>
                </c:pt>
                <c:pt idx="224">
                  <c:v>6.5</c:v>
                </c:pt>
                <c:pt idx="225">
                  <c:v>2.8</c:v>
                </c:pt>
                <c:pt idx="226">
                  <c:v>6.2</c:v>
                </c:pt>
                <c:pt idx="227">
                  <c:v>6.5</c:v>
                </c:pt>
                <c:pt idx="228">
                  <c:v>6.5</c:v>
                </c:pt>
                <c:pt idx="229">
                  <c:v>6.4</c:v>
                </c:pt>
                <c:pt idx="230">
                  <c:v>6.5</c:v>
                </c:pt>
                <c:pt idx="231">
                  <c:v>6.4</c:v>
                </c:pt>
                <c:pt idx="232">
                  <c:v>5.7</c:v>
                </c:pt>
                <c:pt idx="233">
                  <c:v>5.9</c:v>
                </c:pt>
                <c:pt idx="234">
                  <c:v>6.5</c:v>
                </c:pt>
                <c:pt idx="235">
                  <c:v>6.4</c:v>
                </c:pt>
                <c:pt idx="236">
                  <c:v>6.3</c:v>
                </c:pt>
                <c:pt idx="237">
                  <c:v>6.5</c:v>
                </c:pt>
                <c:pt idx="238">
                  <c:v>5.8</c:v>
                </c:pt>
                <c:pt idx="239">
                  <c:v>6.5</c:v>
                </c:pt>
                <c:pt idx="240">
                  <c:v>6.3</c:v>
                </c:pt>
                <c:pt idx="241">
                  <c:v>6.5</c:v>
                </c:pt>
                <c:pt idx="242">
                  <c:v>5.6</c:v>
                </c:pt>
                <c:pt idx="243">
                  <c:v>4.9000000000000004</c:v>
                </c:pt>
                <c:pt idx="244">
                  <c:v>6.3</c:v>
                </c:pt>
                <c:pt idx="245">
                  <c:v>5.3</c:v>
                </c:pt>
                <c:pt idx="246">
                  <c:v>6.2</c:v>
                </c:pt>
                <c:pt idx="247">
                  <c:v>5.7</c:v>
                </c:pt>
                <c:pt idx="248">
                  <c:v>3.5</c:v>
                </c:pt>
                <c:pt idx="249">
                  <c:v>6.5</c:v>
                </c:pt>
                <c:pt idx="250">
                  <c:v>6.5</c:v>
                </c:pt>
                <c:pt idx="251">
                  <c:v>6.4</c:v>
                </c:pt>
                <c:pt idx="252">
                  <c:v>1.9</c:v>
                </c:pt>
                <c:pt idx="253">
                  <c:v>6.1</c:v>
                </c:pt>
                <c:pt idx="254">
                  <c:v>6</c:v>
                </c:pt>
                <c:pt idx="255">
                  <c:v>6.3</c:v>
                </c:pt>
                <c:pt idx="256">
                  <c:v>2.7</c:v>
                </c:pt>
                <c:pt idx="257">
                  <c:v>6.3</c:v>
                </c:pt>
                <c:pt idx="258">
                  <c:v>6.5</c:v>
                </c:pt>
                <c:pt idx="259">
                  <c:v>4.4000000000000004</c:v>
                </c:pt>
                <c:pt idx="260">
                  <c:v>1.6</c:v>
                </c:pt>
                <c:pt idx="261">
                  <c:v>6.5</c:v>
                </c:pt>
                <c:pt idx="262">
                  <c:v>5.8</c:v>
                </c:pt>
                <c:pt idx="263">
                  <c:v>5.7</c:v>
                </c:pt>
                <c:pt idx="264">
                  <c:v>6.5</c:v>
                </c:pt>
                <c:pt idx="265">
                  <c:v>6.2</c:v>
                </c:pt>
                <c:pt idx="266">
                  <c:v>5.6</c:v>
                </c:pt>
                <c:pt idx="267">
                  <c:v>6.1</c:v>
                </c:pt>
                <c:pt idx="268">
                  <c:v>5.9</c:v>
                </c:pt>
                <c:pt idx="269">
                  <c:v>5.9</c:v>
                </c:pt>
                <c:pt idx="270">
                  <c:v>6.2</c:v>
                </c:pt>
                <c:pt idx="271">
                  <c:v>5.8</c:v>
                </c:pt>
                <c:pt idx="272">
                  <c:v>4.2</c:v>
                </c:pt>
                <c:pt idx="273">
                  <c:v>6.1</c:v>
                </c:pt>
                <c:pt idx="274">
                  <c:v>6.2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5.4</c:v>
                </c:pt>
                <c:pt idx="280">
                  <c:v>6.3</c:v>
                </c:pt>
                <c:pt idx="281">
                  <c:v>6.5</c:v>
                </c:pt>
                <c:pt idx="282">
                  <c:v>6.4</c:v>
                </c:pt>
                <c:pt idx="283">
                  <c:v>5.8</c:v>
                </c:pt>
                <c:pt idx="284">
                  <c:v>5.4</c:v>
                </c:pt>
                <c:pt idx="285">
                  <c:v>6.4</c:v>
                </c:pt>
                <c:pt idx="286">
                  <c:v>6.3</c:v>
                </c:pt>
                <c:pt idx="287">
                  <c:v>5.6</c:v>
                </c:pt>
                <c:pt idx="288">
                  <c:v>3.3</c:v>
                </c:pt>
                <c:pt idx="289">
                  <c:v>6.2</c:v>
                </c:pt>
                <c:pt idx="290">
                  <c:v>6.4</c:v>
                </c:pt>
                <c:pt idx="291">
                  <c:v>6.5</c:v>
                </c:pt>
                <c:pt idx="292">
                  <c:v>6.4</c:v>
                </c:pt>
                <c:pt idx="293">
                  <c:v>6.4</c:v>
                </c:pt>
                <c:pt idx="294">
                  <c:v>6.5</c:v>
                </c:pt>
                <c:pt idx="295">
                  <c:v>6.2</c:v>
                </c:pt>
                <c:pt idx="296">
                  <c:v>6</c:v>
                </c:pt>
                <c:pt idx="297">
                  <c:v>5.7</c:v>
                </c:pt>
                <c:pt idx="298">
                  <c:v>6.3</c:v>
                </c:pt>
                <c:pt idx="299">
                  <c:v>6</c:v>
                </c:pt>
                <c:pt idx="300">
                  <c:v>6.4</c:v>
                </c:pt>
                <c:pt idx="301">
                  <c:v>5.4</c:v>
                </c:pt>
                <c:pt idx="302">
                  <c:v>5.9</c:v>
                </c:pt>
                <c:pt idx="303">
                  <c:v>5.6</c:v>
                </c:pt>
                <c:pt idx="304">
                  <c:v>5.6</c:v>
                </c:pt>
                <c:pt idx="305">
                  <c:v>5.6</c:v>
                </c:pt>
                <c:pt idx="306">
                  <c:v>6.5</c:v>
                </c:pt>
                <c:pt idx="307">
                  <c:v>6.3</c:v>
                </c:pt>
                <c:pt idx="308">
                  <c:v>5.6</c:v>
                </c:pt>
                <c:pt idx="309">
                  <c:v>6.2</c:v>
                </c:pt>
                <c:pt idx="310">
                  <c:v>6.4</c:v>
                </c:pt>
                <c:pt idx="311">
                  <c:v>6.5</c:v>
                </c:pt>
                <c:pt idx="312">
                  <c:v>5.8</c:v>
                </c:pt>
                <c:pt idx="313">
                  <c:v>6.5</c:v>
                </c:pt>
                <c:pt idx="314">
                  <c:v>6</c:v>
                </c:pt>
                <c:pt idx="315">
                  <c:v>5.7</c:v>
                </c:pt>
                <c:pt idx="316">
                  <c:v>5.9</c:v>
                </c:pt>
                <c:pt idx="317">
                  <c:v>5.8</c:v>
                </c:pt>
                <c:pt idx="318">
                  <c:v>6.4</c:v>
                </c:pt>
                <c:pt idx="319">
                  <c:v>5.9</c:v>
                </c:pt>
                <c:pt idx="320">
                  <c:v>6.1</c:v>
                </c:pt>
                <c:pt idx="321">
                  <c:v>6.2</c:v>
                </c:pt>
                <c:pt idx="322">
                  <c:v>6.4</c:v>
                </c:pt>
                <c:pt idx="323">
                  <c:v>5.5</c:v>
                </c:pt>
                <c:pt idx="324">
                  <c:v>6.2</c:v>
                </c:pt>
                <c:pt idx="325">
                  <c:v>6.5</c:v>
                </c:pt>
                <c:pt idx="326">
                  <c:v>6.3</c:v>
                </c:pt>
                <c:pt idx="327">
                  <c:v>6.4</c:v>
                </c:pt>
                <c:pt idx="328">
                  <c:v>6.5</c:v>
                </c:pt>
                <c:pt idx="329">
                  <c:v>6.1</c:v>
                </c:pt>
                <c:pt idx="330">
                  <c:v>6.5</c:v>
                </c:pt>
                <c:pt idx="331">
                  <c:v>6.3</c:v>
                </c:pt>
                <c:pt idx="332">
                  <c:v>6.4</c:v>
                </c:pt>
                <c:pt idx="333">
                  <c:v>6</c:v>
                </c:pt>
                <c:pt idx="334">
                  <c:v>6.1</c:v>
                </c:pt>
                <c:pt idx="335">
                  <c:v>6.2</c:v>
                </c:pt>
                <c:pt idx="336">
                  <c:v>5.6</c:v>
                </c:pt>
                <c:pt idx="337">
                  <c:v>5.5</c:v>
                </c:pt>
                <c:pt idx="338">
                  <c:v>6.4</c:v>
                </c:pt>
                <c:pt idx="339">
                  <c:v>6.3</c:v>
                </c:pt>
                <c:pt idx="340">
                  <c:v>2</c:v>
                </c:pt>
                <c:pt idx="341">
                  <c:v>6.3</c:v>
                </c:pt>
                <c:pt idx="342">
                  <c:v>6.4</c:v>
                </c:pt>
                <c:pt idx="343">
                  <c:v>6.5</c:v>
                </c:pt>
                <c:pt idx="344">
                  <c:v>6.5</c:v>
                </c:pt>
                <c:pt idx="345">
                  <c:v>6.4</c:v>
                </c:pt>
                <c:pt idx="346">
                  <c:v>6.2</c:v>
                </c:pt>
                <c:pt idx="347">
                  <c:v>2.1</c:v>
                </c:pt>
                <c:pt idx="348">
                  <c:v>6.5</c:v>
                </c:pt>
                <c:pt idx="349">
                  <c:v>6.4</c:v>
                </c:pt>
                <c:pt idx="350">
                  <c:v>5.9</c:v>
                </c:pt>
                <c:pt idx="351">
                  <c:v>5.9</c:v>
                </c:pt>
                <c:pt idx="352">
                  <c:v>6.1</c:v>
                </c:pt>
                <c:pt idx="353">
                  <c:v>2.4</c:v>
                </c:pt>
                <c:pt idx="354">
                  <c:v>6.4</c:v>
                </c:pt>
                <c:pt idx="355">
                  <c:v>6.4</c:v>
                </c:pt>
                <c:pt idx="356">
                  <c:v>6.5</c:v>
                </c:pt>
                <c:pt idx="357">
                  <c:v>6.3</c:v>
                </c:pt>
                <c:pt idx="358">
                  <c:v>5.5</c:v>
                </c:pt>
                <c:pt idx="359">
                  <c:v>5.4</c:v>
                </c:pt>
                <c:pt idx="360">
                  <c:v>6.4</c:v>
                </c:pt>
                <c:pt idx="361">
                  <c:v>5.9</c:v>
                </c:pt>
                <c:pt idx="362">
                  <c:v>6.5</c:v>
                </c:pt>
                <c:pt idx="363">
                  <c:v>5.0999999999999996</c:v>
                </c:pt>
                <c:pt idx="364">
                  <c:v>6.4</c:v>
                </c:pt>
                <c:pt idx="365">
                  <c:v>4.7</c:v>
                </c:pt>
                <c:pt idx="366">
                  <c:v>6.2</c:v>
                </c:pt>
                <c:pt idx="367">
                  <c:v>6.5</c:v>
                </c:pt>
                <c:pt idx="368">
                  <c:v>6.1</c:v>
                </c:pt>
                <c:pt idx="369">
                  <c:v>5.9</c:v>
                </c:pt>
                <c:pt idx="370">
                  <c:v>6</c:v>
                </c:pt>
                <c:pt idx="371">
                  <c:v>6.1</c:v>
                </c:pt>
                <c:pt idx="372">
                  <c:v>6.3</c:v>
                </c:pt>
                <c:pt idx="373">
                  <c:v>6.5</c:v>
                </c:pt>
                <c:pt idx="374">
                  <c:v>5.0999999999999996</c:v>
                </c:pt>
                <c:pt idx="375">
                  <c:v>6.2</c:v>
                </c:pt>
                <c:pt idx="376">
                  <c:v>6.3</c:v>
                </c:pt>
                <c:pt idx="377">
                  <c:v>5.8</c:v>
                </c:pt>
                <c:pt idx="378">
                  <c:v>6.2</c:v>
                </c:pt>
                <c:pt idx="379">
                  <c:v>6</c:v>
                </c:pt>
                <c:pt idx="380">
                  <c:v>5.9</c:v>
                </c:pt>
                <c:pt idx="381">
                  <c:v>6.5</c:v>
                </c:pt>
                <c:pt idx="382">
                  <c:v>6.6</c:v>
                </c:pt>
                <c:pt idx="383">
                  <c:v>6.4</c:v>
                </c:pt>
                <c:pt idx="384">
                  <c:v>5.9</c:v>
                </c:pt>
                <c:pt idx="385">
                  <c:v>6.5</c:v>
                </c:pt>
                <c:pt idx="386">
                  <c:v>6.4</c:v>
                </c:pt>
                <c:pt idx="387">
                  <c:v>6.2</c:v>
                </c:pt>
                <c:pt idx="388">
                  <c:v>6.5</c:v>
                </c:pt>
                <c:pt idx="389">
                  <c:v>6.2</c:v>
                </c:pt>
                <c:pt idx="390">
                  <c:v>5.6</c:v>
                </c:pt>
                <c:pt idx="391">
                  <c:v>6.5</c:v>
                </c:pt>
                <c:pt idx="392">
                  <c:v>3.6</c:v>
                </c:pt>
                <c:pt idx="393">
                  <c:v>4</c:v>
                </c:pt>
                <c:pt idx="394">
                  <c:v>4.8</c:v>
                </c:pt>
                <c:pt idx="395">
                  <c:v>2.2999999999999998</c:v>
                </c:pt>
                <c:pt idx="396">
                  <c:v>4.9000000000000004</c:v>
                </c:pt>
                <c:pt idx="397">
                  <c:v>5.6</c:v>
                </c:pt>
                <c:pt idx="398">
                  <c:v>6.4</c:v>
                </c:pt>
                <c:pt idx="399">
                  <c:v>6.4</c:v>
                </c:pt>
                <c:pt idx="400">
                  <c:v>4.8</c:v>
                </c:pt>
                <c:pt idx="401">
                  <c:v>6.4</c:v>
                </c:pt>
                <c:pt idx="402">
                  <c:v>2.7</c:v>
                </c:pt>
                <c:pt idx="403">
                  <c:v>4.2</c:v>
                </c:pt>
                <c:pt idx="404">
                  <c:v>5.2</c:v>
                </c:pt>
                <c:pt idx="405">
                  <c:v>6</c:v>
                </c:pt>
                <c:pt idx="406">
                  <c:v>6.6</c:v>
                </c:pt>
                <c:pt idx="407">
                  <c:v>5.5</c:v>
                </c:pt>
                <c:pt idx="408">
                  <c:v>6.1</c:v>
                </c:pt>
                <c:pt idx="409">
                  <c:v>6.4</c:v>
                </c:pt>
                <c:pt idx="410">
                  <c:v>4.4000000000000004</c:v>
                </c:pt>
                <c:pt idx="411">
                  <c:v>6.3</c:v>
                </c:pt>
                <c:pt idx="412">
                  <c:v>6.4</c:v>
                </c:pt>
                <c:pt idx="413">
                  <c:v>6.2</c:v>
                </c:pt>
                <c:pt idx="414">
                  <c:v>5.3</c:v>
                </c:pt>
                <c:pt idx="415">
                  <c:v>6.2</c:v>
                </c:pt>
                <c:pt idx="416">
                  <c:v>5.4</c:v>
                </c:pt>
                <c:pt idx="417">
                  <c:v>6.2</c:v>
                </c:pt>
                <c:pt idx="418">
                  <c:v>6.4</c:v>
                </c:pt>
                <c:pt idx="419">
                  <c:v>5.3</c:v>
                </c:pt>
                <c:pt idx="420">
                  <c:v>6.2</c:v>
                </c:pt>
                <c:pt idx="421">
                  <c:v>6.3</c:v>
                </c:pt>
                <c:pt idx="422">
                  <c:v>6.1</c:v>
                </c:pt>
                <c:pt idx="423">
                  <c:v>6.5</c:v>
                </c:pt>
                <c:pt idx="424">
                  <c:v>6.2</c:v>
                </c:pt>
                <c:pt idx="425">
                  <c:v>5.7</c:v>
                </c:pt>
                <c:pt idx="426">
                  <c:v>6.5</c:v>
                </c:pt>
                <c:pt idx="427">
                  <c:v>6.2</c:v>
                </c:pt>
                <c:pt idx="428">
                  <c:v>6.6</c:v>
                </c:pt>
                <c:pt idx="429">
                  <c:v>5.8</c:v>
                </c:pt>
                <c:pt idx="430">
                  <c:v>6.2</c:v>
                </c:pt>
                <c:pt idx="431">
                  <c:v>5.9</c:v>
                </c:pt>
                <c:pt idx="432">
                  <c:v>6.1</c:v>
                </c:pt>
                <c:pt idx="433">
                  <c:v>5.3</c:v>
                </c:pt>
                <c:pt idx="434">
                  <c:v>6.2</c:v>
                </c:pt>
                <c:pt idx="435">
                  <c:v>6.1</c:v>
                </c:pt>
                <c:pt idx="436">
                  <c:v>5.3</c:v>
                </c:pt>
                <c:pt idx="437">
                  <c:v>5.9</c:v>
                </c:pt>
                <c:pt idx="438">
                  <c:v>5.3</c:v>
                </c:pt>
                <c:pt idx="439">
                  <c:v>6</c:v>
                </c:pt>
                <c:pt idx="440">
                  <c:v>6.3</c:v>
                </c:pt>
                <c:pt idx="441">
                  <c:v>5.9</c:v>
                </c:pt>
                <c:pt idx="442">
                  <c:v>6.6</c:v>
                </c:pt>
                <c:pt idx="443">
                  <c:v>6.5</c:v>
                </c:pt>
                <c:pt idx="444">
                  <c:v>5.7</c:v>
                </c:pt>
                <c:pt idx="445">
                  <c:v>6.4</c:v>
                </c:pt>
                <c:pt idx="446">
                  <c:v>5.4</c:v>
                </c:pt>
                <c:pt idx="447">
                  <c:v>6.4</c:v>
                </c:pt>
                <c:pt idx="448">
                  <c:v>6.5</c:v>
                </c:pt>
                <c:pt idx="449">
                  <c:v>6.5</c:v>
                </c:pt>
                <c:pt idx="450">
                  <c:v>6.4</c:v>
                </c:pt>
                <c:pt idx="451">
                  <c:v>6</c:v>
                </c:pt>
                <c:pt idx="452">
                  <c:v>5.7</c:v>
                </c:pt>
                <c:pt idx="453">
                  <c:v>6.5</c:v>
                </c:pt>
                <c:pt idx="454">
                  <c:v>6.5</c:v>
                </c:pt>
                <c:pt idx="455">
                  <c:v>5.9</c:v>
                </c:pt>
                <c:pt idx="456">
                  <c:v>5.8</c:v>
                </c:pt>
                <c:pt idx="457">
                  <c:v>6.6</c:v>
                </c:pt>
                <c:pt idx="458">
                  <c:v>4.8</c:v>
                </c:pt>
                <c:pt idx="459">
                  <c:v>6.3</c:v>
                </c:pt>
                <c:pt idx="460">
                  <c:v>6.1</c:v>
                </c:pt>
                <c:pt idx="461">
                  <c:v>5.7</c:v>
                </c:pt>
                <c:pt idx="462">
                  <c:v>6.1</c:v>
                </c:pt>
                <c:pt idx="463">
                  <c:v>6</c:v>
                </c:pt>
                <c:pt idx="464">
                  <c:v>5.4</c:v>
                </c:pt>
                <c:pt idx="465">
                  <c:v>6.6</c:v>
                </c:pt>
                <c:pt idx="466">
                  <c:v>5.9</c:v>
                </c:pt>
                <c:pt idx="467">
                  <c:v>6.2</c:v>
                </c:pt>
                <c:pt idx="468">
                  <c:v>6.5</c:v>
                </c:pt>
                <c:pt idx="469">
                  <c:v>5.5</c:v>
                </c:pt>
                <c:pt idx="470">
                  <c:v>5.9</c:v>
                </c:pt>
                <c:pt idx="471">
                  <c:v>4.9000000000000004</c:v>
                </c:pt>
                <c:pt idx="472">
                  <c:v>6.1</c:v>
                </c:pt>
                <c:pt idx="473">
                  <c:v>5.4</c:v>
                </c:pt>
                <c:pt idx="474">
                  <c:v>6.2</c:v>
                </c:pt>
                <c:pt idx="475">
                  <c:v>5.3</c:v>
                </c:pt>
                <c:pt idx="476">
                  <c:v>5.8</c:v>
                </c:pt>
                <c:pt idx="477">
                  <c:v>6.1</c:v>
                </c:pt>
                <c:pt idx="478">
                  <c:v>6.4</c:v>
                </c:pt>
                <c:pt idx="479">
                  <c:v>6.2</c:v>
                </c:pt>
                <c:pt idx="480">
                  <c:v>5.8</c:v>
                </c:pt>
                <c:pt idx="481">
                  <c:v>6.2</c:v>
                </c:pt>
                <c:pt idx="482">
                  <c:v>6.6</c:v>
                </c:pt>
                <c:pt idx="483">
                  <c:v>6.6</c:v>
                </c:pt>
                <c:pt idx="484">
                  <c:v>6.6</c:v>
                </c:pt>
                <c:pt idx="485">
                  <c:v>6.4</c:v>
                </c:pt>
                <c:pt idx="486">
                  <c:v>6.5</c:v>
                </c:pt>
                <c:pt idx="487">
                  <c:v>5.8</c:v>
                </c:pt>
                <c:pt idx="488">
                  <c:v>6.4</c:v>
                </c:pt>
                <c:pt idx="489">
                  <c:v>5.8</c:v>
                </c:pt>
                <c:pt idx="490">
                  <c:v>5.6</c:v>
                </c:pt>
                <c:pt idx="491">
                  <c:v>5.5</c:v>
                </c:pt>
                <c:pt idx="492">
                  <c:v>6.6</c:v>
                </c:pt>
                <c:pt idx="493">
                  <c:v>5.3</c:v>
                </c:pt>
                <c:pt idx="494">
                  <c:v>5.5</c:v>
                </c:pt>
                <c:pt idx="495">
                  <c:v>5.0999999999999996</c:v>
                </c:pt>
                <c:pt idx="496">
                  <c:v>5.8</c:v>
                </c:pt>
                <c:pt idx="497">
                  <c:v>6.3</c:v>
                </c:pt>
                <c:pt idx="498">
                  <c:v>4.4000000000000004</c:v>
                </c:pt>
                <c:pt idx="499">
                  <c:v>6.5</c:v>
                </c:pt>
                <c:pt idx="500">
                  <c:v>5.8</c:v>
                </c:pt>
                <c:pt idx="501">
                  <c:v>6.6</c:v>
                </c:pt>
                <c:pt idx="502">
                  <c:v>6.6</c:v>
                </c:pt>
                <c:pt idx="503">
                  <c:v>6.5</c:v>
                </c:pt>
                <c:pt idx="504">
                  <c:v>6.3</c:v>
                </c:pt>
                <c:pt idx="505">
                  <c:v>6.6</c:v>
                </c:pt>
                <c:pt idx="506">
                  <c:v>5.2</c:v>
                </c:pt>
                <c:pt idx="507">
                  <c:v>5.9</c:v>
                </c:pt>
                <c:pt idx="508">
                  <c:v>6.5</c:v>
                </c:pt>
                <c:pt idx="509">
                  <c:v>6.6</c:v>
                </c:pt>
                <c:pt idx="510">
                  <c:v>6.4</c:v>
                </c:pt>
                <c:pt idx="511">
                  <c:v>6.2</c:v>
                </c:pt>
                <c:pt idx="512">
                  <c:v>5.5</c:v>
                </c:pt>
                <c:pt idx="513">
                  <c:v>5.7</c:v>
                </c:pt>
                <c:pt idx="514">
                  <c:v>5</c:v>
                </c:pt>
                <c:pt idx="515">
                  <c:v>5.9</c:v>
                </c:pt>
                <c:pt idx="516">
                  <c:v>6.5</c:v>
                </c:pt>
                <c:pt idx="517">
                  <c:v>6.6</c:v>
                </c:pt>
                <c:pt idx="518">
                  <c:v>6.3</c:v>
                </c:pt>
                <c:pt idx="519">
                  <c:v>6.1</c:v>
                </c:pt>
                <c:pt idx="520">
                  <c:v>3.8</c:v>
                </c:pt>
                <c:pt idx="521">
                  <c:v>6.2</c:v>
                </c:pt>
                <c:pt idx="522">
                  <c:v>5.7</c:v>
                </c:pt>
                <c:pt idx="523">
                  <c:v>6.5</c:v>
                </c:pt>
                <c:pt idx="524">
                  <c:v>6.5</c:v>
                </c:pt>
                <c:pt idx="525">
                  <c:v>6.4</c:v>
                </c:pt>
                <c:pt idx="526">
                  <c:v>6.2</c:v>
                </c:pt>
                <c:pt idx="527">
                  <c:v>6.4</c:v>
                </c:pt>
                <c:pt idx="528">
                  <c:v>6.3</c:v>
                </c:pt>
                <c:pt idx="529">
                  <c:v>4.5999999999999996</c:v>
                </c:pt>
                <c:pt idx="530">
                  <c:v>5.9</c:v>
                </c:pt>
                <c:pt idx="531">
                  <c:v>5.6</c:v>
                </c:pt>
                <c:pt idx="532">
                  <c:v>5.3</c:v>
                </c:pt>
                <c:pt idx="533">
                  <c:v>6.5</c:v>
                </c:pt>
                <c:pt idx="534">
                  <c:v>6</c:v>
                </c:pt>
                <c:pt idx="535">
                  <c:v>5.3</c:v>
                </c:pt>
                <c:pt idx="536">
                  <c:v>5.6</c:v>
                </c:pt>
                <c:pt idx="537">
                  <c:v>6.6</c:v>
                </c:pt>
                <c:pt idx="538">
                  <c:v>2.2999999999999998</c:v>
                </c:pt>
                <c:pt idx="539">
                  <c:v>6</c:v>
                </c:pt>
                <c:pt idx="540">
                  <c:v>6.1</c:v>
                </c:pt>
                <c:pt idx="541">
                  <c:v>5.5</c:v>
                </c:pt>
                <c:pt idx="542">
                  <c:v>6.5</c:v>
                </c:pt>
                <c:pt idx="543">
                  <c:v>6.6</c:v>
                </c:pt>
                <c:pt idx="544">
                  <c:v>6.1</c:v>
                </c:pt>
                <c:pt idx="545">
                  <c:v>5.6</c:v>
                </c:pt>
                <c:pt idx="546">
                  <c:v>6.6</c:v>
                </c:pt>
                <c:pt idx="547">
                  <c:v>5.6</c:v>
                </c:pt>
                <c:pt idx="548">
                  <c:v>2.2000000000000002</c:v>
                </c:pt>
                <c:pt idx="549">
                  <c:v>6.6</c:v>
                </c:pt>
                <c:pt idx="550">
                  <c:v>5.5</c:v>
                </c:pt>
                <c:pt idx="551">
                  <c:v>5.9</c:v>
                </c:pt>
                <c:pt idx="552">
                  <c:v>6.2</c:v>
                </c:pt>
                <c:pt idx="553">
                  <c:v>6.1</c:v>
                </c:pt>
                <c:pt idx="554">
                  <c:v>6.2</c:v>
                </c:pt>
                <c:pt idx="555">
                  <c:v>6.1</c:v>
                </c:pt>
                <c:pt idx="556">
                  <c:v>6.6</c:v>
                </c:pt>
                <c:pt idx="557">
                  <c:v>5.8</c:v>
                </c:pt>
                <c:pt idx="558">
                  <c:v>6</c:v>
                </c:pt>
                <c:pt idx="559">
                  <c:v>6.1</c:v>
                </c:pt>
                <c:pt idx="560">
                  <c:v>5.9</c:v>
                </c:pt>
                <c:pt idx="561">
                  <c:v>5.4</c:v>
                </c:pt>
                <c:pt idx="562">
                  <c:v>6.1</c:v>
                </c:pt>
                <c:pt idx="563">
                  <c:v>6.4</c:v>
                </c:pt>
                <c:pt idx="564">
                  <c:v>5.0999999999999996</c:v>
                </c:pt>
                <c:pt idx="565">
                  <c:v>6.1</c:v>
                </c:pt>
                <c:pt idx="566">
                  <c:v>4.4000000000000004</c:v>
                </c:pt>
                <c:pt idx="567">
                  <c:v>6.5</c:v>
                </c:pt>
                <c:pt idx="568">
                  <c:v>6</c:v>
                </c:pt>
                <c:pt idx="569">
                  <c:v>6.5</c:v>
                </c:pt>
                <c:pt idx="570">
                  <c:v>6.6</c:v>
                </c:pt>
                <c:pt idx="571">
                  <c:v>5.7</c:v>
                </c:pt>
                <c:pt idx="572">
                  <c:v>5.7</c:v>
                </c:pt>
                <c:pt idx="573">
                  <c:v>6.6</c:v>
                </c:pt>
                <c:pt idx="574">
                  <c:v>6.2</c:v>
                </c:pt>
                <c:pt idx="575">
                  <c:v>6.5</c:v>
                </c:pt>
                <c:pt idx="576">
                  <c:v>5.7</c:v>
                </c:pt>
                <c:pt idx="577">
                  <c:v>4.5</c:v>
                </c:pt>
                <c:pt idx="578">
                  <c:v>5.9</c:v>
                </c:pt>
                <c:pt idx="579">
                  <c:v>6.1</c:v>
                </c:pt>
                <c:pt idx="580">
                  <c:v>5.6</c:v>
                </c:pt>
                <c:pt idx="581">
                  <c:v>5.5</c:v>
                </c:pt>
                <c:pt idx="582">
                  <c:v>6.2</c:v>
                </c:pt>
                <c:pt idx="583">
                  <c:v>6.2</c:v>
                </c:pt>
                <c:pt idx="584">
                  <c:v>5.8</c:v>
                </c:pt>
                <c:pt idx="585">
                  <c:v>6.6</c:v>
                </c:pt>
                <c:pt idx="586">
                  <c:v>6.6</c:v>
                </c:pt>
                <c:pt idx="587">
                  <c:v>5.9</c:v>
                </c:pt>
                <c:pt idx="588">
                  <c:v>6.1</c:v>
                </c:pt>
                <c:pt idx="589">
                  <c:v>6.6</c:v>
                </c:pt>
                <c:pt idx="590">
                  <c:v>6.2</c:v>
                </c:pt>
                <c:pt idx="591">
                  <c:v>6</c:v>
                </c:pt>
                <c:pt idx="592">
                  <c:v>5.8</c:v>
                </c:pt>
                <c:pt idx="593">
                  <c:v>5.6</c:v>
                </c:pt>
                <c:pt idx="594">
                  <c:v>6.2</c:v>
                </c:pt>
                <c:pt idx="595">
                  <c:v>4.9000000000000004</c:v>
                </c:pt>
                <c:pt idx="596">
                  <c:v>6.1</c:v>
                </c:pt>
                <c:pt idx="597">
                  <c:v>4.5999999999999996</c:v>
                </c:pt>
                <c:pt idx="598">
                  <c:v>4.5</c:v>
                </c:pt>
                <c:pt idx="599">
                  <c:v>6.4</c:v>
                </c:pt>
                <c:pt idx="600">
                  <c:v>6.6</c:v>
                </c:pt>
                <c:pt idx="601">
                  <c:v>5.7</c:v>
                </c:pt>
                <c:pt idx="602">
                  <c:v>6.2</c:v>
                </c:pt>
                <c:pt idx="603">
                  <c:v>4.5</c:v>
                </c:pt>
                <c:pt idx="604">
                  <c:v>6.3</c:v>
                </c:pt>
                <c:pt idx="605">
                  <c:v>4.9000000000000004</c:v>
                </c:pt>
                <c:pt idx="606">
                  <c:v>5.9</c:v>
                </c:pt>
                <c:pt idx="607">
                  <c:v>6.4</c:v>
                </c:pt>
                <c:pt idx="608">
                  <c:v>5.5</c:v>
                </c:pt>
                <c:pt idx="609">
                  <c:v>6.2</c:v>
                </c:pt>
                <c:pt idx="610">
                  <c:v>6.1</c:v>
                </c:pt>
                <c:pt idx="611">
                  <c:v>6.6</c:v>
                </c:pt>
                <c:pt idx="612">
                  <c:v>1.9</c:v>
                </c:pt>
                <c:pt idx="613">
                  <c:v>6.6</c:v>
                </c:pt>
                <c:pt idx="614">
                  <c:v>6.6</c:v>
                </c:pt>
                <c:pt idx="615">
                  <c:v>5.6</c:v>
                </c:pt>
                <c:pt idx="616">
                  <c:v>5.5</c:v>
                </c:pt>
                <c:pt idx="617">
                  <c:v>5.9</c:v>
                </c:pt>
                <c:pt idx="618">
                  <c:v>6</c:v>
                </c:pt>
                <c:pt idx="619">
                  <c:v>6.3</c:v>
                </c:pt>
                <c:pt idx="620">
                  <c:v>6.2</c:v>
                </c:pt>
                <c:pt idx="621">
                  <c:v>5.5</c:v>
                </c:pt>
                <c:pt idx="622">
                  <c:v>6.6</c:v>
                </c:pt>
                <c:pt idx="623">
                  <c:v>6.6</c:v>
                </c:pt>
                <c:pt idx="624">
                  <c:v>5.7</c:v>
                </c:pt>
                <c:pt idx="625">
                  <c:v>6.3</c:v>
                </c:pt>
                <c:pt idx="626">
                  <c:v>6.6</c:v>
                </c:pt>
                <c:pt idx="627">
                  <c:v>5.7</c:v>
                </c:pt>
                <c:pt idx="628">
                  <c:v>6.3</c:v>
                </c:pt>
                <c:pt idx="629">
                  <c:v>5.8</c:v>
                </c:pt>
                <c:pt idx="630">
                  <c:v>6</c:v>
                </c:pt>
                <c:pt idx="631">
                  <c:v>6.5</c:v>
                </c:pt>
                <c:pt idx="632">
                  <c:v>6.6</c:v>
                </c:pt>
                <c:pt idx="633">
                  <c:v>6.5</c:v>
                </c:pt>
                <c:pt idx="634">
                  <c:v>6.2</c:v>
                </c:pt>
                <c:pt idx="635">
                  <c:v>6.4</c:v>
                </c:pt>
                <c:pt idx="636">
                  <c:v>6.6</c:v>
                </c:pt>
                <c:pt idx="637">
                  <c:v>6.6</c:v>
                </c:pt>
                <c:pt idx="638">
                  <c:v>5.4</c:v>
                </c:pt>
                <c:pt idx="639">
                  <c:v>6.3</c:v>
                </c:pt>
                <c:pt idx="640">
                  <c:v>6.6</c:v>
                </c:pt>
                <c:pt idx="641">
                  <c:v>5.3</c:v>
                </c:pt>
                <c:pt idx="642">
                  <c:v>6.4</c:v>
                </c:pt>
                <c:pt idx="643">
                  <c:v>6</c:v>
                </c:pt>
                <c:pt idx="644">
                  <c:v>6.6</c:v>
                </c:pt>
                <c:pt idx="645">
                  <c:v>6.6</c:v>
                </c:pt>
                <c:pt idx="646">
                  <c:v>6</c:v>
                </c:pt>
                <c:pt idx="647">
                  <c:v>6.6</c:v>
                </c:pt>
                <c:pt idx="648">
                  <c:v>6.1</c:v>
                </c:pt>
                <c:pt idx="649">
                  <c:v>5.0999999999999996</c:v>
                </c:pt>
                <c:pt idx="650">
                  <c:v>6.4</c:v>
                </c:pt>
                <c:pt idx="651">
                  <c:v>5.7</c:v>
                </c:pt>
                <c:pt idx="652">
                  <c:v>6.5</c:v>
                </c:pt>
                <c:pt idx="653">
                  <c:v>6.7</c:v>
                </c:pt>
                <c:pt idx="654">
                  <c:v>6.6</c:v>
                </c:pt>
                <c:pt idx="655">
                  <c:v>5.2</c:v>
                </c:pt>
                <c:pt idx="656">
                  <c:v>6.6</c:v>
                </c:pt>
                <c:pt idx="657">
                  <c:v>6.4</c:v>
                </c:pt>
                <c:pt idx="658">
                  <c:v>5.0999999999999996</c:v>
                </c:pt>
                <c:pt idx="659">
                  <c:v>6.5</c:v>
                </c:pt>
                <c:pt idx="660">
                  <c:v>6.2</c:v>
                </c:pt>
                <c:pt idx="661">
                  <c:v>6.5</c:v>
                </c:pt>
                <c:pt idx="662">
                  <c:v>6.6</c:v>
                </c:pt>
                <c:pt idx="663">
                  <c:v>4.9000000000000004</c:v>
                </c:pt>
                <c:pt idx="664">
                  <c:v>6.1</c:v>
                </c:pt>
                <c:pt idx="665">
                  <c:v>6.4</c:v>
                </c:pt>
                <c:pt idx="666">
                  <c:v>6.6</c:v>
                </c:pt>
                <c:pt idx="667">
                  <c:v>6.5</c:v>
                </c:pt>
                <c:pt idx="668">
                  <c:v>5.5</c:v>
                </c:pt>
                <c:pt idx="669">
                  <c:v>5.2</c:v>
                </c:pt>
                <c:pt idx="670">
                  <c:v>6.7</c:v>
                </c:pt>
                <c:pt idx="671">
                  <c:v>6.6</c:v>
                </c:pt>
                <c:pt idx="672">
                  <c:v>6.5</c:v>
                </c:pt>
                <c:pt idx="673">
                  <c:v>6.1</c:v>
                </c:pt>
                <c:pt idx="674">
                  <c:v>6.3</c:v>
                </c:pt>
                <c:pt idx="675">
                  <c:v>6.2</c:v>
                </c:pt>
                <c:pt idx="676">
                  <c:v>6</c:v>
                </c:pt>
                <c:pt idx="677">
                  <c:v>6.1</c:v>
                </c:pt>
                <c:pt idx="678">
                  <c:v>6.2</c:v>
                </c:pt>
                <c:pt idx="679">
                  <c:v>6.3</c:v>
                </c:pt>
                <c:pt idx="680">
                  <c:v>6.6</c:v>
                </c:pt>
                <c:pt idx="681">
                  <c:v>3.3</c:v>
                </c:pt>
                <c:pt idx="682">
                  <c:v>6.1</c:v>
                </c:pt>
                <c:pt idx="683">
                  <c:v>6.3</c:v>
                </c:pt>
                <c:pt idx="684">
                  <c:v>6.5</c:v>
                </c:pt>
                <c:pt idx="685">
                  <c:v>5.4</c:v>
                </c:pt>
                <c:pt idx="686">
                  <c:v>6</c:v>
                </c:pt>
                <c:pt idx="687">
                  <c:v>6.1</c:v>
                </c:pt>
                <c:pt idx="688">
                  <c:v>5.5</c:v>
                </c:pt>
                <c:pt idx="689">
                  <c:v>6.3</c:v>
                </c:pt>
                <c:pt idx="690">
                  <c:v>5.8</c:v>
                </c:pt>
                <c:pt idx="691">
                  <c:v>6.5</c:v>
                </c:pt>
                <c:pt idx="692">
                  <c:v>6.6</c:v>
                </c:pt>
                <c:pt idx="693">
                  <c:v>6.5</c:v>
                </c:pt>
                <c:pt idx="694">
                  <c:v>5.9</c:v>
                </c:pt>
                <c:pt idx="695">
                  <c:v>6.7</c:v>
                </c:pt>
                <c:pt idx="696">
                  <c:v>5.9</c:v>
                </c:pt>
                <c:pt idx="697">
                  <c:v>6.1</c:v>
                </c:pt>
                <c:pt idx="698">
                  <c:v>5.6</c:v>
                </c:pt>
                <c:pt idx="699">
                  <c:v>6.1</c:v>
                </c:pt>
                <c:pt idx="700">
                  <c:v>6.7</c:v>
                </c:pt>
                <c:pt idx="701">
                  <c:v>6.3</c:v>
                </c:pt>
                <c:pt idx="702">
                  <c:v>5.5</c:v>
                </c:pt>
                <c:pt idx="703">
                  <c:v>5.3</c:v>
                </c:pt>
                <c:pt idx="704">
                  <c:v>6.3</c:v>
                </c:pt>
                <c:pt idx="705">
                  <c:v>2.2999999999999998</c:v>
                </c:pt>
                <c:pt idx="706">
                  <c:v>6</c:v>
                </c:pt>
                <c:pt idx="707">
                  <c:v>6.4</c:v>
                </c:pt>
                <c:pt idx="708">
                  <c:v>6.5</c:v>
                </c:pt>
                <c:pt idx="709">
                  <c:v>6.6</c:v>
                </c:pt>
                <c:pt idx="710">
                  <c:v>6.1</c:v>
                </c:pt>
                <c:pt idx="711">
                  <c:v>6.6</c:v>
                </c:pt>
                <c:pt idx="712">
                  <c:v>6.2</c:v>
                </c:pt>
                <c:pt idx="713">
                  <c:v>6.6</c:v>
                </c:pt>
                <c:pt idx="714">
                  <c:v>6.7</c:v>
                </c:pt>
                <c:pt idx="715">
                  <c:v>6.3</c:v>
                </c:pt>
                <c:pt idx="716">
                  <c:v>6.2</c:v>
                </c:pt>
                <c:pt idx="717">
                  <c:v>6.6</c:v>
                </c:pt>
                <c:pt idx="718">
                  <c:v>6.4</c:v>
                </c:pt>
                <c:pt idx="719">
                  <c:v>6.7</c:v>
                </c:pt>
                <c:pt idx="720">
                  <c:v>6.6</c:v>
                </c:pt>
                <c:pt idx="721">
                  <c:v>5.4</c:v>
                </c:pt>
                <c:pt idx="722">
                  <c:v>5.6</c:v>
                </c:pt>
                <c:pt idx="723">
                  <c:v>6.5</c:v>
                </c:pt>
                <c:pt idx="724">
                  <c:v>5.0999999999999996</c:v>
                </c:pt>
                <c:pt idx="725">
                  <c:v>6.1</c:v>
                </c:pt>
                <c:pt idx="726">
                  <c:v>6.3</c:v>
                </c:pt>
                <c:pt idx="727">
                  <c:v>6.6</c:v>
                </c:pt>
                <c:pt idx="728">
                  <c:v>6.4</c:v>
                </c:pt>
                <c:pt idx="729">
                  <c:v>6.3</c:v>
                </c:pt>
                <c:pt idx="730">
                  <c:v>6.6</c:v>
                </c:pt>
                <c:pt idx="731">
                  <c:v>6.6</c:v>
                </c:pt>
                <c:pt idx="732">
                  <c:v>5.4</c:v>
                </c:pt>
                <c:pt idx="733">
                  <c:v>5.7</c:v>
                </c:pt>
                <c:pt idx="734">
                  <c:v>6.2</c:v>
                </c:pt>
                <c:pt idx="735">
                  <c:v>5.6</c:v>
                </c:pt>
                <c:pt idx="736">
                  <c:v>5.7</c:v>
                </c:pt>
                <c:pt idx="737">
                  <c:v>6</c:v>
                </c:pt>
                <c:pt idx="738">
                  <c:v>6.6</c:v>
                </c:pt>
                <c:pt idx="739">
                  <c:v>6.4</c:v>
                </c:pt>
                <c:pt idx="740">
                  <c:v>6.7</c:v>
                </c:pt>
                <c:pt idx="741">
                  <c:v>6.6</c:v>
                </c:pt>
                <c:pt idx="742">
                  <c:v>6.4</c:v>
                </c:pt>
                <c:pt idx="743">
                  <c:v>6.6</c:v>
                </c:pt>
                <c:pt idx="744">
                  <c:v>5.2</c:v>
                </c:pt>
                <c:pt idx="745">
                  <c:v>6.5</c:v>
                </c:pt>
                <c:pt idx="746">
                  <c:v>6</c:v>
                </c:pt>
                <c:pt idx="747">
                  <c:v>6.2</c:v>
                </c:pt>
                <c:pt idx="748">
                  <c:v>6.7</c:v>
                </c:pt>
                <c:pt idx="749">
                  <c:v>6.3</c:v>
                </c:pt>
                <c:pt idx="750">
                  <c:v>5.6</c:v>
                </c:pt>
                <c:pt idx="751">
                  <c:v>5.6</c:v>
                </c:pt>
                <c:pt idx="752">
                  <c:v>5.8</c:v>
                </c:pt>
                <c:pt idx="753">
                  <c:v>6.7</c:v>
                </c:pt>
                <c:pt idx="754">
                  <c:v>6</c:v>
                </c:pt>
                <c:pt idx="755">
                  <c:v>6.4</c:v>
                </c:pt>
                <c:pt idx="756">
                  <c:v>6.5</c:v>
                </c:pt>
                <c:pt idx="757">
                  <c:v>6.4</c:v>
                </c:pt>
                <c:pt idx="758">
                  <c:v>5.4</c:v>
                </c:pt>
                <c:pt idx="759">
                  <c:v>5.7</c:v>
                </c:pt>
                <c:pt idx="760">
                  <c:v>6.4</c:v>
                </c:pt>
                <c:pt idx="761">
                  <c:v>6.7</c:v>
                </c:pt>
                <c:pt idx="762">
                  <c:v>6.6</c:v>
                </c:pt>
                <c:pt idx="763">
                  <c:v>6.2</c:v>
                </c:pt>
                <c:pt idx="764">
                  <c:v>6.6</c:v>
                </c:pt>
                <c:pt idx="765">
                  <c:v>5.9</c:v>
                </c:pt>
                <c:pt idx="766">
                  <c:v>6.6</c:v>
                </c:pt>
                <c:pt idx="767">
                  <c:v>6.7</c:v>
                </c:pt>
                <c:pt idx="768">
                  <c:v>5.5</c:v>
                </c:pt>
                <c:pt idx="769">
                  <c:v>5.8</c:v>
                </c:pt>
                <c:pt idx="770">
                  <c:v>6.7</c:v>
                </c:pt>
                <c:pt idx="771">
                  <c:v>5.6</c:v>
                </c:pt>
                <c:pt idx="772">
                  <c:v>5.8</c:v>
                </c:pt>
                <c:pt idx="773">
                  <c:v>6.2</c:v>
                </c:pt>
                <c:pt idx="774">
                  <c:v>6.1</c:v>
                </c:pt>
                <c:pt idx="775">
                  <c:v>5.7</c:v>
                </c:pt>
                <c:pt idx="776">
                  <c:v>5.5</c:v>
                </c:pt>
                <c:pt idx="777">
                  <c:v>6.1</c:v>
                </c:pt>
                <c:pt idx="778">
                  <c:v>5.9</c:v>
                </c:pt>
                <c:pt idx="779">
                  <c:v>6.5</c:v>
                </c:pt>
                <c:pt idx="780">
                  <c:v>6.4</c:v>
                </c:pt>
                <c:pt idx="781">
                  <c:v>5.4</c:v>
                </c:pt>
                <c:pt idx="782">
                  <c:v>6.2</c:v>
                </c:pt>
                <c:pt idx="783">
                  <c:v>5.8</c:v>
                </c:pt>
                <c:pt idx="784">
                  <c:v>5.2</c:v>
                </c:pt>
                <c:pt idx="785">
                  <c:v>5.8</c:v>
                </c:pt>
                <c:pt idx="786">
                  <c:v>6.3</c:v>
                </c:pt>
                <c:pt idx="787">
                  <c:v>5.6</c:v>
                </c:pt>
                <c:pt idx="788">
                  <c:v>3.4</c:v>
                </c:pt>
                <c:pt idx="789">
                  <c:v>5.7</c:v>
                </c:pt>
                <c:pt idx="790">
                  <c:v>5</c:v>
                </c:pt>
                <c:pt idx="791">
                  <c:v>5.7</c:v>
                </c:pt>
                <c:pt idx="792">
                  <c:v>6.2</c:v>
                </c:pt>
                <c:pt idx="793">
                  <c:v>6.3</c:v>
                </c:pt>
                <c:pt idx="794">
                  <c:v>5.2</c:v>
                </c:pt>
                <c:pt idx="795">
                  <c:v>5.4</c:v>
                </c:pt>
                <c:pt idx="796">
                  <c:v>5.9</c:v>
                </c:pt>
                <c:pt idx="797">
                  <c:v>5.0999999999999996</c:v>
                </c:pt>
                <c:pt idx="798">
                  <c:v>6.7</c:v>
                </c:pt>
                <c:pt idx="799">
                  <c:v>4.3</c:v>
                </c:pt>
                <c:pt idx="800">
                  <c:v>6.4</c:v>
                </c:pt>
                <c:pt idx="801">
                  <c:v>5.3</c:v>
                </c:pt>
                <c:pt idx="802">
                  <c:v>4.9000000000000004</c:v>
                </c:pt>
                <c:pt idx="803">
                  <c:v>4.7</c:v>
                </c:pt>
                <c:pt idx="804">
                  <c:v>6.7</c:v>
                </c:pt>
                <c:pt idx="805">
                  <c:v>6.6</c:v>
                </c:pt>
                <c:pt idx="806">
                  <c:v>5.0999999999999996</c:v>
                </c:pt>
                <c:pt idx="807">
                  <c:v>6.2</c:v>
                </c:pt>
                <c:pt idx="808">
                  <c:v>6.2</c:v>
                </c:pt>
                <c:pt idx="809">
                  <c:v>6.3</c:v>
                </c:pt>
                <c:pt idx="810">
                  <c:v>6.5</c:v>
                </c:pt>
                <c:pt idx="811">
                  <c:v>5.5</c:v>
                </c:pt>
                <c:pt idx="812">
                  <c:v>6</c:v>
                </c:pt>
                <c:pt idx="813">
                  <c:v>6.3</c:v>
                </c:pt>
                <c:pt idx="814">
                  <c:v>5.9</c:v>
                </c:pt>
                <c:pt idx="815">
                  <c:v>5.9</c:v>
                </c:pt>
                <c:pt idx="816">
                  <c:v>6.7</c:v>
                </c:pt>
                <c:pt idx="817">
                  <c:v>4.9000000000000004</c:v>
                </c:pt>
                <c:pt idx="818">
                  <c:v>6.1</c:v>
                </c:pt>
                <c:pt idx="819">
                  <c:v>4.9000000000000004</c:v>
                </c:pt>
                <c:pt idx="820">
                  <c:v>5.8</c:v>
                </c:pt>
                <c:pt idx="821">
                  <c:v>6</c:v>
                </c:pt>
                <c:pt idx="822">
                  <c:v>6.4</c:v>
                </c:pt>
                <c:pt idx="823">
                  <c:v>6.2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5.8</c:v>
                </c:pt>
                <c:pt idx="829">
                  <c:v>6.7</c:v>
                </c:pt>
                <c:pt idx="830">
                  <c:v>5.9</c:v>
                </c:pt>
                <c:pt idx="831">
                  <c:v>6.2</c:v>
                </c:pt>
                <c:pt idx="832">
                  <c:v>6.7</c:v>
                </c:pt>
                <c:pt idx="833">
                  <c:v>5.4</c:v>
                </c:pt>
                <c:pt idx="834">
                  <c:v>6</c:v>
                </c:pt>
                <c:pt idx="835">
                  <c:v>6.1</c:v>
                </c:pt>
                <c:pt idx="836">
                  <c:v>6.5</c:v>
                </c:pt>
                <c:pt idx="837">
                  <c:v>6.2</c:v>
                </c:pt>
                <c:pt idx="838">
                  <c:v>5.9</c:v>
                </c:pt>
                <c:pt idx="839">
                  <c:v>6.3</c:v>
                </c:pt>
                <c:pt idx="840">
                  <c:v>5.5</c:v>
                </c:pt>
                <c:pt idx="841">
                  <c:v>5.4</c:v>
                </c:pt>
                <c:pt idx="842">
                  <c:v>6.7</c:v>
                </c:pt>
                <c:pt idx="843">
                  <c:v>5.6</c:v>
                </c:pt>
                <c:pt idx="844">
                  <c:v>5.3</c:v>
                </c:pt>
                <c:pt idx="845">
                  <c:v>5.6</c:v>
                </c:pt>
                <c:pt idx="846">
                  <c:v>5.9</c:v>
                </c:pt>
                <c:pt idx="847">
                  <c:v>6.7</c:v>
                </c:pt>
                <c:pt idx="848">
                  <c:v>5.3</c:v>
                </c:pt>
                <c:pt idx="849">
                  <c:v>5.9</c:v>
                </c:pt>
                <c:pt idx="850">
                  <c:v>6.5</c:v>
                </c:pt>
                <c:pt idx="851">
                  <c:v>5.6</c:v>
                </c:pt>
                <c:pt idx="852">
                  <c:v>6.2</c:v>
                </c:pt>
                <c:pt idx="853">
                  <c:v>6.6</c:v>
                </c:pt>
                <c:pt idx="854">
                  <c:v>6.4</c:v>
                </c:pt>
                <c:pt idx="855">
                  <c:v>6.7</c:v>
                </c:pt>
                <c:pt idx="856">
                  <c:v>6.7</c:v>
                </c:pt>
                <c:pt idx="857">
                  <c:v>3.9</c:v>
                </c:pt>
                <c:pt idx="858">
                  <c:v>6.3</c:v>
                </c:pt>
                <c:pt idx="859">
                  <c:v>5.4</c:v>
                </c:pt>
                <c:pt idx="860">
                  <c:v>6.5</c:v>
                </c:pt>
                <c:pt idx="861">
                  <c:v>6.2</c:v>
                </c:pt>
                <c:pt idx="862">
                  <c:v>6.2</c:v>
                </c:pt>
                <c:pt idx="863">
                  <c:v>6</c:v>
                </c:pt>
                <c:pt idx="864">
                  <c:v>5.5</c:v>
                </c:pt>
                <c:pt idx="865">
                  <c:v>6.7</c:v>
                </c:pt>
                <c:pt idx="866">
                  <c:v>5.4</c:v>
                </c:pt>
                <c:pt idx="867">
                  <c:v>6.1</c:v>
                </c:pt>
                <c:pt idx="868">
                  <c:v>6.6</c:v>
                </c:pt>
                <c:pt idx="869">
                  <c:v>4.5999999999999996</c:v>
                </c:pt>
                <c:pt idx="870">
                  <c:v>5.5</c:v>
                </c:pt>
                <c:pt idx="871">
                  <c:v>4.5</c:v>
                </c:pt>
                <c:pt idx="872">
                  <c:v>4.8</c:v>
                </c:pt>
                <c:pt idx="873">
                  <c:v>6.1</c:v>
                </c:pt>
                <c:pt idx="874">
                  <c:v>6.4</c:v>
                </c:pt>
                <c:pt idx="875">
                  <c:v>5.8</c:v>
                </c:pt>
                <c:pt idx="876">
                  <c:v>5.7</c:v>
                </c:pt>
                <c:pt idx="877">
                  <c:v>5.9</c:v>
                </c:pt>
                <c:pt idx="878">
                  <c:v>6.7</c:v>
                </c:pt>
                <c:pt idx="879">
                  <c:v>6.7</c:v>
                </c:pt>
                <c:pt idx="880">
                  <c:v>6.7</c:v>
                </c:pt>
                <c:pt idx="881">
                  <c:v>5.7</c:v>
                </c:pt>
                <c:pt idx="882">
                  <c:v>4.4000000000000004</c:v>
                </c:pt>
                <c:pt idx="883">
                  <c:v>4.9000000000000004</c:v>
                </c:pt>
                <c:pt idx="884">
                  <c:v>6.6</c:v>
                </c:pt>
                <c:pt idx="885">
                  <c:v>6.7</c:v>
                </c:pt>
                <c:pt idx="886">
                  <c:v>6.7</c:v>
                </c:pt>
                <c:pt idx="887">
                  <c:v>4.0999999999999996</c:v>
                </c:pt>
                <c:pt idx="888">
                  <c:v>6</c:v>
                </c:pt>
                <c:pt idx="889">
                  <c:v>4.9000000000000004</c:v>
                </c:pt>
                <c:pt idx="890">
                  <c:v>5.8</c:v>
                </c:pt>
                <c:pt idx="891">
                  <c:v>6.5</c:v>
                </c:pt>
                <c:pt idx="892">
                  <c:v>5.3</c:v>
                </c:pt>
                <c:pt idx="893">
                  <c:v>5.9</c:v>
                </c:pt>
                <c:pt idx="894">
                  <c:v>6.6</c:v>
                </c:pt>
                <c:pt idx="895">
                  <c:v>5.0999999999999996</c:v>
                </c:pt>
                <c:pt idx="896">
                  <c:v>6.1</c:v>
                </c:pt>
                <c:pt idx="897">
                  <c:v>5.6</c:v>
                </c:pt>
                <c:pt idx="898">
                  <c:v>6.7</c:v>
                </c:pt>
                <c:pt idx="899">
                  <c:v>5.9</c:v>
                </c:pt>
                <c:pt idx="900">
                  <c:v>5.8</c:v>
                </c:pt>
                <c:pt idx="901">
                  <c:v>5.7</c:v>
                </c:pt>
                <c:pt idx="902">
                  <c:v>6.7</c:v>
                </c:pt>
                <c:pt idx="903">
                  <c:v>6.2</c:v>
                </c:pt>
                <c:pt idx="904">
                  <c:v>6.3</c:v>
                </c:pt>
                <c:pt idx="905">
                  <c:v>5.8</c:v>
                </c:pt>
                <c:pt idx="906">
                  <c:v>6.7</c:v>
                </c:pt>
                <c:pt idx="907">
                  <c:v>4.8</c:v>
                </c:pt>
                <c:pt idx="908">
                  <c:v>5.7</c:v>
                </c:pt>
                <c:pt idx="909">
                  <c:v>4.9000000000000004</c:v>
                </c:pt>
                <c:pt idx="910">
                  <c:v>5.6</c:v>
                </c:pt>
                <c:pt idx="911">
                  <c:v>6.6</c:v>
                </c:pt>
                <c:pt idx="912">
                  <c:v>6.5</c:v>
                </c:pt>
                <c:pt idx="913">
                  <c:v>4.7</c:v>
                </c:pt>
                <c:pt idx="914">
                  <c:v>6.4</c:v>
                </c:pt>
                <c:pt idx="915">
                  <c:v>6.2</c:v>
                </c:pt>
                <c:pt idx="916">
                  <c:v>6.4</c:v>
                </c:pt>
                <c:pt idx="917">
                  <c:v>6.2</c:v>
                </c:pt>
                <c:pt idx="918">
                  <c:v>6.6</c:v>
                </c:pt>
                <c:pt idx="919">
                  <c:v>6.1</c:v>
                </c:pt>
                <c:pt idx="920">
                  <c:v>6.3</c:v>
                </c:pt>
                <c:pt idx="921">
                  <c:v>4.5999999999999996</c:v>
                </c:pt>
                <c:pt idx="922">
                  <c:v>5.3</c:v>
                </c:pt>
                <c:pt idx="923">
                  <c:v>6.3</c:v>
                </c:pt>
                <c:pt idx="924">
                  <c:v>6</c:v>
                </c:pt>
                <c:pt idx="925">
                  <c:v>6.7</c:v>
                </c:pt>
                <c:pt idx="926">
                  <c:v>6.7</c:v>
                </c:pt>
                <c:pt idx="927">
                  <c:v>6</c:v>
                </c:pt>
                <c:pt idx="928">
                  <c:v>5.7</c:v>
                </c:pt>
                <c:pt idx="929">
                  <c:v>5.0999999999999996</c:v>
                </c:pt>
                <c:pt idx="930">
                  <c:v>5.8</c:v>
                </c:pt>
                <c:pt idx="931">
                  <c:v>4.5999999999999996</c:v>
                </c:pt>
                <c:pt idx="932">
                  <c:v>5</c:v>
                </c:pt>
                <c:pt idx="933">
                  <c:v>6.2</c:v>
                </c:pt>
                <c:pt idx="934">
                  <c:v>5.8</c:v>
                </c:pt>
                <c:pt idx="935">
                  <c:v>6.7</c:v>
                </c:pt>
                <c:pt idx="936">
                  <c:v>6.6</c:v>
                </c:pt>
                <c:pt idx="937">
                  <c:v>6.7</c:v>
                </c:pt>
                <c:pt idx="938">
                  <c:v>5.2</c:v>
                </c:pt>
                <c:pt idx="939">
                  <c:v>5.7</c:v>
                </c:pt>
                <c:pt idx="940">
                  <c:v>4.8</c:v>
                </c:pt>
                <c:pt idx="941">
                  <c:v>5.0999999999999996</c:v>
                </c:pt>
                <c:pt idx="942">
                  <c:v>5</c:v>
                </c:pt>
                <c:pt idx="943">
                  <c:v>6.5</c:v>
                </c:pt>
                <c:pt idx="944">
                  <c:v>6.1</c:v>
                </c:pt>
                <c:pt idx="945">
                  <c:v>6.2</c:v>
                </c:pt>
                <c:pt idx="946">
                  <c:v>6.6</c:v>
                </c:pt>
                <c:pt idx="947">
                  <c:v>6.8</c:v>
                </c:pt>
                <c:pt idx="948">
                  <c:v>6.4</c:v>
                </c:pt>
                <c:pt idx="949">
                  <c:v>3.7</c:v>
                </c:pt>
                <c:pt idx="950">
                  <c:v>6.7</c:v>
                </c:pt>
                <c:pt idx="951">
                  <c:v>5.9</c:v>
                </c:pt>
                <c:pt idx="952">
                  <c:v>6.4</c:v>
                </c:pt>
                <c:pt idx="953">
                  <c:v>6.1</c:v>
                </c:pt>
                <c:pt idx="954">
                  <c:v>6.6</c:v>
                </c:pt>
                <c:pt idx="955">
                  <c:v>4.4000000000000004</c:v>
                </c:pt>
                <c:pt idx="956">
                  <c:v>5.7</c:v>
                </c:pt>
                <c:pt idx="957">
                  <c:v>6.2</c:v>
                </c:pt>
                <c:pt idx="958">
                  <c:v>6.6</c:v>
                </c:pt>
                <c:pt idx="959">
                  <c:v>6.7</c:v>
                </c:pt>
                <c:pt idx="960">
                  <c:v>5.6</c:v>
                </c:pt>
                <c:pt idx="961">
                  <c:v>5.9</c:v>
                </c:pt>
                <c:pt idx="962">
                  <c:v>6.5</c:v>
                </c:pt>
                <c:pt idx="963">
                  <c:v>5.6</c:v>
                </c:pt>
                <c:pt idx="964">
                  <c:v>6.2</c:v>
                </c:pt>
                <c:pt idx="965">
                  <c:v>5.4</c:v>
                </c:pt>
                <c:pt idx="966">
                  <c:v>5.0999999999999996</c:v>
                </c:pt>
                <c:pt idx="967">
                  <c:v>6.1</c:v>
                </c:pt>
                <c:pt idx="968">
                  <c:v>6.3</c:v>
                </c:pt>
                <c:pt idx="969">
                  <c:v>5.9</c:v>
                </c:pt>
                <c:pt idx="970">
                  <c:v>6.7</c:v>
                </c:pt>
                <c:pt idx="971">
                  <c:v>6.7</c:v>
                </c:pt>
                <c:pt idx="972">
                  <c:v>6.1</c:v>
                </c:pt>
                <c:pt idx="973">
                  <c:v>4.0999999999999996</c:v>
                </c:pt>
                <c:pt idx="974">
                  <c:v>6.8</c:v>
                </c:pt>
                <c:pt idx="975">
                  <c:v>6.8</c:v>
                </c:pt>
                <c:pt idx="976">
                  <c:v>5.8</c:v>
                </c:pt>
                <c:pt idx="977">
                  <c:v>5.5</c:v>
                </c:pt>
                <c:pt idx="978">
                  <c:v>6.7</c:v>
                </c:pt>
                <c:pt idx="979">
                  <c:v>6.6</c:v>
                </c:pt>
                <c:pt idx="980">
                  <c:v>4.9000000000000004</c:v>
                </c:pt>
                <c:pt idx="981">
                  <c:v>6</c:v>
                </c:pt>
                <c:pt idx="982">
                  <c:v>4.5</c:v>
                </c:pt>
                <c:pt idx="983">
                  <c:v>4.9000000000000004</c:v>
                </c:pt>
                <c:pt idx="984">
                  <c:v>6.7</c:v>
                </c:pt>
                <c:pt idx="985">
                  <c:v>5.7</c:v>
                </c:pt>
                <c:pt idx="986">
                  <c:v>6.7</c:v>
                </c:pt>
                <c:pt idx="987">
                  <c:v>6.5</c:v>
                </c:pt>
                <c:pt idx="988">
                  <c:v>6.7</c:v>
                </c:pt>
                <c:pt idx="989">
                  <c:v>6.7</c:v>
                </c:pt>
                <c:pt idx="990">
                  <c:v>5.7</c:v>
                </c:pt>
                <c:pt idx="991">
                  <c:v>6.7</c:v>
                </c:pt>
                <c:pt idx="992">
                  <c:v>5.6</c:v>
                </c:pt>
                <c:pt idx="993">
                  <c:v>5.4</c:v>
                </c:pt>
                <c:pt idx="994">
                  <c:v>6.5</c:v>
                </c:pt>
                <c:pt idx="995">
                  <c:v>5.2</c:v>
                </c:pt>
                <c:pt idx="996">
                  <c:v>5.5</c:v>
                </c:pt>
                <c:pt idx="997">
                  <c:v>5.5</c:v>
                </c:pt>
                <c:pt idx="998">
                  <c:v>6.6</c:v>
                </c:pt>
                <c:pt idx="999">
                  <c:v>6</c:v>
                </c:pt>
                <c:pt idx="1000">
                  <c:v>6.7</c:v>
                </c:pt>
                <c:pt idx="1001">
                  <c:v>6.3</c:v>
                </c:pt>
                <c:pt idx="1002">
                  <c:v>5.7</c:v>
                </c:pt>
                <c:pt idx="1003">
                  <c:v>6.3</c:v>
                </c:pt>
                <c:pt idx="1004">
                  <c:v>4.3</c:v>
                </c:pt>
                <c:pt idx="1005">
                  <c:v>5.0999999999999996</c:v>
                </c:pt>
                <c:pt idx="1006">
                  <c:v>5</c:v>
                </c:pt>
                <c:pt idx="1007">
                  <c:v>6.3</c:v>
                </c:pt>
                <c:pt idx="1008">
                  <c:v>5.9</c:v>
                </c:pt>
                <c:pt idx="1009">
                  <c:v>6</c:v>
                </c:pt>
                <c:pt idx="1010">
                  <c:v>6.3</c:v>
                </c:pt>
                <c:pt idx="1011">
                  <c:v>6</c:v>
                </c:pt>
                <c:pt idx="1012">
                  <c:v>6.7</c:v>
                </c:pt>
                <c:pt idx="1013">
                  <c:v>6.8</c:v>
                </c:pt>
                <c:pt idx="1014">
                  <c:v>5.9</c:v>
                </c:pt>
                <c:pt idx="1015">
                  <c:v>4.5</c:v>
                </c:pt>
                <c:pt idx="1016">
                  <c:v>6.1</c:v>
                </c:pt>
                <c:pt idx="1017">
                  <c:v>6.7</c:v>
                </c:pt>
                <c:pt idx="1018">
                  <c:v>4.8</c:v>
                </c:pt>
                <c:pt idx="1019">
                  <c:v>6.2</c:v>
                </c:pt>
                <c:pt idx="1020">
                  <c:v>5.2</c:v>
                </c:pt>
                <c:pt idx="1021">
                  <c:v>6.6</c:v>
                </c:pt>
                <c:pt idx="1022">
                  <c:v>6.7</c:v>
                </c:pt>
                <c:pt idx="1023">
                  <c:v>5.9</c:v>
                </c:pt>
                <c:pt idx="1024">
                  <c:v>5.8</c:v>
                </c:pt>
                <c:pt idx="1025">
                  <c:v>6.7</c:v>
                </c:pt>
                <c:pt idx="1026">
                  <c:v>6.1</c:v>
                </c:pt>
                <c:pt idx="1027">
                  <c:v>5.8</c:v>
                </c:pt>
                <c:pt idx="1028">
                  <c:v>5.8</c:v>
                </c:pt>
                <c:pt idx="1029">
                  <c:v>6.3</c:v>
                </c:pt>
                <c:pt idx="1030">
                  <c:v>6.1</c:v>
                </c:pt>
                <c:pt idx="1031">
                  <c:v>5.8</c:v>
                </c:pt>
                <c:pt idx="1032">
                  <c:v>5.8</c:v>
                </c:pt>
                <c:pt idx="1033">
                  <c:v>6.7</c:v>
                </c:pt>
                <c:pt idx="1034">
                  <c:v>6.3</c:v>
                </c:pt>
                <c:pt idx="1035">
                  <c:v>6.7</c:v>
                </c:pt>
                <c:pt idx="1036">
                  <c:v>5.4</c:v>
                </c:pt>
                <c:pt idx="1037">
                  <c:v>4.8</c:v>
                </c:pt>
                <c:pt idx="1038">
                  <c:v>6.2</c:v>
                </c:pt>
                <c:pt idx="1039">
                  <c:v>6.7</c:v>
                </c:pt>
                <c:pt idx="1040">
                  <c:v>6.5</c:v>
                </c:pt>
                <c:pt idx="1041">
                  <c:v>5.2</c:v>
                </c:pt>
                <c:pt idx="1042">
                  <c:v>5.3</c:v>
                </c:pt>
                <c:pt idx="1043">
                  <c:v>4.5</c:v>
                </c:pt>
                <c:pt idx="1044">
                  <c:v>6.6</c:v>
                </c:pt>
                <c:pt idx="1045">
                  <c:v>6.1</c:v>
                </c:pt>
                <c:pt idx="1046">
                  <c:v>5.9</c:v>
                </c:pt>
                <c:pt idx="1047">
                  <c:v>5.0999999999999996</c:v>
                </c:pt>
                <c:pt idx="1048">
                  <c:v>5.6</c:v>
                </c:pt>
                <c:pt idx="1049">
                  <c:v>5.5</c:v>
                </c:pt>
                <c:pt idx="1050">
                  <c:v>4.0999999999999996</c:v>
                </c:pt>
                <c:pt idx="1051">
                  <c:v>6.3</c:v>
                </c:pt>
                <c:pt idx="1052">
                  <c:v>5.8</c:v>
                </c:pt>
                <c:pt idx="1053">
                  <c:v>5.9</c:v>
                </c:pt>
                <c:pt idx="1054">
                  <c:v>5.4</c:v>
                </c:pt>
                <c:pt idx="1055">
                  <c:v>6.5</c:v>
                </c:pt>
                <c:pt idx="1056">
                  <c:v>5.8</c:v>
                </c:pt>
                <c:pt idx="1057">
                  <c:v>6.6</c:v>
                </c:pt>
                <c:pt idx="1058">
                  <c:v>5.6</c:v>
                </c:pt>
                <c:pt idx="1059">
                  <c:v>6</c:v>
                </c:pt>
                <c:pt idx="1060">
                  <c:v>5.5</c:v>
                </c:pt>
                <c:pt idx="1061">
                  <c:v>6.1</c:v>
                </c:pt>
                <c:pt idx="1062">
                  <c:v>5.9</c:v>
                </c:pt>
                <c:pt idx="1063">
                  <c:v>6.7</c:v>
                </c:pt>
                <c:pt idx="1064">
                  <c:v>6.7</c:v>
                </c:pt>
                <c:pt idx="1065">
                  <c:v>5.8</c:v>
                </c:pt>
                <c:pt idx="1066">
                  <c:v>5.5</c:v>
                </c:pt>
                <c:pt idx="1067">
                  <c:v>5.8</c:v>
                </c:pt>
                <c:pt idx="1068">
                  <c:v>6.8</c:v>
                </c:pt>
                <c:pt idx="1069">
                  <c:v>6.8</c:v>
                </c:pt>
                <c:pt idx="1070">
                  <c:v>6.8</c:v>
                </c:pt>
                <c:pt idx="1071">
                  <c:v>6.2</c:v>
                </c:pt>
                <c:pt idx="1072">
                  <c:v>6.8</c:v>
                </c:pt>
                <c:pt idx="1073">
                  <c:v>6.1</c:v>
                </c:pt>
                <c:pt idx="1074">
                  <c:v>6.6</c:v>
                </c:pt>
                <c:pt idx="1075">
                  <c:v>5.8</c:v>
                </c:pt>
                <c:pt idx="1076">
                  <c:v>6.1</c:v>
                </c:pt>
                <c:pt idx="1077">
                  <c:v>6.6</c:v>
                </c:pt>
                <c:pt idx="1078">
                  <c:v>6.3</c:v>
                </c:pt>
                <c:pt idx="1079">
                  <c:v>6.1</c:v>
                </c:pt>
                <c:pt idx="1080">
                  <c:v>6.6</c:v>
                </c:pt>
                <c:pt idx="1081">
                  <c:v>6.8</c:v>
                </c:pt>
                <c:pt idx="1082">
                  <c:v>6.6</c:v>
                </c:pt>
                <c:pt idx="1083">
                  <c:v>6.7</c:v>
                </c:pt>
                <c:pt idx="1084">
                  <c:v>6</c:v>
                </c:pt>
                <c:pt idx="1085">
                  <c:v>4.9000000000000004</c:v>
                </c:pt>
                <c:pt idx="1086">
                  <c:v>6.1</c:v>
                </c:pt>
                <c:pt idx="1087">
                  <c:v>6.2</c:v>
                </c:pt>
                <c:pt idx="1088">
                  <c:v>6</c:v>
                </c:pt>
                <c:pt idx="1089">
                  <c:v>6.8</c:v>
                </c:pt>
                <c:pt idx="1090">
                  <c:v>6.7</c:v>
                </c:pt>
                <c:pt idx="1091">
                  <c:v>6.4</c:v>
                </c:pt>
                <c:pt idx="1092">
                  <c:v>4.5</c:v>
                </c:pt>
                <c:pt idx="1093">
                  <c:v>5.9</c:v>
                </c:pt>
                <c:pt idx="1094">
                  <c:v>5.7</c:v>
                </c:pt>
                <c:pt idx="1095">
                  <c:v>5.0999999999999996</c:v>
                </c:pt>
                <c:pt idx="1096">
                  <c:v>6.8</c:v>
                </c:pt>
                <c:pt idx="1097">
                  <c:v>6.7</c:v>
                </c:pt>
                <c:pt idx="1098">
                  <c:v>5.6</c:v>
                </c:pt>
                <c:pt idx="1099">
                  <c:v>5.0999999999999996</c:v>
                </c:pt>
                <c:pt idx="1100">
                  <c:v>6.7</c:v>
                </c:pt>
                <c:pt idx="1101">
                  <c:v>5.5</c:v>
                </c:pt>
                <c:pt idx="1102">
                  <c:v>5.8</c:v>
                </c:pt>
                <c:pt idx="1103">
                  <c:v>6.8</c:v>
                </c:pt>
                <c:pt idx="1104">
                  <c:v>5.9</c:v>
                </c:pt>
                <c:pt idx="1105">
                  <c:v>4.7</c:v>
                </c:pt>
                <c:pt idx="1106">
                  <c:v>6.5</c:v>
                </c:pt>
                <c:pt idx="1107">
                  <c:v>6.7</c:v>
                </c:pt>
                <c:pt idx="1108">
                  <c:v>6.1</c:v>
                </c:pt>
                <c:pt idx="1109">
                  <c:v>6.2</c:v>
                </c:pt>
                <c:pt idx="1110">
                  <c:v>4.3</c:v>
                </c:pt>
                <c:pt idx="1111">
                  <c:v>6.8</c:v>
                </c:pt>
                <c:pt idx="1112">
                  <c:v>2.1</c:v>
                </c:pt>
                <c:pt idx="1113">
                  <c:v>6.8</c:v>
                </c:pt>
                <c:pt idx="1114">
                  <c:v>5.9</c:v>
                </c:pt>
                <c:pt idx="1115">
                  <c:v>5.6</c:v>
                </c:pt>
                <c:pt idx="1116">
                  <c:v>5.2</c:v>
                </c:pt>
                <c:pt idx="1117">
                  <c:v>6.7</c:v>
                </c:pt>
                <c:pt idx="1118">
                  <c:v>6.6</c:v>
                </c:pt>
                <c:pt idx="1119">
                  <c:v>5.6</c:v>
                </c:pt>
                <c:pt idx="1120">
                  <c:v>5.4</c:v>
                </c:pt>
                <c:pt idx="1121">
                  <c:v>4.7</c:v>
                </c:pt>
                <c:pt idx="1122">
                  <c:v>5.3</c:v>
                </c:pt>
                <c:pt idx="1123">
                  <c:v>5.3</c:v>
                </c:pt>
                <c:pt idx="1124">
                  <c:v>6.7</c:v>
                </c:pt>
                <c:pt idx="1125">
                  <c:v>6.6</c:v>
                </c:pt>
                <c:pt idx="1126">
                  <c:v>3.9</c:v>
                </c:pt>
                <c:pt idx="1127">
                  <c:v>6.9</c:v>
                </c:pt>
                <c:pt idx="1128">
                  <c:v>6.3</c:v>
                </c:pt>
                <c:pt idx="1129">
                  <c:v>6.5</c:v>
                </c:pt>
                <c:pt idx="1130">
                  <c:v>5.3</c:v>
                </c:pt>
                <c:pt idx="1131">
                  <c:v>6.4</c:v>
                </c:pt>
                <c:pt idx="1132">
                  <c:v>6.9</c:v>
                </c:pt>
                <c:pt idx="1133">
                  <c:v>5.3</c:v>
                </c:pt>
                <c:pt idx="1134">
                  <c:v>6.6</c:v>
                </c:pt>
                <c:pt idx="1135">
                  <c:v>5.6</c:v>
                </c:pt>
                <c:pt idx="1136">
                  <c:v>5.0999999999999996</c:v>
                </c:pt>
                <c:pt idx="1137">
                  <c:v>6.8</c:v>
                </c:pt>
                <c:pt idx="1138">
                  <c:v>5.6</c:v>
                </c:pt>
                <c:pt idx="1139">
                  <c:v>5.3</c:v>
                </c:pt>
                <c:pt idx="1140">
                  <c:v>6.2</c:v>
                </c:pt>
                <c:pt idx="1141">
                  <c:v>4.7</c:v>
                </c:pt>
                <c:pt idx="1142">
                  <c:v>6.2</c:v>
                </c:pt>
                <c:pt idx="1143">
                  <c:v>6.7</c:v>
                </c:pt>
                <c:pt idx="1144">
                  <c:v>5.7</c:v>
                </c:pt>
                <c:pt idx="1145">
                  <c:v>6.2</c:v>
                </c:pt>
                <c:pt idx="1146">
                  <c:v>6.7</c:v>
                </c:pt>
                <c:pt idx="1147">
                  <c:v>6.2</c:v>
                </c:pt>
                <c:pt idx="1148">
                  <c:v>6</c:v>
                </c:pt>
                <c:pt idx="1149">
                  <c:v>5.3</c:v>
                </c:pt>
                <c:pt idx="1150">
                  <c:v>6.8</c:v>
                </c:pt>
                <c:pt idx="1151">
                  <c:v>4.8</c:v>
                </c:pt>
                <c:pt idx="1152">
                  <c:v>5.9</c:v>
                </c:pt>
                <c:pt idx="1153">
                  <c:v>5.9</c:v>
                </c:pt>
                <c:pt idx="1154">
                  <c:v>4.7</c:v>
                </c:pt>
                <c:pt idx="1155">
                  <c:v>6.5</c:v>
                </c:pt>
                <c:pt idx="1156">
                  <c:v>6</c:v>
                </c:pt>
                <c:pt idx="1157">
                  <c:v>5.9</c:v>
                </c:pt>
                <c:pt idx="1158">
                  <c:v>6.6</c:v>
                </c:pt>
                <c:pt idx="1159">
                  <c:v>5.0999999999999996</c:v>
                </c:pt>
                <c:pt idx="1160">
                  <c:v>5.3</c:v>
                </c:pt>
                <c:pt idx="1161">
                  <c:v>5.8</c:v>
                </c:pt>
                <c:pt idx="1162">
                  <c:v>5.7</c:v>
                </c:pt>
                <c:pt idx="1163">
                  <c:v>4.8</c:v>
                </c:pt>
                <c:pt idx="1164">
                  <c:v>5.7</c:v>
                </c:pt>
                <c:pt idx="1165">
                  <c:v>6.3</c:v>
                </c:pt>
                <c:pt idx="1166">
                  <c:v>2.8</c:v>
                </c:pt>
                <c:pt idx="1167">
                  <c:v>6.2</c:v>
                </c:pt>
                <c:pt idx="1168">
                  <c:v>5.7</c:v>
                </c:pt>
                <c:pt idx="1169">
                  <c:v>6.6</c:v>
                </c:pt>
                <c:pt idx="1170">
                  <c:v>6.6</c:v>
                </c:pt>
                <c:pt idx="1171">
                  <c:v>5.5</c:v>
                </c:pt>
                <c:pt idx="1172">
                  <c:v>5.6</c:v>
                </c:pt>
                <c:pt idx="1173">
                  <c:v>5.7</c:v>
                </c:pt>
                <c:pt idx="1174">
                  <c:v>5.5</c:v>
                </c:pt>
                <c:pt idx="1175">
                  <c:v>5.3</c:v>
                </c:pt>
                <c:pt idx="1176">
                  <c:v>5.5</c:v>
                </c:pt>
                <c:pt idx="1177">
                  <c:v>5.3</c:v>
                </c:pt>
                <c:pt idx="1178">
                  <c:v>6.3</c:v>
                </c:pt>
                <c:pt idx="1179">
                  <c:v>3.6</c:v>
                </c:pt>
                <c:pt idx="1180">
                  <c:v>5.7</c:v>
                </c:pt>
                <c:pt idx="1181">
                  <c:v>5.6</c:v>
                </c:pt>
                <c:pt idx="1182">
                  <c:v>5.9</c:v>
                </c:pt>
                <c:pt idx="1183">
                  <c:v>3.5</c:v>
                </c:pt>
                <c:pt idx="1184">
                  <c:v>6.6</c:v>
                </c:pt>
                <c:pt idx="1185">
                  <c:v>4.9000000000000004</c:v>
                </c:pt>
                <c:pt idx="1186">
                  <c:v>5.9</c:v>
                </c:pt>
                <c:pt idx="1187">
                  <c:v>6.3</c:v>
                </c:pt>
                <c:pt idx="1188">
                  <c:v>5.3</c:v>
                </c:pt>
                <c:pt idx="1189">
                  <c:v>6.8</c:v>
                </c:pt>
                <c:pt idx="1190">
                  <c:v>5.8</c:v>
                </c:pt>
                <c:pt idx="1191">
                  <c:v>5.3</c:v>
                </c:pt>
                <c:pt idx="1192">
                  <c:v>6.3</c:v>
                </c:pt>
                <c:pt idx="1193">
                  <c:v>6.7</c:v>
                </c:pt>
                <c:pt idx="1194">
                  <c:v>4.2</c:v>
                </c:pt>
                <c:pt idx="1195">
                  <c:v>6.3</c:v>
                </c:pt>
                <c:pt idx="1196">
                  <c:v>5.8</c:v>
                </c:pt>
                <c:pt idx="1197">
                  <c:v>6.9</c:v>
                </c:pt>
                <c:pt idx="1198">
                  <c:v>6.8</c:v>
                </c:pt>
                <c:pt idx="1199">
                  <c:v>5.7</c:v>
                </c:pt>
                <c:pt idx="1200">
                  <c:v>6.8</c:v>
                </c:pt>
                <c:pt idx="1201">
                  <c:v>5.9</c:v>
                </c:pt>
                <c:pt idx="1202">
                  <c:v>5.5</c:v>
                </c:pt>
                <c:pt idx="1203">
                  <c:v>6.2</c:v>
                </c:pt>
                <c:pt idx="1204">
                  <c:v>5.3</c:v>
                </c:pt>
                <c:pt idx="1205">
                  <c:v>6.1</c:v>
                </c:pt>
                <c:pt idx="1206">
                  <c:v>6.8</c:v>
                </c:pt>
                <c:pt idx="1207">
                  <c:v>6.8</c:v>
                </c:pt>
                <c:pt idx="1208">
                  <c:v>6.8</c:v>
                </c:pt>
                <c:pt idx="1209">
                  <c:v>6.1</c:v>
                </c:pt>
                <c:pt idx="1210">
                  <c:v>6.6</c:v>
                </c:pt>
                <c:pt idx="1211">
                  <c:v>6</c:v>
                </c:pt>
                <c:pt idx="1212">
                  <c:v>6.7</c:v>
                </c:pt>
                <c:pt idx="1213">
                  <c:v>4.5</c:v>
                </c:pt>
                <c:pt idx="1214">
                  <c:v>6.9</c:v>
                </c:pt>
                <c:pt idx="1215">
                  <c:v>5.5</c:v>
                </c:pt>
                <c:pt idx="1216">
                  <c:v>6.7</c:v>
                </c:pt>
                <c:pt idx="1217">
                  <c:v>6.7</c:v>
                </c:pt>
                <c:pt idx="1218">
                  <c:v>5.5</c:v>
                </c:pt>
                <c:pt idx="1219">
                  <c:v>2.7</c:v>
                </c:pt>
                <c:pt idx="1220">
                  <c:v>6.2</c:v>
                </c:pt>
                <c:pt idx="1221">
                  <c:v>6.9</c:v>
                </c:pt>
                <c:pt idx="1222">
                  <c:v>4.9000000000000004</c:v>
                </c:pt>
                <c:pt idx="1223">
                  <c:v>6.7</c:v>
                </c:pt>
                <c:pt idx="1224">
                  <c:v>4.5</c:v>
                </c:pt>
                <c:pt idx="1225">
                  <c:v>6</c:v>
                </c:pt>
                <c:pt idx="1226">
                  <c:v>5.0999999999999996</c:v>
                </c:pt>
                <c:pt idx="1227">
                  <c:v>5.7</c:v>
                </c:pt>
                <c:pt idx="1228">
                  <c:v>5.8</c:v>
                </c:pt>
                <c:pt idx="1229">
                  <c:v>6.8</c:v>
                </c:pt>
                <c:pt idx="1230">
                  <c:v>6.3</c:v>
                </c:pt>
                <c:pt idx="1231">
                  <c:v>5.9</c:v>
                </c:pt>
                <c:pt idx="1232">
                  <c:v>5.7</c:v>
                </c:pt>
                <c:pt idx="1233">
                  <c:v>6.4</c:v>
                </c:pt>
                <c:pt idx="1234">
                  <c:v>6.3</c:v>
                </c:pt>
                <c:pt idx="1235">
                  <c:v>5.3</c:v>
                </c:pt>
                <c:pt idx="1236">
                  <c:v>5.8</c:v>
                </c:pt>
                <c:pt idx="1237">
                  <c:v>6</c:v>
                </c:pt>
                <c:pt idx="1238">
                  <c:v>5.9</c:v>
                </c:pt>
                <c:pt idx="1239">
                  <c:v>6.6</c:v>
                </c:pt>
                <c:pt idx="1240">
                  <c:v>6.3</c:v>
                </c:pt>
                <c:pt idx="1241">
                  <c:v>6.9</c:v>
                </c:pt>
                <c:pt idx="1242">
                  <c:v>6.6</c:v>
                </c:pt>
                <c:pt idx="1243">
                  <c:v>6.8</c:v>
                </c:pt>
                <c:pt idx="1244">
                  <c:v>6.7</c:v>
                </c:pt>
                <c:pt idx="1245">
                  <c:v>6.7</c:v>
                </c:pt>
                <c:pt idx="1246">
                  <c:v>6.6</c:v>
                </c:pt>
                <c:pt idx="1247">
                  <c:v>6</c:v>
                </c:pt>
                <c:pt idx="1248">
                  <c:v>6.2</c:v>
                </c:pt>
                <c:pt idx="1249">
                  <c:v>6.3</c:v>
                </c:pt>
                <c:pt idx="1250">
                  <c:v>5.5</c:v>
                </c:pt>
                <c:pt idx="1251">
                  <c:v>5.9</c:v>
                </c:pt>
                <c:pt idx="1252">
                  <c:v>6.9</c:v>
                </c:pt>
                <c:pt idx="1253">
                  <c:v>5.9</c:v>
                </c:pt>
                <c:pt idx="1254">
                  <c:v>6.8</c:v>
                </c:pt>
                <c:pt idx="1255">
                  <c:v>6.3</c:v>
                </c:pt>
                <c:pt idx="1256">
                  <c:v>5.6</c:v>
                </c:pt>
                <c:pt idx="1257">
                  <c:v>4.5999999999999996</c:v>
                </c:pt>
                <c:pt idx="1258">
                  <c:v>6.6</c:v>
                </c:pt>
                <c:pt idx="1259">
                  <c:v>6.8</c:v>
                </c:pt>
                <c:pt idx="1260">
                  <c:v>6.9</c:v>
                </c:pt>
                <c:pt idx="1261">
                  <c:v>5.6</c:v>
                </c:pt>
                <c:pt idx="1262">
                  <c:v>6.9</c:v>
                </c:pt>
                <c:pt idx="1263">
                  <c:v>5.8</c:v>
                </c:pt>
                <c:pt idx="1264">
                  <c:v>6.3</c:v>
                </c:pt>
                <c:pt idx="1265">
                  <c:v>6.8</c:v>
                </c:pt>
                <c:pt idx="1266">
                  <c:v>5.9</c:v>
                </c:pt>
                <c:pt idx="1267">
                  <c:v>6.3</c:v>
                </c:pt>
                <c:pt idx="1268">
                  <c:v>5.8</c:v>
                </c:pt>
                <c:pt idx="1269">
                  <c:v>5.3</c:v>
                </c:pt>
                <c:pt idx="1270">
                  <c:v>6.3</c:v>
                </c:pt>
                <c:pt idx="1271">
                  <c:v>4.5</c:v>
                </c:pt>
                <c:pt idx="1272">
                  <c:v>6.9</c:v>
                </c:pt>
                <c:pt idx="1273">
                  <c:v>5.4</c:v>
                </c:pt>
                <c:pt idx="1274">
                  <c:v>6.6</c:v>
                </c:pt>
                <c:pt idx="1275">
                  <c:v>5.0999999999999996</c:v>
                </c:pt>
                <c:pt idx="1276">
                  <c:v>6.1</c:v>
                </c:pt>
                <c:pt idx="1277">
                  <c:v>6.6</c:v>
                </c:pt>
                <c:pt idx="1278">
                  <c:v>6.8</c:v>
                </c:pt>
                <c:pt idx="1279">
                  <c:v>5.7</c:v>
                </c:pt>
                <c:pt idx="1280">
                  <c:v>5.4</c:v>
                </c:pt>
                <c:pt idx="1281">
                  <c:v>6.8</c:v>
                </c:pt>
                <c:pt idx="1282">
                  <c:v>6.9</c:v>
                </c:pt>
                <c:pt idx="1283">
                  <c:v>5.5</c:v>
                </c:pt>
                <c:pt idx="1284">
                  <c:v>6.1</c:v>
                </c:pt>
                <c:pt idx="1285">
                  <c:v>6.8</c:v>
                </c:pt>
                <c:pt idx="1286">
                  <c:v>6.2</c:v>
                </c:pt>
                <c:pt idx="1287">
                  <c:v>6.8</c:v>
                </c:pt>
                <c:pt idx="1288">
                  <c:v>5.2</c:v>
                </c:pt>
                <c:pt idx="1289">
                  <c:v>6.1</c:v>
                </c:pt>
                <c:pt idx="1290">
                  <c:v>6.1</c:v>
                </c:pt>
                <c:pt idx="1291">
                  <c:v>4.5</c:v>
                </c:pt>
                <c:pt idx="1292">
                  <c:v>5.4</c:v>
                </c:pt>
                <c:pt idx="1293">
                  <c:v>6.8</c:v>
                </c:pt>
                <c:pt idx="1294">
                  <c:v>6.2</c:v>
                </c:pt>
                <c:pt idx="1295">
                  <c:v>6</c:v>
                </c:pt>
                <c:pt idx="1296">
                  <c:v>6.6</c:v>
                </c:pt>
                <c:pt idx="1297">
                  <c:v>4.8</c:v>
                </c:pt>
                <c:pt idx="1298">
                  <c:v>6.3</c:v>
                </c:pt>
                <c:pt idx="1299">
                  <c:v>6.6</c:v>
                </c:pt>
                <c:pt idx="1300">
                  <c:v>4.2</c:v>
                </c:pt>
                <c:pt idx="1301">
                  <c:v>6.9</c:v>
                </c:pt>
                <c:pt idx="1302">
                  <c:v>6.1</c:v>
                </c:pt>
                <c:pt idx="1303">
                  <c:v>6.5</c:v>
                </c:pt>
                <c:pt idx="1304">
                  <c:v>6.1</c:v>
                </c:pt>
                <c:pt idx="1305">
                  <c:v>5.8</c:v>
                </c:pt>
                <c:pt idx="1306">
                  <c:v>6.9</c:v>
                </c:pt>
                <c:pt idx="1307">
                  <c:v>6.9</c:v>
                </c:pt>
                <c:pt idx="1308">
                  <c:v>4.3</c:v>
                </c:pt>
                <c:pt idx="1309">
                  <c:v>6.1</c:v>
                </c:pt>
                <c:pt idx="1310">
                  <c:v>5.5</c:v>
                </c:pt>
                <c:pt idx="1311">
                  <c:v>6.4</c:v>
                </c:pt>
                <c:pt idx="1312">
                  <c:v>6.4</c:v>
                </c:pt>
                <c:pt idx="1313">
                  <c:v>6.1</c:v>
                </c:pt>
                <c:pt idx="1314">
                  <c:v>6.5</c:v>
                </c:pt>
                <c:pt idx="1315">
                  <c:v>5.8</c:v>
                </c:pt>
                <c:pt idx="1316">
                  <c:v>5.2</c:v>
                </c:pt>
                <c:pt idx="1317">
                  <c:v>6.1</c:v>
                </c:pt>
                <c:pt idx="1318">
                  <c:v>6.8</c:v>
                </c:pt>
                <c:pt idx="1319">
                  <c:v>6.7</c:v>
                </c:pt>
                <c:pt idx="1320">
                  <c:v>6.3</c:v>
                </c:pt>
                <c:pt idx="1321">
                  <c:v>5.8</c:v>
                </c:pt>
                <c:pt idx="1322">
                  <c:v>6.1</c:v>
                </c:pt>
                <c:pt idx="1323">
                  <c:v>6.3</c:v>
                </c:pt>
                <c:pt idx="1324">
                  <c:v>6.9</c:v>
                </c:pt>
                <c:pt idx="1325">
                  <c:v>6.8</c:v>
                </c:pt>
                <c:pt idx="1326">
                  <c:v>6.8</c:v>
                </c:pt>
                <c:pt idx="1327">
                  <c:v>5.6</c:v>
                </c:pt>
                <c:pt idx="1328">
                  <c:v>6.6</c:v>
                </c:pt>
                <c:pt idx="1329">
                  <c:v>5.8</c:v>
                </c:pt>
                <c:pt idx="1330">
                  <c:v>6.8</c:v>
                </c:pt>
                <c:pt idx="1331">
                  <c:v>6.3</c:v>
                </c:pt>
                <c:pt idx="1332">
                  <c:v>6.7</c:v>
                </c:pt>
                <c:pt idx="1333">
                  <c:v>6.8</c:v>
                </c:pt>
                <c:pt idx="1334">
                  <c:v>2.4</c:v>
                </c:pt>
                <c:pt idx="1335">
                  <c:v>5.8</c:v>
                </c:pt>
                <c:pt idx="1336">
                  <c:v>5.6</c:v>
                </c:pt>
                <c:pt idx="1337">
                  <c:v>4.4000000000000004</c:v>
                </c:pt>
                <c:pt idx="1338">
                  <c:v>6.4</c:v>
                </c:pt>
                <c:pt idx="1339">
                  <c:v>6</c:v>
                </c:pt>
                <c:pt idx="1340">
                  <c:v>5.5</c:v>
                </c:pt>
                <c:pt idx="1341">
                  <c:v>6.1</c:v>
                </c:pt>
                <c:pt idx="1342">
                  <c:v>4.3</c:v>
                </c:pt>
                <c:pt idx="1343">
                  <c:v>5.8</c:v>
                </c:pt>
                <c:pt idx="1344">
                  <c:v>5.7</c:v>
                </c:pt>
                <c:pt idx="1345">
                  <c:v>6.8</c:v>
                </c:pt>
                <c:pt idx="1346">
                  <c:v>6.6</c:v>
                </c:pt>
                <c:pt idx="1347">
                  <c:v>5.2</c:v>
                </c:pt>
                <c:pt idx="1348">
                  <c:v>6.7</c:v>
                </c:pt>
                <c:pt idx="1349">
                  <c:v>4.8</c:v>
                </c:pt>
                <c:pt idx="1350">
                  <c:v>5.4</c:v>
                </c:pt>
                <c:pt idx="1351">
                  <c:v>6.9</c:v>
                </c:pt>
                <c:pt idx="1352">
                  <c:v>5.2</c:v>
                </c:pt>
                <c:pt idx="1353">
                  <c:v>5.8</c:v>
                </c:pt>
                <c:pt idx="1354">
                  <c:v>6.7</c:v>
                </c:pt>
                <c:pt idx="1355">
                  <c:v>5.9</c:v>
                </c:pt>
                <c:pt idx="1356">
                  <c:v>6.8</c:v>
                </c:pt>
                <c:pt idx="1357">
                  <c:v>7</c:v>
                </c:pt>
                <c:pt idx="1358">
                  <c:v>4.0999999999999996</c:v>
                </c:pt>
                <c:pt idx="1359">
                  <c:v>5.4</c:v>
                </c:pt>
                <c:pt idx="1360">
                  <c:v>5.9</c:v>
                </c:pt>
                <c:pt idx="1361">
                  <c:v>6.8</c:v>
                </c:pt>
                <c:pt idx="1362">
                  <c:v>6.8</c:v>
                </c:pt>
                <c:pt idx="1363">
                  <c:v>5.9</c:v>
                </c:pt>
                <c:pt idx="1364">
                  <c:v>6.9</c:v>
                </c:pt>
                <c:pt idx="1365">
                  <c:v>6.6</c:v>
                </c:pt>
                <c:pt idx="1366">
                  <c:v>6.4</c:v>
                </c:pt>
                <c:pt idx="1367">
                  <c:v>6.2</c:v>
                </c:pt>
                <c:pt idx="1368">
                  <c:v>6.8</c:v>
                </c:pt>
                <c:pt idx="1369">
                  <c:v>6.8</c:v>
                </c:pt>
                <c:pt idx="1370">
                  <c:v>5.6</c:v>
                </c:pt>
                <c:pt idx="1371">
                  <c:v>6.8</c:v>
                </c:pt>
                <c:pt idx="1372">
                  <c:v>6.5</c:v>
                </c:pt>
                <c:pt idx="1373">
                  <c:v>5.2</c:v>
                </c:pt>
                <c:pt idx="1374">
                  <c:v>5.9</c:v>
                </c:pt>
                <c:pt idx="1375">
                  <c:v>5.2</c:v>
                </c:pt>
                <c:pt idx="1376">
                  <c:v>5.9</c:v>
                </c:pt>
                <c:pt idx="1377">
                  <c:v>6.5</c:v>
                </c:pt>
                <c:pt idx="1378">
                  <c:v>5.4</c:v>
                </c:pt>
                <c:pt idx="1379">
                  <c:v>6.4</c:v>
                </c:pt>
                <c:pt idx="1380">
                  <c:v>6.8</c:v>
                </c:pt>
                <c:pt idx="1381">
                  <c:v>6.6</c:v>
                </c:pt>
                <c:pt idx="1382">
                  <c:v>4.0999999999999996</c:v>
                </c:pt>
                <c:pt idx="1383">
                  <c:v>5.5</c:v>
                </c:pt>
                <c:pt idx="1384">
                  <c:v>5.9</c:v>
                </c:pt>
                <c:pt idx="1385">
                  <c:v>6.5</c:v>
                </c:pt>
                <c:pt idx="1386">
                  <c:v>6.9</c:v>
                </c:pt>
                <c:pt idx="1387">
                  <c:v>3.9</c:v>
                </c:pt>
                <c:pt idx="1388">
                  <c:v>6.9</c:v>
                </c:pt>
                <c:pt idx="1389">
                  <c:v>6.3</c:v>
                </c:pt>
                <c:pt idx="1390">
                  <c:v>5.6</c:v>
                </c:pt>
                <c:pt idx="1391">
                  <c:v>6.8</c:v>
                </c:pt>
                <c:pt idx="1392">
                  <c:v>7</c:v>
                </c:pt>
                <c:pt idx="1393">
                  <c:v>5.3</c:v>
                </c:pt>
                <c:pt idx="1394">
                  <c:v>6.3</c:v>
                </c:pt>
                <c:pt idx="1395">
                  <c:v>6.7</c:v>
                </c:pt>
                <c:pt idx="1396">
                  <c:v>6.6</c:v>
                </c:pt>
                <c:pt idx="1397">
                  <c:v>6.9</c:v>
                </c:pt>
                <c:pt idx="1398">
                  <c:v>6.2</c:v>
                </c:pt>
                <c:pt idx="1399">
                  <c:v>6.6</c:v>
                </c:pt>
                <c:pt idx="1400">
                  <c:v>6.4</c:v>
                </c:pt>
                <c:pt idx="1401">
                  <c:v>6.2</c:v>
                </c:pt>
                <c:pt idx="1402">
                  <c:v>6.4</c:v>
                </c:pt>
                <c:pt idx="1403">
                  <c:v>5</c:v>
                </c:pt>
                <c:pt idx="1404">
                  <c:v>5.0999999999999996</c:v>
                </c:pt>
                <c:pt idx="1405">
                  <c:v>4.5999999999999996</c:v>
                </c:pt>
                <c:pt idx="1406">
                  <c:v>6.6</c:v>
                </c:pt>
                <c:pt idx="1407">
                  <c:v>6.3</c:v>
                </c:pt>
                <c:pt idx="1408">
                  <c:v>6.6</c:v>
                </c:pt>
                <c:pt idx="1409">
                  <c:v>6.9</c:v>
                </c:pt>
                <c:pt idx="1410">
                  <c:v>6.4</c:v>
                </c:pt>
                <c:pt idx="1411">
                  <c:v>6.6</c:v>
                </c:pt>
                <c:pt idx="1412">
                  <c:v>5.7</c:v>
                </c:pt>
                <c:pt idx="1413">
                  <c:v>6.2</c:v>
                </c:pt>
                <c:pt idx="1414">
                  <c:v>5.2</c:v>
                </c:pt>
                <c:pt idx="1415">
                  <c:v>6</c:v>
                </c:pt>
                <c:pt idx="1416">
                  <c:v>6.2</c:v>
                </c:pt>
                <c:pt idx="1417">
                  <c:v>6.8</c:v>
                </c:pt>
                <c:pt idx="1418">
                  <c:v>6.6</c:v>
                </c:pt>
                <c:pt idx="1419">
                  <c:v>6.2</c:v>
                </c:pt>
                <c:pt idx="1420">
                  <c:v>7</c:v>
                </c:pt>
                <c:pt idx="1421">
                  <c:v>5.3</c:v>
                </c:pt>
                <c:pt idx="1422">
                  <c:v>5.8</c:v>
                </c:pt>
                <c:pt idx="1423">
                  <c:v>5.9</c:v>
                </c:pt>
                <c:pt idx="1424">
                  <c:v>6.9</c:v>
                </c:pt>
                <c:pt idx="1425">
                  <c:v>5.9</c:v>
                </c:pt>
                <c:pt idx="1426">
                  <c:v>6.7</c:v>
                </c:pt>
                <c:pt idx="1427">
                  <c:v>7</c:v>
                </c:pt>
                <c:pt idx="1428">
                  <c:v>4.8</c:v>
                </c:pt>
                <c:pt idx="1429">
                  <c:v>7</c:v>
                </c:pt>
                <c:pt idx="1430">
                  <c:v>6.9</c:v>
                </c:pt>
                <c:pt idx="1431">
                  <c:v>6.8</c:v>
                </c:pt>
                <c:pt idx="1432">
                  <c:v>5.9</c:v>
                </c:pt>
                <c:pt idx="1433">
                  <c:v>6.1</c:v>
                </c:pt>
                <c:pt idx="1434">
                  <c:v>6.7</c:v>
                </c:pt>
                <c:pt idx="1435">
                  <c:v>6.8</c:v>
                </c:pt>
                <c:pt idx="1436">
                  <c:v>6.5</c:v>
                </c:pt>
                <c:pt idx="1437">
                  <c:v>6.8</c:v>
                </c:pt>
                <c:pt idx="1438">
                  <c:v>5.9</c:v>
                </c:pt>
                <c:pt idx="1439">
                  <c:v>6.2</c:v>
                </c:pt>
                <c:pt idx="1440">
                  <c:v>5.2</c:v>
                </c:pt>
                <c:pt idx="1441">
                  <c:v>4.8</c:v>
                </c:pt>
                <c:pt idx="1442">
                  <c:v>6.1</c:v>
                </c:pt>
                <c:pt idx="1443">
                  <c:v>6</c:v>
                </c:pt>
                <c:pt idx="1444">
                  <c:v>5.5</c:v>
                </c:pt>
                <c:pt idx="1445">
                  <c:v>6.6</c:v>
                </c:pt>
                <c:pt idx="1446">
                  <c:v>6.7</c:v>
                </c:pt>
                <c:pt idx="1447">
                  <c:v>6.4</c:v>
                </c:pt>
                <c:pt idx="1448">
                  <c:v>5.3</c:v>
                </c:pt>
                <c:pt idx="1449">
                  <c:v>6.5</c:v>
                </c:pt>
                <c:pt idx="1450">
                  <c:v>5.6</c:v>
                </c:pt>
                <c:pt idx="1451">
                  <c:v>6.6</c:v>
                </c:pt>
                <c:pt idx="1452">
                  <c:v>6.9</c:v>
                </c:pt>
                <c:pt idx="1453">
                  <c:v>6.7</c:v>
                </c:pt>
                <c:pt idx="1454">
                  <c:v>4.8</c:v>
                </c:pt>
                <c:pt idx="1455">
                  <c:v>5.9</c:v>
                </c:pt>
                <c:pt idx="1456">
                  <c:v>6.7</c:v>
                </c:pt>
                <c:pt idx="1457">
                  <c:v>4.9000000000000004</c:v>
                </c:pt>
                <c:pt idx="1458">
                  <c:v>6.5</c:v>
                </c:pt>
                <c:pt idx="1459">
                  <c:v>6.8</c:v>
                </c:pt>
                <c:pt idx="1460">
                  <c:v>6.4</c:v>
                </c:pt>
                <c:pt idx="1461">
                  <c:v>5.8</c:v>
                </c:pt>
                <c:pt idx="1462">
                  <c:v>6.8</c:v>
                </c:pt>
                <c:pt idx="1463">
                  <c:v>5.7</c:v>
                </c:pt>
                <c:pt idx="1464">
                  <c:v>6.9</c:v>
                </c:pt>
                <c:pt idx="1465">
                  <c:v>6.9</c:v>
                </c:pt>
                <c:pt idx="1466">
                  <c:v>6.7</c:v>
                </c:pt>
                <c:pt idx="1467">
                  <c:v>5.8</c:v>
                </c:pt>
                <c:pt idx="1468">
                  <c:v>5.7</c:v>
                </c:pt>
                <c:pt idx="1469">
                  <c:v>6.8</c:v>
                </c:pt>
                <c:pt idx="1470">
                  <c:v>6</c:v>
                </c:pt>
                <c:pt idx="1471">
                  <c:v>6</c:v>
                </c:pt>
                <c:pt idx="1472">
                  <c:v>5.5</c:v>
                </c:pt>
                <c:pt idx="1473">
                  <c:v>4.7</c:v>
                </c:pt>
                <c:pt idx="1474">
                  <c:v>5.9</c:v>
                </c:pt>
                <c:pt idx="1475">
                  <c:v>7</c:v>
                </c:pt>
                <c:pt idx="1476">
                  <c:v>4</c:v>
                </c:pt>
                <c:pt idx="1477">
                  <c:v>6.7</c:v>
                </c:pt>
                <c:pt idx="1478">
                  <c:v>6.4</c:v>
                </c:pt>
                <c:pt idx="1479">
                  <c:v>6.8</c:v>
                </c:pt>
                <c:pt idx="1480">
                  <c:v>6</c:v>
                </c:pt>
                <c:pt idx="1481">
                  <c:v>6.3</c:v>
                </c:pt>
                <c:pt idx="1482">
                  <c:v>6</c:v>
                </c:pt>
                <c:pt idx="1483">
                  <c:v>5.7</c:v>
                </c:pt>
                <c:pt idx="1484">
                  <c:v>6.4</c:v>
                </c:pt>
                <c:pt idx="1485">
                  <c:v>3.8</c:v>
                </c:pt>
                <c:pt idx="1486">
                  <c:v>4.3</c:v>
                </c:pt>
                <c:pt idx="1487">
                  <c:v>6.6</c:v>
                </c:pt>
                <c:pt idx="1488">
                  <c:v>5.7</c:v>
                </c:pt>
                <c:pt idx="1489">
                  <c:v>6.8</c:v>
                </c:pt>
                <c:pt idx="1490">
                  <c:v>4.5999999999999996</c:v>
                </c:pt>
                <c:pt idx="1491">
                  <c:v>6.7</c:v>
                </c:pt>
                <c:pt idx="1492">
                  <c:v>5.0999999999999996</c:v>
                </c:pt>
                <c:pt idx="1493">
                  <c:v>5.4</c:v>
                </c:pt>
                <c:pt idx="1494">
                  <c:v>6.9</c:v>
                </c:pt>
                <c:pt idx="1495">
                  <c:v>5.8</c:v>
                </c:pt>
                <c:pt idx="1496">
                  <c:v>6.6</c:v>
                </c:pt>
                <c:pt idx="1497">
                  <c:v>6.8</c:v>
                </c:pt>
                <c:pt idx="1498">
                  <c:v>6.6</c:v>
                </c:pt>
                <c:pt idx="1499">
                  <c:v>4.3</c:v>
                </c:pt>
                <c:pt idx="1500">
                  <c:v>6.9</c:v>
                </c:pt>
                <c:pt idx="1501">
                  <c:v>6.6</c:v>
                </c:pt>
                <c:pt idx="1502">
                  <c:v>6.3</c:v>
                </c:pt>
                <c:pt idx="1503">
                  <c:v>6.3</c:v>
                </c:pt>
                <c:pt idx="1504">
                  <c:v>6.8</c:v>
                </c:pt>
                <c:pt idx="1505">
                  <c:v>6.8</c:v>
                </c:pt>
                <c:pt idx="1506">
                  <c:v>4.0999999999999996</c:v>
                </c:pt>
                <c:pt idx="1507">
                  <c:v>5.5</c:v>
                </c:pt>
                <c:pt idx="1508">
                  <c:v>6.9</c:v>
                </c:pt>
                <c:pt idx="1509">
                  <c:v>5.5</c:v>
                </c:pt>
                <c:pt idx="1510">
                  <c:v>6.7</c:v>
                </c:pt>
                <c:pt idx="1511">
                  <c:v>6.8</c:v>
                </c:pt>
                <c:pt idx="1512">
                  <c:v>6.9</c:v>
                </c:pt>
                <c:pt idx="1513">
                  <c:v>6</c:v>
                </c:pt>
                <c:pt idx="1514">
                  <c:v>6.7</c:v>
                </c:pt>
                <c:pt idx="1515">
                  <c:v>5.8</c:v>
                </c:pt>
                <c:pt idx="1516">
                  <c:v>6.2</c:v>
                </c:pt>
                <c:pt idx="1517">
                  <c:v>6.9</c:v>
                </c:pt>
                <c:pt idx="1518">
                  <c:v>6</c:v>
                </c:pt>
                <c:pt idx="1519">
                  <c:v>5.7</c:v>
                </c:pt>
                <c:pt idx="1520">
                  <c:v>6.3</c:v>
                </c:pt>
                <c:pt idx="1521">
                  <c:v>6.3</c:v>
                </c:pt>
                <c:pt idx="1522">
                  <c:v>6.9</c:v>
                </c:pt>
                <c:pt idx="1523">
                  <c:v>5.9</c:v>
                </c:pt>
                <c:pt idx="1524">
                  <c:v>5.8</c:v>
                </c:pt>
                <c:pt idx="1525">
                  <c:v>7</c:v>
                </c:pt>
                <c:pt idx="1526">
                  <c:v>6.7</c:v>
                </c:pt>
                <c:pt idx="1527">
                  <c:v>6.3</c:v>
                </c:pt>
                <c:pt idx="1528">
                  <c:v>6.9</c:v>
                </c:pt>
                <c:pt idx="1529">
                  <c:v>7</c:v>
                </c:pt>
                <c:pt idx="1530">
                  <c:v>4.5999999999999996</c:v>
                </c:pt>
                <c:pt idx="1531">
                  <c:v>6.8</c:v>
                </c:pt>
                <c:pt idx="1532">
                  <c:v>5.8</c:v>
                </c:pt>
                <c:pt idx="1533">
                  <c:v>6.8</c:v>
                </c:pt>
                <c:pt idx="1534">
                  <c:v>5.8</c:v>
                </c:pt>
                <c:pt idx="1535">
                  <c:v>5.6</c:v>
                </c:pt>
                <c:pt idx="1536">
                  <c:v>5.6</c:v>
                </c:pt>
                <c:pt idx="1537">
                  <c:v>4.0999999999999996</c:v>
                </c:pt>
                <c:pt idx="1538">
                  <c:v>5.6</c:v>
                </c:pt>
                <c:pt idx="1539">
                  <c:v>6.5</c:v>
                </c:pt>
                <c:pt idx="1540">
                  <c:v>6.7</c:v>
                </c:pt>
                <c:pt idx="1541">
                  <c:v>6.8</c:v>
                </c:pt>
                <c:pt idx="1542">
                  <c:v>5.4</c:v>
                </c:pt>
                <c:pt idx="1543">
                  <c:v>6.5</c:v>
                </c:pt>
                <c:pt idx="1544">
                  <c:v>5</c:v>
                </c:pt>
                <c:pt idx="1545">
                  <c:v>7</c:v>
                </c:pt>
                <c:pt idx="1546">
                  <c:v>5.8</c:v>
                </c:pt>
                <c:pt idx="1547">
                  <c:v>6.7</c:v>
                </c:pt>
                <c:pt idx="1548">
                  <c:v>4.8</c:v>
                </c:pt>
                <c:pt idx="1549">
                  <c:v>5.6</c:v>
                </c:pt>
                <c:pt idx="1550">
                  <c:v>6.8</c:v>
                </c:pt>
                <c:pt idx="1551">
                  <c:v>5.3</c:v>
                </c:pt>
                <c:pt idx="1552">
                  <c:v>6.9</c:v>
                </c:pt>
                <c:pt idx="1553">
                  <c:v>5.7</c:v>
                </c:pt>
                <c:pt idx="1554">
                  <c:v>6.2</c:v>
                </c:pt>
                <c:pt idx="1555">
                  <c:v>5.5</c:v>
                </c:pt>
                <c:pt idx="1556">
                  <c:v>7</c:v>
                </c:pt>
                <c:pt idx="1557">
                  <c:v>6.6</c:v>
                </c:pt>
                <c:pt idx="1558">
                  <c:v>6.9</c:v>
                </c:pt>
                <c:pt idx="1559">
                  <c:v>4.3</c:v>
                </c:pt>
                <c:pt idx="1560">
                  <c:v>6.4</c:v>
                </c:pt>
                <c:pt idx="1561">
                  <c:v>6.1</c:v>
                </c:pt>
                <c:pt idx="1562">
                  <c:v>6.4</c:v>
                </c:pt>
                <c:pt idx="1563">
                  <c:v>6.2</c:v>
                </c:pt>
                <c:pt idx="1564">
                  <c:v>4.7</c:v>
                </c:pt>
                <c:pt idx="1565">
                  <c:v>5.8</c:v>
                </c:pt>
                <c:pt idx="1566">
                  <c:v>4.3</c:v>
                </c:pt>
                <c:pt idx="1567">
                  <c:v>5.2</c:v>
                </c:pt>
                <c:pt idx="1568">
                  <c:v>6.7</c:v>
                </c:pt>
                <c:pt idx="1569">
                  <c:v>4.5</c:v>
                </c:pt>
                <c:pt idx="1570">
                  <c:v>7</c:v>
                </c:pt>
                <c:pt idx="1571">
                  <c:v>4.7</c:v>
                </c:pt>
                <c:pt idx="1572">
                  <c:v>7.1</c:v>
                </c:pt>
                <c:pt idx="1573">
                  <c:v>5.4</c:v>
                </c:pt>
                <c:pt idx="1574">
                  <c:v>5.4</c:v>
                </c:pt>
                <c:pt idx="1575">
                  <c:v>6.7</c:v>
                </c:pt>
                <c:pt idx="1576">
                  <c:v>7</c:v>
                </c:pt>
                <c:pt idx="1577">
                  <c:v>6.6</c:v>
                </c:pt>
                <c:pt idx="1578">
                  <c:v>7</c:v>
                </c:pt>
                <c:pt idx="1579">
                  <c:v>7</c:v>
                </c:pt>
                <c:pt idx="1580">
                  <c:v>6.3</c:v>
                </c:pt>
                <c:pt idx="1581">
                  <c:v>5.6</c:v>
                </c:pt>
                <c:pt idx="1582">
                  <c:v>5.8</c:v>
                </c:pt>
                <c:pt idx="1583">
                  <c:v>6.3</c:v>
                </c:pt>
                <c:pt idx="1584">
                  <c:v>5.2</c:v>
                </c:pt>
                <c:pt idx="1585">
                  <c:v>4.9000000000000004</c:v>
                </c:pt>
                <c:pt idx="1586">
                  <c:v>5.4</c:v>
                </c:pt>
                <c:pt idx="1587">
                  <c:v>7</c:v>
                </c:pt>
                <c:pt idx="1588">
                  <c:v>4.7</c:v>
                </c:pt>
                <c:pt idx="1589">
                  <c:v>5.6</c:v>
                </c:pt>
                <c:pt idx="1590">
                  <c:v>7</c:v>
                </c:pt>
                <c:pt idx="1591">
                  <c:v>4.0999999999999996</c:v>
                </c:pt>
                <c:pt idx="1592">
                  <c:v>4.5</c:v>
                </c:pt>
                <c:pt idx="1593">
                  <c:v>5.0999999999999996</c:v>
                </c:pt>
                <c:pt idx="1594">
                  <c:v>6.5</c:v>
                </c:pt>
                <c:pt idx="1595">
                  <c:v>4.0999999999999996</c:v>
                </c:pt>
                <c:pt idx="1596">
                  <c:v>5.6</c:v>
                </c:pt>
                <c:pt idx="1597">
                  <c:v>5.6</c:v>
                </c:pt>
                <c:pt idx="1598">
                  <c:v>5.2</c:v>
                </c:pt>
                <c:pt idx="1599">
                  <c:v>4.7</c:v>
                </c:pt>
                <c:pt idx="1600">
                  <c:v>6.3</c:v>
                </c:pt>
                <c:pt idx="1601">
                  <c:v>4.4000000000000004</c:v>
                </c:pt>
                <c:pt idx="1602">
                  <c:v>6.5</c:v>
                </c:pt>
                <c:pt idx="1603">
                  <c:v>6.5</c:v>
                </c:pt>
                <c:pt idx="1604">
                  <c:v>6.9</c:v>
                </c:pt>
                <c:pt idx="1605">
                  <c:v>6.1</c:v>
                </c:pt>
                <c:pt idx="1606">
                  <c:v>5.3</c:v>
                </c:pt>
                <c:pt idx="1607">
                  <c:v>5.4</c:v>
                </c:pt>
                <c:pt idx="1608">
                  <c:v>7.1</c:v>
                </c:pt>
                <c:pt idx="1609">
                  <c:v>6.7</c:v>
                </c:pt>
                <c:pt idx="1610">
                  <c:v>6.5</c:v>
                </c:pt>
                <c:pt idx="1611">
                  <c:v>6.8</c:v>
                </c:pt>
                <c:pt idx="1612">
                  <c:v>6.5</c:v>
                </c:pt>
                <c:pt idx="1613">
                  <c:v>5.6</c:v>
                </c:pt>
                <c:pt idx="1614">
                  <c:v>6</c:v>
                </c:pt>
                <c:pt idx="1615">
                  <c:v>5.4</c:v>
                </c:pt>
                <c:pt idx="1616">
                  <c:v>5.3</c:v>
                </c:pt>
                <c:pt idx="1617">
                  <c:v>4.3</c:v>
                </c:pt>
                <c:pt idx="1618">
                  <c:v>6.9</c:v>
                </c:pt>
                <c:pt idx="1619">
                  <c:v>6.9</c:v>
                </c:pt>
                <c:pt idx="1620">
                  <c:v>6.9</c:v>
                </c:pt>
                <c:pt idx="1621">
                  <c:v>5.0999999999999996</c:v>
                </c:pt>
                <c:pt idx="1622">
                  <c:v>6.9</c:v>
                </c:pt>
                <c:pt idx="1623">
                  <c:v>5.3</c:v>
                </c:pt>
                <c:pt idx="1624">
                  <c:v>5.6</c:v>
                </c:pt>
                <c:pt idx="1625">
                  <c:v>6.7</c:v>
                </c:pt>
                <c:pt idx="1626">
                  <c:v>5.0999999999999996</c:v>
                </c:pt>
                <c:pt idx="1627">
                  <c:v>5.0999999999999996</c:v>
                </c:pt>
                <c:pt idx="1628">
                  <c:v>6.7</c:v>
                </c:pt>
                <c:pt idx="1629">
                  <c:v>6.7</c:v>
                </c:pt>
                <c:pt idx="1630">
                  <c:v>6.4</c:v>
                </c:pt>
                <c:pt idx="1631">
                  <c:v>7</c:v>
                </c:pt>
                <c:pt idx="1632">
                  <c:v>6.3</c:v>
                </c:pt>
                <c:pt idx="1633">
                  <c:v>7</c:v>
                </c:pt>
                <c:pt idx="1634">
                  <c:v>7</c:v>
                </c:pt>
                <c:pt idx="1635">
                  <c:v>6.7</c:v>
                </c:pt>
                <c:pt idx="1636">
                  <c:v>7</c:v>
                </c:pt>
                <c:pt idx="1637">
                  <c:v>6.1</c:v>
                </c:pt>
                <c:pt idx="1638">
                  <c:v>5.4</c:v>
                </c:pt>
                <c:pt idx="1639">
                  <c:v>5.5</c:v>
                </c:pt>
                <c:pt idx="1640">
                  <c:v>4.2</c:v>
                </c:pt>
                <c:pt idx="1641">
                  <c:v>7.1</c:v>
                </c:pt>
                <c:pt idx="1642">
                  <c:v>5.9</c:v>
                </c:pt>
                <c:pt idx="1643">
                  <c:v>5.6</c:v>
                </c:pt>
                <c:pt idx="1644">
                  <c:v>6.7</c:v>
                </c:pt>
                <c:pt idx="1645">
                  <c:v>5.5</c:v>
                </c:pt>
                <c:pt idx="1646">
                  <c:v>6.8</c:v>
                </c:pt>
                <c:pt idx="1647">
                  <c:v>7</c:v>
                </c:pt>
                <c:pt idx="1648">
                  <c:v>5.3</c:v>
                </c:pt>
                <c:pt idx="1649">
                  <c:v>6.8</c:v>
                </c:pt>
                <c:pt idx="1650">
                  <c:v>6.8</c:v>
                </c:pt>
                <c:pt idx="1651">
                  <c:v>5.7</c:v>
                </c:pt>
                <c:pt idx="1652">
                  <c:v>6.8</c:v>
                </c:pt>
                <c:pt idx="1653">
                  <c:v>5.5</c:v>
                </c:pt>
                <c:pt idx="1654">
                  <c:v>7</c:v>
                </c:pt>
                <c:pt idx="1655">
                  <c:v>6.6</c:v>
                </c:pt>
                <c:pt idx="1656">
                  <c:v>7</c:v>
                </c:pt>
                <c:pt idx="1657">
                  <c:v>4.9000000000000004</c:v>
                </c:pt>
                <c:pt idx="1658">
                  <c:v>7.1</c:v>
                </c:pt>
                <c:pt idx="1659">
                  <c:v>6.8</c:v>
                </c:pt>
                <c:pt idx="1660">
                  <c:v>6.9</c:v>
                </c:pt>
                <c:pt idx="1661">
                  <c:v>7.1</c:v>
                </c:pt>
                <c:pt idx="1662">
                  <c:v>3</c:v>
                </c:pt>
                <c:pt idx="1663">
                  <c:v>6.8</c:v>
                </c:pt>
                <c:pt idx="1664">
                  <c:v>6.6</c:v>
                </c:pt>
                <c:pt idx="1665">
                  <c:v>5.5</c:v>
                </c:pt>
                <c:pt idx="1666">
                  <c:v>6</c:v>
                </c:pt>
                <c:pt idx="1667">
                  <c:v>6.8</c:v>
                </c:pt>
                <c:pt idx="1668">
                  <c:v>5.4</c:v>
                </c:pt>
                <c:pt idx="1669">
                  <c:v>6.6</c:v>
                </c:pt>
                <c:pt idx="1670">
                  <c:v>6.1</c:v>
                </c:pt>
                <c:pt idx="1671">
                  <c:v>7</c:v>
                </c:pt>
                <c:pt idx="1672">
                  <c:v>6.2</c:v>
                </c:pt>
                <c:pt idx="1673">
                  <c:v>5.0999999999999996</c:v>
                </c:pt>
                <c:pt idx="1674">
                  <c:v>6.9</c:v>
                </c:pt>
                <c:pt idx="1675">
                  <c:v>6.9</c:v>
                </c:pt>
                <c:pt idx="1676">
                  <c:v>6.9</c:v>
                </c:pt>
                <c:pt idx="1677">
                  <c:v>5.7</c:v>
                </c:pt>
                <c:pt idx="1678">
                  <c:v>6</c:v>
                </c:pt>
                <c:pt idx="1679">
                  <c:v>6</c:v>
                </c:pt>
                <c:pt idx="1680">
                  <c:v>6.4</c:v>
                </c:pt>
                <c:pt idx="1681">
                  <c:v>7</c:v>
                </c:pt>
                <c:pt idx="1682">
                  <c:v>5.5</c:v>
                </c:pt>
                <c:pt idx="1683">
                  <c:v>6.9</c:v>
                </c:pt>
                <c:pt idx="1684">
                  <c:v>7</c:v>
                </c:pt>
                <c:pt idx="1685">
                  <c:v>6.8</c:v>
                </c:pt>
                <c:pt idx="1686">
                  <c:v>6.3</c:v>
                </c:pt>
                <c:pt idx="1687">
                  <c:v>7</c:v>
                </c:pt>
                <c:pt idx="1688">
                  <c:v>7.1</c:v>
                </c:pt>
                <c:pt idx="1689">
                  <c:v>7</c:v>
                </c:pt>
                <c:pt idx="1690">
                  <c:v>6.7</c:v>
                </c:pt>
                <c:pt idx="1691">
                  <c:v>6.5</c:v>
                </c:pt>
                <c:pt idx="1692">
                  <c:v>6.6</c:v>
                </c:pt>
                <c:pt idx="1693">
                  <c:v>4.8</c:v>
                </c:pt>
                <c:pt idx="1694">
                  <c:v>6.9</c:v>
                </c:pt>
                <c:pt idx="1695">
                  <c:v>6.1</c:v>
                </c:pt>
                <c:pt idx="1696">
                  <c:v>5</c:v>
                </c:pt>
                <c:pt idx="1697">
                  <c:v>3.6</c:v>
                </c:pt>
                <c:pt idx="1698">
                  <c:v>4.8</c:v>
                </c:pt>
                <c:pt idx="1699">
                  <c:v>5.6</c:v>
                </c:pt>
                <c:pt idx="1700">
                  <c:v>6.7</c:v>
                </c:pt>
                <c:pt idx="1701">
                  <c:v>6.3</c:v>
                </c:pt>
                <c:pt idx="1702">
                  <c:v>6.2</c:v>
                </c:pt>
                <c:pt idx="1703">
                  <c:v>5.2</c:v>
                </c:pt>
                <c:pt idx="1704">
                  <c:v>6</c:v>
                </c:pt>
                <c:pt idx="1705">
                  <c:v>6</c:v>
                </c:pt>
                <c:pt idx="1706">
                  <c:v>4.5</c:v>
                </c:pt>
                <c:pt idx="1707">
                  <c:v>7</c:v>
                </c:pt>
                <c:pt idx="1708">
                  <c:v>5.5</c:v>
                </c:pt>
                <c:pt idx="1709">
                  <c:v>6.7</c:v>
                </c:pt>
                <c:pt idx="1710">
                  <c:v>4.3</c:v>
                </c:pt>
                <c:pt idx="1711">
                  <c:v>7.2</c:v>
                </c:pt>
                <c:pt idx="1712">
                  <c:v>5.6</c:v>
                </c:pt>
                <c:pt idx="1713">
                  <c:v>7</c:v>
                </c:pt>
                <c:pt idx="1714">
                  <c:v>5</c:v>
                </c:pt>
                <c:pt idx="1715">
                  <c:v>6.9</c:v>
                </c:pt>
                <c:pt idx="1716">
                  <c:v>5.8</c:v>
                </c:pt>
                <c:pt idx="1717">
                  <c:v>6.9</c:v>
                </c:pt>
                <c:pt idx="1718">
                  <c:v>5.8</c:v>
                </c:pt>
                <c:pt idx="1719">
                  <c:v>6.7</c:v>
                </c:pt>
                <c:pt idx="1720">
                  <c:v>6.9</c:v>
                </c:pt>
                <c:pt idx="1721">
                  <c:v>3.8</c:v>
                </c:pt>
                <c:pt idx="1722">
                  <c:v>5.0999999999999996</c:v>
                </c:pt>
                <c:pt idx="1723">
                  <c:v>7.1</c:v>
                </c:pt>
                <c:pt idx="1724">
                  <c:v>6.1</c:v>
                </c:pt>
                <c:pt idx="1725">
                  <c:v>7</c:v>
                </c:pt>
                <c:pt idx="1726">
                  <c:v>6.8</c:v>
                </c:pt>
                <c:pt idx="1727">
                  <c:v>4.5</c:v>
                </c:pt>
                <c:pt idx="1728">
                  <c:v>6.7</c:v>
                </c:pt>
                <c:pt idx="1729">
                  <c:v>6.1</c:v>
                </c:pt>
                <c:pt idx="1730">
                  <c:v>6.8</c:v>
                </c:pt>
                <c:pt idx="1731">
                  <c:v>4.2</c:v>
                </c:pt>
                <c:pt idx="1732">
                  <c:v>6.3</c:v>
                </c:pt>
                <c:pt idx="1733">
                  <c:v>6.4</c:v>
                </c:pt>
                <c:pt idx="1734">
                  <c:v>7</c:v>
                </c:pt>
                <c:pt idx="1735">
                  <c:v>6.7</c:v>
                </c:pt>
                <c:pt idx="1736">
                  <c:v>5.0999999999999996</c:v>
                </c:pt>
                <c:pt idx="1737">
                  <c:v>5.8</c:v>
                </c:pt>
                <c:pt idx="1738">
                  <c:v>6.7</c:v>
                </c:pt>
                <c:pt idx="1739">
                  <c:v>6.7</c:v>
                </c:pt>
                <c:pt idx="1740">
                  <c:v>6.4</c:v>
                </c:pt>
                <c:pt idx="1741">
                  <c:v>7</c:v>
                </c:pt>
                <c:pt idx="1742">
                  <c:v>7.1</c:v>
                </c:pt>
                <c:pt idx="1743">
                  <c:v>6.9</c:v>
                </c:pt>
                <c:pt idx="1744">
                  <c:v>6.7</c:v>
                </c:pt>
                <c:pt idx="1745">
                  <c:v>3.6</c:v>
                </c:pt>
                <c:pt idx="1746">
                  <c:v>5.2</c:v>
                </c:pt>
                <c:pt idx="1747">
                  <c:v>6.4</c:v>
                </c:pt>
                <c:pt idx="1748">
                  <c:v>5.7</c:v>
                </c:pt>
                <c:pt idx="1749">
                  <c:v>6.1</c:v>
                </c:pt>
                <c:pt idx="1750">
                  <c:v>7.1</c:v>
                </c:pt>
                <c:pt idx="1751">
                  <c:v>6.7</c:v>
                </c:pt>
                <c:pt idx="1752">
                  <c:v>5.2</c:v>
                </c:pt>
                <c:pt idx="1753">
                  <c:v>7.1</c:v>
                </c:pt>
                <c:pt idx="1754">
                  <c:v>6.1</c:v>
                </c:pt>
                <c:pt idx="1755">
                  <c:v>6.2</c:v>
                </c:pt>
                <c:pt idx="1756">
                  <c:v>5.8</c:v>
                </c:pt>
                <c:pt idx="1757">
                  <c:v>5.6</c:v>
                </c:pt>
                <c:pt idx="1758">
                  <c:v>5.4</c:v>
                </c:pt>
                <c:pt idx="1759">
                  <c:v>6.7</c:v>
                </c:pt>
                <c:pt idx="1760">
                  <c:v>5.5</c:v>
                </c:pt>
                <c:pt idx="1761">
                  <c:v>6.8</c:v>
                </c:pt>
                <c:pt idx="1762">
                  <c:v>5.5</c:v>
                </c:pt>
                <c:pt idx="1763">
                  <c:v>5.5</c:v>
                </c:pt>
                <c:pt idx="1764">
                  <c:v>7.1</c:v>
                </c:pt>
                <c:pt idx="1765">
                  <c:v>7.2</c:v>
                </c:pt>
                <c:pt idx="1766">
                  <c:v>5.4</c:v>
                </c:pt>
                <c:pt idx="1767">
                  <c:v>7</c:v>
                </c:pt>
                <c:pt idx="1768">
                  <c:v>7.1</c:v>
                </c:pt>
                <c:pt idx="1769">
                  <c:v>7.2</c:v>
                </c:pt>
                <c:pt idx="1770">
                  <c:v>7.1</c:v>
                </c:pt>
                <c:pt idx="1771">
                  <c:v>7.1</c:v>
                </c:pt>
                <c:pt idx="1772">
                  <c:v>7.2</c:v>
                </c:pt>
                <c:pt idx="1773">
                  <c:v>7.1</c:v>
                </c:pt>
                <c:pt idx="1774">
                  <c:v>6.7</c:v>
                </c:pt>
                <c:pt idx="1775">
                  <c:v>6.9</c:v>
                </c:pt>
                <c:pt idx="1776">
                  <c:v>6.3</c:v>
                </c:pt>
                <c:pt idx="1777">
                  <c:v>6.9</c:v>
                </c:pt>
                <c:pt idx="1778">
                  <c:v>3.8</c:v>
                </c:pt>
                <c:pt idx="1779">
                  <c:v>7.2</c:v>
                </c:pt>
                <c:pt idx="1780">
                  <c:v>7</c:v>
                </c:pt>
                <c:pt idx="1781">
                  <c:v>6.6</c:v>
                </c:pt>
                <c:pt idx="1782">
                  <c:v>5.0999999999999996</c:v>
                </c:pt>
                <c:pt idx="1783">
                  <c:v>5.0999999999999996</c:v>
                </c:pt>
                <c:pt idx="1784">
                  <c:v>7.1</c:v>
                </c:pt>
                <c:pt idx="1785">
                  <c:v>4.8</c:v>
                </c:pt>
                <c:pt idx="1786">
                  <c:v>6.7</c:v>
                </c:pt>
                <c:pt idx="1787">
                  <c:v>6.1</c:v>
                </c:pt>
                <c:pt idx="1788">
                  <c:v>5.9</c:v>
                </c:pt>
                <c:pt idx="1789">
                  <c:v>5.6</c:v>
                </c:pt>
                <c:pt idx="1790">
                  <c:v>5.3</c:v>
                </c:pt>
                <c:pt idx="1791">
                  <c:v>7.1</c:v>
                </c:pt>
                <c:pt idx="1792">
                  <c:v>6.6</c:v>
                </c:pt>
                <c:pt idx="1793">
                  <c:v>5.6</c:v>
                </c:pt>
                <c:pt idx="1794">
                  <c:v>5.4</c:v>
                </c:pt>
                <c:pt idx="1795">
                  <c:v>6.9</c:v>
                </c:pt>
                <c:pt idx="1796">
                  <c:v>7.1</c:v>
                </c:pt>
                <c:pt idx="1797">
                  <c:v>5.9</c:v>
                </c:pt>
                <c:pt idx="1798">
                  <c:v>6.9</c:v>
                </c:pt>
                <c:pt idx="1799">
                  <c:v>6.7</c:v>
                </c:pt>
                <c:pt idx="1800">
                  <c:v>5.6</c:v>
                </c:pt>
                <c:pt idx="1801">
                  <c:v>7</c:v>
                </c:pt>
                <c:pt idx="1802">
                  <c:v>7.1</c:v>
                </c:pt>
                <c:pt idx="1803">
                  <c:v>5.3</c:v>
                </c:pt>
                <c:pt idx="1804">
                  <c:v>6.9</c:v>
                </c:pt>
                <c:pt idx="1805">
                  <c:v>5.3</c:v>
                </c:pt>
                <c:pt idx="1806">
                  <c:v>7</c:v>
                </c:pt>
                <c:pt idx="1807">
                  <c:v>6.2</c:v>
                </c:pt>
                <c:pt idx="1808">
                  <c:v>6.9</c:v>
                </c:pt>
                <c:pt idx="1809">
                  <c:v>6.5</c:v>
                </c:pt>
                <c:pt idx="1810">
                  <c:v>5</c:v>
                </c:pt>
                <c:pt idx="1811">
                  <c:v>7</c:v>
                </c:pt>
                <c:pt idx="1812">
                  <c:v>6.6</c:v>
                </c:pt>
                <c:pt idx="1813">
                  <c:v>6.9</c:v>
                </c:pt>
                <c:pt idx="1814">
                  <c:v>6.7</c:v>
                </c:pt>
                <c:pt idx="1815">
                  <c:v>6.7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6.7</c:v>
                </c:pt>
                <c:pt idx="1821">
                  <c:v>6.8</c:v>
                </c:pt>
                <c:pt idx="1822">
                  <c:v>7</c:v>
                </c:pt>
                <c:pt idx="1823">
                  <c:v>7.2</c:v>
                </c:pt>
                <c:pt idx="1824">
                  <c:v>6.5</c:v>
                </c:pt>
                <c:pt idx="1825">
                  <c:v>6.7</c:v>
                </c:pt>
                <c:pt idx="1826">
                  <c:v>4.8</c:v>
                </c:pt>
                <c:pt idx="1827">
                  <c:v>5.9</c:v>
                </c:pt>
                <c:pt idx="1828">
                  <c:v>5.9</c:v>
                </c:pt>
                <c:pt idx="1829">
                  <c:v>5</c:v>
                </c:pt>
                <c:pt idx="1830">
                  <c:v>7.1</c:v>
                </c:pt>
                <c:pt idx="1831">
                  <c:v>6.3</c:v>
                </c:pt>
                <c:pt idx="1832">
                  <c:v>4.4000000000000004</c:v>
                </c:pt>
                <c:pt idx="1833">
                  <c:v>6.7</c:v>
                </c:pt>
                <c:pt idx="1834">
                  <c:v>7.2</c:v>
                </c:pt>
                <c:pt idx="1835">
                  <c:v>7.1</c:v>
                </c:pt>
                <c:pt idx="1836">
                  <c:v>4.0999999999999996</c:v>
                </c:pt>
                <c:pt idx="1837">
                  <c:v>6.8</c:v>
                </c:pt>
                <c:pt idx="1838">
                  <c:v>6.9</c:v>
                </c:pt>
                <c:pt idx="1839">
                  <c:v>5.9</c:v>
                </c:pt>
                <c:pt idx="1840">
                  <c:v>5.3</c:v>
                </c:pt>
                <c:pt idx="1841">
                  <c:v>7.1</c:v>
                </c:pt>
                <c:pt idx="1842">
                  <c:v>6.8</c:v>
                </c:pt>
                <c:pt idx="1843">
                  <c:v>4.9000000000000004</c:v>
                </c:pt>
                <c:pt idx="1844">
                  <c:v>6.9</c:v>
                </c:pt>
                <c:pt idx="1845">
                  <c:v>6.8</c:v>
                </c:pt>
                <c:pt idx="1846">
                  <c:v>5.7</c:v>
                </c:pt>
                <c:pt idx="1847">
                  <c:v>6.8</c:v>
                </c:pt>
                <c:pt idx="1848">
                  <c:v>6.9</c:v>
                </c:pt>
                <c:pt idx="1849">
                  <c:v>5.3</c:v>
                </c:pt>
                <c:pt idx="1850">
                  <c:v>6</c:v>
                </c:pt>
                <c:pt idx="1851">
                  <c:v>7.2</c:v>
                </c:pt>
                <c:pt idx="1852">
                  <c:v>6.2</c:v>
                </c:pt>
                <c:pt idx="1853">
                  <c:v>5.3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4.9000000000000004</c:v>
                </c:pt>
                <c:pt idx="1858">
                  <c:v>5.7</c:v>
                </c:pt>
                <c:pt idx="1859">
                  <c:v>6.2</c:v>
                </c:pt>
                <c:pt idx="1860">
                  <c:v>6.6</c:v>
                </c:pt>
                <c:pt idx="1861">
                  <c:v>7.2</c:v>
                </c:pt>
                <c:pt idx="1862">
                  <c:v>6</c:v>
                </c:pt>
                <c:pt idx="1863">
                  <c:v>6.8</c:v>
                </c:pt>
                <c:pt idx="1864">
                  <c:v>5.0999999999999996</c:v>
                </c:pt>
                <c:pt idx="1865">
                  <c:v>6.5</c:v>
                </c:pt>
                <c:pt idx="1866">
                  <c:v>6.9</c:v>
                </c:pt>
                <c:pt idx="1867">
                  <c:v>5.8</c:v>
                </c:pt>
                <c:pt idx="1868">
                  <c:v>6.8</c:v>
                </c:pt>
                <c:pt idx="1869">
                  <c:v>6.4</c:v>
                </c:pt>
                <c:pt idx="1870">
                  <c:v>7</c:v>
                </c:pt>
                <c:pt idx="1871">
                  <c:v>5.7</c:v>
                </c:pt>
                <c:pt idx="1872">
                  <c:v>5.3</c:v>
                </c:pt>
                <c:pt idx="1873">
                  <c:v>6.8</c:v>
                </c:pt>
                <c:pt idx="1874">
                  <c:v>3.8</c:v>
                </c:pt>
                <c:pt idx="1875">
                  <c:v>6.8</c:v>
                </c:pt>
                <c:pt idx="1876">
                  <c:v>6.9</c:v>
                </c:pt>
                <c:pt idx="1877">
                  <c:v>7.2</c:v>
                </c:pt>
                <c:pt idx="1878">
                  <c:v>6.8</c:v>
                </c:pt>
                <c:pt idx="1879">
                  <c:v>7</c:v>
                </c:pt>
                <c:pt idx="1880">
                  <c:v>7.2</c:v>
                </c:pt>
                <c:pt idx="1881">
                  <c:v>7.2</c:v>
                </c:pt>
                <c:pt idx="1882">
                  <c:v>6.7</c:v>
                </c:pt>
                <c:pt idx="1883">
                  <c:v>4.0999999999999996</c:v>
                </c:pt>
                <c:pt idx="1884">
                  <c:v>7.1</c:v>
                </c:pt>
                <c:pt idx="1885">
                  <c:v>5.7</c:v>
                </c:pt>
                <c:pt idx="1886">
                  <c:v>6.9</c:v>
                </c:pt>
                <c:pt idx="1887">
                  <c:v>7.1</c:v>
                </c:pt>
                <c:pt idx="1888">
                  <c:v>7</c:v>
                </c:pt>
                <c:pt idx="1889">
                  <c:v>7.1</c:v>
                </c:pt>
                <c:pt idx="1890">
                  <c:v>5.8</c:v>
                </c:pt>
                <c:pt idx="1891">
                  <c:v>5.4</c:v>
                </c:pt>
                <c:pt idx="1892">
                  <c:v>7</c:v>
                </c:pt>
                <c:pt idx="1893">
                  <c:v>7.2</c:v>
                </c:pt>
                <c:pt idx="1894">
                  <c:v>7.1</c:v>
                </c:pt>
                <c:pt idx="1895">
                  <c:v>6.8</c:v>
                </c:pt>
                <c:pt idx="1896">
                  <c:v>4.5999999999999996</c:v>
                </c:pt>
                <c:pt idx="1897">
                  <c:v>7</c:v>
                </c:pt>
                <c:pt idx="1898">
                  <c:v>6.9</c:v>
                </c:pt>
                <c:pt idx="1899">
                  <c:v>7.2</c:v>
                </c:pt>
                <c:pt idx="1900">
                  <c:v>7.2</c:v>
                </c:pt>
                <c:pt idx="1901">
                  <c:v>6</c:v>
                </c:pt>
                <c:pt idx="1902">
                  <c:v>7.1</c:v>
                </c:pt>
                <c:pt idx="1903">
                  <c:v>6.9</c:v>
                </c:pt>
                <c:pt idx="1904">
                  <c:v>5</c:v>
                </c:pt>
                <c:pt idx="1905">
                  <c:v>4.8</c:v>
                </c:pt>
                <c:pt idx="1906">
                  <c:v>6.1</c:v>
                </c:pt>
                <c:pt idx="1907">
                  <c:v>5.4</c:v>
                </c:pt>
                <c:pt idx="1908">
                  <c:v>5.0999999999999996</c:v>
                </c:pt>
                <c:pt idx="1909">
                  <c:v>6.7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6.6</c:v>
                </c:pt>
                <c:pt idx="1914">
                  <c:v>5.8</c:v>
                </c:pt>
                <c:pt idx="1915">
                  <c:v>6.8</c:v>
                </c:pt>
                <c:pt idx="1916">
                  <c:v>7.1</c:v>
                </c:pt>
                <c:pt idx="1917">
                  <c:v>7</c:v>
                </c:pt>
                <c:pt idx="1918">
                  <c:v>6.4</c:v>
                </c:pt>
                <c:pt idx="1919">
                  <c:v>6.1</c:v>
                </c:pt>
                <c:pt idx="1920">
                  <c:v>6.9</c:v>
                </c:pt>
                <c:pt idx="1921">
                  <c:v>7.1</c:v>
                </c:pt>
                <c:pt idx="1922">
                  <c:v>6.6</c:v>
                </c:pt>
                <c:pt idx="1923">
                  <c:v>3.8</c:v>
                </c:pt>
                <c:pt idx="1924">
                  <c:v>6.7</c:v>
                </c:pt>
                <c:pt idx="1925">
                  <c:v>5.4</c:v>
                </c:pt>
                <c:pt idx="1926">
                  <c:v>6.7</c:v>
                </c:pt>
                <c:pt idx="1927">
                  <c:v>7.1</c:v>
                </c:pt>
                <c:pt idx="1928">
                  <c:v>6.8</c:v>
                </c:pt>
                <c:pt idx="1929">
                  <c:v>6.2</c:v>
                </c:pt>
                <c:pt idx="1930">
                  <c:v>4.8</c:v>
                </c:pt>
                <c:pt idx="1931">
                  <c:v>7</c:v>
                </c:pt>
                <c:pt idx="1932">
                  <c:v>6.1</c:v>
                </c:pt>
                <c:pt idx="1933">
                  <c:v>5.8</c:v>
                </c:pt>
                <c:pt idx="1934">
                  <c:v>7</c:v>
                </c:pt>
                <c:pt idx="1935">
                  <c:v>5.8</c:v>
                </c:pt>
                <c:pt idx="1936">
                  <c:v>5</c:v>
                </c:pt>
                <c:pt idx="1937">
                  <c:v>7.1</c:v>
                </c:pt>
                <c:pt idx="1938">
                  <c:v>6.7</c:v>
                </c:pt>
                <c:pt idx="1939">
                  <c:v>7</c:v>
                </c:pt>
                <c:pt idx="1940">
                  <c:v>5.9</c:v>
                </c:pt>
                <c:pt idx="1941">
                  <c:v>7.1</c:v>
                </c:pt>
                <c:pt idx="1942">
                  <c:v>7.1</c:v>
                </c:pt>
                <c:pt idx="1943">
                  <c:v>5.0999999999999996</c:v>
                </c:pt>
                <c:pt idx="1944">
                  <c:v>4.9000000000000004</c:v>
                </c:pt>
                <c:pt idx="1945">
                  <c:v>6.9</c:v>
                </c:pt>
                <c:pt idx="1946">
                  <c:v>5.5</c:v>
                </c:pt>
                <c:pt idx="1947">
                  <c:v>5.9</c:v>
                </c:pt>
                <c:pt idx="1948">
                  <c:v>7</c:v>
                </c:pt>
                <c:pt idx="1949">
                  <c:v>6.9</c:v>
                </c:pt>
                <c:pt idx="1950">
                  <c:v>6.8</c:v>
                </c:pt>
                <c:pt idx="1951">
                  <c:v>7.2</c:v>
                </c:pt>
                <c:pt idx="1952">
                  <c:v>6.7</c:v>
                </c:pt>
                <c:pt idx="1953">
                  <c:v>4.5999999999999996</c:v>
                </c:pt>
                <c:pt idx="1954">
                  <c:v>6.9</c:v>
                </c:pt>
                <c:pt idx="1955">
                  <c:v>6.9</c:v>
                </c:pt>
                <c:pt idx="1956">
                  <c:v>6.8</c:v>
                </c:pt>
                <c:pt idx="1957">
                  <c:v>5.0999999999999996</c:v>
                </c:pt>
                <c:pt idx="1958">
                  <c:v>6.1</c:v>
                </c:pt>
                <c:pt idx="1959">
                  <c:v>7.2</c:v>
                </c:pt>
                <c:pt idx="1960">
                  <c:v>7</c:v>
                </c:pt>
                <c:pt idx="1961">
                  <c:v>6.1</c:v>
                </c:pt>
                <c:pt idx="1962">
                  <c:v>7</c:v>
                </c:pt>
                <c:pt idx="1963">
                  <c:v>4.7</c:v>
                </c:pt>
                <c:pt idx="1964">
                  <c:v>5.9</c:v>
                </c:pt>
                <c:pt idx="1965">
                  <c:v>3.5</c:v>
                </c:pt>
                <c:pt idx="1966">
                  <c:v>6.7</c:v>
                </c:pt>
                <c:pt idx="1967">
                  <c:v>7</c:v>
                </c:pt>
                <c:pt idx="1968">
                  <c:v>7</c:v>
                </c:pt>
                <c:pt idx="1969">
                  <c:v>5.4</c:v>
                </c:pt>
                <c:pt idx="1970">
                  <c:v>7.1</c:v>
                </c:pt>
                <c:pt idx="1971">
                  <c:v>6.2</c:v>
                </c:pt>
                <c:pt idx="1972">
                  <c:v>6.9</c:v>
                </c:pt>
                <c:pt idx="1973">
                  <c:v>7.1</c:v>
                </c:pt>
                <c:pt idx="1974">
                  <c:v>6</c:v>
                </c:pt>
                <c:pt idx="1975">
                  <c:v>7.3</c:v>
                </c:pt>
                <c:pt idx="1976">
                  <c:v>6.5</c:v>
                </c:pt>
                <c:pt idx="1977">
                  <c:v>6.5</c:v>
                </c:pt>
                <c:pt idx="1978">
                  <c:v>7</c:v>
                </c:pt>
                <c:pt idx="1979">
                  <c:v>7.1</c:v>
                </c:pt>
                <c:pt idx="1980">
                  <c:v>6.7</c:v>
                </c:pt>
                <c:pt idx="1981">
                  <c:v>6.2</c:v>
                </c:pt>
                <c:pt idx="1982">
                  <c:v>6.6</c:v>
                </c:pt>
                <c:pt idx="1983">
                  <c:v>6.2</c:v>
                </c:pt>
                <c:pt idx="1984">
                  <c:v>5.0999999999999996</c:v>
                </c:pt>
                <c:pt idx="1985">
                  <c:v>7</c:v>
                </c:pt>
                <c:pt idx="1986">
                  <c:v>7.3</c:v>
                </c:pt>
                <c:pt idx="1987">
                  <c:v>6.7</c:v>
                </c:pt>
                <c:pt idx="1988">
                  <c:v>5.9</c:v>
                </c:pt>
                <c:pt idx="1989">
                  <c:v>5.9</c:v>
                </c:pt>
                <c:pt idx="1990">
                  <c:v>5.3</c:v>
                </c:pt>
                <c:pt idx="1991">
                  <c:v>4.9000000000000004</c:v>
                </c:pt>
                <c:pt idx="1992">
                  <c:v>5.0999999999999996</c:v>
                </c:pt>
                <c:pt idx="1993">
                  <c:v>5.7</c:v>
                </c:pt>
                <c:pt idx="1994">
                  <c:v>3.3</c:v>
                </c:pt>
                <c:pt idx="1995">
                  <c:v>6.9</c:v>
                </c:pt>
                <c:pt idx="1996">
                  <c:v>7.1</c:v>
                </c:pt>
                <c:pt idx="1997">
                  <c:v>5.0999999999999996</c:v>
                </c:pt>
                <c:pt idx="1998">
                  <c:v>7.1</c:v>
                </c:pt>
                <c:pt idx="1999">
                  <c:v>5.2</c:v>
                </c:pt>
                <c:pt idx="2000">
                  <c:v>7.2</c:v>
                </c:pt>
                <c:pt idx="2001">
                  <c:v>7.1</c:v>
                </c:pt>
                <c:pt idx="2002">
                  <c:v>6.8</c:v>
                </c:pt>
                <c:pt idx="2003">
                  <c:v>7</c:v>
                </c:pt>
                <c:pt idx="2004">
                  <c:v>7.2</c:v>
                </c:pt>
                <c:pt idx="2005">
                  <c:v>6.4</c:v>
                </c:pt>
                <c:pt idx="2006">
                  <c:v>5.0999999999999996</c:v>
                </c:pt>
                <c:pt idx="2007">
                  <c:v>7.2</c:v>
                </c:pt>
                <c:pt idx="2008">
                  <c:v>6.8</c:v>
                </c:pt>
                <c:pt idx="2009">
                  <c:v>7.3</c:v>
                </c:pt>
                <c:pt idx="2010">
                  <c:v>5.5</c:v>
                </c:pt>
                <c:pt idx="2011">
                  <c:v>6.9</c:v>
                </c:pt>
                <c:pt idx="2012">
                  <c:v>7</c:v>
                </c:pt>
                <c:pt idx="2013">
                  <c:v>7.1</c:v>
                </c:pt>
                <c:pt idx="2014">
                  <c:v>6.2</c:v>
                </c:pt>
                <c:pt idx="2015">
                  <c:v>6.7</c:v>
                </c:pt>
                <c:pt idx="2016">
                  <c:v>7.2</c:v>
                </c:pt>
                <c:pt idx="2017">
                  <c:v>6.6</c:v>
                </c:pt>
                <c:pt idx="2018">
                  <c:v>5.0999999999999996</c:v>
                </c:pt>
                <c:pt idx="2019">
                  <c:v>7.1</c:v>
                </c:pt>
                <c:pt idx="2020">
                  <c:v>3.3</c:v>
                </c:pt>
                <c:pt idx="2021">
                  <c:v>6.6</c:v>
                </c:pt>
                <c:pt idx="2022">
                  <c:v>6.7</c:v>
                </c:pt>
                <c:pt idx="2023">
                  <c:v>6</c:v>
                </c:pt>
                <c:pt idx="2024">
                  <c:v>6.9</c:v>
                </c:pt>
                <c:pt idx="2025">
                  <c:v>5.5</c:v>
                </c:pt>
                <c:pt idx="2026">
                  <c:v>7.2</c:v>
                </c:pt>
                <c:pt idx="2027">
                  <c:v>7.3</c:v>
                </c:pt>
                <c:pt idx="2028">
                  <c:v>7.1</c:v>
                </c:pt>
                <c:pt idx="2029">
                  <c:v>7.3</c:v>
                </c:pt>
                <c:pt idx="2030">
                  <c:v>6.6</c:v>
                </c:pt>
                <c:pt idx="2031">
                  <c:v>6.8</c:v>
                </c:pt>
                <c:pt idx="2032">
                  <c:v>6.9</c:v>
                </c:pt>
                <c:pt idx="2033">
                  <c:v>6.6</c:v>
                </c:pt>
                <c:pt idx="2034">
                  <c:v>6.9</c:v>
                </c:pt>
                <c:pt idx="2035">
                  <c:v>6.8</c:v>
                </c:pt>
                <c:pt idx="2036">
                  <c:v>5.7</c:v>
                </c:pt>
                <c:pt idx="2037">
                  <c:v>7.2</c:v>
                </c:pt>
                <c:pt idx="2038">
                  <c:v>5.0999999999999996</c:v>
                </c:pt>
                <c:pt idx="2039">
                  <c:v>7.1</c:v>
                </c:pt>
                <c:pt idx="2040">
                  <c:v>3.3</c:v>
                </c:pt>
                <c:pt idx="2041">
                  <c:v>6.6</c:v>
                </c:pt>
                <c:pt idx="2042">
                  <c:v>5.0999999999999996</c:v>
                </c:pt>
                <c:pt idx="2043">
                  <c:v>7.3</c:v>
                </c:pt>
                <c:pt idx="2044">
                  <c:v>7.2</c:v>
                </c:pt>
                <c:pt idx="2045">
                  <c:v>7.2</c:v>
                </c:pt>
                <c:pt idx="2046">
                  <c:v>6.6</c:v>
                </c:pt>
                <c:pt idx="2047">
                  <c:v>6.8</c:v>
                </c:pt>
                <c:pt idx="2048">
                  <c:v>7.2</c:v>
                </c:pt>
                <c:pt idx="2049">
                  <c:v>6.8</c:v>
                </c:pt>
                <c:pt idx="2050">
                  <c:v>7.2</c:v>
                </c:pt>
                <c:pt idx="2051">
                  <c:v>6.3</c:v>
                </c:pt>
                <c:pt idx="2052">
                  <c:v>5.2</c:v>
                </c:pt>
                <c:pt idx="2053">
                  <c:v>7.3</c:v>
                </c:pt>
                <c:pt idx="2054">
                  <c:v>6.8</c:v>
                </c:pt>
                <c:pt idx="2055">
                  <c:v>5</c:v>
                </c:pt>
                <c:pt idx="2056">
                  <c:v>7.3</c:v>
                </c:pt>
                <c:pt idx="2057">
                  <c:v>4.7</c:v>
                </c:pt>
                <c:pt idx="2058">
                  <c:v>7.1</c:v>
                </c:pt>
                <c:pt idx="2059">
                  <c:v>6.8</c:v>
                </c:pt>
                <c:pt idx="2060">
                  <c:v>4.3</c:v>
                </c:pt>
                <c:pt idx="2061">
                  <c:v>6.6</c:v>
                </c:pt>
                <c:pt idx="2062">
                  <c:v>7.1</c:v>
                </c:pt>
                <c:pt idx="2063">
                  <c:v>5.5</c:v>
                </c:pt>
                <c:pt idx="2064">
                  <c:v>6.6</c:v>
                </c:pt>
                <c:pt idx="2065">
                  <c:v>6</c:v>
                </c:pt>
                <c:pt idx="2066">
                  <c:v>6</c:v>
                </c:pt>
                <c:pt idx="2067">
                  <c:v>5.2</c:v>
                </c:pt>
                <c:pt idx="2068">
                  <c:v>6.9</c:v>
                </c:pt>
                <c:pt idx="2069">
                  <c:v>7.2</c:v>
                </c:pt>
                <c:pt idx="2070">
                  <c:v>6.7</c:v>
                </c:pt>
                <c:pt idx="2071">
                  <c:v>6.2</c:v>
                </c:pt>
                <c:pt idx="2072">
                  <c:v>5</c:v>
                </c:pt>
                <c:pt idx="2073">
                  <c:v>7.2</c:v>
                </c:pt>
                <c:pt idx="2074">
                  <c:v>4.8</c:v>
                </c:pt>
                <c:pt idx="2075">
                  <c:v>6.8</c:v>
                </c:pt>
                <c:pt idx="2076">
                  <c:v>4.5999999999999996</c:v>
                </c:pt>
                <c:pt idx="2077">
                  <c:v>7.2</c:v>
                </c:pt>
                <c:pt idx="2078">
                  <c:v>7.2</c:v>
                </c:pt>
                <c:pt idx="2079">
                  <c:v>6.9</c:v>
                </c:pt>
                <c:pt idx="2080">
                  <c:v>5</c:v>
                </c:pt>
                <c:pt idx="2081">
                  <c:v>7.3</c:v>
                </c:pt>
                <c:pt idx="2082">
                  <c:v>6.3</c:v>
                </c:pt>
                <c:pt idx="2083">
                  <c:v>7.1</c:v>
                </c:pt>
                <c:pt idx="2084">
                  <c:v>7</c:v>
                </c:pt>
                <c:pt idx="2085">
                  <c:v>5.6</c:v>
                </c:pt>
                <c:pt idx="2086">
                  <c:v>6.3</c:v>
                </c:pt>
                <c:pt idx="2087">
                  <c:v>7.3</c:v>
                </c:pt>
                <c:pt idx="2088">
                  <c:v>5.4</c:v>
                </c:pt>
                <c:pt idx="2089">
                  <c:v>6.1</c:v>
                </c:pt>
                <c:pt idx="2090">
                  <c:v>7.1</c:v>
                </c:pt>
                <c:pt idx="2091">
                  <c:v>4.2</c:v>
                </c:pt>
                <c:pt idx="2092">
                  <c:v>7.2</c:v>
                </c:pt>
                <c:pt idx="2093">
                  <c:v>3.4</c:v>
                </c:pt>
                <c:pt idx="2094">
                  <c:v>6.8</c:v>
                </c:pt>
                <c:pt idx="2095">
                  <c:v>5.6</c:v>
                </c:pt>
                <c:pt idx="2096">
                  <c:v>6.6</c:v>
                </c:pt>
                <c:pt idx="2097">
                  <c:v>4.9000000000000004</c:v>
                </c:pt>
                <c:pt idx="2098">
                  <c:v>7</c:v>
                </c:pt>
                <c:pt idx="2099">
                  <c:v>7.1</c:v>
                </c:pt>
                <c:pt idx="2100">
                  <c:v>5.4</c:v>
                </c:pt>
                <c:pt idx="2101">
                  <c:v>7.1</c:v>
                </c:pt>
                <c:pt idx="2102">
                  <c:v>6.1</c:v>
                </c:pt>
                <c:pt idx="2103">
                  <c:v>6.1</c:v>
                </c:pt>
                <c:pt idx="2104">
                  <c:v>6.8</c:v>
                </c:pt>
                <c:pt idx="2105">
                  <c:v>6.6</c:v>
                </c:pt>
                <c:pt idx="2106">
                  <c:v>7.2</c:v>
                </c:pt>
                <c:pt idx="2107">
                  <c:v>7.2</c:v>
                </c:pt>
                <c:pt idx="2108">
                  <c:v>5.4</c:v>
                </c:pt>
                <c:pt idx="2109">
                  <c:v>7.3</c:v>
                </c:pt>
                <c:pt idx="2110">
                  <c:v>7</c:v>
                </c:pt>
                <c:pt idx="2111">
                  <c:v>6.6</c:v>
                </c:pt>
                <c:pt idx="2112">
                  <c:v>5.4</c:v>
                </c:pt>
                <c:pt idx="2113">
                  <c:v>7</c:v>
                </c:pt>
                <c:pt idx="2114">
                  <c:v>3</c:v>
                </c:pt>
                <c:pt idx="2115">
                  <c:v>6.8</c:v>
                </c:pt>
                <c:pt idx="2116">
                  <c:v>7.1</c:v>
                </c:pt>
                <c:pt idx="2117">
                  <c:v>7.2</c:v>
                </c:pt>
                <c:pt idx="2118">
                  <c:v>4.9000000000000004</c:v>
                </c:pt>
                <c:pt idx="2119">
                  <c:v>4.9000000000000004</c:v>
                </c:pt>
                <c:pt idx="2120">
                  <c:v>7.3</c:v>
                </c:pt>
                <c:pt idx="2121">
                  <c:v>6.4</c:v>
                </c:pt>
                <c:pt idx="2122">
                  <c:v>7.3</c:v>
                </c:pt>
                <c:pt idx="2123">
                  <c:v>6.5</c:v>
                </c:pt>
                <c:pt idx="2124">
                  <c:v>4.5</c:v>
                </c:pt>
                <c:pt idx="2125">
                  <c:v>4.5999999999999996</c:v>
                </c:pt>
                <c:pt idx="2126">
                  <c:v>5.5</c:v>
                </c:pt>
                <c:pt idx="2127">
                  <c:v>6.7</c:v>
                </c:pt>
                <c:pt idx="2128">
                  <c:v>5.5</c:v>
                </c:pt>
                <c:pt idx="2129">
                  <c:v>6.6</c:v>
                </c:pt>
                <c:pt idx="2130">
                  <c:v>7.1</c:v>
                </c:pt>
                <c:pt idx="2131">
                  <c:v>6.7</c:v>
                </c:pt>
                <c:pt idx="2132">
                  <c:v>7.2</c:v>
                </c:pt>
                <c:pt idx="2133">
                  <c:v>7.1</c:v>
                </c:pt>
                <c:pt idx="2134">
                  <c:v>7.2</c:v>
                </c:pt>
                <c:pt idx="2135">
                  <c:v>6.2</c:v>
                </c:pt>
                <c:pt idx="2136">
                  <c:v>7.2</c:v>
                </c:pt>
                <c:pt idx="2137">
                  <c:v>3.1</c:v>
                </c:pt>
                <c:pt idx="2138">
                  <c:v>6.9</c:v>
                </c:pt>
                <c:pt idx="2139">
                  <c:v>7.1</c:v>
                </c:pt>
                <c:pt idx="2140">
                  <c:v>4</c:v>
                </c:pt>
                <c:pt idx="2141">
                  <c:v>7</c:v>
                </c:pt>
                <c:pt idx="2142">
                  <c:v>7.1</c:v>
                </c:pt>
                <c:pt idx="2143">
                  <c:v>6.6</c:v>
                </c:pt>
                <c:pt idx="2144">
                  <c:v>6.7</c:v>
                </c:pt>
                <c:pt idx="2145">
                  <c:v>5.2</c:v>
                </c:pt>
                <c:pt idx="2146">
                  <c:v>7.1</c:v>
                </c:pt>
                <c:pt idx="2147">
                  <c:v>5.6</c:v>
                </c:pt>
                <c:pt idx="2148">
                  <c:v>4.0999999999999996</c:v>
                </c:pt>
                <c:pt idx="2149">
                  <c:v>6.3</c:v>
                </c:pt>
                <c:pt idx="2150">
                  <c:v>6.7</c:v>
                </c:pt>
                <c:pt idx="2151">
                  <c:v>5.3</c:v>
                </c:pt>
                <c:pt idx="2152">
                  <c:v>6.7</c:v>
                </c:pt>
                <c:pt idx="2153">
                  <c:v>4.7</c:v>
                </c:pt>
                <c:pt idx="2154">
                  <c:v>6.2</c:v>
                </c:pt>
                <c:pt idx="2155">
                  <c:v>4.9000000000000004</c:v>
                </c:pt>
                <c:pt idx="2156">
                  <c:v>7.3</c:v>
                </c:pt>
                <c:pt idx="2157">
                  <c:v>7.3</c:v>
                </c:pt>
                <c:pt idx="2158">
                  <c:v>7</c:v>
                </c:pt>
                <c:pt idx="2159">
                  <c:v>7.2</c:v>
                </c:pt>
                <c:pt idx="2160">
                  <c:v>6.7</c:v>
                </c:pt>
                <c:pt idx="2161">
                  <c:v>7</c:v>
                </c:pt>
                <c:pt idx="2162">
                  <c:v>5.9</c:v>
                </c:pt>
                <c:pt idx="2163">
                  <c:v>7.1</c:v>
                </c:pt>
                <c:pt idx="2164">
                  <c:v>5.5</c:v>
                </c:pt>
                <c:pt idx="2165">
                  <c:v>7.2</c:v>
                </c:pt>
                <c:pt idx="2166">
                  <c:v>3.5</c:v>
                </c:pt>
                <c:pt idx="2167">
                  <c:v>7.3</c:v>
                </c:pt>
                <c:pt idx="2168">
                  <c:v>7.1</c:v>
                </c:pt>
                <c:pt idx="2169">
                  <c:v>7.3</c:v>
                </c:pt>
                <c:pt idx="2170">
                  <c:v>6.7</c:v>
                </c:pt>
                <c:pt idx="2171">
                  <c:v>7</c:v>
                </c:pt>
                <c:pt idx="2172">
                  <c:v>7.3</c:v>
                </c:pt>
                <c:pt idx="2173">
                  <c:v>7.3</c:v>
                </c:pt>
                <c:pt idx="2174">
                  <c:v>7</c:v>
                </c:pt>
                <c:pt idx="2175">
                  <c:v>5.3</c:v>
                </c:pt>
                <c:pt idx="2176">
                  <c:v>7.2</c:v>
                </c:pt>
                <c:pt idx="2177">
                  <c:v>4.5999999999999996</c:v>
                </c:pt>
                <c:pt idx="2178">
                  <c:v>7.3</c:v>
                </c:pt>
                <c:pt idx="2179">
                  <c:v>7.2</c:v>
                </c:pt>
                <c:pt idx="2180">
                  <c:v>5.3</c:v>
                </c:pt>
                <c:pt idx="2181">
                  <c:v>6.2</c:v>
                </c:pt>
                <c:pt idx="2182">
                  <c:v>4.5</c:v>
                </c:pt>
                <c:pt idx="2183">
                  <c:v>5.6</c:v>
                </c:pt>
                <c:pt idx="2184">
                  <c:v>6.9</c:v>
                </c:pt>
                <c:pt idx="2185">
                  <c:v>7.3</c:v>
                </c:pt>
                <c:pt idx="2186">
                  <c:v>7</c:v>
                </c:pt>
                <c:pt idx="2187">
                  <c:v>7</c:v>
                </c:pt>
                <c:pt idx="2188">
                  <c:v>6.2</c:v>
                </c:pt>
                <c:pt idx="2189">
                  <c:v>7</c:v>
                </c:pt>
                <c:pt idx="2190">
                  <c:v>6.7</c:v>
                </c:pt>
                <c:pt idx="2191">
                  <c:v>5.0999999999999996</c:v>
                </c:pt>
                <c:pt idx="2192">
                  <c:v>6.9</c:v>
                </c:pt>
                <c:pt idx="2193">
                  <c:v>7</c:v>
                </c:pt>
                <c:pt idx="2194">
                  <c:v>5.6</c:v>
                </c:pt>
                <c:pt idx="2195">
                  <c:v>4.9000000000000004</c:v>
                </c:pt>
                <c:pt idx="2196">
                  <c:v>4.8</c:v>
                </c:pt>
                <c:pt idx="2197">
                  <c:v>6.9</c:v>
                </c:pt>
                <c:pt idx="2198">
                  <c:v>5.2</c:v>
                </c:pt>
                <c:pt idx="2199">
                  <c:v>6.1</c:v>
                </c:pt>
                <c:pt idx="2200">
                  <c:v>5.6</c:v>
                </c:pt>
                <c:pt idx="2201">
                  <c:v>6.8</c:v>
                </c:pt>
                <c:pt idx="2202">
                  <c:v>6.8</c:v>
                </c:pt>
                <c:pt idx="2203">
                  <c:v>6.3</c:v>
                </c:pt>
                <c:pt idx="2204">
                  <c:v>7.2</c:v>
                </c:pt>
                <c:pt idx="2205">
                  <c:v>7.3</c:v>
                </c:pt>
                <c:pt idx="2206">
                  <c:v>7.1</c:v>
                </c:pt>
                <c:pt idx="2207">
                  <c:v>6.6</c:v>
                </c:pt>
                <c:pt idx="2208">
                  <c:v>5.8</c:v>
                </c:pt>
                <c:pt idx="2209">
                  <c:v>6.3</c:v>
                </c:pt>
                <c:pt idx="2210">
                  <c:v>6.7</c:v>
                </c:pt>
                <c:pt idx="2211">
                  <c:v>7.1</c:v>
                </c:pt>
                <c:pt idx="2212">
                  <c:v>7.2</c:v>
                </c:pt>
                <c:pt idx="2213">
                  <c:v>5.4</c:v>
                </c:pt>
                <c:pt idx="2214">
                  <c:v>6.6</c:v>
                </c:pt>
                <c:pt idx="2215">
                  <c:v>5.7</c:v>
                </c:pt>
                <c:pt idx="2216">
                  <c:v>5</c:v>
                </c:pt>
                <c:pt idx="2217">
                  <c:v>6.3</c:v>
                </c:pt>
                <c:pt idx="2218">
                  <c:v>7.1</c:v>
                </c:pt>
                <c:pt idx="2219">
                  <c:v>7.1</c:v>
                </c:pt>
                <c:pt idx="2220">
                  <c:v>5.5</c:v>
                </c:pt>
                <c:pt idx="2221">
                  <c:v>6.8</c:v>
                </c:pt>
                <c:pt idx="2222">
                  <c:v>7.2</c:v>
                </c:pt>
                <c:pt idx="2223">
                  <c:v>6.2</c:v>
                </c:pt>
                <c:pt idx="2224">
                  <c:v>7.1</c:v>
                </c:pt>
                <c:pt idx="2225">
                  <c:v>7.2</c:v>
                </c:pt>
                <c:pt idx="2226">
                  <c:v>6.9</c:v>
                </c:pt>
                <c:pt idx="2227">
                  <c:v>6.3</c:v>
                </c:pt>
                <c:pt idx="2228">
                  <c:v>5</c:v>
                </c:pt>
                <c:pt idx="2229">
                  <c:v>5</c:v>
                </c:pt>
                <c:pt idx="2230">
                  <c:v>7.2</c:v>
                </c:pt>
                <c:pt idx="2231">
                  <c:v>6.6</c:v>
                </c:pt>
                <c:pt idx="2232">
                  <c:v>7.2</c:v>
                </c:pt>
                <c:pt idx="2233">
                  <c:v>5.9</c:v>
                </c:pt>
                <c:pt idx="2234">
                  <c:v>7.1</c:v>
                </c:pt>
                <c:pt idx="2235">
                  <c:v>4.4000000000000004</c:v>
                </c:pt>
                <c:pt idx="2236">
                  <c:v>5</c:v>
                </c:pt>
                <c:pt idx="2237">
                  <c:v>6.7</c:v>
                </c:pt>
                <c:pt idx="2238">
                  <c:v>7.1</c:v>
                </c:pt>
                <c:pt idx="2239">
                  <c:v>7.1</c:v>
                </c:pt>
                <c:pt idx="2240">
                  <c:v>7.2</c:v>
                </c:pt>
                <c:pt idx="2241">
                  <c:v>7.2</c:v>
                </c:pt>
                <c:pt idx="2242">
                  <c:v>6.3</c:v>
                </c:pt>
                <c:pt idx="2243">
                  <c:v>6.3</c:v>
                </c:pt>
                <c:pt idx="2244">
                  <c:v>7</c:v>
                </c:pt>
                <c:pt idx="2245">
                  <c:v>3.3</c:v>
                </c:pt>
                <c:pt idx="2246">
                  <c:v>6.9</c:v>
                </c:pt>
                <c:pt idx="2247">
                  <c:v>7.4</c:v>
                </c:pt>
                <c:pt idx="2248">
                  <c:v>7.2</c:v>
                </c:pt>
                <c:pt idx="2249">
                  <c:v>6.3</c:v>
                </c:pt>
                <c:pt idx="2250">
                  <c:v>7.2</c:v>
                </c:pt>
                <c:pt idx="2251">
                  <c:v>6.9</c:v>
                </c:pt>
                <c:pt idx="2252">
                  <c:v>6.8</c:v>
                </c:pt>
                <c:pt idx="2253">
                  <c:v>2.8</c:v>
                </c:pt>
                <c:pt idx="2254">
                  <c:v>7.2</c:v>
                </c:pt>
                <c:pt idx="2255">
                  <c:v>5</c:v>
                </c:pt>
                <c:pt idx="2256">
                  <c:v>6.1</c:v>
                </c:pt>
                <c:pt idx="2257">
                  <c:v>6.9</c:v>
                </c:pt>
                <c:pt idx="2258">
                  <c:v>7.3</c:v>
                </c:pt>
                <c:pt idx="2259">
                  <c:v>6.8</c:v>
                </c:pt>
                <c:pt idx="2260">
                  <c:v>6.8</c:v>
                </c:pt>
                <c:pt idx="2261">
                  <c:v>4.8</c:v>
                </c:pt>
                <c:pt idx="2262">
                  <c:v>6.9</c:v>
                </c:pt>
                <c:pt idx="2263">
                  <c:v>4.5999999999999996</c:v>
                </c:pt>
                <c:pt idx="2264">
                  <c:v>6.4</c:v>
                </c:pt>
                <c:pt idx="2265">
                  <c:v>5.6</c:v>
                </c:pt>
                <c:pt idx="2266">
                  <c:v>5.8</c:v>
                </c:pt>
                <c:pt idx="2267">
                  <c:v>7.2</c:v>
                </c:pt>
                <c:pt idx="2268">
                  <c:v>7</c:v>
                </c:pt>
                <c:pt idx="2269">
                  <c:v>7.2</c:v>
                </c:pt>
                <c:pt idx="2270">
                  <c:v>5.2</c:v>
                </c:pt>
                <c:pt idx="2271">
                  <c:v>7</c:v>
                </c:pt>
                <c:pt idx="2272">
                  <c:v>7.3</c:v>
                </c:pt>
                <c:pt idx="2273">
                  <c:v>6.7</c:v>
                </c:pt>
                <c:pt idx="2274">
                  <c:v>7.1</c:v>
                </c:pt>
                <c:pt idx="2275">
                  <c:v>7.1</c:v>
                </c:pt>
                <c:pt idx="2276">
                  <c:v>6.6</c:v>
                </c:pt>
                <c:pt idx="2277">
                  <c:v>5.8</c:v>
                </c:pt>
                <c:pt idx="2278">
                  <c:v>7.4</c:v>
                </c:pt>
                <c:pt idx="2279">
                  <c:v>7</c:v>
                </c:pt>
                <c:pt idx="2280">
                  <c:v>4.8</c:v>
                </c:pt>
                <c:pt idx="2281">
                  <c:v>7</c:v>
                </c:pt>
                <c:pt idx="2282">
                  <c:v>4.4000000000000004</c:v>
                </c:pt>
                <c:pt idx="2283">
                  <c:v>5</c:v>
                </c:pt>
                <c:pt idx="2284">
                  <c:v>7</c:v>
                </c:pt>
                <c:pt idx="2285">
                  <c:v>5.6</c:v>
                </c:pt>
                <c:pt idx="2286">
                  <c:v>4.7</c:v>
                </c:pt>
                <c:pt idx="2287">
                  <c:v>7.3</c:v>
                </c:pt>
                <c:pt idx="2288">
                  <c:v>7.2</c:v>
                </c:pt>
                <c:pt idx="2289">
                  <c:v>6.9</c:v>
                </c:pt>
                <c:pt idx="2290">
                  <c:v>6.8</c:v>
                </c:pt>
                <c:pt idx="2291">
                  <c:v>7.4</c:v>
                </c:pt>
                <c:pt idx="2292">
                  <c:v>6.8</c:v>
                </c:pt>
                <c:pt idx="2293">
                  <c:v>7.2</c:v>
                </c:pt>
                <c:pt idx="2294">
                  <c:v>7</c:v>
                </c:pt>
                <c:pt idx="2295">
                  <c:v>6.7</c:v>
                </c:pt>
                <c:pt idx="2296">
                  <c:v>7.1</c:v>
                </c:pt>
                <c:pt idx="2297">
                  <c:v>5.9</c:v>
                </c:pt>
                <c:pt idx="2298">
                  <c:v>7.3</c:v>
                </c:pt>
                <c:pt idx="2299">
                  <c:v>7.2</c:v>
                </c:pt>
                <c:pt idx="2300">
                  <c:v>7</c:v>
                </c:pt>
                <c:pt idx="2301">
                  <c:v>7</c:v>
                </c:pt>
                <c:pt idx="2302">
                  <c:v>7.4</c:v>
                </c:pt>
                <c:pt idx="2303">
                  <c:v>4.5999999999999996</c:v>
                </c:pt>
                <c:pt idx="2304">
                  <c:v>7.2</c:v>
                </c:pt>
                <c:pt idx="2305">
                  <c:v>7.3</c:v>
                </c:pt>
                <c:pt idx="2306">
                  <c:v>5.4</c:v>
                </c:pt>
                <c:pt idx="2307">
                  <c:v>6.9</c:v>
                </c:pt>
                <c:pt idx="2308">
                  <c:v>6.6</c:v>
                </c:pt>
                <c:pt idx="2309">
                  <c:v>7.3</c:v>
                </c:pt>
                <c:pt idx="2310">
                  <c:v>7</c:v>
                </c:pt>
                <c:pt idx="2311">
                  <c:v>6.5</c:v>
                </c:pt>
                <c:pt idx="2312">
                  <c:v>7</c:v>
                </c:pt>
                <c:pt idx="2313">
                  <c:v>7.1</c:v>
                </c:pt>
                <c:pt idx="2314">
                  <c:v>6.9</c:v>
                </c:pt>
                <c:pt idx="2315">
                  <c:v>7.1</c:v>
                </c:pt>
                <c:pt idx="2316">
                  <c:v>6.7</c:v>
                </c:pt>
                <c:pt idx="2317">
                  <c:v>7.2</c:v>
                </c:pt>
                <c:pt idx="2318">
                  <c:v>7.3</c:v>
                </c:pt>
                <c:pt idx="2319">
                  <c:v>5.5</c:v>
                </c:pt>
                <c:pt idx="2320">
                  <c:v>6.9</c:v>
                </c:pt>
                <c:pt idx="2321">
                  <c:v>6.7</c:v>
                </c:pt>
                <c:pt idx="2322">
                  <c:v>7.1</c:v>
                </c:pt>
                <c:pt idx="2323">
                  <c:v>5.9</c:v>
                </c:pt>
                <c:pt idx="2324">
                  <c:v>3.9</c:v>
                </c:pt>
                <c:pt idx="2325">
                  <c:v>5.0999999999999996</c:v>
                </c:pt>
                <c:pt idx="2326">
                  <c:v>7.3</c:v>
                </c:pt>
                <c:pt idx="2327">
                  <c:v>7.3</c:v>
                </c:pt>
                <c:pt idx="2328">
                  <c:v>7.4</c:v>
                </c:pt>
                <c:pt idx="2329">
                  <c:v>7</c:v>
                </c:pt>
                <c:pt idx="2330">
                  <c:v>7</c:v>
                </c:pt>
                <c:pt idx="2331">
                  <c:v>6.6</c:v>
                </c:pt>
                <c:pt idx="2332">
                  <c:v>7.3</c:v>
                </c:pt>
                <c:pt idx="2333">
                  <c:v>6.4</c:v>
                </c:pt>
                <c:pt idx="2334">
                  <c:v>5.9</c:v>
                </c:pt>
                <c:pt idx="2335">
                  <c:v>7.1</c:v>
                </c:pt>
                <c:pt idx="2336">
                  <c:v>7.2</c:v>
                </c:pt>
                <c:pt idx="2337">
                  <c:v>7.3</c:v>
                </c:pt>
                <c:pt idx="2338">
                  <c:v>6.9</c:v>
                </c:pt>
                <c:pt idx="2339">
                  <c:v>6</c:v>
                </c:pt>
                <c:pt idx="2340">
                  <c:v>4.8</c:v>
                </c:pt>
                <c:pt idx="2341">
                  <c:v>6.5</c:v>
                </c:pt>
                <c:pt idx="2342">
                  <c:v>7</c:v>
                </c:pt>
                <c:pt idx="2343">
                  <c:v>5.7</c:v>
                </c:pt>
                <c:pt idx="2344">
                  <c:v>7.2</c:v>
                </c:pt>
                <c:pt idx="2345">
                  <c:v>6</c:v>
                </c:pt>
                <c:pt idx="2346">
                  <c:v>7.1</c:v>
                </c:pt>
                <c:pt idx="2347">
                  <c:v>7.1</c:v>
                </c:pt>
                <c:pt idx="2348">
                  <c:v>6.7</c:v>
                </c:pt>
                <c:pt idx="2349">
                  <c:v>6.7</c:v>
                </c:pt>
                <c:pt idx="2350">
                  <c:v>6.9</c:v>
                </c:pt>
                <c:pt idx="2351">
                  <c:v>4.8</c:v>
                </c:pt>
                <c:pt idx="2352">
                  <c:v>6.9</c:v>
                </c:pt>
                <c:pt idx="2353">
                  <c:v>6.9</c:v>
                </c:pt>
                <c:pt idx="2354">
                  <c:v>6.8</c:v>
                </c:pt>
                <c:pt idx="2355">
                  <c:v>5.0999999999999996</c:v>
                </c:pt>
                <c:pt idx="2356">
                  <c:v>5.0999999999999996</c:v>
                </c:pt>
                <c:pt idx="2357">
                  <c:v>7.2</c:v>
                </c:pt>
                <c:pt idx="2358">
                  <c:v>5.3</c:v>
                </c:pt>
                <c:pt idx="2359">
                  <c:v>7.4</c:v>
                </c:pt>
                <c:pt idx="2360">
                  <c:v>6.9</c:v>
                </c:pt>
                <c:pt idx="2361">
                  <c:v>5.9</c:v>
                </c:pt>
                <c:pt idx="2362">
                  <c:v>7.1</c:v>
                </c:pt>
                <c:pt idx="2363">
                  <c:v>6.6</c:v>
                </c:pt>
                <c:pt idx="2364">
                  <c:v>7.2</c:v>
                </c:pt>
                <c:pt idx="2365">
                  <c:v>5.7</c:v>
                </c:pt>
                <c:pt idx="2366">
                  <c:v>6.6</c:v>
                </c:pt>
                <c:pt idx="2367">
                  <c:v>7.2</c:v>
                </c:pt>
                <c:pt idx="2368">
                  <c:v>7.2</c:v>
                </c:pt>
                <c:pt idx="2369">
                  <c:v>7.2</c:v>
                </c:pt>
                <c:pt idx="2370">
                  <c:v>7.2</c:v>
                </c:pt>
                <c:pt idx="2371">
                  <c:v>7.2</c:v>
                </c:pt>
                <c:pt idx="2372">
                  <c:v>4</c:v>
                </c:pt>
                <c:pt idx="2373">
                  <c:v>4.5999999999999996</c:v>
                </c:pt>
                <c:pt idx="2374">
                  <c:v>7.3</c:v>
                </c:pt>
                <c:pt idx="2375">
                  <c:v>7.3</c:v>
                </c:pt>
                <c:pt idx="2376">
                  <c:v>5.6</c:v>
                </c:pt>
                <c:pt idx="2377">
                  <c:v>6.9</c:v>
                </c:pt>
                <c:pt idx="2378">
                  <c:v>7</c:v>
                </c:pt>
                <c:pt idx="2379">
                  <c:v>7.3</c:v>
                </c:pt>
                <c:pt idx="2380">
                  <c:v>5.6</c:v>
                </c:pt>
                <c:pt idx="2381">
                  <c:v>5.8</c:v>
                </c:pt>
                <c:pt idx="2382">
                  <c:v>4.8</c:v>
                </c:pt>
                <c:pt idx="2383">
                  <c:v>5.6</c:v>
                </c:pt>
                <c:pt idx="2384">
                  <c:v>5.2</c:v>
                </c:pt>
                <c:pt idx="2385">
                  <c:v>7.4</c:v>
                </c:pt>
                <c:pt idx="2386">
                  <c:v>5.4</c:v>
                </c:pt>
                <c:pt idx="2387">
                  <c:v>5.4</c:v>
                </c:pt>
                <c:pt idx="2388">
                  <c:v>4.5999999999999996</c:v>
                </c:pt>
                <c:pt idx="2389">
                  <c:v>7.2</c:v>
                </c:pt>
                <c:pt idx="2390">
                  <c:v>7.4</c:v>
                </c:pt>
                <c:pt idx="2391">
                  <c:v>7.4</c:v>
                </c:pt>
                <c:pt idx="2392">
                  <c:v>6.8</c:v>
                </c:pt>
                <c:pt idx="2393">
                  <c:v>7.4</c:v>
                </c:pt>
                <c:pt idx="2394">
                  <c:v>7.2</c:v>
                </c:pt>
                <c:pt idx="2395">
                  <c:v>7.3</c:v>
                </c:pt>
                <c:pt idx="2396">
                  <c:v>7.2</c:v>
                </c:pt>
                <c:pt idx="2397">
                  <c:v>7</c:v>
                </c:pt>
                <c:pt idx="2398">
                  <c:v>6.1</c:v>
                </c:pt>
                <c:pt idx="2399">
                  <c:v>3.8</c:v>
                </c:pt>
                <c:pt idx="2400">
                  <c:v>5.4</c:v>
                </c:pt>
                <c:pt idx="2401">
                  <c:v>7.1</c:v>
                </c:pt>
                <c:pt idx="2402">
                  <c:v>7.3</c:v>
                </c:pt>
                <c:pt idx="2403">
                  <c:v>6.8</c:v>
                </c:pt>
                <c:pt idx="2404">
                  <c:v>7.1</c:v>
                </c:pt>
                <c:pt idx="2405">
                  <c:v>7.1</c:v>
                </c:pt>
                <c:pt idx="2406">
                  <c:v>7.4</c:v>
                </c:pt>
                <c:pt idx="2407">
                  <c:v>7.2</c:v>
                </c:pt>
                <c:pt idx="2408">
                  <c:v>6.1</c:v>
                </c:pt>
                <c:pt idx="2409">
                  <c:v>7.5</c:v>
                </c:pt>
                <c:pt idx="2410">
                  <c:v>7.4</c:v>
                </c:pt>
                <c:pt idx="2411">
                  <c:v>4.5999999999999996</c:v>
                </c:pt>
                <c:pt idx="2412">
                  <c:v>5.7</c:v>
                </c:pt>
                <c:pt idx="2413">
                  <c:v>7.3</c:v>
                </c:pt>
                <c:pt idx="2414">
                  <c:v>7.1</c:v>
                </c:pt>
                <c:pt idx="2415">
                  <c:v>7.3</c:v>
                </c:pt>
                <c:pt idx="2416">
                  <c:v>6.1</c:v>
                </c:pt>
                <c:pt idx="2417">
                  <c:v>7.4</c:v>
                </c:pt>
                <c:pt idx="2418">
                  <c:v>6.6</c:v>
                </c:pt>
                <c:pt idx="2419">
                  <c:v>6.8</c:v>
                </c:pt>
                <c:pt idx="2420">
                  <c:v>7</c:v>
                </c:pt>
                <c:pt idx="2421">
                  <c:v>7.2</c:v>
                </c:pt>
                <c:pt idx="2422">
                  <c:v>6.8</c:v>
                </c:pt>
                <c:pt idx="2423">
                  <c:v>7.4</c:v>
                </c:pt>
                <c:pt idx="2424">
                  <c:v>7.1</c:v>
                </c:pt>
                <c:pt idx="2425">
                  <c:v>7</c:v>
                </c:pt>
                <c:pt idx="2426">
                  <c:v>6</c:v>
                </c:pt>
                <c:pt idx="2427">
                  <c:v>6.7</c:v>
                </c:pt>
                <c:pt idx="2428">
                  <c:v>5.0999999999999996</c:v>
                </c:pt>
                <c:pt idx="2429">
                  <c:v>5.0999999999999996</c:v>
                </c:pt>
                <c:pt idx="2430">
                  <c:v>7.1</c:v>
                </c:pt>
                <c:pt idx="2431">
                  <c:v>6.7</c:v>
                </c:pt>
                <c:pt idx="2432">
                  <c:v>7.1</c:v>
                </c:pt>
                <c:pt idx="2433">
                  <c:v>7.3</c:v>
                </c:pt>
                <c:pt idx="2434">
                  <c:v>7</c:v>
                </c:pt>
                <c:pt idx="2435">
                  <c:v>7</c:v>
                </c:pt>
                <c:pt idx="2436">
                  <c:v>7.2</c:v>
                </c:pt>
                <c:pt idx="2437">
                  <c:v>6.9</c:v>
                </c:pt>
                <c:pt idx="2438">
                  <c:v>6.7</c:v>
                </c:pt>
                <c:pt idx="2439">
                  <c:v>7.5</c:v>
                </c:pt>
                <c:pt idx="2440">
                  <c:v>5.9</c:v>
                </c:pt>
                <c:pt idx="2441">
                  <c:v>5.7</c:v>
                </c:pt>
                <c:pt idx="2442">
                  <c:v>6.7</c:v>
                </c:pt>
                <c:pt idx="2443">
                  <c:v>6.8</c:v>
                </c:pt>
                <c:pt idx="2444">
                  <c:v>7.4</c:v>
                </c:pt>
                <c:pt idx="2445">
                  <c:v>7.3</c:v>
                </c:pt>
                <c:pt idx="2446">
                  <c:v>7.2</c:v>
                </c:pt>
                <c:pt idx="2447">
                  <c:v>7.4</c:v>
                </c:pt>
                <c:pt idx="2448">
                  <c:v>4.3</c:v>
                </c:pt>
                <c:pt idx="2449">
                  <c:v>7.1</c:v>
                </c:pt>
                <c:pt idx="2450">
                  <c:v>7.3</c:v>
                </c:pt>
                <c:pt idx="2451">
                  <c:v>6.4</c:v>
                </c:pt>
                <c:pt idx="2452">
                  <c:v>7.2</c:v>
                </c:pt>
                <c:pt idx="2453">
                  <c:v>7.3</c:v>
                </c:pt>
                <c:pt idx="2454">
                  <c:v>7.3</c:v>
                </c:pt>
                <c:pt idx="2455">
                  <c:v>6.8</c:v>
                </c:pt>
                <c:pt idx="2456">
                  <c:v>6.6</c:v>
                </c:pt>
                <c:pt idx="2457">
                  <c:v>7.1</c:v>
                </c:pt>
                <c:pt idx="2458">
                  <c:v>7</c:v>
                </c:pt>
                <c:pt idx="2459">
                  <c:v>5.7</c:v>
                </c:pt>
                <c:pt idx="2460">
                  <c:v>3.1</c:v>
                </c:pt>
                <c:pt idx="2461">
                  <c:v>6.2</c:v>
                </c:pt>
                <c:pt idx="2462">
                  <c:v>7.5</c:v>
                </c:pt>
                <c:pt idx="2463">
                  <c:v>5.0999999999999996</c:v>
                </c:pt>
                <c:pt idx="2464">
                  <c:v>6.8</c:v>
                </c:pt>
                <c:pt idx="2465">
                  <c:v>6.4</c:v>
                </c:pt>
                <c:pt idx="2466">
                  <c:v>6.3</c:v>
                </c:pt>
                <c:pt idx="2467">
                  <c:v>7.2</c:v>
                </c:pt>
                <c:pt idx="2468">
                  <c:v>7.5</c:v>
                </c:pt>
                <c:pt idx="2469">
                  <c:v>7.1</c:v>
                </c:pt>
                <c:pt idx="2470">
                  <c:v>6.6</c:v>
                </c:pt>
                <c:pt idx="2471">
                  <c:v>2.9</c:v>
                </c:pt>
                <c:pt idx="2472">
                  <c:v>5.3</c:v>
                </c:pt>
                <c:pt idx="2473">
                  <c:v>3.7</c:v>
                </c:pt>
                <c:pt idx="2474">
                  <c:v>5.4</c:v>
                </c:pt>
                <c:pt idx="2475">
                  <c:v>4.5999999999999996</c:v>
                </c:pt>
                <c:pt idx="2476">
                  <c:v>7.4</c:v>
                </c:pt>
                <c:pt idx="2477">
                  <c:v>6.3</c:v>
                </c:pt>
                <c:pt idx="2478">
                  <c:v>4.8</c:v>
                </c:pt>
                <c:pt idx="2479">
                  <c:v>5.2</c:v>
                </c:pt>
                <c:pt idx="2480">
                  <c:v>6.8</c:v>
                </c:pt>
                <c:pt idx="2481">
                  <c:v>6.7</c:v>
                </c:pt>
                <c:pt idx="2482">
                  <c:v>7.3</c:v>
                </c:pt>
                <c:pt idx="2483">
                  <c:v>7.2</c:v>
                </c:pt>
                <c:pt idx="2484">
                  <c:v>7.3</c:v>
                </c:pt>
                <c:pt idx="2485">
                  <c:v>7.3</c:v>
                </c:pt>
                <c:pt idx="2486">
                  <c:v>4</c:v>
                </c:pt>
                <c:pt idx="2487">
                  <c:v>6.9</c:v>
                </c:pt>
                <c:pt idx="2488">
                  <c:v>7.1</c:v>
                </c:pt>
                <c:pt idx="2489">
                  <c:v>7.5</c:v>
                </c:pt>
                <c:pt idx="2490">
                  <c:v>3.1</c:v>
                </c:pt>
                <c:pt idx="2491">
                  <c:v>7.4</c:v>
                </c:pt>
                <c:pt idx="2492">
                  <c:v>7.2</c:v>
                </c:pt>
                <c:pt idx="2493">
                  <c:v>6.3</c:v>
                </c:pt>
                <c:pt idx="2494">
                  <c:v>7</c:v>
                </c:pt>
                <c:pt idx="2495">
                  <c:v>7.2</c:v>
                </c:pt>
                <c:pt idx="2496">
                  <c:v>6.3</c:v>
                </c:pt>
                <c:pt idx="2497">
                  <c:v>5.9</c:v>
                </c:pt>
                <c:pt idx="2498">
                  <c:v>7.3</c:v>
                </c:pt>
                <c:pt idx="2499">
                  <c:v>5.4</c:v>
                </c:pt>
                <c:pt idx="2500">
                  <c:v>6.7</c:v>
                </c:pt>
                <c:pt idx="2501">
                  <c:v>7.3</c:v>
                </c:pt>
                <c:pt idx="2502">
                  <c:v>7.4</c:v>
                </c:pt>
                <c:pt idx="2503">
                  <c:v>6.4</c:v>
                </c:pt>
                <c:pt idx="2504">
                  <c:v>7</c:v>
                </c:pt>
                <c:pt idx="2505">
                  <c:v>7.2</c:v>
                </c:pt>
                <c:pt idx="2506">
                  <c:v>7.2</c:v>
                </c:pt>
                <c:pt idx="2507">
                  <c:v>7.4</c:v>
                </c:pt>
                <c:pt idx="2508">
                  <c:v>7.4</c:v>
                </c:pt>
                <c:pt idx="2509">
                  <c:v>7.1</c:v>
                </c:pt>
                <c:pt idx="2510">
                  <c:v>7.5</c:v>
                </c:pt>
                <c:pt idx="2511">
                  <c:v>4.4000000000000004</c:v>
                </c:pt>
                <c:pt idx="2512">
                  <c:v>7</c:v>
                </c:pt>
                <c:pt idx="2513">
                  <c:v>3.7</c:v>
                </c:pt>
                <c:pt idx="2514">
                  <c:v>7.4</c:v>
                </c:pt>
                <c:pt idx="2515">
                  <c:v>6.9</c:v>
                </c:pt>
                <c:pt idx="2516">
                  <c:v>7.2</c:v>
                </c:pt>
                <c:pt idx="2517">
                  <c:v>6</c:v>
                </c:pt>
                <c:pt idx="2518">
                  <c:v>7.2</c:v>
                </c:pt>
                <c:pt idx="2519">
                  <c:v>6.1</c:v>
                </c:pt>
                <c:pt idx="2520">
                  <c:v>7.4</c:v>
                </c:pt>
                <c:pt idx="2521">
                  <c:v>7.4</c:v>
                </c:pt>
                <c:pt idx="2522">
                  <c:v>6.5</c:v>
                </c:pt>
                <c:pt idx="2523">
                  <c:v>5.4</c:v>
                </c:pt>
                <c:pt idx="2524">
                  <c:v>5.9</c:v>
                </c:pt>
                <c:pt idx="2525">
                  <c:v>4.2</c:v>
                </c:pt>
                <c:pt idx="2526">
                  <c:v>7.1</c:v>
                </c:pt>
                <c:pt idx="2527">
                  <c:v>7</c:v>
                </c:pt>
                <c:pt idx="2528">
                  <c:v>6.5</c:v>
                </c:pt>
                <c:pt idx="2529">
                  <c:v>6.6</c:v>
                </c:pt>
                <c:pt idx="2530">
                  <c:v>5.9</c:v>
                </c:pt>
                <c:pt idx="2531">
                  <c:v>7</c:v>
                </c:pt>
                <c:pt idx="2532">
                  <c:v>7.1</c:v>
                </c:pt>
                <c:pt idx="2533">
                  <c:v>7.5</c:v>
                </c:pt>
                <c:pt idx="2534">
                  <c:v>7.4</c:v>
                </c:pt>
                <c:pt idx="2535">
                  <c:v>5.9</c:v>
                </c:pt>
                <c:pt idx="2536">
                  <c:v>4.7</c:v>
                </c:pt>
                <c:pt idx="2537">
                  <c:v>6.7</c:v>
                </c:pt>
                <c:pt idx="2538">
                  <c:v>6.9</c:v>
                </c:pt>
                <c:pt idx="2539">
                  <c:v>7.2</c:v>
                </c:pt>
                <c:pt idx="2540">
                  <c:v>7.3</c:v>
                </c:pt>
                <c:pt idx="2541">
                  <c:v>6.7</c:v>
                </c:pt>
                <c:pt idx="2542">
                  <c:v>7.4</c:v>
                </c:pt>
                <c:pt idx="2543">
                  <c:v>7.2</c:v>
                </c:pt>
                <c:pt idx="2544">
                  <c:v>4.5999999999999996</c:v>
                </c:pt>
                <c:pt idx="2545">
                  <c:v>5.9</c:v>
                </c:pt>
                <c:pt idx="2546">
                  <c:v>6.6</c:v>
                </c:pt>
                <c:pt idx="2547">
                  <c:v>5.9</c:v>
                </c:pt>
                <c:pt idx="2548">
                  <c:v>7.5</c:v>
                </c:pt>
                <c:pt idx="2549">
                  <c:v>6.9</c:v>
                </c:pt>
                <c:pt idx="2550">
                  <c:v>7.1</c:v>
                </c:pt>
                <c:pt idx="2551">
                  <c:v>6.6</c:v>
                </c:pt>
                <c:pt idx="2552">
                  <c:v>5.9</c:v>
                </c:pt>
                <c:pt idx="2553">
                  <c:v>7.3</c:v>
                </c:pt>
                <c:pt idx="2554">
                  <c:v>7.1</c:v>
                </c:pt>
                <c:pt idx="2555">
                  <c:v>7.6</c:v>
                </c:pt>
                <c:pt idx="2556">
                  <c:v>7.1</c:v>
                </c:pt>
                <c:pt idx="2557">
                  <c:v>6.6</c:v>
                </c:pt>
                <c:pt idx="2558">
                  <c:v>7.1</c:v>
                </c:pt>
                <c:pt idx="2559">
                  <c:v>5.5</c:v>
                </c:pt>
                <c:pt idx="2560">
                  <c:v>6.1</c:v>
                </c:pt>
                <c:pt idx="2561">
                  <c:v>5.6</c:v>
                </c:pt>
                <c:pt idx="2562">
                  <c:v>7.3</c:v>
                </c:pt>
                <c:pt idx="2563">
                  <c:v>7.1</c:v>
                </c:pt>
                <c:pt idx="2564">
                  <c:v>7.1</c:v>
                </c:pt>
                <c:pt idx="2565">
                  <c:v>7.3</c:v>
                </c:pt>
                <c:pt idx="2566">
                  <c:v>7.4</c:v>
                </c:pt>
                <c:pt idx="2567">
                  <c:v>7.2</c:v>
                </c:pt>
                <c:pt idx="2568">
                  <c:v>7.3</c:v>
                </c:pt>
                <c:pt idx="2569">
                  <c:v>7.2</c:v>
                </c:pt>
                <c:pt idx="2570">
                  <c:v>7.4</c:v>
                </c:pt>
                <c:pt idx="2571">
                  <c:v>7.1</c:v>
                </c:pt>
                <c:pt idx="2572">
                  <c:v>6.8</c:v>
                </c:pt>
                <c:pt idx="2573">
                  <c:v>6.1</c:v>
                </c:pt>
                <c:pt idx="2574">
                  <c:v>5.3</c:v>
                </c:pt>
                <c:pt idx="2575">
                  <c:v>7.2</c:v>
                </c:pt>
                <c:pt idx="2576">
                  <c:v>7.4</c:v>
                </c:pt>
                <c:pt idx="2577">
                  <c:v>6.9</c:v>
                </c:pt>
                <c:pt idx="2578">
                  <c:v>7.3</c:v>
                </c:pt>
                <c:pt idx="2579">
                  <c:v>7.3</c:v>
                </c:pt>
                <c:pt idx="2580">
                  <c:v>7.5</c:v>
                </c:pt>
                <c:pt idx="2581">
                  <c:v>7</c:v>
                </c:pt>
                <c:pt idx="2582">
                  <c:v>7.5</c:v>
                </c:pt>
                <c:pt idx="2583">
                  <c:v>7.4</c:v>
                </c:pt>
                <c:pt idx="2584">
                  <c:v>6.9</c:v>
                </c:pt>
                <c:pt idx="2585">
                  <c:v>7.3</c:v>
                </c:pt>
                <c:pt idx="2586">
                  <c:v>5.7</c:v>
                </c:pt>
                <c:pt idx="2587">
                  <c:v>7.2</c:v>
                </c:pt>
                <c:pt idx="2588">
                  <c:v>5.5</c:v>
                </c:pt>
                <c:pt idx="2589">
                  <c:v>7.2</c:v>
                </c:pt>
                <c:pt idx="2590">
                  <c:v>7.4</c:v>
                </c:pt>
                <c:pt idx="2591">
                  <c:v>6.8</c:v>
                </c:pt>
                <c:pt idx="2592">
                  <c:v>7.3</c:v>
                </c:pt>
                <c:pt idx="2593">
                  <c:v>7.6</c:v>
                </c:pt>
                <c:pt idx="2594">
                  <c:v>6.6</c:v>
                </c:pt>
                <c:pt idx="2595">
                  <c:v>3.6</c:v>
                </c:pt>
                <c:pt idx="2596">
                  <c:v>6.3</c:v>
                </c:pt>
                <c:pt idx="2597">
                  <c:v>6.7</c:v>
                </c:pt>
                <c:pt idx="2598">
                  <c:v>7.4</c:v>
                </c:pt>
                <c:pt idx="2599">
                  <c:v>7.5</c:v>
                </c:pt>
                <c:pt idx="2600">
                  <c:v>7.2</c:v>
                </c:pt>
                <c:pt idx="2601">
                  <c:v>7.2</c:v>
                </c:pt>
                <c:pt idx="2602">
                  <c:v>6.9</c:v>
                </c:pt>
                <c:pt idx="2603">
                  <c:v>7.2</c:v>
                </c:pt>
                <c:pt idx="2604">
                  <c:v>7.3</c:v>
                </c:pt>
                <c:pt idx="2605">
                  <c:v>5</c:v>
                </c:pt>
                <c:pt idx="2606">
                  <c:v>7.6</c:v>
                </c:pt>
                <c:pt idx="2607">
                  <c:v>6.8</c:v>
                </c:pt>
                <c:pt idx="2608">
                  <c:v>7.3</c:v>
                </c:pt>
                <c:pt idx="2609">
                  <c:v>7</c:v>
                </c:pt>
                <c:pt idx="2610">
                  <c:v>6.4</c:v>
                </c:pt>
                <c:pt idx="2611">
                  <c:v>7.2</c:v>
                </c:pt>
                <c:pt idx="2612">
                  <c:v>5.9</c:v>
                </c:pt>
                <c:pt idx="2613">
                  <c:v>6.1</c:v>
                </c:pt>
                <c:pt idx="2614">
                  <c:v>6.7</c:v>
                </c:pt>
                <c:pt idx="2615">
                  <c:v>6.8</c:v>
                </c:pt>
                <c:pt idx="2616">
                  <c:v>7.4</c:v>
                </c:pt>
                <c:pt idx="2617">
                  <c:v>7.6</c:v>
                </c:pt>
                <c:pt idx="2618">
                  <c:v>7</c:v>
                </c:pt>
                <c:pt idx="2619">
                  <c:v>7.6</c:v>
                </c:pt>
                <c:pt idx="2620">
                  <c:v>7.4</c:v>
                </c:pt>
                <c:pt idx="2621">
                  <c:v>7.3</c:v>
                </c:pt>
                <c:pt idx="2622">
                  <c:v>6.9</c:v>
                </c:pt>
                <c:pt idx="2623">
                  <c:v>7.1</c:v>
                </c:pt>
                <c:pt idx="2624">
                  <c:v>7.2</c:v>
                </c:pt>
                <c:pt idx="2625">
                  <c:v>7.6</c:v>
                </c:pt>
                <c:pt idx="2626">
                  <c:v>5.6</c:v>
                </c:pt>
                <c:pt idx="2627">
                  <c:v>7.1</c:v>
                </c:pt>
                <c:pt idx="2628">
                  <c:v>7.3</c:v>
                </c:pt>
                <c:pt idx="2629">
                  <c:v>7.4</c:v>
                </c:pt>
                <c:pt idx="2630">
                  <c:v>7.4</c:v>
                </c:pt>
                <c:pt idx="2631">
                  <c:v>7.4</c:v>
                </c:pt>
                <c:pt idx="2632">
                  <c:v>6.9</c:v>
                </c:pt>
                <c:pt idx="2633">
                  <c:v>6.4</c:v>
                </c:pt>
                <c:pt idx="2634">
                  <c:v>7.6</c:v>
                </c:pt>
                <c:pt idx="2635">
                  <c:v>7.2</c:v>
                </c:pt>
                <c:pt idx="2636">
                  <c:v>4.4000000000000004</c:v>
                </c:pt>
                <c:pt idx="2637">
                  <c:v>7.5</c:v>
                </c:pt>
                <c:pt idx="2638">
                  <c:v>5.9</c:v>
                </c:pt>
                <c:pt idx="2639">
                  <c:v>7.6</c:v>
                </c:pt>
                <c:pt idx="2640">
                  <c:v>6.1</c:v>
                </c:pt>
                <c:pt idx="2641">
                  <c:v>7</c:v>
                </c:pt>
                <c:pt idx="2642">
                  <c:v>6.7</c:v>
                </c:pt>
                <c:pt idx="2643">
                  <c:v>6.1</c:v>
                </c:pt>
                <c:pt idx="2644">
                  <c:v>7.6</c:v>
                </c:pt>
                <c:pt idx="2645">
                  <c:v>7.4</c:v>
                </c:pt>
                <c:pt idx="2646">
                  <c:v>7.2</c:v>
                </c:pt>
                <c:pt idx="2647">
                  <c:v>7.1</c:v>
                </c:pt>
                <c:pt idx="2648">
                  <c:v>5.0999999999999996</c:v>
                </c:pt>
                <c:pt idx="2649">
                  <c:v>7.4</c:v>
                </c:pt>
                <c:pt idx="2650">
                  <c:v>6.7</c:v>
                </c:pt>
                <c:pt idx="2651">
                  <c:v>7.1</c:v>
                </c:pt>
                <c:pt idx="2652">
                  <c:v>5.7</c:v>
                </c:pt>
                <c:pt idx="2653">
                  <c:v>5.9</c:v>
                </c:pt>
                <c:pt idx="2654">
                  <c:v>5.3</c:v>
                </c:pt>
                <c:pt idx="2655">
                  <c:v>6.7</c:v>
                </c:pt>
                <c:pt idx="2656">
                  <c:v>6.6</c:v>
                </c:pt>
                <c:pt idx="2657">
                  <c:v>7.3</c:v>
                </c:pt>
                <c:pt idx="2658">
                  <c:v>7.1</c:v>
                </c:pt>
                <c:pt idx="2659">
                  <c:v>6.6</c:v>
                </c:pt>
                <c:pt idx="2660">
                  <c:v>7.2</c:v>
                </c:pt>
                <c:pt idx="2661">
                  <c:v>7.5</c:v>
                </c:pt>
                <c:pt idx="2662">
                  <c:v>5.7</c:v>
                </c:pt>
                <c:pt idx="2663">
                  <c:v>7.3</c:v>
                </c:pt>
                <c:pt idx="2664">
                  <c:v>6.2</c:v>
                </c:pt>
                <c:pt idx="2665">
                  <c:v>7.1</c:v>
                </c:pt>
                <c:pt idx="2666">
                  <c:v>7.2</c:v>
                </c:pt>
                <c:pt idx="2667">
                  <c:v>5.9</c:v>
                </c:pt>
                <c:pt idx="2668">
                  <c:v>4.0999999999999996</c:v>
                </c:pt>
                <c:pt idx="2669">
                  <c:v>7.4</c:v>
                </c:pt>
                <c:pt idx="2670">
                  <c:v>7.4</c:v>
                </c:pt>
                <c:pt idx="2671">
                  <c:v>7.4</c:v>
                </c:pt>
                <c:pt idx="2672">
                  <c:v>7.4</c:v>
                </c:pt>
                <c:pt idx="2673">
                  <c:v>7.5</c:v>
                </c:pt>
                <c:pt idx="2674">
                  <c:v>6.2</c:v>
                </c:pt>
                <c:pt idx="2675">
                  <c:v>7.3</c:v>
                </c:pt>
                <c:pt idx="2676">
                  <c:v>7.6</c:v>
                </c:pt>
                <c:pt idx="2677">
                  <c:v>6.8</c:v>
                </c:pt>
                <c:pt idx="2678">
                  <c:v>7.5</c:v>
                </c:pt>
                <c:pt idx="2679">
                  <c:v>7.4</c:v>
                </c:pt>
                <c:pt idx="2680">
                  <c:v>5.3</c:v>
                </c:pt>
                <c:pt idx="2681">
                  <c:v>6.2</c:v>
                </c:pt>
                <c:pt idx="2682">
                  <c:v>7.5</c:v>
                </c:pt>
                <c:pt idx="2683">
                  <c:v>6.8</c:v>
                </c:pt>
                <c:pt idx="2684">
                  <c:v>7.5</c:v>
                </c:pt>
                <c:pt idx="2685">
                  <c:v>7.4</c:v>
                </c:pt>
                <c:pt idx="2686">
                  <c:v>7.1</c:v>
                </c:pt>
                <c:pt idx="2687">
                  <c:v>6.6</c:v>
                </c:pt>
                <c:pt idx="2688">
                  <c:v>5.0999999999999996</c:v>
                </c:pt>
                <c:pt idx="2689">
                  <c:v>7</c:v>
                </c:pt>
                <c:pt idx="2690">
                  <c:v>7.6</c:v>
                </c:pt>
                <c:pt idx="2691">
                  <c:v>7.3</c:v>
                </c:pt>
                <c:pt idx="2692">
                  <c:v>7.5</c:v>
                </c:pt>
                <c:pt idx="2693">
                  <c:v>6.9</c:v>
                </c:pt>
                <c:pt idx="2694">
                  <c:v>4.5999999999999996</c:v>
                </c:pt>
                <c:pt idx="2695">
                  <c:v>6.7</c:v>
                </c:pt>
                <c:pt idx="2696">
                  <c:v>7.5</c:v>
                </c:pt>
                <c:pt idx="2697">
                  <c:v>7.6</c:v>
                </c:pt>
                <c:pt idx="2698">
                  <c:v>4.5</c:v>
                </c:pt>
                <c:pt idx="2699">
                  <c:v>7.2</c:v>
                </c:pt>
                <c:pt idx="2700">
                  <c:v>7.4</c:v>
                </c:pt>
                <c:pt idx="2701">
                  <c:v>7.2</c:v>
                </c:pt>
                <c:pt idx="2702">
                  <c:v>7.3</c:v>
                </c:pt>
                <c:pt idx="2703">
                  <c:v>6.8</c:v>
                </c:pt>
                <c:pt idx="2704">
                  <c:v>7.1</c:v>
                </c:pt>
                <c:pt idx="2705">
                  <c:v>7.4</c:v>
                </c:pt>
                <c:pt idx="2706">
                  <c:v>7.4</c:v>
                </c:pt>
                <c:pt idx="2707">
                  <c:v>4.4000000000000004</c:v>
                </c:pt>
                <c:pt idx="2708">
                  <c:v>4.5999999999999996</c:v>
                </c:pt>
                <c:pt idx="2709">
                  <c:v>5</c:v>
                </c:pt>
                <c:pt idx="2710">
                  <c:v>6.1</c:v>
                </c:pt>
                <c:pt idx="2711">
                  <c:v>6.8</c:v>
                </c:pt>
                <c:pt idx="2712">
                  <c:v>7.4</c:v>
                </c:pt>
                <c:pt idx="2713">
                  <c:v>6.8</c:v>
                </c:pt>
                <c:pt idx="2714">
                  <c:v>7.6</c:v>
                </c:pt>
                <c:pt idx="2715">
                  <c:v>6.7</c:v>
                </c:pt>
                <c:pt idx="2716">
                  <c:v>7.4</c:v>
                </c:pt>
                <c:pt idx="2717">
                  <c:v>4.7</c:v>
                </c:pt>
                <c:pt idx="2718">
                  <c:v>7.1</c:v>
                </c:pt>
                <c:pt idx="2719">
                  <c:v>7.3</c:v>
                </c:pt>
                <c:pt idx="2720">
                  <c:v>7.6</c:v>
                </c:pt>
                <c:pt idx="2721">
                  <c:v>4.7</c:v>
                </c:pt>
                <c:pt idx="2722">
                  <c:v>7.2</c:v>
                </c:pt>
                <c:pt idx="2723">
                  <c:v>7.3</c:v>
                </c:pt>
                <c:pt idx="2724">
                  <c:v>6.9</c:v>
                </c:pt>
                <c:pt idx="2725">
                  <c:v>6.1</c:v>
                </c:pt>
                <c:pt idx="2726">
                  <c:v>7.1</c:v>
                </c:pt>
                <c:pt idx="2727">
                  <c:v>7.3</c:v>
                </c:pt>
                <c:pt idx="2728">
                  <c:v>7</c:v>
                </c:pt>
                <c:pt idx="2729">
                  <c:v>5</c:v>
                </c:pt>
                <c:pt idx="2730">
                  <c:v>7.5</c:v>
                </c:pt>
                <c:pt idx="2731">
                  <c:v>7.1</c:v>
                </c:pt>
                <c:pt idx="2732">
                  <c:v>6.1</c:v>
                </c:pt>
                <c:pt idx="2733">
                  <c:v>7.4</c:v>
                </c:pt>
                <c:pt idx="2734">
                  <c:v>7.2</c:v>
                </c:pt>
                <c:pt idx="2735">
                  <c:v>7.5</c:v>
                </c:pt>
                <c:pt idx="2736">
                  <c:v>7.5</c:v>
                </c:pt>
                <c:pt idx="2737">
                  <c:v>7.6</c:v>
                </c:pt>
                <c:pt idx="2738">
                  <c:v>7.1</c:v>
                </c:pt>
                <c:pt idx="2739">
                  <c:v>7.1</c:v>
                </c:pt>
                <c:pt idx="2740">
                  <c:v>7.5</c:v>
                </c:pt>
                <c:pt idx="2741">
                  <c:v>7.3</c:v>
                </c:pt>
                <c:pt idx="2742">
                  <c:v>7.2</c:v>
                </c:pt>
                <c:pt idx="2743">
                  <c:v>7.5</c:v>
                </c:pt>
                <c:pt idx="2744">
                  <c:v>7.4</c:v>
                </c:pt>
                <c:pt idx="2745">
                  <c:v>6.5</c:v>
                </c:pt>
                <c:pt idx="2746">
                  <c:v>6.9</c:v>
                </c:pt>
                <c:pt idx="2747">
                  <c:v>7.3</c:v>
                </c:pt>
                <c:pt idx="2748">
                  <c:v>7.3</c:v>
                </c:pt>
                <c:pt idx="2749">
                  <c:v>7.2</c:v>
                </c:pt>
                <c:pt idx="2750">
                  <c:v>7.2</c:v>
                </c:pt>
                <c:pt idx="2751">
                  <c:v>7.4</c:v>
                </c:pt>
                <c:pt idx="2752">
                  <c:v>6.9</c:v>
                </c:pt>
                <c:pt idx="2753">
                  <c:v>7.3</c:v>
                </c:pt>
                <c:pt idx="2754">
                  <c:v>5.5</c:v>
                </c:pt>
                <c:pt idx="2755">
                  <c:v>3.9</c:v>
                </c:pt>
                <c:pt idx="2756">
                  <c:v>6.6</c:v>
                </c:pt>
                <c:pt idx="2757">
                  <c:v>6.9</c:v>
                </c:pt>
                <c:pt idx="2758">
                  <c:v>3.3</c:v>
                </c:pt>
                <c:pt idx="2759">
                  <c:v>7</c:v>
                </c:pt>
                <c:pt idx="2760">
                  <c:v>5.0999999999999996</c:v>
                </c:pt>
                <c:pt idx="2761">
                  <c:v>7</c:v>
                </c:pt>
                <c:pt idx="2762">
                  <c:v>6.7</c:v>
                </c:pt>
                <c:pt idx="2763">
                  <c:v>7.3</c:v>
                </c:pt>
                <c:pt idx="2764">
                  <c:v>6.9</c:v>
                </c:pt>
                <c:pt idx="2765">
                  <c:v>7.3</c:v>
                </c:pt>
                <c:pt idx="2766">
                  <c:v>6.1</c:v>
                </c:pt>
                <c:pt idx="2767">
                  <c:v>7.5</c:v>
                </c:pt>
                <c:pt idx="2768">
                  <c:v>7.5</c:v>
                </c:pt>
                <c:pt idx="2769">
                  <c:v>7.4</c:v>
                </c:pt>
                <c:pt idx="2770">
                  <c:v>5.2</c:v>
                </c:pt>
                <c:pt idx="2771">
                  <c:v>4.4000000000000004</c:v>
                </c:pt>
                <c:pt idx="2772">
                  <c:v>7.6</c:v>
                </c:pt>
                <c:pt idx="2773">
                  <c:v>3.6</c:v>
                </c:pt>
                <c:pt idx="2774">
                  <c:v>7.3</c:v>
                </c:pt>
                <c:pt idx="2775">
                  <c:v>6.9</c:v>
                </c:pt>
                <c:pt idx="2776">
                  <c:v>6</c:v>
                </c:pt>
                <c:pt idx="2777">
                  <c:v>6.6</c:v>
                </c:pt>
                <c:pt idx="2778">
                  <c:v>6.9</c:v>
                </c:pt>
                <c:pt idx="2779">
                  <c:v>5.4</c:v>
                </c:pt>
                <c:pt idx="2780">
                  <c:v>7.7</c:v>
                </c:pt>
                <c:pt idx="2781">
                  <c:v>6.8</c:v>
                </c:pt>
                <c:pt idx="2782">
                  <c:v>6</c:v>
                </c:pt>
                <c:pt idx="2783">
                  <c:v>7.3</c:v>
                </c:pt>
                <c:pt idx="2784">
                  <c:v>7.3</c:v>
                </c:pt>
                <c:pt idx="2785">
                  <c:v>7.5</c:v>
                </c:pt>
                <c:pt idx="2786">
                  <c:v>7.3</c:v>
                </c:pt>
                <c:pt idx="2787">
                  <c:v>7.6</c:v>
                </c:pt>
                <c:pt idx="2788">
                  <c:v>3.6</c:v>
                </c:pt>
                <c:pt idx="2789">
                  <c:v>5.4</c:v>
                </c:pt>
                <c:pt idx="2790">
                  <c:v>7.7</c:v>
                </c:pt>
                <c:pt idx="2791">
                  <c:v>7.6</c:v>
                </c:pt>
                <c:pt idx="2792">
                  <c:v>7.6</c:v>
                </c:pt>
                <c:pt idx="2793">
                  <c:v>6.8</c:v>
                </c:pt>
                <c:pt idx="2794">
                  <c:v>7.2</c:v>
                </c:pt>
                <c:pt idx="2795">
                  <c:v>7.3</c:v>
                </c:pt>
                <c:pt idx="2796">
                  <c:v>5.0999999999999996</c:v>
                </c:pt>
                <c:pt idx="2797">
                  <c:v>7.6</c:v>
                </c:pt>
                <c:pt idx="2798">
                  <c:v>6.4</c:v>
                </c:pt>
                <c:pt idx="2799">
                  <c:v>7.3</c:v>
                </c:pt>
                <c:pt idx="2800">
                  <c:v>7.4</c:v>
                </c:pt>
                <c:pt idx="2801">
                  <c:v>7.3</c:v>
                </c:pt>
                <c:pt idx="2802">
                  <c:v>3.9</c:v>
                </c:pt>
                <c:pt idx="2803">
                  <c:v>7.6</c:v>
                </c:pt>
                <c:pt idx="2804">
                  <c:v>7.5</c:v>
                </c:pt>
                <c:pt idx="2805">
                  <c:v>7.3</c:v>
                </c:pt>
                <c:pt idx="2806">
                  <c:v>7.2</c:v>
                </c:pt>
                <c:pt idx="2807">
                  <c:v>7.5</c:v>
                </c:pt>
                <c:pt idx="2808">
                  <c:v>7.7</c:v>
                </c:pt>
                <c:pt idx="2809">
                  <c:v>7.4</c:v>
                </c:pt>
                <c:pt idx="2810">
                  <c:v>7.7</c:v>
                </c:pt>
                <c:pt idx="2811">
                  <c:v>3.6</c:v>
                </c:pt>
                <c:pt idx="2812">
                  <c:v>7</c:v>
                </c:pt>
                <c:pt idx="2813">
                  <c:v>7.6</c:v>
                </c:pt>
                <c:pt idx="2814">
                  <c:v>7.3</c:v>
                </c:pt>
                <c:pt idx="2815">
                  <c:v>5.2</c:v>
                </c:pt>
                <c:pt idx="2816">
                  <c:v>4.3</c:v>
                </c:pt>
                <c:pt idx="2817">
                  <c:v>5.4</c:v>
                </c:pt>
                <c:pt idx="2818">
                  <c:v>7.5</c:v>
                </c:pt>
                <c:pt idx="2819">
                  <c:v>7.6</c:v>
                </c:pt>
                <c:pt idx="2820">
                  <c:v>6.7</c:v>
                </c:pt>
                <c:pt idx="2821">
                  <c:v>3.8</c:v>
                </c:pt>
                <c:pt idx="2822">
                  <c:v>7.4</c:v>
                </c:pt>
                <c:pt idx="2823">
                  <c:v>6.1</c:v>
                </c:pt>
                <c:pt idx="2824">
                  <c:v>7.7</c:v>
                </c:pt>
                <c:pt idx="2825">
                  <c:v>2.9</c:v>
                </c:pt>
                <c:pt idx="2826">
                  <c:v>2.8</c:v>
                </c:pt>
                <c:pt idx="2827">
                  <c:v>7.5</c:v>
                </c:pt>
                <c:pt idx="2828">
                  <c:v>7.6</c:v>
                </c:pt>
                <c:pt idx="2829">
                  <c:v>4.9000000000000004</c:v>
                </c:pt>
                <c:pt idx="2830">
                  <c:v>7.6</c:v>
                </c:pt>
                <c:pt idx="2831">
                  <c:v>7.6</c:v>
                </c:pt>
                <c:pt idx="2832">
                  <c:v>7.1</c:v>
                </c:pt>
                <c:pt idx="2833">
                  <c:v>7.5</c:v>
                </c:pt>
                <c:pt idx="2834">
                  <c:v>5.0999999999999996</c:v>
                </c:pt>
                <c:pt idx="2835">
                  <c:v>7.4</c:v>
                </c:pt>
                <c:pt idx="2836">
                  <c:v>7.5</c:v>
                </c:pt>
                <c:pt idx="2837">
                  <c:v>5.7</c:v>
                </c:pt>
                <c:pt idx="2838">
                  <c:v>7</c:v>
                </c:pt>
                <c:pt idx="2839">
                  <c:v>4.5999999999999996</c:v>
                </c:pt>
                <c:pt idx="2840">
                  <c:v>7.6</c:v>
                </c:pt>
                <c:pt idx="2841">
                  <c:v>7.4</c:v>
                </c:pt>
                <c:pt idx="2842">
                  <c:v>6.2</c:v>
                </c:pt>
                <c:pt idx="2843">
                  <c:v>7.3</c:v>
                </c:pt>
                <c:pt idx="2844">
                  <c:v>6.9</c:v>
                </c:pt>
                <c:pt idx="2845">
                  <c:v>5.8</c:v>
                </c:pt>
                <c:pt idx="2846">
                  <c:v>7.2</c:v>
                </c:pt>
                <c:pt idx="2847">
                  <c:v>7.4</c:v>
                </c:pt>
                <c:pt idx="2848">
                  <c:v>7.1</c:v>
                </c:pt>
                <c:pt idx="2849">
                  <c:v>7.5</c:v>
                </c:pt>
                <c:pt idx="2850">
                  <c:v>7.4</c:v>
                </c:pt>
                <c:pt idx="2851">
                  <c:v>7.4</c:v>
                </c:pt>
                <c:pt idx="2852">
                  <c:v>6</c:v>
                </c:pt>
                <c:pt idx="2853">
                  <c:v>6.9</c:v>
                </c:pt>
                <c:pt idx="2854">
                  <c:v>6.8</c:v>
                </c:pt>
                <c:pt idx="2855">
                  <c:v>7.1</c:v>
                </c:pt>
                <c:pt idx="2856">
                  <c:v>7.3</c:v>
                </c:pt>
                <c:pt idx="2857">
                  <c:v>5.6</c:v>
                </c:pt>
                <c:pt idx="2858">
                  <c:v>5.5</c:v>
                </c:pt>
                <c:pt idx="2859">
                  <c:v>7.4</c:v>
                </c:pt>
                <c:pt idx="2860">
                  <c:v>7.2</c:v>
                </c:pt>
                <c:pt idx="2861">
                  <c:v>6.6</c:v>
                </c:pt>
                <c:pt idx="2862">
                  <c:v>4.4000000000000004</c:v>
                </c:pt>
                <c:pt idx="2863">
                  <c:v>7.4</c:v>
                </c:pt>
                <c:pt idx="2864">
                  <c:v>7.1</c:v>
                </c:pt>
                <c:pt idx="2865">
                  <c:v>7.4</c:v>
                </c:pt>
                <c:pt idx="2866">
                  <c:v>4.9000000000000004</c:v>
                </c:pt>
                <c:pt idx="2867">
                  <c:v>7.5</c:v>
                </c:pt>
                <c:pt idx="2868">
                  <c:v>5.3</c:v>
                </c:pt>
                <c:pt idx="2869">
                  <c:v>7.3</c:v>
                </c:pt>
                <c:pt idx="2870">
                  <c:v>5</c:v>
                </c:pt>
                <c:pt idx="2871">
                  <c:v>7.1</c:v>
                </c:pt>
                <c:pt idx="2872">
                  <c:v>7.4</c:v>
                </c:pt>
                <c:pt idx="2873">
                  <c:v>7.3</c:v>
                </c:pt>
                <c:pt idx="2874">
                  <c:v>6.7</c:v>
                </c:pt>
                <c:pt idx="2875">
                  <c:v>6.9</c:v>
                </c:pt>
                <c:pt idx="2876">
                  <c:v>7.7</c:v>
                </c:pt>
                <c:pt idx="2877">
                  <c:v>6.1</c:v>
                </c:pt>
                <c:pt idx="2878">
                  <c:v>7.6</c:v>
                </c:pt>
                <c:pt idx="2879">
                  <c:v>5.4</c:v>
                </c:pt>
                <c:pt idx="2880">
                  <c:v>4.0999999999999996</c:v>
                </c:pt>
                <c:pt idx="2881">
                  <c:v>7</c:v>
                </c:pt>
                <c:pt idx="2882">
                  <c:v>7.6</c:v>
                </c:pt>
                <c:pt idx="2883">
                  <c:v>5.8</c:v>
                </c:pt>
                <c:pt idx="2884">
                  <c:v>7.3</c:v>
                </c:pt>
                <c:pt idx="2885">
                  <c:v>7.1</c:v>
                </c:pt>
                <c:pt idx="2886">
                  <c:v>7.5</c:v>
                </c:pt>
                <c:pt idx="2887">
                  <c:v>6.9</c:v>
                </c:pt>
                <c:pt idx="2888">
                  <c:v>7.3</c:v>
                </c:pt>
                <c:pt idx="2889">
                  <c:v>5.9</c:v>
                </c:pt>
                <c:pt idx="2890">
                  <c:v>7.7</c:v>
                </c:pt>
                <c:pt idx="2891">
                  <c:v>7.7</c:v>
                </c:pt>
                <c:pt idx="2892">
                  <c:v>7</c:v>
                </c:pt>
                <c:pt idx="2893">
                  <c:v>7.2</c:v>
                </c:pt>
                <c:pt idx="2894">
                  <c:v>7.6</c:v>
                </c:pt>
                <c:pt idx="2895">
                  <c:v>7.7</c:v>
                </c:pt>
                <c:pt idx="2896">
                  <c:v>3.2</c:v>
                </c:pt>
                <c:pt idx="2897">
                  <c:v>7.4</c:v>
                </c:pt>
                <c:pt idx="2898">
                  <c:v>7.3</c:v>
                </c:pt>
                <c:pt idx="2899">
                  <c:v>6.9</c:v>
                </c:pt>
                <c:pt idx="2900">
                  <c:v>7.3</c:v>
                </c:pt>
                <c:pt idx="2901">
                  <c:v>6.5</c:v>
                </c:pt>
                <c:pt idx="2902">
                  <c:v>7.5</c:v>
                </c:pt>
                <c:pt idx="2903">
                  <c:v>6.8</c:v>
                </c:pt>
                <c:pt idx="2904">
                  <c:v>7.5</c:v>
                </c:pt>
                <c:pt idx="2905">
                  <c:v>7.2</c:v>
                </c:pt>
                <c:pt idx="2906">
                  <c:v>7.6</c:v>
                </c:pt>
                <c:pt idx="2907">
                  <c:v>7.3</c:v>
                </c:pt>
                <c:pt idx="2908">
                  <c:v>7.1</c:v>
                </c:pt>
                <c:pt idx="2909">
                  <c:v>7.6</c:v>
                </c:pt>
                <c:pt idx="2910">
                  <c:v>7</c:v>
                </c:pt>
                <c:pt idx="2911">
                  <c:v>7.5</c:v>
                </c:pt>
                <c:pt idx="2912">
                  <c:v>7.3</c:v>
                </c:pt>
                <c:pt idx="2913">
                  <c:v>7.7</c:v>
                </c:pt>
                <c:pt idx="2914">
                  <c:v>7.4</c:v>
                </c:pt>
                <c:pt idx="2915">
                  <c:v>4.9000000000000004</c:v>
                </c:pt>
                <c:pt idx="2916">
                  <c:v>7.4</c:v>
                </c:pt>
                <c:pt idx="2917">
                  <c:v>7.4</c:v>
                </c:pt>
                <c:pt idx="2918">
                  <c:v>6.7</c:v>
                </c:pt>
                <c:pt idx="2919">
                  <c:v>5.5</c:v>
                </c:pt>
                <c:pt idx="2920">
                  <c:v>7.2</c:v>
                </c:pt>
                <c:pt idx="2921">
                  <c:v>7.5</c:v>
                </c:pt>
                <c:pt idx="2922">
                  <c:v>7.5</c:v>
                </c:pt>
                <c:pt idx="2923">
                  <c:v>7.3</c:v>
                </c:pt>
                <c:pt idx="2924">
                  <c:v>7.2</c:v>
                </c:pt>
                <c:pt idx="2925">
                  <c:v>7.5</c:v>
                </c:pt>
                <c:pt idx="2926">
                  <c:v>7.7</c:v>
                </c:pt>
                <c:pt idx="2927">
                  <c:v>7.7</c:v>
                </c:pt>
                <c:pt idx="2928">
                  <c:v>7.6</c:v>
                </c:pt>
                <c:pt idx="2929">
                  <c:v>6.9</c:v>
                </c:pt>
                <c:pt idx="2930">
                  <c:v>7.7</c:v>
                </c:pt>
                <c:pt idx="2931">
                  <c:v>7.5</c:v>
                </c:pt>
                <c:pt idx="2932">
                  <c:v>7.6</c:v>
                </c:pt>
                <c:pt idx="2933">
                  <c:v>7.5</c:v>
                </c:pt>
                <c:pt idx="2934">
                  <c:v>7.7</c:v>
                </c:pt>
                <c:pt idx="2935">
                  <c:v>7.6</c:v>
                </c:pt>
                <c:pt idx="2936">
                  <c:v>7.3</c:v>
                </c:pt>
                <c:pt idx="2937">
                  <c:v>7.4</c:v>
                </c:pt>
                <c:pt idx="2938">
                  <c:v>7.3</c:v>
                </c:pt>
                <c:pt idx="2939">
                  <c:v>7.3</c:v>
                </c:pt>
                <c:pt idx="2940">
                  <c:v>6</c:v>
                </c:pt>
                <c:pt idx="2941">
                  <c:v>7.1</c:v>
                </c:pt>
                <c:pt idx="2942">
                  <c:v>5.2</c:v>
                </c:pt>
                <c:pt idx="2943">
                  <c:v>7.7</c:v>
                </c:pt>
                <c:pt idx="2944">
                  <c:v>7.4</c:v>
                </c:pt>
                <c:pt idx="2945">
                  <c:v>2.7</c:v>
                </c:pt>
                <c:pt idx="2946">
                  <c:v>3.8</c:v>
                </c:pt>
                <c:pt idx="2947">
                  <c:v>5.4</c:v>
                </c:pt>
                <c:pt idx="2948">
                  <c:v>6.1</c:v>
                </c:pt>
                <c:pt idx="2949">
                  <c:v>7.7</c:v>
                </c:pt>
                <c:pt idx="2950">
                  <c:v>7.2</c:v>
                </c:pt>
                <c:pt idx="2951">
                  <c:v>7</c:v>
                </c:pt>
                <c:pt idx="2952">
                  <c:v>6.4</c:v>
                </c:pt>
                <c:pt idx="2953">
                  <c:v>7</c:v>
                </c:pt>
                <c:pt idx="2954">
                  <c:v>3.4</c:v>
                </c:pt>
                <c:pt idx="2955">
                  <c:v>7</c:v>
                </c:pt>
                <c:pt idx="2956">
                  <c:v>7.3</c:v>
                </c:pt>
                <c:pt idx="2957">
                  <c:v>6.1</c:v>
                </c:pt>
                <c:pt idx="2958">
                  <c:v>7.6</c:v>
                </c:pt>
                <c:pt idx="2959">
                  <c:v>6.7</c:v>
                </c:pt>
                <c:pt idx="2960">
                  <c:v>7.3</c:v>
                </c:pt>
                <c:pt idx="2961">
                  <c:v>7.1</c:v>
                </c:pt>
                <c:pt idx="2962">
                  <c:v>7.6</c:v>
                </c:pt>
                <c:pt idx="2963">
                  <c:v>7.5</c:v>
                </c:pt>
                <c:pt idx="2964">
                  <c:v>7.5</c:v>
                </c:pt>
                <c:pt idx="2965">
                  <c:v>5.2</c:v>
                </c:pt>
                <c:pt idx="2966">
                  <c:v>7.6</c:v>
                </c:pt>
                <c:pt idx="2967">
                  <c:v>7.7</c:v>
                </c:pt>
                <c:pt idx="2968">
                  <c:v>7.4</c:v>
                </c:pt>
                <c:pt idx="2969">
                  <c:v>7</c:v>
                </c:pt>
                <c:pt idx="2970">
                  <c:v>7.4</c:v>
                </c:pt>
                <c:pt idx="2971">
                  <c:v>7.4</c:v>
                </c:pt>
                <c:pt idx="2972">
                  <c:v>7</c:v>
                </c:pt>
                <c:pt idx="2973">
                  <c:v>7.1</c:v>
                </c:pt>
                <c:pt idx="2974">
                  <c:v>7</c:v>
                </c:pt>
                <c:pt idx="2975">
                  <c:v>7.6</c:v>
                </c:pt>
                <c:pt idx="2976">
                  <c:v>7.6</c:v>
                </c:pt>
                <c:pt idx="2977">
                  <c:v>6.7</c:v>
                </c:pt>
                <c:pt idx="2978">
                  <c:v>7.1</c:v>
                </c:pt>
                <c:pt idx="2979">
                  <c:v>7.2</c:v>
                </c:pt>
                <c:pt idx="2980">
                  <c:v>7</c:v>
                </c:pt>
                <c:pt idx="2981">
                  <c:v>7.4</c:v>
                </c:pt>
                <c:pt idx="2982">
                  <c:v>5.9</c:v>
                </c:pt>
                <c:pt idx="2983">
                  <c:v>7</c:v>
                </c:pt>
                <c:pt idx="2984">
                  <c:v>5.7</c:v>
                </c:pt>
                <c:pt idx="2985">
                  <c:v>6.6</c:v>
                </c:pt>
                <c:pt idx="2986">
                  <c:v>7.1</c:v>
                </c:pt>
                <c:pt idx="2987">
                  <c:v>7.3</c:v>
                </c:pt>
                <c:pt idx="2988">
                  <c:v>7.6</c:v>
                </c:pt>
                <c:pt idx="2989">
                  <c:v>7.8</c:v>
                </c:pt>
                <c:pt idx="2990">
                  <c:v>7.7</c:v>
                </c:pt>
                <c:pt idx="2991">
                  <c:v>4.7</c:v>
                </c:pt>
                <c:pt idx="2992">
                  <c:v>7.5</c:v>
                </c:pt>
                <c:pt idx="2993">
                  <c:v>7.7</c:v>
                </c:pt>
                <c:pt idx="2994">
                  <c:v>7.5</c:v>
                </c:pt>
                <c:pt idx="2995">
                  <c:v>3.5</c:v>
                </c:pt>
                <c:pt idx="2996">
                  <c:v>7</c:v>
                </c:pt>
                <c:pt idx="2997">
                  <c:v>7</c:v>
                </c:pt>
                <c:pt idx="2998">
                  <c:v>5.3</c:v>
                </c:pt>
                <c:pt idx="2999">
                  <c:v>7.6</c:v>
                </c:pt>
                <c:pt idx="3000">
                  <c:v>7.6</c:v>
                </c:pt>
                <c:pt idx="3001">
                  <c:v>7.7</c:v>
                </c:pt>
                <c:pt idx="3002">
                  <c:v>4.2</c:v>
                </c:pt>
                <c:pt idx="3003">
                  <c:v>5.4</c:v>
                </c:pt>
                <c:pt idx="3004">
                  <c:v>6.8</c:v>
                </c:pt>
                <c:pt idx="3005">
                  <c:v>6.7</c:v>
                </c:pt>
                <c:pt idx="3006">
                  <c:v>6.8</c:v>
                </c:pt>
                <c:pt idx="3007">
                  <c:v>6.7</c:v>
                </c:pt>
                <c:pt idx="3008">
                  <c:v>5.4</c:v>
                </c:pt>
                <c:pt idx="3009">
                  <c:v>7.6</c:v>
                </c:pt>
                <c:pt idx="3010">
                  <c:v>7.6</c:v>
                </c:pt>
                <c:pt idx="3011">
                  <c:v>7.2</c:v>
                </c:pt>
                <c:pt idx="3012">
                  <c:v>5.9</c:v>
                </c:pt>
                <c:pt idx="3013">
                  <c:v>7.5</c:v>
                </c:pt>
                <c:pt idx="3014">
                  <c:v>7.7</c:v>
                </c:pt>
                <c:pt idx="3015">
                  <c:v>7.7</c:v>
                </c:pt>
                <c:pt idx="3016">
                  <c:v>7.5</c:v>
                </c:pt>
                <c:pt idx="3017">
                  <c:v>6.4</c:v>
                </c:pt>
                <c:pt idx="3018">
                  <c:v>7.6</c:v>
                </c:pt>
                <c:pt idx="3019">
                  <c:v>7.7</c:v>
                </c:pt>
                <c:pt idx="3020">
                  <c:v>5.4</c:v>
                </c:pt>
                <c:pt idx="3021">
                  <c:v>7.6</c:v>
                </c:pt>
                <c:pt idx="3022">
                  <c:v>7</c:v>
                </c:pt>
                <c:pt idx="3023">
                  <c:v>7.3</c:v>
                </c:pt>
                <c:pt idx="3024">
                  <c:v>7.8</c:v>
                </c:pt>
                <c:pt idx="3025">
                  <c:v>7.6</c:v>
                </c:pt>
                <c:pt idx="3026">
                  <c:v>7.2</c:v>
                </c:pt>
                <c:pt idx="3027">
                  <c:v>7.1</c:v>
                </c:pt>
                <c:pt idx="3028">
                  <c:v>7.6</c:v>
                </c:pt>
                <c:pt idx="3029">
                  <c:v>7.7</c:v>
                </c:pt>
                <c:pt idx="3030">
                  <c:v>7.7</c:v>
                </c:pt>
                <c:pt idx="3031">
                  <c:v>6.1</c:v>
                </c:pt>
                <c:pt idx="3032">
                  <c:v>7.6</c:v>
                </c:pt>
                <c:pt idx="3033">
                  <c:v>7.3</c:v>
                </c:pt>
                <c:pt idx="3034">
                  <c:v>7.5</c:v>
                </c:pt>
                <c:pt idx="3035">
                  <c:v>7.1</c:v>
                </c:pt>
                <c:pt idx="3036">
                  <c:v>6.5</c:v>
                </c:pt>
                <c:pt idx="3037">
                  <c:v>7.1</c:v>
                </c:pt>
                <c:pt idx="3038">
                  <c:v>7.6</c:v>
                </c:pt>
                <c:pt idx="3039">
                  <c:v>7.3</c:v>
                </c:pt>
                <c:pt idx="3040">
                  <c:v>7.5</c:v>
                </c:pt>
                <c:pt idx="3041">
                  <c:v>7.5</c:v>
                </c:pt>
                <c:pt idx="3042">
                  <c:v>7.8</c:v>
                </c:pt>
                <c:pt idx="3043">
                  <c:v>6.9</c:v>
                </c:pt>
                <c:pt idx="3044">
                  <c:v>7.5</c:v>
                </c:pt>
                <c:pt idx="3045">
                  <c:v>7.5</c:v>
                </c:pt>
                <c:pt idx="3046">
                  <c:v>7.6</c:v>
                </c:pt>
                <c:pt idx="3047">
                  <c:v>7.3</c:v>
                </c:pt>
                <c:pt idx="3048">
                  <c:v>5.5</c:v>
                </c:pt>
                <c:pt idx="3049">
                  <c:v>7.5</c:v>
                </c:pt>
                <c:pt idx="3050">
                  <c:v>4.3</c:v>
                </c:pt>
                <c:pt idx="3051">
                  <c:v>7.2</c:v>
                </c:pt>
                <c:pt idx="3052">
                  <c:v>7.1</c:v>
                </c:pt>
                <c:pt idx="3053">
                  <c:v>4</c:v>
                </c:pt>
                <c:pt idx="3054">
                  <c:v>7.6</c:v>
                </c:pt>
                <c:pt idx="3055">
                  <c:v>7</c:v>
                </c:pt>
                <c:pt idx="3056">
                  <c:v>7.7</c:v>
                </c:pt>
                <c:pt idx="3057">
                  <c:v>7.5</c:v>
                </c:pt>
                <c:pt idx="3058">
                  <c:v>7.6</c:v>
                </c:pt>
                <c:pt idx="3059">
                  <c:v>7.7</c:v>
                </c:pt>
                <c:pt idx="3060">
                  <c:v>7.5</c:v>
                </c:pt>
                <c:pt idx="3061">
                  <c:v>7.8</c:v>
                </c:pt>
                <c:pt idx="3062">
                  <c:v>7.2</c:v>
                </c:pt>
                <c:pt idx="3063">
                  <c:v>7.7</c:v>
                </c:pt>
                <c:pt idx="3064">
                  <c:v>7.2</c:v>
                </c:pt>
                <c:pt idx="3065">
                  <c:v>7.2</c:v>
                </c:pt>
                <c:pt idx="3066">
                  <c:v>7.3</c:v>
                </c:pt>
                <c:pt idx="3067">
                  <c:v>4.3</c:v>
                </c:pt>
                <c:pt idx="3068">
                  <c:v>7.7</c:v>
                </c:pt>
                <c:pt idx="3069">
                  <c:v>6.8</c:v>
                </c:pt>
                <c:pt idx="3070">
                  <c:v>7.4</c:v>
                </c:pt>
                <c:pt idx="3071">
                  <c:v>7.6</c:v>
                </c:pt>
                <c:pt idx="3072">
                  <c:v>4.4000000000000004</c:v>
                </c:pt>
                <c:pt idx="3073">
                  <c:v>7.8</c:v>
                </c:pt>
                <c:pt idx="3074">
                  <c:v>6.8</c:v>
                </c:pt>
                <c:pt idx="3075">
                  <c:v>7</c:v>
                </c:pt>
                <c:pt idx="3076">
                  <c:v>7.8</c:v>
                </c:pt>
                <c:pt idx="3077">
                  <c:v>4</c:v>
                </c:pt>
                <c:pt idx="3078">
                  <c:v>7.7</c:v>
                </c:pt>
                <c:pt idx="3079">
                  <c:v>7.1</c:v>
                </c:pt>
                <c:pt idx="3080">
                  <c:v>7.5</c:v>
                </c:pt>
                <c:pt idx="3081">
                  <c:v>7</c:v>
                </c:pt>
                <c:pt idx="3082">
                  <c:v>7.7</c:v>
                </c:pt>
                <c:pt idx="3083">
                  <c:v>6.7</c:v>
                </c:pt>
                <c:pt idx="3084">
                  <c:v>7.3</c:v>
                </c:pt>
                <c:pt idx="3085">
                  <c:v>7.8</c:v>
                </c:pt>
                <c:pt idx="3086">
                  <c:v>7.8</c:v>
                </c:pt>
                <c:pt idx="3087">
                  <c:v>6.4</c:v>
                </c:pt>
                <c:pt idx="3088">
                  <c:v>7.7</c:v>
                </c:pt>
                <c:pt idx="3089">
                  <c:v>7.8</c:v>
                </c:pt>
                <c:pt idx="3090">
                  <c:v>6</c:v>
                </c:pt>
                <c:pt idx="3091">
                  <c:v>7.7</c:v>
                </c:pt>
                <c:pt idx="3092">
                  <c:v>7.8</c:v>
                </c:pt>
                <c:pt idx="3093">
                  <c:v>7.6</c:v>
                </c:pt>
                <c:pt idx="3094">
                  <c:v>5.3</c:v>
                </c:pt>
                <c:pt idx="3095">
                  <c:v>7.6</c:v>
                </c:pt>
                <c:pt idx="3096">
                  <c:v>7.1</c:v>
                </c:pt>
                <c:pt idx="3097">
                  <c:v>7.1</c:v>
                </c:pt>
                <c:pt idx="3098">
                  <c:v>7.7</c:v>
                </c:pt>
                <c:pt idx="3099">
                  <c:v>7.6</c:v>
                </c:pt>
                <c:pt idx="3100">
                  <c:v>7.8</c:v>
                </c:pt>
                <c:pt idx="3101">
                  <c:v>6</c:v>
                </c:pt>
                <c:pt idx="3102">
                  <c:v>7.7</c:v>
                </c:pt>
                <c:pt idx="3103">
                  <c:v>7.8</c:v>
                </c:pt>
                <c:pt idx="3104">
                  <c:v>7.7</c:v>
                </c:pt>
                <c:pt idx="3105">
                  <c:v>7.7</c:v>
                </c:pt>
                <c:pt idx="3106">
                  <c:v>7.6</c:v>
                </c:pt>
                <c:pt idx="3107">
                  <c:v>7.1</c:v>
                </c:pt>
                <c:pt idx="3108">
                  <c:v>7.3</c:v>
                </c:pt>
                <c:pt idx="3109">
                  <c:v>3.6</c:v>
                </c:pt>
                <c:pt idx="3110">
                  <c:v>7.5</c:v>
                </c:pt>
                <c:pt idx="3111">
                  <c:v>7.5</c:v>
                </c:pt>
                <c:pt idx="3112">
                  <c:v>7.4</c:v>
                </c:pt>
                <c:pt idx="3113">
                  <c:v>6.1</c:v>
                </c:pt>
                <c:pt idx="3114">
                  <c:v>7.6</c:v>
                </c:pt>
                <c:pt idx="3115">
                  <c:v>5</c:v>
                </c:pt>
                <c:pt idx="3116">
                  <c:v>7.6</c:v>
                </c:pt>
                <c:pt idx="3117">
                  <c:v>7.5</c:v>
                </c:pt>
                <c:pt idx="3118">
                  <c:v>3</c:v>
                </c:pt>
                <c:pt idx="3119">
                  <c:v>5.8</c:v>
                </c:pt>
                <c:pt idx="3120">
                  <c:v>7.4</c:v>
                </c:pt>
                <c:pt idx="3121">
                  <c:v>4</c:v>
                </c:pt>
                <c:pt idx="3122">
                  <c:v>7.5</c:v>
                </c:pt>
                <c:pt idx="3123">
                  <c:v>7.7</c:v>
                </c:pt>
                <c:pt idx="3124">
                  <c:v>7.3</c:v>
                </c:pt>
                <c:pt idx="3125">
                  <c:v>7.6</c:v>
                </c:pt>
                <c:pt idx="3126">
                  <c:v>7.3</c:v>
                </c:pt>
                <c:pt idx="3127">
                  <c:v>6.9</c:v>
                </c:pt>
                <c:pt idx="3128">
                  <c:v>7.2</c:v>
                </c:pt>
                <c:pt idx="3129">
                  <c:v>7.8</c:v>
                </c:pt>
                <c:pt idx="3130">
                  <c:v>7.4</c:v>
                </c:pt>
                <c:pt idx="3131">
                  <c:v>7.7</c:v>
                </c:pt>
                <c:pt idx="3132">
                  <c:v>5.6</c:v>
                </c:pt>
                <c:pt idx="3133">
                  <c:v>7.5</c:v>
                </c:pt>
                <c:pt idx="3134">
                  <c:v>3.3</c:v>
                </c:pt>
                <c:pt idx="3135">
                  <c:v>7.8</c:v>
                </c:pt>
                <c:pt idx="3136">
                  <c:v>7.6</c:v>
                </c:pt>
                <c:pt idx="3137">
                  <c:v>7.4</c:v>
                </c:pt>
                <c:pt idx="3138">
                  <c:v>7.8</c:v>
                </c:pt>
                <c:pt idx="3139">
                  <c:v>7.8</c:v>
                </c:pt>
                <c:pt idx="3140">
                  <c:v>6.9</c:v>
                </c:pt>
                <c:pt idx="3141">
                  <c:v>7.4</c:v>
                </c:pt>
                <c:pt idx="3142">
                  <c:v>7.5</c:v>
                </c:pt>
                <c:pt idx="3143">
                  <c:v>7.8</c:v>
                </c:pt>
                <c:pt idx="3144">
                  <c:v>7.7</c:v>
                </c:pt>
                <c:pt idx="3145">
                  <c:v>7.8</c:v>
                </c:pt>
                <c:pt idx="3146">
                  <c:v>7.5</c:v>
                </c:pt>
                <c:pt idx="3147">
                  <c:v>7.5</c:v>
                </c:pt>
                <c:pt idx="3148">
                  <c:v>7.6</c:v>
                </c:pt>
                <c:pt idx="3149">
                  <c:v>7.8</c:v>
                </c:pt>
                <c:pt idx="3150">
                  <c:v>7</c:v>
                </c:pt>
                <c:pt idx="3151">
                  <c:v>6.9</c:v>
                </c:pt>
                <c:pt idx="3152">
                  <c:v>5.4</c:v>
                </c:pt>
                <c:pt idx="3153">
                  <c:v>7.3</c:v>
                </c:pt>
                <c:pt idx="3154">
                  <c:v>7.3</c:v>
                </c:pt>
                <c:pt idx="3155">
                  <c:v>3.3</c:v>
                </c:pt>
                <c:pt idx="3156">
                  <c:v>7.6</c:v>
                </c:pt>
                <c:pt idx="3157">
                  <c:v>7.7</c:v>
                </c:pt>
                <c:pt idx="3158">
                  <c:v>7.5</c:v>
                </c:pt>
                <c:pt idx="3159">
                  <c:v>7.7</c:v>
                </c:pt>
                <c:pt idx="3160">
                  <c:v>7.3</c:v>
                </c:pt>
                <c:pt idx="3161">
                  <c:v>7.4</c:v>
                </c:pt>
                <c:pt idx="3162">
                  <c:v>4.2</c:v>
                </c:pt>
                <c:pt idx="3163">
                  <c:v>7.6</c:v>
                </c:pt>
                <c:pt idx="3164">
                  <c:v>7.6</c:v>
                </c:pt>
                <c:pt idx="3165">
                  <c:v>7.8</c:v>
                </c:pt>
                <c:pt idx="3166">
                  <c:v>7.8</c:v>
                </c:pt>
                <c:pt idx="3167">
                  <c:v>7</c:v>
                </c:pt>
                <c:pt idx="3168">
                  <c:v>7.9</c:v>
                </c:pt>
                <c:pt idx="3169">
                  <c:v>7.1</c:v>
                </c:pt>
                <c:pt idx="3170">
                  <c:v>7.6</c:v>
                </c:pt>
                <c:pt idx="3171">
                  <c:v>7.8</c:v>
                </c:pt>
                <c:pt idx="3172">
                  <c:v>7.6</c:v>
                </c:pt>
                <c:pt idx="3173">
                  <c:v>7.5</c:v>
                </c:pt>
                <c:pt idx="3174">
                  <c:v>6.2</c:v>
                </c:pt>
                <c:pt idx="3175">
                  <c:v>7</c:v>
                </c:pt>
                <c:pt idx="3176">
                  <c:v>7.6</c:v>
                </c:pt>
                <c:pt idx="3177">
                  <c:v>7.8</c:v>
                </c:pt>
                <c:pt idx="3178">
                  <c:v>7.8</c:v>
                </c:pt>
                <c:pt idx="3179">
                  <c:v>7.8</c:v>
                </c:pt>
                <c:pt idx="3180">
                  <c:v>7.7</c:v>
                </c:pt>
                <c:pt idx="3181">
                  <c:v>6.3</c:v>
                </c:pt>
                <c:pt idx="3182">
                  <c:v>7.2</c:v>
                </c:pt>
                <c:pt idx="3183">
                  <c:v>7.2</c:v>
                </c:pt>
                <c:pt idx="3184">
                  <c:v>7.5</c:v>
                </c:pt>
                <c:pt idx="3185">
                  <c:v>5.4</c:v>
                </c:pt>
                <c:pt idx="3186">
                  <c:v>7.3</c:v>
                </c:pt>
                <c:pt idx="3187">
                  <c:v>7.4</c:v>
                </c:pt>
                <c:pt idx="3188">
                  <c:v>6.9</c:v>
                </c:pt>
                <c:pt idx="3189">
                  <c:v>6.9</c:v>
                </c:pt>
                <c:pt idx="3190">
                  <c:v>6.5</c:v>
                </c:pt>
                <c:pt idx="3191">
                  <c:v>7.7</c:v>
                </c:pt>
                <c:pt idx="3192">
                  <c:v>7.1</c:v>
                </c:pt>
                <c:pt idx="3193">
                  <c:v>3.8</c:v>
                </c:pt>
                <c:pt idx="3194">
                  <c:v>7.8</c:v>
                </c:pt>
                <c:pt idx="3195">
                  <c:v>3.9</c:v>
                </c:pt>
                <c:pt idx="3196">
                  <c:v>7.8</c:v>
                </c:pt>
                <c:pt idx="3197">
                  <c:v>7.6</c:v>
                </c:pt>
                <c:pt idx="3198">
                  <c:v>7.7</c:v>
                </c:pt>
                <c:pt idx="3199">
                  <c:v>6</c:v>
                </c:pt>
                <c:pt idx="3200">
                  <c:v>7.4</c:v>
                </c:pt>
                <c:pt idx="3201">
                  <c:v>7.4</c:v>
                </c:pt>
                <c:pt idx="3202">
                  <c:v>7.8</c:v>
                </c:pt>
                <c:pt idx="3203">
                  <c:v>7.3</c:v>
                </c:pt>
                <c:pt idx="3204">
                  <c:v>5.5</c:v>
                </c:pt>
                <c:pt idx="3205">
                  <c:v>7.6</c:v>
                </c:pt>
                <c:pt idx="3206">
                  <c:v>6.9</c:v>
                </c:pt>
                <c:pt idx="3207">
                  <c:v>7.2</c:v>
                </c:pt>
                <c:pt idx="3208">
                  <c:v>7.1</c:v>
                </c:pt>
                <c:pt idx="3209">
                  <c:v>7.9</c:v>
                </c:pt>
                <c:pt idx="3210">
                  <c:v>5.3</c:v>
                </c:pt>
                <c:pt idx="3211">
                  <c:v>7.3</c:v>
                </c:pt>
                <c:pt idx="3212">
                  <c:v>6.6</c:v>
                </c:pt>
                <c:pt idx="3213">
                  <c:v>7.8</c:v>
                </c:pt>
                <c:pt idx="3214">
                  <c:v>7.7</c:v>
                </c:pt>
                <c:pt idx="3215">
                  <c:v>7.5</c:v>
                </c:pt>
                <c:pt idx="3216">
                  <c:v>6.9</c:v>
                </c:pt>
                <c:pt idx="3217">
                  <c:v>7.7</c:v>
                </c:pt>
                <c:pt idx="3218">
                  <c:v>7.9</c:v>
                </c:pt>
                <c:pt idx="3219">
                  <c:v>3.6</c:v>
                </c:pt>
                <c:pt idx="3220">
                  <c:v>7.9</c:v>
                </c:pt>
                <c:pt idx="3221">
                  <c:v>4.5999999999999996</c:v>
                </c:pt>
                <c:pt idx="3222">
                  <c:v>7.9</c:v>
                </c:pt>
                <c:pt idx="3223">
                  <c:v>7.9</c:v>
                </c:pt>
                <c:pt idx="3224">
                  <c:v>7.7</c:v>
                </c:pt>
                <c:pt idx="3225">
                  <c:v>4.0999999999999996</c:v>
                </c:pt>
                <c:pt idx="3226">
                  <c:v>7.7</c:v>
                </c:pt>
                <c:pt idx="3227">
                  <c:v>6.9</c:v>
                </c:pt>
                <c:pt idx="3228">
                  <c:v>6</c:v>
                </c:pt>
                <c:pt idx="3229">
                  <c:v>6.8</c:v>
                </c:pt>
                <c:pt idx="3230">
                  <c:v>7.8</c:v>
                </c:pt>
                <c:pt idx="3231">
                  <c:v>7.2</c:v>
                </c:pt>
                <c:pt idx="3232">
                  <c:v>7.9</c:v>
                </c:pt>
                <c:pt idx="3233">
                  <c:v>7.2</c:v>
                </c:pt>
                <c:pt idx="3234">
                  <c:v>7.3</c:v>
                </c:pt>
                <c:pt idx="3235">
                  <c:v>4.5999999999999996</c:v>
                </c:pt>
                <c:pt idx="3236">
                  <c:v>6.7</c:v>
                </c:pt>
                <c:pt idx="3237">
                  <c:v>7.2</c:v>
                </c:pt>
                <c:pt idx="3238">
                  <c:v>7.9</c:v>
                </c:pt>
                <c:pt idx="3239">
                  <c:v>7.2</c:v>
                </c:pt>
                <c:pt idx="3240">
                  <c:v>7.5</c:v>
                </c:pt>
                <c:pt idx="3241">
                  <c:v>7.6</c:v>
                </c:pt>
                <c:pt idx="3242">
                  <c:v>6.4</c:v>
                </c:pt>
                <c:pt idx="3243">
                  <c:v>4.4000000000000004</c:v>
                </c:pt>
                <c:pt idx="3244">
                  <c:v>7.8</c:v>
                </c:pt>
                <c:pt idx="3245">
                  <c:v>3.5</c:v>
                </c:pt>
                <c:pt idx="3246">
                  <c:v>7.6</c:v>
                </c:pt>
                <c:pt idx="3247">
                  <c:v>7.5</c:v>
                </c:pt>
                <c:pt idx="3248">
                  <c:v>7.8</c:v>
                </c:pt>
                <c:pt idx="3249">
                  <c:v>8</c:v>
                </c:pt>
                <c:pt idx="3250">
                  <c:v>7.6</c:v>
                </c:pt>
                <c:pt idx="3251">
                  <c:v>7.5</c:v>
                </c:pt>
                <c:pt idx="3252">
                  <c:v>6.2</c:v>
                </c:pt>
                <c:pt idx="3253">
                  <c:v>7.9</c:v>
                </c:pt>
                <c:pt idx="3254">
                  <c:v>7.6</c:v>
                </c:pt>
                <c:pt idx="3255">
                  <c:v>7.8</c:v>
                </c:pt>
                <c:pt idx="3256">
                  <c:v>7.7</c:v>
                </c:pt>
                <c:pt idx="3257">
                  <c:v>7.7</c:v>
                </c:pt>
                <c:pt idx="3258">
                  <c:v>7.9</c:v>
                </c:pt>
                <c:pt idx="3259">
                  <c:v>7.6</c:v>
                </c:pt>
                <c:pt idx="3260">
                  <c:v>7.3</c:v>
                </c:pt>
                <c:pt idx="3261">
                  <c:v>5.5</c:v>
                </c:pt>
                <c:pt idx="3262">
                  <c:v>7.7</c:v>
                </c:pt>
                <c:pt idx="3263">
                  <c:v>5.4</c:v>
                </c:pt>
                <c:pt idx="3264">
                  <c:v>6.8</c:v>
                </c:pt>
                <c:pt idx="3265">
                  <c:v>8</c:v>
                </c:pt>
                <c:pt idx="3266">
                  <c:v>7.9</c:v>
                </c:pt>
                <c:pt idx="3267">
                  <c:v>7.5</c:v>
                </c:pt>
                <c:pt idx="3268">
                  <c:v>7.6</c:v>
                </c:pt>
                <c:pt idx="3269">
                  <c:v>7.7</c:v>
                </c:pt>
                <c:pt idx="3270">
                  <c:v>7.8</c:v>
                </c:pt>
                <c:pt idx="3271">
                  <c:v>5.8</c:v>
                </c:pt>
                <c:pt idx="3272">
                  <c:v>7</c:v>
                </c:pt>
                <c:pt idx="3273">
                  <c:v>7.7</c:v>
                </c:pt>
                <c:pt idx="3274">
                  <c:v>7.6</c:v>
                </c:pt>
                <c:pt idx="3275">
                  <c:v>7.8</c:v>
                </c:pt>
                <c:pt idx="3276">
                  <c:v>7.9</c:v>
                </c:pt>
                <c:pt idx="3277">
                  <c:v>7.8</c:v>
                </c:pt>
                <c:pt idx="3278">
                  <c:v>7.8</c:v>
                </c:pt>
                <c:pt idx="3279">
                  <c:v>7.3</c:v>
                </c:pt>
                <c:pt idx="3280">
                  <c:v>7.7</c:v>
                </c:pt>
                <c:pt idx="3281">
                  <c:v>7.8</c:v>
                </c:pt>
                <c:pt idx="3282">
                  <c:v>7.9</c:v>
                </c:pt>
                <c:pt idx="3283">
                  <c:v>7.8</c:v>
                </c:pt>
                <c:pt idx="3284">
                  <c:v>6.9</c:v>
                </c:pt>
                <c:pt idx="3285">
                  <c:v>7.1</c:v>
                </c:pt>
                <c:pt idx="3286">
                  <c:v>7.7</c:v>
                </c:pt>
                <c:pt idx="3287">
                  <c:v>5.0999999999999996</c:v>
                </c:pt>
                <c:pt idx="3288">
                  <c:v>4.9000000000000004</c:v>
                </c:pt>
                <c:pt idx="3289">
                  <c:v>7.1</c:v>
                </c:pt>
                <c:pt idx="3290">
                  <c:v>7.9</c:v>
                </c:pt>
                <c:pt idx="3291">
                  <c:v>7.8</c:v>
                </c:pt>
                <c:pt idx="3292">
                  <c:v>7.9</c:v>
                </c:pt>
                <c:pt idx="3293">
                  <c:v>8</c:v>
                </c:pt>
                <c:pt idx="3294">
                  <c:v>7.3</c:v>
                </c:pt>
                <c:pt idx="3295">
                  <c:v>7.8</c:v>
                </c:pt>
                <c:pt idx="3296">
                  <c:v>7.2</c:v>
                </c:pt>
                <c:pt idx="3297">
                  <c:v>7.4</c:v>
                </c:pt>
                <c:pt idx="3298">
                  <c:v>7.7</c:v>
                </c:pt>
                <c:pt idx="3299">
                  <c:v>5.8</c:v>
                </c:pt>
                <c:pt idx="3300">
                  <c:v>6.7</c:v>
                </c:pt>
                <c:pt idx="3301">
                  <c:v>7.8</c:v>
                </c:pt>
                <c:pt idx="3302">
                  <c:v>8</c:v>
                </c:pt>
                <c:pt idx="3303">
                  <c:v>5.7</c:v>
                </c:pt>
                <c:pt idx="3304">
                  <c:v>4.2</c:v>
                </c:pt>
                <c:pt idx="3305">
                  <c:v>4.8</c:v>
                </c:pt>
                <c:pt idx="3306">
                  <c:v>7.6</c:v>
                </c:pt>
                <c:pt idx="3307">
                  <c:v>7.9</c:v>
                </c:pt>
                <c:pt idx="3308">
                  <c:v>7.9</c:v>
                </c:pt>
                <c:pt idx="3309">
                  <c:v>8</c:v>
                </c:pt>
                <c:pt idx="3310">
                  <c:v>7.6</c:v>
                </c:pt>
                <c:pt idx="3311">
                  <c:v>7.9</c:v>
                </c:pt>
                <c:pt idx="3312">
                  <c:v>7.9</c:v>
                </c:pt>
                <c:pt idx="3313">
                  <c:v>7.6</c:v>
                </c:pt>
                <c:pt idx="3314">
                  <c:v>6.7</c:v>
                </c:pt>
                <c:pt idx="3315">
                  <c:v>7.8</c:v>
                </c:pt>
                <c:pt idx="3316">
                  <c:v>3.7</c:v>
                </c:pt>
                <c:pt idx="3317">
                  <c:v>7.9</c:v>
                </c:pt>
                <c:pt idx="3318">
                  <c:v>7.4</c:v>
                </c:pt>
                <c:pt idx="3319">
                  <c:v>7.8</c:v>
                </c:pt>
                <c:pt idx="3320">
                  <c:v>7.5</c:v>
                </c:pt>
                <c:pt idx="3321">
                  <c:v>7</c:v>
                </c:pt>
                <c:pt idx="3322">
                  <c:v>7.3</c:v>
                </c:pt>
                <c:pt idx="3323">
                  <c:v>7.9</c:v>
                </c:pt>
                <c:pt idx="3324">
                  <c:v>8</c:v>
                </c:pt>
                <c:pt idx="3325">
                  <c:v>7.8</c:v>
                </c:pt>
                <c:pt idx="3326">
                  <c:v>7.5</c:v>
                </c:pt>
                <c:pt idx="3327">
                  <c:v>7.9</c:v>
                </c:pt>
                <c:pt idx="3328">
                  <c:v>7.5</c:v>
                </c:pt>
                <c:pt idx="3329">
                  <c:v>5.2</c:v>
                </c:pt>
                <c:pt idx="3330">
                  <c:v>7.7</c:v>
                </c:pt>
                <c:pt idx="3331">
                  <c:v>6.8</c:v>
                </c:pt>
                <c:pt idx="3332">
                  <c:v>7.6</c:v>
                </c:pt>
                <c:pt idx="3333">
                  <c:v>7.8</c:v>
                </c:pt>
                <c:pt idx="3334">
                  <c:v>7.7</c:v>
                </c:pt>
                <c:pt idx="3335">
                  <c:v>7.5</c:v>
                </c:pt>
                <c:pt idx="3336">
                  <c:v>8</c:v>
                </c:pt>
                <c:pt idx="3337">
                  <c:v>7.1</c:v>
                </c:pt>
                <c:pt idx="3338">
                  <c:v>7.6</c:v>
                </c:pt>
                <c:pt idx="3339">
                  <c:v>5</c:v>
                </c:pt>
                <c:pt idx="3340">
                  <c:v>8.1</c:v>
                </c:pt>
                <c:pt idx="3341">
                  <c:v>7.9</c:v>
                </c:pt>
                <c:pt idx="3342">
                  <c:v>7.6</c:v>
                </c:pt>
                <c:pt idx="3343">
                  <c:v>8</c:v>
                </c:pt>
                <c:pt idx="3344">
                  <c:v>7.4</c:v>
                </c:pt>
                <c:pt idx="3345">
                  <c:v>7.3</c:v>
                </c:pt>
                <c:pt idx="3346">
                  <c:v>7.5</c:v>
                </c:pt>
                <c:pt idx="3347">
                  <c:v>7.3</c:v>
                </c:pt>
                <c:pt idx="3348">
                  <c:v>7.5</c:v>
                </c:pt>
                <c:pt idx="3349">
                  <c:v>7.9</c:v>
                </c:pt>
                <c:pt idx="3350">
                  <c:v>8</c:v>
                </c:pt>
                <c:pt idx="3351">
                  <c:v>7.7</c:v>
                </c:pt>
                <c:pt idx="3352">
                  <c:v>8</c:v>
                </c:pt>
                <c:pt idx="3353">
                  <c:v>7.9</c:v>
                </c:pt>
                <c:pt idx="3354">
                  <c:v>7.9</c:v>
                </c:pt>
                <c:pt idx="3355">
                  <c:v>7.7</c:v>
                </c:pt>
                <c:pt idx="3356">
                  <c:v>6</c:v>
                </c:pt>
                <c:pt idx="3357">
                  <c:v>5.8</c:v>
                </c:pt>
                <c:pt idx="3358">
                  <c:v>7.7</c:v>
                </c:pt>
                <c:pt idx="3359">
                  <c:v>8</c:v>
                </c:pt>
                <c:pt idx="3360">
                  <c:v>4.3</c:v>
                </c:pt>
                <c:pt idx="3361">
                  <c:v>7.8</c:v>
                </c:pt>
                <c:pt idx="3362">
                  <c:v>7.5</c:v>
                </c:pt>
                <c:pt idx="3363">
                  <c:v>7.9</c:v>
                </c:pt>
                <c:pt idx="3364">
                  <c:v>8</c:v>
                </c:pt>
                <c:pt idx="3365">
                  <c:v>7.2</c:v>
                </c:pt>
                <c:pt idx="3366">
                  <c:v>6.7</c:v>
                </c:pt>
                <c:pt idx="3367">
                  <c:v>7.9</c:v>
                </c:pt>
                <c:pt idx="3368">
                  <c:v>7.8</c:v>
                </c:pt>
                <c:pt idx="3369">
                  <c:v>7.3</c:v>
                </c:pt>
                <c:pt idx="3370">
                  <c:v>3.9</c:v>
                </c:pt>
                <c:pt idx="3371">
                  <c:v>7</c:v>
                </c:pt>
                <c:pt idx="3372">
                  <c:v>7</c:v>
                </c:pt>
                <c:pt idx="3373">
                  <c:v>7.8</c:v>
                </c:pt>
                <c:pt idx="3374">
                  <c:v>7.7</c:v>
                </c:pt>
                <c:pt idx="3375">
                  <c:v>7.8</c:v>
                </c:pt>
                <c:pt idx="3376">
                  <c:v>7.5</c:v>
                </c:pt>
                <c:pt idx="3377">
                  <c:v>7.8</c:v>
                </c:pt>
                <c:pt idx="3378">
                  <c:v>6.2</c:v>
                </c:pt>
                <c:pt idx="3379">
                  <c:v>7.9</c:v>
                </c:pt>
                <c:pt idx="3380">
                  <c:v>5.3</c:v>
                </c:pt>
                <c:pt idx="3381">
                  <c:v>7.8</c:v>
                </c:pt>
                <c:pt idx="3382">
                  <c:v>6</c:v>
                </c:pt>
                <c:pt idx="3383">
                  <c:v>7.8</c:v>
                </c:pt>
                <c:pt idx="3384">
                  <c:v>7.6</c:v>
                </c:pt>
                <c:pt idx="3385">
                  <c:v>8</c:v>
                </c:pt>
                <c:pt idx="3386">
                  <c:v>7.9</c:v>
                </c:pt>
                <c:pt idx="3387">
                  <c:v>5.4</c:v>
                </c:pt>
                <c:pt idx="3388">
                  <c:v>7.5</c:v>
                </c:pt>
                <c:pt idx="3389">
                  <c:v>7.6</c:v>
                </c:pt>
                <c:pt idx="3390">
                  <c:v>7.8</c:v>
                </c:pt>
                <c:pt idx="3391">
                  <c:v>8</c:v>
                </c:pt>
                <c:pt idx="3392">
                  <c:v>7.6</c:v>
                </c:pt>
                <c:pt idx="3393">
                  <c:v>8</c:v>
                </c:pt>
                <c:pt idx="3394">
                  <c:v>8</c:v>
                </c:pt>
                <c:pt idx="3395">
                  <c:v>7.8</c:v>
                </c:pt>
                <c:pt idx="3396">
                  <c:v>5.9</c:v>
                </c:pt>
                <c:pt idx="3397">
                  <c:v>7.1</c:v>
                </c:pt>
                <c:pt idx="3398">
                  <c:v>8</c:v>
                </c:pt>
                <c:pt idx="3399">
                  <c:v>7.3</c:v>
                </c:pt>
                <c:pt idx="3400">
                  <c:v>7.3</c:v>
                </c:pt>
                <c:pt idx="3401">
                  <c:v>7.6</c:v>
                </c:pt>
                <c:pt idx="3402">
                  <c:v>4.3</c:v>
                </c:pt>
                <c:pt idx="3403">
                  <c:v>7.8</c:v>
                </c:pt>
                <c:pt idx="3404">
                  <c:v>8</c:v>
                </c:pt>
                <c:pt idx="3405">
                  <c:v>7</c:v>
                </c:pt>
                <c:pt idx="3406">
                  <c:v>7.3</c:v>
                </c:pt>
                <c:pt idx="3407">
                  <c:v>5.5</c:v>
                </c:pt>
                <c:pt idx="3408">
                  <c:v>6.6</c:v>
                </c:pt>
                <c:pt idx="3409">
                  <c:v>7.3</c:v>
                </c:pt>
                <c:pt idx="3410">
                  <c:v>8</c:v>
                </c:pt>
                <c:pt idx="3411">
                  <c:v>6.1</c:v>
                </c:pt>
                <c:pt idx="3412">
                  <c:v>7.5</c:v>
                </c:pt>
                <c:pt idx="3413">
                  <c:v>7.9</c:v>
                </c:pt>
                <c:pt idx="3414">
                  <c:v>6.9</c:v>
                </c:pt>
                <c:pt idx="3415">
                  <c:v>7.7</c:v>
                </c:pt>
                <c:pt idx="3416">
                  <c:v>4.5999999999999996</c:v>
                </c:pt>
                <c:pt idx="3417">
                  <c:v>5.6</c:v>
                </c:pt>
                <c:pt idx="3418">
                  <c:v>5.6</c:v>
                </c:pt>
                <c:pt idx="3419">
                  <c:v>7.6</c:v>
                </c:pt>
                <c:pt idx="3420">
                  <c:v>7.7</c:v>
                </c:pt>
                <c:pt idx="3421">
                  <c:v>8</c:v>
                </c:pt>
                <c:pt idx="3422">
                  <c:v>7.8</c:v>
                </c:pt>
                <c:pt idx="3423">
                  <c:v>7.9</c:v>
                </c:pt>
                <c:pt idx="3424">
                  <c:v>5.6</c:v>
                </c:pt>
                <c:pt idx="3425">
                  <c:v>7.2</c:v>
                </c:pt>
                <c:pt idx="3426">
                  <c:v>7.7</c:v>
                </c:pt>
                <c:pt idx="3427">
                  <c:v>8.1</c:v>
                </c:pt>
                <c:pt idx="3428">
                  <c:v>7.8</c:v>
                </c:pt>
                <c:pt idx="3429">
                  <c:v>5.6</c:v>
                </c:pt>
                <c:pt idx="3430">
                  <c:v>7.9</c:v>
                </c:pt>
                <c:pt idx="3431">
                  <c:v>7.7</c:v>
                </c:pt>
                <c:pt idx="3432">
                  <c:v>7.8</c:v>
                </c:pt>
                <c:pt idx="3433">
                  <c:v>7.7</c:v>
                </c:pt>
                <c:pt idx="3434">
                  <c:v>8.1</c:v>
                </c:pt>
                <c:pt idx="3435">
                  <c:v>6.9</c:v>
                </c:pt>
                <c:pt idx="3436">
                  <c:v>4.0999999999999996</c:v>
                </c:pt>
                <c:pt idx="3437">
                  <c:v>8.1</c:v>
                </c:pt>
                <c:pt idx="3438">
                  <c:v>8.1</c:v>
                </c:pt>
                <c:pt idx="3439">
                  <c:v>6.8</c:v>
                </c:pt>
                <c:pt idx="3440">
                  <c:v>7.9</c:v>
                </c:pt>
                <c:pt idx="3441">
                  <c:v>7.9</c:v>
                </c:pt>
                <c:pt idx="3442">
                  <c:v>8.1</c:v>
                </c:pt>
                <c:pt idx="3443">
                  <c:v>7.8</c:v>
                </c:pt>
                <c:pt idx="3444">
                  <c:v>5.8</c:v>
                </c:pt>
                <c:pt idx="3445">
                  <c:v>7.9</c:v>
                </c:pt>
                <c:pt idx="3446">
                  <c:v>6.8</c:v>
                </c:pt>
                <c:pt idx="3447">
                  <c:v>6.5</c:v>
                </c:pt>
                <c:pt idx="3448">
                  <c:v>7.7</c:v>
                </c:pt>
                <c:pt idx="3449">
                  <c:v>8.1</c:v>
                </c:pt>
                <c:pt idx="3450">
                  <c:v>7.7</c:v>
                </c:pt>
                <c:pt idx="3451">
                  <c:v>8.1</c:v>
                </c:pt>
                <c:pt idx="3452">
                  <c:v>8</c:v>
                </c:pt>
                <c:pt idx="3453">
                  <c:v>8.1</c:v>
                </c:pt>
                <c:pt idx="3454">
                  <c:v>7.9</c:v>
                </c:pt>
                <c:pt idx="3455">
                  <c:v>3.7</c:v>
                </c:pt>
                <c:pt idx="3456">
                  <c:v>7.3</c:v>
                </c:pt>
                <c:pt idx="3457">
                  <c:v>7.8</c:v>
                </c:pt>
                <c:pt idx="3458">
                  <c:v>8.1</c:v>
                </c:pt>
                <c:pt idx="3459">
                  <c:v>6.4</c:v>
                </c:pt>
                <c:pt idx="3460">
                  <c:v>7.6</c:v>
                </c:pt>
                <c:pt idx="3461">
                  <c:v>7.9</c:v>
                </c:pt>
                <c:pt idx="3462">
                  <c:v>7.8</c:v>
                </c:pt>
                <c:pt idx="3463">
                  <c:v>8</c:v>
                </c:pt>
                <c:pt idx="3464">
                  <c:v>8</c:v>
                </c:pt>
                <c:pt idx="3465">
                  <c:v>7.2</c:v>
                </c:pt>
                <c:pt idx="3466">
                  <c:v>7.4</c:v>
                </c:pt>
                <c:pt idx="3467">
                  <c:v>8.1</c:v>
                </c:pt>
                <c:pt idx="3468">
                  <c:v>8.1</c:v>
                </c:pt>
                <c:pt idx="3469">
                  <c:v>8</c:v>
                </c:pt>
                <c:pt idx="3470">
                  <c:v>7.7</c:v>
                </c:pt>
                <c:pt idx="3471">
                  <c:v>7.3</c:v>
                </c:pt>
                <c:pt idx="3472">
                  <c:v>5.7</c:v>
                </c:pt>
                <c:pt idx="3473">
                  <c:v>7.9</c:v>
                </c:pt>
                <c:pt idx="3474">
                  <c:v>8</c:v>
                </c:pt>
                <c:pt idx="3475">
                  <c:v>8.1</c:v>
                </c:pt>
                <c:pt idx="3476">
                  <c:v>7.8</c:v>
                </c:pt>
                <c:pt idx="3477">
                  <c:v>7.7</c:v>
                </c:pt>
                <c:pt idx="3478">
                  <c:v>7.1</c:v>
                </c:pt>
                <c:pt idx="3479">
                  <c:v>7.6</c:v>
                </c:pt>
                <c:pt idx="3480">
                  <c:v>8.1</c:v>
                </c:pt>
                <c:pt idx="3481">
                  <c:v>7.9</c:v>
                </c:pt>
                <c:pt idx="3482">
                  <c:v>7.1</c:v>
                </c:pt>
                <c:pt idx="3483">
                  <c:v>8.1</c:v>
                </c:pt>
                <c:pt idx="3484">
                  <c:v>8</c:v>
                </c:pt>
                <c:pt idx="3485">
                  <c:v>5.3</c:v>
                </c:pt>
                <c:pt idx="3486">
                  <c:v>7.9</c:v>
                </c:pt>
                <c:pt idx="3487">
                  <c:v>4.4000000000000004</c:v>
                </c:pt>
                <c:pt idx="3488">
                  <c:v>8</c:v>
                </c:pt>
                <c:pt idx="3489">
                  <c:v>8</c:v>
                </c:pt>
                <c:pt idx="3490">
                  <c:v>7.7</c:v>
                </c:pt>
                <c:pt idx="3491">
                  <c:v>7.8</c:v>
                </c:pt>
                <c:pt idx="3492">
                  <c:v>7.7</c:v>
                </c:pt>
                <c:pt idx="3493">
                  <c:v>8</c:v>
                </c:pt>
                <c:pt idx="3494">
                  <c:v>6.7</c:v>
                </c:pt>
                <c:pt idx="3495">
                  <c:v>8.1</c:v>
                </c:pt>
                <c:pt idx="3496">
                  <c:v>5.3</c:v>
                </c:pt>
                <c:pt idx="3497">
                  <c:v>7.8</c:v>
                </c:pt>
                <c:pt idx="3498">
                  <c:v>5.6</c:v>
                </c:pt>
                <c:pt idx="3499">
                  <c:v>7.5</c:v>
                </c:pt>
                <c:pt idx="3500">
                  <c:v>7.6</c:v>
                </c:pt>
                <c:pt idx="3501">
                  <c:v>8.1999999999999993</c:v>
                </c:pt>
                <c:pt idx="3502">
                  <c:v>7.8</c:v>
                </c:pt>
                <c:pt idx="3503">
                  <c:v>7.8</c:v>
                </c:pt>
                <c:pt idx="3504">
                  <c:v>8</c:v>
                </c:pt>
                <c:pt idx="3505">
                  <c:v>8.1</c:v>
                </c:pt>
                <c:pt idx="3506">
                  <c:v>8.1999999999999993</c:v>
                </c:pt>
                <c:pt idx="3507">
                  <c:v>7.1</c:v>
                </c:pt>
                <c:pt idx="3508">
                  <c:v>7.9</c:v>
                </c:pt>
                <c:pt idx="3509">
                  <c:v>8.1</c:v>
                </c:pt>
                <c:pt idx="3510">
                  <c:v>5.7</c:v>
                </c:pt>
                <c:pt idx="3511">
                  <c:v>7.7</c:v>
                </c:pt>
                <c:pt idx="3512">
                  <c:v>8.1</c:v>
                </c:pt>
                <c:pt idx="3513">
                  <c:v>7.8</c:v>
                </c:pt>
                <c:pt idx="3514">
                  <c:v>7.9</c:v>
                </c:pt>
                <c:pt idx="3515">
                  <c:v>8</c:v>
                </c:pt>
                <c:pt idx="3516">
                  <c:v>7.5</c:v>
                </c:pt>
                <c:pt idx="3517">
                  <c:v>7.7</c:v>
                </c:pt>
                <c:pt idx="3518">
                  <c:v>7.8</c:v>
                </c:pt>
                <c:pt idx="3519">
                  <c:v>7.4</c:v>
                </c:pt>
                <c:pt idx="3520">
                  <c:v>8.1999999999999993</c:v>
                </c:pt>
                <c:pt idx="3521">
                  <c:v>8.1</c:v>
                </c:pt>
                <c:pt idx="3522">
                  <c:v>8.1</c:v>
                </c:pt>
                <c:pt idx="3523">
                  <c:v>8</c:v>
                </c:pt>
                <c:pt idx="3524">
                  <c:v>7</c:v>
                </c:pt>
                <c:pt idx="3525">
                  <c:v>8.1</c:v>
                </c:pt>
                <c:pt idx="3526">
                  <c:v>4.9000000000000004</c:v>
                </c:pt>
                <c:pt idx="3527">
                  <c:v>8.1</c:v>
                </c:pt>
                <c:pt idx="3528">
                  <c:v>8</c:v>
                </c:pt>
                <c:pt idx="3529">
                  <c:v>7</c:v>
                </c:pt>
                <c:pt idx="3530">
                  <c:v>8</c:v>
                </c:pt>
                <c:pt idx="3531">
                  <c:v>8.1999999999999993</c:v>
                </c:pt>
                <c:pt idx="3532">
                  <c:v>5</c:v>
                </c:pt>
                <c:pt idx="3533">
                  <c:v>8.1</c:v>
                </c:pt>
                <c:pt idx="3534">
                  <c:v>7.9</c:v>
                </c:pt>
                <c:pt idx="3535">
                  <c:v>8.1999999999999993</c:v>
                </c:pt>
                <c:pt idx="3536">
                  <c:v>8.1</c:v>
                </c:pt>
                <c:pt idx="3537">
                  <c:v>8</c:v>
                </c:pt>
                <c:pt idx="3538">
                  <c:v>8.1</c:v>
                </c:pt>
                <c:pt idx="3539">
                  <c:v>8</c:v>
                </c:pt>
                <c:pt idx="3540">
                  <c:v>6.6</c:v>
                </c:pt>
                <c:pt idx="3541">
                  <c:v>8</c:v>
                </c:pt>
                <c:pt idx="3542">
                  <c:v>7.9</c:v>
                </c:pt>
                <c:pt idx="3543">
                  <c:v>8.1999999999999993</c:v>
                </c:pt>
                <c:pt idx="3544">
                  <c:v>7.8</c:v>
                </c:pt>
                <c:pt idx="3545">
                  <c:v>8.1</c:v>
                </c:pt>
                <c:pt idx="3546">
                  <c:v>8.1999999999999993</c:v>
                </c:pt>
                <c:pt idx="3547">
                  <c:v>8.3000000000000007</c:v>
                </c:pt>
                <c:pt idx="3548">
                  <c:v>8</c:v>
                </c:pt>
                <c:pt idx="3549">
                  <c:v>8.1</c:v>
                </c:pt>
                <c:pt idx="3550">
                  <c:v>8.1999999999999993</c:v>
                </c:pt>
                <c:pt idx="3551">
                  <c:v>7.4</c:v>
                </c:pt>
                <c:pt idx="3552">
                  <c:v>7.8</c:v>
                </c:pt>
                <c:pt idx="3553">
                  <c:v>8.3000000000000007</c:v>
                </c:pt>
                <c:pt idx="3554">
                  <c:v>7.3</c:v>
                </c:pt>
                <c:pt idx="3555">
                  <c:v>8.1999999999999993</c:v>
                </c:pt>
                <c:pt idx="3556">
                  <c:v>7.2</c:v>
                </c:pt>
                <c:pt idx="3557">
                  <c:v>7.5</c:v>
                </c:pt>
                <c:pt idx="3558">
                  <c:v>8</c:v>
                </c:pt>
                <c:pt idx="3559">
                  <c:v>8.3000000000000007</c:v>
                </c:pt>
                <c:pt idx="3560">
                  <c:v>4.5</c:v>
                </c:pt>
                <c:pt idx="3561">
                  <c:v>8.1999999999999993</c:v>
                </c:pt>
                <c:pt idx="3562">
                  <c:v>7.3</c:v>
                </c:pt>
                <c:pt idx="3563">
                  <c:v>7.3</c:v>
                </c:pt>
                <c:pt idx="3564">
                  <c:v>7.8</c:v>
                </c:pt>
                <c:pt idx="3565">
                  <c:v>7.6</c:v>
                </c:pt>
                <c:pt idx="3566">
                  <c:v>8</c:v>
                </c:pt>
                <c:pt idx="3567">
                  <c:v>7.3</c:v>
                </c:pt>
                <c:pt idx="3568">
                  <c:v>7.9</c:v>
                </c:pt>
                <c:pt idx="3569">
                  <c:v>8.3000000000000007</c:v>
                </c:pt>
                <c:pt idx="3570">
                  <c:v>8.1</c:v>
                </c:pt>
                <c:pt idx="3571">
                  <c:v>8.1</c:v>
                </c:pt>
                <c:pt idx="3572">
                  <c:v>7.5</c:v>
                </c:pt>
                <c:pt idx="3573">
                  <c:v>8</c:v>
                </c:pt>
                <c:pt idx="3574">
                  <c:v>8</c:v>
                </c:pt>
                <c:pt idx="3575">
                  <c:v>7.9</c:v>
                </c:pt>
                <c:pt idx="3576">
                  <c:v>8.1999999999999993</c:v>
                </c:pt>
                <c:pt idx="3577">
                  <c:v>7.6</c:v>
                </c:pt>
                <c:pt idx="3578">
                  <c:v>8.1</c:v>
                </c:pt>
                <c:pt idx="3579">
                  <c:v>7.8</c:v>
                </c:pt>
                <c:pt idx="3580">
                  <c:v>8.3000000000000007</c:v>
                </c:pt>
                <c:pt idx="3581">
                  <c:v>8.4</c:v>
                </c:pt>
                <c:pt idx="3582">
                  <c:v>7.7</c:v>
                </c:pt>
                <c:pt idx="3583">
                  <c:v>7.7</c:v>
                </c:pt>
                <c:pt idx="3584">
                  <c:v>7.7</c:v>
                </c:pt>
                <c:pt idx="3585">
                  <c:v>7.6</c:v>
                </c:pt>
                <c:pt idx="3586">
                  <c:v>7.8</c:v>
                </c:pt>
                <c:pt idx="3587">
                  <c:v>7.2</c:v>
                </c:pt>
                <c:pt idx="3588">
                  <c:v>7.2</c:v>
                </c:pt>
                <c:pt idx="3589">
                  <c:v>7.6</c:v>
                </c:pt>
                <c:pt idx="3590">
                  <c:v>7.7</c:v>
                </c:pt>
                <c:pt idx="3591">
                  <c:v>8.1999999999999993</c:v>
                </c:pt>
                <c:pt idx="3592">
                  <c:v>6</c:v>
                </c:pt>
                <c:pt idx="3593">
                  <c:v>8.1999999999999993</c:v>
                </c:pt>
                <c:pt idx="3594">
                  <c:v>8.3000000000000007</c:v>
                </c:pt>
                <c:pt idx="3595">
                  <c:v>8.1</c:v>
                </c:pt>
                <c:pt idx="3596">
                  <c:v>7.5</c:v>
                </c:pt>
                <c:pt idx="3597">
                  <c:v>8</c:v>
                </c:pt>
                <c:pt idx="3598">
                  <c:v>8</c:v>
                </c:pt>
                <c:pt idx="3599">
                  <c:v>8.1999999999999993</c:v>
                </c:pt>
                <c:pt idx="3600">
                  <c:v>7.9</c:v>
                </c:pt>
                <c:pt idx="3601">
                  <c:v>7.2</c:v>
                </c:pt>
                <c:pt idx="3602">
                  <c:v>7.7</c:v>
                </c:pt>
                <c:pt idx="3603">
                  <c:v>8.4</c:v>
                </c:pt>
                <c:pt idx="3604">
                  <c:v>5.9</c:v>
                </c:pt>
                <c:pt idx="3605">
                  <c:v>4.5999999999999996</c:v>
                </c:pt>
                <c:pt idx="3606">
                  <c:v>4.2</c:v>
                </c:pt>
                <c:pt idx="3607">
                  <c:v>8</c:v>
                </c:pt>
                <c:pt idx="3608">
                  <c:v>7.7</c:v>
                </c:pt>
                <c:pt idx="3609">
                  <c:v>8</c:v>
                </c:pt>
                <c:pt idx="3610">
                  <c:v>6.9</c:v>
                </c:pt>
                <c:pt idx="3611">
                  <c:v>6.7</c:v>
                </c:pt>
                <c:pt idx="3612">
                  <c:v>8.4</c:v>
                </c:pt>
                <c:pt idx="3613">
                  <c:v>8</c:v>
                </c:pt>
                <c:pt idx="3614">
                  <c:v>7.6</c:v>
                </c:pt>
                <c:pt idx="3615">
                  <c:v>8.3000000000000007</c:v>
                </c:pt>
                <c:pt idx="3616">
                  <c:v>7.4</c:v>
                </c:pt>
                <c:pt idx="3617">
                  <c:v>7.7</c:v>
                </c:pt>
                <c:pt idx="3618">
                  <c:v>7.7</c:v>
                </c:pt>
                <c:pt idx="3619">
                  <c:v>7.4</c:v>
                </c:pt>
                <c:pt idx="3620">
                  <c:v>8.1</c:v>
                </c:pt>
                <c:pt idx="3621">
                  <c:v>7.7</c:v>
                </c:pt>
                <c:pt idx="3622">
                  <c:v>7.8</c:v>
                </c:pt>
                <c:pt idx="3623">
                  <c:v>8.1999999999999993</c:v>
                </c:pt>
                <c:pt idx="3624">
                  <c:v>8.4</c:v>
                </c:pt>
                <c:pt idx="3625">
                  <c:v>8.1999999999999993</c:v>
                </c:pt>
                <c:pt idx="3626">
                  <c:v>8</c:v>
                </c:pt>
                <c:pt idx="3627">
                  <c:v>7.8</c:v>
                </c:pt>
                <c:pt idx="3628">
                  <c:v>7.9</c:v>
                </c:pt>
                <c:pt idx="3629">
                  <c:v>8.1999999999999993</c:v>
                </c:pt>
                <c:pt idx="3630">
                  <c:v>7.7</c:v>
                </c:pt>
                <c:pt idx="3631">
                  <c:v>8.3000000000000007</c:v>
                </c:pt>
                <c:pt idx="3632">
                  <c:v>8.4</c:v>
                </c:pt>
                <c:pt idx="3633">
                  <c:v>7.6</c:v>
                </c:pt>
                <c:pt idx="3634">
                  <c:v>7.9</c:v>
                </c:pt>
                <c:pt idx="3635">
                  <c:v>8.4</c:v>
                </c:pt>
                <c:pt idx="3636">
                  <c:v>6.9</c:v>
                </c:pt>
                <c:pt idx="3637">
                  <c:v>8.3000000000000007</c:v>
                </c:pt>
                <c:pt idx="3638">
                  <c:v>8.4</c:v>
                </c:pt>
                <c:pt idx="3639">
                  <c:v>8.1999999999999993</c:v>
                </c:pt>
                <c:pt idx="3640">
                  <c:v>7.7</c:v>
                </c:pt>
                <c:pt idx="3641">
                  <c:v>7.5</c:v>
                </c:pt>
                <c:pt idx="3642">
                  <c:v>8.1</c:v>
                </c:pt>
                <c:pt idx="3643">
                  <c:v>8.1</c:v>
                </c:pt>
                <c:pt idx="3644">
                  <c:v>7.8</c:v>
                </c:pt>
                <c:pt idx="3645">
                  <c:v>8.1999999999999993</c:v>
                </c:pt>
                <c:pt idx="3646">
                  <c:v>8.1</c:v>
                </c:pt>
                <c:pt idx="3647">
                  <c:v>7.4</c:v>
                </c:pt>
                <c:pt idx="3648">
                  <c:v>8.1999999999999993</c:v>
                </c:pt>
                <c:pt idx="3649">
                  <c:v>7.3</c:v>
                </c:pt>
                <c:pt idx="3650">
                  <c:v>8</c:v>
                </c:pt>
                <c:pt idx="3651">
                  <c:v>7.2</c:v>
                </c:pt>
                <c:pt idx="3652">
                  <c:v>8.5</c:v>
                </c:pt>
                <c:pt idx="3653">
                  <c:v>7.1</c:v>
                </c:pt>
                <c:pt idx="3654">
                  <c:v>7.6</c:v>
                </c:pt>
                <c:pt idx="3655">
                  <c:v>7.8</c:v>
                </c:pt>
                <c:pt idx="3656">
                  <c:v>5.9</c:v>
                </c:pt>
                <c:pt idx="3657">
                  <c:v>7.7</c:v>
                </c:pt>
                <c:pt idx="3658">
                  <c:v>8.5</c:v>
                </c:pt>
                <c:pt idx="3659">
                  <c:v>8.1999999999999993</c:v>
                </c:pt>
                <c:pt idx="3660">
                  <c:v>8.5</c:v>
                </c:pt>
                <c:pt idx="3661">
                  <c:v>8.3000000000000007</c:v>
                </c:pt>
                <c:pt idx="3662">
                  <c:v>8.1</c:v>
                </c:pt>
                <c:pt idx="3663">
                  <c:v>7.4</c:v>
                </c:pt>
                <c:pt idx="3664">
                  <c:v>8.1999999999999993</c:v>
                </c:pt>
                <c:pt idx="3665">
                  <c:v>8.1</c:v>
                </c:pt>
                <c:pt idx="3666">
                  <c:v>8.3000000000000007</c:v>
                </c:pt>
                <c:pt idx="3667">
                  <c:v>8.1</c:v>
                </c:pt>
                <c:pt idx="3668">
                  <c:v>8.5</c:v>
                </c:pt>
                <c:pt idx="3669">
                  <c:v>8.4</c:v>
                </c:pt>
                <c:pt idx="3670">
                  <c:v>8.3000000000000007</c:v>
                </c:pt>
                <c:pt idx="3671">
                  <c:v>6.7</c:v>
                </c:pt>
                <c:pt idx="3672">
                  <c:v>8.5</c:v>
                </c:pt>
                <c:pt idx="3673">
                  <c:v>8</c:v>
                </c:pt>
                <c:pt idx="3674">
                  <c:v>8</c:v>
                </c:pt>
                <c:pt idx="3675">
                  <c:v>8.4</c:v>
                </c:pt>
                <c:pt idx="3676">
                  <c:v>7.3</c:v>
                </c:pt>
                <c:pt idx="3677">
                  <c:v>7.9</c:v>
                </c:pt>
                <c:pt idx="3678">
                  <c:v>8.6</c:v>
                </c:pt>
                <c:pt idx="3679">
                  <c:v>8.1</c:v>
                </c:pt>
                <c:pt idx="3680">
                  <c:v>8.3000000000000007</c:v>
                </c:pt>
                <c:pt idx="3681">
                  <c:v>8.3000000000000007</c:v>
                </c:pt>
                <c:pt idx="3682">
                  <c:v>7.3</c:v>
                </c:pt>
                <c:pt idx="3683">
                  <c:v>8.5</c:v>
                </c:pt>
                <c:pt idx="3684">
                  <c:v>7.7</c:v>
                </c:pt>
                <c:pt idx="3685">
                  <c:v>8.3000000000000007</c:v>
                </c:pt>
                <c:pt idx="3686">
                  <c:v>8.5</c:v>
                </c:pt>
                <c:pt idx="3687">
                  <c:v>8.4</c:v>
                </c:pt>
                <c:pt idx="3688">
                  <c:v>8.1</c:v>
                </c:pt>
                <c:pt idx="3689">
                  <c:v>8.1</c:v>
                </c:pt>
                <c:pt idx="3690">
                  <c:v>8.6</c:v>
                </c:pt>
                <c:pt idx="3691">
                  <c:v>8.3000000000000007</c:v>
                </c:pt>
                <c:pt idx="3692">
                  <c:v>8.1</c:v>
                </c:pt>
                <c:pt idx="3693">
                  <c:v>8.6999999999999993</c:v>
                </c:pt>
                <c:pt idx="3694">
                  <c:v>7.7</c:v>
                </c:pt>
                <c:pt idx="3695">
                  <c:v>8</c:v>
                </c:pt>
                <c:pt idx="3696">
                  <c:v>8.1999999999999993</c:v>
                </c:pt>
                <c:pt idx="3697">
                  <c:v>8.3000000000000007</c:v>
                </c:pt>
                <c:pt idx="3698">
                  <c:v>8.1</c:v>
                </c:pt>
                <c:pt idx="3699">
                  <c:v>8.1</c:v>
                </c:pt>
                <c:pt idx="3700">
                  <c:v>8.6</c:v>
                </c:pt>
                <c:pt idx="3701">
                  <c:v>8.5</c:v>
                </c:pt>
                <c:pt idx="3702">
                  <c:v>8.5</c:v>
                </c:pt>
                <c:pt idx="3703">
                  <c:v>7.6</c:v>
                </c:pt>
                <c:pt idx="3704">
                  <c:v>8.1</c:v>
                </c:pt>
                <c:pt idx="3705">
                  <c:v>8</c:v>
                </c:pt>
                <c:pt idx="3706">
                  <c:v>8.3000000000000007</c:v>
                </c:pt>
                <c:pt idx="3707">
                  <c:v>8.5</c:v>
                </c:pt>
                <c:pt idx="3708">
                  <c:v>8.6999999999999993</c:v>
                </c:pt>
                <c:pt idx="3709">
                  <c:v>6.8</c:v>
                </c:pt>
                <c:pt idx="3710">
                  <c:v>8.4</c:v>
                </c:pt>
                <c:pt idx="3711">
                  <c:v>8</c:v>
                </c:pt>
                <c:pt idx="3712">
                  <c:v>8.5</c:v>
                </c:pt>
                <c:pt idx="3713">
                  <c:v>8.1</c:v>
                </c:pt>
                <c:pt idx="3714">
                  <c:v>8.4</c:v>
                </c:pt>
                <c:pt idx="3715">
                  <c:v>8.3000000000000007</c:v>
                </c:pt>
                <c:pt idx="3716">
                  <c:v>8.3000000000000007</c:v>
                </c:pt>
                <c:pt idx="3717">
                  <c:v>8.3000000000000007</c:v>
                </c:pt>
                <c:pt idx="3718">
                  <c:v>8.6</c:v>
                </c:pt>
                <c:pt idx="3719">
                  <c:v>8.6999999999999993</c:v>
                </c:pt>
                <c:pt idx="3720">
                  <c:v>7.8</c:v>
                </c:pt>
                <c:pt idx="3721">
                  <c:v>8.3000000000000007</c:v>
                </c:pt>
                <c:pt idx="3722">
                  <c:v>8.1</c:v>
                </c:pt>
                <c:pt idx="3723">
                  <c:v>8.6</c:v>
                </c:pt>
                <c:pt idx="3724">
                  <c:v>7.8</c:v>
                </c:pt>
                <c:pt idx="3725">
                  <c:v>8.5</c:v>
                </c:pt>
                <c:pt idx="3726">
                  <c:v>8.5</c:v>
                </c:pt>
                <c:pt idx="3727">
                  <c:v>8.3000000000000007</c:v>
                </c:pt>
                <c:pt idx="3728">
                  <c:v>8.6999999999999993</c:v>
                </c:pt>
                <c:pt idx="3729">
                  <c:v>8.3000000000000007</c:v>
                </c:pt>
                <c:pt idx="3730">
                  <c:v>8.4</c:v>
                </c:pt>
                <c:pt idx="3731">
                  <c:v>8.8000000000000007</c:v>
                </c:pt>
                <c:pt idx="3732">
                  <c:v>8.4</c:v>
                </c:pt>
                <c:pt idx="3733">
                  <c:v>8.8000000000000007</c:v>
                </c:pt>
                <c:pt idx="3734">
                  <c:v>8.3000000000000007</c:v>
                </c:pt>
                <c:pt idx="3735">
                  <c:v>8.6999999999999993</c:v>
                </c:pt>
                <c:pt idx="3736">
                  <c:v>8.6</c:v>
                </c:pt>
                <c:pt idx="3737">
                  <c:v>8.6999999999999993</c:v>
                </c:pt>
                <c:pt idx="3738">
                  <c:v>8.6</c:v>
                </c:pt>
                <c:pt idx="3739">
                  <c:v>8.5</c:v>
                </c:pt>
                <c:pt idx="3740">
                  <c:v>8.6</c:v>
                </c:pt>
                <c:pt idx="3741">
                  <c:v>8.1999999999999993</c:v>
                </c:pt>
                <c:pt idx="3742">
                  <c:v>8.8000000000000007</c:v>
                </c:pt>
                <c:pt idx="3743">
                  <c:v>8.5</c:v>
                </c:pt>
                <c:pt idx="3744">
                  <c:v>8.5</c:v>
                </c:pt>
                <c:pt idx="3745">
                  <c:v>8.9</c:v>
                </c:pt>
                <c:pt idx="3746">
                  <c:v>8.4</c:v>
                </c:pt>
                <c:pt idx="3747">
                  <c:v>8.8000000000000007</c:v>
                </c:pt>
                <c:pt idx="3748">
                  <c:v>8.9</c:v>
                </c:pt>
                <c:pt idx="3749">
                  <c:v>8.6999999999999993</c:v>
                </c:pt>
                <c:pt idx="3750">
                  <c:v>8.4</c:v>
                </c:pt>
                <c:pt idx="3751">
                  <c:v>8.5</c:v>
                </c:pt>
                <c:pt idx="3752">
                  <c:v>9</c:v>
                </c:pt>
                <c:pt idx="3753">
                  <c:v>8.9</c:v>
                </c:pt>
                <c:pt idx="3754">
                  <c:v>8.8000000000000007</c:v>
                </c:pt>
                <c:pt idx="3755">
                  <c:v>8.9</c:v>
                </c:pt>
                <c:pt idx="3756">
                  <c:v>9.1999999999999993</c:v>
                </c:pt>
                <c:pt idx="3757">
                  <c:v>9</c:v>
                </c:pt>
                <c:pt idx="3758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5B-4CC6-A6C6-236BEF1A2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88831"/>
        <c:axId val="227486911"/>
      </c:scatterChart>
      <c:valAx>
        <c:axId val="227488831"/>
        <c:scaling>
          <c:orientation val="minMax"/>
          <c:min val="1000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86911"/>
        <c:crosses val="autoZero"/>
        <c:crossBetween val="midCat"/>
      </c:valAx>
      <c:valAx>
        <c:axId val="227486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8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10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603957</xdr:colOff>
      <xdr:row>39</xdr:row>
      <xdr:rowOff>50800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94FD2C58-B923-A369-1BF5-8666D8E9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-12000"/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5843957" cy="6654800"/>
        </a:xfrm>
        <a:prstGeom prst="rect">
          <a:avLst/>
        </a:prstGeom>
      </xdr:spPr>
    </xdr:pic>
    <xdr:clientData/>
  </xdr:twoCellAnchor>
  <xdr:twoCellAnchor>
    <xdr:from>
      <xdr:col>1</xdr:col>
      <xdr:colOff>472440</xdr:colOff>
      <xdr:row>8</xdr:row>
      <xdr:rowOff>24554</xdr:rowOff>
    </xdr:from>
    <xdr:to>
      <xdr:col>9</xdr:col>
      <xdr:colOff>45720</xdr:colOff>
      <xdr:row>22</xdr:row>
      <xdr:rowOff>16934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5BFCB74-D9B1-3302-E966-1BE08F979E8A}"/>
            </a:ext>
          </a:extLst>
        </xdr:cNvPr>
        <xdr:cNvSpPr/>
      </xdr:nvSpPr>
      <xdr:spPr>
        <a:xfrm>
          <a:off x="1082040" y="1379221"/>
          <a:ext cx="4450080" cy="2363046"/>
        </a:xfrm>
        <a:prstGeom prst="roundRect">
          <a:avLst>
            <a:gd name="adj" fmla="val 4830"/>
          </a:avLst>
        </a:prstGeom>
        <a:solidFill>
          <a:schemeClr val="tx1">
            <a:alpha val="88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152400</xdr:colOff>
      <xdr:row>8</xdr:row>
      <xdr:rowOff>39794</xdr:rowOff>
    </xdr:from>
    <xdr:to>
      <xdr:col>16</xdr:col>
      <xdr:colOff>83820</xdr:colOff>
      <xdr:row>22</xdr:row>
      <xdr:rowOff>25400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E5F900A-9A37-EC97-F2BF-A520478FEE52}"/>
            </a:ext>
          </a:extLst>
        </xdr:cNvPr>
        <xdr:cNvSpPr/>
      </xdr:nvSpPr>
      <xdr:spPr>
        <a:xfrm>
          <a:off x="5638800" y="1394461"/>
          <a:ext cx="4198620" cy="2356272"/>
        </a:xfrm>
        <a:prstGeom prst="roundRect">
          <a:avLst>
            <a:gd name="adj" fmla="val 4830"/>
          </a:avLst>
        </a:prstGeom>
        <a:solidFill>
          <a:schemeClr val="tx1">
            <a:alpha val="9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205740</xdr:colOff>
      <xdr:row>2</xdr:row>
      <xdr:rowOff>127000</xdr:rowOff>
    </xdr:from>
    <xdr:to>
      <xdr:col>23</xdr:col>
      <xdr:colOff>327660</xdr:colOff>
      <xdr:row>22</xdr:row>
      <xdr:rowOff>33867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C296827A-8D13-2EF9-3F65-9D77ED89032F}"/>
            </a:ext>
          </a:extLst>
        </xdr:cNvPr>
        <xdr:cNvSpPr/>
      </xdr:nvSpPr>
      <xdr:spPr>
        <a:xfrm>
          <a:off x="9959340" y="465667"/>
          <a:ext cx="4389120" cy="3293533"/>
        </a:xfrm>
        <a:prstGeom prst="roundRect">
          <a:avLst>
            <a:gd name="adj" fmla="val 4830"/>
          </a:avLst>
        </a:prstGeom>
        <a:solidFill>
          <a:schemeClr val="tx1">
            <a:alpha val="8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448733</xdr:colOff>
      <xdr:row>23</xdr:row>
      <xdr:rowOff>10161</xdr:rowOff>
    </xdr:from>
    <xdr:to>
      <xdr:col>11</xdr:col>
      <xdr:colOff>486833</xdr:colOff>
      <xdr:row>37</xdr:row>
      <xdr:rowOff>57575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E51CFB1-DC8F-6CB4-30F6-6E6C0BC1E42B}"/>
            </a:ext>
          </a:extLst>
        </xdr:cNvPr>
        <xdr:cNvSpPr/>
      </xdr:nvSpPr>
      <xdr:spPr>
        <a:xfrm>
          <a:off x="1058333" y="3904828"/>
          <a:ext cx="6134100" cy="2418080"/>
        </a:xfrm>
        <a:prstGeom prst="roundRect">
          <a:avLst>
            <a:gd name="adj" fmla="val 4830"/>
          </a:avLst>
        </a:prstGeom>
        <a:solidFill>
          <a:schemeClr val="tx1">
            <a:alpha val="8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608753</xdr:colOff>
      <xdr:row>23</xdr:row>
      <xdr:rowOff>2541</xdr:rowOff>
    </xdr:from>
    <xdr:to>
      <xdr:col>18</xdr:col>
      <xdr:colOff>44873</xdr:colOff>
      <xdr:row>37</xdr:row>
      <xdr:rowOff>33022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31ABE376-32C5-5770-9842-F5A66C02B39E}"/>
            </a:ext>
          </a:extLst>
        </xdr:cNvPr>
        <xdr:cNvSpPr/>
      </xdr:nvSpPr>
      <xdr:spPr>
        <a:xfrm>
          <a:off x="7314353" y="3897208"/>
          <a:ext cx="3703320" cy="2401147"/>
        </a:xfrm>
        <a:prstGeom prst="roundRect">
          <a:avLst>
            <a:gd name="adj" fmla="val 4830"/>
          </a:avLst>
        </a:prstGeom>
        <a:solidFill>
          <a:schemeClr val="tx1">
            <a:alpha val="8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174413</xdr:colOff>
      <xdr:row>23</xdr:row>
      <xdr:rowOff>2541</xdr:rowOff>
    </xdr:from>
    <xdr:to>
      <xdr:col>23</xdr:col>
      <xdr:colOff>311573</xdr:colOff>
      <xdr:row>37</xdr:row>
      <xdr:rowOff>42335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750EC1E-EAF8-EB2D-80D8-279494C6D1A4}"/>
            </a:ext>
          </a:extLst>
        </xdr:cNvPr>
        <xdr:cNvSpPr/>
      </xdr:nvSpPr>
      <xdr:spPr>
        <a:xfrm>
          <a:off x="11147213" y="3897208"/>
          <a:ext cx="3185160" cy="2410460"/>
        </a:xfrm>
        <a:prstGeom prst="roundRect">
          <a:avLst>
            <a:gd name="adj" fmla="val 4830"/>
          </a:avLst>
        </a:prstGeom>
        <a:solidFill>
          <a:schemeClr val="tx1">
            <a:alpha val="8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358140</xdr:colOff>
      <xdr:row>7</xdr:row>
      <xdr:rowOff>100754</xdr:rowOff>
    </xdr:from>
    <xdr:to>
      <xdr:col>9</xdr:col>
      <xdr:colOff>30480</xdr:colOff>
      <xdr:row>22</xdr:row>
      <xdr:rowOff>42334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423C81-D62F-4159-AEB8-0D258E655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228600</xdr:colOff>
      <xdr:row>3</xdr:row>
      <xdr:rowOff>25400</xdr:rowOff>
    </xdr:from>
    <xdr:to>
      <xdr:col>23</xdr:col>
      <xdr:colOff>243840</xdr:colOff>
      <xdr:row>21</xdr:row>
      <xdr:rowOff>135467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696820-E799-4BD0-A918-FDC456F43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213360</xdr:colOff>
      <xdr:row>8</xdr:row>
      <xdr:rowOff>39793</xdr:rowOff>
    </xdr:from>
    <xdr:to>
      <xdr:col>16</xdr:col>
      <xdr:colOff>76200</xdr:colOff>
      <xdr:row>21</xdr:row>
      <xdr:rowOff>126999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0F46AE6-58F0-44AD-90B1-20665C0D3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540173</xdr:colOff>
      <xdr:row>23</xdr:row>
      <xdr:rowOff>65194</xdr:rowOff>
    </xdr:from>
    <xdr:to>
      <xdr:col>6</xdr:col>
      <xdr:colOff>273473</xdr:colOff>
      <xdr:row>36</xdr:row>
      <xdr:rowOff>152825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25A188F-A694-4E0B-9EA7-193A7655B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509693</xdr:colOff>
      <xdr:row>23</xdr:row>
      <xdr:rowOff>88054</xdr:rowOff>
    </xdr:from>
    <xdr:to>
      <xdr:col>11</xdr:col>
      <xdr:colOff>403013</xdr:colOff>
      <xdr:row>36</xdr:row>
      <xdr:rowOff>141395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9DBBB68-7D01-4D17-A3C3-68F5ED03A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220133</xdr:colOff>
      <xdr:row>23</xdr:row>
      <xdr:rowOff>118534</xdr:rowOff>
    </xdr:from>
    <xdr:to>
      <xdr:col>23</xdr:col>
      <xdr:colOff>303953</xdr:colOff>
      <xdr:row>36</xdr:row>
      <xdr:rowOff>149015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55D0A54-8274-4C2A-8270-B906A0A25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113453</xdr:colOff>
      <xdr:row>23</xdr:row>
      <xdr:rowOff>42334</xdr:rowOff>
    </xdr:from>
    <xdr:to>
      <xdr:col>17</xdr:col>
      <xdr:colOff>570653</xdr:colOff>
      <xdr:row>36</xdr:row>
      <xdr:rowOff>141395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31F724B-5D17-4F96-8EF3-D99A3DD4B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</xdr:col>
      <xdr:colOff>508000</xdr:colOff>
      <xdr:row>2</xdr:row>
      <xdr:rowOff>127000</xdr:rowOff>
    </xdr:from>
    <xdr:to>
      <xdr:col>4</xdr:col>
      <xdr:colOff>106680</xdr:colOff>
      <xdr:row>7</xdr:row>
      <xdr:rowOff>62655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3C104D-D57C-7482-3F5B-C2F40A28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465667"/>
          <a:ext cx="1427480" cy="782321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11</xdr:row>
      <xdr:rowOff>16934</xdr:rowOff>
    </xdr:from>
    <xdr:to>
      <xdr:col>16</xdr:col>
      <xdr:colOff>7620</xdr:colOff>
      <xdr:row>15</xdr:row>
      <xdr:rowOff>100754</xdr:rowOff>
    </xdr:to>
    <xdr:sp macro="" textlink="">
      <xdr:nvSpPr>
        <xdr:cNvPr id="21" name="Title 1">
          <a:extLst>
            <a:ext uri="{FF2B5EF4-FFF2-40B4-BE49-F238E27FC236}">
              <a16:creationId xmlns:a16="http://schemas.microsoft.com/office/drawing/2014/main" id="{C2D57373-3BC6-3286-18ED-F2FEF544B19B}"/>
            </a:ext>
          </a:extLst>
        </xdr:cNvPr>
        <xdr:cNvSpPr>
          <a:spLocks noGrp="1"/>
        </xdr:cNvSpPr>
      </xdr:nvSpPr>
      <xdr:spPr>
        <a:xfrm>
          <a:off x="2453640" y="1879601"/>
          <a:ext cx="7307580" cy="761153"/>
        </a:xfrm>
        <a:prstGeom prst="rect">
          <a:avLst/>
        </a:prstGeom>
      </xdr:spPr>
      <xdr:txBody>
        <a:bodyPr vert="horz" wrap="square" lIns="91440" tIns="45720" rIns="91440" bIns="45720" rtlCol="0" anchor="b">
          <a:noAutofit/>
        </a:bodyPr>
        <a:lstStyle>
          <a:lvl1pPr algn="ctr" defTabSz="914400" rtl="0" eaLnBrk="1" latinLnBrk="0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endParaRPr lang="en-US" sz="3600">
            <a:solidFill>
              <a:schemeClr val="bg1"/>
            </a:solidFill>
            <a:latin typeface="Adobe Gothic Std B" panose="020B0800000000000000" pitchFamily="34" charset="-128"/>
            <a:ea typeface="Adobe Gothic Std B" panose="020B0800000000000000" pitchFamily="34" charset="-128"/>
          </a:endParaRPr>
        </a:p>
      </xdr:txBody>
    </xdr:sp>
    <xdr:clientData/>
  </xdr:twoCellAnchor>
  <xdr:twoCellAnchor>
    <xdr:from>
      <xdr:col>4</xdr:col>
      <xdr:colOff>220980</xdr:colOff>
      <xdr:row>2</xdr:row>
      <xdr:rowOff>127000</xdr:rowOff>
    </xdr:from>
    <xdr:to>
      <xdr:col>16</xdr:col>
      <xdr:colOff>121920</xdr:colOff>
      <xdr:row>7</xdr:row>
      <xdr:rowOff>77894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AD9282B-A82B-1C7B-8DE8-AE6F92D585D9}"/>
            </a:ext>
          </a:extLst>
        </xdr:cNvPr>
        <xdr:cNvSpPr/>
      </xdr:nvSpPr>
      <xdr:spPr>
        <a:xfrm>
          <a:off x="2659380" y="465667"/>
          <a:ext cx="7216140" cy="797560"/>
        </a:xfrm>
        <a:prstGeom prst="roundRect">
          <a:avLst>
            <a:gd name="adj" fmla="val 11240"/>
          </a:avLst>
        </a:prstGeom>
        <a:solidFill>
          <a:schemeClr val="tx1">
            <a:alpha val="9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>
              <a:solidFill>
                <a:srgbClr val="FCC836"/>
              </a:solidFill>
              <a:effectLst/>
              <a:latin typeface="Arial Black" panose="020B0A04020102020204" pitchFamily="34" charset="0"/>
              <a:ea typeface="Adobe Gothic Std B" panose="020B0800000000000000" pitchFamily="34" charset="-128"/>
              <a:cs typeface="+mn-cs"/>
            </a:rPr>
            <a:t>MOVIE ANALYSIS</a:t>
          </a:r>
          <a:endParaRPr lang="en-US" sz="3200">
            <a:solidFill>
              <a:srgbClr val="FCC836"/>
            </a:solidFill>
            <a:effectLst/>
            <a:latin typeface="Arial Black" panose="020B0A04020102020204" pitchFamily="34" charset="0"/>
            <a:ea typeface="Adobe Gothic Std B" panose="020B0800000000000000" pitchFamily="34" charset="-128"/>
          </a:endParaRPr>
        </a:p>
      </xdr:txBody>
    </xdr:sp>
    <xdr:clientData/>
  </xdr:twoCellAnchor>
  <xdr:twoCellAnchor>
    <xdr:from>
      <xdr:col>6</xdr:col>
      <xdr:colOff>349673</xdr:colOff>
      <xdr:row>24</xdr:row>
      <xdr:rowOff>80435</xdr:rowOff>
    </xdr:from>
    <xdr:to>
      <xdr:col>6</xdr:col>
      <xdr:colOff>349673</xdr:colOff>
      <xdr:row>36</xdr:row>
      <xdr:rowOff>57575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1B1E8E0-8290-7221-0E6C-5A276571F58F}"/>
            </a:ext>
          </a:extLst>
        </xdr:cNvPr>
        <xdr:cNvCxnSpPr/>
      </xdr:nvCxnSpPr>
      <xdr:spPr>
        <a:xfrm>
          <a:off x="4007273" y="4144435"/>
          <a:ext cx="0" cy="2009140"/>
        </a:xfrm>
        <a:prstGeom prst="line">
          <a:avLst/>
        </a:prstGeom>
        <a:ln>
          <a:solidFill>
            <a:schemeClr val="bg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2</xdr:row>
      <xdr:rowOff>83820</xdr:rowOff>
    </xdr:from>
    <xdr:to>
      <xdr:col>7</xdr:col>
      <xdr:colOff>525780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B6DC4-A0AF-4EA0-A35A-06B7D9C6E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358140</xdr:colOff>
      <xdr:row>16</xdr:row>
      <xdr:rowOff>7620</xdr:rowOff>
    </xdr:from>
    <xdr:to>
      <xdr:col>15</xdr:col>
      <xdr:colOff>312420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58AC8-5D7F-E76C-FD47-13AEA3551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1</xdr:row>
      <xdr:rowOff>3810</xdr:rowOff>
    </xdr:from>
    <xdr:to>
      <xdr:col>10</xdr:col>
      <xdr:colOff>396240</xdr:colOff>
      <xdr:row>17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5E101-BF0D-6F05-3734-FCB0B518A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6</xdr:row>
      <xdr:rowOff>133350</xdr:rowOff>
    </xdr:from>
    <xdr:to>
      <xdr:col>10</xdr:col>
      <xdr:colOff>365760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16FE1-3ADA-410D-C063-F946F8FFF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388620</xdr:colOff>
      <xdr:row>15</xdr:row>
      <xdr:rowOff>118110</xdr:rowOff>
    </xdr:from>
    <xdr:to>
      <xdr:col>2</xdr:col>
      <xdr:colOff>1973580</xdr:colOff>
      <xdr:row>31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E2F6D-7C34-8CD4-F27B-9E8E259B1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15</xdr:row>
      <xdr:rowOff>118110</xdr:rowOff>
    </xdr:from>
    <xdr:to>
      <xdr:col>6</xdr:col>
      <xdr:colOff>1988820</xdr:colOff>
      <xdr:row>32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EF4319-CD88-19A9-1A73-C148D708B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41910</xdr:rowOff>
    </xdr:from>
    <xdr:to>
      <xdr:col>10</xdr:col>
      <xdr:colOff>342900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CDB1A-7AF2-9EFB-016F-4898C8FC6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2</xdr:row>
      <xdr:rowOff>19050</xdr:rowOff>
    </xdr:from>
    <xdr:to>
      <xdr:col>11</xdr:col>
      <xdr:colOff>419100</xdr:colOff>
      <xdr:row>19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F619A2-85EA-EF8E-B316-A30121967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601980</xdr:colOff>
      <xdr:row>3</xdr:row>
      <xdr:rowOff>106680</xdr:rowOff>
    </xdr:from>
    <xdr:to>
      <xdr:col>21</xdr:col>
      <xdr:colOff>320040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FDB4D-74C5-B6AC-A7CF-C7A0BC6C0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085.802175231482" createdVersion="8" refreshedVersion="8" minRefreshableVersion="3" recordCount="3759" xr:uid="{BC1A62CF-0926-4D8E-8B2E-A15D005E69DF}">
  <cacheSource type="worksheet">
    <worksheetSource ref="A1:V3760" sheet="IMDB_Movies"/>
  </cacheSource>
  <cacheFields count="17">
    <cacheField name="director_name" numFmtId="49">
      <sharedItems count="1742">
        <s v="Frank Darabont"/>
        <s v="Francis Ford Coppola"/>
        <s v="Christopher Nolan"/>
        <s v="Peter Jackson"/>
        <s v="Quentin Tarantino"/>
        <s v="Steven Spielberg"/>
        <s v="Sergio Leone"/>
        <s v="Robert Zemeckis"/>
        <s v="Irvin Kershner"/>
        <s v="David Fincher"/>
        <s v="George Lucas"/>
        <s v="Lana Wachowski"/>
        <s v="Milos Forman"/>
        <s v="Martin Scorsese"/>
        <s v="Fernando Meirelles"/>
        <s v="Akira Kurosawa"/>
        <s v="Jonathan Demme"/>
        <s v="Bryan Singer"/>
        <s v="Tony Kaye"/>
        <s v="Charles Chaplin"/>
        <s v="Hayao Miyazaki"/>
        <s v="Roger Allers"/>
        <s v="James Cameron"/>
        <s v="Ridley Scott"/>
        <s v="Alfred Hitchcock"/>
        <s v="Damien Chazelle"/>
        <s v="Florian Henckel von Donnersmarck"/>
        <s v="Ron Fricke"/>
        <s v="Roman Polanski"/>
        <s v="Richard Marquand"/>
        <s v="Sam Mendes"/>
        <s v="Andrew Stanton"/>
        <s v="Asghar Farhadi"/>
        <s v="Mel Gibson"/>
        <s v="Marius A. Markevicius"/>
        <s v="Chan-wook Park"/>
        <s v="Darren Aronofsky"/>
        <s v="Wolfgang Petersen"/>
        <s v="David Lean"/>
        <s v="S.S. Rajamouli"/>
        <s v="Jean-Pierre Jeunet"/>
        <s v="Lee Unkrich"/>
        <s v="Pete Docter"/>
        <s v="John Lasseter"/>
        <s v="George Roy Hill"/>
        <s v="Gus Van Sant"/>
        <s v="Clint Eastwood"/>
        <s v="Stanley Kubrick"/>
        <s v="Curtis Hanson"/>
        <s v="Guy Ritchie"/>
        <s v="Billy Wilder"/>
        <s v="Brian De Palma"/>
        <s v="Michel Gondry"/>
        <s v="Steve James"/>
        <s v="Lenny Abrahamson"/>
        <s v="Terry Gilliam"/>
        <s v="Charles Ferguson"/>
        <s v="Thomas Vinterberg"/>
        <s v="Fritz Lang"/>
        <s v="Oliver Hirschbiegel"/>
        <s v="Victor Fleming"/>
        <s v="Anthony Russo"/>
        <s v="Ron Howard"/>
        <s v="John McTiernan"/>
        <s v="Dean DeBlois"/>
        <s v="Guillermo del Toro"/>
        <s v="Juan José Campanella"/>
        <s v="James McTeigue"/>
        <s v="Danny Boyle"/>
        <s v="Elia Kazan"/>
        <s v="Sean Penn"/>
        <s v="Joel Coen"/>
        <s v="Denis Villeneuve"/>
        <s v="Joshua Oppenheimer"/>
        <s v="John Carpenter"/>
        <s v="Gavin O'Connor"/>
        <s v="Joss Whedon"/>
        <s v="Tim Miller"/>
        <s v="M. Night Shyamalan"/>
        <s v="Gore Verbinski"/>
        <s v="James Gunn"/>
        <s v="Tate Taylor"/>
        <s v="Oliver Stone"/>
        <s v="Paul Greengrass"/>
        <s v="John G. Avildsen"/>
        <s v="Morten Tyldum"/>
        <s v="Peter Weir"/>
        <s v="Harold Ramis"/>
        <s v="Ethan Coen"/>
        <s v="Alejandro G. Iñárritu"/>
        <s v="Rob Reiner"/>
        <s v="Steve McQueen"/>
        <s v="Woody Allen"/>
        <s v="Frank Miller"/>
        <s v="Wes Anderson"/>
        <s v="Tom McCarthy"/>
        <s v="William Wyler"/>
        <s v="Paul Thomas Anderson"/>
        <s v="Michael Wadleigh"/>
        <s v="Terry George"/>
        <s v="George Miller"/>
        <s v="Richard Linklater"/>
        <s v="Michael Roemer"/>
        <s v="David Sington"/>
        <s v="Richard Kelly"/>
        <s v="José Padilha"/>
        <s v="Alejandro Amenábar"/>
        <s v="Je-kyu Kang"/>
        <s v="Katsuhiro Ôtomo"/>
        <s v="William Friedkin"/>
        <s v="Ron Clements"/>
        <s v="Brad Bird"/>
        <s v="Kevin Costner"/>
        <s v="Robert Wise"/>
        <s v="Barry Levinson"/>
        <s v="Tom Hooper"/>
        <s v="J.J. Abrams"/>
        <s v="Gabriele Muccino"/>
        <s v="Neill Blomkamp"/>
        <s v="Mel Brooks"/>
        <s v="Norman Jewison"/>
        <s v="Michel Hazanavicius"/>
        <s v="Billy Bob Thornton"/>
        <s v="Jean-Marc Vallée"/>
        <s v="Michael Moore"/>
        <s v="Martin Campbell"/>
        <s v="Edgar Wright"/>
        <s v="Ang Lee"/>
        <s v="Stephen Chbosky"/>
        <s v="Walter Salles"/>
        <s v="Spike Jonze"/>
        <s v="Ari Folman"/>
        <s v="Tony Scott"/>
        <s v="Vincent Paronnaud"/>
        <s v="Tim Burton"/>
        <s v="David Lynch"/>
        <s v="Martin McDonagh"/>
        <s v="Karan Johar"/>
        <s v="Lars von Trier"/>
        <s v="Taylor Hackford"/>
        <s v="Edward Zwick"/>
        <s v="Jacques Perrin"/>
        <s v="Andrew Adamson"/>
        <s v="Jon Favreau"/>
        <s v="F. Gary Gray"/>
        <s v="Pierre Morel"/>
        <s v="James Mangold"/>
        <s v="David O. Russell"/>
        <s v="Doug Liman"/>
        <s v="Don Hall"/>
        <s v="George Cukor"/>
        <s v="Jonathan Dayton"/>
        <s v="Paul Haggis"/>
        <s v="John Landis"/>
        <s v="Dan Gilroy"/>
        <s v="Spike Lee"/>
        <s v="James Ivory"/>
        <s v="John Carney"/>
        <s v="Cristian Mungiu"/>
        <s v="Duncan Jones"/>
        <s v="Fabián Bielinsky"/>
        <s v="Christophe Barratier"/>
        <s v="Anna Muylaert"/>
        <s v="Yash Chopra"/>
        <s v="Philip Kaufman"/>
        <s v="Michael Haneke"/>
        <s v="Stéphane Aubier"/>
        <s v="Roger Donaldson"/>
        <s v="Cameron Crowe"/>
        <s v="Nick Cassavetes"/>
        <s v="Yimou Zhang"/>
        <s v="Michael Mann"/>
        <s v="Alfonso Cuarón"/>
        <s v="Todd Phillips"/>
        <s v="Phil Lord"/>
        <s v="Andrew Davis"/>
        <s v="Josh Boone"/>
        <s v="Steven Soderbergh"/>
        <s v="Robert Stevenson"/>
        <s v="Boaz Yakin"/>
        <s v="Jim Abrahams"/>
        <s v="James Algar"/>
        <s v="James Wan"/>
        <s v="John Singleton"/>
        <s v="Robert Redford"/>
        <s v="Guy Hamilton"/>
        <s v="Adam McKay"/>
        <s v="Sofia Coppola"/>
        <s v="Sidney Lumet"/>
        <s v="George P. Cosmatos"/>
        <s v="Trey Parker"/>
        <s v="Marc Forster"/>
        <s v="Rich Moore"/>
        <s v="Bernardo Bertolucci"/>
        <s v="Joe Wright"/>
        <s v="Nicolas Winding Refn"/>
        <s v="Alexander Payne"/>
        <s v="Tom Tykwer"/>
        <s v="Richard Curtis"/>
        <s v="Ritesh Batra"/>
        <s v="Kevin Smith"/>
        <s v="Mark Sandrich"/>
        <s v="Sam Raimi"/>
        <s v="James Marsh"/>
        <s v="Mike Judge"/>
        <s v="Todd Solondz"/>
        <s v="Henry Alex Rubin"/>
        <s v="James Foley"/>
        <s v="Lasse Hallström"/>
        <s v="Ralph Ziman"/>
        <s v="Sylvain Chomet"/>
        <s v="Stephen Chow"/>
        <s v="John Cameron Mitchell"/>
        <s v="Mark Herman"/>
        <s v="Mike van Diem"/>
        <s v="Paul McGuigan"/>
        <s v="Giuseppe Tornatore"/>
        <s v="Kenneth Branagh"/>
        <s v="Matthew Vaughn"/>
        <s v="Paul Verhoeven"/>
        <s v="Christian Carion"/>
        <s v="Andrew Niccol"/>
        <s v="Nathan Greno"/>
        <s v="Mark Osborne"/>
        <s v="John Lee Hancock"/>
        <s v="William Cottrell"/>
        <s v="Pierre Coffin"/>
        <s v="Zack Snyder"/>
        <s v="James L. Brooks"/>
        <s v="Ben Affleck"/>
        <s v="Ryan Coogler"/>
        <s v="Nicholas Meyer"/>
        <s v="Ruben Fleischer"/>
        <s v="David Ayer"/>
        <s v="Antoine Fuqua"/>
        <s v="Scott Hicks"/>
        <s v="Jonathan Levine"/>
        <s v="Marc Webb"/>
        <s v="Stephen Frears"/>
        <s v="Kevin Reynolds"/>
        <s v="Stephen Daldry"/>
        <s v="Brian Henson"/>
        <s v="Henry Selick"/>
        <s v="Kevin Macdonald"/>
        <s v="Larry Charles"/>
        <s v="Alex Garland"/>
        <s v="Kenneth Lonergan"/>
        <s v="Lloyd Bacon"/>
        <s v="Chris Paine"/>
        <s v="Andrew Haigh"/>
        <s v="Richard Lester"/>
        <s v="Ricki Stern"/>
        <s v="François Girard"/>
        <s v="Shane Meadows"/>
        <s v="Atom Egoyan"/>
        <s v="Alex Gibney"/>
        <s v="Wolfgang Becker"/>
        <s v="Caroline Link"/>
        <s v="Orson Welles"/>
        <s v="Denys Arcand"/>
        <s v="Anton Corbijn"/>
        <s v="Fernando León de Aranoa"/>
        <s v="Jorge Ramírez Suárez"/>
        <s v="Brad Anderson"/>
        <s v="Tomm Moore"/>
        <s v="Paolo Sorrentino"/>
        <s v="Mike Leigh"/>
        <s v="David Cronenberg"/>
        <s v="Chuan Lu"/>
        <s v="Alex Proyas"/>
        <s v="Philip Saville"/>
        <s v="Eric Bress"/>
        <s v="Ron Maxwell"/>
        <s v="Luc Besson"/>
        <s v="Francis Lawrence"/>
        <s v="Chris Buck"/>
        <s v="Mike Newell"/>
        <s v="Chris Wedge"/>
        <s v="Greg Mottola"/>
        <s v="Peter Berg"/>
        <s v="Rupert Wyatt"/>
        <s v="Luc Jacquet"/>
        <s v="Jonathan Frakes"/>
        <s v="Neil Jordan"/>
        <s v="Eugenio Derbez"/>
        <s v="Matt Reeves"/>
        <s v="Jerome Robbins"/>
        <s v="Stanley Kramer"/>
        <s v="Thea Sharrock"/>
        <s v="Jane Campion"/>
        <s v="Don Siegel"/>
        <s v="Mike Figgis"/>
        <s v="Tim Robbins"/>
        <s v="Bennett Miller"/>
        <s v="Zach Braff"/>
        <s v="Neil Burger"/>
        <s v="Ted Demme"/>
        <s v="Jason Reitman"/>
        <s v="Jessie Nelson"/>
        <s v="Denzel Washington"/>
        <s v="Niki Caro"/>
        <s v="Tim McCanlies"/>
        <s v="Chia-Liang Liu"/>
        <s v="Kimberly Peirce"/>
        <s v="Martin Brest"/>
        <s v="John Sayles"/>
        <s v="Mary Harron"/>
        <s v="Baz Luhrmann"/>
        <s v="Gareth Evans"/>
        <s v="Brian Percival"/>
        <s v="Tom Ford"/>
        <s v="Barry W. Blaustein"/>
        <s v="Kathryn Bigelow"/>
        <s v="Kevin Jordan"/>
        <s v="Pan Nalin"/>
        <s v="Anthony Powell"/>
        <s v="Christopher Guest"/>
        <s v="Isabel Coixet"/>
        <s v="Vadim Perelman"/>
        <s v="Joshua Tickell"/>
        <s v="Michael McGowan"/>
        <s v="Shane Black"/>
        <s v="Petter Næss"/>
        <s v="Terrence Malick"/>
        <s v="Jean-Jacques Annaud"/>
        <s v="Todd Field"/>
        <s v="J.A. Bayona"/>
        <s v="Robert Rodriguez"/>
        <s v="Chris Columbus"/>
        <s v="David Yates"/>
        <s v="Norman Ferguson"/>
        <s v="Brian Helgeland"/>
        <s v="Jonathan Lynn"/>
        <s v="Ava DuVernay"/>
        <s v="Tobe Hooper"/>
        <s v="Tony Bancroft"/>
        <s v="John Crowley"/>
        <s v="Steve Box"/>
        <s v="Wes Craven"/>
        <s v="Albert Hughes"/>
        <s v="George Clooney"/>
        <s v="Terence Young"/>
        <s v="Richard LaGravenese"/>
        <s v="Richard Glatzer"/>
        <s v="Carol Reed"/>
        <s v="Shekhar Kapur"/>
        <s v="Joshua Marston"/>
        <s v="Bill Condon"/>
        <s v="Whit Stillman"/>
        <s v="Kirsten Sheridan"/>
        <s v="Vincent Gallo"/>
        <s v="Jafar Panahi"/>
        <s v="David Gordon Green"/>
        <s v="Phillip Noyce"/>
        <s v="Justin Dillon"/>
        <s v="Mike Binder"/>
        <s v="Khyentse Norbu"/>
        <s v="Gilles Paquet-Brenner"/>
        <s v="Irwin Winkler"/>
        <s v="Richard Loncraine"/>
        <s v="William H. Macy"/>
        <s v="Lynne Ramsay"/>
        <s v="Dexter Fletcher"/>
        <s v="Tommy Lee Jones"/>
        <s v="Richard Fleischer"/>
        <s v="John Curran"/>
        <s v="Kar-Wai Wong"/>
        <s v="Marco Kreuzpaintner"/>
        <s v="Timothy Hines"/>
        <s v="Charlie Kaufman"/>
        <s v="Kurt Wimmer"/>
        <s v="Richard Attenborough"/>
        <s v="Andrew Dominik"/>
        <s v="Alan Parker"/>
        <s v="Justin Lin"/>
        <s v="Sydney Pollack"/>
        <s v="David Silverman"/>
        <s v="Bruce Beresford"/>
        <s v="Joel Schumacher"/>
        <s v="Michael Bay"/>
        <s v="Anthony Minghella"/>
        <s v="Peyton Reed"/>
        <s v="Christopher McQuarrie"/>
        <s v="Rian Johnson"/>
        <s v="Glenn Ficarra"/>
        <s v="Adam Shankman"/>
        <s v="Kirk Jones"/>
        <s v="Nat Faxon"/>
        <s v="Craig Brewer"/>
        <s v="Julie Taymor"/>
        <s v="George Armitage"/>
        <s v="Jeff Nichols"/>
        <s v="John Dahl"/>
        <s v="Duncan Tucker"/>
        <s v="Mira Nair"/>
        <s v="Derek Cianfrance"/>
        <s v="Noah Baumbach"/>
        <s v="Alejandro Monteverde"/>
        <s v="Morgan Neville"/>
        <s v="Theodore Witcher"/>
        <s v="Richard Eyre"/>
        <s v="Todd Haynes"/>
        <s v="Iain Softley"/>
        <s v="Miranda July"/>
        <s v="Siddiq Barmak"/>
        <s v="Raymond De Felitta"/>
        <s v="Michel Orion Scott"/>
        <s v="John Hillcoat"/>
        <s v="Frank Oz"/>
        <s v="Terry Zwigoff"/>
        <s v="Goran Dukic"/>
        <s v="Kiyoshi Kurosawa"/>
        <s v="Ham Tran"/>
        <s v="Léa Pool"/>
        <s v="David Dobkin"/>
        <s v="Craig Gillespie"/>
        <s v="Wayne Kramer"/>
        <s v="Uli Edel"/>
        <s v="Jirí Menzel"/>
        <s v="John Woo"/>
        <s v="Gary Ross"/>
        <s v="Barry Sonnenfeld"/>
        <s v="Peter Farrelly"/>
        <s v="Penny Marshall"/>
        <s v="Leonard Nimoy"/>
        <s v="Richard Donner"/>
        <s v="Stephen Herek"/>
        <s v="Dan Scanlon"/>
        <s v="Dan Trachtenberg"/>
        <s v="Kirk De Micco"/>
        <s v="Louis Leterrier"/>
        <s v="Frank Marshall"/>
        <s v="Lee Daniels"/>
        <s v="John Madden"/>
        <s v="Don Bluth"/>
        <s v="Gillian Armstrong"/>
        <s v="Scott Cooper"/>
        <s v="Theodore Melfi"/>
        <s v="Patty Jenkins"/>
        <s v="Gina Prince-Bythewood"/>
        <s v="Dean Parisot"/>
        <s v="Tony Gilroy"/>
        <s v="Simon Curtis"/>
        <s v="Robert Altman"/>
        <s v="Tom McGrath"/>
        <s v="Brad Furman"/>
        <s v="Jennifer Yuh Nelson"/>
        <s v="Gregory Hoblit"/>
        <s v="John Wells"/>
        <s v="Kenny Ortega"/>
        <s v="Morgan Spurlock"/>
        <s v="Benh Zeitlin"/>
        <s v="Rick Famuyiwa"/>
        <s v="Kasi Lemmons"/>
        <s v="Lone Scherfig"/>
        <s v="Mike Nichols"/>
        <s v="Neil LaBute"/>
        <s v="Bill Paxton"/>
        <s v="Maggie Greenwald"/>
        <s v="Michael Polish"/>
        <s v="David Mamet"/>
        <s v="Jorge R. Gutiérrez"/>
        <s v="Vincenzo Natali"/>
        <s v="Jacob Aaron Estes"/>
        <s v="Gavin Hood"/>
        <s v="Charles Herman-Wurmfeld"/>
        <s v="John Michael McDonagh"/>
        <s v="Paul Crowder"/>
        <s v="Robinson Devor"/>
        <s v="Eytan Fox"/>
        <s v="Cédric Klapisch"/>
        <s v="Stephen J. Anderson"/>
        <s v="Fatih Akin"/>
        <s v="Dan Harris"/>
        <s v="Werner Herzog"/>
        <s v="Duke Johnson"/>
        <s v="Nicholas Fackler"/>
        <s v="Hans Petter Moland"/>
        <s v="Olivier Assayas"/>
        <s v="Victor Salva"/>
        <s v="Jee-woon Kim"/>
        <s v="Mark Dindal"/>
        <s v="Carroll Ballard"/>
        <s v="Gaspar Noé"/>
        <s v="John Frankenheimer"/>
        <s v="Max Färberböck"/>
        <s v="Sergey Bodrov"/>
        <s v="Laurent Tirard"/>
        <s v="Rob Marshall"/>
        <s v="Gary Fleder"/>
        <s v="Ben Stiller"/>
        <s v="Johnnie To"/>
        <s v="Peter Ramsey"/>
        <s v="Ole Christian Madsen"/>
        <s v="Patrice Leconte"/>
        <s v="Costa-Gavras"/>
        <s v="Randal Kleiser"/>
        <s v="Joe Dante"/>
        <s v="Jan de Bont"/>
        <s v="Gabor Csupo"/>
        <s v="Hugh Hudson"/>
        <s v="Mark Andrews"/>
        <s v="Angelina Jolie Pitt"/>
        <s v="Jason Moore"/>
        <s v="Sylvester Stallone"/>
        <s v="Peter Cattaneo"/>
        <s v="Nancy Meyers"/>
        <s v="David S. Ward"/>
        <s v="Thomas Carter"/>
        <s v="Nicholas Stoller"/>
        <s v="Steve Martino"/>
        <s v="Randall Wallace"/>
        <s v="Len Wiseman"/>
        <s v="Neil Marshall"/>
        <s v="Gil Junger"/>
        <s v="Paul King"/>
        <s v="Lee Toland Krieger"/>
        <s v="George Tillman Jr."/>
        <s v="Robert Duvall"/>
        <s v="Brett Ratner"/>
        <s v="Lawrence Kasdan"/>
        <s v="Ben Lewin"/>
        <s v="Chris Eyre"/>
        <s v="Debra Granik"/>
        <s v="Allen Coulter"/>
        <s v="Joe Carnahan"/>
        <s v="Mark Pellington"/>
        <s v="Mike Mills"/>
        <s v="Ryan Fleck"/>
        <s v="Courtney Hunt"/>
        <s v="Peter Sollett"/>
        <s v="Jonathan Caouette"/>
        <s v="Michael Cuesta"/>
        <s v="Peter Kosminsky"/>
        <s v="Victor Nunez"/>
        <s v="Maurizio Benazzo"/>
        <s v="Marc Levin"/>
        <s v="C. Jay Cox"/>
        <s v="Xavier Beauvois"/>
        <s v="Richard Dutcher"/>
        <s v="Nadine Labaki"/>
        <s v="Mor Loushy"/>
        <s v="U. Roberto Romano"/>
        <s v="Steve Buscemi"/>
        <s v="Henry Bean"/>
        <s v="Tom Sanchez"/>
        <s v="Jamal Hill"/>
        <s v="Alessandro Carloni"/>
        <s v="François Truffaut"/>
        <s v="Anna Boden"/>
        <s v="Robert Fontaine"/>
        <s v="Nacho Vigalondo"/>
        <s v="Michael Landon Jr."/>
        <s v="Aki Kaurismäki"/>
        <s v="Rodrigo García"/>
        <s v="Billy Ray"/>
        <s v="Michel Leclerc"/>
        <s v="Daniel Barber"/>
        <s v="Nigel Cole"/>
        <s v="Oren Moverman"/>
        <s v="Mimi Leder"/>
        <s v="Chris Weitz"/>
        <s v="Douglas McGrath"/>
        <s v="Richard Kwietniowski"/>
        <s v="Takeshi Kitano"/>
        <s v="Russell Mulcahy"/>
        <s v="Mark Romanek"/>
        <s v="Susanne Bier"/>
        <s v="Michael Apted"/>
        <s v="D.J. Caruso"/>
        <s v="Robert Towne"/>
        <s v="Richard Williams"/>
        <s v="Wilson Yip"/>
        <s v="R. Balki"/>
        <s v="Carlos Saura"/>
        <s v="Bobby Farrelly"/>
        <s v="Jeff Tremaine"/>
        <s v="Judd Apatow"/>
        <s v="David Frankel"/>
        <s v="John Badham"/>
        <s v="Genndy Tartakovsky"/>
        <s v="Josh Trank"/>
        <s v="Will Gluck"/>
        <s v="Renny Harlin"/>
        <s v="James Bobin"/>
        <s v="Kevin Lima"/>
        <s v="Joel Edgerton"/>
        <s v="Alan Taylor"/>
        <s v="Lewis Gilbert"/>
        <s v="Robert Schwentke"/>
        <s v="John Hamburg"/>
        <s v="Sean McNamara"/>
        <s v="Stephen Norrington"/>
        <s v="Lisa Cholodenko"/>
        <s v="Jay Chandrasekhar"/>
        <s v="Adrienne Shelly"/>
        <s v="David Twohy"/>
        <s v="George Nolfi"/>
        <s v="Nicole Holofcener"/>
        <s v="Danny Leiner"/>
        <s v="Henry Joost"/>
        <s v="Ron Underwood"/>
        <s v="Brian Klugman"/>
        <s v="James Ponsoldt"/>
        <s v="Tomas Alfredson"/>
        <s v="Roland Emmerich"/>
        <s v="Brian Baugh"/>
        <s v="Tim Hunter"/>
        <s v="Jim Sheridan"/>
        <s v="Julian Jarrold"/>
        <s v="Peter Hedges"/>
        <s v="J.C. Chandor"/>
        <s v="Shane Acker"/>
        <s v="Aaron Schneider"/>
        <s v="Jake Schreier"/>
        <s v="Kelly Reichardt"/>
        <s v="Randall Miller"/>
        <s v="David Slade"/>
        <s v="Steven Shainberg"/>
        <s v="Hans Canosa"/>
        <s v="Sara Newens"/>
        <s v="Molly Bernstein"/>
        <s v="Peter Landesman"/>
        <s v="Vincente Minnelli"/>
        <s v="Jeremy Saulnier"/>
        <s v="Jill Sprecher"/>
        <s v="Justin Kerrigan"/>
        <s v="Reed Cowan"/>
        <s v="Martin Koolhoven"/>
        <s v="Dan Fogelman"/>
        <s v="François Ozon"/>
        <s v="Spencer Susser"/>
        <s v="Terence Davies"/>
        <s v="James Gray"/>
        <s v="Antonia Bird"/>
        <s v="Peter Care"/>
        <s v="István Szabó"/>
        <s v="Baltasar Kormákur"/>
        <s v="Jonathan Teplitzky"/>
        <s v="Lee Tamahori"/>
        <s v="Catherine Hardwicke"/>
        <s v="Michael Radford"/>
        <s v="Russell Crowe"/>
        <s v="McG"/>
        <s v="Pete Travis"/>
        <s v="John Maybury"/>
        <s v="Shawn Levy"/>
        <s v="Guillaume Canet"/>
        <s v="Justin Chadwick"/>
        <s v="Roger Spottiswoode"/>
        <s v="Peter Ho-Sun Chan"/>
        <s v="Sarah Smith"/>
        <s v="Prachya Pinkaew"/>
        <s v="Lajos Koltai"/>
        <s v="Colin Trevorrow"/>
        <s v="Jerry Zucker"/>
        <s v="Seth MacFarlane"/>
        <s v="Rawson Marshall Thurber"/>
        <s v="Jay Roach"/>
        <s v="Carlos Saldanha"/>
        <s v="Penelope Spheeris"/>
        <s v="Paul Weitz"/>
        <s v="Roger Michell"/>
        <s v="Mark Waters"/>
        <s v="Peter Lord"/>
        <s v="Robert Stromberg"/>
        <s v="Stephen Hillenburg"/>
        <s v="Nora Ephron"/>
        <s v="Jaume Collet-Serra"/>
        <s v="Andy Tennant"/>
        <s v="Alex Kendrick"/>
        <s v="Brenda Chapman"/>
        <s v="Jay Russell"/>
        <s v="Joseph L. Mankiewicz"/>
        <s v="Dennis Dugan"/>
        <s v="Rob Bowman"/>
        <s v="Mark Neveldine"/>
        <s v="Juan Carlos Fresnadillo"/>
        <s v="Clive Barker"/>
        <s v="Drew Goddard"/>
        <s v="David Koepp"/>
        <s v="Ben Younger"/>
        <s v="Larry Clark"/>
        <s v="Robert Townsend"/>
        <s v="George Sidney"/>
        <s v="Patricia Cardoso"/>
        <s v="Ed Harris"/>
        <s v="Jim Hanon"/>
        <s v="Mike Cahill"/>
        <s v="Jay Levey"/>
        <s v="Stephen Gaghan"/>
        <s v="Jon Shear"/>
        <s v="Greg Berlanti"/>
        <s v="Shane Carruth"/>
        <s v="Roger Nygard"/>
        <s v="Larry Blamire"/>
        <s v="Bill Plympton"/>
        <s v="Dena Seidel"/>
        <s v="Josef Rusnak"/>
        <s v="Finn Taylor"/>
        <s v="Alison Maclean"/>
        <s v="Claudia Sainte-Luce"/>
        <s v="Guy Maddin"/>
        <s v="Rodrigo Cortés"/>
        <s v="Rod Lurie"/>
        <s v="Emilio Estevez"/>
        <s v="Jake Kasdan"/>
        <s v="Mars Callahan"/>
        <s v="Darnell Martin"/>
        <s v="Chris Butler"/>
        <s v="Burr Steers"/>
        <s v="Luca Guadagnino"/>
        <s v="David Duchovny"/>
        <s v="Michael Hoffman"/>
        <s v="Arie Posin"/>
        <s v="Kelly Asbury"/>
        <s v="Carl Franklin"/>
        <s v="Jon Poll"/>
        <s v="David Schwimmer"/>
        <s v="Fred Schepisi"/>
        <s v="William Dear"/>
        <s v="Marc Abraham"/>
        <s v="Angelo Pizzo"/>
        <s v="André Øvredal"/>
        <s v="Chris Noonan"/>
        <s v="Vincent Ward"/>
        <s v="Joseph Kosinski"/>
        <s v="Joon-ho Bong"/>
        <s v="Jean-Marie Poiré"/>
        <s v="Garry Marshall"/>
        <s v="Adrian Lyne"/>
        <s v="Eric Darnell"/>
        <s v="Chuck Russell"/>
        <s v="Seth Gordon"/>
        <s v="Ivan Reitman"/>
        <s v="Jon Turteltaub"/>
        <s v="Tom Shadyac"/>
        <s v="David F. Sandberg"/>
        <s v="Jared Hess"/>
        <s v="David Wain"/>
        <s v="Joe Johnston"/>
        <s v="Charles Martin Smith"/>
        <s v="Roger Kumble"/>
        <s v="Michael Schultz"/>
        <s v="Peter Chelsom"/>
        <s v="Mark Rydell"/>
        <s v="John Milius"/>
        <s v="Michael Tollin"/>
        <s v="Jonathan Mostow"/>
        <s v="David Robert Mitchell"/>
        <s v="King Vidor"/>
        <s v="Rob Zombie"/>
        <s v="Bonnie Hunt"/>
        <s v="Phil Joanou"/>
        <s v="Matt Maiellaro"/>
        <s v="Oliver Parker"/>
        <s v="Christine Jeffs"/>
        <s v="Brian Dannelly"/>
        <s v="Michael Caton-Jones"/>
        <s v="Franco Zeffirelli"/>
        <s v="Damien O'Donnell"/>
        <s v="Nicholas Hytner"/>
        <s v="John Gatins"/>
        <s v="Saul Dibb"/>
        <s v="E. Elias Merhige"/>
        <s v="Gary Trousdale"/>
        <s v="Sherman Alexie"/>
        <s v="Tom Hanks"/>
        <s v="Lucio Fulci"/>
        <s v="Julian Schnabel"/>
        <s v="Marielle Heller"/>
        <s v="Sally Potter"/>
        <s v="Ronan Chapalain"/>
        <s v="Hal Haberman"/>
        <s v="Drew Barrymore"/>
        <s v="Dave McKean"/>
        <s v="Dagur Kári"/>
        <s v="Russell Holt"/>
        <s v="Zal Batmanglij"/>
        <s v="Richard E. Grant"/>
        <s v="Anand Tucker"/>
        <s v="Ol Parker"/>
        <s v="Ariel Vromen"/>
        <s v="Benedikt Erlingsson"/>
        <s v="Mark Steven Johnson"/>
        <s v="Patricia Riggen"/>
        <s v="Jean-Paul Rappeneau"/>
        <s v="Richard Shepard"/>
        <s v="Jon M. Chu"/>
        <s v="Rob Minkoff"/>
        <s v="Byron Howard"/>
        <s v="Bibo Bergeron"/>
        <s v="Claude Miller"/>
        <s v="Yarrow Cheney"/>
        <s v="Paul Feig"/>
        <s v="Michael Sucsy"/>
        <s v="Tim Johnson"/>
        <s v="Wes Ball"/>
        <s v="David Zucker"/>
        <s v="Luis Valdez"/>
        <s v="Mikael Håfström"/>
        <s v="Robert Luketic"/>
        <s v="Peter Segal"/>
        <s v="Scott Derrickson"/>
        <s v="Amy Heckerling"/>
        <s v="Howard Zieff"/>
        <s v="Daniel Espinosa"/>
        <s v="Harold Becker"/>
        <s v="R.J. Cutler"/>
        <s v="John Glen"/>
        <s v="Christopher Cain"/>
        <s v="Henry Koster"/>
        <s v="Simon West"/>
        <s v="John Erick Dowdle"/>
        <s v="Robert Eggers"/>
        <s v="Matt Williams"/>
        <s v="Michael Anderson"/>
        <s v="Peter R. Hunt"/>
        <s v="Rob McKittrick"/>
        <s v="Alejandro Agresti"/>
        <s v="Newt Arnold"/>
        <s v="Dustin Hoffman"/>
        <s v="Carlos Carrera"/>
        <s v="Peter Howitt"/>
        <s v="Alexandre Aja"/>
        <s v="Simon Wincer"/>
        <s v="Garth Jennings"/>
        <s v="Ryan Little"/>
        <s v="Joseph Dorman"/>
        <s v="E.L. Katz"/>
        <s v="Nick Tomnay"/>
        <s v="Catherine Gund"/>
        <s v="Pawel Pawlikowski"/>
        <s v="Kief Davidson"/>
        <s v="Fenton Bailey"/>
        <s v="Michael Winterbottom"/>
        <s v="Jonas Åkerlund"/>
        <s v="Salvador Carrasco"/>
        <s v="Jeremy Leven"/>
        <s v="Peter Stebbings"/>
        <s v="Warren Beatty"/>
        <s v="Sam Peckinpah"/>
        <s v="Paul Schrader"/>
        <s v="Michael Mayer"/>
        <s v="Danny Cannon"/>
        <s v="Andrew Currie"/>
        <s v="Graham Annable"/>
        <s v="Luke Greenfield"/>
        <s v="Agnieszka Holland"/>
        <s v="Adam Rifkin"/>
        <s v="John H. Lee"/>
        <s v="Udayan Prasad"/>
        <s v="Stephen Hopkins"/>
        <s v="Menno Meyjes"/>
        <s v="Christian Alvart"/>
        <s v="Ash Brannon"/>
        <s v="Michael Cimino"/>
        <s v="Anne Fletcher"/>
        <s v="Rob Cohen"/>
        <s v="Hugh Wilson"/>
        <s v="Evan Goldberg"/>
        <s v="Timur Bekmambetov"/>
        <s v="Malcolm D. Lee"/>
        <s v="Sharon Maguire"/>
        <s v="Nima Nourizadeh"/>
        <s v="Jon Lucas"/>
        <s v="Cecil B. DeMille"/>
        <s v="James Wong"/>
        <s v="Leslie Small"/>
        <s v="Gurinder Chadha"/>
        <s v="Audrey Wells"/>
        <s v="Stanley Tong"/>
        <s v="Brad Silberling"/>
        <s v="Steve Oedekerk"/>
        <s v="Chris Miller"/>
        <s v="Ethan Maniquis"/>
        <s v="Gregory Nava"/>
        <s v="Jodie Foster"/>
        <s v="Elizabeth Allen Rosenbaum"/>
        <s v="Tamra Davis"/>
        <s v="Ernest R. Dickerson"/>
        <s v="Patricia Rozema"/>
        <s v="Jon Hurwitz"/>
        <s v="Paul W.S. Anderson"/>
        <s v="Eugène Lourié"/>
        <s v="Liz Friedlander"/>
        <s v="Drake Doremus"/>
        <s v="Roger Avary"/>
        <s v="Lynn Shelton"/>
        <s v="Émile Gaudreault"/>
        <s v="Piyush Dinker Pandya"/>
        <s v="Allison Anders"/>
        <s v="James Bidgood"/>
        <s v="Lucky McKee"/>
        <s v="Karen Moncrieff"/>
        <s v="Rebecca Miller"/>
        <s v="Lucrecia Martel"/>
        <s v="Bruce McDonald"/>
        <s v="Lance Mungia"/>
        <s v="James Mottern"/>
        <s v="Jason Bateman"/>
        <s v="Sheldon Lettich"/>
        <s v="Jason Alexander"/>
        <s v="Frank LaLoggia"/>
        <s v="Lorene Scafaria"/>
        <s v="John Waters"/>
        <s v="Shana Feste"/>
        <s v="Michael Clancy"/>
        <s v="Thaddeus O'Sullivan"/>
        <s v="Andy Garcia"/>
        <s v="Darren Lynn Bousman"/>
        <s v="Jerry Zaks"/>
        <s v="Matthew Robbins"/>
        <s v="Anne Fontaine"/>
        <s v="Christian Volckman"/>
        <s v="Pat O'Connor"/>
        <s v="Kevin Spacey"/>
        <s v="Matthew Diamond"/>
        <s v="Patrick Gilmore"/>
        <s v="David Bowers"/>
        <s v="Joel Zwick"/>
        <s v="Mike Gabriel"/>
        <s v="Tim Story"/>
        <s v="Mary Lambert"/>
        <s v="Barbra Streisand"/>
        <s v="David Carson"/>
        <s v="Joseph Gordon-Levitt"/>
        <s v="Dennis Iliadis"/>
        <s v="Ken Kwapis"/>
        <s v="Jon Amiel"/>
        <s v="Chris Nahon"/>
        <s v="Mike Nawrocki"/>
        <s v="Paul Michael Glaser"/>
        <s v="Patrick Tatopoulos"/>
        <s v="Edward Burns"/>
        <s v="Matthew O'Callaghan"/>
        <s v="Gregory Widen"/>
        <s v="Jeff Wadlow"/>
        <s v="Tom Dey"/>
        <s v="Jamie Babbit"/>
        <s v="Miguel Arteta"/>
        <s v="Tamara Jenkins"/>
        <s v="Jay Duplass"/>
        <s v="Jon Gunn"/>
        <s v="Hunter Richards"/>
        <s v="Eddie O'Flaherty"/>
        <s v="Scott Ziehl"/>
        <s v="George Gallo"/>
        <s v="Gil Kenan"/>
        <s v="Zak Penn"/>
        <s v="Laurie Collyer"/>
        <s v="Jon Stewart"/>
        <s v="Tim Boxell"/>
        <s v="Stefan Schwartz"/>
        <s v="Christophe Gans"/>
        <s v="James Cox"/>
        <s v="Nicholas Jarecki"/>
        <s v="Sterling Van Wagenen"/>
        <s v="Christopher Smith"/>
        <s v="Dean Wright"/>
        <s v="Jaume Balagueró"/>
        <s v="Ron Shelton"/>
        <s v="Floria Sigismondi"/>
        <s v="Jeff Schaffer"/>
        <s v="Peter Medak"/>
        <s v="Tony Goldwyn"/>
        <s v="Danny DeVito"/>
        <s v="Abel Ferrara"/>
        <s v="Joe Cornish"/>
        <s v="George Stevens"/>
        <s v="Gérard Krawczyk"/>
        <s v="Andrea Di Stefano"/>
        <s v="Florent-Emilio Siri"/>
        <s v="Asger Leth"/>
        <s v="Tony Bill"/>
        <s v="Claude Chabrol"/>
        <s v="Chatrichalerm Yukol"/>
        <s v="Peter Faiman"/>
        <s v="Elizabeth Banks"/>
        <s v="Herbert Ross"/>
        <s v="James DeMonaco"/>
        <s v="Mike McCoy"/>
        <s v="Alan J. Pakula"/>
        <s v="Fede Alvarez"/>
        <s v="Cory Edwards"/>
        <s v="Ric Roman Waugh"/>
        <s v="Ari Sandel"/>
        <s v="Tom Holland"/>
        <s v="Rob Letterman"/>
        <s v="Gary Winick"/>
        <s v="Mike Flanagan"/>
        <s v="Breck Eisner"/>
        <s v="Harry Elfont"/>
        <s v="Chuck Sheetz"/>
        <s v="Chris Rock"/>
        <s v="Rowdy Herrington"/>
        <s v="Dominic Sena"/>
        <s v="Eric Leighton"/>
        <s v="Michael Spierig"/>
        <s v="John McNaughton"/>
        <s v="David R. Ellis"/>
        <s v="Frank Coraci"/>
        <s v="Joby Harold"/>
        <s v="Don Coscarelli"/>
        <s v="John Stockwell"/>
        <s v="Scott Speer"/>
        <s v="Maria Maggenti"/>
        <s v="Christopher Scott Cherot"/>
        <s v="Susan Seidelman"/>
        <s v="Jean-Jacques Mantello"/>
        <s v="Jon Kasdan"/>
        <s v="Jonathan Hensleigh"/>
        <s v="Greg Harrison"/>
        <s v="Michael Patrick Jann"/>
        <s v="Clark Gregg"/>
        <s v="Morgan J. Freeman"/>
        <s v="Sol Tryon"/>
        <s v="Jim Mickle"/>
        <s v="Jennifer Wynne Farmer"/>
        <s v="Rich Cowan"/>
        <s v="Pete Jones"/>
        <s v="Scott Frank"/>
        <s v="Mitch Davis"/>
        <s v="Barry Skolnick"/>
        <s v="Robert Cary"/>
        <s v="Steven Zaillian"/>
        <s v="Derrick Borte"/>
        <s v="Hart Bochner"/>
        <s v="Tim Chambers"/>
        <s v="Howard Deutch"/>
        <s v="David Jacobson"/>
        <s v="David Webb Peoples"/>
        <s v="Gary McKendry"/>
        <s v="Peter Kassovitz"/>
        <s v="Sean Anders"/>
        <s v="James Fargo"/>
        <s v="Tarsem Singh"/>
        <s v="Niels Arden Oplev"/>
        <s v="Tom Vaughan"/>
        <s v="Scott Waugh"/>
        <s v="Robert B. Weide"/>
        <s v="Teddy Chan"/>
        <s v="David Soren"/>
        <s v="Kyle Balda"/>
        <s v="Daniel Myrick"/>
        <s v="John Pasquin"/>
        <s v="J.B. Rogers"/>
        <s v="Mike Mitchell"/>
        <s v="Donald Petrie"/>
        <s v="Phil Alden Robinson"/>
        <s v="James Watkins"/>
        <s v="Brian Robbins"/>
        <s v="Jesse Peretz"/>
        <s v="John Moore"/>
        <s v="Wayne Wang"/>
        <s v="Phyllida Lloyd"/>
        <s v="Walt Becker"/>
        <s v="Steve Pink"/>
        <s v="Stuart Baird"/>
        <s v="Andy Fickman"/>
        <s v="Nimród Antal"/>
        <s v="Jim Field Smith"/>
        <s v="Dean Israelite"/>
        <s v="Edward Norton"/>
        <s v="Peter Atencio"/>
        <s v="Ken Scott"/>
        <s v="David G. Evans"/>
        <s v="Kurt Hale"/>
        <s v="Michael Corrente"/>
        <s v="Craig Zobel"/>
        <s v="Emma-Kate Croghan"/>
        <s v="Ricky Gervais"/>
        <s v="Gareth Edwards"/>
        <s v="Tommy Wirkola"/>
        <s v="Ti West"/>
        <s v="Ramaa Mosley"/>
        <s v="Sylvain White"/>
        <s v="Frank Nissen"/>
        <s v="Eric Styles"/>
        <s v="Dan Rush"/>
        <s v="Heidi Ewing"/>
        <s v="Bob Saget"/>
        <s v="Olivier Megaton"/>
        <s v="Adam Rapp"/>
        <s v="Andrew Fleming"/>
        <s v="George Hickenlooper"/>
        <s v="Damian Nieman"/>
        <s v="Måns Mårlind"/>
        <s v="Robert Moresco"/>
        <s v="Floyd Mutrux"/>
        <s v="Brian Koppelman"/>
        <s v="Hsiao-Hsien Hou"/>
        <s v="Ray Lawrence"/>
        <s v="Todd Graff"/>
        <s v="Jonathan Kaplan"/>
        <s v="Noel Marshall"/>
        <s v="Steve Antin"/>
        <s v="Susan Stroman"/>
        <s v="Jeb Stuart"/>
        <s v="Bille August"/>
        <s v="Hironobu Sakaguchi"/>
        <s v="Oren Peli"/>
        <s v="Stephen Sommers"/>
        <s v="P.J. Hogan"/>
        <s v="Josh Gordon"/>
        <s v="Jesse Dylan"/>
        <s v="Clay Kaytis"/>
        <s v="Gary Hardwick"/>
        <s v="Kevin Munroe"/>
        <s v="Todd Strauss-Schulson"/>
        <s v="Xavier Gens"/>
        <s v="Jun Falkenstein"/>
        <s v="Joe Pytka"/>
        <s v="Andrey Konchalovskiy"/>
        <s v="Steve Bendelack"/>
        <s v="Steve Carver"/>
        <s v="Les Mayfield"/>
        <s v="Brendan Malloy"/>
        <s v="Harry Beaumont"/>
        <s v="Troy Duffy"/>
        <s v="Lena Dunham"/>
        <s v="Mark Illsley"/>
        <s v="Neill Dela Llana"/>
        <s v="Jean-François Richet"/>
        <s v="Hilary Brougher"/>
        <s v="Ben Wheatley"/>
        <s v="David Nixon"/>
        <s v="Robert Lee King"/>
        <s v="Bruce Campbell"/>
        <s v="Steven R. Monroe"/>
        <s v="Philip G. Atwell"/>
        <s v="Kevin Allen"/>
        <s v="Joe Nussbaum"/>
        <s v="Kevin Brodie"/>
        <s v="Rachel Perkins"/>
        <s v="Michael O. Sajbel"/>
        <s v="Dick Richards"/>
        <s v="Stuart Gordon"/>
        <s v="Ira Sachs"/>
        <s v="Thomas Bezucha"/>
        <s v="Stefan Ruzowitzky"/>
        <s v="Michael Lembeck"/>
        <s v="Tommy O'Haver"/>
        <s v="Antonio Banderas"/>
        <s v="Gary Shore"/>
        <s v="Nanette Burstein"/>
        <s v="Michael Dowse"/>
        <s v="Miguel Sapochnik"/>
        <s v="Rowan Joffe"/>
        <s v="Ronny Yu"/>
        <s v="Ulu Grosbard"/>
        <s v="Jeremy Degruson"/>
        <s v="Sngmoo Lee"/>
        <s v="Dave Green"/>
        <s v="Wally Pfister"/>
        <s v="Carl Rinsch"/>
        <s v="Bob Clark"/>
        <s v="Andrés Muschietti"/>
        <s v="Thor Freudenthal"/>
        <s v="John Luessenhop"/>
        <s v="Michael Dougherty"/>
        <s v="Rupert Wainwright"/>
        <s v="Peter Hewitt"/>
        <s v="John Fortenberry"/>
        <s v="Tim Blake Nelson"/>
        <s v="Russ Meyer"/>
        <s v="Fred Walton"/>
        <s v="Grant Heslov"/>
        <s v="Alexander Witt"/>
        <s v="George A. Romero"/>
        <s v="David Mirkin"/>
        <s v="Steve Miner"/>
        <s v="Daryl Wein"/>
        <s v="Khalid Mohamed"/>
        <s v="Lloyd Kaufman"/>
        <s v="Jonathan Kesselman"/>
        <s v="James David Pasternak"/>
        <s v="Jeff Garlin"/>
        <s v="Noah Buschel"/>
        <s v="Tony Maylam"/>
        <s v="Bryan Barber"/>
        <s v="Noam Murro"/>
        <s v="Ryan Murphy"/>
        <s v="Joey Lauren Adams"/>
        <s v="Davis Guggenheim"/>
        <s v="Tim Hill"/>
        <s v="Marc Forby"/>
        <s v="Mel Smith"/>
        <s v="Rafa Lara"/>
        <s v="Kevin Bray"/>
        <s v="Lance Hool"/>
        <s v="James Dodson"/>
        <s v="Richard Benjamin"/>
        <s v="Vicente Amorim"/>
        <s v="Glen Morgan"/>
        <s v="Allen Hughes"/>
        <s v="Rodman Flender"/>
        <s v="Frederik Du Chau"/>
        <s v="David Anspaugh"/>
        <s v="Blake Edwards"/>
        <s v="Peter Webber"/>
        <s v="Steve Hickner"/>
        <s v="Charles Shyer"/>
        <s v="Akiva Goldsman"/>
        <s v="Tony Jaa"/>
        <s v="Mick Jackson"/>
        <s v="Steve Carr"/>
        <s v="Stig Bergqvist"/>
        <s v="Brad Peyton"/>
        <s v="Leigh Whannell"/>
        <s v="Joe Camp"/>
        <s v="Preston A. Whitmore II"/>
        <s v="Marc Lawrence"/>
        <s v="John Schlesinger"/>
        <s v="Andrzej Bartkowiak"/>
        <s v="John Francis Daley"/>
        <s v="Gene Quintano"/>
        <s v="Tom Gormican"/>
        <s v="Clare Kilner"/>
        <s v="Mark Brown"/>
        <s v="Kirk Wong"/>
        <s v="David Palmer"/>
        <s v="Christian Ditter"/>
        <s v="Michael Rymer"/>
        <s v="Rusty Cundieff"/>
        <s v="Rob Schmidt"/>
        <s v="Bill Duke"/>
        <s v="Max Joseph"/>
        <s v="Alex Smith"/>
        <s v="Efram Potelle"/>
        <s v="Eric Nicholas"/>
        <s v="Panos Cosmatos"/>
        <s v="Kurt Voss"/>
        <s v="Griffin Dunne"/>
        <s v="Adam Carolla"/>
        <s v="Luis Mandoki"/>
        <s v="Jason Eisener"/>
        <s v="Nick Love"/>
        <s v="Marcus Dunstan"/>
        <s v="Karim Aïnouz"/>
        <s v="John Boorman"/>
        <s v="Joshua Michael Stern"/>
        <s v="Hitoshi Matsumoto"/>
        <s v="James Mather"/>
        <s v="Franck Khalfoun"/>
        <s v="Susanna White"/>
        <s v="Walter Hill"/>
        <s v="Jez Butterworth"/>
        <s v="Dario Argento"/>
        <s v="Jon Avnet"/>
        <s v="Sam Fell"/>
        <s v="Damon Santostefano"/>
        <s v="Álex de la Iglesia"/>
        <s v="Andy Cadiff"/>
        <s v="Rupert Sanders"/>
        <s v="Ryûhei Kitamura"/>
        <s v="John Herzfeld"/>
        <s v="Barbet Schroeder"/>
        <s v="Bob Rafelson"/>
        <s v="Clark Johnson"/>
        <s v="Jorge Blanco"/>
        <s v="Kerry Conran"/>
        <s v="Patrick Hughes"/>
        <s v="Daniel Lee"/>
        <s v="Cedric Nicolas-Troyan"/>
        <s v="Paul Tibbitt"/>
        <s v="Michael Pressman"/>
        <s v="John A. Davis"/>
        <s v="Etan Cohen"/>
        <s v="Andrew Douglas"/>
        <s v="Callie Khouri"/>
        <s v="Michael McCullers"/>
        <s v="William Brent Bell"/>
        <s v="Dan Mazer"/>
        <s v="Kevin Greutert"/>
        <s v="Jennifer Flackett"/>
        <s v="Michael Gornick"/>
        <s v="David Boyd"/>
        <s v="Alan Cohn"/>
        <s v="Jamie Travis"/>
        <s v="Mark L. Lester"/>
        <s v="Eric Schaeffer"/>
        <s v="Steve Taylor"/>
        <s v="Craig Mazin"/>
        <s v="Frank Sebastiano"/>
        <s v="Tony Richardson"/>
        <s v="Paul Gross"/>
        <s v="Richard Raymond"/>
        <s v="Betty Thomas"/>
        <s v="Mark Mylod"/>
        <s v="Stephen Milburn Anderson"/>
        <s v="Craig Bolotin"/>
        <s v="Marc Schölermann"/>
        <s v="Bruce Paltrow"/>
        <s v="Matt Dillon"/>
        <s v="Li Zhang"/>
        <s v="Michael Cristofer"/>
        <s v="Lexi Alexander"/>
        <s v="Harald Zwart"/>
        <s v="Kinka Usher"/>
        <s v="Anurag Basu"/>
        <s v="Takao Okawara"/>
        <s v="Takashi Shimizu"/>
        <s v="Igor Kovalyov"/>
        <s v="Jonathan Liebesman"/>
        <s v="Michael Ritchie"/>
        <s v="Eli Roth"/>
        <s v="Steven Brill"/>
        <s v="Ole Bornedal"/>
        <s v="Kevin Rodney Sullivan"/>
        <s v="Mark Rosman"/>
        <s v="Joseph Zito"/>
        <s v="Forest Whitaker"/>
        <s v="Mennan Yapo"/>
        <s v="John Polson"/>
        <s v="Cal Brunker"/>
        <s v="John 'Bud' Cardos"/>
        <s v="Tom McLoughlin"/>
        <s v="Ed Decter"/>
        <s v="Olatunde Osunsanmi"/>
        <s v="Gary David Goldberg"/>
        <s v="Bronwen Hughes"/>
        <s v="Dan Cutforth"/>
        <s v="Dwight H. Little"/>
        <s v="Tuck Tucker"/>
        <s v="Robert Ben Garant"/>
        <s v="Carter Smith"/>
        <s v="Dennie Gordon"/>
        <s v="Leon Ichaso"/>
        <s v="Benny Boom"/>
        <s v="Mamoru Hosoda"/>
        <s v="Patrick Stettner"/>
        <s v="Steven Quale"/>
        <s v="Babak Najafi"/>
        <s v="Matty Rich"/>
        <s v="Risa Bramon Garcia"/>
        <s v="Mike Marvin"/>
        <s v="Jimmy Hayward"/>
        <s v="Jeff Burr"/>
        <s v="Beeban Kidron"/>
        <s v="Alex Rivera"/>
        <s v="Sam Miller"/>
        <s v="Kate Connor"/>
        <s v="Francesca Gregorini"/>
        <s v="Tom Kalin"/>
        <s v="Agnieszka Wojtowicz-Vosloo"/>
        <s v="Shari Springer Berman"/>
        <s v="Alister Grierson"/>
        <s v="Don Scardino"/>
        <s v="Craig R. Baxley"/>
        <s v="Julio DePietro"/>
        <s v="Anthony Hemingway"/>
        <s v="Chris Carter"/>
        <s v="Paul Mazursky"/>
        <s v="David S. Goyer"/>
        <s v="Wayne Beach"/>
        <s v="Jake Paltrow"/>
        <s v="Simon Wells"/>
        <s v="Demian Lichtenstein"/>
        <s v="Patrick Read Johnson"/>
        <s v="Roland Joffé"/>
        <s v="Eric Brevig"/>
        <s v="Robert Iscove"/>
        <s v="David Hackl"/>
        <s v="Julie Anne Robinson"/>
        <s v="Colin Higgins"/>
        <s v="Robin Budd"/>
        <s v="Peter Lepeniotis"/>
        <s v="Mathieu Kassovitz"/>
        <s v="Keenen Ivory Wayans"/>
        <s v="Peter Hyams"/>
        <s v="Marcus Raboy"/>
        <s v="Paul Weiland"/>
        <s v="Jody Hill"/>
        <s v="Mark Christopher"/>
        <s v="Maggie Carey"/>
        <s v="Quentin Dupieux"/>
        <s v="Jeff Franklin"/>
        <s v="Pascal Arnold"/>
        <s v="Timothy Björklund"/>
        <s v="Hue Rhodes"/>
        <s v="David Atkins"/>
        <s v="Stephen Kay"/>
        <s v="Paul Abascal"/>
        <s v="Ernie Barbarash"/>
        <s v="Gary Halvorson"/>
        <s v="Kate Barker-Froyland"/>
        <s v="Kelly Makin"/>
        <s v="Daniel Sackheim"/>
        <s v="John Duigan"/>
        <s v="Kent Alterman"/>
        <s v="Mikael Salomon"/>
        <s v="Jeannot Szwarc"/>
        <s v="Tod Williams"/>
        <s v="Gregory Jacobs"/>
        <s v="Joe Roth"/>
        <s v="Charles Stone III"/>
        <s v="Salim Akil"/>
        <s v="Levan Gabriadze"/>
        <s v="Chris Kentis"/>
        <s v="Joel Gallen"/>
        <s v="John Lafia"/>
        <s v="John Schultz"/>
        <s v="Kevin Tenney"/>
        <s v="Youssef Delara"/>
        <s v="Kat Coiro"/>
        <s v="Boris Rodriguez"/>
        <s v="Paul Bunnell"/>
        <s v="Michael D. Sellers"/>
        <s v="Scott Alexander"/>
        <s v="Rick Bieber"/>
        <s v="Bart Freundlich"/>
        <s v="Camille Delamarre"/>
        <s v="Eric Blakeney"/>
        <s v="Ekachai Uekrongtham"/>
        <s v="Peter MacDonald"/>
        <s v="Joshua Seftel"/>
        <s v="Christian Duguay"/>
        <s v="Emile Ardolino"/>
        <s v="Scott Stewart"/>
        <s v="Akiva Schaffer"/>
        <s v="Antony Hoffman"/>
        <s v="Michael Lehmann"/>
        <s v="Jim Gillespie"/>
        <s v="Darren Grant"/>
        <s v="Tyler Perry"/>
        <s v="Daniel Stamm"/>
        <s v="Christopher Spencer"/>
        <s v="Martin Lawrence"/>
        <s v="Mark Tonderai"/>
        <s v="William Malone"/>
        <s v="Bob Dolman"/>
        <s v="Ice Cube"/>
        <s v="David McNally"/>
        <s v="John Eng"/>
        <s v="Daniel Barnz"/>
        <s v="Mark Helfrich"/>
        <s v="Jonas Elmer"/>
        <s v="Sam Weisman"/>
        <s v="Brandon Camp"/>
        <s v="James Toback"/>
        <s v="Brian Gibson"/>
        <s v="Brandon Trost"/>
        <s v="Joe Swanberg"/>
        <s v="Nick Gomez"/>
        <s v="Gene Teigland"/>
        <s v="Rich Christiano"/>
        <s v="Johnny Remo"/>
        <s v="Troy Nixey"/>
        <s v="Albert Brooks"/>
        <s v="Scott Kalvert"/>
        <s v="Chris Koch"/>
        <s v="Wil Shriner"/>
        <s v="Harley Cokeliss"/>
        <s v="Keith Gordon"/>
        <s v="Blair Hayes"/>
        <s v="Henry Hobson"/>
        <s v="James Bridges"/>
        <s v="Michael Dinner"/>
        <s v="Justin Zackham"/>
        <s v="Gary Chapman"/>
        <s v="Joseph Ruben"/>
        <s v="Karey Kirkpatrick"/>
        <s v="Kaige Chen"/>
        <s v="Will Finn"/>
        <s v="John Cornell"/>
        <s v="Peter Billingsley"/>
        <s v="Geoffrey Sax"/>
        <s v="Patrick Lussier"/>
        <s v="Raja Gosnell"/>
        <s v="Jamie Blanks"/>
        <s v="Fred Wolf"/>
        <s v="Steve Beck"/>
        <s v="Greg Coolidge"/>
        <s v="Melvin Van Peebles"/>
        <s v="Robert Harmon"/>
        <s v="David Nutter"/>
        <s v="Matt Piedmont"/>
        <s v="Benjamin Dickinson"/>
        <s v="Jorma Taccone"/>
        <s v="Joan Chen"/>
        <s v="Brett Leonard"/>
        <s v="David Raynr"/>
        <s v="John Putch"/>
        <s v="Ruairi Robinson"/>
        <s v="Andrew Wilson"/>
        <s v="Jeff Kanew"/>
        <s v="Michael Meredith"/>
        <s v="Daniel Algrant"/>
        <s v="Paul Hunter"/>
        <s v="Karyn Kusama"/>
        <s v="John R. Leonetti"/>
        <s v="Reginald Hudlin"/>
        <s v="Steve Trenbirth"/>
        <s v="Jack Sholder"/>
        <s v="William Shatner"/>
        <s v="David Moreau"/>
        <s v="John Stainton"/>
        <s v="Luis Llosa"/>
        <s v="Andrew Erwin"/>
        <s v="Kevin Tancharoen"/>
        <s v="RZA"/>
        <s v="Brian Levant"/>
        <s v="Darren Stein"/>
        <s v="Frank Whaley"/>
        <s v="John Whitesell"/>
        <s v="Adam Goldberg"/>
        <s v="Wallace Wolodarsky"/>
        <s v="Josh Schwartz"/>
        <s v="Siddharth Anand"/>
        <s v="Daisy von Scherler Mayer"/>
        <s v="Geoff Murphy"/>
        <s v="Ringo Lam"/>
        <s v="Steve Rash"/>
        <s v="Cyrus Nowrasteh"/>
        <s v="Ellory Elkayem"/>
        <s v="Danny Pang"/>
        <s v="Jonathan Newman"/>
        <s v="Doug Lefler"/>
        <s v="Ben Falcone"/>
        <s v="Jim Fall"/>
        <s v="John Carl Buechler"/>
        <s v="Harmony Korine"/>
        <s v="Rick Friedberg"/>
        <s v="Bille Woodruff"/>
        <s v="Anthony Bell"/>
        <s v="Gregory Poirier"/>
        <s v="Alan Poul"/>
        <s v="J.S. Cardone"/>
        <s v="Anthony Hickox"/>
        <s v="Tom Schulman"/>
        <s v="Jerry Jameson"/>
        <s v="Myles Berkowitz"/>
        <s v="Neema Barnette"/>
        <s v="Mark Tarlov"/>
        <s v="Leslye Headland"/>
        <s v="Tim Heidecker"/>
        <s v="Fina Torres"/>
        <s v="Angela Robinson"/>
        <s v="Joe Charbanic"/>
        <s v="Tina Gordon Chism"/>
        <s v="Dewey Nicks"/>
        <s v="Kevin Hooks"/>
        <s v="Claudia Llosa"/>
        <s v="Vicky Jenson"/>
        <s v="George Ratliff"/>
        <s v="Bob Odenkirk"/>
        <s v="Kevin Donovan"/>
        <s v="Steve Barron"/>
        <s v="Michael Chapman"/>
        <s v="Rand Ravich"/>
        <s v="John Gray"/>
        <s v="Andrew Bergman"/>
        <s v="Charles S. Dutton"/>
        <s v="Ericson Core"/>
        <s v="Lawrence Guterman"/>
        <s v="David Gelb"/>
        <s v="Masayuki Ochiai"/>
        <s v="Ciarán Foy"/>
        <s v="Mark A.Z. Dippé"/>
        <s v="Cathy Malkasian"/>
        <s v="Gonzalo López-Gallego"/>
        <s v="Dominique Othenin-Girard"/>
        <s v="Louis C.K."/>
        <s v="Oliver Blackburn"/>
        <s v="Jeff Lowell"/>
        <s v="J Blakeson"/>
        <s v="Ruba Nadda"/>
        <s v="Alan Shapiro"/>
        <s v="Franklin J. Schaffner"/>
        <s v="Nick Hurran"/>
        <s v="Gordon Chan"/>
        <s v="Rachel Talalay"/>
        <s v="Hugh Johnson"/>
        <s v="Barry Cook"/>
        <s v="Michael Tiddes"/>
        <s v="Dinesh D'Souza"/>
        <s v="John Hoffman"/>
        <s v="George Jackson"/>
        <s v="Martin Weisz"/>
        <s v="Ray Griggs"/>
        <s v="Shane Dawson"/>
        <s v="Robby Henson"/>
        <s v="Zach Cregger"/>
        <s v="Michael Herz"/>
        <s v="Jon Hess"/>
        <s v="Stewart Hendler"/>
        <s v="Mark Piznarski"/>
        <s v="William A. Graham"/>
        <s v="Bruce McCulloch"/>
        <s v="Fred Durst"/>
        <s v="Dito Montiel"/>
        <s v="Bruce Hunt"/>
        <s v="Mary McGuckian"/>
        <s v="Stefen Fangmeier"/>
        <s v="Hoyt Yeatman"/>
        <s v="Stuart Beattie"/>
        <s v="Romesh Sharma"/>
        <s v="Christopher Landon"/>
        <s v="Bradley Parker"/>
        <s v="Maurice Joyce"/>
        <s v="David E. Talbert"/>
        <s v="Courtney Solomon"/>
        <s v="Enrique Begne"/>
        <s v="Michael J. Bassett"/>
        <s v="William A. Fraker"/>
        <s v="Benson Lee"/>
        <s v="Kris Isacsson"/>
        <s v="Diane English"/>
        <s v="Joe Chappelle"/>
        <s v="Don Mancini"/>
        <s v="Stephan Elliott"/>
        <s v="Chris Gorak"/>
        <s v="Mort Nathan"/>
        <s v="Mabrouk El Mechri"/>
        <s v="Stuart Gillard"/>
        <s v="Christian E. Christiansen"/>
        <s v="Phil Traill"/>
        <s v="Jason Zada"/>
        <s v="Harry F. Millarde"/>
        <s v="Bruce Dellis"/>
        <s v="Vivek Agnihotri"/>
        <s v="Ruggero Deodato"/>
        <s v="Nick Hamm"/>
        <s v="Janusz Kaminski"/>
        <s v="Mike Disa"/>
        <s v="Corey Yuen"/>
        <s v="Hark Tsui"/>
        <s v="Danny Steinmann"/>
        <s v="Sam Firstenberg"/>
        <s v="Jim Sonzero"/>
        <s v="Sue Corcoran"/>
        <s v="John Bonito"/>
        <s v="Warren P. Sonoda"/>
        <s v="Katherine Dieckmann"/>
        <s v="S.R. Bindler"/>
        <s v="Diane Keaton"/>
        <s v="Robert Butler"/>
        <s v="Sara Sugarman"/>
        <s v="Rob Pritts"/>
        <s v="Tommy Lee Wallace"/>
        <s v="DJ Pooh"/>
        <s v="Don Michael Paul"/>
        <s v="Mike Bigelow"/>
        <s v="Alex Craig Mann"/>
        <s v="Deb Hagan"/>
        <s v="Douglas Aarniokoski"/>
        <s v="Huck Botko"/>
        <s v="Katt Shea"/>
        <s v="Alan Rudolph"/>
        <s v="Willard Huyck"/>
        <s v="Rob Hedden"/>
        <s v="Gary Sherman"/>
        <s v="Tom Green"/>
        <s v="Jesse Vaughan"/>
        <s v="Nancy Walker"/>
        <s v="Paul Bolger"/>
        <s v="Stiles White"/>
        <s v="Colin Strause"/>
        <s v="James Isaac"/>
        <s v="Peter M. Cohen"/>
        <s v="Jessy Terrero"/>
        <s v="James Manera"/>
        <s v="Steven Seagal"/>
        <s v="Marc F. Adler"/>
        <s v="Christopher Erskin"/>
        <s v="Adam Marcus"/>
        <s v="Dave Meyers"/>
        <s v="Michael Patrick King"/>
        <s v="Charles T. Kanganis"/>
        <s v="Andrew Morahan"/>
        <s v="Travis Cluff"/>
        <s v="Meiert Avis"/>
        <s v="Elaine May"/>
        <s v="Sam Taylor-Johnson"/>
        <s v="David Kellogg"/>
        <s v="Rick Rosenthal"/>
        <s v="John Ottman"/>
        <s v="Mike Bruce"/>
        <s v="Brian Trenchard-Smith"/>
        <s v="Jeffrey W. Byrd"/>
        <s v="Eric Bross"/>
        <s v="Todd Lincoln"/>
        <s v="Mic Rodgers"/>
        <s v="Chris Roberts"/>
        <s v="Marcos Siega"/>
        <s v="Des McAnuff"/>
        <s v="Joe Berlinger"/>
        <s v="Ed Gass-Donnelly"/>
        <s v="Matt Bettinelli-Olpin"/>
        <s v="Peter Hastings"/>
        <s v="Joseph Kahn"/>
        <s v="Annabel Jankel"/>
        <s v="Nelson McCormick"/>
        <s v="Michael Martin"/>
        <s v="Eric Valette"/>
        <s v="Carmen Marron"/>
        <s v="Scott Marshall"/>
        <s v="Stephen Carpenter"/>
        <s v="Fred Dekker"/>
        <s v="Steve Boyum"/>
        <s v="Mickey Liddell"/>
        <s v="Steven E. de Souza"/>
        <s v="Sylvio Tabet"/>
        <s v="Bo Welch"/>
        <s v="Marco Schnabel"/>
        <s v="Uwe Boll"/>
        <s v="Louis Morneau"/>
        <s v="José Luis Valenzuela"/>
        <s v="Sidney J. Furie"/>
        <s v="Britt Allcroft"/>
        <s v="Hyung-rae Shim"/>
        <s v="Wych Kaosayananda"/>
        <s v="Chris Stokes"/>
        <s v="Jason Friedberg"/>
        <s v="Robert Marcarelli"/>
        <s v="Arthur Hiller"/>
        <s v="Hal Needham"/>
        <s v="Harold Cronk"/>
        <s v="Troy Miller"/>
        <s v="Perry Andelin Blake"/>
        <s v="Bob Spiers"/>
        <s v="Gary Rogers"/>
        <s v="Arjun Sablok"/>
        <s v="Klaus Menzel"/>
        <s v="Alan Metter"/>
        <s v="Tom Brady"/>
        <s v="Christopher Leitch"/>
        <s v="Trent Cooper"/>
        <s v="Vic Armstrong"/>
        <s v="Charles Robert Carner"/>
        <s v="Nnegest Likké"/>
        <s v="Jim Goddard"/>
        <s v="Fred Savage"/>
        <s v="Joseph Sargent"/>
        <s v="Dave Borthwick"/>
        <s v="Kenneth Johnson"/>
        <s v="Aaron Seltzer"/>
        <s v="Rick de Oliveira"/>
        <s v="Roger Christian"/>
        <s v="Alex Zamm"/>
        <s v="Vondie Curtis-Hall"/>
      </sharedItems>
    </cacheField>
    <cacheField name="movie_title" numFmtId="49">
      <sharedItems/>
    </cacheField>
    <cacheField name="imdb_score" numFmtId="164">
      <sharedItems containsSemiMixedTypes="0" containsString="0" containsNumber="1" minValue="1.6" maxValue="9.3000000000000007"/>
    </cacheField>
    <cacheField name="title_year" numFmtId="1">
      <sharedItems containsSemiMixedTypes="0" containsString="0" containsNumber="1" containsInteger="1" minValue="1920" maxValue="2016"/>
    </cacheField>
    <cacheField name="gross" numFmtId="165">
      <sharedItems containsSemiMixedTypes="0" containsString="0" containsNumber="1" containsInteger="1" minValue="162" maxValue="760505847"/>
    </cacheField>
    <cacheField name="num_critic_for_reviews" numFmtId="1">
      <sharedItems containsString="0" containsBlank="1" containsNumber="1" containsInteger="1" minValue="1" maxValue="813"/>
    </cacheField>
    <cacheField name="genres" numFmtId="49">
      <sharedItems/>
    </cacheField>
    <cacheField name="actor_1_name" numFmtId="49">
      <sharedItems containsBlank="1"/>
    </cacheField>
    <cacheField name="num_voted_users" numFmtId="1">
      <sharedItems containsSemiMixedTypes="0" containsString="0" containsNumber="1" containsInteger="1" minValue="5" maxValue="1689764"/>
    </cacheField>
    <cacheField name="num_user_for_reviews" numFmtId="1">
      <sharedItems containsSemiMixedTypes="0" containsString="0" containsNumber="1" containsInteger="1" minValue="1" maxValue="5060"/>
    </cacheField>
    <cacheField name="language" numFmtId="49">
      <sharedItems/>
    </cacheField>
    <cacheField name="country" numFmtId="49">
      <sharedItems/>
    </cacheField>
    <cacheField name="budget" numFmtId="165">
      <sharedItems containsSemiMixedTypes="0" containsString="0" containsNumber="1" containsInteger="1" minValue="218" maxValue="4200000000"/>
    </cacheField>
    <cacheField name="profit" numFmtId="165">
      <sharedItems containsSemiMixedTypes="0" containsString="0" containsNumber="1" containsInteger="1" minValue="-4199788333" maxValue="523505847"/>
    </cacheField>
    <cacheField name="IMDB_Top_250" numFmtId="0">
      <sharedItems containsBlank="1"/>
    </cacheField>
    <cacheField name="Top_foreign_films" numFmtId="0">
      <sharedItems containsBlank="1"/>
    </cacheField>
    <cacheField name="Rank" numFmtId="0">
      <sharedItems containsString="0" containsBlank="1" containsNumber="1" containsInteger="1" minValue="1" maxValue="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085.875438425923" createdVersion="8" refreshedVersion="8" minRefreshableVersion="3" recordCount="3759" xr:uid="{6FA7A39A-5E73-48C0-BEA2-126C8F9F4C13}">
  <cacheSource type="worksheet">
    <worksheetSource ref="A1:S3760" sheet="IMDB_Movies"/>
  </cacheSource>
  <cacheFields count="14">
    <cacheField name="director_name" numFmtId="49">
      <sharedItems/>
    </cacheField>
    <cacheField name="movie_title" numFmtId="49">
      <sharedItems count="3758">
        <s v="Get Low "/>
        <s v="Date Movie "/>
        <s v="The Funeral "/>
        <s v="Road Hard "/>
        <s v="I Love Your Work "/>
        <s v="Jason Goes to Hell: The Final Friday "/>
        <s v="Talladega Nights: The Ballad of Ricky Bobby "/>
        <s v="Anchorman: The Legend of Ron Burgundy "/>
        <s v="The Big Short "/>
        <s v="Step Brothers "/>
        <s v="The Other Guys "/>
        <s v="Anchorman 2: The Legend Continues "/>
        <s v="Winter Passing "/>
        <s v="Detroit Rock City "/>
        <s v="Bringing Down the House "/>
        <s v="The Pacifier "/>
        <s v="Hairspray "/>
        <s v="A Walk to Remember "/>
        <s v="Bedtime Stories "/>
        <s v="The Wedding Planner "/>
        <s v="Cheaper by the Dozen 2 "/>
        <s v="Rock of Ages "/>
        <s v="Fatal Attraction "/>
        <s v="Flashdance "/>
        <s v="Unfaithful "/>
        <s v="9½ Weeks "/>
        <s v="Waitress "/>
        <s v="Copying Beethoven "/>
        <s v="After.Life "/>
        <s v="Le Havre "/>
        <s v="Seven Samurai "/>
        <s v="Madadayo "/>
        <s v="Winter's Tale "/>
        <s v="The Watch "/>
        <s v="Dead Man on Campus "/>
        <s v="The Pelican Brief "/>
        <s v="The Devil's Own "/>
        <s v="Police Academy: Mission to Moscow "/>
        <s v="Evita "/>
        <s v="Angela's Ashes "/>
        <s v="The Life of David Gale "/>
        <s v="The Back-up Plan "/>
        <s v="Breakfast of Champions "/>
        <s v="Flipper "/>
        <s v="Thor: The Dark World "/>
        <s v="Terminator Genisys "/>
        <s v="The Muse "/>
        <s v="Menace II Society "/>
        <s v="The Book of Eli "/>
        <s v="From Hell "/>
        <s v="The Lake House "/>
        <s v="The Others "/>
        <s v="The Sea Inside "/>
        <s v="Agora "/>
        <s v="The Revenant "/>
        <s v="Birdman or (The Unexpected Virtue of Ignorance) "/>
        <s v="Babel "/>
        <s v="Amores Perros "/>
        <s v="21 Grams "/>
        <s v="Bella "/>
        <s v="Little Boy "/>
        <s v="Kung Fu Panda 3 "/>
        <s v="Detention of the Dead "/>
        <s v="The Oxford Murders "/>
        <s v="Ex Machina "/>
        <s v="Taxi to the Dark Side "/>
        <s v="Fireproof "/>
        <s v="Courageous "/>
        <s v="Facing the Giants "/>
        <s v="Knowing "/>
        <s v="The Crow "/>
        <s v="I, Robot "/>
        <s v="Dark City "/>
        <s v="Gods of Egypt "/>
        <s v="Sleep Dealer "/>
        <s v="The Slaughter Rule "/>
        <s v="Chairman of the Board "/>
        <s v="The Descendants "/>
        <s v="Sideways "/>
        <s v="About Schmidt "/>
        <s v="Election "/>
        <s v="Nebraska "/>
        <s v="Resident Evil: Apocalypse "/>
        <s v="The Hills Have Eyes "/>
        <s v="High Tension "/>
        <s v="Piranha 3D "/>
        <s v="Mirrors "/>
        <s v="Gravity "/>
        <s v="Harry Potter and the Prisoner of Azkaban "/>
        <s v="Y Tu Mamá También "/>
        <s v="Children of Men "/>
        <s v="Psycho "/>
        <s v="Jesus' Son "/>
        <s v="Sanctum "/>
        <s v="Remember Me "/>
        <s v="Broken City "/>
        <s v="Four Rooms "/>
        <s v="Sugar Town "/>
        <s v="Clueless "/>
        <s v="Loser "/>
        <s v="Vamps "/>
        <s v="When Did You Last See Your Father? "/>
        <s v="Leap Year "/>
        <s v="Trollhunter "/>
        <s v="Escobar: Paradise Lost "/>
        <s v="Mama "/>
        <s v="Shrek 2 "/>
        <s v="Shrek "/>
        <s v="The Chronicles of Narnia: The Lion, the Witch and the Wardrobe "/>
        <s v="The Chronicles of Narnia: Prince Caspian "/>
        <s v="Striptease "/>
        <s v="Isn't She Great "/>
        <s v="Fido "/>
        <s v="The Fugitive "/>
        <s v="Holes "/>
        <s v="Chain Reaction "/>
        <s v="Collateral Damage "/>
        <s v="Killing Them Softly "/>
        <s v="The Assassination of Jesse James by the Coward Robert Ford "/>
        <s v="The Amityville Horror "/>
        <s v="Moms' Night Out "/>
        <s v="The Craft "/>
        <s v="Nancy Drew "/>
        <s v="Hamlet 2 "/>
        <s v="Dick "/>
        <s v="Weekend "/>
        <s v="Highlander: The Final Dimension "/>
        <s v="In Time "/>
        <s v="The Host "/>
        <s v="Gattaca "/>
        <s v="Lord of War "/>
        <s v="Finding Nemo "/>
        <s v="WALL·E "/>
        <s v="John Carter "/>
        <s v="The Wendell Baker Story "/>
        <s v="Tango &amp; Cash "/>
        <s v="The Nutcracker in 3D "/>
        <s v="Romeo Must Die "/>
        <s v="Exit Wounds "/>
        <s v="Cradle 2 the Grave "/>
        <s v="Street Fighter: The Legend of Chun-Li "/>
        <s v="Doom "/>
        <s v="Chasing Liberty "/>
        <s v="The Game Plan "/>
        <s v="Parental Guidance "/>
        <s v="Paul Blart: Mall Cop 2 "/>
        <s v="She's the Man "/>
        <s v="You Again "/>
        <s v="Race to Witch Mountain "/>
        <s v="The Lost City "/>
        <s v="Hitch "/>
        <s v="Sweet Home Alabama "/>
        <s v="Ever After: A Cinderella Story "/>
        <s v="The Bounty Hunter "/>
        <s v="Fool's Gold "/>
        <s v="Anna and the King "/>
        <s v="Crouching Tiger, Hidden Dragon "/>
        <s v="Brokeback Mountain "/>
        <s v="Sense and Sensibility "/>
        <s v="Life of Pi "/>
        <s v="Hulk "/>
        <s v="The Ice Storm "/>
        <s v="Taking Woodstock "/>
        <s v="Ride with the Devil "/>
        <s v="Herbie Fully Loaded "/>
        <s v="D.E.B.S. "/>
        <s v="Unbroken "/>
        <s v="By the Sea "/>
        <s v="In the Land of Blood and Honey "/>
        <s v="Courage "/>
        <s v="It's Kind of a Funny Story "/>
        <s v="The Second Mother "/>
        <s v="Super Mario Bros. "/>
        <s v="The Proposal "/>
        <s v="Step Up "/>
        <s v="27 Dresses "/>
        <s v="Hot Pursuit "/>
        <s v="The Guilt Trip "/>
        <s v="Coco Before Chanel "/>
        <s v="Adore "/>
        <s v="Alpha and Omega "/>
        <s v="Red Tails "/>
        <s v="Warlock: The Armageddon "/>
        <s v="The English Patient "/>
        <s v="The Talented Mr. Ripley "/>
        <s v="Cold Mountain "/>
        <s v="Antarctica: A Year on Ice "/>
        <s v="Captain America: Civil War "/>
        <s v="Captain America: The Winter Soldier "/>
        <s v="You, Me and Dupree "/>
        <s v="Welcome to Collinwood "/>
        <s v="The Equalizer "/>
        <s v="Training Day "/>
        <s v="Olympus Has Fallen "/>
        <s v="Southpaw "/>
        <s v="Brooklyn's Finest "/>
        <s v="The Replacement Killers "/>
        <s v="Shooter "/>
        <s v="Tears of the Sun "/>
        <s v="The American "/>
        <s v="A Most Wanted Man "/>
        <s v="Control "/>
        <s v="Ravenous "/>
        <s v="Crazy in Alabama "/>
        <s v="Red Planet "/>
        <s v="Kites "/>
        <s v="Waltz with Bashir "/>
        <s v="The DUFF "/>
        <s v="The Chumscrubber "/>
        <s v="The Iceman "/>
        <s v="Criminal "/>
        <s v="Neal 'N' Nikki "/>
        <s v="An Alan Smithee Film: Burn Hollywood Burn "/>
        <s v="Man on a Ledge "/>
        <s v="A Separation "/>
        <s v="Surf's Up "/>
        <s v="Exotica "/>
        <s v="The Sweet Hereafter "/>
        <s v="Chloe "/>
        <s v="Where the Truth Lies "/>
        <s v="Under the Tuscan Sun "/>
        <s v="Selma "/>
        <s v="Middle of Nowhere "/>
        <s v="London Has Fallen "/>
        <s v="Contraband "/>
        <s v="2 Guns "/>
        <s v="Everest "/>
        <s v="Murder by Numbers "/>
        <s v="Kiss of Death "/>
        <s v="The Prince of Tides "/>
        <s v="Yentl "/>
        <s v="The Mirror Has Two Faces "/>
        <s v="Walking with Dinosaurs 3D "/>
        <s v="Rain Man "/>
        <s v="Good Morning, Vietnam "/>
        <s v="Wag the Dog "/>
        <s v="Disclosure "/>
        <s v="Man of the Year "/>
        <s v="Sleepers "/>
        <s v="Diner "/>
        <s v="Young Sherlock Holmes "/>
        <s v="An Everlasting Piece "/>
        <s v="What Just Happened "/>
        <s v="Envy "/>
        <s v="Sphere "/>
        <s v="Bandits "/>
        <s v="Mean Machine "/>
        <s v="Men in Black "/>
        <s v="The Addams Family "/>
        <s v="Men in Black II "/>
        <s v="Get Shorty "/>
        <s v="Big Trouble "/>
        <s v="Men in Black 3 "/>
        <s v="Wild Wild West "/>
        <s v="Beyond the Mat "/>
        <s v="Catch That Kid "/>
        <s v="Trust the Man "/>
        <s v="The Great Gatsby "/>
        <s v="Romeo + Juliet "/>
        <s v="Moulin Rouge! "/>
        <s v="Australia "/>
        <s v="Bridget Jones: The Edge of Reason "/>
        <s v="Argo "/>
        <s v="The Town "/>
        <s v="Tammy "/>
        <s v="The Boss "/>
        <s v="The Sessions "/>
        <s v="Tropic Thunder "/>
        <s v="Zoolander "/>
        <s v="The Cable Guy "/>
        <s v="Zoolander 2 "/>
        <s v="The Secret Life of Walter Mitty "/>
        <s v="Kill List "/>
        <s v="Boiler Room "/>
        <s v="Of Horses and Men "/>
        <s v="Beasts of the Southern Wild "/>
        <s v="Creative Control "/>
        <s v="Moneyball "/>
        <s v="Capote "/>
        <s v="Next Day Air "/>
        <s v="Battle of the Year "/>
        <s v="The Last Emperor "/>
        <s v="Alvin and the Chipmunks: The Squeakquel "/>
        <s v="Doctor Dolittle "/>
        <s v="28 Days "/>
        <s v="I Spy "/>
        <s v="Shark Tale "/>
        <s v="The Road to El Dorado "/>
        <s v="The Twilight Saga: Breaking Dawn - Part 2 "/>
        <s v="Dreamgirls "/>
        <s v="Gods and Monsters "/>
        <s v="Kinsey "/>
        <s v="The Fifth Estate "/>
        <s v="Not Easily Broken "/>
        <s v="Frailty "/>
        <s v="I Married a Strange Person! "/>
        <s v="Smilla's Sense of Snow "/>
        <s v="Honey "/>
        <s v="The Perfect Match "/>
        <s v="Sling Blade "/>
        <s v="All the Pretty Horses "/>
        <s v="Shattered Glass "/>
        <s v="Some Like It Hot "/>
        <s v="Bubble Boy "/>
        <s v="Darling Lili "/>
        <s v="The Cat in the Hat "/>
        <s v="Remember the Titans "/>
        <s v="Max "/>
        <s v="Safe "/>
        <s v="Porky's "/>
        <s v="Baby Geniuses "/>
        <s v="Superbabies: Baby Geniuses 2 "/>
        <s v="The Banger Sisters "/>
        <s v="The Brothers Solomon "/>
        <s v="Blood and Wine "/>
        <s v="Dirty Work "/>
        <s v="Spice World "/>
        <s v="There's Something About Mary "/>
        <s v="Dumb and Dumber To "/>
        <s v="Me, Myself &amp; Irene "/>
        <s v="Shallow Hal "/>
        <s v="Fever Pitch "/>
        <s v="Hall Pass "/>
        <s v="Kingpin "/>
        <s v="Stuck on You "/>
        <s v="Osmosis Jones "/>
        <s v="Return to Me "/>
        <s v="Eddie: The Sleepwalking Cannibal "/>
        <s v="The Call "/>
        <s v="Next Stop Wonderland "/>
        <s v="Session 9 "/>
        <s v="The Machinist "/>
        <s v="Transsiberian "/>
        <s v="The Incredibles "/>
        <s v="Mission: Impossible - Ghost Protocol "/>
        <s v="Ratatouille "/>
        <s v="The Iron Giant "/>
        <s v="Tomorrowland "/>
        <s v="The Lincoln Lawyer "/>
        <s v="The Infiltrator "/>
        <s v="Runner Runner "/>
        <s v="San Andreas "/>
        <s v="Journey 2: The Mysterious Island "/>
        <s v="Cats &amp; Dogs: The Revenge of Kitty Galore "/>
        <s v="Casper "/>
        <s v="City of Angels "/>
        <s v="Moonlight Mile "/>
        <s v="Land of the Lost "/>
        <s v="Chernobyl Diaries "/>
        <s v="Love Happens "/>
        <s v="The FP "/>
        <s v="The Crazies "/>
        <s v="Sahara "/>
        <s v="The Last Witch Hunter "/>
        <s v="The Prince of Egypt "/>
        <s v="Out Cold "/>
        <s v="The Lawnmower Man "/>
        <s v="Virtuosity "/>
        <s v="Rush Hour 2 "/>
        <s v="X-Men: The Last Stand "/>
        <s v="Money Talks "/>
        <s v="The Family Man "/>
        <s v="Red Dragon "/>
        <s v="Tower Heist "/>
        <s v="Rush Hour 3 "/>
        <s v="Hercules "/>
        <s v="After the Sunset "/>
        <s v="To Save a Life "/>
        <s v="Saved! "/>
        <s v="Mission: Impossible "/>
        <s v="The Untouchables "/>
        <s v="Dressed to Kill "/>
        <s v="Scarface "/>
        <s v="Raising Cain "/>
        <s v="Redacted "/>
        <s v="Snake Eyes "/>
        <s v="The Black Dahlia "/>
        <s v="Femme Fatale "/>
        <s v="Mission to Mars "/>
        <s v="The Juror "/>
        <s v="42 "/>
        <s v="Payback "/>
        <s v="A Knight's Tale "/>
        <s v="Legend "/>
        <s v="The Order "/>
        <s v="The Muppet Christmas Carol "/>
        <s v="The Words "/>
        <s v="Solitary Man "/>
        <s v="The Flintstones "/>
        <s v="Are We There Yet? "/>
        <s v="Snow Dogs "/>
        <s v="Jingle All the Way "/>
        <s v="The Spy Next Door "/>
        <s v="The Flintstones in Viva Rock Vegas "/>
        <s v="The Book Thief "/>
        <s v="Varsity Blues "/>
        <s v="Hardball "/>
        <s v="The Shaggy Dog "/>
        <s v="Ready to Rumble "/>
        <s v="A Thousand Words "/>
        <s v="Meet Dave "/>
        <s v="In Her Line of Fire "/>
        <s v="Megiddo: The Omega Code 2 "/>
        <s v="Thomas and the Magic Railroad "/>
        <s v="Harriet the Spy "/>
        <s v="Driving Miss Daisy "/>
        <s v="Double Jeopardy "/>
        <s v="My Name Is Bruce "/>
        <s v="Locker 13 "/>
        <s v="The Cave "/>
        <s v="Superstar "/>
        <s v="Stealing Harvard "/>
        <s v="Pontypool "/>
        <s v="Duets "/>
        <s v="Idlewild "/>
        <s v="X-Men 2 "/>
        <s v="X-Men "/>
        <s v="X-Men: Days of Future Past "/>
        <s v="The Usual Suspects "/>
        <s v="Valkyrie "/>
        <s v="Superman Returns "/>
        <s v="X-Men: Apocalypse "/>
        <s v="Jack the Giant Slayer "/>
        <s v="17 Again "/>
        <s v="Igby Goes Down "/>
        <s v="Charlie St. Cloud "/>
        <s v="Pride and Prejudice and Zombies "/>
        <s v="Bolt "/>
        <s v="Latter Days "/>
        <s v="Kiss the Bride "/>
        <s v="Escape from Planet Earth "/>
        <s v="Divine Secrets of the Ya-Ya Sisterhood "/>
        <s v="Mad Money "/>
        <s v="Jerry Maguire "/>
        <s v="Vanilla Sky "/>
        <s v="Aloha "/>
        <s v="Almost Famous "/>
        <s v="Elizabethtown "/>
        <s v="Brick Mansions "/>
        <s v="The Transporter Refueled "/>
        <s v="High Crimes "/>
        <s v="One True Thing "/>
        <s v="Out of Time "/>
        <s v="47 Ronin "/>
        <s v="El crimen del padre Amaro "/>
        <s v="Ice Age: The Meltdown "/>
        <s v="Ice Age: Dawn of the Dinosaurs "/>
        <s v="Rio "/>
        <s v="Rio 2 "/>
        <s v="Tango "/>
        <s v="Go for It! "/>
        <s v="Oliver! "/>
        <s v="Nowhere in Africa "/>
        <s v="Duma "/>
        <s v="The Ruins "/>
        <s v="Born to Fly: Elizabeth Streb vs. Gravity "/>
        <s v="Twilight "/>
        <s v="The Nativity Story "/>
        <s v="Thirteen "/>
        <s v="Red Riding Hood "/>
        <s v="Lords of Dogtown "/>
        <s v="The Wild Thornberrys Movie "/>
        <s v="The Greatest Show on Earth "/>
        <s v="When the Cat's Away "/>
        <s v="L'auberge espagnole "/>
        <s v="The Huntsman: Winter's War "/>
        <s v="Oldboy "/>
        <s v="Stoker "/>
        <s v="Lady Vengeance "/>
        <s v="Modern Times "/>
        <s v="No End in Sight "/>
        <s v="Time to Choose "/>
        <s v="Legally Blonde 2: Red, White &amp; Blonde "/>
        <s v="Kissing Jessica Stein "/>
        <s v="The Hammer "/>
        <s v="Dolphin Tale "/>
        <s v="Air Bud "/>
        <s v="Dolphin Tale 2 "/>
        <s v="Witless Protection "/>
        <s v="Against the Ropes "/>
        <s v="Alfie "/>
        <s v="Drumline "/>
        <s v="Mr 3000 "/>
        <s v="3 Ninjas Kick Back "/>
        <s v="Synecdoche, New York "/>
        <s v="The Legend of Suriyothai "/>
        <s v="The Legend of Drunken Master "/>
        <s v="Frozen "/>
        <s v="ParaNorman "/>
        <s v="The X Files: I Want to Believe "/>
        <s v="Home Alone "/>
        <s v="Mrs. Doubtfire "/>
        <s v="Harry Potter and the Sorcerer's Stone "/>
        <s v="Harry Potter and the Chamber of Secrets "/>
        <s v="Home Alone 2: Lost in New York "/>
        <s v="Stepmom "/>
        <s v="I Love You, Beth Cooper "/>
        <s v="Percy Jackson &amp; the Olympians: The Lightning Thief "/>
        <s v="Pixels "/>
        <s v="Rent "/>
        <s v="Bicentennial Man "/>
        <s v="Smoke Signals "/>
        <s v="The Darkest Hour "/>
        <s v="Open Water "/>
        <s v="Silent House "/>
        <s v="Snow Day "/>
        <s v="A Guy Thing "/>
        <s v="Shrek the Third "/>
        <s v="Puss in Boots "/>
        <s v="Kiss of the Dragon "/>
        <s v="Babe "/>
        <s v="Miss Potter "/>
        <s v="Who Killed the Electric Car? "/>
        <s v="Wing Commander "/>
        <s v="Top Five "/>
        <s v="Head of State "/>
        <s v="You Got Served "/>
        <s v="Ice Age "/>
        <s v="Robots "/>
        <s v="Epic "/>
        <s v="The Twilight Saga: New Moon "/>
        <s v="Down to Earth "/>
        <s v="About a Boy "/>
        <s v="A Better Life "/>
        <s v="The Golden Compass "/>
        <s v="Case 39 "/>
        <s v="Pandorum "/>
        <s v="Joyeux Noel "/>
        <s v="How to Be Single "/>
        <s v="The Art of War "/>
        <s v="Extreme Ops "/>
        <s v="The Roommate "/>
        <s v="Renaissance "/>
        <s v="Sunshine Cleaning "/>
        <s v="The Chorus "/>
        <s v="Silent Hill "/>
        <s v="Young Guns "/>
        <s v="September Dawn "/>
        <s v="Johnson Family Vacation "/>
        <s v="Best in Show "/>
        <s v="Waiting for Guffman "/>
        <s v="For Your Consideration "/>
        <s v="Paranormal Activity: The Marked Ones "/>
        <s v="Teen Wolf Too "/>
        <s v="Mission: Impossible - Rogue Nation "/>
        <s v="Jack Reacher "/>
        <s v="The Way of the Gun "/>
        <s v="The Dark Knight "/>
        <s v="The Dark Knight Rises "/>
        <s v="Inception "/>
        <s v="Batman Begins "/>
        <s v="Interstellar "/>
        <s v="Insomnia "/>
        <s v="Memento "/>
        <s v="The Prestige "/>
        <s v="Hav Plenty "/>
        <s v="Severance "/>
        <s v="Son of God "/>
        <s v="City of Life and Death "/>
        <s v="The Mask "/>
        <s v="A Nightmare on Elm Street 3: Dream Warriors "/>
        <s v="The Scorpion King "/>
        <s v="Eraser "/>
        <s v="Bless the Child "/>
        <s v="Recess: School's Out "/>
        <s v="Sinister 2 "/>
        <s v="The Wedding Date "/>
        <s v="How to Deal "/>
        <s v="Choke "/>
        <s v="S.W.A.T. "/>
        <s v="The Sentinel "/>
        <s v="The Swindle "/>
        <s v="Alias Betty "/>
        <s v="Aloft "/>
        <s v="The Amazing Catfish "/>
        <s v="The Angry Birds Movie "/>
        <s v="American Sniper "/>
        <s v="Gran Torino "/>
        <s v="Unforgiven "/>
        <s v="Million Dollar Baby "/>
        <s v="Mystic River "/>
        <s v="The Bridges of Madison County "/>
        <s v="Pale Rider "/>
        <s v="Firefox "/>
        <s v="Space Cowboys "/>
        <s v="Jersey Boys "/>
        <s v="J. Edgar "/>
        <s v="Absolute Power "/>
        <s v="Midnight in the Garden of Good and Evil "/>
        <s v="Letters from Iwo Jima "/>
        <s v="Hereafter "/>
        <s v="Changeling "/>
        <s v="Invictus "/>
        <s v="Blood Work "/>
        <s v="Flags of Our Fathers "/>
        <s v="Hellraiser "/>
        <s v="The Best Little Whorehouse in Texas "/>
        <s v="Skyline "/>
        <s v="Jurassic World "/>
        <s v="Safety Not Guaranteed "/>
        <s v="DOA: Dead or Alive "/>
        <s v="Hoodwinked! "/>
        <s v="Mad City "/>
        <s v="Amen. "/>
        <s v="Frozen River "/>
        <s v="An American Haunting "/>
        <s v="Getaway "/>
        <s v="Light It Up "/>
        <s v="Hustle &amp; Flow "/>
        <s v="Black Snake Moan "/>
        <s v="Million Dollar Arm "/>
        <s v="Lars and the Real Girl "/>
        <s v="Fright Night "/>
        <s v="The Specials "/>
        <s v="Superhero Movie "/>
        <s v="Stone Cold "/>
        <s v="Compliance "/>
        <s v="4 Months, 3 Weeks and 2 Days "/>
        <s v="8 Mile "/>
        <s v="L.A. Confidential "/>
        <s v="The River Wild "/>
        <s v="Wonder Boys "/>
        <s v="Lucky You "/>
        <s v="The Young Messiah "/>
        <s v="Disturbia "/>
        <s v="Eagle Eye "/>
        <s v="I Am Number Four "/>
        <s v="The Salton Sea "/>
        <s v="The Good Heart "/>
        <s v="Woo "/>
        <s v="The Guru "/>
        <s v="Shade "/>
        <s v="Whiplash "/>
        <s v="East Is East "/>
        <s v="Three to Tango "/>
        <s v="Katy Perry: Part of Me "/>
        <s v="Danny Collins "/>
        <s v="Nightcrawler "/>
        <s v="Imaginary Heroes "/>
        <s v="Dirty Grandpa "/>
        <s v="Everything Must Go "/>
        <s v="Monsters University "/>
        <s v="10 Cloverfield Lane "/>
        <s v="People I Know "/>
        <s v="Harry Brown "/>
        <s v="Beastly "/>
        <s v="Safe House "/>
        <s v="Child 44 "/>
        <s v="Dragon Blade "/>
        <s v="The Blair Witch Project "/>
        <s v="The Glass House "/>
        <s v="The Last Exorcism "/>
        <s v="Slumdog Millionaire "/>
        <s v="28 Days Later... "/>
        <s v="Trainspotting "/>
        <s v="127 Hours "/>
        <s v="The Beach "/>
        <s v="Steve Jobs "/>
        <s v="Trance "/>
        <s v="Sunshine "/>
        <s v="I Still Know What You Did Last Summer "/>
        <s v="Goal! The Dream Begins "/>
        <s v="Hoffa "/>
        <s v="Duplex "/>
        <s v="Death to Smoochy "/>
        <s v="Dude, Where's My Car? "/>
        <s v="Harold &amp; Kumar Go to White Castle "/>
        <s v="Bangkok Dangerous "/>
        <s v="Friday the 13th: A New Beginning "/>
        <s v="Two Evil Eyes "/>
        <s v="Cadillac Records "/>
        <s v="Black Swan "/>
        <s v="The Wrestler "/>
        <s v="Pi "/>
        <s v="Requiem for a Dream "/>
        <s v="Noah "/>
        <s v="The Fountain "/>
        <s v="Diary of a Mad Black Woman "/>
        <s v="Saw II "/>
        <s v="Saw III "/>
        <s v="Saw IV "/>
        <s v="Repo! The Genetic Opera "/>
        <s v="Jawbreaker "/>
        <s v="Breaking Upwards "/>
        <s v="Doogal "/>
        <s v="Earth to Echo "/>
        <s v="Teenage Mutant Ninja Turtles: Out of the Shadows "/>
        <s v="Mirrormask "/>
        <s v="Foolish "/>
        <s v="The Game of Their Lives "/>
        <s v="Novocaine "/>
        <s v="End of Watch "/>
        <s v="Fury "/>
        <s v="Street Kings "/>
        <s v="Harsh Times "/>
        <s v="Suicide Squad "/>
        <s v="Sabotage "/>
        <s v="Diary of a Wimpy Kid: Rodrick Rules "/>
        <s v="Diary of a Wimpy Kid: Dog Days "/>
        <s v="Astro Boy "/>
        <s v="Flushed Away "/>
        <s v="Home Run "/>
        <s v="Star Trek: Generations "/>
        <s v="A History of Violence "/>
        <s v="Spider "/>
        <s v="Eastern Promises "/>
        <s v="A Dangerous Method "/>
        <s v="eXistenZ "/>
        <s v="Shanghai Knights "/>
        <s v="The Judge "/>
        <s v="The Change-Up "/>
        <s v="House of D "/>
        <s v="Baggage Claim "/>
        <s v="Lights Out "/>
        <s v="Gone Girl "/>
        <s v="Se7en "/>
        <s v="The Social Network "/>
        <s v="Panic Room "/>
        <s v="The Girl with the Dragon Tattoo "/>
        <s v="Alien 3 "/>
        <s v="The Game "/>
        <s v="The Curious Case of Benjamin Button "/>
        <s v="Fight Club "/>
        <s v="Zodiac "/>
        <s v="The Devil Wears Prada "/>
        <s v="Marley &amp; Me "/>
        <s v="Hope Springs "/>
        <s v="The Big Year "/>
        <s v="The Grace Card "/>
        <s v="The Lazarus Effect "/>
        <s v="Pineapple Express "/>
        <s v="George Washington "/>
        <s v="All the Real Girls "/>
        <s v="Joe "/>
        <s v="Our Brand Is Crisis "/>
        <s v="Your Highness "/>
        <s v="Saw V "/>
        <s v="Down in the Valley "/>
        <s v="Inspector Gadget "/>
        <s v="Stir of Echoes "/>
        <s v="Secret Window "/>
        <s v="Ghost Town "/>
        <s v="Premium Rush "/>
        <s v="Mortdecai "/>
        <s v="Doctor Zhivago "/>
        <s v="The Bridge on the River Kwai "/>
        <s v="Lawrence of Arabia "/>
        <s v="The Straight Story "/>
        <s v="Mulholland Drive "/>
        <s v="Dune "/>
        <s v="The Spanish Prisoner "/>
        <s v="Redbelt "/>
        <s v="Coyote Ugly "/>
        <s v="Kangaroo Jack "/>
        <s v="Heartbreakers "/>
        <s v="The Eye "/>
        <s v="Letters to God "/>
        <s v="Disturbing Behavior "/>
        <s v="Silver Linings Playbook "/>
        <s v="American Hustle "/>
        <s v="The Fighter "/>
        <s v="Three Kings "/>
        <s v="Flirting with Disaster "/>
        <s v="Joy "/>
        <s v="I Heart Huckabees "/>
        <s v="Hit and Run "/>
        <s v="The Final Destination "/>
        <s v="Final Destination 2 "/>
        <s v="Cellular "/>
        <s v="Snakes on a Plane "/>
        <s v="Shark Night 3D "/>
        <s v="Martin Lawrence Live: Runteldat "/>
        <s v="Whatever It Takes "/>
        <s v="It Follows "/>
        <s v="The Unborn "/>
        <s v="Blade: Trinity "/>
        <s v="Major League "/>
        <s v="Trust "/>
        <s v="The Simpsons Movie "/>
        <s v="In the Shadow of the Moon "/>
        <s v="The Twilight Saga: Eclipse "/>
        <s v="30 Days of Night "/>
        <s v="Hard Candy "/>
        <s v="Turbo "/>
        <s v="Pitch Black "/>
        <s v="Riddick "/>
        <s v="The Chronicles of Riddick "/>
        <s v="Role Models "/>
        <s v="The Ten "/>
        <s v="The Blood of Heroes "/>
        <s v="Harry Potter and the Order of the Phoenix "/>
        <s v="Harry Potter and the Half-Blood Prince "/>
        <s v="The Legend of Tarzan "/>
        <s v="The Naked Gun 2½: The Smell of Fear "/>
        <s v="Scary Movie 3 "/>
        <s v="Scary Movie 4 "/>
        <s v="My Boss's Daughter "/>
        <s v="An American Carol "/>
        <s v="Gracie "/>
        <s v="Gossip "/>
        <s v="Lilo &amp; Stitch "/>
        <s v="How to Train Your Dragon "/>
        <s v="How to Train Your Dragon 2 "/>
        <s v="Project Almanac "/>
        <s v="Galaxy Quest "/>
        <s v="Fun with Dick and Jane "/>
        <s v="Home Fries "/>
        <s v="RED 2 "/>
        <s v="For Greater Glory: The True Story of Cristiada "/>
        <s v="College "/>
        <s v="Winter's Bone "/>
        <s v="3000 Miles to Graceland "/>
        <s v="Antarctic Edge: 70° South "/>
        <s v="Sicario "/>
        <s v="Prisoners "/>
        <s v="Incendies "/>
        <s v="What a Girl Wants "/>
        <s v="Joe Dirt "/>
        <s v="New York Minute "/>
        <s v="Big Daddy "/>
        <s v="Grown Ups "/>
        <s v="Grown Ups 2 "/>
        <s v="Happy Gilmore "/>
        <s v="The Benchwarmers "/>
        <s v="Just Go with It "/>
        <s v="You Don't Mess with the Zohan "/>
        <s v="Saving Silverman "/>
        <s v="Jack and Jill "/>
        <s v="The Last House on the Left "/>
        <s v="The Barbarian Invasions "/>
        <s v="The Great Debaters "/>
        <s v="Antwone Fisher "/>
        <s v="The Place Beyond the Pines "/>
        <s v="Blue Valentine "/>
        <s v="The Joneses "/>
        <s v="The Adventures of Rocky &amp; Bullwinkle "/>
        <s v="Slackers "/>
        <s v="Eddie the Eagle "/>
        <s v="The Women "/>
        <s v="Hanging Up "/>
        <s v="March or Die "/>
        <s v="2016: Obama's America "/>
        <s v="The Son of No One "/>
        <s v="The Wash "/>
        <s v="3 Strikes "/>
        <s v="Gone in Sixty Seconds "/>
        <s v="Swordfish "/>
        <s v="Whiteout "/>
        <s v="Halloween 5 "/>
        <s v="The Land Before Time "/>
        <s v="Anastasia "/>
        <s v="Titan A.E. "/>
        <s v="Phantasm II "/>
        <s v="Big Hero 6 "/>
        <s v="Seed of Chucky "/>
        <s v="Half Past Dead "/>
        <s v="Who's Your Caddy? "/>
        <s v="The Incredible Burt Wonderstone "/>
        <s v="Escape from Alcatraz "/>
        <s v="Miss Congeniality "/>
        <s v="How to Lose a Guy in 10 Days "/>
        <s v="Mystic Pizza "/>
        <s v="Ri¢hie Ri¢h "/>
        <s v="My Life in Ruins "/>
        <s v="Just My Luck "/>
        <s v="Welcome to Mooseport "/>
        <s v="My Favorite Martian "/>
        <s v="The Last Legion "/>
        <s v="Mr. &amp; Mrs. Smith "/>
        <s v="The Bourne Identity "/>
        <s v="Go "/>
        <s v="Swingers "/>
        <s v="Jumper "/>
        <s v="Fair Game "/>
        <s v="Edge of Tomorrow "/>
        <s v="Highlander: Endgame "/>
        <s v="Nicholas Nickleby "/>
        <s v="Infamous "/>
        <s v="I Don't Know How She Does It "/>
        <s v="Like Crazy "/>
        <s v="Whip It "/>
        <s v="The Cabin in the Woods "/>
        <s v="Anomalisa "/>
        <s v="Source Code "/>
        <s v="Moon "/>
        <s v="Warcraft "/>
        <s v="Transamerica "/>
        <s v="Quartet "/>
        <s v="Halloween 4: The Return of Michael Myers "/>
        <s v="Anacondas: The Hunt for the Blood Orchid "/>
        <s v="Shadow of the Vampire "/>
        <s v="Suspect Zero "/>
        <s v="Cheap Thrills "/>
        <s v="The New Guy "/>
        <s v="The Last Exorcism Part II "/>
        <s v="Pollock "/>
        <s v="Fighting Tommy Riley "/>
        <s v="Hot Fuzz "/>
        <s v="Shaun of the Dead "/>
        <s v="The World's End "/>
        <s v="Scott Pilgrim vs. the World "/>
        <s v="The Brothers McMullen "/>
        <s v="She's the One "/>
        <s v="Newlyweds "/>
        <s v="Keeping the Faith "/>
        <s v="Legends of the Fall "/>
        <s v="Courage Under Fire "/>
        <s v="Glory "/>
        <s v="Love &amp; Other Drugs "/>
        <s v="The Last Samurai "/>
        <s v="The Siege "/>
        <s v="Blood Diamond "/>
        <s v="The Battle of Shaker Heights "/>
        <s v="Skin Trade "/>
        <s v="Ishtar "/>
        <s v="Hostel "/>
        <s v="Hostel: Part II "/>
        <s v="The Green Inferno "/>
        <s v="On the Waterfront "/>
        <s v="Ramona and Beezus "/>
        <s v="Aquamarine "/>
        <s v="Pitch Perfect 2 "/>
        <s v="Movie 43 "/>
        <s v="Eight Legged Freaks "/>
        <s v="The Nutcracker "/>
        <s v="Mambo Italiano "/>
        <s v="Bobby "/>
        <s v="Love and Other Catastrophes "/>
        <s v="Compadres "/>
        <s v="Gun Shy "/>
        <s v="The Butterfly Effect "/>
        <s v="Journey to the Center of the Earth "/>
        <s v="Yogi Bear "/>
        <s v="On the Line "/>
        <s v="Madagascar "/>
        <s v="Madagascar 3: Europe's Most Wanted "/>
        <s v="Madagascar: Escape 2 Africa "/>
        <s v="Antz "/>
        <s v="Penguins of Madagascar "/>
        <s v="Dinosaur "/>
        <s v="Alone with Her "/>
        <s v="Never Again "/>
        <s v="Dreaming of Joseph Lees "/>
        <s v="One Missed Call "/>
        <s v="Point Break "/>
        <s v="Tales from the Crypt: Demon Knight "/>
        <s v="Falcon Rising "/>
        <s v="Get Hard "/>
        <s v="True Grit "/>
        <s v="No Country for Old Men "/>
        <s v="Burn After Reading "/>
        <s v="Hail, Caesar! "/>
        <s v="The Ladykillers "/>
        <s v="Inside Llewyn Davis "/>
        <s v="A Serious Man "/>
        <s v="Machete "/>
        <s v="The Beast from 20,000 Fathoms "/>
        <s v="Instructions Not Included "/>
        <s v="This Is the End "/>
        <s v="The Interview "/>
        <s v="The Bubble "/>
        <s v="Straight Outta Compton "/>
        <s v="The Italian Job "/>
        <s v="Set It Off "/>
        <s v="Friday "/>
        <s v="Law Abiding Citizen "/>
        <s v="Be Cool "/>
        <s v="The Negotiator "/>
        <s v="A Man Apart "/>
        <s v="Nine Queens "/>
        <s v="Soul Kitchen "/>
        <s v="Evil Dead "/>
        <s v="Inside Deep Throat "/>
        <s v="Party Monster "/>
        <s v="Mondays in the Sun "/>
        <s v="The Constant Gardener "/>
        <s v="City of God "/>
        <s v="Blindness "/>
        <s v="Woman on Top "/>
        <s v="Dream with the Fishes "/>
        <s v="Hostage "/>
        <s v="The Runaways "/>
        <s v="The Lives of Others "/>
        <s v="The Tourist "/>
        <s v="There Goes My Baby "/>
        <s v="Hope Floats "/>
        <s v="Tanner Hall "/>
        <s v="The Godfather "/>
        <s v="Apocalypse Now "/>
        <s v="The Godfather: Part II "/>
        <s v="Bram Stoker's Dracula "/>
        <s v="Peggy Sue Got Married "/>
        <s v="The Outsiders "/>
        <s v="The Godfather: Part III "/>
        <s v="The Rainmaker "/>
        <s v="The Cotton Club "/>
        <s v="The Hunger Games: Catching Fire "/>
        <s v="The Hunger Games: Mockingjay - Part 1 "/>
        <s v="The Hunger Games: Mockingjay - Part 2 "/>
        <s v="I Am Legend "/>
        <s v="Water for Elephants "/>
        <s v="Maniac "/>
        <s v="Tea with Mussolini "/>
        <s v="The Red Violin "/>
        <s v="8 Women "/>
        <s v="Mississippi Mermaid "/>
        <s v="The Waterboy "/>
        <s v="Click "/>
        <s v="Blended "/>
        <s v="Here Comes the Boom "/>
        <s v="Zookeeper "/>
        <s v="Around the World in 80 Days "/>
        <s v="The Green Mile "/>
        <s v="The Mist "/>
        <s v="The Shawshank Redemption "/>
        <s v="The Majestic "/>
        <s v="Lady in White "/>
        <s v="Eight Below "/>
        <s v="Congo "/>
        <s v="Arachnophobia "/>
        <s v="Alive "/>
        <s v="Sin City "/>
        <s v="The Spirit "/>
        <s v="Sin City: A Dame to Kill For "/>
        <s v="Pooh's Heffalump Movie "/>
        <s v="In &amp; Out "/>
        <s v="Little Shop of Horrors "/>
        <s v="Bowfinger "/>
        <s v="The Score "/>
        <s v="Death at a Funeral "/>
        <s v="The Indian in the Cupboard "/>
        <s v="The Stepford Wives "/>
        <s v="Beer League "/>
        <s v="The Jimmy Show "/>
        <s v="Sphinx "/>
        <s v="RoboCop 3 "/>
        <s v="The Longshots "/>
        <s v="Daddy Day Camp "/>
        <s v="Last Orders "/>
        <s v="April Fool's Day "/>
        <s v="The House Bunny "/>
        <s v="Strange Wilderness "/>
        <s v="The Magic Sword: Quest for Camelot "/>
        <s v="Metropolis "/>
        <s v="Bridge to Terabithia "/>
        <s v="The Pursuit of Happyness "/>
        <s v="Seven Pounds "/>
        <s v="Remember Me, My Love "/>
        <s v="Playing for Keeps "/>
        <s v="Monsters "/>
        <s v="The Raid: Redemption "/>
        <s v="Pretty Woman "/>
        <s v="Runaway Bride "/>
        <s v="The Princess Diaries "/>
        <s v="Valentine's Day "/>
        <s v="The Princess Diaries 2: Royal Engagement "/>
        <s v="Georgia Rule "/>
        <s v="New Year's Eve "/>
        <s v="Raising Helen "/>
        <s v="The Hitchhiker's Guide to the Galaxy "/>
        <s v="Valiant "/>
        <s v="Must Love Dogs "/>
        <s v="Kiss the Girls "/>
        <s v="Don't Say a Word "/>
        <s v="Homefront "/>
        <s v="Things to Do in Denver When You're Dead "/>
        <s v="The Express "/>
        <s v="Impostor "/>
        <s v="The Adventures of Elmo in Grouchland "/>
        <s v="The Brothers "/>
        <s v="Killer Elite "/>
        <s v="The Book of Mormon Movie, Volume 1: The Journey "/>
        <s v="The Hunger Games "/>
        <s v="Seabiscuit "/>
        <s v="Free State of Jones "/>
        <s v="Poltergeist III "/>
        <s v="Dracula Untold "/>
        <s v="The Hunchback of Notre Dame "/>
        <s v="Bride Wars "/>
        <s v="Letters to Juliet "/>
        <s v="13 Going on 30 "/>
        <s v="Tadpole "/>
        <s v="Enter the Void "/>
        <s v="X-Men Origins: Wolverine "/>
        <s v="Tsotsi "/>
        <s v="Rendition "/>
        <s v="Ender's Game "/>
        <s v="Miracle "/>
        <s v="Tumbleweeds "/>
        <s v="Warrior "/>
        <s v="Pride and Glory "/>
        <s v="Jane Got a Gun "/>
        <s v="Loaded Weapon 1 "/>
        <s v="Arnolds Park "/>
        <s v="Hotel Transylvania 2 "/>
        <s v="Hotel Transylvania "/>
        <s v="Under Siege 2: Dark Territory "/>
        <s v="White Noise "/>
        <s v="Alex Rider: Operation Stormbreaker "/>
        <s v="Land of the Dead "/>
        <s v="Diary of the Dead "/>
        <s v="Survival of the Dead "/>
        <s v="Grosse Pointe Blank "/>
        <s v="The Big Bounce "/>
        <s v="The Ides of March "/>
        <s v="Good Night, and Good Luck. "/>
        <s v="The Monuments Men "/>
        <s v="Leatherheads "/>
        <s v="My Fair Lady "/>
        <s v="DysFunktional Family "/>
        <s v="Double Take "/>
        <s v="Factory Girl "/>
        <s v="Casino Jack "/>
        <s v="House Party 2 "/>
        <s v="Star Wars: Episode IV - A New Hope "/>
        <s v="Star Wars: Episode I - The Phantom Menace "/>
        <s v="Star Wars: Episode III - Revenge of the Sith "/>
        <s v="Star Wars: Episode II - Attack of the Clones "/>
        <s v="American Graffiti "/>
        <s v="Happy Feet "/>
        <s v="Mad Max Beyond Thunderdome "/>
        <s v="Mad Max 2: The Road Warrior "/>
        <s v="Mad Max: Fury Road "/>
        <s v="Babe: Pig in the City "/>
        <s v="Happy Feet 2 "/>
        <s v="The Adjustment Bureau "/>
        <s v="Rambo: First Blood Part II "/>
        <s v="Tombstone "/>
        <s v="Shadow Conspiracy "/>
        <s v="Salvation Boulevard "/>
        <s v="The Sting "/>
        <s v="Butch Cassidy and the Sundance Kid "/>
        <s v="Annie Get Your Gun "/>
        <s v="The Greatest Story Ever Told "/>
        <s v="Soul Food "/>
        <s v="Men of Honor "/>
        <s v="The Longest Ride "/>
        <s v="Faster "/>
        <s v="Wasabi "/>
        <s v="10 Things I Hate About You "/>
        <s v="Black Knight "/>
        <s v="Monster House "/>
        <s v="City of Ember "/>
        <s v="Sarah's Key "/>
        <s v="Little Women "/>
        <s v="Oscar and Lucinda "/>
        <s v="The Secret Life of Bees "/>
        <s v="Love &amp; Basketball "/>
        <s v="Beyond the Lights "/>
        <s v="The Best Offer "/>
        <s v="Black Christmas "/>
        <s v="Willard "/>
        <s v="Crazy, Stupid, Love. "/>
        <s v="Focus "/>
        <s v="I Love You Phillip Morris "/>
        <s v="Apollo 18 "/>
        <s v="Wristcutters: A Love Story "/>
        <s v="The Medallion "/>
        <s v="Pirates of the Caribbean: Dead Man's Chest "/>
        <s v="Pirates of the Caribbean: The Curse of the Black Pearl "/>
        <s v="The Mexican "/>
        <s v="Pirates of the Caribbean: At World's End "/>
        <s v="The Weather Man "/>
        <s v="Rango "/>
        <s v="The Lone Ranger "/>
        <s v="The Boxtrolls "/>
        <s v="The Men Who Stare at Goats "/>
        <s v="The Broken Hearts Club: A Romantic Comedy "/>
        <s v="Employee of the Month "/>
        <s v="Groove "/>
        <s v="November "/>
        <s v="Superbad "/>
        <s v="Paul "/>
        <s v="Frequency "/>
        <s v="Untraceable "/>
        <s v="Hart's War "/>
        <s v="Magic Mike XXL "/>
        <s v="Selena "/>
        <s v="Tomcats "/>
        <s v="The Prophecy "/>
        <s v="Practical Magic "/>
        <s v="Little White Lies "/>
        <s v="Blood Ties "/>
        <s v="Blade II "/>
        <s v="Pan's Labyrinth "/>
        <s v="Hellboy "/>
        <s v="Hellboy II: The Golden Army "/>
        <s v="Pacific Rim "/>
        <s v="Bend It Like Beckham "/>
        <s v="Bride &amp; Prejudice "/>
        <s v="Good Will Hunting "/>
        <s v="Milk "/>
        <s v="Finding Forrester "/>
        <s v="My Own Private Idaho "/>
        <s v="To Die For "/>
        <s v="Gerry "/>
        <s v="Promised Land "/>
        <s v="Goldfinger "/>
        <s v="Diamonds Are Forever "/>
        <s v="Live and Let Die "/>
        <s v="The Man with the Golden Gun "/>
        <s v="Dracula: Pages from a Virgin's Diary "/>
        <s v="Sherlock Holmes "/>
        <s v="Sherlock Holmes: A Game of Shadows "/>
        <s v="Snatch "/>
        <s v="Lock, Stock and Two Smoking Barrels "/>
        <s v="Swept Away "/>
        <s v="RocknRolla "/>
        <s v="The Man from U.N.C.L.E. "/>
        <s v="Special "/>
        <s v="Megaforce "/>
        <s v="Journey from the Fall "/>
        <s v="Conversations with Other Women "/>
        <s v="Aberdeen "/>
        <s v="Agent Cody Banks "/>
        <s v="The Mortal Instruments: City of Bones "/>
        <s v="Knock Off "/>
        <s v="Malone "/>
        <s v="Spring Breakers "/>
        <s v="Sea of Love "/>
        <s v="Domestic Disturbance "/>
        <s v="City Hall "/>
        <s v="Mercury Rising "/>
        <s v="God's Not Dead 2 "/>
        <s v="Analyze This "/>
        <s v="Groundhog Day "/>
        <s v="National Lampoon's Vacation "/>
        <s v="Caddyshack "/>
        <s v="Bedazzled "/>
        <s v="Year One "/>
        <s v="Multiplicity "/>
        <s v="Analyze That "/>
        <s v="The Broadway Melody "/>
        <s v="Can't Hardly Wait "/>
        <s v="Josie and the Pussycats "/>
        <s v="Over the Hill to the Poorhouse "/>
        <s v="PCU "/>
        <s v="Spirited Away "/>
        <s v="Ponyo "/>
        <s v="Howl's Moving Castle "/>
        <s v="Princess Mononoke "/>
        <s v="Freakonomics "/>
        <s v="Murderball "/>
        <s v="The Believer "/>
        <s v="Maggie "/>
        <s v="Paranormal Activity 3 "/>
        <s v="Paranormal Activity 4 "/>
        <s v="Nerve "/>
        <s v="The Robe "/>
        <s v="Coraline "/>
        <s v="Monkeybone "/>
        <s v="Footloose "/>
        <s v="The Sticky Fingers of Time "/>
        <s v="Final Fantasy: The Spirits Within "/>
        <s v="R100 "/>
        <s v="The Replacements "/>
        <s v="My Best Friend's Girl "/>
        <s v="The Whole Ten Yards "/>
        <s v="Private Benjamin "/>
        <s v="My Girl "/>
        <s v="G-Force "/>
        <s v="The Assassin "/>
        <s v="The Virginity Hit "/>
        <s v="Saint John of Las Vegas "/>
        <s v="Chariots of Fire "/>
        <s v="I Dreamed of Africa "/>
        <s v="Chill Factor "/>
        <s v="The First Wives Club "/>
        <s v="Police Academy "/>
        <s v="Blast from the Past "/>
        <s v="Dudley Do-Right "/>
        <s v="London "/>
        <s v="The Last Godfather "/>
        <s v="Dragon Wars: D-War "/>
        <s v="The Skeleton Key "/>
        <s v="K-PAX "/>
        <s v="Hackers "/>
        <s v="Inkheart "/>
        <s v="The Players Club "/>
        <s v="The Rugrats Movie "/>
        <s v="Married Life "/>
        <s v="Star Wars: Episode V - The Empire Strikes Back "/>
        <s v="Never Say Never Again "/>
        <s v="The Net "/>
        <s v="Life as a House "/>
        <s v="De-Lovely "/>
        <s v="At First Sight "/>
        <s v="My Life Without Me "/>
        <s v="Being Julia "/>
        <s v="Twins "/>
        <s v="Stripes "/>
        <s v="Kindergarten Cop "/>
        <s v="No Strings Attached "/>
        <s v="Legal Eagles "/>
        <s v="Six Days Seven Nights "/>
        <s v="Draft Day "/>
        <s v="My Super Ex-Girlfriend "/>
        <s v="The 5th Wave "/>
        <s v="The Orphanage "/>
        <s v="The Impossible "/>
        <s v="American Pie 2 "/>
        <s v="Say It Isn't So "/>
        <s v="Margin Call "/>
        <s v="All Is Lost "/>
        <s v="A Most Violent Year "/>
        <s v="Star Trek "/>
        <s v="Super 8 "/>
        <s v="Star Trek Into Darkness "/>
        <s v="Mission: Impossible III "/>
        <s v="The Forsaken "/>
        <s v="A Nightmare on Elm Street 2: Freddy's Revenge "/>
        <s v="Mean Creek "/>
        <s v="Oceans "/>
        <s v="Winged Migration "/>
        <s v="The Circle "/>
        <s v="Bad Teacher "/>
        <s v="Sex Tape "/>
        <s v="Zero Effect "/>
        <s v="Walk Hard: The Dewey Cox Story "/>
        <s v="The Good Night "/>
        <s v="Paper Towns "/>
        <s v="Robot &amp; Frank "/>
        <s v="Brotherly Love "/>
        <s v="Fantasia "/>
        <s v="Fantasia 2000 "/>
        <s v="Pink Narcissus "/>
        <s v="The Muppets "/>
        <s v="Muppets Most Wanted "/>
        <s v="Alice Through the Looking Glass "/>
        <s v="Bright Lights, Big City "/>
        <s v="Avatar "/>
        <s v="Titanic "/>
        <s v="Terminator 2: Judgment Day "/>
        <s v="Aliens "/>
        <s v="The Terminator "/>
        <s v="True Lies "/>
        <s v="The Abyss "/>
        <s v="Wonderland "/>
        <s v="Certifiably Jonathan "/>
        <s v="The Purge: Election Year "/>
        <s v="The Purge: Anarchy "/>
        <s v="The Purge "/>
        <s v="The Other End of the Line "/>
        <s v="Caravans "/>
        <s v="Glengarry Glen Ross "/>
        <s v="Confidence "/>
        <s v="The Corruptor "/>
        <s v="We Own the Night "/>
        <s v="Two Lovers "/>
        <s v="The Immigrant "/>
        <s v="The Yards "/>
        <s v="Guardians of the Galaxy "/>
        <s v="Super "/>
        <s v="Slither "/>
        <s v="Jason X "/>
        <s v="A Room with a View "/>
        <s v="The Remains of the Day "/>
        <s v="Maurice "/>
        <s v="Jefferson in Paris "/>
        <s v="The White Countess "/>
        <s v="As Good as It Gets "/>
        <s v="Spanglish "/>
        <s v="How Do You Know "/>
        <s v="Atlas Shrugged: Who Is John Galt? "/>
        <s v="Walk the Line "/>
        <s v="Identity "/>
        <s v="The Wolverine "/>
        <s v="Girl, Interrupted "/>
        <s v="Kate &amp; Leopold "/>
        <s v="3:10 to Yuma "/>
        <s v="Knight and Day "/>
        <s v="The Theory of Everything "/>
        <s v="Man on Wire "/>
        <s v="Lockout "/>
        <s v="V for Vendetta "/>
        <s v="Ninja Assassin "/>
        <s v="The Raven "/>
        <s v="Trucker "/>
        <s v="The Spectacular Now "/>
        <s v="Two Girls and a Guy "/>
        <s v="Harvard Man "/>
        <s v="Furious 7 "/>
        <s v="The Conjuring "/>
        <s v="Insidious: Chapter 2 "/>
        <s v="The Conjuring 2 "/>
        <s v="Saw "/>
        <s v="Insidious "/>
        <s v="Death Sentence "/>
        <s v="The Woman in Black "/>
        <s v="Final Destination "/>
        <s v="Final Destination 3 "/>
        <s v="The One "/>
        <s v="Dragonball: Evolution "/>
        <s v="But I'm a Cheerleader "/>
        <s v="The Quiet "/>
        <s v="Urban Legend "/>
        <s v="Valentine "/>
        <s v="For a Good Time, Call... "/>
        <s v="Twister "/>
        <s v="Speed "/>
        <s v="The Haunting "/>
        <s v="Lara Croft Tomb Raider: The Cradle of Life "/>
        <s v="Speed 2: Cruise Control "/>
        <s v="The Piano "/>
        <s v="Bright Star "/>
        <s v="In the Cut "/>
        <s v="Lost Souls "/>
        <s v="Nacho Libre "/>
        <s v="Napoleon Dynamite "/>
        <s v="Just Looking "/>
        <s v="Bad Words "/>
        <s v="Hobo with a Shotgun "/>
        <s v="Epic Movie "/>
        <s v="Vampires Suck "/>
        <s v="Meet the Spartans "/>
        <s v="Disaster Movie "/>
        <s v="Pitch Perfect "/>
        <s v="Juno "/>
        <s v="Up in the Air "/>
        <s v="Thank You for Smoking "/>
        <s v="Young Adult "/>
        <s v="Labor Day "/>
        <s v="The Forest "/>
        <s v="Darkness "/>
        <s v="[Rec] 2 "/>
        <s v="Non-Stop "/>
        <s v="The Shallows "/>
        <s v="Unknown "/>
        <s v="House of Wax "/>
        <s v="Run All Night "/>
        <s v="The Dukes of Hazzard "/>
        <s v="Super Troopers "/>
        <s v="Beerfest "/>
        <s v="Club Dread "/>
        <s v="Cyrus "/>
        <s v="The Puffy Chair "/>
        <s v="Jeff, Who Lives at Home "/>
        <s v="UHF "/>
        <s v="Meet the Fockers "/>
        <s v="Austin Powers: The Spy Who Shagged Me "/>
        <s v="Austin Powers in Goldmember "/>
        <s v="Meet the Parents "/>
        <s v="Austin Powers: International Man of Mystery "/>
        <s v="The Campaign "/>
        <s v="Mystery, Alaska "/>
        <s v="My Dog Skip "/>
        <s v="Ladder 49 "/>
        <s v="Tuck Everlasting "/>
        <s v="Assault on Precinct 13 "/>
        <s v="Enemy at the Gates "/>
        <s v="Seven Years in Tibet "/>
        <s v="Two Brothers "/>
        <s v="Dolphins and Whales 3D: Tribes of the Ocean "/>
        <s v="Wild "/>
        <s v="Dallas Buyers Club "/>
        <s v="The Young Victoria "/>
        <s v="Just Visiting "/>
        <s v="Les visiteurs "/>
        <s v="Les couloirs du temps: Les visiteurs II "/>
        <s v="Jaws 2 "/>
        <s v="Bon voyage "/>
        <s v="Micmacs "/>
        <s v="Alien: Resurrection "/>
        <s v="The Young and Prodigious T.S. Spivet "/>
        <s v="A Very Long Engagement "/>
        <s v="Amélie "/>
        <s v="Switchback "/>
        <s v="The Good, the Bad, the Weird "/>
        <s v="The Last Stand "/>
        <s v="From a Whisper to a Scream "/>
        <s v="Love Stinks "/>
        <s v="I Want Someone to Eat Cheese With "/>
        <s v="Troop Beverly Hills "/>
        <s v="Over Her Dead Body "/>
        <s v="Mud "/>
        <s v="Take Shelter "/>
        <s v="Midnight Special "/>
        <s v="EuroTrip "/>
        <s v="Jackass 3D "/>
        <s v="Bad Grandpa "/>
        <s v="Jackass: The Movie "/>
        <s v="Cry_Wolf "/>
        <s v="Never Back Down "/>
        <s v="Kick-Ass 2 "/>
        <s v="King's Ransom "/>
        <s v="Tae Guk Gi: The Brotherhood of War "/>
        <s v="Nim's Island "/>
        <s v="Naturally Native "/>
        <s v="Kung Fu Panda 2 "/>
        <s v="Thunder and the House of Magic "/>
        <s v="Don Juan DeMarco "/>
        <s v="Blue Ruin "/>
        <s v="Green Room "/>
        <s v="West Side Story "/>
        <s v="Captive "/>
        <s v="Raise the Titanic "/>
        <s v="Marvin's Room "/>
        <s v="Ghost "/>
        <s v="Rat Race "/>
        <s v="First Knight "/>
        <s v="American Wedding "/>
        <s v="How High "/>
        <s v="Kicking &amp; Screaming "/>
        <s v="Our Idiot Brother "/>
        <s v="First Love, Last Rites "/>
        <s v="Juwanna Mann "/>
        <s v="I Am Sam "/>
        <s v="Love the Coopers "/>
        <s v="Soul Plane "/>
        <s v="Birthday Girl "/>
        <s v="Thirteen Conversations About One Thing "/>
        <s v="Airplane! "/>
        <s v="The Lizzie McGuire Movie "/>
        <s v="She's Out of My League "/>
        <s v="I Know What You Did Last Summer "/>
        <s v="Shanghai Surprise "/>
        <s v="End of the Spear "/>
        <s v="Stake Land "/>
        <s v="Brothers "/>
        <s v="Get Rich or Die Tryin' "/>
        <s v="Dream House "/>
        <s v="Pulse "/>
        <s v="Free Birds "/>
        <s v="Jonah Hex "/>
        <s v="I Served the King of England "/>
        <s v="Autumn in New York "/>
        <s v="Awake "/>
        <s v="Money Monster "/>
        <s v="Home for the Holidays "/>
        <s v="The Beaver "/>
        <s v="Observe and Report "/>
        <s v="Book of Shadows: Blair Witch 2 "/>
        <s v="Benji "/>
        <s v="The Grey "/>
        <s v="Smokin' Aces "/>
        <s v="Narc "/>
        <s v="Halloween: The Curse of Michael Myers "/>
        <s v="The Watcher "/>
        <s v="Attack the Block "/>
        <s v="Gremlins "/>
        <s v="Twilight Zone: The Movie "/>
        <s v="The Howling "/>
        <s v="Small Soldiers "/>
        <s v="Gremlins 2: The New Batch "/>
        <s v="Looney Tunes: Back in Action "/>
        <s v="Jurassic Park III "/>
        <s v="Captain America: The First Avenger "/>
        <s v="Hidalgo "/>
        <s v="The Wolfman "/>
        <s v="Prom "/>
        <s v="Sleepover "/>
        <s v="Sydney White "/>
        <s v="Space Jam "/>
        <s v="America's Sweethearts "/>
        <s v="Christmas with the Kranks "/>
        <s v="Happy Christmas "/>
        <s v="Atonement "/>
        <s v="Pride &amp; Prejudice "/>
        <s v="Hanna "/>
        <s v="The Soloist "/>
        <s v="Pan "/>
        <s v="O Brother, Where Art Thou? "/>
        <s v="The Big Lebowski "/>
        <s v="Intolerable Cruelty "/>
        <s v="The Hudsucker Proxy "/>
        <s v="The Gift "/>
        <s v="Not Another Teen Movie "/>
        <s v="Batman Forever "/>
        <s v="A Time to Kill "/>
        <s v="The Client "/>
        <s v="Flatliners "/>
        <s v="Phone Booth "/>
        <s v="The Number 23 "/>
        <s v="8MM "/>
        <s v="Flawless "/>
        <s v="Veronica Guerin "/>
        <s v="Batman &amp; Robin "/>
        <s v="The Phantom of the Opera "/>
        <s v="Bad Company "/>
        <s v="My Big Fat Greek Wedding "/>
        <s v="Fat Albert "/>
        <s v="Come Early Morning "/>
        <s v="Jimmy Neutron: Boy Genius "/>
        <s v="The Ant Bully "/>
        <s v="WarGames "/>
        <s v="The Marine "/>
        <s v="The Tailor of Panama "/>
        <s v="Kingdom of the Spiders "/>
        <s v="Shortbus "/>
        <s v="Rabbit Hole "/>
        <s v="Hedwig and the Angry Inch "/>
        <s v="Friday the 13th Part VII: The New Blood "/>
        <s v="Once "/>
        <s v="Begin Again "/>
        <s v="Halloween "/>
        <s v="The Fog "/>
        <s v="Escape from New York "/>
        <s v="They Live "/>
        <s v="Vampires "/>
        <s v="The Thing "/>
        <s v="Ghosts of Mars "/>
        <s v="Escape from L.A. "/>
        <s v="Memoirs of an Invisible Man "/>
        <s v="Crocodile Dundee II "/>
        <s v="Brooklyn "/>
        <s v="The Painted Veil "/>
        <s v="Stone "/>
        <s v="Rounders "/>
        <s v="Joy Ride "/>
        <s v="You Kill Me "/>
        <s v="The Great Raid "/>
        <s v="Molly "/>
        <s v="Rugrats Go Wild "/>
        <s v="Devil "/>
        <s v="No Escape "/>
        <s v="Quarantine "/>
        <s v="As Above, So Below "/>
        <s v="A Night at the Roxbury "/>
        <s v="Vacation "/>
        <s v="Reindeer Games "/>
        <s v="The Island of Dr. Moreau "/>
        <s v="Ronin "/>
        <s v="Rocky "/>
        <s v="The Karate Kid "/>
        <s v="Dreamer: Inspired by a True Story "/>
        <s v="Octopussy "/>
        <s v="For Your Eyes Only "/>
        <s v="The Living Daylights "/>
        <s v="A View to a Kill "/>
        <s v="Licence to Kill "/>
        <s v="The Glimmer Man "/>
        <s v="Operation Chromite "/>
        <s v="I Love You, Man "/>
        <s v="Safe Men "/>
        <s v="15 Minutes "/>
        <s v="The Proposition "/>
        <s v="Triple 9 "/>
        <s v="The Road "/>
        <s v="Good Boy! "/>
        <s v="Child's Play 2 "/>
        <s v="Animal House "/>
        <s v="The Blues Brothers "/>
        <s v="Beverly Hills Cop III "/>
        <s v="Toy Story "/>
        <s v="Toy Story 2 "/>
        <s v="Cars "/>
        <s v="A Bug's Life "/>
        <s v="Cars 2 "/>
        <s v="The Blind Side "/>
        <s v="The Rookie "/>
        <s v="Saving Mr. Banks "/>
        <s v="The Alamo "/>
        <s v="Takers "/>
        <s v="Texas Chainsaw 3D "/>
        <s v="Shakespeare in Love "/>
        <s v="The Best Exotic Marigold Hotel "/>
        <s v="The Second Best Exotic Marigold Hotel "/>
        <s v="The Debt "/>
        <s v="Captain Corelli's Mandolin "/>
        <s v="The Jacket "/>
        <s v="Wild Things "/>
        <s v="The Hunt for Red October "/>
        <s v="Die Hard "/>
        <s v="Predator "/>
        <s v="The Thomas Crown Affair "/>
        <s v="Die Hard with a Vengeance "/>
        <s v="Medicine Man "/>
        <s v="Last Action Hero "/>
        <s v="Basic "/>
        <s v="Rollerball "/>
        <s v="The 13th Warrior "/>
        <s v="The Guard "/>
        <s v="Conan the Barbarian "/>
        <s v="Flight of the Intruder "/>
        <s v="Behind Enemy Lines "/>
        <s v="Max Payne "/>
        <s v="Flight of the Phoenix "/>
        <s v="A Good Day to Die Hard "/>
        <s v="Urban Legends: Final Cut "/>
        <s v="The Santa Clause "/>
        <s v="Miss Congeniality 2: Armed and Fabulous "/>
        <s v="Joe Somebody "/>
        <s v="Hide and Seek "/>
        <s v="Swimfan "/>
        <s v="Atlas Shrugged II: The Strike "/>
        <s v="Annabelle "/>
        <s v="Mortal Kombat: Annihilation "/>
        <s v="Lone Star "/>
        <s v="Amigo "/>
        <s v="Sunshine State "/>
        <s v="Limbo "/>
        <s v="Eye for an Eye "/>
        <s v="The Next Best Thing "/>
        <s v="Like Mike "/>
        <s v="Drive Me Crazy "/>
        <s v="Aliens in the Attic "/>
        <s v="Boyz n the Hood "/>
        <s v="2 Fast 2 Furious "/>
        <s v="Four Brothers "/>
        <s v="Shaft "/>
        <s v="Poetic Justice "/>
        <s v="Baby Boy "/>
        <s v="Abduction "/>
        <s v="The Crocodile Hunter: Collision Course "/>
        <s v="Blue Crush "/>
        <s v="Crazy/Beautiful "/>
        <s v="Into the Blue "/>
        <s v="Pink Flamingos "/>
        <s v="Serial Mom "/>
        <s v="Cecil B. DeMented "/>
        <s v="August: Osage County "/>
        <s v="Burnt "/>
        <s v="Big Momma's House 2 "/>
        <s v="Malibu's Most Wanted "/>
        <s v="Big Mommas: Like Father, Like Son "/>
        <s v="See Spot Run "/>
        <s v="Mission: Impossible II "/>
        <s v="Face/Off "/>
        <s v="Broken Arrow "/>
        <s v="Paycheck "/>
        <s v="Windtalkers "/>
        <s v="Red Cliff "/>
        <s v="Exiled "/>
        <s v="Hardflip "/>
        <s v="Entrapment "/>
        <s v="Copycat "/>
        <s v="The Man Who Knew Too Little "/>
        <s v="The Core "/>
        <s v="Up Close &amp; Personal "/>
        <s v="88 Minutes "/>
        <s v="Righteous Kill "/>
        <s v="The Jungle Book "/>
        <s v="Iron Man "/>
        <s v="Elf "/>
        <s v="Iron Man 2 "/>
        <s v="Made "/>
        <s v="Zathura: A Space Adventure "/>
        <s v="Do You Believe? "/>
        <s v="My Date with Drew "/>
        <s v="Mercy Streets "/>
        <s v="Excessive Force "/>
        <s v="Harold &amp; Kumar Escape from Guantanamo Bay "/>
        <s v="American Reunion "/>
        <s v="In the Land of Women "/>
        <s v="Bad Moms "/>
        <s v="21 &amp; Over "/>
        <s v="Justin Bieber: Never Say Never "/>
        <s v="Step Up 2: The Streets "/>
        <s v="Step Up 3D "/>
        <s v="G.I. Joe: Retaliation "/>
        <s v="Now You See Me 2 "/>
        <s v="Charlie Bartlett "/>
        <s v="Urbania "/>
        <s v="Rosewater "/>
        <s v="National Treasure "/>
        <s v="Phenomenon "/>
        <s v="Cool Runnings "/>
        <s v="Last Vegas "/>
        <s v="The Kid "/>
        <s v="Instinct "/>
        <s v="The Sorcerer's Apprentice "/>
        <s v="Spun "/>
        <s v="New in Town "/>
        <s v="Tarnation "/>
        <s v="Little Miss Sunshine "/>
        <s v="The Silence of the Lambs "/>
        <s v="Philadelphia "/>
        <s v="The Manchurian Candidate "/>
        <s v="Beloved "/>
        <s v="Star Trek: First Contact "/>
        <s v="Star Trek: Insurrection "/>
        <s v="Clockstoppers "/>
        <s v="Thunderbirds "/>
        <s v="The Punisher "/>
        <s v="Brokedown Palace "/>
        <s v="The Hebrew Hammer "/>
        <s v="Warm Bodies "/>
        <s v="50/50 "/>
        <s v="The Wackness "/>
        <s v="Teenage Mutant Ninja Turtles "/>
        <s v="The Texas Chainsaw Massacre: The Beginning "/>
        <s v="Darkness Falls "/>
        <s v="Battle Los Angeles "/>
        <s v="Wrath of the Titans "/>
        <s v="My Cousin Vinny "/>
        <s v="The Whole Nine Yards "/>
        <s v="Wild Target "/>
        <s v="Sgt. Bilko "/>
        <s v="U-571 "/>
        <s v="Breakdown "/>
        <s v="Surrogates "/>
        <s v="Terminator 3: Rise of the Machines "/>
        <s v="The Adventurer: The Curse of the Midas Box "/>
        <s v="The Railway Man "/>
        <s v="Snowpiercer "/>
        <s v="Planet 51 "/>
        <s v="The Book of Life "/>
        <s v="Buen Día, Ramón "/>
        <s v="MacGruber "/>
        <s v="Luminarias "/>
        <s v="Elite Squad "/>
        <s v="RoboCop "/>
        <s v="The Thirteenth Floor "/>
        <s v="Sholem Aleichem: Laughing in the Darkness "/>
        <s v="Don Jon "/>
        <s v="Torque "/>
        <s v="TRON: Legacy "/>
        <s v="Oblivion "/>
        <s v="Cleopatra "/>
        <s v="Money Train "/>
        <s v="Jaws: The Revenge "/>
        <s v="Friday the 13th: The Final Chapter "/>
        <s v="The Fault in Our Stars "/>
        <s v="Blades of Glory "/>
        <s v="The Switch "/>
        <s v="Fun Size "/>
        <s v="Chronicle "/>
        <s v="Fantastic Four "/>
        <s v="Maria Full of Grace "/>
        <s v="Swing Vote "/>
        <s v="The Act of Killing "/>
        <s v="War, Inc. "/>
        <s v="Fuel "/>
        <s v="The Avengers "/>
        <s v="Avengers: Age of Ultron "/>
        <s v="Serenity "/>
        <s v="28 Weeks Later "/>
        <s v="The Secret in Their Eyes "/>
        <s v="Knocked Up "/>
        <s v="The 40-Year-Old Virgin "/>
        <s v="Trainwreck "/>
        <s v="This Is 40 "/>
        <s v="Funny People "/>
        <s v="Becoming Jane "/>
        <s v="Basquiat "/>
        <s v="The Last Song "/>
        <s v="One for the Money "/>
        <s v="Frida "/>
        <s v="The Tempest "/>
        <s v="Across the Universe "/>
        <s v="The Good Guy "/>
        <s v="The Tigger Movie "/>
        <s v="The Other Boleyn Girl "/>
        <s v="Mandela: Long Walk to Freedom "/>
        <s v="Call + Response "/>
        <s v="Human Traffic "/>
        <s v="Fast Five "/>
        <s v="Better Luck Tomorrow "/>
        <s v="Finishing the Game: The Search for a New Bruce Lee "/>
        <s v="The Fast and the Furious: Tokyo Drift "/>
        <s v="Star Trek Beyond "/>
        <s v="The Big Wedding "/>
        <s v="The Promise "/>
        <s v="My Name Is Khan "/>
        <s v="Kabhi Alvida Naa Kehna "/>
        <s v="Blue Car "/>
        <s v="Imagine That "/>
        <s v="Futuro Beach "/>
        <s v="My Blueberry Nights "/>
        <s v="2046 "/>
        <s v="The Grandmaster "/>
        <s v="Jennifer's Body "/>
        <s v="Æon Flux "/>
        <s v="Eve's Bayou "/>
        <s v="Black Nativity "/>
        <s v="L!fe Happens "/>
        <s v="Song One "/>
        <s v="Fort McCoy "/>
        <s v="Motherhood "/>
        <s v="Zero Dark Thirty "/>
        <s v="The Hurt Locker "/>
        <s v="K-19: The Widowmaker "/>
        <s v="Akira "/>
        <s v="Steamboy "/>
        <s v="The Rage: Carrie 2 "/>
        <s v="White Chicks "/>
        <s v="Scary Movie 2 "/>
        <s v="A Low Down Dirty Shame "/>
        <s v="Littleman "/>
        <s v="The Singing Detective "/>
        <s v="Spirit: Stallion of the Cimarron "/>
        <s v="Mickey Blue Eyes "/>
        <s v="Wendy and Lucy "/>
        <s v="Old Joy "/>
        <s v="He's Just Not That Into You "/>
        <s v="The Sisterhood of the Traveling Pants "/>
        <s v="License to Wed "/>
        <s v="Big Miracle "/>
        <s v="Delivery Man "/>
        <s v="Unfinished Business "/>
        <s v="Cinderella "/>
        <s v="Thor "/>
        <s v="Much Ado About Nothing "/>
        <s v="Henry V "/>
        <s v="Jack Ryan: Shadow Recruit "/>
        <s v="Hamlet "/>
        <s v="Steel "/>
        <s v="You Can Count on Me "/>
        <s v="Margaret "/>
        <s v="High School Musical 3: Senior Year "/>
        <s v="This Is It "/>
        <s v="Hocus Pocus "/>
        <s v="Semi-Pro "/>
        <s v="Sky Captain and the World of Tomorrow "/>
        <s v="Agent Cody Banks 2: Destination London "/>
        <s v="The Big Tease "/>
        <s v="All About the Benjamins "/>
        <s v="Walking Tall "/>
        <s v="A Dog of Flanders "/>
        <s v="Dances with Wolves "/>
        <s v="Open Range "/>
        <s v="The Postman "/>
        <s v="The Tuxedo "/>
        <s v="Saw 3D: The Final Chapter "/>
        <s v="Saw VI "/>
        <s v="Fled "/>
        <s v="Smiling Fish &amp; Goat on Fire "/>
        <s v="Enchanted "/>
        <s v="102 Dalmatians "/>
        <s v="The Last King of Scotland "/>
        <s v="TMNT "/>
        <s v="Dylan Dog: Dead of Night "/>
        <s v="Robin Hood: Prince of Thieves "/>
        <s v="The Count of Monte Cristo "/>
        <s v="Risen "/>
        <s v="Rapa Nui "/>
        <s v="Waterworld "/>
        <s v="Barbershop 2: Back in Business "/>
        <s v="Guess Who "/>
        <s v="How Stella Got Her Groove Back "/>
        <s v="Dogma "/>
        <s v="Clerks II "/>
        <s v="Chasing Amy "/>
        <s v="Jay and Silent Bob Strike Back "/>
        <s v="Cop Out "/>
        <s v="Zack and Miri Make a Porno "/>
        <s v="Clerks "/>
        <s v="Tusk "/>
        <s v="Mallrats "/>
        <s v="Jersey Girl "/>
        <s v="Albino Alligator "/>
        <s v="Beyond the Sea "/>
        <s v="Fame "/>
        <s v="Glee: The 3D Concert Movie "/>
        <s v="Witchboard "/>
        <s v="Fiza "/>
        <s v="Travelers and Magicians "/>
        <s v="A Lego Brickumentary "/>
        <s v="Boys Don't Cry "/>
        <s v="Carrie "/>
        <s v="Stop-Loss "/>
        <s v="Duel in the Sun "/>
        <s v="Mystery Men "/>
        <s v="The Croods "/>
        <s v="Space Chimps "/>
        <s v="My Big Fat Greek Wedding 2 "/>
        <s v="Nanny McPhee "/>
        <s v="Waking Ned Devine "/>
        <s v="What to Expect When You're Expecting "/>
        <s v="Everybody's Fine "/>
        <s v="The Big Hit "/>
        <s v="August Rush "/>
        <s v="The Cure "/>
        <s v="Fascination "/>
        <s v="Down to You "/>
        <s v="The Singles Ward "/>
        <s v="The R.M. "/>
        <s v="Down and Out with the Dolls "/>
        <s v="Ultraviolet "/>
        <s v="Equilibrium "/>
        <s v="Minions "/>
        <s v="Fateless "/>
        <s v="The Matrix Reloaded "/>
        <s v="The Matrix "/>
        <s v="Bound "/>
        <s v="The Matrix Revolutions "/>
        <s v="Speed Racer "/>
        <s v="Jupiter Ascending "/>
        <s v="One Man's Hero "/>
        <s v="Six-String Samurai "/>
        <s v="The Lost Skeleton of Cadavra "/>
        <s v="Borat: Cultural Learnings of America for Make Benefit Glorious Nation of Kazakhstan "/>
        <s v="Brüno "/>
        <s v="Religulous "/>
        <s v="The Dictator "/>
        <s v="Kids "/>
        <s v="Melancholia "/>
        <s v="Dancer in the Dark "/>
        <s v="Manderlay "/>
        <s v="Dear John "/>
        <s v="Chocolat "/>
        <s v="Safe Haven "/>
        <s v="The Hundred-Foot Journey "/>
        <s v="What's Eating Gilbert Grape "/>
        <s v="The Hoax "/>
        <s v="An Unfinished Life "/>
        <s v="The Shipping News "/>
        <s v="Molière "/>
        <s v="Sherrybaby "/>
        <s v="Cats &amp; Dogs "/>
        <s v="Son of the Mask "/>
        <s v="Silverado "/>
        <s v="Mumford "/>
        <s v="Dreamcatcher "/>
        <s v="Wyatt Earp "/>
        <s v="Pink Ribbons, Inc. "/>
        <s v="Lee Daniels' The Butler "/>
        <s v="Precious "/>
        <s v="Die Another Day "/>
        <s v="Along Came a Spider "/>
        <s v="The Devil's Double "/>
        <s v="xXx: State of the Union "/>
        <s v="The Age of Adaline "/>
        <s v="Toy Story 3 "/>
        <s v="Insidious: Chapter 3 "/>
        <s v="Underworld "/>
        <s v="Live Free or Die Hard "/>
        <s v="Underworld: Evolution "/>
        <s v="Tiny Furniture "/>
        <s v="Room "/>
        <s v="Sugar Hill "/>
        <s v="3 Men and a Baby "/>
        <s v="Star Trek IV: The Voyage Home "/>
        <s v="Star Trek III: The Search for Spock "/>
        <s v="Flubber "/>
        <s v="Blue Streak "/>
        <s v="Code Name: The Cleaner "/>
        <s v="American Outlaws "/>
        <s v="The Man "/>
        <s v="Kevin Hart: Let Me Explain "/>
        <s v="Bachelorette "/>
        <s v="Unfriended "/>
        <s v="You Only Live Twice "/>
        <s v="The Spy Who Loved Me "/>
        <s v="Moonraker "/>
        <s v="Punisher: War Zone "/>
        <s v="1911 "/>
        <s v="The Kids Are All Right "/>
        <s v="Take the Lead "/>
        <s v="42nd Street "/>
        <s v="Poultrygeist: Night of the Chicken Dead "/>
        <s v="An Education "/>
        <s v="One Day "/>
        <s v="Seeking a Friend for the End of the World "/>
        <s v="Pootie Tang "/>
        <s v="Now You See Me "/>
        <s v="Clash of the Titans "/>
        <s v="Transporter 2 "/>
        <s v="The Transporter "/>
        <s v="The Incredible Hulk "/>
        <s v="Unleashed "/>
        <s v="Bats "/>
        <s v="Lucy "/>
        <s v="The Fifth Element "/>
        <s v="Arthur and the Invisibles "/>
        <s v="The Messenger: The Story of Joan of Arc "/>
        <s v="March of the Penguins "/>
        <s v="I Am Love "/>
        <s v="The Beyond "/>
        <s v="May "/>
        <s v="The Holy Girl "/>
        <s v="Anaconda "/>
        <s v="The Specialist "/>
        <s v="Message in a Bottle "/>
        <s v="Angel Eyes "/>
        <s v="La Bamba "/>
        <s v="Let's Be Cops "/>
        <s v="The Animal "/>
        <s v="Something Borrowed "/>
        <s v="The Girl Next Door "/>
        <s v="Your Sister's Sister "/>
        <s v="We Need to Talk About Kevin "/>
        <s v="The Sixth Sense "/>
        <s v="Signs "/>
        <s v="The Visit "/>
        <s v="The Village "/>
        <s v="Unbreakable "/>
        <s v="The Happening "/>
        <s v="The Last Airbender "/>
        <s v="Lady in the Water "/>
        <s v="After Earth "/>
        <s v="The Cold Light of Day "/>
        <s v="The To Do List "/>
        <s v="Songcatcher "/>
        <s v="The Best Man Holiday "/>
        <s v="The Best Man "/>
        <s v="Undercover Brother "/>
        <s v="Scary Movie 5 "/>
        <s v="Welcome Home, Roscoe Jenkins "/>
        <s v="Digimon: The Movie "/>
        <s v="Underworld: Awakening "/>
        <s v="Flash of Genius "/>
        <s v="Delgo "/>
        <s v="Princess Kaiulani "/>
        <s v="Monster's Ball "/>
        <s v="Finding Neverland "/>
        <s v="World War Z "/>
        <s v="Stranger Than Fiction "/>
        <s v="The Kite Runner "/>
        <s v="Machine Gun Preacher "/>
        <s v="Quantum of Solace "/>
        <s v="Two Weeks Notice "/>
        <s v="Did You Hear About the Morgans? "/>
        <s v="Slam "/>
        <s v="Pathology "/>
        <s v="The Amazing Spider-Man "/>
        <s v="500 Days of Summer "/>
        <s v="The Amazing Spider-Man 2 "/>
        <s v="Summer Storm "/>
        <s v="Trade "/>
        <s v="The Love Guru "/>
        <s v="Underclassman "/>
        <s v="The Collection "/>
        <s v="Friday After Next "/>
        <s v="The Incredibly True Adventure of Two Girls in Love "/>
        <s v="The Diary of a Teenage Girl "/>
        <s v="The Other Dream Team "/>
        <s v="Spawn "/>
        <s v="Brave "/>
        <s v="Two Can Play That Game "/>
        <s v="The Salon "/>
        <s v="54 "/>
        <s v="The Emperor's New Groove "/>
        <s v="Chicken Little "/>
        <s v="Cats Don't Dance "/>
        <s v="Good Luck Chuck "/>
        <s v="The Boy in the Striped Pajamas "/>
        <s v="Happy, Texas "/>
        <s v="Firestarter "/>
        <s v="Showdown in Little Tokyo "/>
        <s v="What's Your Number? "/>
        <s v="Crank "/>
        <s v="Ghost Rider: Spirit of Vengeance "/>
        <s v="Crank: High Voltage "/>
        <s v="The Vatican Tapes "/>
        <s v="Gamer "/>
        <s v="Kung Fu Panda "/>
        <s v="The Little Prince "/>
        <s v="The Mothman Prophecies "/>
        <s v="Arlington Road "/>
        <s v="Here on Earth "/>
        <s v="One Hour Photo "/>
        <s v="Never Let Me Go "/>
        <s v="A Cinderella Story "/>
        <s v="The Perfect Man "/>
        <s v="The Rose "/>
        <s v="Top Hat "/>
        <s v="Ghost Rider "/>
        <s v="Simon Birch "/>
        <s v="Simply Irresistible "/>
        <s v="House at the End of the Street "/>
        <s v="Freaky Friday "/>
        <s v="Mean Girls "/>
        <s v="Mr. Popper's Penguins "/>
        <s v="Head Over Heels "/>
        <s v="Just Like Heaven "/>
        <s v="The Spiderwick Chronicles "/>
        <s v="Poolhall Junkies "/>
        <s v="Beverly Hills Cop "/>
        <s v="Midnight Run "/>
        <s v="Meet Joe Black "/>
        <s v="Gigli "/>
        <s v="GoldenEye "/>
        <s v="The Mask of Zorro "/>
        <s v="Casino Royale "/>
        <s v="Vertical Limit "/>
        <s v="The Legend of Zorro "/>
        <s v="Beyond Borders "/>
        <s v="Edge of Darkness "/>
        <s v="Green Lantern "/>
        <s v="Winter in Wartime "/>
        <s v="A Thin Line Between Love and Hate "/>
        <s v="Seven Psychopaths "/>
        <s v="In Bruges "/>
        <s v="Shutter Island "/>
        <s v="Cape Fear "/>
        <s v="The Departed "/>
        <s v="The Color of Money "/>
        <s v="Goodfellas "/>
        <s v="The Wolf of Wall Street "/>
        <s v="The Age of Innocence "/>
        <s v="The Last Temptation of Christ "/>
        <s v="Mean Streets "/>
        <s v="The Aviator "/>
        <s v="Casino "/>
        <s v="Raging Bull "/>
        <s v="Gangs of New York "/>
        <s v="Kundun "/>
        <s v="Bringing Out the Dead "/>
        <s v="Hugo "/>
        <s v="The Hills Have Eyes II "/>
        <s v="American Psycho "/>
        <s v="Pet Sematary "/>
        <s v="The In Crowd "/>
        <s v="The Bridge of San Luis Rey "/>
        <s v="Shutter "/>
        <s v="Gothika "/>
        <s v="Babylon A.D. "/>
        <s v="Devil's Due "/>
        <s v="City of Ghosts "/>
        <s v="Aqua Teen Hunger Force Colon Movie Film for Theaters "/>
        <s v="Casa de mi Padre "/>
        <s v="Cloverfield "/>
        <s v="Dawn of the Planet of the Apes "/>
        <s v="Let Me In "/>
        <s v="Where the Heart Is "/>
        <s v="The Oogieloves in the Big Balloon Adventure "/>
        <s v="Curious George "/>
        <s v="Dragonslayer "/>
        <s v="Kick-Ass "/>
        <s v="Layer Cake "/>
        <s v="X-Men: First Class "/>
        <s v="Stardust "/>
        <s v="Straight Out of Brooklyn "/>
        <s v="Doug's 1st Movie "/>
        <s v="Short Cut to Nirvana: Kumbh Mela "/>
        <s v="Aimee &amp; Jaguar "/>
        <s v="We Are Your Friends "/>
        <s v="Charlie's Angels "/>
        <s v="3 Days to Kill "/>
        <s v="This Means War "/>
        <s v="Charlie's Angels: Full Throttle "/>
        <s v="We Are Marshall "/>
        <s v="Terminator Salvation "/>
        <s v="Undiscovered "/>
        <s v="Blazing Saddles "/>
        <s v="Young Frankenstein "/>
        <s v="Spaceballs "/>
        <s v="Apocalypto "/>
        <s v="Braveheart "/>
        <s v="The Passion of the Christ "/>
        <s v="High Heels and Low Lifes "/>
        <s v="Sweet Sweetback's Baadasssss Song "/>
        <s v="Premonition "/>
        <s v="Martian Child "/>
        <s v="Universal Soldier: The Return "/>
        <s v="Logan's Run "/>
        <s v="Enough "/>
        <s v="The World Is Not Enough "/>
        <s v="Chasing Mavericks "/>
        <s v="Extreme Measures "/>
        <s v="The Chronicles of Narnia: The Voyage of the Dawn Treader "/>
        <s v="Transformers: Revenge of the Fallen "/>
        <s v="Transformers "/>
        <s v="Transformers: Dark of the Moon "/>
        <s v="Armageddon "/>
        <s v="The Rock "/>
        <s v="Pearl Harbor "/>
        <s v="Bad Boys "/>
        <s v="Transformers: Age of Extinction "/>
        <s v="Pain &amp; Gain "/>
        <s v="Bad Boys II "/>
        <s v="13 Hours "/>
        <s v="The Island "/>
        <s v="Rob Roy "/>
        <s v="The Jackal "/>
        <s v="City by the Sea "/>
        <s v="Basic Instinct 2 "/>
        <s v="The Clan of the Cave Bear "/>
        <s v="Heaven's Gate "/>
        <s v="Eulogy "/>
        <s v="Outside Providence "/>
        <s v="Brooklyn Rules "/>
        <s v="Original Sin "/>
        <s v="L.I.E. "/>
        <s v="Kill the Messenger "/>
        <s v="Eye of the Dolphin "/>
        <s v="The Crew "/>
        <s v="Krampus "/>
        <s v="Take Me Home Tonight "/>
        <s v="Creepshow 2 "/>
        <s v="Amour "/>
        <s v="The White Ribbon "/>
        <s v="Funny Games "/>
        <s v="The Toxic Avenger Part II "/>
        <s v="The Emperor's Club "/>
        <s v="The Best of Me "/>
        <s v="The Last Station "/>
        <s v="Silent Hill: Revelation 3D "/>
        <s v="The Last Sin Eater "/>
        <s v="Love's Abiding Joy "/>
        <s v="40 Days and 40 Nights "/>
        <s v="Hudson Hawk "/>
        <s v="The Santa Clause 2 "/>
        <s v="Connie and Carla "/>
        <s v="Collateral "/>
        <s v="The Last of the Mohicans "/>
        <s v="Public Enemies "/>
        <s v="The Insider "/>
        <s v="Ali "/>
        <s v="Blackhat "/>
        <s v="I Got the Hook Up "/>
        <s v="Flicka "/>
        <s v="A Home at the End of the World "/>
        <s v="Baby Mama "/>
        <s v="Saint Ralph "/>
        <s v="The Open Road "/>
        <s v="Fahrenheit 9/11 "/>
        <s v="Bowling for Columbine "/>
        <s v="Sicko "/>
        <s v="Roger &amp; Me "/>
        <s v="One Night with the King "/>
        <s v="Drop Dead Gorgeous "/>
        <s v="Sex and the City 2 "/>
        <s v="Twin Falls Idaho "/>
        <s v="90 Minutes in Heaven "/>
        <s v="Northfork "/>
        <s v="The Astronaut Farmer "/>
        <s v="Teenage Mutant Ninja Turtles II: The Secret of the Ooze "/>
        <s v="The Merchant of Venice "/>
        <s v="The Golden Child "/>
        <s v="A Simple Wish "/>
        <s v="Nothing But a Man "/>
        <s v="In Too Deep "/>
        <s v="Queen of the Damned "/>
        <s v="The Last Dragon "/>
        <s v="Daybreakers "/>
        <s v="The Vow "/>
        <s v="A Haunted House "/>
        <s v="A Haunted House 2 "/>
        <s v="Fifty Shades of Black "/>
        <s v="Radio "/>
        <s v="Summer Catch "/>
        <s v="Woodstock "/>
        <s v="Tristram Shandy: A Cock and Bull Story "/>
        <s v="A Mighty Heart "/>
        <s v="Code 46 "/>
        <s v="The Killer Inside Me "/>
        <s v="The Claim "/>
        <s v="Eternal Sunshine of the Spotless Mind "/>
        <s v="Dave Chappelle's Block Party "/>
        <s v="Be Kind Rewind "/>
        <s v="The Green Hornet "/>
        <s v="The Artist "/>
        <s v="The Names of Love "/>
        <s v="The Horse Boy "/>
        <s v="The Bodyguard "/>
        <s v="Volcano "/>
        <s v="The Haunting of Molly Hartley "/>
        <s v="Alexander and the Terrible, Horrible, No Good, Very Bad Day "/>
        <s v="The Good Girl "/>
        <s v="Chuck &amp; Buck "/>
        <s v="Youth in Revolt "/>
        <s v="Repo Men "/>
        <s v="1408 "/>
        <s v="Derailed "/>
        <s v="The Rite "/>
        <s v="Escape Plan "/>
        <s v="Hard Rain "/>
        <s v="Deuce Bigalow: European Gigolo "/>
        <s v="Black or White "/>
        <s v="The Upside of Anger "/>
        <s v="Reign Over Me "/>
        <s v="The Legend of God's Gun "/>
        <s v="Another Earth "/>
        <s v="Hoodwinked Too! Hood vs. Evil "/>
        <s v="Leaving Las Vegas "/>
        <s v="The Loss of Sexual Innocence "/>
        <s v="Oculus "/>
        <s v="Pocahontas "/>
        <s v="Beavis and Butt-Head Do America "/>
        <s v="Extract "/>
        <s v="Office Space "/>
        <s v="Topsy-Turvy "/>
        <s v="Mr. Turner "/>
        <s v="Another Year "/>
        <s v="Vera Drake "/>
        <s v="All or Nothing "/>
        <s v="The Wraith "/>
        <s v="Act of Valor "/>
        <s v="Beginners "/>
        <s v="Thumbsucker "/>
        <s v="Shrek Forever After "/>
        <s v="Alvin and the Chipmunks: Chipwrecked "/>
        <s v="Deuce Bigalow: Male Gigolo "/>
        <s v="Sky High "/>
        <s v="Jonah: A VeggieTales Movie "/>
        <s v="The Pirates Who Don't Do Anything: A VeggieTales Movie "/>
        <s v="Harry Potter and the Goblet of Fire "/>
        <s v="Four Weddings and a Funeral "/>
        <s v="Mona Lisa Smile "/>
        <s v="Pushing Tin "/>
        <s v="Love in the Time of Cholera "/>
        <s v="Prince of Persia: The Sands of Time "/>
        <s v="Closer "/>
        <s v="Wolf "/>
        <s v="Charlie Wilson's War "/>
        <s v="Primary Colors "/>
        <s v="What Planet Are You From? "/>
        <s v="Character "/>
        <s v="One Flew Over the Cuckoo's Nest "/>
        <s v="Amadeus "/>
        <s v="Man on the Moon "/>
        <s v="Deep Impact "/>
        <s v="Pay It Forward "/>
        <s v="The Peacemaker "/>
        <s v="Monsoon Wedding "/>
        <s v="Kama Sutra: A Tale of Love "/>
        <s v="Vanity Fair "/>
        <s v="The Perez Family "/>
        <s v="Me and You and Everyone We Know "/>
        <s v="The Other Side of Heaven "/>
        <s v="Deceptive Practice: The Mysteries and Mentors of Ricky Jay "/>
        <s v="Censored Voices "/>
        <s v="Hurricane Streets "/>
        <s v="Desert Blue "/>
        <s v="20 Feet from Stardom "/>
        <s v="One Direction: This Is Us "/>
        <s v="Super Size Me "/>
        <s v="The Greatest Movie Ever Sold "/>
        <s v="Boat Trip "/>
        <s v="The Imitation Game "/>
        <s v="Headhunters "/>
        <s v="20 Dates "/>
        <s v="Timecrimes "/>
        <s v="Caramel "/>
        <s v="What Women Want "/>
        <s v="Something's Gotta Give "/>
        <s v="The Intern "/>
        <s v="It's Complicated "/>
        <s v="The Holiday "/>
        <s v="Can't Stop the Music "/>
        <s v="Going the Distance "/>
        <s v="The Way Way Back "/>
        <s v="Tangled "/>
        <s v="Civil Brand "/>
        <s v="Divergent "/>
        <s v="The Illusionist "/>
        <s v="Interview with the Assassin "/>
        <s v="The Lucky Ones "/>
        <s v="The Crying Game "/>
        <s v="Interview with the Vampire: The Vampire Chronicles "/>
        <s v="We're No Angels "/>
        <s v="Ondine "/>
        <s v="The End of the Affair "/>
        <s v="Michael Collins "/>
        <s v="In Dreams "/>
        <s v="The Good Thief "/>
        <s v="Lakeview Terrace "/>
        <s v="In the Company of Men "/>
        <s v="Nurse Betty "/>
        <s v="The Descent "/>
        <s v="Doomsday "/>
        <s v="District 9 "/>
        <s v="Chappie "/>
        <s v="Elysium "/>
        <s v="Cavite "/>
        <s v="Prom Night "/>
        <s v="Bloodsport "/>
        <s v="Lovely, Still "/>
        <s v="The Object of My Affection "/>
        <s v="The History Boys "/>
        <s v="Center Stage "/>
        <s v="Arbitrage "/>
        <s v="Star Trek II: The Wrath of Khan "/>
        <s v="Star Trek VI: The Undiscovered Country "/>
        <s v="Neighbors "/>
        <s v="Forgetting Sarah Marshall "/>
        <s v="Neighbors 2: Sorority Rising "/>
        <s v="The Five-Year Engagement "/>
        <s v="The Other Woman "/>
        <s v="John Q "/>
        <s v="My Sister's Keeper "/>
        <s v="The Notebook "/>
        <s v="Drowning Mona "/>
        <s v="Godsend "/>
        <s v="Little Black Book "/>
        <s v="The Sweeney "/>
        <s v="The Perfect Host "/>
        <s v="Drive "/>
        <s v="Only God Forgives "/>
        <s v="The Neon Demon "/>
        <s v="Enough Said "/>
        <s v="Friends with Money "/>
        <s v="Lovely &amp; Amazing "/>
        <s v="Walking and Talking "/>
        <s v="Dead Man Down "/>
        <s v="Made in Dagenham "/>
        <s v="A Lot Like Love "/>
        <s v="McFarland, USA "/>
        <s v="Whale Rider "/>
        <s v="North Country "/>
        <s v="Project X "/>
        <s v="Predators "/>
        <s v="Armored "/>
        <s v="Phat Girlz "/>
        <s v="The Squid and the Whale "/>
        <s v="While We're Young "/>
        <s v="The Missing Person "/>
        <s v="300: Rise of an Empire "/>
        <s v="Roar "/>
        <s v="Julie &amp; Julia "/>
        <s v="You've Got Mail "/>
        <s v="Lucky Numbers "/>
        <s v="Pinocchio "/>
        <s v="Fiddler on the Roof "/>
        <s v="The Hurricane "/>
        <s v="The Statement "/>
        <s v="Bogus "/>
        <s v="Imagine Me &amp; You "/>
        <s v="The Fourth Kind "/>
        <s v="The Possession "/>
        <s v="Flame and Citron "/>
        <s v="Donkey Punch "/>
        <s v="Downfall "/>
        <s v="The Invasion "/>
        <s v="An Ideal Husband "/>
        <s v="The Importance of Being Earnest "/>
        <s v="Johnny English Reborn "/>
        <s v="Platoon "/>
        <s v="Born on the Fourth of July "/>
        <s v="JFK "/>
        <s v="Wall Street "/>
        <s v="Any Given Sunday "/>
        <s v="World Trade Center "/>
        <s v="Savages "/>
        <s v="W. "/>
        <s v="Talk Radio "/>
        <s v="The Doors "/>
        <s v="Wall Street: Money Never Sleeps "/>
        <s v="Nixon "/>
        <s v="Alexander "/>
        <s v="Clean "/>
        <s v="Paris, je t'aime "/>
        <s v="Taken 2 "/>
        <s v="Taken 3 "/>
        <s v="Colombiana "/>
        <s v="The Messenger "/>
        <s v="Paranormal Activity "/>
        <s v="The Lady from Shanghai "/>
        <s v="My Best Friend's Wedding "/>
        <s v="Ayurveda: Art of Being "/>
        <s v="Beyond the Black Rainbow "/>
        <s v="The Great Beauty "/>
        <s v="One to Another "/>
        <s v="Sweet November "/>
        <s v="The Widow of Saint-Pierre "/>
        <s v="Real Women Have Curves "/>
        <s v="Miracles from Heaven "/>
        <s v="The 33 "/>
        <s v="Kit Kittredge: An American Girl "/>
        <s v="Sinbad: Legend of the Seven Seas "/>
        <s v="The Expendables 3 "/>
        <s v="My Bloody Valentine "/>
        <s v="Dracula 2000 "/>
        <s v="Drive Angry "/>
        <s v="Spaced Invaders "/>
        <s v="Baby's Day Out "/>
        <s v="The Night Listener "/>
        <s v="Underworld: Rise of the Lycans "/>
        <s v="Monster "/>
        <s v="Paparazzi "/>
        <s v="Happily N'Ever After "/>
        <s v="The Ghastly Love of Johnny X "/>
        <s v="Once in a Lifetime: The Extraordinary Story of the New York Cosmos "/>
        <s v="Bridesmaids "/>
        <s v="The Heat "/>
        <s v="Unaccompanied Minors "/>
        <s v="Ghostbusters "/>
        <s v="The Bourne Ultimatum "/>
        <s v="The Bourne Supremacy "/>
        <s v="Captain Phillips "/>
        <s v="United 93 "/>
        <s v="Bloody Sunday "/>
        <s v="Jason Bourne "/>
        <s v="Green Zone "/>
        <s v="Men with Brooms "/>
        <s v="Crash "/>
        <s v="The Next Three Days "/>
        <s v="Bulletproof Monk "/>
        <s v="Paddington "/>
        <s v="Faithful "/>
        <s v="Lucky Number Slevin "/>
        <s v="Wicker Park "/>
        <s v="Victor Frankenstein "/>
        <s v="The Running Man "/>
        <s v="The Canyons "/>
        <s v="Light Sleeper "/>
        <s v="Auto Focus "/>
        <s v="There Will Be Blood "/>
        <s v="Boogie Nights "/>
        <s v="Punch-Drunk Love "/>
        <s v="Inherent Vice "/>
        <s v="Magnolia "/>
        <s v="The Master "/>
        <s v="The SpongeBob Movie: Sponge Out of Water "/>
        <s v="Total Recall "/>
        <s v="Black Book "/>
        <s v="Hollow Man "/>
        <s v="Showgirls "/>
        <s v="Starship Troopers "/>
        <s v="Mortal Kombat "/>
        <s v="AVP: Alien vs. Predator "/>
        <s v="Resident Evil "/>
        <s v="Resident Evil: Afterlife "/>
        <s v="Resident Evil: Retribution "/>
        <s v="Event Horizon "/>
        <s v="The Three Musketeers "/>
        <s v="Pompeii "/>
        <s v="Soldier "/>
        <s v="Made of Honor "/>
        <s v="American Pie "/>
        <s v="Little Fockers "/>
        <s v="In Good Company "/>
        <s v="Admission "/>
        <s v="American Dreamz "/>
        <s v="Cirque du Freak: The Vampire's Assistant "/>
        <s v="My Summer of Love "/>
        <s v="Wayne's World "/>
        <s v="Big "/>
        <s v="A League of Their Own "/>
        <s v="Renaissance Man "/>
        <s v="Riding in Cars with Boys "/>
        <s v="The Master of Disguise "/>
        <s v="Inside Out "/>
        <s v="Monsters, Inc. "/>
        <s v="Up "/>
        <s v="Stolen Summer "/>
        <s v="Vantage Point "/>
        <s v="Dredd "/>
        <s v="Keanu "/>
        <s v="Lone Survivor "/>
        <s v="Hancock "/>
        <s v="Very Bad Things "/>
        <s v="The Kingdom "/>
        <s v="The Rundown "/>
        <s v="Battleship "/>
        <s v="Couples Retreat "/>
        <s v="The Dangerous Lives of Altar Boys "/>
        <s v="The Full Monty "/>
        <s v="Lucky Break "/>
        <s v="The Rocker "/>
        <s v="Opal Dream "/>
        <s v="Hannah Montana: The Movie "/>
        <s v="Serendipity "/>
        <s v="Shall We Dance "/>
        <s v="Town &amp; Country "/>
        <s v="Crocodile Dundee "/>
        <s v="Dumb &amp; Dumber "/>
        <s v="The Country Bears "/>
        <s v="The Odd Life of Timothy Green "/>
        <s v="Pieces of April "/>
        <s v="Garfield "/>
        <s v="Bill &amp; Ted's Bogus Journey "/>
        <s v="The Borrowers "/>
        <s v="Zoom "/>
        <s v="The Warlords "/>
        <s v="Sliding Doors "/>
        <s v="Johnny English "/>
        <s v="Laws of Attraction "/>
        <s v="Antitrust "/>
        <s v="Timecop "/>
        <s v="The Relic "/>
        <s v="The Musketeer "/>
        <s v="End of Days "/>
        <s v="A Sound of Thunder "/>
        <s v="The Lord of the Rings: The Return of the King "/>
        <s v="The Lord of the Rings: The Two Towers "/>
        <s v="The Lord of the Rings: The Fellowship of the Ring "/>
        <s v="The Hobbit: An Unexpected Journey "/>
        <s v="The Hobbit: The Desolation of Smaug "/>
        <s v="King Kong "/>
        <s v="The Hobbit: The Battle of the Five Armies "/>
        <s v="Heavenly Creatures "/>
        <s v="The Lovely Bones "/>
        <s v="Jakob the Liar "/>
        <s v="White Oleander "/>
        <s v="Concussion "/>
        <s v="The Nut Job "/>
        <s v="Chicken Run "/>
        <s v="The Pirates! Band of Misfits "/>
        <s v="Whipped "/>
        <s v="Rambo III "/>
        <s v="Romeo Is Bleeding "/>
        <s v="On Her Majesty's Secret Service "/>
        <s v="Rise of the Guardians "/>
        <s v="The Longest Yard "/>
        <s v="Nutty Professor II: The Klumps "/>
        <s v="Get Smart "/>
        <s v="50 First Dates "/>
        <s v="Naked Gun 33 1/3: The Final Insult "/>
        <s v="My Fellow Americans "/>
        <s v="Grudge Match "/>
        <s v="Nick and Norah's Infinite Playlist "/>
        <s v="Raising Victor Vargas "/>
        <s v="Freeheld "/>
        <s v="Defendor "/>
        <s v="Hannibal Rising "/>
        <s v="Dead Poets Society "/>
        <s v="The Truman Show "/>
        <s v="Witness "/>
        <s v="Master and Commander: The Far Side of the World "/>
        <s v="Elling "/>
        <s v="The Break-Up "/>
        <s v="Bring It On "/>
        <s v="Ant-Man "/>
        <s v="Yes Man "/>
        <s v="The Sum of All Fears "/>
        <s v="Gridiron Gang "/>
        <s v="The Lego Movie "/>
        <s v="22 Jump Street "/>
        <s v="21 Jump Street "/>
        <s v="Cloudy with a Chance of Meatballs "/>
        <s v="All About Steve "/>
        <s v="War "/>
        <s v="The Right Stuff "/>
        <s v="Quills "/>
        <s v="The Visual Bible: The Gospel of John "/>
        <s v="Clear and Present Danger "/>
        <s v="Patriot Games "/>
        <s v="The Giver "/>
        <s v="The Bone Collector "/>
        <s v="Salt "/>
        <s v="Rabbit-Proof Fence "/>
        <s v="The Saint "/>
        <s v="Catch a Fire "/>
        <s v="The Quiet American "/>
        <s v="Mamma Mia! "/>
        <s v="The Iron Lady "/>
        <s v="Despicable Me "/>
        <s v="Taken "/>
        <s v="District B13 "/>
        <s v="From Paris with Love "/>
        <s v="The Gunman "/>
        <s v="American Desi "/>
        <s v="The Protector "/>
        <s v="This Christmas "/>
        <s v="Rubber "/>
        <s v="Pulp Fiction "/>
        <s v="Django Unchained "/>
        <s v="Inglourious Basterds "/>
        <s v="Kill Bill: Vol. 1 "/>
        <s v="Kill Bill: Vol. 2 "/>
        <s v="Jackie Brown "/>
        <s v="The Hateful Eight "/>
        <s v="Reservoir Dogs "/>
        <s v="Paa "/>
        <s v="If I Stay "/>
        <s v="Bran Nue Dae "/>
        <s v="Freddy's Dead: The Final Nightmare "/>
        <s v="Tank Girl "/>
        <s v="Cinco de Mayo, La Batalla "/>
        <s v="Big Momma's House "/>
        <s v="Beverly Hills Chihuahua "/>
        <s v="Scooby-Doo "/>
        <s v="The Smurfs "/>
        <s v="Scooby-Doo 2: Monsters Unleashed "/>
        <s v="The Smurfs 2 "/>
        <s v="Gangster's Paradise: Jerusalema "/>
        <s v="The Brass Teapot "/>
        <s v="The Astronaut's Wife "/>
        <s v="Grease "/>
        <s v="White Fang "/>
        <s v="Marilyn Hotchkiss' Ballroom Dancing and Charm School "/>
        <s v="Bottle Shock "/>
        <s v="Heaven Is for Real "/>
        <s v="Secretariat "/>
        <s v="The Man in the Iron Mask "/>
        <s v="We Were Soldiers "/>
        <s v="We're the Millers "/>
        <s v="Dodgeball: A True Underdog Story "/>
        <s v="Central Intelligence "/>
        <s v="I Want Your Money "/>
        <s v="Jindabyne "/>
        <s v="City Island "/>
        <s v="The Ballad of Jack and Rose "/>
        <s v="8: The Mormon Proposition "/>
        <s v="Boomerang "/>
        <s v="The Ladies Man "/>
        <s v="Serving Sara "/>
        <s v="Die Hard 2 "/>
        <s v="A Nightmare on Elm Street 4: The Dream Master "/>
        <s v="Cliffhanger "/>
        <s v="Deep Blue Sea "/>
        <s v="The Covenant "/>
        <s v="Prison "/>
        <s v="Exorcist: The Beginning "/>
        <s v="12 Rounds "/>
        <s v="The Adventures of Ford Fairlane "/>
        <s v="5 Days of War "/>
        <s v="Mindhunters "/>
        <s v="The Long Kiss Goodnight "/>
        <s v="Driven "/>
        <s v="The Legend of Hercules "/>
        <s v="Cutthroat Island "/>
        <s v="Looper "/>
        <s v="The Brothers Bloom "/>
        <s v="Snitch "/>
        <s v="Time Changer "/>
        <s v="The Basket "/>
        <s v="Wreck-It Ralph "/>
        <s v="A Bridge Too Far "/>
        <s v="Shadowlands "/>
        <s v="Cry Freedom "/>
        <s v="My Stepmother Is an Alien "/>
        <s v="Mrs. Winterbourne "/>
        <s v="Marci X "/>
        <s v="Love Actually "/>
        <s v="About Time "/>
        <s v="Lethal Weapon 3 "/>
        <s v="Superman "/>
        <s v="Scrooged "/>
        <s v="Conspiracy Theory "/>
        <s v="Lethal Weapon 4 "/>
        <s v="16 Blocks "/>
        <s v="Assassins "/>
        <s v="Radio Flyer "/>
        <s v="Timeline "/>
        <s v="Brigham City "/>
        <s v="Wah-Wah "/>
        <s v="Notes on a Scandal "/>
        <s v="Iris "/>
        <s v="Conan the Destroyer "/>
        <s v="Tora! Tora! Tora! "/>
        <s v="Still Alice "/>
        <s v="Quinceañera "/>
        <s v="The Box "/>
        <s v="Donnie Darko "/>
        <s v="Southland Tales "/>
        <s v="Owning Mahowny "/>
        <s v="P.S. I Love You "/>
        <s v="Freedom Writers "/>
        <s v="Living Out Loud "/>
        <s v="Beautiful Creatures "/>
        <s v="Superman II "/>
        <s v="Superman III "/>
        <s v="A Hard Day's Night "/>
        <s v="School of Rock "/>
        <s v="Boyhood "/>
        <s v="Before Midnight "/>
        <s v="Bernie "/>
        <s v="Before Sunset "/>
        <s v="Before Sunrise "/>
        <s v="Slacker "/>
        <s v="Dazed and Confused "/>
        <s v="A Scanner Darkly "/>
        <s v="The Newton Boys "/>
        <s v="Me and Orson Welles "/>
        <s v="Firewall "/>
        <s v="Richard III "/>
        <s v="Wimbledon "/>
        <s v="Star Wars: Episode VI - Return of the Jedi "/>
        <s v="Desert Dancer "/>
        <s v="The Matador "/>
        <s v="The Hunting Party "/>
        <s v="The Princess and the Cobbler "/>
        <s v="The 5th Quarter "/>
        <s v="The Real Cancun "/>
        <s v="Brown Sugar "/>
        <s v="The Wood "/>
        <s v="Dope "/>
        <s v="Our Family Wedding "/>
        <s v="Spy Hard "/>
        <s v="Halloween: Resurrection "/>
        <s v="The Trials of Darryl Hunt "/>
        <s v="The Invention of Lying "/>
        <s v="The Martian "/>
        <s v="Gladiator "/>
        <s v="American Gangster "/>
        <s v="Black Hawk Down "/>
        <s v="Black Rain "/>
        <s v="Blade Runner "/>
        <s v="G.I. Jane "/>
        <s v="Prometheus "/>
        <s v="The Counselor "/>
        <s v="A Good Year "/>
        <s v="White Squall "/>
        <s v="Body of Lies "/>
        <s v="Exodus: Gods and Kings "/>
        <s v="Kingdom of Heaven "/>
        <s v="Robin Hood "/>
        <s v="Maximum Risk "/>
        <s v="200 Cigarettes "/>
        <s v="The Lunchbox "/>
        <s v="The X Files "/>
        <s v="Airborne "/>
        <s v="Reign of Fire "/>
        <s v="Elektra "/>
        <s v="The Fast and the Furious "/>
        <s v="xXx "/>
        <s v="The Boy Next Door "/>
        <s v="The Skulls "/>
        <s v="DragonHeart "/>
        <s v="Alex Cross "/>
        <s v="The Mummy: Tomb of the Dragon Emperor "/>
        <s v="Stealth "/>
        <s v="Friday the 13th Part VIII: Jason Takes Manhattan "/>
        <s v="Monsters vs. Aliens "/>
        <s v="Goosebumps "/>
        <s v="Gulliver's Travels "/>
        <s v="Chicago "/>
        <s v="Into the Woods "/>
        <s v="Pirates of the Caribbean: On Stranger Tides "/>
        <s v="Memoirs of a Geisha "/>
        <s v="Nine "/>
        <s v="Waiting... "/>
        <s v="Stuart Little "/>
        <s v="The Haunted Mansion "/>
        <s v="The Forbidden Kingdom "/>
        <s v="Mr. Peabody &amp; Sherman "/>
        <s v="Stuart Little 2 "/>
        <s v="Corky Romano "/>
        <s v="A Few Good Men "/>
        <s v="When Harry Met Sally... "/>
        <s v="The Bucket List "/>
        <s v="Stand by Me "/>
        <s v="The Princess Bride "/>
        <s v="The American President "/>
        <s v="And So It Goes "/>
        <s v="Flipped "/>
        <s v="Alex &amp; Emma "/>
        <s v="The Story of Us "/>
        <s v="Ghosts of Mississippi "/>
        <s v="Wrong Turn "/>
        <s v="Halloween II "/>
        <s v="The Devil's Rejects "/>
        <s v="House of 1000 Corpses "/>
        <s v="The Lords of Salem "/>
        <s v="Thr3e "/>
        <s v="Gosford Park "/>
        <s v="A Prairie Home Companion "/>
        <s v="Kansas City "/>
        <s v="How to Lose Friends &amp; Alienate People "/>
        <s v="Reno 911!: Miami "/>
        <s v="Turbulence "/>
        <s v="Ira &amp; Abby "/>
        <s v="The Apostle "/>
        <s v="The Witch "/>
        <s v="Mi America "/>
        <s v="Nowhere to Run "/>
        <s v="They "/>
        <s v="She's All That "/>
        <s v="Boys and Girls "/>
        <s v="From Justin to Kelly "/>
        <s v="Psycho Beach Party "/>
        <s v="Legally Blonde "/>
        <s v="The Ugly Truth "/>
        <s v="21 "/>
        <s v="Monster-in-Law "/>
        <s v="Win a Date with Tad Hamilton! "/>
        <s v="Killers "/>
        <s v="The Omega Code "/>
        <s v="10th &amp; Wolf "/>
        <s v="Ordinary People "/>
        <s v="The Horse Whisperer "/>
        <s v="The Conspirator "/>
        <s v="Lions for Lambs "/>
        <s v="The Legend of Bagger Vance "/>
        <s v="Spy Kids "/>
        <s v="Spy Kids 3-D: Game Over "/>
        <s v="Spy Kids 2: Island of Lost Dreams "/>
        <s v="Once Upon a Time in Mexico "/>
        <s v="The Faculty "/>
        <s v="Desperado "/>
        <s v="Spy Kids: All the Time in the World in 4D "/>
        <s v="From Dusk Till Dawn "/>
        <s v="El Mariachi "/>
        <s v="The Adventures of Sharkboy and Lavagirl 3-D "/>
        <s v="Machete Kills "/>
        <s v="Shorts "/>
        <s v="Grindhouse "/>
        <s v="Flightplan "/>
        <s v="RED "/>
        <s v="The Time Traveler's Wife "/>
        <s v="Insurgent "/>
        <s v="Allegiant "/>
        <s v="R.I.P.D. "/>
        <s v="Mary Poppins "/>
        <s v="Maleficent "/>
        <s v="Without Limits "/>
        <s v="Hollywood Shuffle "/>
        <s v="The Sound of Music "/>
        <s v="Star Trek: The Motion Picture "/>
        <s v="Forrest Gump "/>
        <s v="Back to the Future "/>
        <s v="Back to the Future Part II "/>
        <s v="Flight "/>
        <s v="What Lies Beneath "/>
        <s v="Back to the Future Part III "/>
        <s v="Contact "/>
        <s v="Death Becomes Her "/>
        <s v="The Walk "/>
        <s v="A Christmas Carol "/>
        <s v="Beowulf "/>
        <s v="The Polar Express "/>
        <s v="Return to Never Land "/>
        <s v="The Woman Chaser "/>
        <s v="Deterrence "/>
        <s v="The Contender "/>
        <s v="Resurrecting the Champ "/>
        <s v="Straw Dogs "/>
        <s v="The Last Castle "/>
        <s v="Idle Hands "/>
        <s v="Buried "/>
        <s v="Mother and Child "/>
        <s v="Albert Nobbs "/>
        <s v="The Lion King "/>
        <s v="Open Season "/>
        <s v="The Rules of Attraction "/>
        <s v="Killing Zoe "/>
        <s v="Battlefield Earth "/>
        <s v="Species "/>
        <s v="The Bank Job "/>
        <s v="The November Man "/>
        <s v="The Bounty "/>
        <s v="The World's Fastest Indian "/>
        <s v="Thirteen Days "/>
        <s v="Dante's Peak "/>
        <s v="Cruel Intentions "/>
        <s v="Furry Vengeance "/>
        <s v="The Sweetest Thing "/>
        <s v="Notting Hill "/>
        <s v="Changing Lanes "/>
        <s v="Morning Glory "/>
        <s v="Trekkies "/>
        <s v="Tomorrow Never Dies "/>
        <s v="The Children of Huang Shi "/>
        <s v="The 6th Day "/>
        <s v="Independence Day "/>
        <s v="The Day After Tomorrow "/>
        <s v="The Patriot "/>
        <s v="Stonewall "/>
        <s v="Anonymous "/>
        <s v="2012 "/>
        <s v="Independence Day: Resurgence "/>
        <s v="White House Down "/>
        <s v="There Be Dragons "/>
        <s v="The Scarlet Letter "/>
        <s v="The Pianist "/>
        <s v="The Ninth Gate "/>
        <s v="The Ghost Writer "/>
        <s v="Oliver Twist "/>
        <s v="Dil Jo Bhi Kahey... "/>
        <s v="Aladdin "/>
        <s v="The Princess and the Frog "/>
        <s v="Treasure Planet "/>
        <s v="Samsara "/>
        <s v="How the Grinch Stole Christmas "/>
        <s v="A Beautiful Mind "/>
        <s v="Apollo 13 "/>
        <s v="The Da Vinci Code "/>
        <s v="Splash "/>
        <s v="Ransom "/>
        <s v="Rush "/>
        <s v="Frost/Nixon "/>
        <s v="Angels &amp; Demons "/>
        <s v="The Dilemma "/>
        <s v="Cinderella Man "/>
        <s v="Edtv "/>
        <s v="In the Heart of the Sea "/>
        <s v="Gettysburg "/>
        <s v="Gods and Generals "/>
        <s v="Tin Cup "/>
        <s v="Dark Blue "/>
        <s v="Play It to the Bone "/>
        <s v="Hollywood Homicide "/>
        <s v="Tremors "/>
        <s v="Mighty Joe Young "/>
        <s v="The Adventures of Pluto Nash "/>
        <s v="Sea Rex 3D: Journey to a Prehistoric World "/>
        <s v="Freddy vs. Jason "/>
        <s v="Bride of Chucky "/>
        <s v="Formula 51 "/>
        <s v="Warriors of Virtue "/>
        <s v="Before I Go to Sleep "/>
        <s v="Road House "/>
        <s v="The Last Days on Mars "/>
        <s v="Inescapable "/>
        <s v="Zombieland "/>
        <s v="30 Minutes or Less "/>
        <s v="Gangster Squad "/>
        <s v="The Barbarians "/>
        <s v="Snow White and the Huntsman "/>
        <s v="Stigmata "/>
        <s v="Rise of the Planet of the Apes "/>
        <s v="The Gambler "/>
        <s v="Beyond the Valley of the Dolls "/>
        <s v="The Water Diviner "/>
        <s v="The Work and the Glory "/>
        <s v="The Shadow "/>
        <s v="Resident Evil: Extinction "/>
        <s v="Highlander "/>
        <s v="Tales from the Hood "/>
        <s v="Creed "/>
        <s v="Fruitvale Station "/>
        <s v="Half Nelson "/>
        <s v="Saints and Soldiers "/>
        <s v="Eat Pray Love "/>
        <s v="Running with Scissors "/>
        <s v="The Midnight Meat Train "/>
        <s v="The Man with the Iron Fists "/>
        <s v="Surfer, Dude "/>
        <s v="Baahubali: The Beginning "/>
        <s v="Jumping the Broom "/>
        <s v="Sparkle "/>
        <s v="Yes "/>
        <s v="La otra conquista "/>
        <s v="The Tale of Despereaux "/>
        <s v="American Ninja 2: The Confrontation "/>
        <s v="American Beauty "/>
        <s v="Skyfall "/>
        <s v="Road to Perdition "/>
        <s v="Jarhead "/>
        <s v="Away We Go "/>
        <s v="Revolutionary Road "/>
        <s v="Spectre "/>
        <s v="No Good Deed "/>
        <s v="Among Giants "/>
        <s v="Major Dundee "/>
        <s v="Spider-Man "/>
        <s v="Spider-Man 2 "/>
        <s v="Spider-Man 3 "/>
        <s v="Oz the Great and Powerful "/>
        <s v="Drag Me to Hell "/>
        <s v="Evil Dead II "/>
        <s v="A Simple Plan "/>
        <s v="Army of Darkness "/>
        <s v="The Quick and the Dead "/>
        <s v="For Love of the Game "/>
        <s v="Fifty Shades of Grey "/>
        <s v="George of the Jungle "/>
        <s v="Dickie Roberts: Former Child Star "/>
        <s v="The Out-of-Towners "/>
        <s v="What's the Worst That Could Happen? "/>
        <s v="Top Spin "/>
        <s v="Confessions of a Teenage Drama Queen "/>
        <s v="Arthur Christmas "/>
        <s v="The Duchess "/>
        <s v="Screwed "/>
        <s v="Crazy Heart "/>
        <s v="Black Mass "/>
        <s v="Out of the Furnace "/>
        <s v="The Exorcism of Emily Rose "/>
        <s v="Sinister "/>
        <s v="Deliver Us from Evil "/>
        <s v="The Day the Earth Stood Still "/>
        <s v="A Walk Among the Tombstones "/>
        <s v="The Lucky One "/>
        <s v="Shine "/>
        <s v="No Reservations "/>
        <s v="Hearts in Atlantis "/>
        <s v="Snow Falling on Cedars "/>
        <s v="Deuces Wild "/>
        <s v="Blonde Ambition "/>
        <s v="Step Up Revolution "/>
        <s v="Legion "/>
        <s v="Priest "/>
        <s v="Need for Speed "/>
        <s v="Broken Vessels "/>
        <s v="Daddy's Home "/>
        <s v="Horrible Bosses 2 "/>
        <s v="Sex Drive "/>
        <s v="That's My Boy "/>
        <s v="Soul Surfer "/>
        <s v="Raise Your Voice "/>
        <s v="Into the Wild "/>
        <s v="The Pledge "/>
        <s v="Mongol: The Rise of Genghis Khan "/>
        <s v="Nomad: The Warrior "/>
        <s v="Seventh Son "/>
        <s v="The Good, the Bad and the Ugly "/>
        <s v="A Fistful of Dollars "/>
        <s v="Once Upon a Time in America "/>
        <s v="Identity Thief "/>
        <s v="Horrible Bosses "/>
        <s v="Four Christmases "/>
        <s v="Ted "/>
        <s v="Ted 2 "/>
        <s v="A Million Ways to Die in the West "/>
        <s v="Country Strong "/>
        <s v="Endless Love "/>
        <s v="The Greatest "/>
        <s v="9 "/>
        <s v="Iron Man 3 "/>
        <s v="Kiss Kiss Bang Bang "/>
        <s v="Primer "/>
        <s v="Not Cool "/>
        <s v="Dead Man's Shoes "/>
        <s v="This Is England "/>
        <s v="The Extra Man "/>
        <s v="Bridget Jones's Diary "/>
        <s v="Night at the Museum "/>
        <s v="Cheaper by the Dozen "/>
        <s v="Date Night "/>
        <s v="Just Married "/>
        <s v="Big Fat Liar "/>
        <s v="Night at the Museum: Battle of the Smithsonian "/>
        <s v="The Pink Panther "/>
        <s v="This Is Where I Leave You "/>
        <s v="Night at the Museum: Secret of the Tomb "/>
        <s v="The Internship "/>
        <s v="Real Steel "/>
        <s v="Elizabeth "/>
        <s v="The Four Feathers "/>
        <s v="Elizabeth: The Golden Age "/>
        <s v="Double Impact "/>
        <s v="Only the Strong "/>
        <s v="The Business of Fancydancing "/>
        <s v="Ta Ra Rum Pum "/>
        <s v="Osama "/>
        <s v="Superman IV: The Quest for Peace "/>
        <s v="The Verdict "/>
        <s v="The Wiz "/>
        <s v="Find Me Guilty "/>
        <s v="Critical Care "/>
        <s v="Woman in Gold "/>
        <s v="My Week with Marilyn "/>
        <s v="The Time Machine "/>
        <s v="Mars Needs Moms "/>
        <s v="When a Stranger Calls "/>
        <s v="Con Air "/>
        <s v="Lara Croft: Tomb Raider "/>
        <s v="The General's Daughter "/>
        <s v="The Expendables 2 "/>
        <s v="The Mechanic "/>
        <s v="Stolen "/>
        <s v="Crocodile Dundee in Los Angeles "/>
        <s v="Quigley Down Under "/>
        <s v="Harley Davidson and the Marlboro Man "/>
        <s v="The Phantom "/>
        <s v="The Warrior's Way "/>
        <s v="Lost in Translation "/>
        <s v="The Virgin Suicides "/>
        <s v="Somewhere "/>
        <s v="Marie Antoinette "/>
        <s v="The Living Wake "/>
        <s v="Hesher "/>
        <s v="Being John Malkovich "/>
        <s v="Adaptation. "/>
        <s v="Her "/>
        <s v="Where the Wild Things Are "/>
        <s v="Inside Man "/>
        <s v="The Original Kings of Comedy "/>
        <s v="Do the Right Thing "/>
        <s v="Malcolm X "/>
        <s v="School Daze "/>
        <s v="She's Gotta Have It "/>
        <s v="Mo' Better Blues "/>
        <s v="Get on the Bus "/>
        <s v="Crooklyn "/>
        <s v="25th Hour "/>
        <s v="Summer of Sam "/>
        <s v="He Got Game "/>
        <s v="Girl 6 "/>
        <s v="Miracle at St. Anna "/>
        <s v="It's a Mad, Mad, Mad, Mad World "/>
        <s v="2001: A Space Odyssey "/>
        <s v="Eyes Wide Shut "/>
        <s v="Rumble in the Bronx "/>
        <s v="Anatomy "/>
        <s v="Deadfall "/>
        <s v="All the Queen's Men "/>
        <s v="Shooting Fish "/>
        <s v="Eragon "/>
        <s v="Eye of the Beholder "/>
        <s v="Ernest &amp; Celestine "/>
        <s v="Soul Survivors "/>
        <s v="The Perks of Being a Wallflower "/>
        <s v="Kung Fu Hustle "/>
        <s v="Shaolin Soccer "/>
        <s v="Billy Elliot "/>
        <s v="The Hours "/>
        <s v="The Reader "/>
        <s v="Extremely Loud &amp; Incredibly Close "/>
        <s v="The Queen "/>
        <s v="Philomena "/>
        <s v="Dangerous Liaisons "/>
        <s v="High Fidelity "/>
        <s v="Dirty Pretty Things "/>
        <s v="Mrs Henderson Presents "/>
        <s v="Chéri "/>
        <s v="Mary Reilly "/>
        <s v="Syriana "/>
        <s v="Abandon "/>
        <s v="Mr. Holland's Opus "/>
        <s v="The Mighty Ducks "/>
        <s v="Bill &amp; Ted's Excellent Adventure "/>
        <s v="Man of the House "/>
        <s v="Life or Something Like It "/>
        <s v="Rock Star "/>
        <s v="Holy Man "/>
        <s v="The SpongeBob SquarePants Movie "/>
        <s v="A Nightmare on Elm Street 5: The Dream Child "/>
        <s v="Predator 2 "/>
        <s v="Lost in Space "/>
        <s v="The Reaping "/>
        <s v="The Ghost and the Darkness "/>
        <s v="Winnie the Pooh "/>
        <s v="Boogeyman "/>
        <s v="The Last Time I Committed Suicide "/>
        <s v="Get Carter "/>
        <s v="Ca$h "/>
        <s v="Blade "/>
        <s v="The League of Extraordinary Gentlemen "/>
        <s v="The Mummy Returns "/>
        <s v="The Adventures of Huck Finn "/>
        <s v="G.I. Joe: The Rise of Cobra "/>
        <s v="Deep Rising "/>
        <s v="The Work and the Glory II: American Zion "/>
        <s v="Burlesque "/>
        <s v="The Adventures of Pinocchio "/>
        <s v="Thir13en Ghosts "/>
        <s v="Ghost Ship "/>
        <s v="Mr. Bean's Holiday "/>
        <s v="The Curse of the Were-Rabbit "/>
        <s v="Meet the Deedles "/>
        <s v="Lonesome Jim "/>
        <s v="Trees Lounge "/>
        <s v="Next Friday "/>
        <s v="Daddy Day Care "/>
        <s v="Dr. Dolittle 2 "/>
        <s v="Paul Blart: Mall Cop "/>
        <s v="Lone Wolf McQuade "/>
        <s v="Bee Movie "/>
        <s v="Hoop Dreams "/>
        <s v="Prefontaine "/>
        <s v="Ice Age: Continental Drift "/>
        <s v="The Peanuts Movie "/>
        <s v="12 Years a Slave "/>
        <s v="Shame "/>
        <s v="Friday the 13th Part III "/>
        <s v="Friday the 13th Part 2 "/>
        <s v="Lake Placid "/>
        <s v="Warlock "/>
        <s v="Texas Rangers "/>
        <s v="Ace Ventura: When Nature Calls "/>
        <s v="Barnyard "/>
        <s v="Nothing to Lose "/>
        <s v="Kung Pow: Enter the Fist "/>
        <s v="About Last Night "/>
        <s v="Hot Tub Time Machine "/>
        <s v="Hot Tub Time Machine 2 "/>
        <s v="Held Up "/>
        <s v="Under the Rainbow "/>
        <s v="Blue Like Jazz "/>
        <s v="The Jungle Book 2 "/>
        <s v="Mr. Deeds "/>
        <s v="Without a Paddle "/>
        <s v="Drillbit Taylor "/>
        <s v="Little Nicky "/>
        <s v="Street Fighter "/>
        <s v="Final Destination 5 "/>
        <s v="Into the Storm "/>
        <s v="I Spit on Your Grave "/>
        <s v="On Deadly Ground "/>
        <s v="Secretary "/>
        <s v="Fur: An Imaginary Portrait of Diane Arbus "/>
        <s v="Magic Mike "/>
        <s v="Ocean's Eleven "/>
        <s v="Traffic "/>
        <s v="Erin Brockovich "/>
        <s v="Ocean's Thirteen "/>
        <s v="Sex, Lies, and Videotape "/>
        <s v="Contagion "/>
        <s v="Ocean's Twelve "/>
        <s v="The Informant! "/>
        <s v="Side Effects "/>
        <s v="Full Frontal "/>
        <s v="Haywire "/>
        <s v="The Limey "/>
        <s v="Out of Sight "/>
        <s v="The Good German "/>
        <s v="E.T. the Extra-Terrestrial "/>
        <s v="Jurassic Park "/>
        <s v="Jaws "/>
        <s v="Raiders of the Lost Ark "/>
        <s v="The Lost World: Jurassic Park "/>
        <s v="Indiana Jones and the Temple of Doom "/>
        <s v="Indiana Jones and the Last Crusade "/>
        <s v="Saving Private Ryan "/>
        <s v="Indiana Jones and the Kingdom of the Crystal Skull "/>
        <s v="Lincoln "/>
        <s v="Catch Me If You Can "/>
        <s v="Close Encounters of the Third Kind "/>
        <s v="War of the Worlds "/>
        <s v="The Color Purple "/>
        <s v="Schindler's List "/>
        <s v="Hook "/>
        <s v="Bridge of Spies "/>
        <s v="Minority Report "/>
        <s v="The Terminal "/>
        <s v="War Horse "/>
        <s v="Amistad "/>
        <s v="A.I. Artificial Intelligence "/>
        <s v="Munich "/>
        <s v="The Adventures of Tintin "/>
        <s v="The BFG "/>
        <s v="A Civil Action "/>
        <s v="All the King's Men "/>
        <s v="Sorority Row "/>
        <s v="Rugrats in Paris: The Movie "/>
        <s v="Ouija "/>
        <s v="Executive Decision "/>
        <s v="Star Trek: Nemesis "/>
        <s v="I, Frankenstein "/>
        <s v="Teenage Mutant Ninja Turtles III "/>
        <s v="Fortress "/>
        <s v="Edmond "/>
        <s v="Gory Gory Hallelujah "/>
        <s v="Boynton Beach Club "/>
        <s v="The Producers "/>
        <s v="Nanny McPhee Returns "/>
        <s v="Things We Lost in the Fire "/>
        <s v="Tootsie "/>
        <s v="The Firm "/>
        <s v="Out of Africa "/>
        <s v="The Interpreter "/>
        <s v="Random Hearts "/>
        <s v="The Triplets of Belleville "/>
        <s v="Stomp the Yard "/>
        <s v="The Losers "/>
        <s v="Rocky Balboa "/>
        <s v="The Expendables "/>
        <s v="Beastmaster 2: Through the Portal of Time "/>
        <s v="Godzilla 2000 "/>
        <s v="The Grudge "/>
        <s v="The Grudge 2 "/>
        <s v="Brother "/>
        <s v="Slums of Beverly Hills "/>
        <s v="Crossroads "/>
        <s v="Half Baked "/>
        <s v="The Cell "/>
        <s v="Immortals "/>
        <s v="Self/less "/>
        <s v="Mirror Mirror "/>
        <s v="The Help "/>
        <s v="Get on Up "/>
        <s v="Ray "/>
        <s v="The Devil's Advocate "/>
        <s v="Parker "/>
        <s v="Love Ranch "/>
        <s v="Blood In, Blood Out "/>
        <s v="Proof of Life "/>
        <s v="Blow "/>
        <s v="Kung Fu Killer "/>
        <s v="The House of Mirth "/>
        <s v="Thunderball "/>
        <s v="From Russia with Love "/>
        <s v="Dr. No "/>
        <s v="The Thin Red Line "/>
        <s v="The New World "/>
        <s v="The Tree of Life "/>
        <s v="Hotel Rwanda "/>
        <s v="Time Bandits "/>
        <s v="The Fisher King "/>
        <s v="Monty Python and the Holy Grail "/>
        <s v="Brazil "/>
        <s v="Fear and Loathing in Las Vegas "/>
        <s v="The Imaginarium of Doctor Parnassus "/>
        <s v="The Brothers Grimm "/>
        <s v="Bad Santa "/>
        <s v="Ghost World "/>
        <s v="The Heart of Me "/>
        <s v="Me Before You "/>
        <s v="St. Vincent "/>
        <s v="Love Jones "/>
        <s v="Monte Carlo "/>
        <s v="The Family Stone "/>
        <s v="Save the Last Dance "/>
        <s v="Coach Carter "/>
        <s v="When the Game Stands Tall "/>
        <s v="The Celebration "/>
        <s v="The Hunt "/>
        <s v="Dear Wendy "/>
        <s v="Diary of a Wimpy Kid "/>
        <s v="Hotel for Dogs "/>
        <s v="Percy Jackson: Sea of Monsters "/>
        <s v="The Innkeepers "/>
        <s v="The House of the Devil "/>
        <s v="O "/>
        <s v="Valley of the Heart's Delight "/>
        <s v="Batman "/>
        <s v="Alice in Wonderland "/>
        <s v="Batman Returns "/>
        <s v="Planet of the Apes "/>
        <s v="Beetlejuice "/>
        <s v="Charlie and the Chocolate Factory "/>
        <s v="Edward Scissorhands "/>
        <s v="Corpse Bride "/>
        <s v="Big Eyes "/>
        <s v="Frankenweenie "/>
        <s v="Big Fish "/>
        <s v="Ed Wood "/>
        <s v="Dark Shadows "/>
        <s v="Mars Attacks! "/>
        <s v="The Mighty Macs "/>
        <s v="Tim and Eric's Billion Dollar Movie "/>
        <s v="Alvin and the Chipmunks "/>
        <s v="Hop "/>
        <s v="Max Keeble's Big Move "/>
        <s v="Muppets from Space "/>
        <s v="River's Edge "/>
        <s v="Over the Hedge "/>
        <s v="Home "/>
        <s v="Secondhand Lions "/>
        <s v="Deadpool "/>
        <s v="Dead Man Walking "/>
        <s v="Cradle Will Rock "/>
        <s v="Ride Along "/>
        <s v="Think Like a Man "/>
        <s v="Barbershop "/>
        <s v="Ride Along 2 "/>
        <s v="Think Like a Man Too "/>
        <s v="Fantastic 4: Rise of the Silver Surfer "/>
        <s v="Teacher's Pet "/>
        <s v="10 Days in a Madhouse "/>
        <s v="Wanted "/>
        <s v="Night Watch "/>
        <s v="Abraham Lincoln: Vampire Hunter "/>
        <s v="Peeples "/>
        <s v="Poltergeist "/>
        <s v="The Texas Chain Saw Massacre "/>
        <s v="The Texas Chainsaw Massacre 2 "/>
        <s v="Invaders from Mars "/>
        <s v="Paranormal Activity 2 "/>
        <s v="In the Bedroom "/>
        <s v="Little Children "/>
        <s v="Joyful Noise "/>
        <s v="Bandslam "/>
        <s v="Far from Heaven "/>
        <s v="I'm Not There. "/>
        <s v="The Apparition "/>
        <s v="The Hangover "/>
        <s v="The Hangover Part II "/>
        <s v="Road Trip "/>
        <s v="Old School "/>
        <s v="Due Date "/>
        <s v="Starsky &amp; Hutch "/>
        <s v="School for Scoundrels "/>
        <s v="Welcome to the Dollhouse "/>
        <s v="Happiness "/>
        <s v="A Very Harold &amp; Kumar 3D Christmas "/>
        <s v="Bucky Larson: Born to Be a Star "/>
        <s v="Failure to Launch "/>
        <s v="Shanghai Noon "/>
        <s v="Marmaduke "/>
        <s v="A Single Man "/>
        <s v="That Awkward Moment "/>
        <s v="Freddy Got Fingered "/>
        <s v="Larry Crowne "/>
        <s v="That Thing You Do! "/>
        <s v="Child's Play "/>
        <s v="Thinner "/>
        <s v="The King's Speech "/>
        <s v="Les Misérables "/>
        <s v="The Damned United "/>
        <s v="Savage Grace "/>
        <s v="Spotlight "/>
        <s v="The Station Agent "/>
        <s v="Megamind "/>
        <s v="Jason Lives: Friday the 13th Part VI "/>
        <s v="The Knife of Don Juan "/>
        <s v="8 Heads in a Duffel Bag "/>
        <s v="Bruce Almighty "/>
        <s v="Liar Liar "/>
        <s v="Patch Adams "/>
        <s v="The Nutty Professor "/>
        <s v="Ace Ventura: Pet Detective "/>
        <s v="Dragonfly "/>
        <s v="Evan Almighty "/>
        <s v="Run Lola Run "/>
        <s v="The International "/>
        <s v="Perfume: The Story of a Murderer "/>
        <s v="Cloud Atlas "/>
        <s v="What Happens in Vegas "/>
        <s v="Extraordinary Measures "/>
        <s v="Tinker Tailor Soldier Spy "/>
        <s v="The Secret of Kells "/>
        <s v="Three Burials "/>
        <s v="The Homesman "/>
        <s v="Halloween III: Season of the Witch "/>
        <s v="Get Over It "/>
        <s v="Ella Enchanted "/>
        <s v="Hansel &amp; Gretel: Witch Hunters "/>
        <s v="Dead Snow "/>
        <s v="Mulan "/>
        <s v="Flyboys "/>
        <s v="Michael Clayton "/>
        <s v="The Bourne Legacy "/>
        <s v="Duplicity "/>
        <s v="Someone Like You... "/>
        <s v="A Walk on the Moon "/>
        <s v="Ong-bak 2 "/>
        <s v="American History X "/>
        <s v="Split Second "/>
        <s v="The Hotel New Hampshire "/>
        <s v="Top Gun "/>
        <s v="Beverly Hills Cop II "/>
        <s v="Crimson Tide "/>
        <s v="Days of Thunder "/>
        <s v="Enemy of the State "/>
        <s v="Man on Fire "/>
        <s v="True Romance "/>
        <s v="Unstoppable "/>
        <s v="The Taking of Pelham 1 2 3 "/>
        <s v="The Fan "/>
        <s v="Domino "/>
        <s v="Spy Game "/>
        <s v="The Gallows "/>
        <s v="Larry the Cable Guy: Health Inspector "/>
        <s v="South Park: Bigger Longer &amp; Uncut "/>
        <s v="Team America: World Police "/>
        <s v="Orgazmo "/>
        <s v="The Boondock Saints II: All Saints Day "/>
        <s v="Dumb and Dumberer: When Harry Met Lloyd "/>
        <s v="Don't Be Afraid of the Dark "/>
        <s v="Hey Arnold! The Movie "/>
        <s v="Madea's Family Reunion "/>
        <s v="Madea's Witness Protection "/>
        <s v="Why Did I Get Married? "/>
        <s v="Why Did I Get Married Too? "/>
        <s v="I Can Do Bad All by Myself "/>
        <s v="A Madea Christmas "/>
        <s v="The Harvest/La Cosecha "/>
        <s v="The Yellow Handkerchief "/>
        <s v="The Little Vampire "/>
        <s v="The Baader Meinhof Complex "/>
        <s v="The Deep End of the Ocean "/>
        <s v="Alone in the Dark "/>
        <s v="BloodRayne "/>
        <s v="In the Name of the King: A Dungeon Siege Tale "/>
        <s v="House of Sand and Fog "/>
        <s v="The Life Before Her Eyes "/>
        <s v="Left Behind "/>
        <s v="Good "/>
        <s v="Post Grad "/>
        <s v="Gone with the Wind "/>
        <s v="The Wizard of Oz "/>
        <s v="Ulee's Gold "/>
        <s v="Ruby in Paradise "/>
        <s v="Jeepers Creepers "/>
        <s v="Jeepers Creepers II "/>
        <s v="Peaceful Warrior "/>
        <s v="Buffalo '66 "/>
        <s v="The Brown Bunny "/>
        <s v="Persepolis "/>
        <s v="What Dreams May Come "/>
        <s v="The Pirate "/>
        <s v="Cube "/>
        <s v="Splice "/>
        <s v="Chocolate: Deep Dark Secrets "/>
        <s v="Glitter "/>
        <s v="Sorority Boys "/>
        <s v="Transcendence "/>
        <s v="Van Wilder: Party Liaison "/>
        <s v="Old Dogs "/>
        <s v="Undisputed "/>
        <s v="Bullet to the Head "/>
        <s v="Supernova "/>
        <s v="Central Station "/>
        <s v="Dark Water "/>
        <s v="On the Road "/>
        <s v="Dick Tracy "/>
        <s v="Bulworth "/>
        <s v="The Masked Saint "/>
        <s v="Slow Burn "/>
        <s v="The Cooler "/>
        <s v="Running Scared "/>
        <s v="Maid in Manhattan "/>
        <s v="Because of Winn-Dixie "/>
        <s v="Anywhere But Here "/>
        <s v="Snow Flower and the Secret Fan "/>
        <s v="Last Holiday "/>
        <s v="Rescue Dawn "/>
        <s v="Bad Lieutenant: Port of Call New Orleans "/>
        <s v="The Grand Budapest Hotel "/>
        <s v="The Royal Tenenbaums "/>
        <s v="Moonrise Kingdom "/>
        <s v="Rushmore "/>
        <s v="Bottle Rocket "/>
        <s v="Fantastic Mr. Fox "/>
        <s v="The Life Aquatic with Steve Zissou "/>
        <s v="The Maze Runner "/>
        <s v="The Scorch Trials "/>
        <s v="Scream "/>
        <s v="Scream 2 "/>
        <s v="Scream 3 "/>
        <s v="Red Eye "/>
        <s v="A Nightmare on Elm Street "/>
        <s v="New Nightmare "/>
        <s v="Vampire in Brooklyn "/>
        <s v="Scream 4 "/>
        <s v="My Soul to Take "/>
        <s v="Cursed "/>
        <s v="Metropolitan "/>
        <s v="Hoot "/>
        <s v="Home on the Range "/>
        <s v="Legends of Oz: Dorothy's Return "/>
        <s v="Easy A "/>
        <s v="Annie "/>
        <s v="Friends with Benefits "/>
        <s v="Howard the Duck "/>
        <s v="The Legend of the Lone Ranger "/>
        <s v="Return to the Blue Lagoon "/>
        <s v="The Devil Inside "/>
        <s v="The Boy "/>
        <s v="Stay Alive "/>
        <s v="Snow White and the Seven Dwarfs "/>
        <s v="The Perfect Game "/>
        <s v="The Exorcist "/>
        <s v="Killer Joe "/>
        <s v="The Hunted "/>
        <s v="Jade "/>
        <s v="Rudderless "/>
        <s v="House on Haunted Hill "/>
        <s v="Feardotcom "/>
        <s v="Star Trek V: The Final Frontier "/>
        <s v="The Best Years of Our Lives "/>
        <s v="Ip Man 3 "/>
        <s v="Good Bye Lenin! "/>
        <s v="Air Force One "/>
        <s v="The Perfect Storm "/>
        <s v="Outbreak "/>
        <s v="Das Boot "/>
        <s v="Troy "/>
        <s v="Poseidon "/>
        <s v="Midnight in Paris "/>
        <s v="Annie Hall "/>
        <s v="Blue Jasmine "/>
        <s v="Match Point "/>
        <s v="Vicky Cristina Barcelona "/>
        <s v="Scoop "/>
        <s v="To Rome with Love "/>
        <s v="Small Time Crooks "/>
        <s v="Radio Days "/>
        <s v="New York Stories "/>
        <s v="Bullets Over Broadway "/>
        <s v="Deconstructing Harry "/>
        <s v="Whatever Works "/>
        <s v="Everyone Says I Love You "/>
        <s v="Hollywood Ending "/>
        <s v="Anything Else "/>
        <s v="The Curse of the Jade Scorpion "/>
        <s v="You Will Meet a Tall Dark Stranger "/>
        <s v="Ballistic: Ecks vs. Sever "/>
        <s v="Of Gods and Men "/>
        <s v="Hitman "/>
        <s v="The Divide "/>
        <s v="The Secret Life of Pets "/>
        <s v="Veer-Zaara "/>
        <s v="Jab Tak Hai Jaan "/>
        <s v="Hero "/>
        <s v="Curse of the Golden Flower "/>
        <s v="House of Flying Daggers "/>
        <s v="The Flowers of War "/>
        <s v="Filly Brown "/>
        <s v="Garden State "/>
        <s v="Wish I Was Here "/>
        <s v="Miss March "/>
        <s v="300 "/>
        <s v="Batman v Superman: Dawn of Justice "/>
        <s v="Man of Steel "/>
        <s v="Dawn of the Dead "/>
        <s v="Watchmen "/>
        <s v="Legend of the Guardians: The Owls of Ga'Hoole "/>
        <s v="Sucker Punch "/>
        <s v="Incident at Loch Ness "/>
        <s v="The East "/>
      </sharedItems>
    </cacheField>
    <cacheField name="imdb_score" numFmtId="164">
      <sharedItems containsSemiMixedTypes="0" containsString="0" containsNumber="1" minValue="1.6" maxValue="9.3000000000000007"/>
    </cacheField>
    <cacheField name="title_year" numFmtId="1">
      <sharedItems containsSemiMixedTypes="0" containsString="0" containsNumber="1" containsInteger="1" minValue="1920" maxValue="2016"/>
    </cacheField>
    <cacheField name="gross" numFmtId="165">
      <sharedItems containsSemiMixedTypes="0" containsString="0" containsNumber="1" containsInteger="1" minValue="162" maxValue="760505847"/>
    </cacheField>
    <cacheField name="num_critic_for_reviews" numFmtId="1">
      <sharedItems containsString="0" containsBlank="1" containsNumber="1" containsInteger="1" minValue="1" maxValue="813"/>
    </cacheField>
    <cacheField name="genres" numFmtId="49">
      <sharedItems count="756">
        <s v="Drama|Mystery"/>
        <s v="Comedy|Romance"/>
        <s v="Crime|Drama"/>
        <s v="Comedy"/>
        <s v="Fantasy|Horror|Thriller"/>
        <s v="Action|Comedy|Sport"/>
        <s v="Biography|Comedy|Drama|History"/>
        <s v="Action|Comedy|Crime"/>
        <s v="Comedy|Drama"/>
        <s v="Comedy|Music"/>
        <s v="Action|Comedy|Drama|Family|Thriller"/>
        <s v="Comedy|Drama|Family|Music|Musical|Romance"/>
        <s v="Drama|Romance"/>
        <s v="Comedy|Family|Fantasy|Romance"/>
        <s v="Adventure|Comedy|Family"/>
        <s v="Comedy|Drama|Musical|Romance"/>
        <s v="Drama|Romance|Thriller"/>
        <s v="Drama|Music|Romance"/>
        <s v="Drama|Thriller"/>
        <s v="Comedy|Drama|Romance"/>
        <s v="Biography|Drama|Music"/>
        <s v="Drama|Horror|Mystery|Thriller"/>
        <s v="Action|Adventure|Drama"/>
        <s v="Drama"/>
        <s v="Drama|Fantasy|Mystery|Romance"/>
        <s v="Action|Comedy|Sci-Fi"/>
        <s v="Crime|Drama|Mystery|Thriller"/>
        <s v="Action|Crime|Drama|Thriller"/>
        <s v="Comedy|Crime"/>
        <s v="Biography|Drama|History|Musical"/>
        <s v="Crime|Drama|Thriller"/>
        <s v="Adventure|Family"/>
        <s v="Action|Adventure|Fantasy"/>
        <s v="Action|Adventure|Sci-Fi"/>
        <s v="Action|Adventure|Drama|Thriller"/>
        <s v="Horror|Mystery|Thriller"/>
        <s v="Drama|Fantasy|Romance"/>
        <s v="Biography|Drama|Romance"/>
        <s v="Adventure|Drama|History|Romance"/>
        <s v="Adventure|Drama|Thriller|Western"/>
        <s v="Drama|War"/>
        <s v="Action|Adventure|Animation|Comedy|Family"/>
        <s v="Comedy|Horror"/>
        <s v="Crime|Mystery|Thriller"/>
        <s v="Drama|Mystery|Sci-Fi|Thriller"/>
        <s v="Crime|Documentary|War"/>
        <s v="Drama|Sport"/>
        <s v="Action|Drama|Fantasy"/>
        <s v="Action|Mystery|Sci-Fi|Thriller"/>
        <s v="Action|Drama|Fantasy|Mystery|Sci-Fi|Thriller"/>
        <s v="Drama|Romance|Sci-Fi|Thriller"/>
        <s v="Adventure|Comedy|Drama|Romance"/>
        <s v="Adventure|Comedy|Drama"/>
        <s v="Action|Horror|Sci-Fi|Thriller"/>
        <s v="Horror"/>
        <s v="Horror|Mystery"/>
        <s v="Adventure|Drama|Sci-Fi|Thriller"/>
        <s v="Adventure|Family|Fantasy|Mystery"/>
        <s v="Drama|Sci-Fi|Thriller"/>
        <s v="Adventure|Drama|Thriller"/>
        <s v="Comedy|Fantasy"/>
        <s v="Comedy|Horror|Romance"/>
        <s v="Biography|Drama"/>
        <s v="Comedy|Drama|Fantasy|Horror"/>
        <s v="Crime|Drama|Romance|Thriller"/>
        <s v="Fantasy|Horror"/>
        <s v="Adventure|Animation|Comedy|Family|Fantasy|Romance"/>
        <s v="Adventure|Animation|Comedy|Family|Fantasy"/>
        <s v="Adventure|Family|Fantasy"/>
        <s v="Action|Adventure|Family|Fantasy"/>
        <s v="Comedy|Crime|Drama|Thriller"/>
        <s v="Biography|Comedy|Romance"/>
        <s v="Comedy|Drama|Horror|Sci-Fi"/>
        <s v="Action|Adventure|Crime|Drama|Mystery|Thriller"/>
        <s v="Adventure|Comedy|Drama|Family|Mystery"/>
        <s v="Action|Drama|Sci-Fi|Thriller"/>
        <s v="Action|Drama|Thriller"/>
        <s v="Crime|Thriller"/>
        <s v="Biography|Crime|Drama|History|Western"/>
        <s v="Drama|Fantasy|Horror|Thriller"/>
        <s v="Comedy|Crime|Family|Mystery|Romance|Thriller"/>
        <s v="Action|Fantasy|Romance|Sci-Fi"/>
        <s v="Action|Sci-Fi|Thriller"/>
        <s v="Action|Adventure|Romance|Sci-Fi|Thriller"/>
        <s v="Adventure|Animation|Comedy|Family"/>
        <s v="Adventure|Animation|Family|Sci-Fi"/>
        <s v="Action|Comedy|Crime|Thriller"/>
        <s v="Action|Family|Fantasy|Musical"/>
        <s v="Action|Crime|Thriller"/>
        <s v="Action|Comedy|Crime|Drama|Thriller"/>
        <s v="Action|Crime|Drama|Mystery|Thriller"/>
        <s v="Action|Adventure|Horror|Sci-Fi"/>
        <s v="Comedy|Family|Sport"/>
        <s v="Comedy|Family"/>
        <s v="Comedy|Family|Romance"/>
        <s v="Action|Adventure|Family|Fantasy|Sci-Fi|Thriller"/>
        <s v="Action|Comedy|Romance"/>
        <s v="Action|Adventure|Comedy|Romance|Thriller"/>
        <s v="Drama|History|Romance"/>
        <s v="Action|Drama|Romance"/>
        <s v="Adventure|Drama|Fantasy"/>
        <s v="Action|Sci-Fi"/>
        <s v="Comedy|Drama|Music"/>
        <s v="Drama|Romance|War|Western"/>
        <s v="Adventure|Comedy|Family|Fantasy|Romance|Sport"/>
        <s v="Biography|Drama|Sport|War"/>
        <s v="Drama|Romance|War"/>
        <s v="Biography|Drama|Sport"/>
        <s v="Adventure|Comedy|Family|Fantasy|Sci-Fi"/>
        <s v="Crime|Drama|Music|Romance"/>
        <s v="Adventure|Animation|Comedy|Family|Romance"/>
        <s v="Action|Adventure|Drama|History|War"/>
        <s v="Adventure|Drama|History|Romance|War"/>
        <s v="Adventure|Biography|Documentary|Drama"/>
        <s v="Action|Thriller"/>
        <s v="Action|Drama|Thriller|War"/>
        <s v="Comedy|Crime|Drama"/>
        <s v="Action|Drama|Romance|Thriller"/>
        <s v="Animation|Biography|Documentary|Drama|History|War"/>
        <s v="Biography|Crime|Drama"/>
        <s v="Action|Crime|Drama|Mystery|Sci-Fi|Thriller"/>
        <s v="Comedy|Musical|Romance"/>
        <s v="Animation|Comedy|Family|Sport"/>
        <s v="Drama|Mystery|Romance"/>
        <s v="Drama|Mystery|Romance|Thriller"/>
        <s v="Biography|Drama|History"/>
        <s v="Adventure|Biography|Drama|History|Sport|Thriller"/>
        <s v="Drama|Musical|Romance"/>
        <s v="Adventure|Animation|Family"/>
        <s v="Biography|Comedy|Drama|War"/>
        <s v="Comedy|Drama|Romance|Thriller"/>
        <s v="Adventure|Fantasy|Mystery|Thriller"/>
        <s v="Comedy|Crime|Drama|Romance"/>
        <s v="Comedy|Drama|Sport"/>
        <s v="Adventure|Comedy|Family|Mystery|Sci-Fi"/>
        <s v="Action|Adventure|Comedy|Family|Fantasy|Mystery|Sci-Fi"/>
        <s v="Comedy|Crime|Thriller"/>
        <s v="Action|Adventure|Comedy|Family|Fantasy|Sci-Fi"/>
        <s v="Action|Comedy|Sci-Fi|Western"/>
        <s v="Biography|Documentary|Sport"/>
        <s v="Adventure|Drama|Romance|War"/>
        <s v="Biography|Drama|History|Thriller"/>
        <s v="Biography|Comedy|Drama|Romance"/>
        <s v="Action|Comedy"/>
        <s v="Comedy|Drama|Thriller"/>
        <s v="Adventure|Comedy|Drama|Fantasy|Romance"/>
        <s v="Crime|Horror|Thriller"/>
        <s v="Drama|Fantasy"/>
        <s v="Drama|Sci-Fi"/>
        <s v="Drama|Music"/>
        <s v="Animation|Comedy|Family|Fantasy|Music"/>
        <s v="Comedy|Family|Fantasy"/>
        <s v="Action|Adventure|Comedy|Thriller"/>
        <s v="Adventure|Drama|Fantasy|Romance"/>
        <s v="Drama|Music|Musical"/>
        <s v="Biography|Drama|Thriller"/>
        <s v="Animation|Comedy|Drama|Fantasy|Sci-Fi"/>
        <s v="Drama|Romance|Western"/>
        <s v="Drama|History"/>
        <s v="Comedy|Music|Romance"/>
        <s v="Adventure|Comedy|Romance|Sci-Fi"/>
        <s v="Comedy|Drama|Musical|Romance|War"/>
        <s v="Adventure|Comedy|Family|Fantasy"/>
        <s v="Comedy|Crime|Family|Sci-Fi"/>
        <s v="Comedy|Family|Sci-Fi"/>
        <s v="Comedy|Family|Music"/>
        <s v="Comedy|Drama|Fantasy|Romance"/>
        <s v="Comedy|Drama|Romance|Sport"/>
        <s v="Comedy|Sport"/>
        <s v="Action|Adventure|Animation|Comedy|Crime|Family|Fantasy"/>
        <s v="Action|Adventure|Animation|Family"/>
        <s v="Action|Adventure|Thriller"/>
        <s v="Animation|Comedy|Family|Fantasy"/>
        <s v="Action|Adventure|Animation|Comedy|Drama|Family|Sci-Fi"/>
        <s v="Action|Adventure|Family|Mystery|Sci-Fi"/>
        <s v="Biography|Crime|Drama|Thriller"/>
        <s v="Action|Comedy|Family|Fantasy"/>
        <s v="Adventure|Comedy|Sci-Fi"/>
        <s v="Horror|Mystery|Sci-Fi|Thriller"/>
        <s v="Horror|Thriller"/>
        <s v="Adventure|Animation|Biography|Drama|Family|Fantasy|Musical"/>
        <s v="Horror|Sci-Fi"/>
        <s v="Action|Crime|Sci-Fi|Thriller"/>
        <s v="Action|Adventure|Fantasy|Sci-Fi|Thriller"/>
        <s v="Action|Adventure"/>
        <s v="Action|Comedy|Crime|Drama"/>
        <s v="Mystery|Romance|Thriller"/>
        <s v="Crime|Thriller|War"/>
        <s v="Adventure|Sci-Fi|Thriller"/>
        <s v="Action|Adventure|Romance"/>
        <s v="Biography|Crime|Drama|History|Thriller"/>
        <s v="Action|Mystery|Thriller"/>
        <s v="Comedy|Drama|Family|Fantasy|Musical"/>
        <s v="Adventure|Comedy|Family|Romance"/>
        <s v="Adventure|Comedy|Family|Sport"/>
        <s v="Action|Comedy|Family"/>
        <s v="Comedy|Family|Romance|Sci-Fi"/>
        <s v="Adventure|Comedy|Family|Romance|Sci-Fi"/>
        <s v="Action|Drama"/>
        <s v="Adventure|Comedy|Drama|Family|Fantasy"/>
        <s v="Comedy|Drama|Family"/>
        <s v="Thriller"/>
        <s v="Adventure|Horror|Thriller"/>
        <s v="Crime|Drama|Musical|Romance"/>
        <s v="Drama|History|Thriller|War"/>
        <s v="Adventure|Fantasy"/>
        <s v="Comedy|Drama|Family|Fantasy|Romance"/>
        <s v="Action|Horror|Romance"/>
        <s v="Adventure|Animation|Comedy|Drama|Family"/>
        <s v="Adventure|Animation|Comedy|Family|Sci-Fi"/>
        <s v="Fantasy|Mystery|Romance|Sci-Fi|Thriller"/>
        <s v="Adventure|Comedy|Drama|Music"/>
        <s v="Action|Adventure|Drama|Fantasy"/>
        <s v="Action|Adventure|Animation|Comedy|Family|Fantasy"/>
        <s v="Adventure|Animation|Comedy|Family|Musical"/>
        <s v="Drama|Musical"/>
        <s v="Drama|Family|Musical"/>
        <s v="Adventure|Drama|Family"/>
        <s v="Action|Biography|Documentary|Sport"/>
        <s v="Drama|Family|Fantasy"/>
        <s v="Fantasy|Horror|Mystery|Thriller"/>
        <s v="Drama|Family|Romance"/>
        <s v="Drama|Mystery|Thriller"/>
        <s v="Documentary|War"/>
        <s v="Documentary"/>
        <s v="Comedy|Romance|Sport"/>
        <s v="Drama|Family"/>
        <s v="Comedy|Drama|Family|Sport"/>
        <s v="Biography|Drama|Romance|Sport"/>
        <s v="Comedy|Drama|Music|Romance"/>
        <s v="Adventure|Animation|Comedy|Family|Fantasy|Musical"/>
        <s v="Comedy|Drama|Family|Romance"/>
        <s v="Action|Animation|Comedy|Sci-Fi"/>
        <s v="Comedy|Drama|Sci-Fi"/>
        <s v="Action|Adventure|Horror|Sci-Fi|Thriller"/>
        <s v="Adventure|Biography|Drama|Horror|Thriller"/>
        <s v="Adventure|Animation|Family|Fantasy"/>
        <s v="Action|Horror|Mystery|Sci-Fi|Thriller"/>
        <s v="Drama|History|Music|Romance|War"/>
        <s v="Action|Adventure|Crime|Thriller"/>
        <s v="Drama|Horror|Thriller"/>
        <s v="Action|Animation|Sci-Fi|Thriller"/>
        <s v="Adventure|Horror|Mystery"/>
        <s v="Action|Crime|Drama|Thriller|Western"/>
        <s v="Drama|History|Romance|Western"/>
        <s v="Action|Crime|Mystery|Thriller"/>
        <s v="Action|Adventure|Sci-Fi|Thriller"/>
        <s v="Adventure|Drama|Sci-Fi"/>
        <s v="Mystery|Thriller"/>
        <s v="Comedy|Horror|Thriller"/>
        <s v="Drama|History|War"/>
        <s v="Action|Comedy|Crime|Fantasy"/>
        <s v="Action|Fantasy|Horror|Thriller"/>
        <s v="Action|Adventure|Fantasy|Thriller"/>
        <s v="Action|Drama|Mystery|Thriller"/>
        <s v="Crime|Drama|Horror|Thriller"/>
        <s v="Animation|Comedy|Family|Mystery|Sci-Fi"/>
        <s v="Comedy|Crime|Drama|Romance|Thriller"/>
        <s v="Action|Animation|Comedy|Family"/>
        <s v="Action|Biography|Drama|History|Thriller|War"/>
        <s v="Drama|Western"/>
        <s v="Western"/>
        <s v="Biography|Drama|Music|Musical"/>
        <s v="Biography|Drama|History|Sport"/>
        <s v="Comedy|Musical"/>
        <s v="Action|Animation|Comedy|Crime|Family"/>
        <s v="Biography|Crime|Drama|War"/>
        <s v="Crime|Drama|Music"/>
        <s v="Action|Comedy|Fantasy|Sci-Fi"/>
        <s v="Action|Comedy|Sci-Fi|Thriller"/>
        <s v="Drama|Romance|Sport"/>
        <s v="Documentary|Music"/>
        <s v="Drama|Horror|Mystery|Sci-Fi|Thriller"/>
        <s v="Crime|Drama|Mystery"/>
        <s v="Action|Adventure|Drama|History"/>
        <s v="Drama|Horror|Sci-Fi|Thriller"/>
        <s v="Adventure|Biography|Drama|Thriller"/>
        <s v="Comedy|Mystery"/>
        <s v="Adventure|Comedy"/>
        <s v="Horror|Musical|Sci-Fi"/>
        <s v="Romance"/>
        <s v="Adventure|Family|Sci-Fi"/>
        <s v="Action|Adventure|Comedy|Sci-Fi"/>
        <s v="Drama|History|Sport"/>
        <s v="Action|Drama|War"/>
        <s v="Action|Animation|Comedy|Family|Sci-Fi"/>
        <s v="Action|Adventure|Mystery|Sci-Fi|Thriller"/>
        <s v="Horror|Sci-Fi|Thriller"/>
        <s v="Action|Adventure|Comedy"/>
        <s v="Action|Horror|Sci-Fi"/>
        <s v="Crime|Drama|History|Mystery|Thriller"/>
        <s v="Adventure|Comedy|Fantasy"/>
        <s v="Action|Adventure|Comedy|Family|Sci-Fi"/>
        <s v="Action|Comedy|Mystery|Romance"/>
        <s v="Adventure|Drama|War"/>
        <s v="Adventure|Biography|Drama|History|War"/>
        <s v="Action|Adventure|Comedy|Crime"/>
        <s v="Comedy|Crime|Romance"/>
        <s v="Action|Adventure|Comedy|Drama|War"/>
        <s v="Biography|Comedy|Drama"/>
        <s v="Action|Adventure|Crime|Drama|Thriller"/>
        <s v="Biography|Comedy|Documentary"/>
        <s v="Drama|Fantasy|Horror|Mystery|Thriller"/>
        <s v="Action|Adventure|Fantasy|Horror|Sci-Fi|Thriller"/>
        <s v="Adventure|Animation|Comedy"/>
        <s v="Documentary|History"/>
        <s v="Adventure|Animation|Comedy|Family|Sport"/>
        <s v="Action|Sci-Fi|Sport"/>
        <s v="Action|Adventure|Drama|Romance"/>
        <s v="Adventure|Animation|Comedy|Drama|Family|Fantasy|Sci-Fi"/>
        <s v="Sci-Fi|Thriller"/>
        <s v="Adventure|Documentary"/>
        <s v="Drama|Mystery|War"/>
        <s v="Comedy|Crime|Family|Romance"/>
        <s v="Comedy|Crime|Drama|Mystery|Romance"/>
        <s v="Biography|Comedy|Drama|Sport"/>
        <s v="Adventure|Animation|Drama|Family|Fantasy|Musical|Mystery|Romance"/>
        <s v="Action|Adventure|Animation|Family|Sci-Fi"/>
        <s v="Action|Fantasy|Horror|Sci-Fi|Thriller"/>
        <s v="Comedy|Fantasy|Horror|Thriller"/>
        <s v="Action|Comedy|Crime|Romance"/>
        <s v="Comedy|Fantasy|Romance"/>
        <s v="Action|Adventure|Fantasy|War"/>
        <s v="Action|Comedy|Crime|Romance|Thriller"/>
        <s v="Action|Adventure|Fantasy|Sci-Fi"/>
        <s v="Animation|Comedy|Drama|Romance"/>
        <s v="Mystery|Sci-Fi|Thriller"/>
        <s v="Drama|Mystery|Sci-Fi"/>
        <s v="Action|Adventure|Horror|Thriller"/>
        <s v="Drama|Horror"/>
        <s v="Comedy|Crime|Drama|Horror|Thriller"/>
        <s v="Action|Comedy|Mystery"/>
        <s v="Action|Comedy|Fantasy|Romance"/>
        <s v="Action|Drama|Mystery|Thriller|War"/>
        <s v="Action|Drama|History|War"/>
        <s v="Action|Adventure|Comedy|Music|Thriller"/>
        <s v="Adventure|Horror"/>
        <s v="Crime|Drama|Romance"/>
        <s v="Action|Comedy|Horror"/>
        <s v="Family|Fantasy|Music"/>
        <s v="Action|Adventure|Family|Fantasy|Sci-Fi"/>
        <s v="Adventure|Animation|Family|Thriller"/>
        <s v="Action|Crime|Sport|Thriller"/>
        <s v="Adventure|Drama|Western"/>
        <s v="Adventure|Horror|Sci-Fi"/>
        <s v="Biography|Crime|Drama|History|Music"/>
        <s v="Action|Crime|Drama|Romance|Thriller"/>
        <s v="Comedy|Crime|Music"/>
        <s v="Biography|Documentary|History"/>
        <s v="Action|Romance|Thriller"/>
        <s v="Fantasy|Horror|Romance"/>
        <s v="Adventure|Sci-Fi"/>
        <s v="Drama|Horror|Sci-Fi"/>
        <s v="Comedy|Drama|War"/>
        <s v="Drama|Music|Mystery|Romance"/>
        <s v="Comedy|Crime|Musical|Romance"/>
        <s v="Crime|Drama|Fantasy|Mystery"/>
        <s v="Action|Adventure|Mystery|Sci-Fi"/>
        <s v="Action|Crime|Fantasy|Thriller"/>
        <s v="Animation|Family|Fantasy|Mystery"/>
        <s v="Comedy|Horror|Musical|Sci-Fi"/>
        <s v="Comedy|Sci-Fi|Thriller"/>
        <s v="Adventure|Mystery|Thriller"/>
        <s v="Biography|Comedy|Drama|Family|Sport"/>
        <s v="Adventure|Animation|Comedy|Drama|Family|Fantasy|Musical"/>
        <s v="Adventure|Drama|Family|Fantasy"/>
        <s v="Adventure|Animation|Comedy|Family|War"/>
        <s v="Adventure|Comedy|Family|Fantasy|Musical"/>
        <s v="Adventure"/>
        <s v="Action|Biography|Drama|History|War"/>
        <s v="Action|Drama|Fantasy|Horror|War"/>
        <s v="Animation|Drama|Family|Musical|Romance"/>
        <s v="Action|Drama|Western"/>
        <s v="Action|Adventure|Family|Thriller"/>
        <s v="Drama|Family|Musical|Romance"/>
        <s v="Comedy|Documentary"/>
        <s v="Biography|Comedy|Crime|Drama"/>
        <s v="Animation|Comedy|Family|Music|Romance"/>
        <s v="Animation|Comedy|Family|Musical"/>
        <s v="Romance|Sci-Fi|Thriller"/>
        <s v="Action|Adventure|Thriller|War"/>
        <s v="Action|Biography|Drama|History|Romance|Western"/>
        <s v="Action|Comedy|Drama|Thriller"/>
        <s v="Biography|Crime|Drama|Western"/>
        <s v="Biography|Comedy|Musical|Romance|Western"/>
        <s v="Animation|Comedy|Family|Fantasy|Mystery"/>
        <s v="Adventure|Family|Fantasy|Sci-Fi"/>
        <s v="Crime|Drama|Mystery|Romance"/>
        <s v="Biography|Comedy|Crime|Drama|Romance"/>
        <s v="Action|Comedy|Fantasy"/>
        <s v="Adventure|Comedy|Crime|Romance"/>
        <s v="Adventure|Animation|Comedy|Family|Western"/>
        <s v="Action|Adventure|Western"/>
        <s v="Comedy|War"/>
        <s v="Crime|Drama|Mystery|Sci-Fi|Thriller"/>
        <s v="Action|Fantasy|Horror|Mystery|Thriller"/>
        <s v="Drama|Fantasy|War"/>
        <s v="Action|Fantasy|Horror|Sci-Fi"/>
        <s v="Action|Adventure|Fantasy|Horror|Sci-Fi"/>
        <s v="Adventure|Drama|Mystery"/>
        <s v="Comedy|Horror|Musical"/>
        <s v="Action|Adventure|Crime|Mystery|Thriller"/>
        <s v="Action|Adventure|Comedy|Crime|Family|Romance|Thriller"/>
        <s v="Fantasy|Horror|Mystery|Romance"/>
        <s v="Action|Comedy|Thriller"/>
        <s v="Comedy|Romance|Sci-Fi"/>
        <s v="Musical|Romance"/>
        <s v="Adventure|Animation|Fantasy"/>
        <s v="Documentary|Sport"/>
        <s v="Adventure|Crime|Mystery|Sci-Fi|Thriller"/>
        <s v="Animation|Family|Fantasy"/>
        <s v="Animation|Comedy|Fantasy"/>
        <s v="Sci-Fi"/>
        <s v="Action|Adventure|Animation|Fantasy|Romance|Sci-Fi"/>
        <s v="Action|Adventure|Animation|Comedy|Family|Fantasy|Sci-Fi"/>
        <s v="Adventure|Drama|Romance"/>
        <s v="Action|Adventure|Comedy|Drama|Thriller"/>
        <s v="Comedy|Drama|Romance|Sci-Fi"/>
        <s v="Action|Drama|Fantasy|Horror|Thriller"/>
        <s v="Adventure|Animation|Comedy|Drama|Family|Musical"/>
        <s v="Action|Comedy|War"/>
        <s v="Action|Adventure|Comedy|Romance"/>
        <s v="Documentary|Drama"/>
        <s v="Comedy|Crime|Drama|Mystery|Thriller"/>
        <s v="Comedy|Drama|Fantasy|Music|Romance"/>
        <s v="Comedy|Crime|Drama|Sci-Fi"/>
        <s v="Animation|Family|Fantasy|Music"/>
        <s v="Adventure|Comedy|Family|Musical"/>
        <s v="Adventure|Comedy|Crime|Family|Musical"/>
        <s v="Action|Adventure|History"/>
        <s v="Comedy|Horror|Sci-Fi"/>
        <s v="Biography|Drama|History|Romance"/>
        <s v="Drama|History|Romance|War"/>
        <s v="Biography|Drama|Music|Romance"/>
        <s v="Adventure|Crime|Drama|Western"/>
        <s v="Biography|Crime|Documentary|History|Thriller"/>
        <s v="Action|Crime|Romance|Thriller"/>
        <s v="Comedy|Crime|Mystery"/>
        <s v="Drama|Family|Sport"/>
        <s v="Drama|Family|Fantasy|Romance"/>
        <s v="Adventure|Documentary|Short"/>
        <s v="Adventure|Biography|Drama"/>
        <s v="Comedy|Fantasy|Sci-Fi"/>
        <s v="Comedy|Family|Fantasy|Sci-Fi"/>
        <s v="Comedy|Drama|Mystery|Romance|Thriller|War"/>
        <s v="Action|Adventure|Drama|Family"/>
        <s v="Drama|Mystery|Romance|War"/>
        <s v="Action|Adventure|Comedy|Western"/>
        <s v="Action|Drama|Horror|Thriller"/>
        <s v="Action|Comedy|Documentary"/>
        <s v="Action|Drama|Sport"/>
        <s v="Crime|Horror|Music|Thriller"/>
        <s v="Crime|Drama|Musical|Romance|Thriller"/>
        <s v="Drama|Fantasy|Romance|Thriller"/>
        <s v="Action|Adventure|Romance|Thriller"/>
        <s v="Comedy|Family|Romance|Sport"/>
        <s v="Adventure|Comedy|Family|Music|Romance"/>
        <s v="Adventure|Crime|Drama|Romance"/>
        <s v="Adventure|Drama"/>
        <s v="Biography|Crime|Drama|Music"/>
        <s v="Action|Drama|Fantasy|Thriller|Western"/>
        <s v="Comedy|Drama|Romance|War"/>
        <s v="Adventure|Fantasy|Horror|Mystery|Thriller"/>
        <s v="Adventure|Family|Romance"/>
        <s v="Crime|Horror|Mystery|Thriller"/>
        <s v="Comedy|Fantasy|Horror"/>
        <s v="Fantasy|Horror|Sci-Fi"/>
        <s v="Adventure|Animation|Comedy|Family|Fantasy|Sci-Fi"/>
        <s v="Adventure|Animation|Comedy|Family|Fantasy|Sci-Fi|Sport"/>
        <s v="Adventure|Comedy|Crime|Music"/>
        <s v="Action"/>
        <s v="Drama|Musical|Romance|Thriller"/>
        <s v="Action|Adventure|Animation|Comedy|Family|Sci-Fi"/>
        <s v="Comedy|Drama|Music|Musical"/>
        <s v="Action|Horror|Thriller"/>
        <s v="Horror|Mystery|Sci-Fi"/>
        <s v="Comedy|Romance|Sci-Fi|Thriller"/>
        <s v="Comedy|Crime|Romance|Thriller"/>
        <s v="Action|Adventure|Crime|Drama|Family|Fantasy|Romance|Thriller"/>
        <s v="Action|Drama|Family|Sport"/>
        <s v="Crime|Drama|Western"/>
        <s v="Comedy|Drama|Family|Fantasy|Sci-Fi"/>
        <s v="Action|Comedy|Crime|Music"/>
        <s v="Biography|Comedy|Drama|History|Music"/>
        <s v="Drama|History|War|Western"/>
        <s v="Drama|Music|Romance|War"/>
        <s v="Crime|Romance|Thriller"/>
        <s v="Action|Adventure|Comedy|Fantasy"/>
        <s v="Comedy|Drama|Family|Fantasy"/>
        <s v="Comedy|Family|Fantasy|Sport"/>
        <s v="Action|Adventure|Comedy|Family"/>
        <s v="Comedy|Crime|Horror"/>
        <s v="Action|Comedy|Crime|Family"/>
        <s v="Action|Crime|Drama"/>
        <s v="Drama|Music|Musical|Romance"/>
        <s v="Action|Adventure|Comedy|Crime|Mystery|Thriller"/>
        <s v="Action|Adventure|Comedy|Family|Mystery"/>
        <s v="Drama|Fantasy|Romance|Sci-Fi"/>
        <s v="Biography|Documentary"/>
        <s v="Drama|History|Horror"/>
        <s v="Action|Adventure|Drama|Sci-Fi|Thriller"/>
        <s v="Action|Adventure|Comedy|Sci-Fi|Thriller"/>
        <s v="Action|War"/>
        <s v="Biography|Drama|Romance|War"/>
        <s v="Biography|Crime|Documentary|History"/>
        <s v="Drama|Family|Music|Romance"/>
        <s v="Drama|Fantasy|Musical|Romance"/>
        <s v="Animation|Comedy|Drama|Family|Musical"/>
        <s v="Documentary|History|Music"/>
        <s v="Drama|Romance|Sci-Fi"/>
        <s v="Action|Biography|Drama"/>
        <s v="Drama|Family|Music|Musical"/>
        <s v="Drama|History|Thriller"/>
        <s v="Action|Animation|Sci-Fi"/>
        <s v="Action|Adventure|Animation|Family|Sci-Fi|Thriller"/>
        <s v="Comedy|Crime|Musical|Mystery"/>
        <s v="Adventure|Animation|Family|Western"/>
        <s v="Action|Biography|Drama|History|Romance|War"/>
        <s v="Action|Crime|Sci-Fi"/>
        <s v="Action|Adventure|Comedy|Family|Romance|Sci-Fi"/>
        <s v="Action|Crime"/>
        <s v="Action|Adventure|Drama|Sci-Fi"/>
        <s v="Action|Adventure|Crime|Drama|Romance"/>
        <s v="Animation|Comedy|Family|Fantasy|Musical|Romance"/>
        <s v="Action|Comedy|Crime|Fantasy|Horror|Mystery|Sci-Fi|Thriller"/>
        <s v="Action|Adventure|Drama|Romance|Thriller"/>
        <s v="Action|Adventure|Drama|Mystery"/>
        <s v="Action|Adventure|Drama|History|Romance"/>
        <s v="Adventure|Comedy|Drama|Fantasy"/>
        <s v="Comedy|Drama|Horror"/>
        <s v="Biography|Crime|Drama|Romance"/>
        <s v="Drama|Fantasy|Horror"/>
        <s v="Comedy|Crime|Family"/>
        <s v="Action|Family|Sport"/>
        <s v="Action|Drama|History|Romance|War|Western"/>
        <s v="Action|Adventure|Comedy|Drama|Music|Sci-Fi"/>
        <s v="Comedy|Documentary|War"/>
        <s v="Crime|Drama|Musical"/>
        <s v="Comedy|History"/>
        <s v="Action|Crime|Drama|Western"/>
        <s v="Adventure|Biography|Crime|Drama|Western"/>
        <s v="Action|Fantasy|Thriller"/>
        <s v="Action|Western"/>
        <s v="Adventure|Comedy|Drama|Romance|Sci-Fi"/>
        <s v="Action|Adventure|Comedy|Musical"/>
        <s v="Comedy|Sci-Fi"/>
        <s v="Drama|Fantasy|Mystery|Thriller"/>
        <s v="Action|Fantasy|Horror"/>
        <s v="Adventure|Animation|Comedy|Fantasy|Romance"/>
        <s v="Biography|Drama|Family"/>
        <s v="Action|Biography|Crime|Drama"/>
        <s v="Action|Horror"/>
        <s v="Animation|Comedy|Family|Fantasy|Musical"/>
        <s v="Adventure|Animation|Drama|Family|Fantasy"/>
        <s v="Comedy|Family|Fantasy|Music|Romance"/>
        <s v="Comedy|Mystery|Romance"/>
        <s v="Action|Adventure|Comedy|Romance|Thriller|Western"/>
        <s v="Biography|Drama|History|War"/>
        <s v="Adventure|Drama|Family|Mystery"/>
        <s v="Action|Adventure|Animation|Comedy|Fantasy|Sci-Fi"/>
        <s v="Comedy|Western"/>
        <s v="Drama|Fantasy|Horror|Mystery"/>
        <s v="Adventure|Family|Fantasy|Musical"/>
        <s v="Adventure|Family|Fantasy|Romance"/>
        <s v="Animation|Comedy|Family"/>
        <s v="Action|Adventure|Comedy|Crime|Thriller"/>
        <s v="Action|Comedy|Drama"/>
        <s v="Action|Drama|History|Romance|War"/>
        <s v="Adventure|Biography"/>
        <s v="Biography|Crime|Drama|Mystery|Thriller"/>
        <s v="Action|Comedy|Horror|Sci-Fi"/>
        <s v="Adventure|Drama|Horror|Mystery|Thriller"/>
        <s v="Drama|Family|Western"/>
        <s v="Action|Adventure|Drama|Romance|War"/>
        <s v="Biography|Crime|Drama|History|Romance"/>
        <s v="Documentary|Drama|War"/>
        <s v="Crime|Documentary|Drama"/>
        <s v="Comedy|Romance|Thriller"/>
        <s v="Action|Adventure|Comedy|Fantasy|Mystery"/>
        <s v="Action|Comedy|Drama|Music"/>
        <s v="Biography|Drama|History|Thriller|War"/>
        <s v="Comedy|Documentary|Music"/>
        <s v="Action|Comedy|Crime|Sci-Fi|Thriller"/>
        <s v="Action|Drama|Music|Romance"/>
        <s v="Action|Crime|Mystery|Sci-Fi|Thriller"/>
        <s v="Adventure|Animation|Drama|Family|History|Musical|Romance"/>
        <s v="Adventure|Animation|Comedy|Crime"/>
        <s v="Biography|Comedy|Drama|History|Music|Musical"/>
        <s v="Action|Horror|Romance|Sci-Fi|Thriller"/>
        <s v="Action|Adventure|Drama|Thriller|War"/>
        <s v="Adventure|Animation|Comedy|Family|Fantasy|Music"/>
        <s v="Adventure|Comedy|Family|Sci-Fi"/>
        <s v="Action|Adventure|Fantasy|Romance"/>
        <s v="Drama|Horror|Romance|Thriller"/>
        <s v="Biography|Drama|History|Music"/>
        <s v="Action|Drama|Romance|Sci-Fi|Thriller"/>
        <s v="Crime|Drama|History|Romance"/>
        <s v="Comedy|Documentary|Drama"/>
        <s v="Biography|Drama|Thriller|War"/>
        <s v="Biography|Comedy|Musical"/>
        <s v="Adventure|Animation|Comedy|Family|Fantasy|Musical|Romance"/>
        <s v="Adventure|Mystery|Sci-Fi"/>
        <s v="Drama|Fantasy|Thriller"/>
        <s v="Action|Crime|Drama|Sci-Fi|Thriller"/>
        <s v="Action|Biography|Drama|Sport"/>
        <s v="Action|Drama|Fantasy|War"/>
        <s v="Animation|Family|Fantasy|Musical"/>
        <s v="Biography|Drama|War"/>
        <s v="Action|Adventure|Biography|Drama|History|Romance|War"/>
        <s v="Crime|Drama|Film-Noir|Mystery|Thriller"/>
        <s v="Adventure|Animation|Comedy|Drama|Family|Fantasy|Romance"/>
        <s v="Adventure|Comedy|Crime|Drama|Family"/>
        <s v="Comedy|Fantasy|Musical|Sci-Fi"/>
        <s v="Drama|Thriller|War"/>
        <s v="Action|Sci-Fi|War"/>
        <s v="Action|Drama|Sci-Fi"/>
        <s v="Adventure|Animation|Comedy|Drama|Family|Fantasy"/>
        <s v="Action|Biography|Drama|Thriller|War"/>
        <s v="Comedy|Drama|Family|Music|Romance"/>
        <s v="Comedy|Family|Music|Musical"/>
        <s v="Adventure|Comedy|Fantasy|Music|Sci-Fi"/>
        <s v="Action|Adventure|Family|Sci-Fi"/>
        <s v="Action|Fantasy|Horror|Mystery"/>
        <s v="Biography|Crime|Drama|Romance|Thriller"/>
        <s v="Comedy|Crime|Sport"/>
        <s v="Crime|Drama|Sport"/>
        <s v="Animation|Comedy|Family|Sci-Fi"/>
        <s v="Adventure|Drama|History"/>
        <s v="Adventure|Biography|Drama|History"/>
        <s v="Drama|Mystery|Romance|Thriller|War"/>
        <s v="Comedy|Family|Musical|Romance"/>
        <s v="Crime|Drama|Mystery|Thriller|Western"/>
        <s v="Drama|Fantasy|Music|Romance"/>
        <s v="Comedy|Drama|Musical"/>
        <s v="Adventure|Comedy|Drama|Family|Romance"/>
        <s v="Adventure|Comedy|Mystery"/>
        <s v="Adventure|Comedy|Family|Fantasy|Horror|Mystery"/>
        <s v="Comedy|Fantasy|Thriller"/>
        <s v="Comedy|Family|Musical|Romance|Short"/>
        <s v="Biography|Drama|Family|History|Sport"/>
        <s v="Action|Adventure|Comedy|Crime|Music|Mystery"/>
        <s v="Drama|Fantasy|Sci-Fi"/>
        <s v="Action|Adventure|Drama|Romance|Sci-Fi"/>
        <s v="Comedy|Drama|Fantasy"/>
        <s v="Action|Crime|Mystery|Romance|Thriller"/>
        <s v="Comedy|Mystery|Sci-Fi|Thriller"/>
        <s v="Action|Adventure|Romance|Sci-Fi"/>
        <s v="Animation|Drama|Mystery|Sci-Fi|Thriller"/>
        <s v="Action|Crime|Drama|History|Western"/>
        <s v="Adventure|Comedy|Drama|Romance|Thriller|War"/>
        <s v="Action|Adventure|Animation|Comedy|Fantasy"/>
        <s v="Crime|Documentary"/>
        <s v="Adventure|Comedy|Sport"/>
        <s v="Action|Adventure|Fantasy|Horror|Thriller"/>
        <s v="Adventure|Comedy|Family|Fantasy|Horror"/>
        <s v="Comedy|Crime|Musical"/>
        <s v="Adventure|Comedy|Drama|Fantasy|Musical"/>
        <s v="Comedy|Family|Fantasy|Horror|Mystery"/>
        <s v="Crime|Horror"/>
        <s v="Crime|Drama|Music|Thriller"/>
        <s v="Comedy|Horror|Mystery"/>
        <s v="Action|Comedy|Romance|Thriller"/>
        <s v="Crime|Drama|History"/>
        <s v="Drama|Fantasy|Sport"/>
        <s v="Crime|Fantasy|Horror"/>
        <s v="Comedy|Family|Fantasy|Musical"/>
        <s v="Action|Adventure|Family|Fantasy|Romance"/>
        <s v="Biography|Drama|Family|Musical|Romance"/>
        <s v="Adventure|Comedy|Sci-Fi|Western"/>
        <s v="Animation|Drama|Family|Fantasy"/>
        <s v="Action|Adventure|Animation|Fantasy"/>
        <s v="Adventure|Animation|Drama|Family|Musical"/>
        <s v="Animation|Family|Fantasy|Musical|Romance"/>
        <s v="Action|Adventure|Biography|Drama|History|Thriller"/>
        <s v="Action|Adventure|Family|Fantasy|Thriller"/>
        <s v="Comedy|Fantasy|Horror|Romance"/>
        <s v="Adventure|Comedy|Horror|Sci-Fi"/>
        <s v="Action|Adventure|Crime|Fantasy|Mystery|Thriller"/>
        <s v="Action|Adventure|Drama|War"/>
        <s v="Fantasy|Horror|Mystery"/>
        <s v="Action|Adventure|Drama|Fantasy|War"/>
        <s v="Adventure|War|Western"/>
        <s v="Action|Thriller|Western"/>
        <s v="Action|Adventure|Comedy|Family|Romance"/>
        <s v="Comedy|Family|Music|Romance"/>
        <s v="Adventure|Comedy|Romance"/>
        <s v="Biography|Drama|Family|Sport"/>
        <s v="Family|Music|Romance"/>
        <s v="Action|Adventure|Animation|Drama|Mystery|Sci-Fi|Thriller"/>
        <s v="Action|Adventure|Comedy|Family|Fantasy"/>
        <s v="Adventure|Comedy|Crime|Family|Mystery"/>
        <s v="Action|Drama|Sci-Fi|Sport"/>
        <s v="Adventure|Family|Fantasy|Music|Musical"/>
        <s v="Adventure|Comedy|Crime"/>
        <s v="Action|Adventure|Drama|Romance|Western"/>
        <s v="Action|Fantasy|Western"/>
        <s v="Action|Crime|Drama|Thriller|War"/>
        <s v="Action|Comedy|Drama|War"/>
        <s v="Animation|Comedy|Crime|Drama|Family"/>
        <s v="Comedy|Drama|Music|War"/>
        <s v="Drama|Music|Mystery|Romance|Thriller"/>
        <s v="Adventure|Comedy|Music|Sci-Fi"/>
        <s v="Fantasy|Horror|Romance|Thriller"/>
        <s v="Action|Adventure|Family|Sci-Fi|Thriller"/>
        <s v="Adventure|Drama|Horror|Thriller"/>
        <s v="Adventure|Comedy|Drama|Family"/>
        <s v="Documentary|Drama|Sport"/>
        <s v="Action|Adventure|Drama|Thriller|Western"/>
        <s v="Adventure|Animation|Family|Musical"/>
        <s v="Family|Sci-Fi"/>
        <s v="Action|Adventure|Family|Mystery"/>
        <s v="Action|Fantasy|Sci-Fi|Thriller"/>
        <s v="Comedy|Fantasy|Horror|Musical"/>
        <s v="Animation|Comedy|Drama"/>
        <s v="Action|Drama|Fantasy|Romance"/>
        <s v="Adventure|Comedy|Fantasy|Sci-Fi"/>
        <s v="Adventure|Fantasy|Mystery"/>
        <s v="Action|Adventure|Comedy|Fantasy|Thriller"/>
        <s v="Fantasy|Romance"/>
        <s v="Animation|Drama|Family|Fantasy|Musical|Romance"/>
        <s v="Animation|Comedy|Family|Horror|Sci-Fi"/>
        <s v="Adventure|Comedy|Family|Fantasy|Music|Sci-Fi"/>
        <s v="Action|Adventure|Comedy|Romance|Sci-Fi"/>
        <s v="Fantasy|Thriller"/>
        <s v="Biography|Crime|Drama|History"/>
        <s v="Drama|Fantasy|Mystery|Romance|Thriller"/>
        <s v="Crime|Drama|Fantasy"/>
        <s v="Adventure|Crime|Drama|Mystery|Western"/>
        <s v="Adventure|Animation|Family|Fantasy|Musical|War"/>
        <s v="Action|Adventure|Drama|History|Romance|War"/>
        <s v="Action|Crime|Horror|Sci-Fi|Thriller"/>
        <s v="Action|Drama|Sport|Thriller"/>
        <s v="Action|Biography|Crime|Drama|Thriller"/>
        <s v="Animation|Comedy|Fantasy|Musical"/>
        <s v="Action|Adventure|Fantasy|Horror"/>
        <s v="Action|Drama|Fantasy|Mystery|Thriller"/>
        <s v="Animation|Biography|Drama|War"/>
        <s v="Adventure|Comedy|Musical|Romance"/>
        <s v="Drama|Mystery|Romance|Sci-Fi|Thriller"/>
        <s v="Action|Crime|Drama|Sport"/>
        <s v="Action|Comedy|Crime|Music|Romance|Thriller"/>
        <s v="Action|Biography|Crime|Drama|Family|Fantasy"/>
        <s v="Crime|Drama|Fantasy|Romance"/>
        <s v="Adventure|Biography|Drama|War"/>
        <s v="Adventure|Comedy|Crime|Drama"/>
        <s v="Adventure|Animation|Comedy|Crime|Family"/>
        <s v="Animation|Comedy|Family|Music|Western"/>
        <s v="Adventure|Animation|Family|Fantasy|Musical"/>
        <s v="Comedy|Drama|Family|Musical"/>
        <s v="Action|Biography|Drama|History"/>
        <s v="Adventure|Drama|Thriller|War"/>
        <s v="Comedy|Crime|Mystery|Romance"/>
        <s v="Action|Drama|Mystery|Sci-Fi"/>
        <s v="Action|Adventure|Animation|Family|Fantasy"/>
        <s v="Action|Fantasy"/>
        <s v="Adventure|Comedy|Horror"/>
      </sharedItems>
    </cacheField>
    <cacheField name="actor_1_name" numFmtId="49">
      <sharedItems containsBlank="1" count="1498">
        <s v="Bill Murray"/>
        <s v="Alyson Hannigan"/>
        <s v="Isabella Rossellini"/>
        <s v="Jay Mohr"/>
        <s v="Judy Greer"/>
        <s v="Kane Hodder"/>
        <s v="Will Ferrell"/>
        <s v="Darcy Donavan"/>
        <s v="Ryan Gosling"/>
        <s v="Dwayne Johnson"/>
        <s v="Harrison Ford"/>
        <s v="Zooey Deschanel"/>
        <s v="Natasha Lyonne"/>
        <s v="Angus T. Jones"/>
        <s v="Vin Diesel"/>
        <s v="Jerry Stiller"/>
        <s v="Lauren German"/>
        <s v="Adam Sandler"/>
        <s v="Matthew McConaughey"/>
        <s v="Taylor Lautner"/>
        <s v="James Martin Kelly"/>
        <s v="Fred Gwynne"/>
        <s v="Michael Nouri"/>
        <s v="Olivier Martinez"/>
        <s v="David Margulies"/>
        <s v="Lew Temple"/>
        <s v="Phyllida Law"/>
        <s v="Liam Neeson"/>
        <s v="Jean-Pierre Léaud"/>
        <s v="Takashi Shimura"/>
        <s v="Tatsuo Matsumura"/>
        <s v="Matt Bomer"/>
        <s v="Will Forte"/>
        <s v="Denzel Washington"/>
        <s v="Christopher Lee"/>
        <s v="Andrea Corr"/>
        <s v="Emily Watson"/>
        <s v="Kevin Spacey"/>
        <s v="Danneel Ackles"/>
        <s v="Bruce Willis"/>
        <s v="Paul Hogan"/>
        <s v="Chris Hemsworth"/>
        <s v="J.K. Simmons"/>
        <s v="Jeff Bridges"/>
        <s v="Jada Pinkett Smith"/>
        <s v="Johnny Depp"/>
        <s v="Keanu Reeves"/>
        <s v="Fionnula Flanagan"/>
        <s v="Belén Rueda"/>
        <s v="Max Minghella"/>
        <s v="Leonardo DiCaprio"/>
        <s v="Emma Stone"/>
        <s v="Brad Pitt"/>
        <s v="Adriana Barraza"/>
        <s v="Naomi Watts"/>
        <s v="Armando Riesco"/>
        <s v="Tom Wilkinson"/>
        <s v="Justin Chon"/>
        <s v="Jim Carter"/>
        <s v="Elina Alminas"/>
        <s v="Alex Gibney"/>
        <s v="Kirk Cameron"/>
        <s v="Ben Davies"/>
        <s v="Alex Kendrick"/>
        <s v="Nicolas Cage"/>
        <s v="Michael Wincott"/>
        <s v="Will Smith"/>
        <s v="Rufus Sewell"/>
        <s v="Gerard Butler"/>
        <s v="Leonor Varela"/>
        <s v="Taylor Negron"/>
        <s v="Shailene Woodley"/>
        <s v="Virginia Madsen"/>
        <s v="Hope Davis"/>
        <s v="Matthew Broderick"/>
        <s v="Devin Ratray"/>
        <s v="Milla Jovovich"/>
        <s v="Dan Byrd"/>
        <s v="Cécile De France"/>
        <s v="Adam Scott"/>
        <s v="Jason Flemyng"/>
        <s v="Phaldut Sharma"/>
        <s v="Daniel Radcliffe"/>
        <s v="Maribel Verdú"/>
        <s v="Charlie Hunnam"/>
        <s v="Janet Leigh"/>
        <s v="Billy Crudup"/>
        <s v="Ioan Gruffudd"/>
        <s v="Robert Pattinson"/>
        <s v="Alona Tal"/>
        <s v="Salma Hayek"/>
        <s v="Ally Sheedy"/>
        <s v="Donald Faison"/>
        <s v="Andy Dick"/>
        <s v="Colin Firth"/>
        <s v="Otto Jespersen"/>
        <s v="Josh Hutcherson"/>
        <s v="Javier Botet"/>
        <s v="Rupert Everett"/>
        <s v="Kathleen Freeman"/>
        <s v="Jim Broadbent"/>
        <s v="Peter Dinklage"/>
        <s v="Demi Moore"/>
        <s v="Stockard Channing"/>
        <s v="Alexia Fast"/>
        <s v="Tim Blake Nelson"/>
        <s v="Raymond Cruz"/>
        <s v="Jimmy Bennett"/>
        <s v="Christine Taylor"/>
        <s v="Kay Panabaker"/>
        <s v="Steve Coogan"/>
        <s v="Ryan Reynolds"/>
        <s v="Tom Cullen"/>
        <s v="Christopher Lambert"/>
        <s v="J.D. Evermore"/>
        <s v="Blair Underwood"/>
        <s v="Alexander Gould"/>
        <s v="John Ratzenberger"/>
        <s v="Daryl Sabara"/>
        <s v="Sylvester Stallone"/>
        <s v="Shirley Henderson"/>
        <s v="Jet Li"/>
        <s v="Michael Jai White"/>
        <s v="Chris Klein"/>
        <s v="Annabella Sciorra"/>
        <s v="Bailee Madison"/>
        <s v="D.B. Woodside"/>
        <s v="Channing Tatum"/>
        <s v="Jamie Lee Curtis"/>
        <s v="Danny Pino"/>
        <s v="Ethan Embry"/>
        <s v="Anjelica Huston"/>
        <s v="Bai Ling"/>
        <s v="Chen Chang"/>
        <s v="Jake Gyllenhaal"/>
        <s v="Alan Rickman"/>
        <s v="Suraj Sharma"/>
        <s v="Kevin Rankin"/>
        <s v="Joan Allen"/>
        <s v="Imelda Staunton"/>
        <s v="Jeremy W. Auman"/>
        <s v="Scoot McNairy"/>
        <s v="Jordana Brewster"/>
        <s v="Finn Wittrock"/>
        <s v="Jelena Jovanova"/>
        <s v="Donny Boaz"/>
        <s v="Zoë Kravitz"/>
        <s v="Alex Huszar"/>
        <s v="Bob Hoskins"/>
        <s v="Jim Gaffigan"/>
        <s v="Miriam Margolyes"/>
        <s v="Alessandro Nivola"/>
        <s v="Robin Wright"/>
        <s v="Kevin Sussman"/>
        <s v="David Oyelowo"/>
        <s v="Julian Sands"/>
        <s v="Philip Seymour Hoffman"/>
        <s v="Josh Swanson"/>
        <s v="Robert Downey Jr."/>
        <s v="Scarlett Johansson"/>
        <s v="Todd Stashwick"/>
        <s v="Michael Jeter"/>
        <s v="Don Cheadle"/>
        <s v="Mira Sorvino"/>
        <s v="Tate Donovan"/>
        <s v="Violante Placido"/>
        <s v="Sam Riley"/>
        <s v="Jeremy Davies"/>
        <s v="Meat Loaf"/>
        <s v="Bob Neill"/>
        <s v="Bárbara Mori"/>
        <s v="Ari Folman"/>
        <s v="Bella Thorne"/>
        <s v="Rory Culkin"/>
        <s v="Chris Evans"/>
        <s v="Gary Oldman"/>
        <s v="Abhishek Bachchan"/>
        <s v="Eric Idle"/>
        <s v="Robert Clohessy"/>
        <s v="Shahab Hosseini"/>
        <s v="Bruce Greenwood"/>
        <s v="Raoul Bova"/>
        <s v="Omari Hardwick"/>
        <s v="Michael Kelly"/>
        <s v="George Carlin"/>
        <s v="Charlie Rowe"/>
        <s v="Tom Cruise"/>
        <s v="Robin Williams"/>
        <s v="Robert De Niro"/>
        <s v="Steve Guttenberg"/>
        <s v="Nicholas Rowe"/>
        <s v="Anna Friel"/>
        <s v="Amy Poehler"/>
        <s v="Peter Coyote"/>
        <s v="Jason Statham"/>
        <s v="Delroy Lindo"/>
        <s v="Terry Funk"/>
        <s v="Kristen Stewart"/>
        <s v="Essie Davis"/>
        <s v="Clea DuVall"/>
        <s v="Jeremy Renner"/>
        <s v="Gary Cole"/>
        <s v="W. Earl Brown"/>
        <s v="MyAnna Buring"/>
        <s v="Ingvar Eggert Sigurðsson"/>
        <s v="Quvenzhané Wallis"/>
        <s v="Nora Zehetner"/>
        <s v="Chris Brown"/>
        <s v="Cary-Hiroyuki Tagawa"/>
        <s v="Oliver Platt"/>
        <s v="Steve Buscemi"/>
        <s v="Frank Welker"/>
        <s v="Loretta Devine"/>
        <s v="Brendan Fraser"/>
        <s v="Benedict Cumberbatch"/>
        <s v="Eddie Cibrian"/>
        <s v="Charis Michelsen"/>
        <s v="Christian Monzon"/>
        <s v="Robert Duvall"/>
        <s v="Matt Damon"/>
        <s v="Hayden Christensen"/>
        <s v="Nehemiah Persoff"/>
        <s v="Rock Hudson"/>
        <s v="Sean Hayes"/>
        <s v="Jay Hernandez"/>
        <s v="Art Hindle"/>
        <s v="Kathleen Turner"/>
        <s v="Scott Baio"/>
        <s v="Erika Christensen"/>
        <s v="Jenna Fischer"/>
        <s v="Harold Perrineau"/>
        <s v="Don Rickles"/>
        <s v="Sarah Silverman"/>
        <s v="Robert Forster"/>
        <s v="Jason Alexander"/>
        <s v="Jimmy Fallon"/>
        <s v="Ron Howard"/>
        <s v="Minnie Driver"/>
        <s v="Stephen McHattie"/>
        <s v="Michael Imperioli"/>
        <s v="Paul Guilfoyle"/>
        <s v="Christian Bale"/>
        <s v="Thomas Kretschmann"/>
        <s v="Holly Hunter"/>
        <s v="Janeane Garofalo"/>
        <s v="Joseph Gilgun"/>
        <s v="Justin Timberlake"/>
        <s v="Jack McBrayer"/>
        <s v="Jesse McCartney"/>
        <s v="Clifton Collins Jr."/>
        <s v="Radha Mitchell"/>
        <s v="Martin Short"/>
        <s v="Lee Majors"/>
        <s v="Jeff Fahey"/>
        <s v="Mei Melançon"/>
        <s v="Hugh Jackman"/>
        <s v="Heather Locklear"/>
        <s v="Tzi Ma"/>
        <s v="Randy Wayne"/>
        <s v="Macaulay Culkin"/>
        <s v="Angie Dickinson"/>
        <s v="Al Pacino"/>
        <s v="Steven Bauer"/>
        <s v="Mike Figueroa"/>
        <s v="Joseph Gordon-Levitt"/>
        <s v="Bill Duke"/>
        <s v="Heath Ledger"/>
        <s v="Tom Hardy"/>
        <s v="Steven Mackintosh"/>
        <s v="Jonathan Winters"/>
        <s v="Nia Long"/>
        <s v="James Coburn"/>
        <s v="Jim Belushi"/>
        <s v="Madeline Carroll"/>
        <s v="Paul Walker"/>
        <s v="John Gatins"/>
        <s v="Marc Blucas"/>
        <s v="David Keith"/>
        <s v="Michael Biehn"/>
        <s v="Mara Wilson"/>
        <s v="Gregory Smith"/>
        <s v="Morgan Freeman"/>
        <s v="Ted Raimi"/>
        <s v="Tatyana Ali"/>
        <s v="Martin Starr"/>
        <s v="Lochlyn Munro"/>
        <s v="Cicely Tyson"/>
        <s v="Jennifer Lawrence"/>
        <s v="Eddie Marsan"/>
        <s v="Matthew Perry"/>
        <s v="Kieran Culkin"/>
        <s v="Augustus Prew"/>
        <s v="Matt Smith"/>
        <s v="Chloë Grace Moretz"/>
        <s v="Tori Spelling"/>
        <s v="Ellen Burstyn"/>
        <s v="Stephen Root"/>
        <s v="Orlando Bloom"/>
        <s v="Ed Skrein"/>
        <s v="Meryl Streep"/>
        <s v="Damián Alcázar"/>
        <s v="Denis Leary"/>
        <s v="Anne Hathaway"/>
        <s v="Miguel Ferrer"/>
        <s v="Mía Maestro"/>
        <s v="Jossara Jinaro"/>
        <s v="Oliver Reed"/>
        <s v="Merab Ninidze"/>
        <s v="Eamonn Walker"/>
        <s v="Laura Ramsey"/>
        <s v="Elizabeth Streb"/>
        <s v="Keisha Castle-Hughes"/>
        <s v="Alfre Woodard"/>
        <s v="Gloria Grahame"/>
        <s v="Simon Abkarian"/>
        <s v="Romain Duris"/>
        <s v="Min-sik Choi"/>
        <s v="Mia Wasikowska"/>
        <s v="Paulette Goddard"/>
        <s v="Campbell Scott"/>
        <s v="Jane Goodall"/>
        <s v="Mary Lynn Rajskub"/>
        <s v="Scott Cohen"/>
        <s v="John Enos III"/>
        <s v="Kevin Zegers"/>
        <s v="Ivana Milicevic"/>
        <s v="Omar Epps"/>
        <s v="Leonard Roberts"/>
        <s v="Bernie Mac"/>
        <s v="Victor Wong"/>
        <s v="Sarunyu Wongkrachang"/>
        <s v="Andy Lau"/>
        <s v="Josh Gad"/>
        <s v="Anna Kendrick"/>
        <s v="Mitch Pileggi"/>
        <s v="Julia Roberts"/>
        <s v="Alan Ruck"/>
        <s v="Logan Lerman"/>
        <s v="Rosario Dawson"/>
        <s v="Michael Greyeyes"/>
        <s v="Blanchard Ryan"/>
        <s v="Eric Sheffer Stevens"/>
        <s v="Chris Elliott"/>
        <s v="Thomas Lennon"/>
        <s v="Ed Begley Jr."/>
        <s v="Saffron Burrows"/>
        <s v="Jennifer Freeman"/>
        <s v="Goran Visnjic"/>
        <s v="Chazz Palminteri"/>
        <s v="Sharon Small"/>
        <s v="Demián Bichir"/>
        <s v="Bradley Cooper"/>
        <s v="Norman Reedus"/>
        <s v="Gary Lewis"/>
        <s v="Alison Brie"/>
        <s v="Leighton Meester"/>
        <s v="Romola Garai"/>
        <s v="Jean-Baptiste Maunier"/>
        <s v="Jack Palance"/>
        <s v="Jon Gries"/>
        <s v="Vanessa Williams"/>
        <s v="John Michael Higgins"/>
        <s v="Catherine O'Hara"/>
        <s v="Richard Cabral"/>
        <s v="John Astin"/>
        <s v="Kristin Lehman"/>
        <s v="Callum Rennie"/>
        <s v="Hill Harper"/>
        <s v="Danny Dyer"/>
        <s v="Roma Downey"/>
        <s v="Ye Liu"/>
        <s v="Peter Greene"/>
        <s v="John Saxon"/>
        <s v="Diedrich Bader"/>
        <s v="Laila Haley"/>
        <s v="Jack Davenport"/>
        <s v="Dylan Baker"/>
        <s v="Blair Brown"/>
        <s v="Isabelle Huppert"/>
        <s v="Sandrine Kiberlain"/>
        <s v="Ian Tracey"/>
        <s v="Ximena Ayala"/>
        <s v="Clint Eastwood"/>
        <s v="John Doman"/>
        <s v="Johnny Cannizzaro"/>
        <s v="Yuki Matsuzaki"/>
        <s v="Angelina Jolie Pitt"/>
        <s v="Andrew Robinson"/>
        <s v="Dolly Parton"/>
        <s v="David Zayas"/>
        <s v="Bryce Dallas Howard"/>
        <s v="Steve Howey"/>
        <s v="Mia Kirshner"/>
        <s v="Sebastian Koch"/>
        <s v="Charlie McDermott"/>
        <s v="Sissy Spacek"/>
        <s v="Rebecca Budig"/>
        <s v="Isaac Hayes"/>
        <s v="Jon Hamm"/>
        <s v="Grace Phipps"/>
        <s v="Drake Bell"/>
        <s v="Brian Bosworth"/>
        <s v="Dreama Walker"/>
        <s v="Anamaria Marinca"/>
        <s v="Mekhi Phifer"/>
        <s v="Clive Russell"/>
        <s v="Sarah Roemer"/>
        <s v="Alex Pettyfer"/>
        <s v="Adam Goldberg"/>
        <s v="Alice Olivia Clarke"/>
        <s v="LL Cool J"/>
        <s v="Michael McKean"/>
        <s v="Glenn Plummer"/>
        <s v="Archie Panjabi"/>
        <s v="Lexie Contursi"/>
        <s v="Kip Pardue"/>
        <s v="Si Won Choi"/>
        <s v="Heather Donahue"/>
        <s v="Chris Noth"/>
        <s v="Caleb Landry Jones"/>
        <s v="Anil Kapoor"/>
        <s v="Noah Huntley"/>
        <s v="Kelly Macdonald"/>
        <s v="James Franco"/>
        <s v="Kate Winslet"/>
        <s v="Muse Watson"/>
        <s v="Sean Pertwee"/>
        <s v="Frank Whaley"/>
        <s v="Justin Theroux"/>
        <s v="Jennifer Garner"/>
        <s v="Tiffany Helm"/>
        <s v="John Amos"/>
        <s v="Cedric the Entertainer"/>
        <s v="Natalie Portman"/>
        <s v="Mark Margolis"/>
        <s v="Anthony Hopkins"/>
        <s v="Emmanuelle Vaugier"/>
        <s v="Costas Mandylor"/>
        <s v="Alexa PenaVega"/>
        <s v="Julie Benz"/>
        <s v="Zoe Lister-Jones"/>
        <s v="Teo Halm"/>
        <s v="Stephen Amell"/>
        <s v="Stephanie Leonidas"/>
        <s v="Eddie Griffin"/>
        <s v="Chelcie Ross"/>
        <s v="Mireille Enos"/>
        <s v="Zachary Gordon"/>
        <s v="Vivica A. Fox"/>
        <s v="LeVar Burton"/>
        <s v="Viggo Mortensen"/>
        <s v="Miranda Richardson"/>
        <s v="Michael Fassbender"/>
        <s v="Jennifer Jason Leigh"/>
        <s v="Fann Wong"/>
        <s v="Djimon Hounsou"/>
        <s v="Billy Burke"/>
        <s v="Patrick Fugit"/>
        <s v="Andrew Garfield"/>
        <s v="Charles S. Dutton"/>
        <s v="Deborah Kara Unger"/>
        <s v="Eric Dane"/>
        <s v="Joel McHale"/>
        <s v="Michael Joiner"/>
        <s v="Olivia Wilde"/>
        <s v="Paul Schneider"/>
        <s v="Dominic Flores"/>
        <s v="Hunter Parrish"/>
        <s v="Illeana Douglas"/>
        <s v="Aasif Mandvi"/>
        <s v="Julie Christie"/>
        <s v="William Holden"/>
        <s v="Claude Rains"/>
        <s v="Ben Gazzara"/>
        <s v="Alice Braga"/>
        <s v="Adam Garcia"/>
        <s v="Estella Warren"/>
        <s v="Robyn Lively"/>
        <s v="Lily Tomlin"/>
        <s v="Krista Allen"/>
        <s v="Sarah Carter"/>
        <s v="Richard Burgi"/>
        <s v="Lin Shaye"/>
        <s v="Chris Zylka"/>
        <s v="Nancy O'Dell"/>
        <s v="Maika Monroe"/>
        <s v="Corbin Bernsen"/>
        <s v="Noah Emmerich"/>
        <s v="Albert Brooks"/>
        <s v="John F. Kennedy"/>
        <s v="Danny Huston"/>
        <s v="Odessa Rae"/>
        <s v="Joe Lo Truglio"/>
        <s v="Christoph Waltz"/>
        <s v="George Kennedy"/>
        <s v="Regina Hall"/>
        <s v="Beau Mirchoff"/>
        <s v="Carmen Electra"/>
        <s v="Chriss Anglin"/>
        <s v="Emma Bell"/>
        <s v="Tia Carrere"/>
        <s v="Gary Weeks"/>
        <s v="Santiago Cabrera"/>
        <s v="Jon Lovitz"/>
        <s v="Naderev Sano"/>
        <s v="Edgar Arreola"/>
        <s v="Lubna Azabal"/>
        <s v="Brittany Daniel"/>
        <s v="Mary-Kate Olsen"/>
        <s v="Amanda Detmer"/>
        <s v="Tony Goldwyn"/>
        <s v="Marie-Josée Croze"/>
        <s v="Jaime King"/>
        <s v="Adam Arkin"/>
        <s v="Catherine Deneuve"/>
        <s v="Barack Obama"/>
        <s v="Angell Conwell"/>
        <s v="Mo'Nique"/>
        <s v="Tom Skerritt"/>
        <s v="Donald Pleasence"/>
        <s v="Judith Barsi"/>
        <s v="Kirsten Dunst"/>
        <s v="Angus Scrimm"/>
        <s v="Damon Wayans Jr."/>
        <s v="Claudia Christian"/>
        <s v="Jeffrey Jones"/>
        <s v="Candice Bergen"/>
        <s v="Nia Vardalos"/>
        <s v="Samaire Armstrong"/>
        <s v="Rip Torn"/>
        <s v="Steven Anthony Lawrence"/>
        <s v="Sarah Polley"/>
        <s v="Jon Favreau"/>
        <s v="Toby Jones"/>
        <s v="Olivia Munn"/>
        <s v="Daniel Stern"/>
        <s v="Dominic Cooper"/>
        <s v="Luke Newberry"/>
        <s v="Nicholas Gonzalez"/>
        <s v="Eddie Izzard"/>
        <s v="Harry Lennix"/>
        <s v="Brighton Sharbino"/>
        <s v="John Heard"/>
        <s v="Don Wallace"/>
        <s v="Bill Bailey"/>
        <s v="Peter Serafinowicz"/>
        <s v="Michael Smiley"/>
        <s v="Shari Albert"/>
        <s v="John Mahoney"/>
        <s v="Kerry Bishé"/>
        <s v="Lisa Edelstein"/>
        <s v="Shiri Appleby"/>
        <s v="Carol Kane"/>
        <s v="Marlon Brando"/>
        <s v="Sierra McCormick"/>
        <s v="Tammin Sursok"/>
        <s v="Darci Kistler"/>
        <s v="Paul Sorvino"/>
        <s v="Kevin Pollak"/>
        <s v="Jordana Spiro"/>
        <s v="Samantha Morton"/>
        <s v="Johnny Lewis"/>
        <s v="Ray Winstone"/>
        <s v="CCH Pounder"/>
        <s v="Michael Stuhlbarg"/>
        <s v="Kenneth Tobey"/>
        <s v="Eugenio Derbez"/>
        <s v="Ohad Knoller"/>
        <s v="Aldis Hodge"/>
        <s v="Ricardo Darín"/>
        <s v="Udo Kier"/>
        <s v="Lou Taylor Pucci"/>
        <s v="Hugh M. Hefner"/>
        <s v="Luis Tosar"/>
        <s v="Don McKellar"/>
        <s v="David Arquette"/>
        <s v="Ricky Schroder"/>
        <s v="Bill Cobbs"/>
        <s v="Tom Everett Scott"/>
        <s v="America Olivo"/>
        <s v="Johannes Silberschneider"/>
        <s v="Tom Hanks"/>
        <s v="Martin Landau"/>
        <s v="Alex Rocco"/>
        <s v="Dylan Walsh"/>
        <s v="Kath Soucie"/>
        <s v="Tom Selleck"/>
        <s v="Lynn Cohen"/>
        <s v="Frank Langella"/>
        <s v="Tasha Smith"/>
        <s v="Thomas F. Wilson"/>
        <s v="Kevin Alejandro"/>
        <s v="Brigitte Helm"/>
        <s v="Laura Morante"/>
        <s v="Iko Uwais"/>
        <s v="Hector Elizondo"/>
        <s v="Amber Valletta"/>
        <s v="Dennis Quaid"/>
        <s v="Gary Dourdan"/>
        <s v="Noah Danby"/>
        <s v="Vanessa Redgrave"/>
        <s v="Bebe Neuwirth"/>
        <s v="Paz de la Huerta"/>
        <s v="Terry Pheto"/>
        <s v="Eddie Cahill"/>
        <s v="Kimberly J. Brown"/>
        <s v="Jennifer Ehle"/>
        <s v="Kendyl Joi"/>
        <s v="Tony Nappo"/>
        <s v="Megan Park"/>
        <s v="Julian Richings"/>
        <s v="Robert Baker"/>
        <s v="Jeremy Brett"/>
        <s v="Daniel Roebuck"/>
        <s v="William Schallert"/>
        <s v="Tina Turner"/>
        <s v="Vernon Wells"/>
        <s v="Sam Waterston"/>
        <s v="Eileen Brennan"/>
        <s v="Katharine Ross"/>
        <s v="Keenan Wynn"/>
        <s v="Tiago Riani"/>
        <s v="Carole Bouquet"/>
        <s v="Kristin Scott Thomas"/>
        <s v="Nate Parker"/>
        <s v="Jim Sturgess"/>
        <s v="Oliver Hudson"/>
        <s v="Laura Harring"/>
        <s v="Dameon Clarke"/>
        <s v="Warren Christie"/>
        <s v="Leslie Bibb"/>
        <s v="Isaac Hempstead Wright"/>
        <s v="Dane Cook"/>
        <s v="Rachel True"/>
        <s v="Amir Talai"/>
        <s v="Bobby Lee"/>
        <s v="Jon Seda"/>
        <s v="Shannon Elizabeth"/>
        <s v="François Cluzet"/>
        <s v="Mila Kunis"/>
        <s v="Ivana Baquero"/>
        <s v="James Babson"/>
        <s v="Seth MacFarlane"/>
        <s v="Indira Varma"/>
        <s v="F. Murray Abraham"/>
        <s v="Kurtwood Smith"/>
        <s v="Honor Blackman"/>
        <s v="Desmond Llewelyn"/>
        <s v="Yaphet Kotto"/>
        <s v="Sarah Murphy-Dyson"/>
        <s v="Henry Cavill"/>
        <s v="Michael Rapaport"/>
        <s v="Barry Bostwick"/>
        <s v="Long Nguyen"/>
        <s v="Charlotte Rampling"/>
        <s v="Aidan Turner"/>
        <s v="Cliff Robertson"/>
        <s v="Benjamin A. Onyango"/>
        <s v="Beverly D'Angelo"/>
        <s v="John de Lancie"/>
        <s v="Anita Page"/>
        <s v="Stephen Carr"/>
        <s v="Bunta Sugawara"/>
        <s v="Rumi Hiiragi"/>
        <s v="Greg Crowe"/>
        <s v="Mark Zupan"/>
        <s v="Joely Richardson"/>
        <s v="Johanna Braddy"/>
        <s v="Matt Shively"/>
        <s v="Samira Wiley"/>
        <s v="Richard Burton"/>
        <s v="Jennifer Saunders"/>
        <s v="Dianne Wiest"/>
        <s v="James Urbaniak"/>
        <s v="Lindsay Kay Hayward"/>
        <s v="Kelli Garner"/>
        <s v="Qi Shu"/>
        <s v="Matt Bennett"/>
        <s v="Alice Krige"/>
        <s v="Liam Aiken"/>
        <s v="David Paymer"/>
        <s v="Jason Mewes"/>
        <s v="Gena Rowlands"/>
        <s v="Elizabeth Daily"/>
        <s v="David Richmond-Peck"/>
        <s v="Bernie Casey"/>
        <s v="Ken Howard"/>
        <s v="Ian Somerhalder"/>
        <s v="Kevin McNally"/>
        <s v="Kelly Preston"/>
        <s v="Richard Tyson"/>
        <s v="Brian Dennehy"/>
        <s v="Rainn Wilson"/>
        <s v="Geraldine Chaplin"/>
        <s v="Robert Redford"/>
        <s v="Joel Courtney"/>
        <s v="Brendan Fehr"/>
        <s v="Clu Gulager"/>
        <s v="Pedro Armendáriz Jr."/>
        <s v="Jacques Perrin"/>
        <s v="Fereshteh Sadre Orafaiy"/>
        <s v="James Wilcox"/>
        <s v="Kim Dickens"/>
        <s v="Tim Meadows"/>
        <s v="Stephen Graham"/>
        <s v="Nat Wolff"/>
        <s v="Logan Browning"/>
        <s v="Leopold Stokowski"/>
        <s v="Quincy Jones"/>
        <s v="Don Brooks"/>
        <s v="Ty Burrell"/>
        <s v="Joe Morton"/>
        <s v="Alexis Dziena"/>
        <s v="Frank Grillo"/>
        <s v="Noel Gugliemi"/>
        <s v="Rhys Wakefield"/>
        <s v="Larry Miller"/>
        <s v="Louis Lombardi"/>
        <s v="Byron Mann"/>
        <s v="Charlize Theron"/>
        <s v="Linda Cardellini"/>
        <s v="Dustin Milligan"/>
        <s v="Peter Mensah"/>
        <s v="Rupert Graves"/>
        <s v="Seth Gilliam"/>
        <s v="Lupe Ontiveros"/>
        <s v="Shelley Conn"/>
        <s v="Joaquim de Almeida"/>
        <s v="Sandra Ellis Lafferty"/>
        <s v="Eddie Redmayne"/>
        <s v="Paul McGill"/>
        <s v="Shô Kosugi"/>
        <s v="Pam Ferris"/>
        <s v="Sarah Michelle Gellar"/>
        <s v="Mackenzie Foy"/>
        <s v="Michael Emerson"/>
        <s v="Aisha Tyler"/>
        <s v="Chelan Simmons"/>
        <s v="Ian Whyte"/>
        <s v="Katy Mixon"/>
        <s v="Alicia Witt"/>
        <s v="Marley Shelton"/>
        <s v="James Wolk"/>
        <s v="Jason Patric"/>
        <s v="Abbie Cornish"/>
        <s v="Philip Baker Hall"/>
        <s v="Ana de la Reguera"/>
        <s v="Jon Heder"/>
        <s v="Gretchen Mol"/>
        <s v="Beth Grant"/>
        <s v="David Carradine"/>
        <s v="Eoin Macken"/>
        <s v="Lena Olin"/>
        <s v="Jonathan D. Mellor"/>
        <s v="Óscar Jaenada"/>
        <s v="Robert Ri'chard"/>
        <s v="Alice Greczyn"/>
        <s v="Geoffrey Arend"/>
        <s v="Chris Moss"/>
        <s v="Matt Walsh"/>
        <s v="Mark Duplass"/>
        <s v="Fran Drescher"/>
        <s v="Verne Troyer"/>
        <s v="Scott Grimes"/>
        <s v="Clint Howard"/>
        <s v="William Hurt"/>
        <s v="David Gant"/>
        <s v="Michiel Huisman"/>
        <s v="Bridgette Wilson-Sampras"/>
        <s v="Christian Clavier"/>
        <s v="Roy Scheider"/>
        <s v="Isabelle Adjani"/>
        <s v="Omar Sy"/>
        <s v="Denis Lavant"/>
        <s v="Mathieu Kassovitz"/>
        <s v="Gregory Scott Cummins"/>
        <s v="Kang-ho Song"/>
        <s v="Zach Gilford"/>
        <s v="Terry Kiser"/>
        <s v="Jessy Schram"/>
        <s v="Craig T. Nelson"/>
        <s v="Bam Margera"/>
        <s v="Jackson Nicoll"/>
        <s v="Julian Morris"/>
        <s v="Irene Bedard"/>
        <s v="Kyle Hebert"/>
        <s v="Alia Shawkat"/>
        <s v="Rita Moreno"/>
        <s v="M. Emmet Walsh"/>
        <s v="Corinna Harney"/>
        <s v="Julia Ormond"/>
        <s v="Robert John Burke"/>
        <s v="Mark Gatiss"/>
        <s v="Peter Graves"/>
        <s v="Clayton Snyder"/>
        <s v="Mike Vogel"/>
        <s v="Chase Ellison"/>
        <s v="Connor Paolo"/>
        <s v="50 Cent"/>
        <s v="Julia Jentsch"/>
        <s v="Collette Wolfe"/>
        <s v="Kim Director"/>
        <s v="Frances Bavier"/>
        <s v="John Boyega"/>
        <s v="Phoebe Cates"/>
        <s v="Patrick Macnee"/>
        <s v="Cameron Monaghan"/>
        <s v="Steve Carell"/>
        <s v="Danny Strong"/>
        <s v="Talulah Riley"/>
        <s v="Jessica Barden"/>
        <s v="Busy Philipps"/>
        <s v="Michael Gough"/>
        <s v="Bradley Whitford"/>
        <s v="Brenda Fricker"/>
        <s v="Dania Ramirez"/>
        <s v="Kelly Carlson"/>
        <s v="Woody Strode"/>
        <s v="Sook-Yin Lee"/>
        <s v="John Cameron Mitchell"/>
        <s v="Glen Hansard"/>
        <s v="James Corden"/>
        <s v="Meg Foster"/>
        <s v="Sheryl Lee"/>
        <s v="Wilford Brimley"/>
        <s v="Richard Epcar"/>
        <s v="Julie Walters"/>
        <s v="Elaine Hendrix"/>
        <s v="Bojana Novakovic"/>
        <s v="Sterling Jerins"/>
        <s v="Andrew Fiscella"/>
        <s v="Ben Feldman"/>
        <s v="Martin Kove"/>
        <s v="Louis Jourdan"/>
        <s v="Julian Glover"/>
        <s v="Joe Don Baker"/>
        <s v="Robert Davi"/>
        <s v="Harvey Fierstein"/>
        <s v="Jenny Agutter"/>
        <s v="John Belushi"/>
        <s v="Joe Mantegna"/>
        <s v="Catherine Dyer"/>
        <s v="Gunnar Hansen"/>
        <s v="Tina Desai"/>
        <s v="Scott Glenn"/>
        <s v="Shane Black"/>
        <s v="Lorraine Bracco"/>
        <s v="Connie Nielsen"/>
        <s v="Tony Curran"/>
        <s v="William Smith"/>
        <s v="Rosanna Arquette"/>
        <s v="Judge Reinhold"/>
        <s v="Robert Picardo"/>
        <s v="Brian Thompson"/>
        <s v="Brian Lee Franklin"/>
        <s v="Mary Elizabeth Mastrantonio"/>
        <s v="Mark Valley"/>
        <s v="Brenda Song"/>
        <s v="Stephen Collins"/>
        <s v="Malese Jow"/>
        <s v="John Cothran"/>
        <s v="Josh Charles"/>
        <s v="Janet Jackson"/>
        <s v="Ken Arnold"/>
        <s v="Steve Irwin"/>
        <s v="Faizon Love"/>
        <s v="Divine"/>
        <s v="Greg Grunberg"/>
        <s v="Brandon T. Jackson"/>
        <s v="Takeshi Kaneshiro"/>
        <s v="Simon Yam"/>
        <s v="Matthew Ziff"/>
        <s v="Will Patton"/>
        <s v="William McNamara"/>
        <s v="Glenn Morshower"/>
        <s v="John August"/>
        <s v="Stacy Keach"/>
        <s v="Burt Young"/>
        <s v="Usher Raymond"/>
        <s v="Cassie Ventura"/>
        <s v="Alyson Stoner"/>
        <s v="Dan Futterman"/>
        <s v="Numan Acar"/>
        <s v="Doug E. Doug"/>
        <s v="Greg Ayres"/>
        <s v="Oprah Winfrey"/>
        <s v="Sophia Myles"/>
        <s v="John Doe"/>
        <s v="Cory Hardrict"/>
        <s v="Noel Fisher"/>
        <s v="Sullivan Stapleton"/>
        <s v="Rupert Grint"/>
        <s v="Austin Pendleton"/>
        <s v="Kathleen Quinlan"/>
        <s v="Nick Stahl"/>
        <s v="Jeremy Irvine"/>
        <s v="Hector Kotsifakis"/>
        <s v="Jasper Cole"/>
        <s v="Cheech Marin"/>
        <s v="Wagner Moura"/>
        <s v="Rachel Dratch"/>
        <s v="Vincent Pastore"/>
        <s v="Judie Aronson"/>
        <s v="Caroline Dhavernas"/>
        <s v="Thomas McDonell"/>
        <s v="Catalina Sandino Moreno"/>
        <s v="Anwar Congo"/>
        <s v="Bashar Rahal"/>
        <s v="Larry David"/>
        <s v="Adam Baldwin"/>
        <s v="Harold Ramis"/>
        <s v="Amy Schumer"/>
        <s v="Charlyne Yi"/>
        <s v="Fisher Stevens"/>
        <s v="Adrian Martinez"/>
        <s v="Matisyahu"/>
        <s v="Parry Shen"/>
        <s v="Monique Gabriela Curnen"/>
        <s v="Amber Stevens West"/>
        <s v="Sofia Boutella"/>
        <s v="Dong-gun Jang"/>
        <s v="Shah Rukh Khan"/>
        <s v="Frances Fisher"/>
        <s v="Li Gong"/>
        <s v="Tony Chiu Wai Leung"/>
        <s v="Jurnee Smollett-Bell"/>
        <s v="Jennifer Hudson"/>
        <s v="Justin Kirk"/>
        <s v="Johnny Pacar"/>
        <s v="Stephanie Szostak"/>
        <s v="Mitsuo Iwata"/>
        <s v="William Hootkins"/>
        <s v="Jason London"/>
        <s v="Jeanne Tripplehorn"/>
        <s v="John Robinson"/>
        <s v="Daniel London"/>
        <s v="Carmen Perez"/>
        <s v="Ted Danson"/>
        <s v="Jack Reynor"/>
        <s v="Hayley Atwell"/>
        <s v="Brian Blessed"/>
        <s v="Colm Feore"/>
        <s v="Charles Napier"/>
        <s v="Lucas Grabeel"/>
        <s v="Misha Gabriel Hamilton"/>
        <s v="Vinessa Shaw"/>
        <s v="Craig Ferguson"/>
        <s v="Mike Epps"/>
        <s v="Bruce McGill"/>
        <s v="Mary McDonnell"/>
        <s v="Olivia Williams"/>
        <s v="Romany Malco"/>
        <s v="Derick Martini"/>
        <s v="Jeff Bennett"/>
        <s v="Marco St. John"/>
        <s v="Peter Firth"/>
        <s v="Esai Morales"/>
        <s v="Richard Lawson"/>
        <s v="Ethan Suplee"/>
        <s v="Gerry Bednob"/>
        <s v="Kelsey Grammer"/>
        <s v="Lea Michele"/>
        <s v="Kathleen Wilhoite"/>
        <s v="Karisma Kapoor"/>
        <s v="Tshewang Dendup"/>
        <s v="G.W. Krauss"/>
        <s v="Alicia Goranson"/>
        <s v="Joseph Cotten"/>
        <s v="Cheryl Hines"/>
        <s v="James Nesbitt"/>
        <s v="Bokeem Woodbine"/>
        <s v="Kôji Yakusho"/>
        <s v="Kirby Heyborne"/>
        <s v="Lemmy"/>
        <s v="Marcell Nagy"/>
        <s v="Steve Bastoni"/>
        <s v="Christopher Meloni"/>
        <s v="Scott Porter"/>
        <s v="Tom Berenger"/>
        <s v="Jeffrey Falcon"/>
        <s v="Fay Masterson"/>
        <s v="Luenell"/>
        <s v="Bono"/>
        <s v="Bill Maher"/>
        <s v="Sayed Badreya"/>
        <s v="Alexander Skarsgård"/>
        <s v="David Lyons"/>
        <s v="Manish Dayal"/>
        <s v="Brad William Henke"/>
        <s v="Carol Ann Susi"/>
        <s v="Jamie Kennedy"/>
        <m/>
        <s v="Toby Stephens"/>
        <s v="Mem Ferda"/>
        <s v="Sunny Mabrey"/>
        <s v="Lena Dunham"/>
        <s v="Khandi Alexander"/>
        <s v="Leonard Nimoy"/>
        <s v="David Jason Perez"/>
        <s v="Shelley Hennig"/>
        <s v="Caroline Munro"/>
        <s v="Bingbing Li"/>
        <s v="Ginger Rogers"/>
        <s v="John Karyus"/>
        <s v="Wanda Sykes"/>
        <s v="Leon"/>
        <s v="Mia Farrow"/>
        <s v="Paul Brooke"/>
        <s v="Flavio Parenti"/>
        <s v="Catriona MacColl"/>
        <s v="James Duval"/>
        <s v="Sonia Braga"/>
        <s v="Rob Riggle"/>
        <s v="Ashley Williams"/>
        <s v="Chris Marquette"/>
        <s v="Ezra Miller"/>
        <s v="Ocean James"/>
        <s v="Seychelle Gabriel"/>
        <s v="Donald Glover"/>
        <s v="Aidan Quinn"/>
        <s v="Dave Chappelle"/>
        <s v="Marisa Saks"/>
        <s v="Lara Jill Miller"/>
        <s v="Theo James"/>
        <s v="Dylan Authors"/>
        <s v="Q'orianka Kilcher"/>
        <s v="Peter Capaldi"/>
        <s v="Mustafa Haidari"/>
        <s v="Giancarlo Giannini"/>
        <s v="Dorian Missick"/>
        <s v="Sonja Sohn"/>
        <s v="Alicja Bachleda"/>
        <s v="Zack Ward"/>
        <s v="Daniel Sharman"/>
        <s v="John Witherspoon"/>
        <s v="Nicole Ari Parker"/>
        <s v="Tommy Sheppard"/>
        <s v="Eartha Kitt"/>
        <s v="Richard Johnson"/>
        <s v="Ally Walker"/>
        <s v="Debra Messing"/>
        <s v="Tina Fey"/>
        <s v="Monica Potter"/>
        <s v="Todd Giebenhain"/>
        <s v="Izabella Scorupco"/>
        <s v="Eva Green"/>
        <s v="Nicholas Lea"/>
        <s v="Yorick van Wageningen"/>
        <s v="Elizabeth Berrington"/>
        <s v="Richard E. Grant"/>
        <s v="Irvin Kershner"/>
        <s v="Tenzin Thuthob Tsarong"/>
        <s v="Jeff Kober"/>
        <s v="Miko Hughes"/>
        <s v="Matthew Settle"/>
        <s v="James Kyson"/>
        <s v="Kirk Fox"/>
        <s v="Ian McDiarmid"/>
        <s v="Elizabeth McGovern"/>
        <s v="Lawrence Gilliard Jr."/>
        <s v="The Dalai Lama"/>
        <s v="Heike Makatsch"/>
        <s v="Vanessa Lengies"/>
        <s v="Madeline Kahn"/>
        <s v="Joan Rivers"/>
        <s v="Rudy Youngblood"/>
        <s v="Mhairi Calvey"/>
        <s v="Christo Jivkov"/>
        <s v="Farrah Fawcett"/>
        <s v="Colin Salmon"/>
        <s v="Bruce Spence"/>
        <s v="Curtis Armstrong"/>
        <s v="Jonathan Brandis"/>
        <s v="Jerry Ferrara"/>
        <s v="Adam LeFevre"/>
        <s v="Seymour Cassel"/>
        <s v="Topher Grace"/>
        <s v="Ulrich Tukur"/>
        <s v="Phoebe Legere"/>
        <s v="Gabriel Millman"/>
        <s v="Luke Bracey"/>
        <s v="David Masterson"/>
        <s v="Henry Thomas"/>
        <s v="William Morgan Sheppard"/>
        <s v="Debbie Reynolds"/>
        <s v="Wes Studi"/>
        <s v="Joe Estevez"/>
        <s v="Alison Lohman"/>
        <s v="Osama bin Laden"/>
        <s v="Michael Moore"/>
        <s v="James Callis"/>
        <s v="Sasha Alexander"/>
        <s v="Kevin Nash"/>
        <s v="Aaliyah"/>
        <s v="Mike Starr"/>
        <s v="Jay Laga'aia"/>
        <s v="Essence Atkins"/>
        <s v="Ashley Rickards"/>
        <s v="Fred Willard"/>
        <s v="Joe Cocker"/>
        <s v="Common"/>
        <s v="Quinton Aaron"/>
        <s v="Bérénice Bejo"/>
        <s v="Sara Forestier"/>
        <s v="Temple Grandin"/>
        <s v="Jessica Lowndes"/>
        <s v="Drew Powell"/>
        <s v="Denis O'Hare"/>
        <s v="Carlos Ponce"/>
        <s v="Joseph Campanella"/>
        <s v="Robin Lord Taylor"/>
        <s v="James Lafferty"/>
        <s v="Lesley Manville"/>
        <s v="Alex Veadov"/>
        <s v="Michael Angarano"/>
        <s v="Phil Vischer"/>
        <s v="Yuri Lowenthal"/>
        <s v="Marcela Mar"/>
        <s v="David Hyde Pierce"/>
        <s v="Maura Tierney"/>
        <s v="Jan Decleir"/>
        <s v="Scatman Crothers"/>
        <s v="Matt Price"/>
        <s v="Armin Mueller-Stahl"/>
        <s v="Naseeruddin Shah"/>
        <s v="Najarra Townsend"/>
        <s v="David Mamet"/>
        <s v="Amos Oz"/>
        <s v="Edie Falco"/>
        <s v="Sheryl Crow"/>
        <s v="Harry Styles"/>
        <s v="Chemeeka Walker"/>
        <s v="Quentin Tarantino"/>
        <s v="Aksel Hennie"/>
        <s v="Karra Elejalde"/>
        <s v="Yasmine Al Massri"/>
        <s v="Brad Garrett"/>
        <s v="Monica Calhoun"/>
        <s v="Raymond J. Barry"/>
        <s v="Stephen Rea"/>
        <s v="Emir Kusturica"/>
        <s v="Stacy Edwards"/>
        <s v="Ryan Kruger"/>
        <s v="Sharlto Copley"/>
        <s v="Ian Gamazon"/>
        <s v="Ming-Na Wen"/>
        <s v="Bolo Yeung"/>
        <s v="Amanda Schull"/>
        <s v="Craig Roberts"/>
        <s v="Don Johnson"/>
        <s v="Christopher Nicholas Smith"/>
        <s v="Greg Germann"/>
        <s v="Aunjanue Ellis"/>
        <s v="Kevin Corrigan"/>
        <s v="Aimee Garcia"/>
        <s v="Morgan Saylor"/>
        <s v="Dax Flame"/>
        <s v="William Baldwin"/>
        <s v="Merritt Wever"/>
        <s v="Tippi Hedren"/>
        <s v="Mel Blanc"/>
        <s v="Topol"/>
        <s v="Haley Joel Osment"/>
        <s v="Celia Imrie"/>
        <s v="Kyra Sedgwick"/>
        <s v="Lars Mikkelsen"/>
        <s v="Roger Rees"/>
        <s v="Daniel Kaluuya"/>
        <s v="Sally Kirkland"/>
        <s v="Hal Holbrook"/>
        <s v="Maggie Cheung"/>
        <s v="Jordi Mollà"/>
        <s v="Micah Sloat"/>
        <s v="Rita Hayworth"/>
        <s v="Chris Gauthier"/>
        <s v="Toni Servillo"/>
        <s v="Karl E. Landler"/>
        <s v="America Ferrera"/>
        <s v="Marco Treviño"/>
        <s v="Jensen Ackles"/>
        <s v="Ariana Richards"/>
        <s v="Craig Parker"/>
        <s v="Cole Hauser"/>
        <s v="Kate Maberly"/>
        <s v="Pelé"/>
        <s v="Matt Lucas"/>
        <s v="Tyler James Williams"/>
        <s v="Christian Clemenson"/>
        <s v="Molly Parker"/>
        <s v="Jessica Paré"/>
        <s v="Nolan Gerard Funk"/>
        <s v="Dana Delany"/>
        <s v="Jim Meskimen"/>
        <s v="Martin Dew"/>
        <s v="Patton Oswalt"/>
        <s v="Mike Howard"/>
        <s v="Tim Conway"/>
        <s v="Ronny Cox"/>
        <s v="Bobbie Phillips"/>
        <s v="Jake Busey"/>
        <s v="Sanaa Lathan"/>
        <s v="Sasha Roiz"/>
        <s v="Paddy Considine"/>
        <s v="Rosie Perez"/>
        <s v="Jennifer Esposito"/>
        <s v="Wood Harris"/>
        <s v="Jacqueline McKenzie"/>
        <s v="Emily Osment"/>
        <s v="Lilli Lavine"/>
        <s v="Lisa Ann Walter"/>
        <s v="Del Zamora"/>
        <s v="Lauren Holly"/>
        <s v="Tyler Labine"/>
        <s v="Mia Sara"/>
        <s v="John Kapelos"/>
        <s v="Callie Thorne"/>
        <s v="Telly Savalas"/>
        <s v="Ari Graynor"/>
        <s v="Victor Rasuk"/>
        <s v="Natascha McElhone"/>
        <s v="James D'Arcy"/>
        <s v="Jørgen Langhelle"/>
        <s v="Henry Ian Cusick"/>
        <s v="Roy Billing"/>
        <s v="Alun Armstrong"/>
        <s v="Derek Luke"/>
        <s v="David Belle"/>
        <s v="Kasia Smutniak"/>
        <s v="Purva Bedi"/>
        <s v="Jon Foo"/>
        <s v="Haley Ramm"/>
        <s v="Craig Stark"/>
        <s v="Vidya Balan"/>
        <s v="Deborah Mailman"/>
        <s v="Jorge Luis Moreno"/>
        <s v="Mahadeo Shivraj"/>
        <s v="Jacob Tremblay"/>
        <s v="Rapulana Seiphemo"/>
        <s v="Olivia Newton-John"/>
        <s v="Jacob Vargas"/>
        <s v="Laura-Leigh"/>
        <s v="Bill Farmer"/>
        <s v="John Howard"/>
        <s v="Beau Bridges"/>
        <s v="Dustin Lance Black"/>
        <s v="Tuesday Knight"/>
        <s v="Taylor Cole"/>
        <s v="Richard Coyle"/>
        <s v="Melina Kanakaredes"/>
        <s v="Roxanne McKee"/>
        <s v="Christopher Masterson"/>
        <s v="Gavin MacLeod"/>
        <s v="Ryan O'Neal"/>
        <s v="Damon Wayans"/>
        <s v="Tom Hughes"/>
        <s v="Rene Russo"/>
        <s v="Phil Davis"/>
        <s v="Mako"/>
        <s v="Emily Rios"/>
        <s v="Alden Ehrenreich"/>
        <s v="Margot Kidder"/>
        <s v="Paul McCartney"/>
        <s v="Miranda Cosgrove"/>
        <s v="Ellar Coltrane"/>
        <s v="Seamus Davey-Fitzpatrick"/>
        <s v="Vernon Dobtcheff"/>
        <s v="Hanno Pöschl"/>
        <s v="Tommy Pallotta"/>
        <s v="Zoe Kazan"/>
        <s v="James Brolin"/>
        <s v="Boris Kodjoe"/>
        <s v="Kimberly Elise"/>
        <s v="Hulk Hogan"/>
        <s v="Darryl Hunt"/>
        <s v="Mark Addy"/>
        <s v="Natasha Henstridge"/>
        <s v="Nawazuddin Siddiqui"/>
        <s v="Alanna Ubach"/>
        <s v="Ryan Guzman"/>
        <s v="Sam Shepard"/>
        <s v="Odeya Rush"/>
        <s v="Fergie"/>
        <s v="Marsha Thomason"/>
        <s v="Nathan Lane"/>
        <s v="Bruno Kirby"/>
        <s v="Marshall Bell"/>
        <s v="Shawna Waldron"/>
        <s v="Yaya DaCosta"/>
        <s v="Scout Taylor-Compton"/>
        <s v="Sid Haig"/>
        <s v="Wendi McLendon-Covey"/>
        <s v="Frances Conroy"/>
        <s v="John Beasley"/>
        <s v="Michael Derek"/>
        <s v="Anika Noni Rose"/>
        <s v="Lauren Ambrose"/>
        <s v="George Coe"/>
        <s v="Carlos Gallardo"/>
        <s v="Arliss Howard"/>
        <s v="Ed Wynn"/>
        <s v="Robert Townsend"/>
        <s v="Eleanor Parker"/>
        <s v="Lea Thompson"/>
        <s v="Marilyn Rising"/>
        <s v="Eric Stoltz"/>
        <s v="Jamie Renée Smith"/>
        <s v="Judith Chapman"/>
        <s v="Sydney Pollack"/>
        <s v="Noah Bean"/>
        <s v="Walter Koenig"/>
        <s v="Vincent Schiavelli"/>
        <s v="Emilia Fox"/>
        <s v="Ian McNeice"/>
        <s v="Annabelle Wallis"/>
        <s v="Collin Alfredo St. Dic"/>
        <s v="Lili Taylor"/>
        <s v="Billy Campbell"/>
        <s v="Willie Garson"/>
        <s v="Reba McEntire"/>
        <s v="Norbert Ferrer"/>
        <s v="Katharine Isabelle"/>
        <s v="Alexis Arquette"/>
        <s v="Saad Siddiqui"/>
        <s v="Bianca Kajlich"/>
        <s v="Michael Berryman"/>
        <s v="Cem Yilmaz"/>
        <s v="Eric Johnson"/>
        <s v="Ahna O'Reilly"/>
        <s v="Corbin Allred"/>
        <s v="Jill Clayburgh"/>
        <s v="Rick Yune"/>
        <s v="Tamannaah Bhatia"/>
        <s v="Elpidia Carrillo"/>
        <s v="Emma Watson"/>
        <s v="Michael Dudikoff"/>
        <s v="Albert Finney"/>
        <s v="Rachel Griffiths"/>
        <s v="Tim Holmes"/>
        <s v="Patricia Tallman"/>
        <s v="Kevin Grevioux"/>
        <s v="Ariel Hsing"/>
        <s v="Danielle Kotch"/>
        <s v="Blythe Danner"/>
        <s v="Noah Taylor"/>
        <s v="Drew Fuller"/>
        <s v="Josh Wingate"/>
        <s v="Rami Malek"/>
        <s v="Katrina Bowden"/>
        <s v="Oliver James"/>
        <s v="Tadanobu Asano"/>
        <s v="Shane Carruth"/>
        <s v="Shane Dawson"/>
        <s v="Tom Welling"/>
        <s v="Taran Killam"/>
        <s v="Frankie Muniz"/>
        <s v="Fanny Ardant"/>
        <s v="Antoni Corone"/>
        <s v="William Joseph Elk III"/>
        <s v="Saif Ali Khan"/>
        <s v="Marina Golbahari"/>
        <s v="Lena Horne"/>
        <s v="Elisabeth Harnois"/>
        <s v="Daniel von Bargen"/>
        <s v="Jere Burns"/>
        <s v="Tony Cox"/>
        <s v="Nathalie Fay"/>
        <s v="Ruby Dee"/>
        <s v="Tisha Campbell-Martin"/>
        <s v="S. Epatha Merkerson"/>
        <s v="Keir Dullea"/>
        <s v="Françoise Yip"/>
        <s v="Benno Fürmann"/>
        <s v="Peter McNamara"/>
        <s v="Jason Priestley"/>
        <s v="Melissa Sagemiller"/>
        <s v="Shengyi Huang"/>
        <s v="Wei Zhao"/>
        <s v="Roger Allam"/>
        <s v="Sophie Okonedo"/>
        <s v="Tom Burke"/>
        <s v="Lane Smith"/>
        <s v="Christina Milian"/>
        <s v="Lisa Wilcox"/>
        <s v="Barry Watson"/>
        <s v="Emily Podleski"/>
        <s v="Isaiah Washington"/>
        <s v="Lily Atkinson"/>
        <s v="Raven-Symoné"/>
        <s v="Erick Avari"/>
        <s v="William Gates"/>
        <s v="Francesca Capaldi"/>
        <s v="Richard Brooker"/>
        <s v="Betsy Palmer"/>
        <s v="Rob Paulsen"/>
        <s v="Steve Oedekerk"/>
        <s v="Barry Corbin"/>
        <s v="Jason Marsden"/>
        <s v="Antony Starr"/>
        <s v="Sarah Butler"/>
        <s v="Michael O'Neill"/>
        <s v="Peter Gallagher"/>
        <s v="Peter Fonda"/>
        <s v="Wayne Knight"/>
        <s v="Bob Balaban"/>
        <s v="Ayelet Zurer"/>
        <s v="Mark Rylance"/>
        <s v="Caitlin Stasey"/>
        <s v="Paige Turco"/>
        <s v="Tony Doupe"/>
        <s v="Dyan Cannon"/>
        <s v="Daniel Mays"/>
        <s v="Curtiss Cook"/>
        <s v="Michel Robin"/>
        <s v="Hiroshi Abe"/>
        <s v="Britney Spears"/>
        <s v="Tika Sumpter"/>
        <s v="Pamela Reed"/>
        <s v="Siu-Wong Fan"/>
        <s v="Robert Shaw"/>
        <s v="Ursula Andress"/>
        <s v="Shelley Duvall"/>
        <s v="Sam Claflin"/>
        <s v="Sean Patrick Thomas"/>
        <s v="Jessie T. Usher"/>
        <s v="Ulrich Thomsen"/>
        <s v="Thomas Bo Larsen"/>
        <s v="Michael Gross"/>
        <s v="Jim Parsons"/>
        <s v="Lois Smith"/>
        <s v="Konstantin Khabenskiy"/>
        <s v="Heather O'Rourke"/>
        <s v="Bill Johnson"/>
        <s v="Louise Fletcher"/>
        <s v="Sprague Grayden"/>
        <s v="Julianna Guill"/>
        <s v="Snoop Dogg"/>
        <s v="Heather Matarazzo"/>
        <s v="Xander Berkeley"/>
        <s v="Mackenzie Davis"/>
        <s v="Catherine Hicks"/>
        <s v="Nataniel Sánchez"/>
        <s v="Kristy Swanson"/>
        <s v="Sean Young"/>
        <s v="Moritz Bleibtreu"/>
        <s v="Treat Williams"/>
        <s v="Sean Lennon"/>
        <s v="Levon Helm"/>
        <s v="Tom Atkins"/>
        <s v="Bjørn Sundquist"/>
        <s v="Nirut Sirichanya"/>
        <s v="Michael J. Pollard"/>
        <s v="Dean Stockwell"/>
        <s v="Ian Ziering"/>
        <s v="Pfeifer Brown"/>
        <s v="Jeremy Shada"/>
        <s v="Trey Parker"/>
        <s v="Elden Henson"/>
        <s v="Eric Mendenhall"/>
        <s v="Catherine Lough Haggquist"/>
        <s v="Eva Amurri Martino"/>
        <s v="Hattie McDaniel"/>
        <s v="Margaret Hamilton"/>
        <s v="Allison Dean"/>
        <s v="Nicki Aycox"/>
        <s v="Scott Mechlowicz"/>
        <s v="Vincent Gallo"/>
        <s v="Gladys Cooper"/>
        <s v="David Hewlett"/>
        <s v="Emraan Hashmi"/>
        <s v="Mariah Carey"/>
        <s v="Fernanda Montenegro"/>
        <s v="Dougray Scott"/>
        <s v="Charlie Korsmo"/>
        <s v="Warren Beatty"/>
        <s v="Diahann Carroll"/>
        <s v="Andrew Wilson"/>
        <s v="Ki Hong Lee"/>
        <s v="Kelly Rutherford"/>
        <s v="Robert Pine"/>
        <s v="Chris Eigeman"/>
        <s v="Jason Robards"/>
        <s v="Fernanda Andrade"/>
        <s v="Lauren Cohan"/>
        <s v="Adriana Caselotti"/>
        <s v="Jeffrey Combs"/>
        <s v="Myrna Loy"/>
        <s v="Mike Tyson"/>
        <s v="Florian Lukas"/>
        <s v="Karen Allen"/>
        <s v="Jürgen Prochnow"/>
        <s v="Kurt Fuller"/>
        <s v="Woody Allen"/>
        <s v="Sally Hawkins"/>
        <s v="Ornella Muti"/>
        <s v="Talisa Soto"/>
        <s v="Lambert Wilson"/>
        <s v="Matt Frewer"/>
        <s v="Zak Penn"/>
      </sharedItems>
    </cacheField>
    <cacheField name="num_voted_users" numFmtId="1">
      <sharedItems containsSemiMixedTypes="0" containsString="0" containsNumber="1" containsInteger="1" minValue="5" maxValue="1689764"/>
    </cacheField>
    <cacheField name="num_user_for_reviews" numFmtId="1">
      <sharedItems containsSemiMixedTypes="0" containsString="0" containsNumber="1" containsInteger="1" minValue="1" maxValue="5060" count="941">
        <n v="97"/>
        <n v="613"/>
        <n v="48"/>
        <n v="11"/>
        <n v="40"/>
        <n v="317"/>
        <n v="437"/>
        <n v="577"/>
        <n v="374"/>
        <n v="277"/>
        <n v="316"/>
        <n v="346"/>
        <n v="53"/>
        <n v="194"/>
        <n v="236"/>
        <n v="225"/>
        <n v="401"/>
        <n v="962"/>
        <n v="116"/>
        <n v="229"/>
        <n v="128"/>
        <n v="356"/>
        <n v="201"/>
        <n v="533"/>
        <n v="118"/>
        <n v="204"/>
        <n v="86"/>
        <n v="137"/>
        <n v="41"/>
        <n v="596"/>
        <n v="126"/>
        <n v="207"/>
        <n v="106"/>
        <n v="89"/>
        <n v="114"/>
        <n v="103"/>
        <n v="163"/>
        <n v="420"/>
        <n v="133"/>
        <n v="26"/>
        <n v="532"/>
        <n v="867"/>
        <n v="140"/>
        <n v="96"/>
        <n v="560"/>
        <n v="541"/>
        <n v="548"/>
        <n v="1109"/>
        <n v="172"/>
        <n v="1188"/>
        <n v="1101"/>
        <n v="908"/>
        <n v="361"/>
        <n v="559"/>
        <n v="174"/>
        <n v="122"/>
        <n v="145"/>
        <n v="20"/>
        <n v="94"/>
        <n v="611"/>
        <n v="215"/>
        <n v="175"/>
        <n v="382"/>
        <n v="791"/>
        <n v="545"/>
        <n v="789"/>
        <n v="624"/>
        <n v="273"/>
        <n v="32"/>
        <n v="62"/>
        <n v="439"/>
        <n v="835"/>
        <n v="612"/>
        <n v="441"/>
        <n v="274"/>
        <n v="672"/>
        <n v="855"/>
        <n v="539"/>
        <n v="232"/>
        <n v="1885"/>
        <n v="1504"/>
        <n v="385"/>
        <n v="1206"/>
        <n v="1040"/>
        <n v="87"/>
        <n v="134"/>
        <n v="177"/>
        <n v="22"/>
        <n v="248"/>
        <n v="158"/>
        <n v="42"/>
        <n v="34"/>
        <n v="181"/>
        <n v="199"/>
        <n v="39"/>
        <n v="304"/>
        <n v="483"/>
        <n v="945"/>
        <n v="1463"/>
        <n v="438"/>
        <n v="64"/>
        <n v="98"/>
        <n v="270"/>
        <n v="331"/>
        <n v="95"/>
        <n v="339"/>
        <n v="369"/>
        <n v="415"/>
        <n v="518"/>
        <n v="125"/>
        <n v="195"/>
        <n v="102"/>
        <n v="76"/>
        <n v="210"/>
        <n v="68"/>
        <n v="79"/>
        <n v="463"/>
        <n v="347"/>
        <n v="641"/>
        <n v="866"/>
        <n v="1043"/>
        <n v="738"/>
        <n v="27"/>
        <n v="149"/>
        <n v="24"/>
        <n v="365"/>
        <n v="185"/>
        <n v="179"/>
        <n v="814"/>
        <n v="129"/>
        <n v="83"/>
        <n v="107"/>
        <n v="123"/>
        <n v="261"/>
        <n v="136"/>
        <n v="110"/>
        <n v="165"/>
        <n v="372"/>
        <n v="392"/>
        <n v="345"/>
        <n v="135"/>
        <n v="138"/>
        <n v="217"/>
        <n v="1641"/>
        <n v="2254"/>
        <n v="196"/>
        <n v="755"/>
        <n v="1445"/>
        <n v="287"/>
        <n v="71"/>
        <n v="159"/>
        <n v="168"/>
        <n v="351"/>
        <n v="61"/>
        <n v="180"/>
        <n v="150"/>
        <n v="290"/>
        <n v="271"/>
        <n v="154"/>
        <n v="65"/>
        <n v="84"/>
        <n v="49"/>
        <n v="457"/>
        <n v="696"/>
        <n v="674"/>
        <n v="16"/>
        <n v="1022"/>
        <n v="742"/>
        <n v="90"/>
        <n v="436"/>
        <n v="633"/>
        <n v="698"/>
        <n v="167"/>
        <n v="338"/>
        <n v="394"/>
        <n v="143"/>
        <n v="348"/>
        <n v="156"/>
        <n v="144"/>
        <n v="100"/>
        <n v="85"/>
        <n v="153"/>
        <n v="264"/>
        <n v="112"/>
        <n v="166"/>
        <n v="212"/>
        <n v="10"/>
        <n v="323"/>
        <n v="161"/>
        <n v="265"/>
        <n v="302"/>
        <n v="60"/>
        <n v="109"/>
        <n v="66"/>
        <n v="131"/>
        <n v="218"/>
        <n v="259"/>
        <n v="111"/>
        <n v="176"/>
        <n v="289"/>
        <n v="606"/>
        <n v="186"/>
        <n v="341"/>
        <n v="648"/>
        <n v="80"/>
        <n v="63"/>
        <n v="753"/>
        <n v="506"/>
        <n v="2319"/>
        <n v="450"/>
        <n v="695"/>
        <n v="523"/>
        <n v="515"/>
        <n v="209"/>
        <n v="246"/>
        <n v="7"/>
        <n v="269"/>
        <n v="312"/>
        <n v="416"/>
        <n v="25"/>
        <n v="141"/>
        <n v="288"/>
        <n v="139"/>
        <n v="329"/>
        <n v="503"/>
        <n v="105"/>
        <n v="21"/>
        <n v="99"/>
        <n v="9"/>
        <n v="309"/>
        <n v="183"/>
        <n v="190"/>
        <n v="350"/>
        <n v="50"/>
        <n v="456"/>
        <n v="402"/>
        <n v="152"/>
        <n v="147"/>
        <n v="46"/>
        <n v="55"/>
        <n v="117"/>
        <n v="285"/>
        <n v="481"/>
        <n v="426"/>
        <n v="208"/>
        <n v="275"/>
        <n v="266"/>
        <n v="458"/>
        <n v="162"/>
        <n v="815"/>
        <n v="512"/>
        <n v="626"/>
        <n v="514"/>
        <n v="497"/>
        <n v="203"/>
        <n v="29"/>
        <n v="499"/>
        <n v="92"/>
        <n v="322"/>
        <n v="224"/>
        <n v="77"/>
        <n v="251"/>
        <n v="353"/>
        <n v="88"/>
        <n v="1912"/>
        <n v="764"/>
        <n v="221"/>
        <n v="324"/>
        <n v="378"/>
        <n v="418"/>
        <n v="851"/>
        <n v="108"/>
        <n v="241"/>
        <n v="644"/>
        <n v="949"/>
        <n v="200"/>
        <n v="658"/>
        <n v="130"/>
        <n v="267"/>
        <n v="101"/>
        <n v="93"/>
        <n v="12"/>
        <n v="119"/>
        <n v="336"/>
        <n v="5"/>
        <n v="262"/>
        <n v="160"/>
        <n v="142"/>
        <n v="91"/>
        <n v="1055"/>
        <n v="1401"/>
        <n v="752"/>
        <n v="1182"/>
        <n v="440"/>
        <n v="2367"/>
        <n v="622"/>
        <n v="205"/>
        <n v="238"/>
        <n v="75"/>
        <n v="178"/>
        <n v="252"/>
        <n v="44"/>
        <n v="54"/>
        <n v="318"/>
        <n v="1248"/>
        <n v="822"/>
        <n v="495"/>
        <n v="121"/>
        <n v="157"/>
        <n v="253"/>
        <n v="132"/>
        <n v="43"/>
        <n v="1535"/>
        <n v="283"/>
        <n v="33"/>
        <n v="809"/>
        <n v="235"/>
        <n v="211"/>
        <n v="2"/>
        <n v="297"/>
        <n v="23"/>
        <n v="146"/>
        <n v="47"/>
        <n v="904"/>
        <n v="492"/>
        <n v="305"/>
        <n v="223"/>
        <n v="1571"/>
        <n v="858"/>
        <n v="189"/>
        <n v="419"/>
        <n v="342"/>
        <n v="754"/>
        <n v="362"/>
        <n v="916"/>
        <n v="326"/>
        <n v="254"/>
        <n v="182"/>
        <n v="155"/>
        <n v="247"/>
        <n v="467"/>
        <n v="113"/>
        <n v="919"/>
        <n v="391"/>
        <n v="81"/>
        <n v="666"/>
        <n v="310"/>
        <n v="82"/>
        <n v="115"/>
        <n v="1740"/>
        <n v="120"/>
        <n v="340"/>
        <n v="202"/>
        <n v="448"/>
        <n v="327"/>
        <n v="4667"/>
        <n v="2701"/>
        <n v="2803"/>
        <n v="2685"/>
        <n v="2725"/>
        <n v="651"/>
        <n v="2067"/>
        <n v="1100"/>
        <n v="36"/>
        <n v="213"/>
        <n v="311"/>
        <n v="432"/>
        <n v="188"/>
        <n v="38"/>
        <n v="250"/>
        <n v="72"/>
        <n v="871"/>
        <n v="1106"/>
        <n v="935"/>
        <n v="192"/>
        <n v="279"/>
        <n v="216"/>
        <n v="387"/>
        <n v="260"/>
        <n v="335"/>
        <n v="944"/>
        <n v="1290"/>
        <n v="73"/>
        <n v="747"/>
        <n v="206"/>
        <n v="299"/>
        <n v="242"/>
        <n v="173"/>
        <n v="564"/>
        <n v="625"/>
        <n v="69"/>
        <n v="30"/>
        <n v="491"/>
        <n v="14"/>
        <n v="731"/>
        <n v="552"/>
        <n v="56"/>
        <n v="276"/>
        <n v="3400"/>
        <n v="300"/>
        <n v="1017"/>
        <n v="1441"/>
        <n v="307"/>
        <n v="801"/>
        <n v="469"/>
        <n v="45"/>
        <n v="1140"/>
        <n v="547"/>
        <n v="586"/>
        <n v="1916"/>
        <n v="1240"/>
        <n v="915"/>
        <n v="864"/>
        <n v="614"/>
        <n v="319"/>
        <n v="8"/>
        <n v="151"/>
        <n v="13"/>
        <n v="701"/>
        <n v="222"/>
        <n v="971"/>
        <n v="35"/>
        <n v="249"/>
        <n v="1125"/>
        <n v="398"/>
        <n v="527"/>
        <n v="1127"/>
        <n v="1080"/>
        <n v="850"/>
        <n v="632"/>
        <n v="776"/>
        <n v="2968"/>
        <n v="589"/>
        <n v="631"/>
        <n v="320"/>
        <n v="231"/>
        <n v="531"/>
        <n v="255"/>
        <n v="414"/>
        <n v="1768"/>
        <n v="569"/>
        <n v="263"/>
        <n v="379"/>
        <n v="237"/>
        <n v="692"/>
        <n v="751"/>
        <n v="389"/>
        <n v="256"/>
        <n v="381"/>
        <n v="104"/>
        <n v="472"/>
        <n v="355"/>
        <n v="1033"/>
        <n v="230"/>
        <n v="763"/>
        <n v="498"/>
        <n v="805"/>
        <n v="343"/>
        <n v="170"/>
        <n v="1108"/>
        <n v="973"/>
        <n v="239"/>
        <n v="410"/>
        <n v="367"/>
        <n v="609"/>
        <n v="258"/>
        <n v="57"/>
        <n v="78"/>
        <n v="399"/>
        <n v="461"/>
        <n v="620"/>
        <n v="380"/>
        <n v="376"/>
        <n v="197"/>
        <n v="543"/>
        <n v="191"/>
        <n v="377"/>
        <n v="433"/>
        <n v="214"/>
        <n v="370"/>
        <n v="357"/>
        <n v="798"/>
        <n v="849"/>
        <n v="488"/>
        <n v="127"/>
        <n v="741"/>
        <n v="986"/>
        <n v="571"/>
        <n v="485"/>
        <n v="781"/>
        <n v="52"/>
        <n v="148"/>
        <n v="687"/>
        <n v="859"/>
        <n v="522"/>
        <n v="928"/>
        <n v="281"/>
        <n v="657"/>
        <n v="1516"/>
        <n v="384"/>
        <n v="164"/>
        <n v="352"/>
        <n v="291"/>
        <n v="15"/>
        <n v="67"/>
        <n v="31"/>
        <n v="18"/>
        <n v="724"/>
        <n v="1518"/>
        <n v="400"/>
        <n v="313"/>
        <n v="669"/>
        <n v="70"/>
        <n v="429"/>
        <n v="568"/>
        <n v="749"/>
        <n v="407"/>
        <n v="2238"/>
        <n v="983"/>
        <n v="650"/>
        <n v="654"/>
        <n v="308"/>
        <n v="706"/>
        <n v="591"/>
        <n v="383"/>
        <n v="1413"/>
        <n v="685"/>
        <n v="184"/>
        <n v="1377"/>
        <n v="1066"/>
        <n v="4144"/>
        <n v="1732"/>
        <n v="358"/>
        <n v="445"/>
        <n v="19"/>
        <n v="413"/>
        <n v="599"/>
        <n v="451"/>
        <n v="301"/>
        <n v="1053"/>
        <n v="37"/>
        <n v="1959"/>
        <n v="455"/>
        <n v="423"/>
        <n v="554"/>
        <n v="4"/>
        <n v="403"/>
        <n v="187"/>
        <n v="662"/>
        <n v="332"/>
        <n v="296"/>
        <n v="526"/>
        <n v="51"/>
        <n v="1470"/>
        <n v="3597"/>
        <n v="3286"/>
        <n v="3516"/>
        <n v="193"/>
        <n v="294"/>
        <n v="1588"/>
        <n v="549"/>
        <n v="278"/>
        <n v="292"/>
        <n v="1832"/>
        <n v="2113"/>
        <n v="344"/>
        <n v="1238"/>
        <n v="337"/>
        <n v="711"/>
        <n v="268"/>
        <n v="74"/>
        <n v="555"/>
        <n v="334"/>
        <n v="510"/>
        <n v="245"/>
        <n v="257"/>
        <n v="1083"/>
        <n v="597"/>
        <n v="682"/>
        <n v="621"/>
        <n v="412"/>
        <n v="726"/>
        <n v="360"/>
        <n v="561"/>
        <n v="1"/>
        <n v="902"/>
        <n v="330"/>
        <n v="570"/>
        <n v="314"/>
        <n v="171"/>
        <n v="788"/>
        <n v="17"/>
        <n v="364"/>
        <n v="371"/>
        <n v="537"/>
        <n v="900"/>
        <n v="359"/>
        <n v="226"/>
        <n v="431"/>
        <n v="1559"/>
        <n v="1171"/>
        <n v="3054"/>
        <n v="2528"/>
        <n v="1076"/>
        <n v="244"/>
        <n v="578"/>
        <n v="1097"/>
        <n v="673"/>
        <n v="470"/>
        <n v="714"/>
        <n v="388"/>
        <n v="2042"/>
        <n v="807"/>
        <n v="1509"/>
        <n v="509"/>
        <n v="524"/>
        <n v="395"/>
        <n v="373"/>
        <n v="354"/>
        <n v="1473"/>
        <n v="409"/>
        <n v="881"/>
        <n v="452"/>
        <n v="349"/>
        <n v="576"/>
        <n v="333"/>
        <n v="198"/>
        <n v="428"/>
        <n v="784"/>
        <n v="795"/>
        <n v="507"/>
        <n v="425"/>
        <n v="220"/>
        <n v="124"/>
        <n v="656"/>
        <n v="28"/>
        <n v="1314"/>
        <n v="219"/>
        <n v="6"/>
        <n v="427"/>
        <n v="284"/>
        <n v="482"/>
        <n v="1236"/>
        <n v="679"/>
        <n v="581"/>
        <n v="1058"/>
        <n v="862"/>
        <n v="1028"/>
        <n v="393"/>
        <n v="629"/>
        <n v="587"/>
        <n v="1018"/>
        <n v="2047"/>
        <n v="756"/>
        <n v="1191"/>
        <n v="911"/>
        <n v="460"/>
        <n v="227"/>
        <n v="572"/>
        <n v="542"/>
        <n v="504"/>
        <n v="584"/>
        <n v="306"/>
        <n v="722"/>
        <n v="286"/>
        <n v="546"/>
        <n v="411"/>
        <n v="169"/>
        <n v="1426"/>
        <n v="535"/>
        <n v="454"/>
        <n v="466"/>
        <n v="723"/>
        <n v="233"/>
        <n v="889"/>
        <n v="363"/>
        <n v="366"/>
        <n v="800"/>
        <n v="602"/>
        <n v="1676"/>
        <n v="630"/>
        <n v="665"/>
        <n v="892"/>
        <n v="471"/>
        <n v="1722"/>
        <n v="1117"/>
        <n v="1594"/>
        <n v="713"/>
        <n v="640"/>
        <n v="876"/>
        <n v="430"/>
        <n v="618"/>
        <n v="494"/>
        <n v="544"/>
        <n v="1015"/>
        <n v="500"/>
        <n v="243"/>
        <n v="615"/>
        <n v="434"/>
        <n v="435"/>
        <n v="830"/>
        <n v="1137"/>
        <n v="2789"/>
        <n v="3646"/>
        <n v="2121"/>
        <n v="720"/>
        <n v="1198"/>
        <n v="396"/>
        <n v="408"/>
        <n v="551"/>
        <n v="690"/>
        <n v="1185"/>
        <n v="733"/>
        <n v="806"/>
        <n v="782"/>
        <n v="502"/>
        <n v="280"/>
        <n v="58"/>
        <n v="637"/>
        <n v="643"/>
        <n v="303"/>
        <n v="918"/>
        <n v="390"/>
        <n v="513"/>
        <n v="2073"/>
        <n v="2335"/>
        <n v="2003"/>
        <n v="1344"/>
        <n v="1264"/>
        <n v="1382"/>
        <n v="744"/>
        <n v="995"/>
        <n v="529"/>
        <n v="1243"/>
        <n v="1225"/>
        <n v="1067"/>
        <n v="444"/>
        <n v="605"/>
        <n v="681"/>
        <n v="703"/>
        <n v="2301"/>
        <n v="550"/>
        <n v="964"/>
        <n v="2054"/>
        <n v="989"/>
        <n v="1138"/>
        <n v="799"/>
        <n v="1166"/>
        <n v="678"/>
        <n v="1061"/>
        <n v="2192"/>
        <n v="240"/>
        <n v="974"/>
        <n v="315"/>
        <n v="1065"/>
        <n v="2814"/>
        <n v="234"/>
        <n v="683"/>
        <n v="1439"/>
        <n v="1782"/>
        <n v="899"/>
        <n v="1999"/>
        <n v="511"/>
        <n v="836"/>
        <n v="585"/>
        <n v="521"/>
        <n v="386"/>
        <n v="1416"/>
        <n v="888"/>
        <n v="321"/>
        <n v="293"/>
        <n v="1514"/>
        <n v="443"/>
        <n v="583"/>
        <n v="298"/>
        <n v="580"/>
        <n v="375"/>
        <n v="228"/>
        <n v="1896"/>
        <n v="453"/>
        <n v="903"/>
        <n v="760"/>
        <n v="493"/>
        <n v="660"/>
        <n v="3"/>
        <n v="404"/>
        <n v="608"/>
        <n v="645"/>
        <n v="406"/>
        <n v="1262"/>
        <n v="627"/>
        <n v="397"/>
        <n v="325"/>
        <n v="1111"/>
        <n v="475"/>
        <n v="619"/>
        <n v="556"/>
        <n v="505"/>
        <n v="442"/>
        <n v="1390"/>
        <n v="1189"/>
        <n v="1211"/>
        <n v="820"/>
        <n v="828"/>
        <n v="1624"/>
        <n v="1107"/>
        <n v="1437"/>
        <n v="405"/>
        <n v="628"/>
        <n v="1049"/>
        <n v="1283"/>
        <n v="857"/>
        <n v="773"/>
        <n v="593"/>
        <n v="704"/>
        <n v="422"/>
        <n v="588"/>
        <n v="590"/>
        <n v="3189"/>
        <n v="2417"/>
        <n v="5060"/>
        <n v="1367"/>
        <n v="951"/>
        <n v="2618"/>
        <n v="802"/>
        <n v="877"/>
        <n v="684"/>
        <n v="59"/>
        <n v="2195"/>
        <n v="1193"/>
        <n v="1527"/>
        <n v="2105"/>
        <n v="462"/>
        <n v="931"/>
        <n v="667"/>
        <n v="1004"/>
        <n v="2110"/>
        <n v="479"/>
        <n v="647"/>
        <n v="1023"/>
        <n v="2368"/>
        <n v="1103"/>
        <n v="1168"/>
        <n v="2326"/>
        <n v="942"/>
        <n v="988"/>
        <n v="737"/>
        <n v="501"/>
        <n v="779"/>
        <n v="484"/>
        <n v="718"/>
        <n v="540"/>
        <n v="922"/>
        <n v="592"/>
        <n v="600"/>
        <n v="328"/>
        <n v="634"/>
        <n v="1398"/>
        <n v="447"/>
        <n v="1308"/>
        <n v="856"/>
        <n v="1159"/>
        <n v="1144"/>
        <n v="520"/>
        <n v="761"/>
        <n v="638"/>
        <n v="1966"/>
        <n v="885"/>
        <n v="553"/>
        <n v="710"/>
        <n v="646"/>
        <n v="2715"/>
        <n v="1498"/>
        <n v="1009"/>
        <n v="994"/>
        <n v="2012"/>
        <n v="1303"/>
        <n v="1902"/>
        <n v="691"/>
        <n v="604"/>
        <n v="1360"/>
        <n v="780"/>
        <n v="623"/>
        <n v="1187"/>
        <n v="424"/>
        <n v="468"/>
        <n v="824"/>
        <n v="474"/>
        <n v="1848"/>
        <n v="840"/>
        <n v="748"/>
        <n v="1736"/>
        <n v="1500"/>
        <n v="1690"/>
        <n v="421"/>
        <n v="582"/>
        <n v="786"/>
        <n v="890"/>
        <n v="534"/>
        <n v="478"/>
        <n v="282"/>
        <n v="845"/>
        <n v="895"/>
        <n v="771"/>
        <n v="477"/>
        <n v="2277"/>
        <n v="2741"/>
        <n v="1273"/>
        <n v="1331"/>
        <n v="2153"/>
        <n v="842"/>
        <n v="677"/>
        <n v="1448"/>
        <n v="671"/>
        <n v="975"/>
        <n v="817"/>
        <n v="736"/>
        <n v="610"/>
        <n v="1368"/>
        <n v="1361"/>
        <n v="816"/>
        <n v="826"/>
        <n v="636"/>
        <n v="709"/>
        <n v="517"/>
        <n v="1420"/>
        <n v="700"/>
        <n v="368"/>
        <n v="985"/>
        <n v="869"/>
        <n v="734"/>
        <n v="668"/>
        <n v="536"/>
        <n v="1694"/>
        <n v="735"/>
        <n v="841"/>
        <n v="978"/>
        <n v="3018"/>
        <n v="2536"/>
        <n v="1057"/>
        <n v="1229"/>
      </sharedItems>
    </cacheField>
    <cacheField name="language" numFmtId="49">
      <sharedItems/>
    </cacheField>
    <cacheField name="country" numFmtId="49">
      <sharedItems/>
    </cacheField>
    <cacheField name="budget" numFmtId="165">
      <sharedItems containsSemiMixedTypes="0" containsString="0" containsNumber="1" containsInteger="1" minValue="218" maxValue="4200000000"/>
    </cacheField>
    <cacheField name="profit" numFmtId="165">
      <sharedItems containsSemiMixedTypes="0" containsString="0" containsNumber="1" containsInteger="1" minValue="-4199788333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086.495002083335" createdVersion="8" refreshedVersion="8" minRefreshableVersion="3" recordCount="3759" xr:uid="{5726B9C4-65D9-44A3-81C4-214F962455A4}">
  <cacheSource type="worksheet">
    <worksheetSource ref="B1:S3760" sheet="IMDB_Movies"/>
  </cacheSource>
  <cacheFields count="18">
    <cacheField name="movie_title" numFmtId="49">
      <sharedItems count="3758">
        <s v="The Shawshank Redemption "/>
        <s v="The Godfather "/>
        <s v="The Dark Knight "/>
        <s v="The Godfather: Part II "/>
        <s v="The Lord of the Rings: The Return of the King "/>
        <s v="Pulp Fiction "/>
        <s v="Schindler's List "/>
        <s v="The Good, the Bad and the Ugly "/>
        <s v="The Lord of the Rings: The Fellowship of the Ring "/>
        <s v="Fight Club "/>
        <s v="Inception "/>
        <s v="Forrest Gump "/>
        <s v="Star Wars: Episode V - The Empire Strikes Back "/>
        <s v="The Matrix "/>
        <s v="The Lord of the Rings: The Two Towers "/>
        <s v="Star Wars: Episode IV - A New Hope "/>
        <s v="Goodfellas "/>
        <s v="One Flew Over the Cuckoo's Nest "/>
        <s v="City of God "/>
        <s v="Seven Samurai "/>
        <s v="Interstellar "/>
        <s v="Saving Private Ryan "/>
        <s v="American History X "/>
        <s v="The Usual Suspects "/>
        <s v="Se7en "/>
        <s v="The Silence of the Lambs "/>
        <s v="Spirited Away "/>
        <s v="Modern Times "/>
        <s v="The Dark Knight Rises "/>
        <s v="Gladiator "/>
        <s v="Memento "/>
        <s v="The Departed "/>
        <s v="The Green Mile "/>
        <s v="Django Unchained "/>
        <s v="The Prestige "/>
        <s v="Psycho "/>
        <s v="Apocalypse Now "/>
        <s v="Terminator 2: Judgment Day "/>
        <s v="Back to the Future "/>
        <s v="Raiders of the Lost Ark "/>
        <s v="The Pianist "/>
        <s v="Whiplash "/>
        <s v="The Lion King "/>
        <s v="The Lives of Others "/>
        <s v="Samsara "/>
        <s v="American Beauty "/>
        <s v="Requiem for a Dream "/>
        <s v="Amélie "/>
        <s v="Aliens "/>
        <s v="Braveheart "/>
        <s v="WALL·E "/>
        <s v="Reservoir Dogs "/>
        <s v="Oldboy "/>
        <s v="Star Wars: Episode VI - Return of the Jedi "/>
        <s v="Princess Mononoke "/>
        <s v="Lawrence of Arabia "/>
        <s v="Once Upon a Time in America "/>
        <s v="Das Boot "/>
        <s v="Baahubali: The Beginning "/>
        <s v="A Separation "/>
        <s v="The Other Dream Team "/>
        <s v="Batman Begins "/>
        <s v="2001: A Space Odyssey "/>
        <s v="Inglourious Basterds "/>
        <s v="Eternal Sunshine of the Spotless Mind "/>
        <s v="Scarface "/>
        <s v="Inside Out "/>
        <s v="Toy Story 3 "/>
        <s v="Snatch "/>
        <s v="Up "/>
        <s v="Good Will Hunting "/>
        <s v="Monty Python and the Holy Grail "/>
        <s v="L.A. Confidential "/>
        <s v="Downfall "/>
        <s v="Amadeus "/>
        <s v="Unforgiven "/>
        <s v="Raging Bull "/>
        <s v="Indiana Jones and the Last Crusade "/>
        <s v="Metropolis "/>
        <s v="Toy Story "/>
        <s v="Room "/>
        <s v="Some Like It Hot "/>
        <s v="The Sting "/>
        <s v="The Hunt "/>
        <s v="Hoop Dreams "/>
        <s v="No End in Sight "/>
        <s v="V for Vendetta "/>
        <s v="A Beautiful Mind "/>
        <s v="Blade Runner "/>
        <s v="The Wolf of Wall Street "/>
        <s v="Pan's Labyrinth "/>
        <s v="The Big Lebowski "/>
        <s v="Captain America: Civil War "/>
        <s v="The Thing "/>
        <s v="Gran Torino "/>
        <s v="Finding Nemo "/>
        <s v="Into the Wild "/>
        <s v="Die Hard "/>
        <s v="Gone with the Wind "/>
        <s v="Casino "/>
        <s v="Lock, Stock and Two Smoking Barrels "/>
        <s v="Trainspotting "/>
        <s v="Warrior "/>
        <s v="How to Train Your Dragon "/>
        <s v="Howl's Moving Castle "/>
        <s v="On the Waterfront "/>
        <s v="The Bridge on the River Kwai "/>
        <s v="The Secret in Their Eyes "/>
        <s v="Incendies "/>
        <s v="The Act of Killing "/>
        <s v="Pirates of the Caribbean: The Curse of the Black Pearl "/>
        <s v="Donnie Darko "/>
        <s v="Kill Bill: Vol. 1 "/>
        <s v="The Sixth Sense "/>
        <s v="Sin City "/>
        <s v="The Avengers "/>
        <s v="Mad Max: Fury Road "/>
        <s v="No Country for Old Men "/>
        <s v="The Revenant "/>
        <s v="Gone Girl "/>
        <s v="There Will Be Blood "/>
        <s v="Million Dollar Baby "/>
        <s v="Guardians of the Galaxy "/>
        <s v="Deadpool "/>
        <s v="The Martian "/>
        <s v="Shutter Island "/>
        <s v="Jurassic Park "/>
        <s v="The Truman Show "/>
        <s v="The Bourne Ultimatum "/>
        <s v="The Princess Bride "/>
        <s v="12 Years a Slave "/>
        <s v="The Terminator "/>
        <s v="The Grand Budapest Hotel "/>
        <s v="Prisoners "/>
        <s v="Groundhog Day "/>
        <s v="Hotel Rwanda "/>
        <s v="The Imitation Game "/>
        <s v="Monsters, Inc. "/>
        <s v="Stand by Me "/>
        <s v="Rocky "/>
        <s v="The Wizard of Oz "/>
        <s v="Platoon "/>
        <s v="Annie Hall "/>
        <s v="Rush "/>
        <s v="The Help "/>
        <s v="Akira "/>
        <s v="Spotlight "/>
        <s v="Before Sunrise "/>
        <s v="Amores Perros "/>
        <s v="Butch Cassidy and the Sundance Kid "/>
        <s v="The Celebration "/>
        <s v="The Best Years of Our Lives "/>
        <s v="Tae Guk Gi: The Brotherhood of War "/>
        <s v="The Sea Inside "/>
        <s v="Elite Squad "/>
        <s v="Woodstock "/>
        <s v="In the Shadow of the Moon "/>
        <s v="Nothing But a Man "/>
        <s v="Casino Royale "/>
        <s v="Mulholland Drive "/>
        <s v="Serenity "/>
        <s v="Star Trek "/>
        <s v="Magnolia "/>
        <s v="District 9 "/>
        <s v="Black Swan "/>
        <s v="The Exorcist "/>
        <s v="Slumdog Millionaire "/>
        <s v="Jaws "/>
        <s v="Mystic River "/>
        <s v="Kill Bill: Vol. 2 "/>
        <s v="Bowling for Columbine "/>
        <s v="Shaun of the Dead "/>
        <s v="Boyhood "/>
        <s v="Big Fish "/>
        <s v="The Incredibles "/>
        <s v="Life of Pi "/>
        <s v="X-Men: Days of Future Past "/>
        <s v="Her "/>
        <s v="Dancer in the Dark "/>
        <s v="Catch Me If You Can "/>
        <s v="Blood Diamond "/>
        <s v="The King's Speech "/>
        <s v="Ratatouille "/>
        <s v="The Pursuit of Happyness "/>
        <s v="The Artist "/>
        <s v="Cinderella Man "/>
        <s v="The Iron Giant "/>
        <s v="In Bruges "/>
        <s v="Brazil "/>
        <s v="Before Sunset "/>
        <s v="Dead Poets Society "/>
        <s v="True Romance "/>
        <s v="The Perks of Being a Wallflower "/>
        <s v="JFK "/>
        <s v="Sicko "/>
        <s v="The Straight Story "/>
        <s v="The Sound of Music "/>
        <s v="Dances with Wolves "/>
        <s v="Dallas Buyers Club "/>
        <s v="Rain Man "/>
        <s v="Young Frankenstein "/>
        <s v="Sling Blade "/>
        <s v="Central Station "/>
        <s v="Doctor Zhivago "/>
        <s v="Aladdin "/>
        <s v="My Name Is Khan "/>
        <s v="A Fistful of Dollars "/>
        <s v="Persepolis "/>
        <s v="Waltz with Bashir "/>
        <s v="Winged Migration "/>
        <s v="Fiddler on the Roof "/>
        <s v="Blood In, Blood Out "/>
        <s v="Avatar "/>
        <s v="Crouching Tiger, Hidden Dragon "/>
        <s v="Crash "/>
        <s v="The Hobbit: An Unexpected Journey "/>
        <s v="Children of Men "/>
        <s v="Halloween "/>
        <s v="The Notebook "/>
        <s v="Iron Man "/>
        <s v="The Hateful Eight "/>
        <s v="Taken "/>
        <s v="The Hobbit: The Desolation of Smaug "/>
        <s v="Shrek "/>
        <s v="Little Miss Sunshine "/>
        <s v="The Bourne Identity "/>
        <s v="Hero "/>
        <s v="Almost Famous "/>
        <s v="Walk the Line "/>
        <s v="Edge of Tomorrow "/>
        <s v="Hot Fuzz "/>
        <s v="Edward Scissorhands "/>
        <s v="Boogie Nights "/>
        <s v="Nightcrawler "/>
        <s v="The Wrestler "/>
        <s v="Captain Phillips "/>
        <s v="The Insider "/>
        <s v="Toy Story 2 "/>
        <s v="E.T. the Extra-Terrestrial "/>
        <s v="Moon "/>
        <s v="Big Hero 6 "/>
        <s v="Ed Wood "/>
        <s v="The Untouchables "/>
        <s v="Do the Right Thing "/>
        <s v="The Fighter "/>
        <s v="Glory "/>
        <s v="How to Train Your Dragon 2 "/>
        <s v="Straight Outta Compton "/>
        <s v="Once "/>
        <s v="The Blues Brothers "/>
        <s v="Letters from Iwo Jima "/>
        <s v="Before Midnight "/>
        <s v="My Fair Lady "/>
        <s v="The World's Fastest Indian "/>
        <s v="Amour "/>
        <s v="4 Months, 3 Weeks and 2 Days "/>
        <s v="The Right Stuff "/>
        <s v="The Remains of the Day "/>
        <s v="Nine Queens "/>
        <s v="Veer-Zaara "/>
        <s v="The Chorus "/>
        <s v="Ernest &amp; Celestine "/>
        <s v="The Second Mother "/>
        <s v="Gravity "/>
        <s v="Lost in Translation "/>
        <s v="Harry Potter and the Prisoner of Azkaban "/>
        <s v="Skyfall "/>
        <s v="Drive "/>
        <s v="Star Trek Into Darkness "/>
        <s v="Birdman or (The Unexpected Virtue of Ignorance) "/>
        <s v="Pride &amp; Prejudice "/>
        <s v="Apocalypto "/>
        <s v="South Park: Bigger Longer &amp; Uncut "/>
        <s v="O Brother, Where Art Thou? "/>
        <s v="Ocean's Eleven "/>
        <s v="Being John Malkovich "/>
        <s v="The Curious Case of Benjamin Button "/>
        <s v="The Bourne Supremacy "/>
        <s v="Captain America: The Winter Soldier "/>
        <s v="Run Lola Run "/>
        <s v="X-Men: First Class "/>
        <s v="Silver Linings Playbook "/>
        <s v="Gattaca "/>
        <s v="The Girl with the Dragon Tattoo "/>
        <s v="Finding Neverland "/>
        <s v="Predator "/>
        <s v="The Hangover "/>
        <s v="Office Space "/>
        <s v="Clerks "/>
        <s v="Atonement "/>
        <s v="3:10 to Yuma "/>
        <s v="The Fault in Our Stars "/>
        <s v="Evil Dead II "/>
        <s v="Lucky Number Slevin "/>
        <s v="The Game "/>
        <s v="Happiness "/>
        <s v="The Lego Movie "/>
        <s v="American Gangster "/>
        <s v="Tombstone "/>
        <s v="Airplane! "/>
        <s v="Goldfinger "/>
        <s v="Remember the Titans "/>
        <s v="The Jungle Book "/>
        <s v="The Boy in the Striped Pajamas "/>
        <s v="About Time "/>
        <s v="Changeling "/>
        <s v="Tangled "/>
        <s v="The Last of the Mohicans "/>
        <s v="Moonrise Kingdom "/>
        <s v="The Big Short "/>
        <s v="Glengarry Glen Ross "/>
        <s v="Blazing Saddles "/>
        <s v="Kung Fu Hustle "/>
        <s v="Wreck-It Ralph "/>
        <s v="Back to the Future Part II "/>
        <s v="The Triplets of Belleville "/>
        <s v="What's Eating Gilbert Grape "/>
        <s v="Ordinary People "/>
        <s v="The Conjuring 2 "/>
        <s v="Nebraska "/>
        <s v="The Fugitive "/>
        <s v="Mary Poppins "/>
        <s v="Fantastic Mr. Fox "/>
        <s v="Black Book "/>
        <s v="Hedwig and the Angry Inch "/>
        <s v="Fantasia "/>
        <s v="Hamlet "/>
        <s v="The Color Purple "/>
        <s v="The White Ribbon "/>
        <s v="Boyz n the Hood "/>
        <s v="The Lunchbox "/>
        <s v="The Verdict "/>
        <s v="Joyeux Noel "/>
        <s v="Man on Wire "/>
        <s v="The Last Emperor "/>
        <s v="The Best Offer "/>
        <s v="Top Hat "/>
        <s v="Murderball "/>
        <s v="Maurice "/>
        <s v="Character "/>
        <s v="The Little Prince "/>
        <s v="Oceans "/>
        <s v="Gangster's Paradise: Jerusalema "/>
        <s v="Titanic "/>
        <s v="Brokeback Mountain "/>
        <s v="300 "/>
        <s v="Saw "/>
        <s v="Minority Report "/>
        <s v="Watchmen "/>
        <s v="Black Hawk Down "/>
        <s v="The Butterfly Effect "/>
        <s v="Road to Perdition "/>
        <s v="Love Actually "/>
        <s v="The Last Samurai "/>
        <s v="Kick-Ass "/>
        <s v="The Fifth Element "/>
        <s v="Match Point "/>
        <s v="True Grit "/>
        <s v="Adaptation. "/>
        <s v="The Social Network "/>
        <s v="Argo "/>
        <s v="Man on Fire "/>
        <s v="Fear and Loathing in Las Vegas "/>
        <s v="Rushmore "/>
        <s v="Training Day "/>
        <s v="Dark City "/>
        <s v="Ex Machina "/>
        <s v="Seven Pounds "/>
        <s v="Zodiac "/>
        <s v="21 Grams "/>
        <s v="Zombieland "/>
        <s v="The Count of Monte Cristo "/>
        <s v="Midnight in Paris "/>
        <s v="500 Days of Summer "/>
        <s v="Stardust "/>
        <s v="As Good as It Gets "/>
        <s v="The Machinist "/>
        <s v="25th Hour "/>
        <s v="Billy Elliot "/>
        <s v="Ray "/>
        <s v="The Blind Side "/>
        <s v="Dazed and Confused "/>
        <s v="Eastern Promises "/>
        <s v="The Theory of Everything "/>
        <s v="Y Tu Mamá También "/>
        <s v="50/50 "/>
        <s v="Creed "/>
        <s v="Star Trek II: The Wrath of Khan "/>
        <s v="The Last King of Scotland "/>
        <s v="Religulous "/>
        <s v="Close Encounters of the Third Kind "/>
        <s v="End of Watch "/>
        <s v="Despicable Me "/>
        <s v="The Station Agent "/>
        <s v="Coraline "/>
        <s v="Philadelphia "/>
        <s v="Gettysburg "/>
        <s v="The Red Violin "/>
        <s v="Frost/Nixon "/>
        <s v="A Very Long Engagement "/>
        <s v="You Can Count on Me "/>
        <s v="Good Bye Lenin! "/>
        <s v="A Hard Day's Night "/>
        <s v="Dead Man's Shoes "/>
        <s v="Snow White and the Seven Dwarfs "/>
        <s v="Sense and Sensibility "/>
        <s v="The Sweet Hereafter "/>
        <s v="This Is England "/>
        <s v="The Lady from Shanghai "/>
        <s v="The Barbarian Invasions "/>
        <s v="Vera Drake "/>
        <s v="Malcolm X "/>
        <s v="Who Killed the Electric Car? "/>
        <s v="The Muppet Christmas Carol "/>
        <s v="Ponyo "/>
        <s v="Control "/>
        <s v="Dangerous Liaisons "/>
        <s v="Lady Vengeance "/>
        <s v="The Great Beauty "/>
        <s v="Bloody Sunday "/>
        <s v="Henry V "/>
        <s v="Flipped "/>
        <s v="Shine "/>
        <s v="42nd Street "/>
        <s v="Nowhere in Africa "/>
        <s v="The Visual Bible: The Gospel of John "/>
        <s v="The Secret of Kells "/>
        <s v="Weekend "/>
        <s v="City of Life and Death "/>
        <s v="Taxi to the Dark Side "/>
        <s v="Mondays in the Sun "/>
        <s v="The Trials of Darryl Hunt "/>
        <s v="Buen Día, Ramón "/>
        <s v="Star Wars: Episode III - Revenge of the Sith "/>
        <s v="Moulin Rouge! "/>
        <s v="Harry Potter and the Goblet of Fire "/>
        <s v="The Thin Red Line "/>
        <s v="28 Days Later... "/>
        <s v="The Others "/>
        <s v="American Psycho "/>
        <s v="Garden State "/>
        <s v="The Royal Tenenbaums "/>
        <s v="Frozen "/>
        <s v="The Hurt Locker "/>
        <s v="Traffic "/>
        <s v="Les Misérables "/>
        <s v="Collateral "/>
        <s v="United 93 "/>
        <s v="Munich "/>
        <s v="Batman "/>
        <s v="The Hunger Games: Catching Fire "/>
        <s v="Fury "/>
        <s v="Enemy at the Gates "/>
        <s v="The Hours "/>
        <s v="Rise of the Planet of the Apes "/>
        <s v="Inside Man "/>
        <s v="The Illusionist "/>
        <s v="Sherlock Holmes "/>
        <s v="Dawn of the Planet of the Apes "/>
        <s v="Army of Darkness "/>
        <s v="High Fidelity "/>
        <s v="Superbad "/>
        <s v="The Crow "/>
        <s v="The Godfather: Part III "/>
        <s v="Grindhouse "/>
        <s v="Stranger Than Fiction "/>
        <s v="Indiana Jones and the Temple of Doom "/>
        <s v="House of Sand and Fog "/>
        <s v="Ice Age "/>
        <s v="Sicario "/>
        <s v="127 Hours "/>
        <s v="Lord of War "/>
        <s v="Boys Don't Cry "/>
        <s v="I Am Sam "/>
        <s v="Blow "/>
        <s v="The Town "/>
        <s v="Lone Survivor "/>
        <s v="House of Flying Daggers "/>
        <s v="Interview with the Vampire: The Vampire Chronicles "/>
        <s v="The Abyss "/>
        <s v="The Reader "/>
        <s v="Kung Fu Panda "/>
        <s v="Bridge of Spies "/>
        <s v="Die Hard with a Vengeance "/>
        <s v="Whale Rider "/>
        <s v="It's a Mad, Mad, Mad, Mad World "/>
        <s v="Kiss Kiss Bang Bang "/>
        <s v="March of the Penguins "/>
        <s v="Thank You for Smoking "/>
        <s v="The Impossible "/>
        <s v="Little Children "/>
        <s v="A Few Good Men "/>
        <s v="The Raid: Redemption "/>
        <s v="West Side Story "/>
        <s v="Moneyball "/>
        <s v="The Last Temptation of Christ "/>
        <s v="Apollo 13 "/>
        <s v="Mad Max 2: The Road Warrior "/>
        <s v="Secondhand Lions "/>
        <s v="Star Trek: First Contact "/>
        <s v="Leaving Las Vegas "/>
        <s v="Milk "/>
        <s v="When Harry Met Sally... "/>
        <s v="The Hurricane "/>
        <s v="Animal House "/>
        <s v="A Single Man "/>
        <s v="The Piano "/>
        <s v="The Hunt for Red October "/>
        <s v="The Book Thief "/>
        <s v="Philomena "/>
        <s v="The Kite Runner "/>
        <s v="Midnight Run "/>
        <s v="Waiting for Guffman "/>
        <s v="Dead Man Walking "/>
        <s v="Lone Star "/>
        <s v="The Fisher King "/>
        <s v="The Legend of Drunken Master "/>
        <s v="Escape from Alcatraz "/>
        <s v="My Life Without Me "/>
        <s v="Me Before You "/>
        <s v="The Flowers of War "/>
        <s v="Headhunters "/>
        <s v="The Great Debaters "/>
        <s v="Elling "/>
        <s v="All or Nothing "/>
        <s v="Radio Days "/>
        <s v="Instructions Not Included "/>
        <s v="Beyond the Mat "/>
        <s v="The Damned United "/>
        <s v="Saint Ralph "/>
        <s v="Fuel "/>
        <s v="Smiling Fish &amp; Goat on Fire "/>
        <s v="Antarctica: A Year on Ice "/>
        <s v="Ayurveda: Art of Being "/>
        <s v="Harry Potter and the Sorcerer's Stone "/>
        <s v="Fahrenheit 9/11 "/>
        <s v="Gangs of New York "/>
        <s v="Equilibrium "/>
        <s v="A History of Violence "/>
        <s v="Avengers: Age of Ultron "/>
        <s v="Harry Potter and the Order of the Phoenix "/>
        <s v="X-Men 2 "/>
        <s v="Harry Potter and the Half-Blood Prince "/>
        <s v="Babel "/>
        <s v="Juno "/>
        <s v="Sideways "/>
        <s v="Cloud Atlas "/>
        <s v="The Texas Chain Saw Massacre "/>
        <s v="The Conjuring "/>
        <s v="The Hobbit: The Battle of the Five Armies "/>
        <s v="The Aviator "/>
        <s v="Hugo "/>
        <s v="A Nightmare on Elm Street "/>
        <s v="Bram Stoker's Dracula "/>
        <s v="Pi "/>
        <s v="Source Code "/>
        <s v="The Constant Gardener "/>
        <s v="Good Night, and Good Luck. "/>
        <s v="Scott Pilgrim vs. the World "/>
        <s v="In the Bedroom "/>
        <s v="Open Range "/>
        <s v="Perfume: The Story of a Murderer "/>
        <s v="Jackie Brown "/>
        <s v="Star Trek Beyond "/>
        <s v="The Devil's Advocate "/>
        <s v="The Life of David Gale "/>
        <s v="A Simple Plan "/>
        <s v="The Assassination of Jesse James by the Coward Robert Ford "/>
        <s v="Sherlock Holmes: A Game of Shadows "/>
        <s v="Elizabeth "/>
        <s v="Total Recall "/>
        <s v="August Rush "/>
        <s v="Life as a House "/>
        <s v="From Russia with Love "/>
        <s v="Best in Show "/>
        <s v="Legends of the Fall "/>
        <s v="Buffalo '66 "/>
        <s v="The Orphanage "/>
        <s v="The Curse of the Were-Rabbit "/>
        <s v="Saving Mr. Banks "/>
        <s v="Beetlejuice "/>
        <s v="Home Alone "/>
        <s v="We Need to Talk About Kevin "/>
        <s v="Miracle "/>
        <s v="The Ice Storm "/>
        <s v="Southpaw "/>
        <s v="Synecdoche, New York "/>
        <s v="Sleepers "/>
        <s v="Rabbit-Proof Fence "/>
        <s v="American Graffiti "/>
        <s v="Freedom Writers "/>
        <s v="Reign Over Me "/>
        <s v="Gods and Monsters "/>
        <s v="Mulan "/>
        <s v="The Painted Veil "/>
        <s v="Selma "/>
        <s v="Brooklyn "/>
        <s v="2046 "/>
        <s v="My Cousin Vinny "/>
        <s v="42 "/>
        <s v="Three Burials "/>
        <s v="Still Alice "/>
        <s v="The Bridges of Madison County "/>
        <s v="Welcome to the Dollhouse "/>
        <s v="Maria Full of Grace "/>
        <s v="Fruitvale Station "/>
        <s v="Tora! Tora! Tora! "/>
        <s v="Pinocchio "/>
        <s v="Oliver! "/>
        <s v="Roger &amp; Me "/>
        <s v="Eddie the Eagle "/>
        <s v="Menace II Society "/>
        <s v="Richard III "/>
        <s v="Bullets Over Broadway "/>
        <s v="George Washington "/>
        <s v="Trade "/>
        <s v="Sarah's Key "/>
        <s v="Rudderless "/>
        <s v="Metropolitan "/>
        <s v="Cry Freedom "/>
        <s v="Madadayo "/>
        <s v="Travelers and Magicians "/>
        <s v="The Circle "/>
        <s v="10 Days in a Madhouse "/>
        <s v="Call + Response "/>
        <s v="The Phantom of the Opera "/>
        <s v="X-Men "/>
        <s v="Dawn of the Dead "/>
        <s v="Dogma "/>
        <s v="A Walk to Remember "/>
        <s v="Harry Potter and the Chamber of Secrets "/>
        <s v="The Simpsons Movie "/>
        <s v="Lincoln "/>
        <s v="Master and Commander: The Far Side of the World "/>
        <s v="Looper "/>
        <s v="Zero Dark Thirty "/>
        <s v="Contact "/>
        <s v="Man on the Moon "/>
        <s v="Ant-Man "/>
        <s v="K-PAX "/>
        <s v="Across the Universe "/>
        <s v="Mission: Impossible - Ghost Protocol "/>
        <s v="Ghost World "/>
        <s v="Clerks II "/>
        <s v="Corpse Bride "/>
        <s v="The English Patient "/>
        <s v="Up in the Air "/>
        <s v="The Adventures of Tintin "/>
        <s v="Mission: Impossible - Rogue Nation "/>
        <s v="Law Abiding Citizen "/>
        <s v="Running Scared "/>
        <s v="Capote "/>
        <s v="The Rock "/>
        <s v="Far from Heaven "/>
        <s v="Wonder Boys "/>
        <s v="Poltergeist "/>
        <s v="Quills "/>
        <s v="Inside Llewyn Davis "/>
        <s v="The Bucket List "/>
        <s v="Lars and the Real Girl "/>
        <s v="Grosse Pointe Blank "/>
        <s v="Crazy, Stupid, Love. "/>
        <s v="Rounders "/>
        <s v="Blue Valentine "/>
        <s v="Notes on a Scandal "/>
        <s v="The Judge "/>
        <s v="Frida "/>
        <s v="Heavenly Creatures "/>
        <s v="Layer Cake "/>
        <s v="Back to the Future Part III "/>
        <s v="Mud "/>
        <s v="Invictus "/>
        <s v="Swingers "/>
        <s v="Caddyshack "/>
        <s v="Me and You and Everyone We Know "/>
        <s v="The Next Three Days "/>
        <s v="A Time to Kill "/>
        <s v="The Proposition "/>
        <s v="The Squid and the Whale "/>
        <s v="Transamerica "/>
        <s v="Mean Streets "/>
        <s v="Take Shelter "/>
        <s v="13 Hours "/>
        <s v="Wall Street "/>
        <s v="The Way Way Back "/>
        <s v="Monsoon Wedding "/>
        <s v="Waking Ned Devine "/>
        <s v="A Bridge Too Far "/>
        <s v="Bound "/>
        <s v="Hustle &amp; Flow "/>
        <s v="Dirty Pretty Things "/>
        <s v="Topsy-Turvy "/>
        <s v="Death at a Funeral "/>
        <s v="The Walk "/>
        <s v="Tootsie "/>
        <s v="My Sister's Keeper "/>
        <s v="National Lampoon's Vacation "/>
        <s v="Begin Again "/>
        <s v="Witness "/>
        <s v="Bella "/>
        <s v="Much Ado About Nothing "/>
        <s v="Driving Miss Daisy "/>
        <s v="Deconstructing Harry "/>
        <s v="Little Boy "/>
        <s v="The Baader Meinhof Complex "/>
        <s v="Red Cliff "/>
        <s v="City Island "/>
        <s v="A Room with a View "/>
        <s v="Wristcutters: A Love Story "/>
        <s v="Shadowlands "/>
        <s v="McFarland, USA "/>
        <s v="Manderlay "/>
        <s v="20 Feet from Stardom "/>
        <s v="Osama "/>
        <s v="Summer Storm "/>
        <s v="The Cure "/>
        <s v="Love Jones "/>
        <s v="I Served the King of England "/>
        <s v="Journey from the Fall "/>
        <s v="Pink Ribbons, Inc. "/>
        <s v="The Horse Boy "/>
        <s v="Spider-Man "/>
        <s v="The Hunger Games "/>
        <s v="Pirates of the Caribbean: Dead Man's Chest "/>
        <s v="Eyes Wide Shut "/>
        <s v="Spider-Man 2 "/>
        <s v="Borat: Cultural Learnings of America for Make Benefit Glorious Nation of Kazakhstan "/>
        <s v="American Sniper "/>
        <s v="The Fountain "/>
        <s v="Closer "/>
        <s v="Punch-Drunk Love "/>
        <s v="Sunshine "/>
        <s v="Warcraft "/>
        <s v="The Great Gatsby "/>
        <s v="American Hustle "/>
        <s v="Identity "/>
        <s v="The Talented Mr. Ripley "/>
        <s v="Cube "/>
        <s v="Gosford Park "/>
        <s v="The Life Aquatic with Steve Zissou "/>
        <s v="Now You See Me "/>
        <s v="X-Men: Apocalypse "/>
        <s v="Galaxy Quest "/>
        <s v="The Terminal "/>
        <s v="From Dusk Till Dawn "/>
        <s v="Ronin "/>
        <s v="Memoirs of a Geisha "/>
        <s v="Face/Off "/>
        <s v="Monster "/>
        <s v="The Secret Life of Walter Mitty "/>
        <s v="Frequency "/>
        <s v="The Road "/>
        <s v="Chasing Amy "/>
        <s v="Chocolat "/>
        <s v="Erin Brockovich "/>
        <s v="Superman "/>
        <s v="Flight "/>
        <s v="Frailty "/>
        <s v="Seabiscuit "/>
        <s v="Election "/>
        <s v="10 Cloverfield Lane "/>
        <s v="The Descendants "/>
        <s v="Dumb &amp; Dumber "/>
        <s v="The Queen "/>
        <s v="Go "/>
        <s v="Enemy of the State "/>
        <s v="Revolutionary Road "/>
        <s v="Super Size Me "/>
        <s v="Dr. No "/>
        <s v="Girl, Interrupted "/>
        <s v="Blue Jasmine "/>
        <s v="The Place Beyond the Pines "/>
        <s v="Shame "/>
        <s v="Fast Five "/>
        <s v="Michael Clayton "/>
        <s v="The Man from U.N.C.L.E. "/>
        <s v="They Live "/>
        <s v="Jerry Maguire "/>
        <s v="Thirteen Days "/>
        <s v="Finding Forrester "/>
        <s v="The Emperor's New Groove "/>
        <s v="Men in Black "/>
        <s v="August: Osage County "/>
        <s v="The Negotiator "/>
        <s v="Precious "/>
        <s v="Beasts of the Southern Wild "/>
        <s v="The Best Exotic Marigold Hotel "/>
        <s v="Monsters University "/>
        <s v="The Spanish Prisoner "/>
        <s v="Eight Below "/>
        <s v="Cape Fear "/>
        <s v="Shaolin Soccer "/>
        <s v="An Education "/>
        <s v="Crazy Heart "/>
        <s v="This Is It "/>
        <s v="Star Trek IV: The Voyage Home "/>
        <s v="North Country "/>
        <s v="The Hudsucker Proxy "/>
        <s v="Kung Fu Panda 2 "/>
        <s v="Eve's Bayou "/>
        <s v="Rescue Dawn "/>
        <s v="Big "/>
        <s v="The Lincoln Lawyer "/>
        <s v="In the Company of Men "/>
        <s v="The Croods "/>
        <s v="Crimson Tide "/>
        <s v="Enter the Void "/>
        <s v="RocknRolla "/>
        <s v="The Bank Job "/>
        <s v="Megamind "/>
        <s v="Fantasia 2000 "/>
        <s v="The Hundred-Foot Journey "/>
        <s v="Tsotsi "/>
        <s v="Beverly Hills Cop "/>
        <s v="Peaceful Warrior "/>
        <s v="Rise of the Guardians "/>
        <s v="St. Vincent "/>
        <s v="Mongol: The Rise of Genghis Khan "/>
        <s v="Angela's Ashes "/>
        <s v="Antwone Fisher "/>
        <s v="Friday "/>
        <s v="Mean Creek "/>
        <s v="Mr. Holland's Opus "/>
        <s v="L'auberge espagnole "/>
        <s v="The Crying Game "/>
        <s v="Woman in Gold "/>
        <s v="Another Year "/>
        <s v="Anomalisa "/>
        <s v="Pale Rider "/>
        <s v="The Land Before Time "/>
        <s v="Little Women "/>
        <s v="Good Morning, Vietnam "/>
        <s v="The Guard "/>
        <s v="Paris, je t'aime "/>
        <s v="The Book of Life "/>
        <s v="The Young Victoria "/>
        <s v="Dope "/>
        <s v="Twin Falls Idaho "/>
        <s v="Songcatcher "/>
        <s v="Talk Radio "/>
        <s v="The Good, the Bad, the Weird "/>
        <s v="The Widow of Saint-Pierre "/>
        <s v="Imaginary Heroes "/>
        <s v="The Secret Life of Bees "/>
        <s v="Amen. "/>
        <s v="Winnie the Pooh "/>
        <s v="Aimee &amp; Jaguar "/>
        <s v="The Express "/>
        <s v="Flame and Citron "/>
        <s v="Duma "/>
        <s v="Aberdeen "/>
        <s v="The Infiltrator "/>
        <s v="Molière "/>
        <s v="Soul Kitchen "/>
        <s v="Exiled "/>
        <s v="The Hammer "/>
        <s v="The Bubble "/>
        <s v="The Woman Chaser "/>
        <s v="Lovely, Still "/>
        <s v="Once in a Lifetime: The Extraordinary Story of the New York Cosmos "/>
        <s v="The Matrix Reloaded "/>
        <s v="King Kong "/>
        <s v="Man of Steel "/>
        <s v="Troy "/>
        <s v="I Am Legend "/>
        <s v="Unbreakable "/>
        <s v="Iron Man 3 "/>
        <s v="The Descent "/>
        <s v="The Mist "/>
        <s v="Starship Troopers "/>
        <s v="Chicago "/>
        <s v="Rocky Balboa "/>
        <s v="Kingdom of Heaven "/>
        <s v="Scream "/>
        <s v="Live Free or Die Hard "/>
        <s v="Red Dragon "/>
        <s v="Shakespeare in Love "/>
        <s v="Team America: World Police "/>
        <s v="Cold Mountain "/>
        <s v="Pay It Forward "/>
        <s v="Furious 7 "/>
        <s v="Insomnia "/>
        <s v="About Schmidt "/>
        <s v="Arlington Road "/>
        <s v="Cars "/>
        <s v="Anchorman: The Legend of Ron Burgundy "/>
        <s v="10 Things I Hate About You "/>
        <s v="Bridge to Terabithia "/>
        <s v="The Virgin Suicides "/>
        <s v="War Horse "/>
        <s v="Shrek 2 "/>
        <s v="The Equalizer "/>
        <s v="Mallrats "/>
        <s v="Brave "/>
        <s v="GoldenEye "/>
        <s v="Old School "/>
        <s v="Speed "/>
        <s v="Lilo &amp; Stitch "/>
        <s v="Let Me In "/>
        <s v="Vicky Cristina Barcelona "/>
        <s v="Remember Me "/>
        <s v="Unbroken "/>
        <s v="True Lies "/>
        <s v="Grease "/>
        <s v="The Ghost Writer "/>
        <s v="21 Jump Street "/>
        <s v="Shooter "/>
        <s v="Rango "/>
        <s v="Forgetting Sarah Marshall "/>
        <s v="Lee Daniels' The Butler "/>
        <s v="Never Let Me Go "/>
        <s v="A Bug's Life "/>
        <s v="Highlander "/>
        <s v="The Outsiders "/>
        <s v="Steve Jobs "/>
        <s v="The Intern "/>
        <s v="Winter's Bone "/>
        <s v="Escape from New York "/>
        <s v="Seven Psychopaths "/>
        <s v="Latter Days "/>
        <s v="Pitch Perfect "/>
        <s v="Gremlins "/>
        <s v="The Karate Kid "/>
        <s v="Amistad "/>
        <s v="Harry Brown "/>
        <s v="Men of Honor "/>
        <s v="Narc "/>
        <s v="Chariots of Fire "/>
        <s v="The Age of Adaline "/>
        <s v="The Doors "/>
        <s v="Coach Carter "/>
        <s v="Desperado "/>
        <s v="Out of Africa "/>
        <s v="Shattered Glass "/>
        <s v="Half Nelson "/>
        <s v="Star Trek VI: The Undiscovered Country "/>
        <s v="The Salton Sea "/>
        <s v="Paddington "/>
        <s v="The Full Monty "/>
        <s v="Born on the Fourth of July "/>
        <s v="Agora "/>
        <s v="White Oleander "/>
        <s v="Whatever Works "/>
        <s v="A League of Their Own "/>
        <s v="The End of the Affair "/>
        <s v="The Believer "/>
        <s v="District B13 "/>
        <s v="The Apostle "/>
        <s v="The Peanuts Movie "/>
        <s v="It's Kind of a Funny Story "/>
        <s v="The Age of Innocence "/>
        <s v="Silverado "/>
        <s v="Kung Fu Panda 3 "/>
        <s v="Beginners "/>
        <s v="Better Luck Tomorrow "/>
        <s v="Secretariat "/>
        <s v="Raising Victor Vargas "/>
        <s v="Brother "/>
        <s v="Smoke Signals "/>
        <s v="The Sessions "/>
        <s v="Timecrimes "/>
        <s v="Everybody's Fine "/>
        <s v="Love &amp; Basketball "/>
        <s v="Tarnation "/>
        <s v="L.I.E. "/>
        <s v="Nicholas Nickleby "/>
        <s v="Major League "/>
        <s v="Sex, Lies, and Videotape "/>
        <s v="Frozen River "/>
        <s v="The Messenger "/>
        <s v="Of Gods and Men "/>
        <s v="Things We Lost in the Fire "/>
        <s v="Diner "/>
        <s v="Exotica "/>
        <s v="Owning Mahowny "/>
        <s v="A Better Life "/>
        <s v="Chasing Mavericks "/>
        <s v="Made in Dagenham "/>
        <s v="Dave Chappelle's Block Party "/>
        <s v="Micmacs "/>
        <s v="Caramel "/>
        <s v="Mother and Child "/>
        <s v="Trees Lounge "/>
        <s v="Brigham City "/>
        <s v="Without Limits "/>
        <s v="Slam "/>
        <s v="Paa "/>
        <s v="The Princess and the Cobbler "/>
        <s v="Ip Man 3 "/>
        <s v="Le Havre "/>
        <s v="Tango "/>
        <s v="Ruby in Paradise "/>
        <s v="Mississippi Mermaid "/>
        <s v="The Names of Love "/>
        <s v="Brotherly Love "/>
        <s v="Love's Abiding Joy "/>
        <s v="Short Cut to Nirvana: Kumbh Mela "/>
        <s v="Censored Voices "/>
        <s v="The Harvest/La Cosecha "/>
        <s v="Mi America "/>
        <s v="The Knife of Don Juan "/>
        <s v="The Passion of the Christ "/>
        <s v="A.I. Artificial Intelligence "/>
        <s v="Transformers "/>
        <s v="Pirates of the Caribbean: At World's End "/>
        <s v="The Patriot "/>
        <s v="Super 8 "/>
        <s v="Pitch Black "/>
        <s v="I, Robot "/>
        <s v="We Were Soldiers "/>
        <s v="Meet Joe Black "/>
        <s v="Jarhead "/>
        <s v="Hard Candy "/>
        <s v="Phone Booth "/>
        <s v="There's Something About Mary "/>
        <s v="Dredd "/>
        <s v="Blade "/>
        <s v="Three Kings "/>
        <s v="Melancholia "/>
        <s v="The 40-Year-Old Virgin "/>
        <s v="Thor: The Dark World "/>
        <s v="Monster's Ball "/>
        <s v="Tinker Tailor Soldier Spy "/>
        <s v="Bad Santa "/>
        <s v="School of Rock "/>
        <s v="Chronicle "/>
        <s v="Valkyrie "/>
        <s v="Real Steel "/>
        <s v="Flags of Our Fathers "/>
        <s v="The Adjustment Bureau "/>
        <s v="The Master "/>
        <s v="Enchanted "/>
        <s v="Payback "/>
        <s v="About a Boy "/>
        <s v="Secretary "/>
        <s v="Mission: Impossible "/>
        <s v="Super Troopers "/>
        <s v="Holes "/>
        <s v="RED "/>
        <s v="22 Jump Street "/>
        <s v="Marley &amp; Me "/>
        <s v="Ravenous "/>
        <s v="Harold &amp; Kumar Go to White Castle "/>
        <s v="Die Hard 2 "/>
        <s v="Jason Bourne "/>
        <s v="A Scanner Darkly "/>
        <s v="The Kids Are All Right "/>
        <s v="Charlie Wilson's War "/>
        <s v="The Kingdom "/>
        <s v="The Ides of March "/>
        <s v="The Gift "/>
        <s v="The Spy Who Loved Me "/>
        <s v="Side Effects "/>
        <s v="Spaceballs "/>
        <s v="Everest "/>
        <s v="Easy A "/>
        <s v="The Jacket "/>
        <s v="Body of Lies "/>
        <s v="The Muppets "/>
        <s v="Wild "/>
        <s v="Tremors "/>
        <s v="9 "/>
        <s v="P.S. I Love You "/>
        <s v="The Limey "/>
        <s v="The Time Traveler's Wife "/>
        <s v="Margin Call "/>
        <s v="Wag the Dog "/>
        <s v="Treasure Planet "/>
        <s v="I Love You, Man "/>
        <s v="The Protector "/>
        <s v="The Princess and the Frog "/>
        <s v="Waitress "/>
        <s v="Kinsey "/>
        <s v="Dressed to Kill "/>
        <s v="Brothers "/>
        <s v="The Quiet American "/>
        <s v="Four Weddings and a Funeral "/>
        <s v="Lords of Dogtown "/>
        <s v="Anastasia "/>
        <s v="The Water Diviner "/>
        <s v="Bottle Rocket "/>
        <s v="The House of Mirth "/>
        <s v="Mrs Henderson Presents "/>
        <s v="The Spectacular Now "/>
        <s v="Pieces of April "/>
        <s v="We Are Marshall "/>
        <s v="Hotel Transylvania "/>
        <s v="8 Women "/>
        <s v="The Merchant of Venice "/>
        <s v="Nixon "/>
        <s v="Human Traffic "/>
        <s v="My Own Private Idaho "/>
        <s v="WarGames "/>
        <s v="Becoming Jane "/>
        <s v="Iris "/>
        <s v="Enough Said "/>
        <s v="The Rainmaker "/>
        <s v="Limbo "/>
        <s v="Concussion "/>
        <s v="Blue Ruin "/>
        <s v="The Words "/>
        <s v="Green Room "/>
        <s v="The Devil's Double "/>
        <s v="Two Brothers "/>
        <s v="The Dangerous Lives of Altar Boys "/>
        <s v="The Railway Man "/>
        <s v="The Longest Ride "/>
        <s v="Thirteen Conversations About One Thing "/>
        <s v="Away We Go "/>
        <s v="Soul Surfer "/>
        <s v="Alive "/>
        <s v="Being Julia "/>
        <s v="Wendy and Lucy "/>
        <s v="River's Edge "/>
        <s v="Mandela: Long Walk to Freedom "/>
        <s v="Find Me Guilty "/>
        <s v="Infamous "/>
        <s v="Danny Collins "/>
        <s v="Hesher "/>
        <s v="Two Lovers "/>
        <s v="Get Low "/>
        <s v="Michael Collins "/>
        <s v="Robot &amp; Frank "/>
        <s v="Jackass 3D "/>
        <s v="Slacker "/>
        <s v="Arthur Christmas "/>
        <s v="The Warlords "/>
        <s v="Ulee's Gold "/>
        <s v="To Save a Life "/>
        <s v="Conversations with Other Women "/>
        <s v="The Pirate "/>
        <s v="Little White Lies "/>
        <s v="Quinceañera "/>
        <s v="Fateless "/>
        <s v="Winter in Wartime "/>
        <s v="Nerve "/>
        <s v="The Children of Huang Shi "/>
        <s v="8: The Mormon Proposition "/>
        <s v="The Young and Prodigious T.S. Spivet "/>
        <s v="Deceptive Practice: The Mysteries and Mentors of Ricky Jay "/>
        <s v="Marilyn Hotchkiss' Ballroom Dancing and Charm School "/>
        <s v="Top Spin "/>
        <s v="Prometheus "/>
        <s v="Cloverfield "/>
        <s v="Jurassic World "/>
        <s v="The Amazing Spider-Man "/>
        <s v="Pacific Rim "/>
        <s v="World War Z "/>
        <s v="The Cabin in the Woods "/>
        <s v="Oblivion "/>
        <s v="Underworld "/>
        <s v="American Pie "/>
        <s v="Rent "/>
        <s v="Thor "/>
        <s v="Iron Man 2 "/>
        <s v="28 Weeks Later "/>
        <s v="Maleficent "/>
        <s v="Syriana "/>
        <s v="Ted "/>
        <s v="What Dreams May Come "/>
        <s v="Batman Returns "/>
        <s v="Notting Hill "/>
        <s v="Public Enemies "/>
        <s v="Tropic Thunder "/>
        <s v="8 Mile "/>
        <s v="Knocked Up "/>
        <s v="Mean Girls "/>
        <s v="Burn After Reading "/>
        <s v="Snowpiercer "/>
        <s v="Meet the Parents "/>
        <s v="The Italian Job "/>
        <s v="Jack Reacher "/>
        <s v="Buried "/>
        <s v="Crank "/>
        <s v="Austin Powers: International Man of Mystery "/>
        <s v="Kids "/>
        <s v="The World's End "/>
        <s v="John Q "/>
        <s v="Non-Stop "/>
        <s v="Pineapple Express "/>
        <s v="Stir of Echoes "/>
        <s v="Primer "/>
        <s v="The Contender "/>
        <s v="Spy Game "/>
        <s v="Chicken Run "/>
        <s v="The Prince of Egypt "/>
        <s v="Ever After: A Cinderella Story "/>
        <s v="Hellboy II: The Golden Army "/>
        <s v="Hellraiser "/>
        <s v="Paul "/>
        <s v="A Serious Man "/>
        <s v="Cinderella "/>
        <s v="Out of Sight "/>
        <s v="Unleashed "/>
        <s v="The Thirteenth Floor "/>
        <s v="We're the Millers "/>
        <s v="Wicker Park "/>
        <s v="The X Files "/>
        <s v="Happy Gilmore "/>
        <s v="Black Mass "/>
        <s v="Julie &amp; Julia "/>
        <s v="Thunderball "/>
        <s v="Bobby "/>
        <s v="Safety Not Guaranteed "/>
        <s v="Ghost "/>
        <s v="Boiler Room "/>
        <s v="Igby Goes Down "/>
        <s v="I'm Not There. "/>
        <s v="Curse of the Golden Flower "/>
        <s v="Another Earth "/>
        <s v="Harsh Times "/>
        <s v="Spirit: Stallion of the Cimarron "/>
        <s v="My Week with Marilyn "/>
        <s v="The Cooler "/>
        <s v="Trance "/>
        <s v="Black Snake Moan "/>
        <s v="Trollhunter "/>
        <s v="UHF "/>
        <s v="Cleopatra "/>
        <s v="Rio "/>
        <s v="The SpongeBob SquarePants Movie "/>
        <s v="One Day "/>
        <s v="A Most Violent Year "/>
        <s v="Time Bandits "/>
        <s v="ParaNorman "/>
        <s v="Wayne's World "/>
        <s v="Courageous "/>
        <s v="Legend "/>
        <s v="The Rookie "/>
        <s v="Frankenweenie "/>
        <s v="In the Heart of the Sea "/>
        <s v="Legend of the Guardians: The Owls of Ga'Hoole "/>
        <s v="Scrooged "/>
        <s v="Cloudy with a Chance of Meatballs "/>
        <s v="An Unfinished Life "/>
        <s v="Zero Effect "/>
        <s v="My Dog Skip "/>
        <s v="Pollock "/>
        <s v="End of the Spear "/>
        <s v="Big Eyes "/>
        <s v="Rabbit Hole "/>
        <s v="Miss Potter "/>
        <s v="Trust "/>
        <s v="The Conspirator "/>
        <s v="Ice Age: Dawn of the Dinosaurs "/>
        <s v="The Chumscrubber "/>
        <s v="Charlie Bartlett "/>
        <s v="The Broken Hearts Club: A Romantic Comedy "/>
        <s v="Seven Years in Tibet "/>
        <s v="The Lost Skeleton of Cadavra "/>
        <s v="Kundun "/>
        <s v="The Color of Money "/>
        <s v="I Am Love "/>
        <s v="Poolhall Junkies "/>
        <s v="One True Thing "/>
        <s v="Bright Star "/>
        <s v="Real Women Have Curves "/>
        <s v="Last Orders "/>
        <s v="Kill the Messenger "/>
        <s v="Million Dollar Arm "/>
        <s v="The Bounty "/>
        <s v="Cadillac Records "/>
        <s v="Annie Get Your Gun "/>
        <s v="Jesus' Son "/>
        <s v="House of D "/>
        <s v="The Last Station "/>
        <s v="Les visiteurs "/>
        <s v="The Wackness "/>
        <s v="Trekkies "/>
        <s v="Urbania "/>
        <s v="The Neon Demon "/>
        <s v="Flash of Genius "/>
        <s v="The Lucky Ones "/>
        <s v="The Perfect Game "/>
        <s v="Dracula: Pages from a Virgin's Diary "/>
        <s v="Hollywood Shuffle "/>
        <s v="Dream with the Fishes "/>
        <s v="I Married a Strange Person! "/>
        <s v="Courage "/>
        <s v="Time to Choose "/>
        <s v="The Amazing Catfish "/>
        <s v="Antarctic Edge: 70° South "/>
        <s v="Batman v Superman: Dawn of Justice "/>
        <s v="Napoleon Dynamite "/>
        <s v="The Chronicles of Narnia: The Lion, the Witch and the Wardrobe "/>
        <s v="Vanilla Sky "/>
        <s v="Suicide Squad "/>
        <s v="The Island "/>
        <s v="Mission: Impossible III "/>
        <s v="Jay and Silent Bob Strike Back "/>
        <s v="Independence Day "/>
        <s v="Cruel Intentions "/>
        <s v="National Treasure "/>
        <s v="The Devil's Rejects "/>
        <s v="Captain America: The First Avenger "/>
        <s v="A Knight's Tale "/>
        <s v="It Follows "/>
        <s v="Chappie "/>
        <s v="The Book of Eli "/>
        <s v="Disturbia "/>
        <s v="The Holiday "/>
        <s v="Elf "/>
        <s v="Top Gun "/>
        <s v="Horrible Bosses "/>
        <s v="Madagascar "/>
        <s v="The Majestic "/>
        <s v="Serendipity "/>
        <s v="Extremely Loud &amp; Incredibly Close "/>
        <s v="Four Brothers "/>
        <s v="Shadow of the Vampire "/>
        <s v="Conan the Barbarian "/>
        <s v="Unknown "/>
        <s v="Warm Bodies "/>
        <s v="Saved! "/>
        <s v="Robin Hood: Prince of Thieves "/>
        <s v="All Is Lost "/>
        <s v="Ocean's Thirteen "/>
        <s v="Jab Tak Hai Jaan "/>
        <s v="The Last Castle "/>
        <s v="Step Brothers "/>
        <s v="Return to Me "/>
        <s v="Pretty Woman "/>
        <s v="Hearts in Atlantis "/>
        <s v="You Only Live Twice "/>
        <s v="Green Zone "/>
        <s v="Water for Elephants "/>
        <s v="Ice Age: The Meltdown "/>
        <s v="The Beyond "/>
        <s v="Ace Ventura: Pet Detective "/>
        <s v="The Hunchback of Notre Dame "/>
        <s v="Mrs. Doubtfire "/>
        <s v="Simon Birch "/>
        <s v="The Upside of Anger "/>
        <s v="Breakdown "/>
        <s v="Elizabeth: The Golden Age "/>
        <s v="The Mask "/>
        <s v="That Thing You Do! "/>
        <s v="Fatal Attraction "/>
        <s v="We Own the Night "/>
        <s v="Radio "/>
        <s v="A Good Year "/>
        <s v="Jersey Boys "/>
        <s v="Kingpin "/>
        <s v="Bill &amp; Ted's Excellent Adventure "/>
        <s v="Bolt "/>
        <s v="The History Boys "/>
        <s v="Role Models "/>
        <s v="Little Shop of Horrors "/>
        <s v="The Debt "/>
        <s v="East Is East "/>
        <s v="Cradle Will Rock "/>
        <s v="Tea with Mussolini "/>
        <s v="Madagascar 3: Europe's Most Wanted "/>
        <s v="Mirrormask "/>
        <s v="Get Shorty "/>
        <s v="Imagine Me &amp; You "/>
        <s v="The Iceman "/>
        <s v="The Importance of Being Earnest "/>
        <s v="The Duchess "/>
        <s v="The Road to El Dorado "/>
        <s v="Now You See Me 2 "/>
        <s v="The Emperor's Club "/>
        <s v="Oliver Twist "/>
        <s v="Patriot Games "/>
        <s v="Anonymous "/>
        <s v="Sunshine Cleaning "/>
        <s v="Stripes "/>
        <s v="Gridiron Gang "/>
        <s v="Clear and Present Danger "/>
        <s v="An Ideal Husband "/>
        <s v="Mr. Peabody &amp; Sherman "/>
        <s v="El Mariachi "/>
        <s v="All the Real Girls "/>
        <s v="Rob Roy "/>
        <s v="Mumford "/>
        <s v="The East "/>
        <s v="Joe "/>
        <s v="Whip It "/>
        <s v="Veronica Guerin "/>
        <s v="Labor Day "/>
        <s v="The Last Dragon "/>
        <s v="He Got Game "/>
        <s v="Dreamer: Inspired by a True Story "/>
        <s v="The Brothers Bloom "/>
        <s v="Get on Up "/>
        <s v="Cool Runnings "/>
        <s v="Lights Out "/>
        <s v="The Hunting Party "/>
        <s v="Duel in the Sun "/>
        <s v="Dolphin Tale "/>
        <s v="Wild Target "/>
        <s v="Lovely &amp; Amazing "/>
        <s v="Sunshine State "/>
        <s v="Steamboy "/>
        <s v="Basquiat "/>
        <s v="Aqua Teen Hunger Force Colon Movie Film for Theaters "/>
        <s v="The Diary of a Teenage Girl "/>
        <s v="Radio Flyer "/>
        <s v="The 33 "/>
        <s v="Bon voyage "/>
        <s v="The Rose "/>
        <s v="Wah-Wah "/>
        <s v="The Wood "/>
        <s v="Cats Don't Dance "/>
        <s v="Yes "/>
        <s v="Clean "/>
        <s v="Crooklyn "/>
        <s v="Beyond the Lights "/>
        <s v="Special "/>
        <s v="When Did You Last See Your Father? "/>
        <s v="The Work and the Glory "/>
        <s v="Soul Food "/>
        <s v="Alias Betty "/>
        <s v="When the Cat's Away "/>
        <s v="The Good Heart "/>
        <s v="The Business of Fancydancing "/>
        <s v="Of Horses and Men "/>
        <s v="Sea Rex 3D: Journey to a Prehistoric World "/>
        <s v="X-Men: The Last Stand "/>
        <s v="The Hitchhiker's Guide to the Galaxy "/>
        <s v="Spectre "/>
        <s v="Panic Room "/>
        <s v="The Grey "/>
        <s v="Insidious "/>
        <s v="TRON: Legacy "/>
        <s v="The Incredible Hulk "/>
        <s v="The Devil Wears Prada "/>
        <s v="One Hour Photo "/>
        <s v="Hellboy "/>
        <s v="1408 "/>
        <s v="The Lake House "/>
        <s v="Thirteen "/>
        <s v="From Hell "/>
        <s v="High Tension "/>
        <s v="The Pledge "/>
        <s v="eXistenZ "/>
        <s v="Sinister "/>
        <s v="The Maze Runner "/>
        <s v="The Girl Next Door "/>
        <s v="Romeo + Juliet "/>
        <s v="Underworld: Evolution "/>
        <s v="La otra conquista "/>
        <s v="Bridesmaids "/>
        <s v="The Transporter "/>
        <s v="50 First Dates "/>
        <s v="Any Given Sunday "/>
        <s v="On Her Majesty's Secret Service "/>
        <s v="The Witch "/>
        <s v="The Score "/>
        <s v="Hanna "/>
        <s v="The Thomas Crown Affair "/>
        <s v="Where the Wild Things Are "/>
        <s v="Ali "/>
        <s v="Bringing Out the Dead "/>
        <s v="Bicentennial Man "/>
        <s v="Men in Black 3 "/>
        <s v="Con Air "/>
        <s v="The Fog "/>
        <s v="Unstoppable "/>
        <s v="Pandorum "/>
        <s v="Death Sentence "/>
        <s v="A Prairie Home Companion "/>
        <s v="Sliding Doors "/>
        <s v="21 "/>
        <s v="Safe House "/>
        <s v="Superman II "/>
        <s v="For Your Eyes Only "/>
        <s v="The Man with the Golden Gun "/>
        <s v="Live and Let Die "/>
        <s v="Over the Hedge "/>
        <s v="A Christmas Carol "/>
        <s v="Clueless "/>
        <s v="Yes Man "/>
        <s v="Liar Liar "/>
        <s v="Logan's Run "/>
        <s v="Where the Heart Is "/>
        <s v="Waiting... "/>
        <s v="Stoker "/>
        <s v="The Matador "/>
        <s v="Out of the Furnace "/>
        <s v="Bulworth "/>
        <s v="No Escape "/>
        <s v="The American President "/>
        <s v="Spider "/>
        <s v="Bloodsport "/>
        <s v="The Imaginarium of Doctor Parnassus "/>
        <s v="The Shipping News "/>
        <s v="The Nativity Story "/>
        <s v="Super "/>
        <s v="Bad Boys "/>
        <s v="Spun "/>
        <s v="Rendition "/>
        <s v="Detroit Rock City "/>
        <s v="Snow Falling on Cedars "/>
        <s v="Street Kings "/>
        <s v="Heaven's Gate "/>
        <s v="Babe "/>
        <s v="The Curse of the Jade Scorpion "/>
        <s v="Mr. Turner "/>
        <s v="The Vow "/>
        <s v="To Die For "/>
        <s v="Ride with the Devil "/>
        <s v="A Most Wanted Man "/>
        <s v="Saints and Soldiers "/>
        <s v="The Ghost and the Darkness "/>
        <s v="The Secret Life of Pets "/>
        <s v="Beavis and Butt-Head Do America "/>
        <s v="Things to Do in Denver When You're Dead "/>
        <s v="The Firm "/>
        <s v="Everyone Says I Love You "/>
        <s v="The Shallows "/>
        <s v="Bernie "/>
        <s v="A Home at the End of the World "/>
        <s v="If I Stay "/>
        <s v="Fair Game "/>
        <s v="Quartet "/>
        <s v="The Addams Family "/>
        <s v="Machine Gun Preacher "/>
        <s v="Tristram Shandy: A Cock and Bull Story "/>
        <s v="The Boxtrolls "/>
        <s v="Young Guns "/>
        <s v="Redbelt "/>
        <s v="Don Juan DeMarco "/>
        <s v="My Girl "/>
        <s v="Goal! The Dream Begins "/>
        <s v="Draft Day "/>
        <s v="Surf's Up "/>
        <s v="Sea of Love "/>
        <s v="El crimen del padre Amaro "/>
        <s v="The BFG "/>
        <s v="Flirting with Disaster "/>
        <s v="My Summer of Love "/>
        <s v="Fido "/>
        <s v="Quigley Down Under "/>
        <s v="Defendor "/>
        <s v="Bottle Shock "/>
        <s v="Max "/>
        <s v="The Naked Gun 2½: The Smell of Fear "/>
        <s v="Copying Beethoven "/>
        <s v="Young Sherlock Holmes "/>
        <s v="The Perfect Host "/>
        <s v="Martian Child "/>
        <s v="Set It Off "/>
        <s v="The Robe "/>
        <s v="Me and Orson Welles "/>
        <s v="Major Dundee "/>
        <s v="Inside Deep Throat "/>
        <s v="La Bamba "/>
        <s v="Resurrecting the Champ "/>
        <s v="Ondine "/>
        <s v="Miracles from Heaven "/>
        <s v="Cheap Thrills "/>
        <s v="Light Sleeper "/>
        <s v="Prefontaine "/>
        <s v="The Yellow Handkerchief "/>
        <s v="Get on the Bus "/>
        <s v="Walking and Talking "/>
        <s v="A Lego Brickumentary "/>
        <s v="Born to Fly: Elizabeth Streb vs. Gravity "/>
        <s v="Sholem Aleichem: Laughing in the Darkness "/>
        <s v="Operation Chromite "/>
        <s v="Star Wars: Episode II - Attack of the Clones "/>
        <s v="Signs "/>
        <s v="The Matrix Revolutions "/>
        <s v="Charlie and the Chocolate Factory "/>
        <s v="Quantum of Solace "/>
        <s v="Resident Evil "/>
        <s v="The Amazing Spider-Man 2 "/>
        <s v="The Fast and the Furious "/>
        <s v="The Tree of Life "/>
        <s v="Event Horizon "/>
        <s v="Divergent "/>
        <s v="Wanted "/>
        <s v="Final Destination "/>
        <s v="The New World "/>
        <s v="This Is the End "/>
        <s v="The Chronicles of Riddick "/>
        <s v="X-Men Origins: Wolverine "/>
        <s v="The Ninth Gate "/>
        <s v="Bruce Almighty "/>
        <s v="The Lovely Bones "/>
        <s v="The Hunger Games: Mockingjay - Part 1 "/>
        <s v="Bridget Jones's Diary "/>
        <s v="Blade II "/>
        <s v="Ender's Game "/>
        <s v="Robin Hood "/>
        <s v="Unfaithful "/>
        <s v="The Wolverine "/>
        <s v="The Exorcism of Emily Rose "/>
        <s v="The Bourne Legacy "/>
        <s v="Pirates of the Caribbean: On Stranger Tides "/>
        <s v="Smokin' Aces "/>
        <s v="The Expendables 2 "/>
        <s v="In Time "/>
        <s v="Bend It Like Beckham "/>
        <s v="Angels &amp; Demons "/>
        <s v="The Rules of Attraction "/>
        <s v="Something's Gotta Give "/>
        <s v="Hairspray "/>
        <s v="The Bone Collector "/>
        <s v="Machete "/>
        <s v="Dodgeball: A True Underdog Story "/>
        <s v="Facing the Giants "/>
        <s v="I Heart Huckabees "/>
        <s v="Patch Adams "/>
        <s v="Hook "/>
        <s v="Hidalgo "/>
        <s v="Analyze This "/>
        <s v="The Way of the Gun "/>
        <s v="City of Angels "/>
        <s v="The Family Man "/>
        <s v="The Whole Nine Yards "/>
        <s v="The Mask of Zorro "/>
        <s v="Under the Tuscan Sun "/>
        <s v="The Other Guys "/>
        <s v="The Long Kiss Goodnight "/>
        <s v="Escape Plan "/>
        <s v="K-19: The Widowmaker "/>
        <s v="May "/>
        <s v="Diamonds Are Forever "/>
        <s v="Sweet November "/>
        <s v="The Proposal "/>
        <s v="The Living Daylights "/>
        <s v="The Legend of Bagger Vance "/>
        <s v="The Call "/>
        <s v="Gangster Squad "/>
        <s v="Just Like Heaven "/>
        <s v="Project X "/>
        <s v="Repo! The Genetic Opera "/>
        <s v="The Rundown "/>
        <s v="Stepmom "/>
        <s v="The Other Boleyn Girl "/>
        <s v="Beyond the Sea "/>
        <s v="Scoop "/>
        <s v="Inherent Vice "/>
        <s v="Seeking a Friend for the End of the World "/>
        <s v="Anna and the King "/>
        <s v="Killer Joe "/>
        <s v="Love &amp; Other Drugs "/>
        <s v="Home "/>
        <s v="Bad Lieutenant: Port of Call New Orleans "/>
        <s v="Center Stage "/>
        <s v="RED 2 "/>
        <s v="Walk Hard: The Dewey Cox Story "/>
        <s v="Small Time Crooks "/>
        <s v="Kissing Jessica Stein "/>
        <s v="The Great Raid "/>
        <s v="American Reunion "/>
        <s v="Four Rooms "/>
        <s v="2 Guns "/>
        <s v="The Lost City "/>
        <s v="Half Baked "/>
        <s v="Transsiberian "/>
        <s v="Conspiracy Theory "/>
        <s v="Safe Haven "/>
        <s v="Primary Colors "/>
        <s v="Midnight Special "/>
        <s v="Selena "/>
        <s v="Like Crazy "/>
        <s v="The Beaver "/>
        <s v="Moonlight Mile "/>
        <s v="Ghost Town "/>
        <s v="Confidence "/>
        <s v="The Soloist "/>
        <s v="Pontypool "/>
        <s v="Absolute Power "/>
        <s v="Brooklyn's Finest "/>
        <s v="Puss in Boots "/>
        <s v="Lethal Weapon 3 "/>
        <s v="Police Academy "/>
        <s v="Pride and Glory "/>
        <s v="Hocus Pocus "/>
        <s v="Nick and Norah's Infinite Playlist "/>
        <s v="Tuck Everlasting "/>
        <s v="Take the Lead "/>
        <s v="Mystery, Alaska "/>
        <s v="Flushed Away "/>
        <s v="Madagascar: Escape 2 Africa "/>
        <s v="Bad Words "/>
        <s v="Penguins of Madagascar "/>
        <s v="A Mighty Heart "/>
        <s v="My Blueberry Nights "/>
        <s v="Epic "/>
        <s v="The Greatest Show on Earth "/>
        <s v="Serial Mom "/>
        <s v="Tales from the Crypt: Demon Knight "/>
        <s v="Money Monster "/>
        <s v="Six-String Samurai "/>
        <s v="Dragonslayer "/>
        <s v="The Pirates! Band of Misfits "/>
        <s v="The Best of Me "/>
        <s v="Albert Nobbs "/>
        <s v="Hotel Transylvania 2 "/>
        <s v="The Client "/>
        <s v="Wish I Was Here "/>
        <s v="Nothing to Lose "/>
        <s v="Sinbad: Legend of the Seven Seas "/>
        <s v="Renaissance "/>
        <s v="The Beast from 20,000 Fathoms "/>
        <s v="Next Stop Wonderland "/>
        <s v="The Oogieloves in the Big Balloon Adventure "/>
        <s v="Rumble in the Bronx "/>
        <s v="The Best Man "/>
        <s v="The White Countess "/>
        <s v="The Hoax "/>
        <s v="Tumbleweeds "/>
        <s v="Taking Woodstock "/>
        <s v="Marvin's Room "/>
        <s v="Lady in White "/>
        <s v="Blue Car "/>
        <s v="Eulogy "/>
        <s v="The Ballad of Jack and Rose "/>
        <s v="Mambo Italiano "/>
        <s v="Coco Before Chanel "/>
        <s v="The Best Man Holiday "/>
        <s v="When the Game Stands Tall "/>
        <s v="Your Sister's Sister "/>
        <s v="Catch a Fire "/>
        <s v="Old Joy "/>
        <s v="Ghosts of Mississippi "/>
        <s v="Ramona and Beezus "/>
        <s v="Oscar and Lucinda "/>
        <s v="The Greatest "/>
        <s v="Only the Strong "/>
        <s v="Free State of Jones "/>
        <s v="Bad Moms "/>
        <s v="American Desi "/>
        <s v="The Holy Girl "/>
        <s v="White Fang "/>
        <s v="Kevin Hart: Let Me Explain "/>
        <s v="Just Looking "/>
        <s v="The Heart of Me "/>
        <s v="Kit Kittredge: An American Girl "/>
        <s v="Trucker "/>
        <s v="Pink Narcissus "/>
        <s v="The Da Vinci Code "/>
        <s v="Silent Hill "/>
        <s v="Armageddon "/>
        <s v="Terminator Salvation "/>
        <s v="Terminator Genisys "/>
        <s v="Saw II "/>
        <s v="The Interview "/>
        <s v="Elysium "/>
        <s v="Austin Powers: The Spy Who Shagged Me "/>
        <s v="My Big Fat Greek Wedding "/>
        <s v="John Carter "/>
        <s v="Drag Me to Hell "/>
        <s v="What Lies Beneath "/>
        <s v="U-571 "/>
        <s v="Dune "/>
        <s v="The Beach "/>
        <s v="The 13th Warrior "/>
        <s v="Secret Window "/>
        <s v="30 Days of Night "/>
        <s v="Zoolander "/>
        <s v="Bad Boys II "/>
        <s v="Prince of Persia: The Sands of Time "/>
        <s v="Australia "/>
        <s v="The Polar Express "/>
        <s v="The Chronicles of Narnia: Prince Caspian "/>
        <s v="Talladega Nights: The Ballad of Ricky Bobby "/>
        <s v="Vantage Point "/>
        <s v="Contagion "/>
        <s v="Tears of the Sun "/>
        <s v="Rush Hour 2 "/>
        <s v="The Hunger Games: Mockingjay - Part 2 "/>
        <s v="The Heat "/>
        <s v="Kick-Ass 2 "/>
        <s v="Titan A.E. "/>
        <s v="Derailed "/>
        <s v="Hitch "/>
        <s v="The Manchurian Candidate "/>
        <s v="Summer of Sam "/>
        <s v="Joy Ride "/>
        <s v="Jackass: The Movie "/>
        <s v="Eagle Eye "/>
        <s v="Licence to Kill "/>
        <s v="The Weather Man "/>
        <s v="EuroTrip "/>
        <s v="Don Jon "/>
        <s v="A Nightmare on Elm Street 3: Dream Warriors "/>
        <s v="16 Blocks "/>
        <s v="Blindness "/>
        <s v="Attack the Block "/>
        <s v="Shanghai Noon "/>
        <s v="Antz "/>
        <s v="Hostage "/>
        <s v="Lethal Weapon 4 "/>
        <s v="Due Date "/>
        <s v="J. Edgar "/>
        <s v="The Last House on the Left "/>
        <s v="The Forbidden Kingdom "/>
        <s v="Insidious: Chapter 2 "/>
        <s v="Bandits "/>
        <s v="Joy "/>
        <s v="Edge of Darkness "/>
        <s v="Kiss of the Dragon "/>
        <s v="Star Trek: Generations "/>
        <s v="Pet Sematary "/>
        <s v="Flyboys "/>
        <s v="Zack and Miri Make a Porno "/>
        <s v="The Legend of Tarzan "/>
        <s v="Blast from the Past "/>
        <s v="Monster House "/>
        <s v="De-Lovely "/>
        <s v="The Running Man "/>
        <s v="Octopussy "/>
        <s v="The Sisterhood of the Traveling Pants "/>
        <s v="Focus "/>
        <s v="Midnight in the Garden of Good and Evil "/>
        <s v="Pocahontas "/>
        <s v="It's Complicated "/>
        <s v="Run All Night "/>
        <s v="The Howling "/>
        <s v="Severance "/>
        <s v="The Prophecy "/>
        <s v="Friends with Benefits "/>
        <s v="Star Trek III: The Search for Spock "/>
        <s v="Home Alone 2: Lost in New York "/>
        <s v="But I'm a Cheerleader "/>
        <s v="Never Back Down "/>
        <s v="Nanny McPhee "/>
        <s v="The Mechanic "/>
        <s v="Last Vegas "/>
        <s v="Underworld: Rise of the Lycans "/>
        <s v="Harold &amp; Kumar Escape from Guantanamo Bay "/>
        <s v="I Love You Phillip Morris "/>
        <s v="Bad Grandpa "/>
        <s v="A Lot Like Love "/>
        <s v="Ransom "/>
        <s v="Man on a Ledge "/>
        <s v="Wonderland "/>
        <s v="[Rec] 2 "/>
        <s v="Flatliners "/>
        <s v="Hollywood Ending "/>
        <s v="Auto Focus "/>
        <s v="Wyatt Earp "/>
        <s v="Arbitrage "/>
        <s v="This Is Where I Leave You "/>
        <s v="Kiss the Girls "/>
        <s v="Copycat "/>
        <s v="Ice Age: Continental Drift "/>
        <s v="Chuck &amp; Buck "/>
        <s v="The Homesman "/>
        <s v="Outbreak "/>
        <s v="The Runaways "/>
        <s v="Burnt "/>
        <s v="The Spiderwick Chronicles "/>
        <s v="Dark Blue "/>
        <s v="Black Rain "/>
        <s v="Curious George "/>
        <s v="A Walk on the Moon "/>
        <s v="The Odd Life of Timothy Green "/>
        <s v="Central Intelligence "/>
        <s v="The Prince of Tides "/>
        <s v="Courage Under Fire "/>
        <s v="The Good Thief "/>
        <s v="Promised Land "/>
        <s v="The Greatest Story Ever Told "/>
        <s v="The Second Best Exotic Marigold Hotel "/>
        <s v="The Man Who Knew Too Little "/>
        <s v="Wasabi "/>
        <s v="Thumbsucker "/>
        <s v="London "/>
        <s v="White Squall "/>
        <s v="Romeo Is Bleeding "/>
        <s v="Living Out Loud "/>
        <s v="My Date with Drew "/>
        <s v="The Original Kings of Comedy "/>
        <s v="Slums of Beverly Hills "/>
        <s v="Sherrybaby "/>
        <s v="Jonah: A VeggieTales Movie "/>
        <s v="Home for the Holidays "/>
        <s v="The Puffy Chair "/>
        <s v="The Immigrant "/>
        <s v="Yentl "/>
        <s v="Hoffa "/>
        <s v="Incident at Loch Ness "/>
        <s v="Think Like a Man "/>
        <s v="Dear Wendy "/>
        <s v="For Greater Glory: The True Story of Cristiada "/>
        <s v="Black or White "/>
        <s v="Shooting Fish "/>
        <s v="Lonesome Jim "/>
        <s v="The Funeral "/>
        <s v="The Legend of Suriyothai "/>
        <s v="Diary of a Wimpy Kid: Rodrick Rules "/>
        <s v="The Greatest Movie Ever Sold "/>
        <s v="Escobar: Paradise Lost "/>
        <s v="Rosewater "/>
        <s v="The Brothers McMullen "/>
        <s v="Interview with the Assassin "/>
        <s v="Fighting Tommy Riley "/>
        <s v="The Swindle "/>
        <s v="The Work and the Glory II: American Zion "/>
        <s v="Broken Vessels "/>
        <s v="DysFunktional Family "/>
        <s v="Opal Dream "/>
        <s v="Valley of the Heart's Delight "/>
        <s v="Star Wars: Episode I - The Phantom Menace "/>
        <s v="War of the Worlds "/>
        <s v="The Village "/>
        <s v="Mr. &amp; Mrs. Smith "/>
        <s v="Evil Dead "/>
        <s v="The Expendables "/>
        <s v="Alice in Wonderland "/>
        <s v="The Lone Ranger "/>
        <s v="Olympus Has Fallen "/>
        <s v="Red Eye "/>
        <s v="The Punisher "/>
        <s v="8MM "/>
        <s v="You've Got Mail "/>
        <s v="The Lost World: Jurassic Park "/>
        <s v="Happy Feet "/>
        <s v="Swordfish "/>
        <s v="Dreamgirls "/>
        <s v="Gone in Sixty Seconds "/>
        <s v="Tomorrowland "/>
        <s v="Me, Myself &amp; Irene "/>
        <s v="Session 9 "/>
        <s v="The Mothman Prophecies "/>
        <s v="Funny Games "/>
        <s v="The Hangover Part II "/>
        <s v="Wild Things "/>
        <s v="Get Smart "/>
        <s v="The Skeleton Key "/>
        <s v="Cellular "/>
        <s v="Slither "/>
        <s v="Changing Lanes "/>
        <s v="Act of Valor "/>
        <s v="Need for Speed "/>
        <s v="Spanglish "/>
        <s v="Oculus "/>
        <s v="Tomorrow Never Dies "/>
        <s v="Hereafter "/>
        <s v="Ladder 49 "/>
        <s v="Drop Dead Gorgeous "/>
        <s v="Night Watch "/>
        <s v="Road Trip "/>
        <s v="The Good Girl "/>
        <s v="Pain &amp; Gain "/>
        <s v="Basic "/>
        <s v="Daybreakers "/>
        <s v="Child's Play "/>
        <s v="Step Up "/>
        <s v="Savages "/>
        <s v="The Horse Whisperer "/>
        <s v="The Replacements "/>
        <s v="The Giver "/>
        <s v="The Crazies "/>
        <s v="Hoodwinked! "/>
        <s v="Can't Hardly Wait "/>
        <s v="The Purge: Anarchy "/>
        <s v="Dinosaur "/>
        <s v="Sin City: A Dame to Kill For "/>
        <s v="Instinct "/>
        <s v="For Love of the Game "/>
        <s v="Fireproof "/>
        <s v="The Four Feathers "/>
        <s v="In Good Company "/>
        <s v="From Paris with Love "/>
        <s v="A Walk Among the Tombstones "/>
        <s v="Shortbus "/>
        <s v="Road House "/>
        <s v="Awake "/>
        <s v="A Dangerous Method "/>
        <s v="The International "/>
        <s v="Monsters vs. Aliens "/>
        <s v="Big Trouble "/>
        <s v="Pitch Perfect 2 "/>
        <s v="Blended "/>
        <s v="A Civil Action "/>
        <s v="Premium Rush "/>
        <s v="The Informant! "/>
        <s v="Crazy/Beautiful "/>
        <s v="The Ugly Truth "/>
        <s v="Contraband "/>
        <s v="Out of Time "/>
        <s v="Killer Elite "/>
        <s v="Faster "/>
        <s v="Letters to Juliet "/>
        <s v="Beyond Borders "/>
        <s v="Morning Glory "/>
        <s v="Homefront "/>
        <s v="Let's Be Cops "/>
        <s v="Stake Land "/>
        <s v="Safe "/>
        <s v="Where the Truth Lies "/>
        <s v="Dead Man Down "/>
        <s v="Self/less "/>
        <s v="Snitch "/>
        <s v="Twilight Zone: The Movie "/>
        <s v="Margaret "/>
        <s v="The DUFF "/>
        <s v="Footloose "/>
        <s v="Here Comes the Boom "/>
        <s v="Jeff, Who Lives at Home "/>
        <s v="The Grandmaster "/>
        <s v="Down in the Valley "/>
        <s v="The Lucky One "/>
        <s v="Youth in Revolt "/>
        <s v="Sex Drive "/>
        <s v="City of Ember "/>
        <s v="Phantasm II "/>
        <s v="Stop-Loss "/>
        <s v="How to Lose Friends &amp; Alienate People "/>
        <s v="Fur: An Imaginary Portrait of Diane Arbus "/>
        <s v="Top Five "/>
        <s v="Crocodile Dundee "/>
        <s v="Killing Zoe "/>
        <s v="The Claim "/>
        <s v="Turbo "/>
        <s v="The Pelican Brief "/>
        <s v="Jakob the Liar "/>
        <s v="The Joneses "/>
        <s v="The Other Side of Heaven "/>
        <s v="Mean Machine "/>
        <s v="The Cotton Club "/>
        <s v="Deterrence "/>
        <s v="You Kill Me "/>
        <s v="Charlie St. Cloud "/>
        <s v="Groove "/>
        <s v="In the Land of Women "/>
        <s v="Choke "/>
        <s v="Step Up Revolution "/>
        <s v="The Mirror Has Two Faces "/>
        <s v="My Fellow Americans "/>
        <s v="Big Miracle "/>
        <s v="Extraordinary Measures "/>
        <s v="Brown Sugar "/>
        <s v="Stolen Summer "/>
        <s v="PCU "/>
        <s v="The Blood of Heroes "/>
        <s v="Blood Ties "/>
        <s v="Recess: School's Out "/>
        <s v="The Basket "/>
        <s v="Hav Plenty "/>
        <s v="The Incredibly True Adventure of Two Girls in Love "/>
        <s v="Mo' Better Blues "/>
        <s v="Boynton Beach Club "/>
        <s v="She's Gotta Have It "/>
        <s v="Kung Fu Killer "/>
        <s v="Freeheld "/>
        <s v="Ira &amp; Abby "/>
        <s v="Remember Me, My Love "/>
        <s v="Hurricane Streets "/>
        <s v="The Mighty Macs "/>
        <s v="Middle of Nowhere "/>
        <s v="The Living Wake "/>
        <s v="Caravans "/>
        <s v="Naturally Native "/>
        <s v="Dolphins and Whales 3D: Tribes of the Ocean "/>
        <s v="The Blair Witch Project "/>
        <s v="Terminator 3: Rise of the Machines "/>
        <s v="The Day After Tomorrow "/>
        <s v="Lucy "/>
        <s v="The Hills Have Eyes "/>
        <s v="Star Trek: Nemesis "/>
        <s v="Final Fantasy: The Spirits Within "/>
        <s v="The Perfect Storm "/>
        <s v="Alien 3 "/>
        <s v="Click "/>
        <s v="The World Is Not Enough "/>
        <s v="Ocean's Twelve "/>
        <s v="Predators "/>
        <s v="Marie Antoinette "/>
        <s v="Hancock "/>
        <s v="The Sum of All Fears "/>
        <s v="Star Trek: Insurrection "/>
        <s v="Salt "/>
        <s v="Oz the Great and Powerful "/>
        <s v="The Woman in Black "/>
        <s v="The Faculty "/>
        <s v="Rat Race "/>
        <s v="Elizabethtown "/>
        <s v="Once Upon a Time in Mexico "/>
        <s v="Monsters "/>
        <s v="Night at the Museum "/>
        <s v="White House Down "/>
        <s v="American Pie 2 "/>
        <s v="Behind Enemy Lines "/>
        <s v="The Interpreter "/>
        <s v="The Producers "/>
        <s v="Star Trek: The Motion Picture "/>
        <s v="Neighbors "/>
        <s v="What Women Want "/>
        <s v="Air Force One "/>
        <s v="The Messenger: The Story of Joan of Arc "/>
        <s v="The Number 23 "/>
        <s v="The Scorch Trials "/>
        <s v="Bowfinger "/>
        <s v="How to Lose a Guy in 10 Days "/>
        <s v="The Iron Lady "/>
        <s v="Riddick "/>
        <s v="Death to Smoochy "/>
        <s v="Double Jeopardy "/>
        <s v="Space Cowboys "/>
        <s v="W. "/>
        <s v="Kate &amp; Leopold "/>
        <s v="The Longest Yard "/>
        <s v="The Dictator "/>
        <s v="Hail, Caesar! "/>
        <s v="Funny People "/>
        <s v="Big Daddy "/>
        <s v="The Invention of Lying "/>
        <s v="The Taking of Pelham 1 2 3 "/>
        <s v="Minions "/>
        <s v="Underworld: Awakening "/>
        <s v="New Nightmare "/>
        <s v="Varsity Blues "/>
        <s v="Mona Lisa Smile "/>
        <s v="She's the Man "/>
        <s v="Blood Work "/>
        <s v="Keeping the Faith "/>
        <s v="The Last Stand "/>
        <s v="Van Wilder: Party Liaison "/>
        <s v="The Man in the Iron Mask "/>
        <s v="Hot Tub Time Machine "/>
        <s v="Fright Night "/>
        <s v="Be Kind Rewind "/>
        <s v="Ted 2 "/>
        <s v="Mindhunters "/>
        <s v="Burlesque "/>
        <s v="Rambo: First Blood Part II "/>
        <s v="The Quick and the Dead "/>
        <s v="Riding in Cars with Boys "/>
        <s v="Just Go with It "/>
        <s v="He's Just Not That Into You "/>
        <s v="Colombiana "/>
        <s v="Dead Snow "/>
        <s v="Ninja Assassin "/>
        <s v="The House of the Devil "/>
        <s v="The Raven "/>
        <s v="Brokedown Palace "/>
        <s v="17 Again "/>
        <s v="Child 44 "/>
        <s v="Leap Year "/>
        <s v="Project Almanac "/>
        <s v="Compliance "/>
        <s v="Shrek Forever After "/>
        <s v="Death Becomes Her "/>
        <s v="Cliffhanger "/>
        <s v="Made "/>
        <s v="The Losers "/>
        <s v="Paper Towns "/>
        <s v="Anything Else "/>
        <s v="Goosebumps "/>
        <s v="The Change-Up "/>
        <s v="Executive Decision "/>
        <s v="DragonHeart "/>
        <s v="The Yards "/>
        <s v="Alice Through the Looking Glass "/>
        <s v="She's Out of My League "/>
        <s v="Northfork "/>
        <s v="Phenomenon "/>
        <s v="Dirty Work "/>
        <s v="Last Holiday "/>
        <s v="Our Idiot Brother "/>
        <s v="Love in the Time of Cholera "/>
        <s v="Grudge Match "/>
        <s v="Jindabyne "/>
        <s v="The Santa Clause "/>
        <s v="Muppets Most Wanted "/>
        <s v="Factory Girl "/>
        <s v="Flawless "/>
        <s v="Outside Providence "/>
        <s v="Smilla's Sense of Snow "/>
        <s v="Rio 2 "/>
        <s v="Delivery Man "/>
        <s v="Beverly Hills Cop II "/>
        <s v="Welcome to Collinwood "/>
        <s v="The Quiet "/>
        <s v="Because of Winn-Dixie "/>
        <s v="The Assassin "/>
        <s v="Everything Must Go "/>
        <s v="Naked Gun 33 1/3: The Final Insult "/>
        <s v="Keanu "/>
        <s v="Switchback "/>
        <s v="Baby Boy "/>
        <s v="The Life Before Her Eyes "/>
        <s v="Hamlet 2 "/>
        <s v="Shade "/>
        <s v="Solitary Man "/>
        <s v="New York Stories "/>
        <s v="Winter Passing "/>
        <s v="The Singles Ward "/>
        <s v="Brooklyn Rules "/>
        <s v="The Mighty Ducks "/>
        <s v="The Brass Teapot "/>
        <s v="Bandslam "/>
        <s v="Diary of a Wimpy Kid: Dog Days "/>
        <s v="10th &amp; Wolf "/>
        <s v="Dolphin Tale 2 "/>
        <s v="Pooh's Heffalump Movie "/>
        <s v="There Goes My Baby "/>
        <s v="Roar "/>
        <s v="The Grace Card "/>
        <s v="Rapa Nui "/>
        <s v="Freakonomics "/>
        <s v="Love and Other Catastrophes "/>
        <s v="Dreaming of Joseph Lees "/>
        <s v="Newlyweds "/>
        <s v="Paranormal Activity "/>
        <s v="Transformers: Dark of the Moon "/>
        <s v="The Mummy Returns "/>
        <s v="The Cell "/>
        <s v="Alien: Resurrection "/>
        <s v="Mamma Mia! "/>
        <s v="Beowulf "/>
        <s v="Gods and Generals "/>
        <s v="Very Bad Things "/>
        <s v="The Family Stone "/>
        <s v="The American "/>
        <s v="Transcendence "/>
        <s v="Taken 2 "/>
        <s v="Meet the Fockers "/>
        <s v="Dracula Untold "/>
        <s v="Mars Attacks! "/>
        <s v="Twister "/>
        <s v="Hitman "/>
        <s v="Knight and Day "/>
        <s v="Resident Evil: Extinction "/>
        <s v="Paycheck "/>
        <s v="Anchorman 2: The Legend Continues "/>
        <s v="Transporter 2 "/>
        <s v="American Wedding "/>
        <s v="47 Ronin "/>
        <s v="Intolerable Cruelty "/>
        <s v="Devil "/>
        <s v="Along Came a Spider "/>
        <s v="Trainwreck "/>
        <s v="A View to a Kill "/>
        <s v="Moonraker "/>
        <s v="Cars 2 "/>
        <s v="The Siege "/>
        <s v="The Internship "/>
        <s v="The General's Daughter "/>
        <s v="Robots "/>
        <s v="Nurse Betty "/>
        <s v="Insurgent "/>
        <s v="Surrogates "/>
        <s v="Don't Say a Word "/>
        <s v="Blades of Glory "/>
        <s v="Wall Street: Money Never Sleeps "/>
        <s v="Ella Enchanted "/>
        <s v="This Means War "/>
        <s v="Mr. Bean's Holiday "/>
        <s v="Femme Fatale "/>
        <s v="The Chronicles of Narnia: The Voyage of the Dawn Treader "/>
        <s v="The Jackal "/>
        <s v="Assault on Precinct 13 "/>
        <s v="TMNT "/>
        <s v="Kill List "/>
        <s v="I Spit on Your Grave "/>
        <s v="Date Night "/>
        <s v="Jack the Giant Slayer "/>
        <s v="Young Adult "/>
        <s v="Somewhere "/>
        <s v="Hart's War "/>
        <s v="Evita "/>
        <s v="The Boondock Saints II: All Saints Day "/>
        <s v="Repo Men "/>
        <s v="Horrible Bosses 2 "/>
        <s v="Dear John "/>
        <s v="Hope Springs "/>
        <s v="Ace Ventura: When Nature Calls "/>
        <s v="Beerfest "/>
        <s v="One Night with the King "/>
        <s v="High Crimes "/>
        <s v="Wimbledon "/>
        <s v="My Best Friend's Wedding "/>
        <s v="Formula 51 "/>
        <s v="Chloe "/>
        <s v="War "/>
        <s v="To Rome with Love "/>
        <s v="Party Monster "/>
        <s v="Barbershop "/>
        <s v="The November Man "/>
        <s v="For Your Consideration "/>
        <s v="Code 46 "/>
        <s v="Tango &amp; Cash "/>
        <s v="Gremlins 2: The New Batch "/>
        <s v="After the Sunset "/>
        <s v="Blue Streak "/>
        <s v="Johnny English Reborn "/>
        <s v="In &amp; Out "/>
        <s v="Arachnophobia "/>
        <s v="Hardball "/>
        <s v="The Astronaut Farmer "/>
        <s v="No Reservations "/>
        <s v="The Angry Birds Movie "/>
        <s v="Cyrus "/>
        <s v="Space Jam "/>
        <s v="Happy, Texas "/>
        <s v="Edmond "/>
        <s v="Risen "/>
        <s v="Connie and Carla "/>
        <s v="Teenage Mutant Ninja Turtles: Out of the Shadows "/>
        <s v="Country Strong "/>
        <s v="Going the Distance "/>
        <s v="The Adventures of Ford Fairlane "/>
        <s v="The Deep End of the Ocean "/>
        <s v="You Will Meet a Tall Dark Stranger "/>
        <s v="Triple 9 "/>
        <s v="Before I Go to Sleep "/>
        <s v="The Warrior's Way "/>
        <s v="Tadpole "/>
        <s v="Criminal "/>
        <s v="Peggy Sue Got Married "/>
        <s v="While We're Young "/>
        <s v="Psycho Beach Party "/>
        <s v="A Very Harold &amp; Kumar 3D Christmas "/>
        <s v="Out Cold "/>
        <s v="My Name Is Bruce "/>
        <s v="Deadfall "/>
        <s v="Assassins "/>
        <s v="Take Me Home Tonight "/>
        <s v="Astro Boy "/>
        <s v="Endless Love "/>
        <s v="Tin Cup "/>
        <s v="Crazy in Alabama "/>
        <s v="The Broadway Melody "/>
        <s v="The River Wild "/>
        <s v="Letters to God "/>
        <s v="Lone Wolf McQuade "/>
        <s v="The Tigger Movie "/>
        <s v="Married Life "/>
        <s v="Sydney White "/>
        <s v="Kansas City "/>
        <s v="The Brothers "/>
        <s v="Tiny Furniture "/>
        <s v="Cavite "/>
        <s v="The Big Tease "/>
        <s v="Bran Nue Dae "/>
        <s v="An Everlasting Piece "/>
        <s v="March or Die "/>
        <s v="A Dog of Flanders "/>
        <s v="Thunder and the House of Magic "/>
        <s v="The Sticky Fingers of Time "/>
        <s v="Indiana Jones and the Kingdom of the Crystal Skull "/>
        <s v="Spider-Man 3 "/>
        <s v="Austin Powers in Goldmember "/>
        <s v="Knowing "/>
        <s v="Resident Evil: Apocalypse "/>
        <s v="Land of the Dead "/>
        <s v="RoboCop "/>
        <s v="Saw III "/>
        <s v="Flightplan "/>
        <s v="Reign of Fire "/>
        <s v="Legally Blonde "/>
        <s v="300: Rise of an Empire "/>
        <s v="Kung Pow: Enter the Fist "/>
        <s v="Scream 4 "/>
        <s v="Dark Shadows "/>
        <s v="Final Destination 2 "/>
        <s v="The Visit "/>
        <s v="The Ladykillers "/>
        <s v="Stigmata "/>
        <s v="Hannibal Rising "/>
        <s v="Miss Congeniality "/>
        <s v="Killing Them Softly "/>
        <s v="Jersey Girl "/>
        <s v="Mama "/>
        <s v="The Princess Diaries "/>
        <s v="Lions for Lambs "/>
        <s v="Predator 2 "/>
        <s v="Gerry "/>
        <s v="Jack Ryan: Shadow Recruit "/>
        <s v="Bride &amp; Prejudice "/>
        <s v="Entrapment "/>
        <s v="The Men Who Stare at Goats "/>
        <s v="Proof of Life "/>
        <s v="Beautiful Creatures "/>
        <s v="Last Action Hero "/>
        <s v="This Is 40 "/>
        <s v="Untraceable "/>
        <s v="A Night at the Roxbury "/>
        <s v="Man of the Year "/>
        <s v="Mirrors "/>
        <s v="Hackers "/>
        <s v="Crank: High Voltage "/>
        <s v="Rush Hour 3 "/>
        <s v="Walking Tall "/>
        <s v="Sky High "/>
        <s v="Heartbreakers "/>
        <s v="Never Say Never Again "/>
        <s v="Willard "/>
        <s v="3 Days to Kill "/>
        <s v="Fever Pitch "/>
        <s v="Impostor "/>
        <s v="Bee Movie "/>
        <s v="Deliver Us from Evil "/>
        <s v="Idle Hands "/>
        <s v="The Craft "/>
        <s v="Tower Heist "/>
        <s v="Mad Max Beyond Thunderdome "/>
        <s v="Shanghai Knights "/>
        <s v="Rock Star "/>
        <s v="Running with Scissors "/>
        <s v="The Saint "/>
        <s v="Duplicity "/>
        <s v="Krampus "/>
        <s v="No Strings Attached "/>
        <s v="All the King's Men "/>
        <s v="The Campaign "/>
        <s v="Case 39 "/>
        <s v="Orgazmo "/>
        <s v="City by the Sea "/>
        <s v="O "/>
        <s v="Porky's "/>
        <s v="Cecil B. DeMented "/>
        <s v="Vanity Fair "/>
        <s v="Alfie "/>
        <s v="The Five-Year Engagement "/>
        <s v="Parker "/>
        <s v="Wolf "/>
        <s v="Beyond the Valley of the Dolls "/>
        <s v="Broken City "/>
        <s v="Takers "/>
        <s v="Winter's Tale "/>
        <s v="Night at the Museum: Secret of the Tomb "/>
        <s v="The Big Year "/>
        <s v="April Fool's Day "/>
        <s v="Osmosis Jones "/>
        <s v="The First Wives Club "/>
        <s v="Bill &amp; Ted's Bogus Journey "/>
        <s v="Ride Along "/>
        <s v="Redacted "/>
        <s v="Step Up 2: The Streets "/>
        <s v="Extract "/>
        <s v="The Fifth Estate "/>
        <s v="The Rocker "/>
        <s v="Diary of a Wimpy Kid "/>
        <s v="How High "/>
        <s v="Open Season "/>
        <s v="Muppets from Space "/>
        <s v="Splash "/>
        <s v="Idlewild "/>
        <s v="Adore "/>
        <s v="Step Up 3D "/>
        <s v="Alexander and the Terrible, Horrible, No Good, Very Bad Day "/>
        <s v="The Game Plan "/>
        <s v="Warlock "/>
        <s v="Flicka "/>
        <s v="Split Second "/>
        <s v="Mad City "/>
        <s v="Mystic Pizza "/>
        <s v="Ong-bak 2 "/>
        <s v="Airborne "/>
        <s v="The Magic Sword: Quest for Camelot "/>
        <s v="City Hall "/>
        <s v="Poultrygeist: Night of the Chicken Dead "/>
        <s v="The Adventures of Huck Finn "/>
        <s v="The Hebrew Hammer "/>
        <s v="The Statement "/>
        <s v="Casino Jack "/>
        <s v="Darling Lili "/>
        <s v="Mrs. Winterbourne "/>
        <s v="The Game of Their Lives "/>
        <s v="High Heels and Low Lifes "/>
        <s v="Chéri "/>
        <s v="One Man's Hero "/>
        <s v="Good "/>
        <s v="Lucky Break "/>
        <s v="Come Early Morning "/>
        <s v="I Want Someone to Eat Cheese With "/>
        <s v="Desert Blue "/>
        <s v="Gracie "/>
        <s v="The Other End of the Line "/>
        <s v="The Missing Person "/>
        <s v="Fiza "/>
        <s v="The Perez Family "/>
        <s v="Princess Kaiulani "/>
        <s v="Finishing the Game: The Search for a New Bruce Lee "/>
        <s v="Breaking Upwards "/>
        <s v="Cinco de Mayo, La Batalla "/>
        <s v="Certifiably Jonathan "/>
        <s v="Superman Returns "/>
        <s v="Pearl Harbor "/>
        <s v="Mission: Impossible II "/>
        <s v="Die Another Day "/>
        <s v="Jeepers Creepers "/>
        <s v="Sucker Punch "/>
        <s v="Snow White and the Huntsman "/>
        <s v="The Golden Compass "/>
        <s v="Exodus: Gods and Kings "/>
        <s v="Sky Captain and the World of Tomorrow "/>
        <s v="Men in Black II "/>
        <s v="Wrong Turn "/>
        <s v="San Andreas "/>
        <s v="Deep Impact "/>
        <s v="Jumper "/>
        <s v="Scream 2 "/>
        <s v="A Million Ways to Die in the West "/>
        <s v="Speed Racer "/>
        <s v="Immortals "/>
        <s v="The Monuments Men "/>
        <s v="Vampires "/>
        <s v="Friday the 13th Part 2 "/>
        <s v="Sweet Home Alabama "/>
        <s v="Romeo Must Die "/>
        <s v="The Expendables 3 "/>
        <s v="The Mexican "/>
        <s v="13 Going on 30 "/>
        <s v="I Am Number Four "/>
        <s v="Shrek the Third "/>
        <s v="Save the Last Dance "/>
        <s v="Waterworld "/>
        <s v="Starsky &amp; Hutch "/>
        <s v="Hansel &amp; Gretel: Witch Hunters "/>
        <s v="Murder by Numbers "/>
        <s v="The Waterboy "/>
        <s v="Johnny English "/>
        <s v="Magic Mike "/>
        <s v="Freaky Friday "/>
        <s v="Two Weeks Notice "/>
        <s v="15 Minutes "/>
        <s v="Fun with Dick and Jane "/>
        <s v="Practical Magic "/>
        <s v="The Wedding Date "/>
        <s v="Dragonfly "/>
        <s v="The Sorcerer's Apprentice "/>
        <s v="Lockout "/>
        <s v="Hobo with a Shotgun "/>
        <s v="Message in a Bottle "/>
        <s v="Flight of the Phoenix "/>
        <s v="Antitrust "/>
        <s v="Vacation "/>
        <s v="The Sentinel "/>
        <s v="The Tailor of Panama "/>
        <s v="As Above, So Below "/>
        <s v="Shall We Dance "/>
        <s v="Dick "/>
        <s v="The Midnight Meat Train "/>
        <s v="Zathura: A Space Adventure "/>
        <s v="Edtv "/>
        <s v="Larry Crowne "/>
        <s v="Pink Flamingos "/>
        <s v="Insidious: Chapter 3 "/>
        <s v="The Killer Inside Me "/>
        <s v="The Good German "/>
        <s v="The Big Hit "/>
        <s v="The Replacement Killers "/>
        <s v="Someone Like You... "/>
        <s v="Dick Tracy "/>
        <s v="Birthday Girl "/>
        <s v="27 Dresses "/>
        <s v="What Happens in Vegas "/>
        <s v="Small Soldiers "/>
        <s v="The Kid "/>
        <s v="A Man Apart "/>
        <s v="Lakeview Terrace "/>
        <s v="The Huntsman: Winter's War "/>
        <s v="Eraser "/>
        <s v="Maniac "/>
        <s v="Daddy's Home "/>
        <s v="Chasing Liberty "/>
        <s v="Flashdance "/>
        <s v="On the Road "/>
        <s v="Mercury Rising "/>
        <s v="The Bodyguard "/>
        <s v="30 Minutes or Less "/>
        <s v="Three to Tango "/>
        <s v="The Switch "/>
        <s v="Bedtime Stories "/>
        <s v="The Devil's Own "/>
        <s v="Inkheart "/>
        <s v="Anatomy "/>
        <s v="Parental Guidance "/>
        <s v="The Tale of Despereaux "/>
        <s v="Hit and Run "/>
        <s v="My Big Fat Greek Wedding 2 "/>
        <s v="Anywhere But Here "/>
        <s v="That Awkward Moment "/>
        <s v="The Collection "/>
        <s v="The Sweeney "/>
        <s v="She's the One "/>
        <s v="The Oxford Murders "/>
        <s v="The Purge: Election Year "/>
        <s v="Undisputed "/>
        <s v="Dragon Blade "/>
        <s v="Next Friday "/>
        <s v="How to Be Single "/>
        <s v="Beyond the Black Rainbow "/>
        <s v="Swing Vote "/>
        <s v="Eye for an Eye "/>
        <s v="Extreme Measures "/>
        <s v="Loaded Weapon 1 "/>
        <s v="Planet 51 "/>
        <s v="Albino Alligator "/>
        <s v="Renaissance Man "/>
        <s v="Private Benjamin "/>
        <s v="We Are Your Friends "/>
        <s v="Nanny McPhee Returns "/>
        <s v="Blood and Wine "/>
        <s v="Up Close &amp; Personal "/>
        <s v="Safe Men "/>
        <s v="Tales from the Hood "/>
        <s v="Our Brand Is Crisis "/>
        <s v="The Battle of Shaker Heights "/>
        <s v="Rugrats in Paris: The Movie "/>
        <s v="Two Evil Eyes "/>
        <s v="About Last Night "/>
        <s v="Money Talks "/>
        <s v="Benji "/>
        <s v="The Slaughter Rule "/>
        <s v="This Christmas "/>
        <s v="Alone with Her "/>
        <s v="Two Can Play That Game "/>
        <s v="In Too Deep "/>
        <s v="Sugar Town "/>
        <s v="Snow Flower and the Secret Fan "/>
        <s v="Not Easily Broken "/>
        <s v="R100 "/>
        <s v="Road Hard "/>
        <s v="Futuro Beach "/>
        <s v="Down and Out with the Dolls "/>
        <s v="Transformers: Revenge of the Fallen "/>
        <s v="House of 1000 Corpses "/>
        <s v="Into the Woods "/>
        <s v="World Trade Center "/>
        <s v="The Amityville Horror "/>
        <s v="How the Grinch Stole Christmas "/>
        <s v="Sahara "/>
        <s v="The Mortal Instruments: City of Bones "/>
        <s v="Windtalkers "/>
        <s v="Mystery Men "/>
        <s v="Doomsday "/>
        <s v="The Fast and the Furious: Tokyo Drift "/>
        <s v="The Postman "/>
        <s v="The Tourist "/>
        <s v="Domino "/>
        <s v="Soldier "/>
        <s v="Quarantine "/>
        <s v="The Cable Guy "/>
        <s v="S.W.A.T. "/>
        <s v="Taken 3 "/>
        <s v="The Hunted "/>
        <s v="Grown Ups "/>
        <s v="Shark Tale "/>
        <s v="Punisher: War Zone "/>
        <s v="Sphere "/>
        <s v="Deep Rising "/>
        <s v="Hercules "/>
        <s v="The Alamo "/>
        <s v="Kabhi Alvida Naa Kehna "/>
        <s v="Bedazzled "/>
        <s v="Righteous Kill "/>
        <s v="Divine Secrets of the Ya-Ya Sisterhood "/>
        <s v="The Rite "/>
        <s v="28 Days "/>
        <s v="Saw VI "/>
        <s v="Broken Arrow "/>
        <s v="The Other Woman "/>
        <s v="Miracle at St. Anna "/>
        <s v="Original Sin "/>
        <s v="Pushing Tin "/>
        <s v="Dirty Grandpa "/>
        <s v="American Outlaws "/>
        <s v="The Boy "/>
        <s v="The Shadow "/>
        <s v="The Gambler "/>
        <s v="Get Hard "/>
        <s v="Godzilla 2000 "/>
        <s v="Dream House "/>
        <s v="The SpongeBob Movie: Sponge Out of Water "/>
        <s v="The Object of My Affection "/>
        <s v="The Corruptor "/>
        <s v="Duets "/>
        <s v="Leatherheads "/>
        <s v="Jimmy Neutron: Boy Genius "/>
        <s v="Creepshow 2 "/>
        <s v="The Last Witch Hunter "/>
        <s v="Neighbors 2: Sorority Rising "/>
        <s v="Nim's Island "/>
        <s v="Kindergarten Cop "/>
        <s v="Mr. Popper's Penguins "/>
        <s v="Pathology "/>
        <s v="Dead Man on Campus "/>
        <s v="Kites "/>
        <s v="Raising Helen "/>
        <s v="Showdown in Little Tokyo "/>
        <s v="Baby Mama "/>
        <s v="Firestarter "/>
        <s v="Disclosure "/>
        <s v="Teenage Mutant Ninja Turtles II: The Secret of the Ooze "/>
        <s v="Casper "/>
        <s v="Kama Sutra: A Tale of Love "/>
        <s v="What's Your Number? "/>
        <s v="Victor Frankenstein "/>
        <s v="Blue Like Jazz "/>
        <s v="Men with Brooms "/>
        <s v="Multiplicity "/>
        <s v="Harley Davidson and the Marlboro Man "/>
        <s v="Raising Cain "/>
        <s v="Twins "/>
        <s v="City of Ghosts "/>
        <s v="Arthur and the Invisibles "/>
        <s v="The Hotel New Hampshire "/>
        <s v="Medicine Man "/>
        <s v="The Specials "/>
        <s v="Beer League "/>
        <s v="We're No Angels "/>
        <s v="Light It Up "/>
        <s v="The Newton Boys "/>
        <s v="Ca$h "/>
        <s v="Never Again "/>
        <s v="For a Good Time, Call... "/>
        <s v="The R.M. "/>
        <s v="Home Run "/>
        <s v="Nomad: The Warrior "/>
        <s v="1911 "/>
        <s v="Les couloirs du temps: Les visiteurs II "/>
        <s v="Critical Care "/>
        <s v="Desert Dancer "/>
        <s v="Hostel "/>
        <s v="Jurassic Park III "/>
        <s v="The Grudge "/>
        <s v="Battleship "/>
        <s v="The Time Machine "/>
        <s v="Blade: Trinity "/>
        <s v="The X Files: I Want to Believe "/>
        <s v="The Brothers Grimm "/>
        <s v="Teenage Mutant Ninja Turtles "/>
        <s v="Hide and Seek "/>
        <s v="Shallow Hal "/>
        <s v="Percy Jackson &amp; the Olympians: The Lightning Thief "/>
        <s v="Resident Evil: Afterlife "/>
        <s v="3000 Miles to Graceland "/>
        <s v="Bring It On "/>
        <s v="Vertical Limit "/>
        <s v="Halloween 4: The Return of Michael Myers "/>
        <s v="Carrie "/>
        <s v="2 Fast 2 Furious "/>
        <s v="The Texas Chainsaw Massacre: The Beginning "/>
        <s v="Rock of Ages "/>
        <s v="The Ruins "/>
        <s v="Abraham Lincoln: Vampire Hunter "/>
        <s v="The Host "/>
        <s v="Premonition "/>
        <s v="The Fourth Kind "/>
        <s v="Friday the 13th: The Final Chapter "/>
        <s v="London Has Fallen "/>
        <s v="Saw IV "/>
        <s v="Jason Lives: Friday the 13th Part VI "/>
        <s v="Shaft "/>
        <s v="The One "/>
        <s v="The 6th Day "/>
        <s v="Red Tails "/>
        <s v="The Invasion "/>
        <s v="Must Love Dogs "/>
        <s v="88 Minutes "/>
        <s v="Bridget Jones: The Edge of Reason "/>
        <s v="The Legend of Zorro "/>
        <s v="Snake Eyes "/>
        <s v="A Cinderella Story "/>
        <s v="Final Destination 5 "/>
        <s v="Cry_Wolf "/>
        <s v="Captain Corelli's Mandolin "/>
        <s v="Sanctum "/>
        <s v="Raise Your Voice "/>
        <s v="Night at the Museum: Battle of the Smithsonian "/>
        <s v="Beloved "/>
        <s v="Joe Dirt "/>
        <s v="Percy Jackson: Sea of Monsters "/>
        <s v="Saving Silverman "/>
        <s v="200 Cigarettes "/>
        <s v="First Knight "/>
        <s v="Stuart Little "/>
        <s v="Friends with Money "/>
        <s v="Hope Floats "/>
        <s v="The Possession "/>
        <s v="Guess Who "/>
        <s v="The New Guy "/>
        <s v="The Incredible Burt Wonderstone "/>
        <s v="Cirque du Freak: The Vampire's Assistant "/>
        <s v="The Peacemaker "/>
        <s v="The Night Listener "/>
        <s v="Something Borrowed "/>
        <s v="Without a Paddle "/>
        <s v="The Story of Us "/>
        <s v="Hall Pass "/>
        <s v="Suspect Zero "/>
        <s v="Analyze That "/>
        <s v="After.Life "/>
        <s v="Georgia Rule "/>
        <s v="9½ Weeks "/>
        <s v="Gossip "/>
        <s v="At First Sight "/>
        <s v="Nancy Drew "/>
        <s v="Laws of Attraction "/>
        <s v="My Best Friend's Girl "/>
        <s v="The Wraith "/>
        <s v="Firefox "/>
        <s v="School for Scoundrels "/>
        <s v="Days of Thunder "/>
        <s v="A Thousand Words "/>
        <s v="Kingdom of the Spiders "/>
        <s v="21 &amp; Over "/>
        <s v="Happy Feet 2 "/>
        <s v="Baby's Day Out "/>
        <s v="My Life in Ruins "/>
        <s v="Free Birds "/>
        <s v="Reno 911!: Miami "/>
        <s v="The Ant Bully "/>
        <s v="The Golden Child "/>
        <s v="Fortress "/>
        <s v="The Rugrats Movie "/>
        <s v="Memoirs of an Invisible Man "/>
        <s v="Digimon: The Movie "/>
        <s v="Savage Grace "/>
        <s v="Lucky You "/>
        <s v="Do You Believe? "/>
        <s v="Stone Cold "/>
        <s v="Kiss of Death "/>
        <s v="Ride Along 2 "/>
        <s v="There Be Dragons "/>
        <s v="Katy Perry: Part of Me "/>
        <s v="The Indian in the Cupboard "/>
        <s v="Escape from Planet Earth "/>
        <s v="Hey Arnold! The Movie "/>
        <s v="Harriet the Spy "/>
        <s v="3 Men and a Baby "/>
        <s v="Sleep Dealer "/>
        <s v="The Good Night "/>
        <s v="Prison "/>
        <s v="From a Whisper to a Scream "/>
        <s v="Sugar Hill "/>
        <s v="Legal Eagles "/>
        <s v="Poetic Justice "/>
        <s v="The Last Sin Eater "/>
        <s v="The Extra Man "/>
        <s v="Among Giants "/>
        <s v="Slow Burn "/>
        <s v="Next Day Air "/>
        <s v="The Good Guy "/>
        <s v="Faithful "/>
        <s v="Tanner Hall "/>
        <s v="Straight Out of Brooklyn "/>
        <s v="Fort McCoy "/>
        <s v="Noah "/>
        <s v="2012 "/>
        <s v="Freddy vs. Jason "/>
        <s v="Battle Los Angeles "/>
        <s v="The League of Extraordinary Gentlemen "/>
        <s v="xXx "/>
        <s v="Deep Blue Sea "/>
        <s v="Clash of the Titans "/>
        <s v="Final Destination 3 "/>
        <s v="G.I. Joe: The Rise of Cobra "/>
        <s v="The Break-Up "/>
        <s v="The Green Hornet "/>
        <s v="The Wolfman "/>
        <s v="Haywire "/>
        <s v="Brüno "/>
        <s v="She's All That "/>
        <s v="Gothika "/>
        <s v="Splice "/>
        <s v="Paranormal Activity 3 "/>
        <s v="Mr. Deeds "/>
        <s v="Firewall "/>
        <s v="G.I. Joe: Retaliation "/>
        <s v="Cheaper by the Dozen "/>
        <s v="Mortal Kombat "/>
        <s v="Dante's Peak "/>
        <s v="Saw V "/>
        <s v="The Three Musketeers "/>
        <s v="Wrath of the Titans "/>
        <s v="Chicken Little "/>
        <s v="Observe and Report "/>
        <s v="Gamer "/>
        <s v="Nine "/>
        <s v="The Divide "/>
        <s v="Babe: Pig in the City "/>
        <s v="Journey to the Center of the Earth "/>
        <s v="Into the Storm "/>
        <s v="Into the Blue "/>
        <s v="The Glass House "/>
        <s v="What a Girl Wants "/>
        <s v="Around the World in 80 Days "/>
        <s v="Pan "/>
        <s v="Cradle 2 the Grave "/>
        <s v="The Last Song "/>
        <s v="All the Pretty Horses "/>
        <s v="54 "/>
        <s v="Get Over It "/>
        <s v="Undercover Brother "/>
        <s v="Rubber "/>
        <s v="The Net "/>
        <s v="Stuck on You "/>
        <s v="Heaven Is for Real "/>
        <s v="Earth to Echo "/>
        <s v="Duplex "/>
        <s v="Allegiant "/>
        <s v="G.I. Jane "/>
        <s v="Straw Dogs "/>
        <s v="Species "/>
        <s v="Paparazzi "/>
        <s v="You Again "/>
        <s v="Pride and Prejudice and Zombies "/>
        <s v="Journey 2: The Mysterious Island "/>
        <s v="Life or Something Like It "/>
        <s v="Hard Rain "/>
        <s v="Semi-Pro "/>
        <s v="Mickey Blue Eyes "/>
        <s v="Timecop "/>
        <s v="September Dawn "/>
        <s v="The Gunman "/>
        <s v="Conan the Destroyer "/>
        <s v="Novocaine "/>
        <s v="The Guilt Trip "/>
        <s v="Made of Honor "/>
        <s v="Just Visiting "/>
        <s v="Mary Reilly "/>
        <s v="The Fan "/>
        <s v="Love Stinks "/>
        <s v="The To Do List "/>
        <s v="Return to Never Land "/>
        <s v="Friday After Next "/>
        <s v="The Nut Job "/>
        <s v="Jane Got a Gun "/>
        <s v="Mad Money "/>
        <s v="The Best Little Whorehouse in Texas "/>
        <s v="Monte Carlo "/>
        <s v="Molly "/>
        <s v="The Borrowers "/>
        <s v="School Daze "/>
        <s v="The Adventures of Elmo in Grouchland "/>
        <s v="Falcon Rising "/>
        <s v="The Last Time I Committed Suicide "/>
        <s v="A Low Down Dirty Shame "/>
        <s v="Teacher's Pet "/>
        <s v="Song One "/>
        <s v="One to Another "/>
        <s v="Saint John of Las Vegas "/>
        <s v="Amigo "/>
        <s v="Hulk "/>
        <s v="Planet of the Apes "/>
        <s v="Transformers: Age of Extinction "/>
        <s v="Open Water "/>
        <s v="Lara Croft: Tomb Raider "/>
        <s v="Hollow Man "/>
        <s v="The Purge "/>
        <s v="End of Days "/>
        <s v="Only God Forgives "/>
        <s v="Nacho Libre "/>
        <s v="Not Another Teen Movie "/>
        <s v="Friday the 13th Part III "/>
        <s v="Paranormal Activity 2 "/>
        <s v="Red Planet "/>
        <s v="America's Sweethearts "/>
        <s v="Diary of the Dead "/>
        <s v="Be Cool "/>
        <s v="Unfriended "/>
        <s v="Eat Pray Love "/>
        <s v="Bad Teacher "/>
        <s v="Dumb and Dumber To "/>
        <s v="Jaws 2 "/>
        <s v="A Nightmare on Elm Street 4: The Dream Master "/>
        <s v="Hudson Hawk "/>
        <s v="Priest "/>
        <s v="Identity Thief "/>
        <s v="Escape from L.A. "/>
        <s v="Sabotage "/>
        <s v="Reindeer Games "/>
        <s v="Valentine's Day "/>
        <s v="The Watch "/>
        <s v="Deuce Bigalow: Male Gigolo "/>
        <s v="Drumline "/>
        <s v="The Reaping "/>
        <s v="Rambo III "/>
        <s v="The Art of War "/>
        <s v="Child's Play 2 "/>
        <s v="The Relic "/>
        <s v="Six Days Seven Nights "/>
        <s v="Looney Tunes: Back in Action "/>
        <s v="The Princess Diaries 2: Royal Engagement "/>
        <s v="Drive Me Crazy "/>
        <s v="Magic Mike XXL "/>
        <s v="New Year's Eve "/>
        <s v="Bullet to the Head "/>
        <s v="Thinner "/>
        <s v="Brick Mansions "/>
        <s v="War, Inc. "/>
        <s v="What Just Happened "/>
        <s v="Race to Witch Mountain "/>
        <s v="Armored "/>
        <s v="Drillbit Taylor "/>
        <s v="How to Deal "/>
        <s v="Gun Shy "/>
        <s v="What to Expect When You're Expecting "/>
        <s v="Admission "/>
        <s v="Witchboard "/>
        <s v="Sgt. Bilko "/>
        <s v="Joyful Noise "/>
        <s v="Barbershop 2: Back in Business "/>
        <s v="Screwed "/>
        <s v="Love the Coopers "/>
        <s v="Trust the Man "/>
        <s v="Jumping the Broom "/>
        <s v="Playing for Keeps "/>
        <s v="And So It Goes "/>
        <s v="Sparkle "/>
        <s v="Flight of the Intruder "/>
        <s v="Skin Trade "/>
        <s v="Think Like a Man Too "/>
        <s v="The Little Vampire "/>
        <s v="All About the Benjamins "/>
        <s v="The 5th Quarter "/>
        <s v="Jefferson in Paris "/>
        <s v="The Pirates Who Don't Do Anything: A VeggieTales Movie "/>
        <s v="The Ghastly Love of Johnny X "/>
        <s v="Eye of the Dolphin "/>
        <s v="Love Ranch "/>
        <s v="The Nutcracker "/>
        <s v="L!fe Happens "/>
        <s v="Filly Brown "/>
        <s v="Eddie: The Sleepwalking Cannibal "/>
        <s v="Kiss the Bride "/>
        <s v="AVP: Alien vs. Predator "/>
        <s v="Lady in the Water "/>
        <s v="Snakes on a Plane "/>
        <s v="Mission to Mars "/>
        <s v="The Black Dahlia "/>
        <s v="Poseidon "/>
        <s v="Green Lantern "/>
        <s v="House on Haunted Hill "/>
        <s v="Timeline "/>
        <s v="Fantastic 4: Rise of the Silver Surfer "/>
        <s v="The Pink Panther "/>
        <s v="I Know What You Did Last Summer "/>
        <s v="Dark Water "/>
        <s v="Coyote Ugly "/>
        <s v="The Box "/>
        <s v="Lake Placid "/>
        <s v="Pixels "/>
        <s v="Jeepers Creepers II "/>
        <s v="Pompeii "/>
        <s v="The Last Exorcism "/>
        <s v="Saw 3D: The Final Chapter "/>
        <s v="Your Highness "/>
        <s v="Don't Be Afraid of the Dark "/>
        <s v="Failure to Launch "/>
        <s v="Enough "/>
        <s v="Blue Crush "/>
        <s v="Babylon A.D. "/>
        <s v="R.I.P.D. "/>
        <s v="The Benchwarmers "/>
        <s v="Mirror Mirror "/>
        <s v="40 Days and 40 Nights "/>
        <s v="Diary of a Mad Black Woman "/>
        <s v="Club Dread "/>
        <s v="Maggie "/>
        <s v="That's My Boy "/>
        <s v="You, Me and Dupree "/>
        <s v="The Skulls "/>
        <s v="Bad Company "/>
        <s v="Bubble Boy "/>
        <s v="Angel Eyes "/>
        <s v="Cop Out "/>
        <s v="Son of God "/>
        <s v="Cutthroat Island "/>
        <s v="Machete Kills "/>
        <s v="House at the End of the Street "/>
        <s v="Time Changer "/>
        <s v="Barnyard "/>
        <s v="Good Luck Chuck "/>
        <s v="Drowning Mona "/>
        <s v="The Banger Sisters "/>
        <s v="The Muse "/>
        <s v="Win a Date with Tad Hamilton! "/>
        <s v="Fool's Gold "/>
        <s v="The Promise "/>
        <s v="Beastly "/>
        <s v="Four Christmases "/>
        <s v="Kicking &amp; Screaming "/>
        <s v="Dickie Roberts: Former Child Star "/>
        <s v="12 Rounds "/>
        <s v="The Big Wedding "/>
        <s v="Alex &amp; Emma "/>
        <s v="Two Girls and a Guy "/>
        <s v="Why Did I Get Married? "/>
        <s v="The Nutty Professor "/>
        <s v="Chain Reaction "/>
        <s v="Runner Runner "/>
        <s v="A Guy Thing "/>
        <s v="Deuces Wild "/>
        <s v="What Planet Are You From? "/>
        <s v="Mighty Joe Young "/>
        <s v="No Good Deed "/>
        <s v="Valiant "/>
        <s v="The Singing Detective "/>
        <s v="New in Town "/>
        <s v="Love Happens "/>
        <s v="Hoot "/>
        <s v="The Juror "/>
        <s v="Money Train "/>
        <s v="I Dreamed of Africa "/>
        <s v="5 Days of War "/>
        <s v="Legends of Oz: Dorothy's Return "/>
        <s v="The Crew "/>
        <s v="Imagine That "/>
        <s v="Malone "/>
        <s v="Bright Lights, Big City "/>
        <s v="Rugrats Go Wild "/>
        <s v="The Players Club "/>
        <s v="Happy Christmas "/>
        <s v="The FP "/>
        <s v="Mercy Streets "/>
        <s v="A Thin Line Between Love and Hate "/>
        <s v="Hardflip "/>
        <s v="Arnolds Park "/>
        <s v="Alexander "/>
        <s v="Ghostbusters "/>
        <s v="Scream 3 "/>
        <s v="The Day the Earth Stood Still "/>
        <s v="Dreamcatcher "/>
        <s v="Charlie's Angels "/>
        <s v="Æon Flux "/>
        <s v="Independence Day: Resurgence "/>
        <s v="Thir13en Ghosts "/>
        <s v="Ghost Ship "/>
        <s v="Dude, Where's My Car? "/>
        <s v="The Scorpion King "/>
        <s v="Urban Legend "/>
        <s v="White Noise "/>
        <s v="You Don't Mess with the Zohan "/>
        <s v="Piranha 3D "/>
        <s v="Scary Movie 3 "/>
        <s v="Collateral Damage "/>
        <s v="The Twilight Saga: Breaking Dawn - Part 2 "/>
        <s v="Lara Croft Tomb Raider: The Cradle of Life "/>
        <s v="Gods of Egypt "/>
        <s v="My Bloody Valentine "/>
        <s v="The Texas Chainsaw Massacre 2 "/>
        <s v="Runaway Bride "/>
        <s v="The Innkeepers "/>
        <s v="Southland Tales "/>
        <s v="Disturbing Behavior "/>
        <s v="Bringing Down the House "/>
        <s v="Exit Wounds "/>
        <s v="Monster-in-Law "/>
        <s v="The Pacifier "/>
        <s v="American Dreamz "/>
        <s v="Drive Angry "/>
        <s v="Domestic Disturbance "/>
        <s v="Mortdecai "/>
        <s v="Autumn in New York "/>
        <s v="Bulletproof Monk "/>
        <s v="The Last Days on Mars "/>
        <s v="Seventh Son "/>
        <s v="The Smurfs "/>
        <s v="Little Fockers "/>
        <s v="Employee of the Month "/>
        <s v="In Dreams "/>
        <s v="Couples Retreat "/>
        <s v="Whiteout "/>
        <s v="The Bounty Hunter "/>
        <s v="The House Bunny "/>
        <s v="MacGruber "/>
        <s v="Atlas Shrugged II: The Strike "/>
        <s v="The Santa Clause 2 "/>
        <s v="Daddy Day Care "/>
        <s v="Beverly Hills Cop III "/>
        <s v="The Whole Ten Yards "/>
        <s v="The Perfect Man "/>
        <s v="Whatever It Takes "/>
        <s v="Virtuosity "/>
        <s v="Stolen "/>
        <s v="Joe Somebody "/>
        <s v="What's the Worst That Could Happen? "/>
        <s v="Hop "/>
        <s v="People I Know "/>
        <s v="The Man "/>
        <s v="Double Impact "/>
        <s v="Casa de mi Padre "/>
        <s v="November "/>
        <s v="Invaders from Mars "/>
        <s v="Mr 3000 "/>
        <s v="Crocodile Dundee II "/>
        <s v="Nowhere to Run "/>
        <s v="How Stella Got Her Groove Back "/>
        <s v="Sweet Sweetback's Baadasssss Song "/>
        <s v="Troop Beverly Hills "/>
        <s v="The Wendell Baker Story "/>
        <s v="First Love, Last Rites "/>
        <s v="The Open Road "/>
        <s v="Creative Control "/>
        <s v="Jupiter Ascending "/>
        <s v="Batman Forever "/>
        <s v="The Core "/>
        <s v="Resident Evil: Retribution "/>
        <s v="Max Payne "/>
        <s v="Hostel: Part II "/>
        <s v="Darkness "/>
        <s v="A Nightmare on Elm Street 2: Freddy's Revenge "/>
        <s v="Star Trek V: The Final Frontier "/>
        <s v="Eight Legged Freaks "/>
        <s v="Annabelle "/>
        <s v="Red Riding Hood "/>
        <s v="Tusk "/>
        <s v="Evan Almighty "/>
        <s v="Grown Ups 2 "/>
        <s v="White Chicks "/>
        <s v="Land of the Lost "/>
        <s v="The Man with the Iron Fists "/>
        <s v="Blackhat "/>
        <s v="Spy Kids "/>
        <s v="Just Married "/>
        <s v="Jawbreaker "/>
        <s v="Volcano "/>
        <s v="The Last Legion "/>
        <s v="Aloha "/>
        <s v="The Green Inferno "/>
        <s v="Jingle All the Way "/>
        <s v="The Eye "/>
        <s v="Bangkok Dangerous "/>
        <s v="I Spy "/>
        <s v="Stone "/>
        <s v="Bride Wars "/>
        <s v="Cheaper by the Dozen 2 "/>
        <s v="The Guru "/>
        <s v="Under Siege 2: Dark Territory "/>
        <s v="Moms' Night Out "/>
        <s v="Down to Earth "/>
        <s v="Killers "/>
        <s v="Old Dogs "/>
        <s v="The Specialist "/>
        <s v="Mars Needs Moms "/>
        <s v="The Crocodile Hunter: Collision Course "/>
        <s v="Sorority Boys "/>
        <s v="Head Over Heels "/>
        <s v="George of the Jungle "/>
        <s v="Big Fat Liar "/>
        <s v="The Lawnmower Man "/>
        <s v="Man of the House "/>
        <s v="Unfinished Business "/>
        <s v="Home on the Range "/>
        <s v="Head of State "/>
        <s v="The Spy Next Door "/>
        <s v="The Loss of Sexual Innocence "/>
        <s v="Stuart Little 2 "/>
        <s v="Maximum Risk "/>
        <s v="The Smurfs 2 "/>
        <s v="Play It to the Bone "/>
        <s v="The Jungle Book 2 "/>
        <s v="Hotel for Dogs "/>
        <s v="Aliens in the Attic "/>
        <s v="See Spot Run "/>
        <s v="Boomerang "/>
        <s v="I Love Your Work "/>
        <s v="Ta Ra Rum Pum "/>
        <s v="The Tempest "/>
        <s v="Martin Lawrence Live: Runteldat "/>
        <s v="Under the Rainbow "/>
        <s v="Prom "/>
        <s v="The Adventurer: The Curse of the Midas Box "/>
        <s v="Fun Size "/>
        <s v="The Young Messiah "/>
        <s v="The Jimmy Show "/>
        <s v="Glee: The 3D Concert Movie "/>
        <s v="A Simple Wish "/>
        <s v="House of Wax "/>
        <s v="Spring Breakers "/>
        <s v="A Good Day to Die Hard "/>
        <s v="The Counselor "/>
        <s v="In the Cut "/>
        <s v="The Covenant "/>
        <s v="Bride of Chucky "/>
        <s v="Friday the 13th Part VII: The New Blood "/>
        <s v="The Astronaut's Wife "/>
        <s v="Hollywood Homicide "/>
        <s v="Josie and the Pussycats "/>
        <s v="Little Nicky "/>
        <s v="The Tuxedo "/>
        <s v="How Do You Know "/>
        <s v="Simply Irresistible "/>
        <s v="The Watcher "/>
        <s v="The Lizzie McGuire Movie "/>
        <s v="One for the Money "/>
        <s v="Point Break "/>
        <s v="Loser "/>
        <s v="Silent House "/>
        <s v="Aquamarine "/>
        <s v="Just My Luck "/>
        <s v="Honey "/>
        <s v="The Dilemma "/>
        <s v="D.E.B.S. "/>
        <s v="Boys and Girls "/>
        <s v="The Forsaken "/>
        <s v="Bachelorette "/>
        <s v="Tomcats "/>
        <s v="Strange Wilderness "/>
        <s v="License to Wed "/>
        <s v="Slackers "/>
        <s v="The Out-of-Towners "/>
        <s v="Ready to Rumble "/>
        <s v="Serving Sara "/>
        <s v="Doctor Dolittle "/>
        <s v="The Back-up Plan "/>
        <s v="The Boss "/>
        <s v="Woman on Top "/>
        <s v="Alpha and Omega "/>
        <s v="20 Dates "/>
        <s v="I Love You, Beth Cooper "/>
        <s v="The Glimmer Man "/>
        <s v="Spy Hard "/>
        <s v="Sleepover "/>
        <s v="Tim and Eric's Billion Dollar Movie "/>
        <s v="Max Keeble's Big Move "/>
        <s v="Isn't She Great "/>
        <s v="The Clan of the Cave Bear "/>
        <s v="By the Sea "/>
        <s v="Spaced Invaders "/>
        <s v="Post Grad "/>
        <s v="Against the Ropes "/>
        <s v="Double Take "/>
        <s v="Warlock: The Armageddon "/>
        <s v="8 Heads in a Duffel Bag "/>
        <s v="The Brothers Solomon "/>
        <s v="Welcome Home, Roscoe Jenkins "/>
        <s v="Peeples "/>
        <s v="Salvation Boulevard "/>
        <s v="Bogus "/>
        <s v="Fled "/>
        <s v="Civil Brand "/>
        <s v="Captive "/>
        <s v="The Adventures of Pinocchio "/>
        <s v="Aloft "/>
        <s v="Twilight "/>
        <s v="Doom "/>
        <s v="Queen of the Damned "/>
        <s v="Ghost Rider "/>
        <s v="Scary Movie 2 "/>
        <s v="The Mummy: Tomb of the Dragon Emperor "/>
        <s v="The Stepford Wives "/>
        <s v="Apollo 18 "/>
        <s v="Legion "/>
        <s v="The Final Destination "/>
        <s v="Halloween 5 "/>
        <s v="The 5th Wave "/>
        <s v="Cats &amp; Dogs "/>
        <s v="The Wedding Planner "/>
        <s v="Annie "/>
        <s v="Christmas with the Kranks "/>
        <s v="Spawn "/>
        <s v="Paul Blart: Mall Cop "/>
        <s v="Tank Girl "/>
        <s v="Stomp the Yard "/>
        <s v="The Wiz "/>
        <s v="Shutter "/>
        <s v="Alvin and the Chipmunks "/>
        <s v="The Medallion "/>
        <s v="Pootie Tang "/>
        <s v="Zookeeper "/>
        <s v="Sinister 2 "/>
        <s v="The Lazarus Effect "/>
        <s v="Little Black Book "/>
        <s v="Welcome to Mooseport "/>
        <s v="Chill Factor "/>
        <s v="Clockstoppers "/>
        <s v="Donkey Punch "/>
        <s v="Texas Rangers "/>
        <s v="Walking with Dinosaurs 3D "/>
        <s v="Flubber "/>
        <s v="My Stepmother Is an Alien "/>
        <s v="Over Her Dead Body "/>
        <s v="Catch That Kid "/>
        <s v="Ri¢hie Ri¢h "/>
        <s v="The Wild Thornberrys Movie "/>
        <s v="Flipper "/>
        <s v="Sphinx "/>
        <s v="Inescapable "/>
        <s v="Eragon "/>
        <s v="The Dukes of Hazzard "/>
        <s v="Scary Movie 4 "/>
        <s v="The Sweetest Thing "/>
        <s v="Lost in Space "/>
        <s v="Exorcist: The Beginning "/>
        <s v="Jennifer's Body "/>
        <s v="Random Hearts "/>
        <s v="Get Carter "/>
        <s v="Stay Alive "/>
        <s v="The Cave "/>
        <s v="Maid in Manhattan "/>
        <s v="A Nightmare on Elm Street 5: The Dream Child "/>
        <s v="The Hills Have Eyes II "/>
        <s v="The Order "/>
        <s v="My Super Ex-Girlfriend "/>
        <s v="2016: Obama's America "/>
        <s v="I, Frankenstein "/>
        <s v="Bless the Child "/>
        <s v="Alex Rider: Operation Stormbreaker "/>
        <s v="The Lords of Salem "/>
        <s v="Here on Earth "/>
        <s v="Sex Tape "/>
        <s v="Alex Cross "/>
        <s v="Big Momma's House "/>
        <s v="Sorority Row "/>
        <s v="The Transporter Refueled "/>
        <s v="Hot Pursuit "/>
        <s v="A Haunted House "/>
        <s v="Spy Kids 2: Island of Lost Dreams "/>
        <s v="Snow Dogs "/>
        <s v="Hot Tub Time Machine 2 "/>
        <s v="Stealing Harvard "/>
        <s v="G-Force "/>
        <s v="Thr3e "/>
        <s v="The Scarlet Letter "/>
        <s v="Malibu's Most Wanted "/>
        <s v="The Ladies Man "/>
        <s v="Dylan Dog: Dead of Night "/>
        <s v="Miss March "/>
        <s v="Like Mike "/>
        <s v="Not Cool "/>
        <s v="Jade "/>
        <s v="Unaccompanied Minors "/>
        <s v="The Bridge of San Luis Rey "/>
        <s v="Good Boy! "/>
        <s v="Vamps "/>
        <s v="The Son of No One "/>
        <s v="The Toxic Avenger Part II "/>
        <s v="Return to the Blue Lagoon "/>
        <s v="Air Bud "/>
        <s v="Held Up "/>
        <s v="I Want Your Money "/>
        <s v="Excessive Force "/>
        <s v="The Longshots "/>
        <s v="House Party 2 "/>
        <s v="Dil Jo Bhi Kahey... "/>
        <s v="The Happening "/>
        <s v="An American Haunting "/>
        <s v="When a Stranger Calls "/>
        <s v="Stealth "/>
        <s v="Cursed "/>
        <s v="Get Rich or Die Tryin' "/>
        <s v="The Grudge 2 "/>
        <s v="Chernobyl Diaries "/>
        <s v="Garfield "/>
        <s v="The Brown Bunny "/>
        <s v="Silent Hill: Revelation 3D "/>
        <s v="Swimfan "/>
        <s v="Abduction "/>
        <s v="Superstar "/>
        <s v="Survival of the Dead "/>
        <s v="Miss Congeniality 2: Armed and Fabulous "/>
        <s v="Paranormal Activity: The Marked Ones "/>
        <s v="Congo "/>
        <s v="Madea's Family Reunion "/>
        <s v="The Ten "/>
        <s v="Agent Cody Banks "/>
        <s v="Home Fries "/>
        <s v="Fame "/>
        <s v="Lucky Numbers "/>
        <s v="Baggage Claim "/>
        <s v="The Legend of the Lone Ranger "/>
        <s v="Girl 6 "/>
        <s v="Battle of the Year "/>
        <s v="Doug's 1st Movie "/>
        <s v="Compadres "/>
        <s v="The Haunting "/>
        <s v="After Earth "/>
        <s v="Scooby-Doo "/>
        <s v="The Twilight Saga: Eclipse "/>
        <s v="Halloween II "/>
        <s v="Ghosts of Mars "/>
        <s v="Eye of the Beholder "/>
        <s v="Darkness Falls "/>
        <s v="Dracula 2000 "/>
        <s v="Halloween: The Curse of Michael Myers "/>
        <s v="Freddy's Dead: The Final Nightmare "/>
        <s v="Superman III "/>
        <s v="Seed of Chucky "/>
        <s v="The Darkest Hour "/>
        <s v="Year One "/>
        <s v="The Haunted Mansion "/>
        <s v="Down to You "/>
        <s v="Abandon "/>
        <s v="Scooby-Doo 2: Monsters Unleashed "/>
        <s v="The Phantom "/>
        <s v="Tammy "/>
        <s v="Boat Trip "/>
        <s v="The Women "/>
        <s v="Gulliver's Travels "/>
        <s v="The Cold Light of Day "/>
        <s v="Meet Dave "/>
        <s v="Summer Catch "/>
        <s v="The Big Bounce "/>
        <s v="Snow Day "/>
        <s v="Say It Isn't So "/>
        <s v="Holy Man "/>
        <s v="My Favorite Martian "/>
        <s v="Harvard Man "/>
        <s v="I Don't Know How She Does It "/>
        <s v="Shadow Conspiracy "/>
        <s v="Shorts "/>
        <s v="Our Family Wedding "/>
        <s v="Wild Wild West "/>
        <s v="Charlie's Angels: Full Throttle "/>
        <s v="Elektra "/>
        <s v="The Spirit "/>
        <s v="Supernova "/>
        <s v="They "/>
        <s v="Texas Chainsaw 3D "/>
        <s v="The Unborn "/>
        <s v="Godsend "/>
        <s v="DOA: Dead or Alive "/>
        <s v="Envy "/>
        <s v="Lost Souls "/>
        <s v="Black Knight "/>
        <s v="Zoolander 2 "/>
        <s v="All About Steve "/>
        <s v="Knock Off "/>
        <s v="My Soul to Take "/>
        <s v="The Animal "/>
        <s v="The Forest "/>
        <s v="Crocodile Dundee in Los Angeles "/>
        <s v="The Roommate "/>
        <s v="New York Minute "/>
        <s v="Teenage Mutant Ninja Turtles III "/>
        <s v="The Flintstones "/>
        <s v="102 Dalmatians "/>
        <s v="Madea's Witness Protection "/>
        <s v="Hoodwinked Too! Hood vs. Evil "/>
        <s v="The Barbarians "/>
        <s v="Chocolate: Deep Dark Secrets "/>
        <s v="Locker 13 "/>
        <s v="Over the Hill to the Poorhouse "/>
        <s v="Valentine "/>
        <s v="Friday the 13th: A New Beginning "/>
        <s v="The Musketeer "/>
        <s v="The Marine "/>
        <s v="Pulse "/>
        <s v="Jonah Hex "/>
        <s v="Full Frontal "/>
        <s v="Monkeybone "/>
        <s v="Herbie Fully Loaded "/>
        <s v="The Next Best Thing "/>
        <s v="Hanging Up "/>
        <s v="Did You Hear About the Morgans? "/>
        <s v="Turbulence "/>
        <s v="Raise the Titanic "/>
        <s v="A Haunted House 2 "/>
        <s v="American Ninja 2: The Confrontation "/>
        <s v="Surfer, Dude "/>
        <s v="A Madea Christmas "/>
        <s v="Motherhood "/>
        <s v="Gory Gory Hallelujah "/>
        <s v="The Masked Saint "/>
        <s v="The Twilight Saga: New Moon "/>
        <s v="Halloween III: Season of the Witch "/>
        <s v="Showgirls "/>
        <s v="I Still Know What You Did Last Summer "/>
        <s v="Highlander: Endgame "/>
        <s v="Legally Blonde 2: Red, White &amp; Blonde "/>
        <s v="Anaconda "/>
        <s v="Howard the Duck "/>
        <s v="The Rage: Carrie 2 "/>
        <s v="Paranormal Activity 4 "/>
        <s v="Deuce Bigalow: European Gigolo "/>
        <s v="Are We There Yet? "/>
        <s v="Anacondas: The Hunt for the Blood Orchid "/>
        <s v="Breakfast of Champions "/>
        <s v="Half Past Dead "/>
        <s v="The Boy Next Door "/>
        <s v="My Boss's Daughter "/>
        <s v="Confessions of a Teenage Drama Queen "/>
        <s v="Yogi Bear "/>
        <s v="Corky Romano "/>
        <s v="The In Crowd "/>
        <s v="Big Momma's House 2 "/>
        <s v="Dr. Dolittle 2 "/>
        <s v="College "/>
        <s v="The Wash "/>
        <s v="Warriors of Virtue "/>
        <s v="90 Minutes in Heaven "/>
        <s v="Detention of the Dead "/>
        <s v="The Virginity Hit "/>
        <s v="Freddy Got Fingered "/>
        <s v="Driven "/>
        <s v="Friday the 13th Part VIII: Jason Takes Manhattan "/>
        <s v="Black Christmas "/>
        <s v="Superhero Movie "/>
        <s v="High School Musical 3: Senior Year "/>
        <s v="Poltergeist III "/>
        <s v="Alvin and the Chipmunks: The Squeakquel "/>
        <s v="Extreme Ops "/>
        <s v="Can't Stop the Music "/>
        <s v="Happily N'Ever After "/>
        <s v="The Vatican Tapes "/>
        <s v="Vampire in Brooklyn "/>
        <s v="Space Chimps "/>
        <s v="Agent Cody Banks 2: Destination London "/>
        <s v="Juwanna Mann "/>
        <s v="All the Queen's Men "/>
        <s v="Stonewall "/>
        <s v="Code Name: The Cleaner "/>
        <s v="The Perfect Match "/>
        <s v="Skyline "/>
        <s v="Ultraviolet "/>
        <s v="Jason X "/>
        <s v="Kangaroo Jack "/>
        <s v="The Island of Dr. Moreau "/>
        <s v="Ouija "/>
        <s v="Soul Plane "/>
        <s v="On Deadly Ground "/>
        <s v="Paul Blart: Mall Cop 2 "/>
        <s v="Getaway "/>
        <s v="Town &amp; Country "/>
        <s v="The Shaggy Dog "/>
        <s v="Whipped "/>
        <s v="Why Did I Get Married Too? "/>
        <s v="Atlas Shrugged: Who Is John Galt? "/>
        <s v="Alvin and the Chipmunks: Chipwrecked "/>
        <s v="Big Mommas: Like Father, Like Son "/>
        <s v="Delgo "/>
        <s v="The Nutcracker in 3D "/>
        <s v="Black Nativity "/>
        <s v="Fantastic Four "/>
        <s v="Movie 43 "/>
        <s v="Ghost Rider: Spirit of Vengeance "/>
        <s v="Jason Goes to Hell: The Final Friday "/>
        <s v="Sex and the City 2 "/>
        <s v="xXx: State of the Union "/>
        <s v="An American Carol "/>
        <s v="Littleman "/>
        <s v="In the Land of Blood and Honey "/>
        <s v="Nutty Professor II: The Klumps "/>
        <s v="Striptease "/>
        <s v="Fat Albert "/>
        <s v="Highlander: The Final Dimension "/>
        <s v="Cats &amp; Dogs: The Revenge of Kitty Galore "/>
        <s v="Johnson Family Vacation "/>
        <s v="3 Ninjas Kick Back "/>
        <s v="Foolish "/>
        <s v="The Salon "/>
        <s v="The Last Airbender "/>
        <s v="Basic Instinct 2 "/>
        <s v="A Sound of Thunder "/>
        <s v="The Devil Inside "/>
        <s v="Thunderbirds "/>
        <s v="The Legend of Hercules "/>
        <s v="The Gallows "/>
        <s v="Hannah Montana: The Movie "/>
        <s v="Ishtar "/>
        <s v="Zoom "/>
        <s v="Marmaduke "/>
        <s v="Undiscovered "/>
        <s v="Fifty Shades of Grey "/>
        <s v="Halloween: Resurrection "/>
        <s v="Boogeyman "/>
        <s v="Wing Commander "/>
        <s v="Inspector Gadget "/>
        <s v="Urban Legends: Final Cut "/>
        <s v="The Adventures of Rocky &amp; Bullwinkle "/>
        <s v="Spy Kids 3-D: Game Over "/>
        <s v="Universal Soldier: The Return "/>
        <s v="Megiddo: The Omega Code 2 "/>
        <s v="The Apparition "/>
        <s v="On the Line "/>
        <s v="One Direction: This Is Us "/>
        <s v="I Can Do Bad All by Myself "/>
        <s v="Underclassman "/>
        <s v="King's Ransom "/>
        <s v="In Her Line of Fire "/>
        <s v="The Legend of God's Gun "/>
        <s v="Book of Shadows: Blair Witch 2 "/>
        <s v="Super Mario Bros. "/>
        <s v="Torque "/>
        <s v="Shark Night 3D "/>
        <s v="Devil's Due "/>
        <s v="The Country Bears "/>
        <s v="The Last Exorcism Part II "/>
        <s v="3 Strikes "/>
        <s v="Prom Night "/>
        <s v="One Missed Call "/>
        <s v="Soul Survivors "/>
        <s v="RoboCop 3 "/>
        <s v="The Canyons "/>
        <s v="I Got the Hook Up "/>
        <s v="Meet the Deedles "/>
        <s v="Blonde Ambition "/>
        <s v="Go for It! "/>
        <s v="The Cat in the Hat "/>
        <s v="In the Name of the King: A Dungeon Siege Tale "/>
        <s v="Street Fighter "/>
        <s v="The Love Guru "/>
        <s v="The Adventures of Pluto Nash "/>
        <s v="The Haunting of Molly Hartley "/>
        <s v="Furry Vengeance "/>
        <s v="Dudley Do-Right "/>
        <s v="Woo "/>
        <s v="Beastmaster 2: Through the Portal of Time "/>
        <s v="Batman &amp; Robin "/>
        <s v="Mortal Kombat: Annihilation "/>
        <s v="Speed 2: Cruise Control "/>
        <s v="Street Fighter: The Legend of Chun-Li "/>
        <s v="Beverly Hills Chihuahua "/>
        <s v="Dragon Wars: D-War "/>
        <s v="Ballistic: Ecks vs. Sever "/>
        <s v="Superman IV: The Quest for Peace "/>
        <s v="Swept Away "/>
        <s v="Bats "/>
        <s v="Thomas and the Magic Railroad "/>
        <s v="The Flintstones in Viva Rock Vegas "/>
        <s v="Spy Kids: All the Time in the World in 4D "/>
        <s v="Luminarias "/>
        <s v="The Last Godfather "/>
        <s v="You Got Served "/>
        <s v="The Omega Code "/>
        <s v="Vampires Suck "/>
        <s v="Scary Movie 5 "/>
        <s v="The Adventures of Sharkboy and Lavagirl 3-D "/>
        <s v="An Alan Smithee Film: Burn Hollywood Burn "/>
        <s v="Megaforce "/>
        <s v="Fifty Shades of Black "/>
        <s v="Dumb and Dumberer: When Harry Met Lloyd "/>
        <s v="Jack and Jill "/>
        <s v="God's Not Dead 2 "/>
        <s v="Crossroads "/>
        <s v="Feardotcom "/>
        <s v="The Master of Disguise "/>
        <s v="Spice World "/>
        <s v="Police Academy: Mission to Moscow "/>
        <s v="Bucky Larson: Born to Be a Star "/>
        <s v="Fascination "/>
        <s v="The Book of Mormon Movie, Volume 1: The Journey "/>
        <s v="Neal 'N' Nikki "/>
        <s v="Teen Wolf Too "/>
        <s v="Left Behind "/>
        <s v="Larry the Cable Guy: Health Inspector "/>
        <s v="Witless Protection "/>
        <s v="Rollerball "/>
        <s v="Phat Girlz "/>
        <s v="Shanghai Surprise "/>
        <s v="BloodRayne "/>
        <s v="Daddy Day Camp "/>
        <s v="Jaws: The Revenge "/>
        <s v="Doogal "/>
        <s v="Marci X "/>
        <s v="Steel "/>
        <s v="Date Movie "/>
        <s v="Dragonball: Evolution "/>
        <s v="Meet the Spartans "/>
        <s v="The Real Cancun "/>
        <s v="Baby Geniuses "/>
        <s v="Battlefield Earth "/>
        <s v="Gigli "/>
        <s v="Epic Movie "/>
        <s v="Alone in the Dark "/>
        <s v="Chairman of the Board "/>
        <s v="Son of the Mask "/>
        <s v="Glitter "/>
        <s v="From Justin to Kelly "/>
        <s v="Who's Your Caddy? "/>
        <s v="Disaster Movie "/>
        <s v="Superbabies: Baby Geniuses 2 "/>
        <s v="Justin Bieber: Never Say Never "/>
      </sharedItems>
    </cacheField>
    <cacheField name="imdb_score" numFmtId="164">
      <sharedItems containsSemiMixedTypes="0" containsString="0" containsNumber="1" minValue="1.6" maxValue="9.3000000000000007"/>
    </cacheField>
    <cacheField name="title_year" numFmtId="1">
      <sharedItems containsSemiMixedTypes="0" containsString="0" containsNumber="1" containsInteger="1" minValue="1920" maxValue="2016"/>
    </cacheField>
    <cacheField name="decade" numFmtId="1">
      <sharedItems count="10">
        <s v="1990s"/>
        <s v="1970s"/>
        <s v="2000s"/>
        <s v="1960s"/>
        <s v="2010s"/>
        <s v="1980s"/>
        <s v="1950s"/>
        <s v="1930s"/>
        <s v="1920s"/>
        <s v="1940s"/>
      </sharedItems>
    </cacheField>
    <cacheField name="gross" numFmtId="165">
      <sharedItems containsSemiMixedTypes="0" containsString="0" containsNumber="1" containsInteger="1" minValue="162" maxValue="760505847"/>
    </cacheField>
    <cacheField name="num_critic_for_reviews" numFmtId="1">
      <sharedItems containsString="0" containsBlank="1" containsNumber="1" containsInteger="1" minValue="1" maxValue="813"/>
    </cacheField>
    <cacheField name="genres" numFmtId="49">
      <sharedItems count="756">
        <s v="Crime|Drama"/>
        <s v="Action|Crime|Drama|Thriller"/>
        <s v="Action|Adventure|Drama|Fantasy"/>
        <s v="Biography|Drama|History"/>
        <s v="Western"/>
        <s v="Drama"/>
        <s v="Action|Adventure|Sci-Fi|Thriller"/>
        <s v="Comedy|Drama"/>
        <s v="Action|Adventure|Fantasy|Sci-Fi"/>
        <s v="Action|Sci-Fi"/>
        <s v="Biography|Crime|Drama"/>
        <s v="Action|Adventure|Drama"/>
        <s v="Adventure|Drama|Sci-Fi"/>
        <s v="Action|Drama|War"/>
        <s v="Crime|Drama|Mystery|Thriller"/>
        <s v="Crime|Drama|Horror|Thriller"/>
        <s v="Adventure|Animation|Family|Fantasy"/>
        <s v="Comedy|Drama|Family"/>
        <s v="Action|Thriller"/>
        <s v="Action|Drama|Romance"/>
        <s v="Mystery|Thriller"/>
        <s v="Crime|Drama|Thriller"/>
        <s v="Crime|Drama|Fantasy|Mystery"/>
        <s v="Drama|Western"/>
        <s v="Drama|Mystery|Sci-Fi|Thriller"/>
        <s v="Horror|Mystery|Thriller"/>
        <s v="Drama|War"/>
        <s v="Adventure|Comedy|Sci-Fi"/>
        <s v="Action|Adventure"/>
        <s v="Biography|Drama|War"/>
        <s v="Drama|Music"/>
        <s v="Adventure|Animation|Drama|Family|Musical"/>
        <s v="Drama|Thriller"/>
        <s v="Documentary|Music"/>
        <s v="Comedy|Romance"/>
        <s v="Action|Adventure|Sci-Fi"/>
        <s v="Biography|Drama|History|War"/>
        <s v="Adventure|Animation|Family|Sci-Fi"/>
        <s v="Drama|Mystery|Thriller"/>
        <s v="Adventure|Animation|Fantasy"/>
        <s v="Adventure|Biography|Drama|History|War"/>
        <s v="Adventure|Drama|Thriller|War"/>
        <s v="Action|Adventure|Drama|Fantasy|War"/>
        <s v="Drama|Mystery"/>
        <s v="Documentary|Sport"/>
        <s v="Adventure|Mystery|Sci-Fi"/>
        <s v="Adventure|Drama|War"/>
        <s v="Drama|Fantasy|Romance|Sci-Fi"/>
        <s v="Adventure|Animation|Comedy|Drama|Family|Fantasy"/>
        <s v="Adventure|Animation|Comedy|Family|Fantasy"/>
        <s v="Comedy|Crime"/>
        <s v="Adventure|Animation|Comedy|Family"/>
        <s v="Adventure|Comedy|Fantasy"/>
        <s v="Biography|Drama|History|Music"/>
        <s v="Biography|Drama|Sport"/>
        <s v="Action|Adventure|Fantasy"/>
        <s v="Drama|Sci-Fi"/>
        <s v="Comedy|Music|Romance"/>
        <s v="Comedy|Crime|Drama"/>
        <s v="Documentary|Drama|Sport"/>
        <s v="Documentary|War"/>
        <s v="Action|Drama|Thriller"/>
        <s v="Biography|Drama"/>
        <s v="Sci-Fi|Thriller"/>
        <s v="Biography|Comedy|Crime|Drama"/>
        <s v="Drama|Fantasy|War"/>
        <s v="Horror|Mystery|Sci-Fi"/>
        <s v="Adventure|Biography|Drama"/>
        <s v="Drama|History|Romance|War"/>
        <s v="Drama|Sport"/>
        <s v="Crime|Drama|Romance"/>
        <s v="Drama|Mystery|War"/>
        <s v="Biography|Crime|Documentary|History"/>
        <s v="Drama|Sci-Fi|Thriller"/>
        <s v="Action"/>
        <s v="Crime|Thriller"/>
        <s v="Adventure|Drama|Thriller|Western"/>
        <s v="Action|Adventure|Comedy|Romance|Sci-Fi"/>
        <s v="Adventure|Sci-Fi|Thriller"/>
        <s v="Comedy|Drama|Sci-Fi"/>
        <s v="Action|Mystery|Thriller"/>
        <s v="Adventure|Family|Fantasy|Romance"/>
        <s v="Adventure|Comedy|Crime|Drama"/>
        <s v="Comedy|Fantasy|Romance"/>
        <s v="Drama|History|War"/>
        <s v="Biography|Drama|Thriller|War"/>
        <s v="Adventure|Drama"/>
        <s v="Adventure|Family|Fantasy|Musical"/>
        <s v="Action|Biography|Drama|Sport"/>
        <s v="Action|Animation|Sci-Fi"/>
        <s v="Biography|Crime|Drama|History"/>
        <s v="Drama|Romance"/>
        <s v="Biography|Crime|Drama|Western"/>
        <s v="Drama|Romance|War"/>
        <s v="Biography|Drama|Romance"/>
        <s v="Documentary|History|Music"/>
        <s v="Documentary|History"/>
        <s v="Action|Adventure|Thriller"/>
        <s v="Action|Sci-Fi|Thriller"/>
        <s v="Horror"/>
        <s v="Adventure|Drama|Thriller"/>
        <s v="Crime|Documentary|Drama"/>
        <s v="Comedy|Horror"/>
        <s v="Adventure|Drama|Fantasy"/>
        <s v="Action|Adventure|Animation|Family"/>
        <s v="Action|Adventure|Fantasy|Sci-Fi|Thriller"/>
        <s v="Drama|Romance|Sci-Fi"/>
        <s v="Crime|Drama|Musical"/>
        <s v="Biography|Drama|History|Romance"/>
        <s v="Animation|Comedy|Family|Fantasy"/>
        <s v="Comedy|Drama|Romance"/>
        <s v="Action|Adventure|Animation|Comedy|Drama|Family|Sci-Fi"/>
        <s v="Action|Crime|Drama|Romance|Thriller"/>
        <s v="Drama|History|Thriller"/>
        <s v="Documentary|Drama"/>
        <s v="Biography|Drama|Family|Musical|Romance"/>
        <s v="Adventure|Drama|Western"/>
        <s v="Comedy"/>
        <s v="Adventure|Animation|Comedy|Family|Fantasy|Musical|Romance"/>
        <s v="Action|Drama|Western"/>
        <s v="Animation|Biography|Drama|War"/>
        <s v="Animation|Biography|Documentary|Drama|History|War"/>
        <s v="Documentary"/>
        <s v="Drama|Family|Musical|Romance"/>
        <s v="Adventure|Fantasy"/>
        <s v="Horror|Thriller"/>
        <s v="Crime|Drama|Mystery|Thriller|Western"/>
        <s v="Action|Adventure|History"/>
        <s v="Adventure|Comedy|Drama|Music"/>
        <s v="Biography|Drama|Music|Romance"/>
        <s v="Action|Comedy|Mystery"/>
        <s v="Fantasy|Romance"/>
        <s v="Biography|Drama|Thriller"/>
        <s v="Family|Sci-Fi"/>
        <s v="Drama|Mystery|Sci-Fi"/>
        <s v="Biography|Comedy|Drama"/>
        <s v="Action|Adventure|Animation|Comedy|Family|Fantasy"/>
        <s v="Biography|Crime|Drama|History|Music"/>
        <s v="Drama|Music|Romance"/>
        <s v="Action|Comedy|Crime|Music"/>
        <s v="Adventure|Drama|History"/>
        <s v="Drama|Musical|Romance"/>
        <s v="Animation|Comedy|Crime|Drama|Family"/>
        <s v="Adventure|Drama|Sci-Fi|Thriller"/>
        <s v="Adventure|Family|Fantasy|Mystery"/>
        <s v="Action|Adventure|Drama|Thriller"/>
        <s v="Animation|Comedy|Fantasy|Musical"/>
        <s v="Adventure|Comedy|Crime|Music"/>
        <s v="Comedy|Drama|Fantasy"/>
        <s v="Drama|Fantasy|Romance"/>
        <s v="Biography|Drama|Family"/>
        <s v="Action|Horror|Sci-Fi"/>
        <s v="Drama|Mystery|Romance|War"/>
        <s v="Adventure|Crime|Drama|Western"/>
        <s v="Comedy|Fantasy|Horror|Thriller"/>
        <s v="Action|Biography|Drama|History|Romance|Western"/>
        <s v="Adventure|Drama|Family|Fantasy"/>
        <s v="Action|Adventure|Drama|Romance|War"/>
        <s v="Adventure|Comedy|Drama|Romance"/>
        <s v="Biography|Comedy|Drama|History"/>
        <s v="Crime|Drama|Mystery"/>
        <s v="Comedy|Western"/>
        <s v="Action|Comedy|Crime|Fantasy"/>
        <s v="Adventure|Animation|Comedy|Family|Sci-Fi"/>
        <s v="Animation|Comedy|Drama"/>
        <s v="Adventure|Comedy|Drama"/>
        <s v="Action|Adventure|Crime|Drama|Mystery|Thriller"/>
        <s v="Comedy|Family|Fantasy|Musical"/>
        <s v="Adventure|Animation|Comedy|Crime|Family"/>
        <s v="Drama|Thriller|War"/>
        <s v="Comedy|Drama|Music|Musical"/>
        <s v="Animation|Family|Fantasy|Music"/>
        <s v="Drama|History|Music|Romance|War"/>
        <s v="Biography|Crime|Documentary|History|Thriller"/>
        <s v="Crime|Drama|Mystery|Romance"/>
        <s v="Comedy|Musical|Romance"/>
        <s v="Adventure|Animation|Drama|Family|Fantasy"/>
        <s v="Action|Crime|Drama"/>
        <s v="Action|Drama|Fantasy|War"/>
        <s v="Action|Mystery|Sci-Fi|Thriller"/>
        <s v="Action|Drama|Mystery|Sci-Fi"/>
        <s v="Action|Drama|History|War"/>
        <s v="Action|Comedy"/>
        <s v="Drama|Romance|Thriller"/>
        <s v="Biography|Drama|History|Thriller"/>
        <s v="Action|Drama|Fantasy|Mystery|Sci-Fi|Thriller"/>
        <s v="Crime|Drama|History|Mystery|Thriller"/>
        <s v="Adventure|Comedy|Horror|Sci-Fi"/>
        <s v="Action|Adventure|Drama|Romance|Thriller"/>
        <s v="Biography|Drama|Music"/>
        <s v="Crime|Mystery|Thriller"/>
        <s v="Comedy|Documentary|War"/>
        <s v="Animation|Comedy|Family"/>
        <s v="Animation|Family|Fantasy"/>
        <s v="Drama|Music|Mystery|Romance"/>
        <s v="Comedy|Musical"/>
        <s v="Animation|Family|Fantasy|Musical"/>
        <s v="Crime|Drama|Film-Noir|Mystery|Thriller"/>
        <s v="Comedy|Crime|Drama|Mystery|Romance"/>
        <s v="Comedy|Drama|Family|Fantasy|Musical"/>
        <s v="Action|Biography|Drama|History|Romance|War"/>
        <s v="Crime|Documentary|War"/>
        <s v="Crime|Documentary"/>
        <s v="Drama|Horror|Sci-Fi|Thriller"/>
        <s v="Fantasy|Horror|Thriller"/>
        <s v="Adventure|Animation|Comedy|Family|Fantasy|Musical"/>
        <s v="Drama|History|Thriller|War"/>
        <s v="Action|Drama|Sci-Fi|Thriller"/>
        <s v="Drama|Mystery|Romance|Thriller"/>
        <s v="Action|Adventure|Crime|Mystery|Thriller"/>
        <s v="Action|Adventure|Drama|Sci-Fi"/>
        <s v="Comedy|Fantasy|Horror"/>
        <s v="Comedy|Drama|Music|Romance"/>
        <s v="Action|Drama|Fantasy"/>
        <s v="Action|Horror|Thriller"/>
        <s v="Comedy|Drama|Fantasy|Romance"/>
        <s v="Action|Crime|Drama|Mystery|Thriller"/>
        <s v="Adventure|Biography|Drama|Thriller"/>
        <s v="Biography|Crime|Drama|Romance"/>
        <s v="Action|Biography|Drama|Thriller|War"/>
        <s v="Action|Adventure|Drama|Romance"/>
        <s v="Drama|Fantasy|Horror"/>
        <s v="Action|Adventure|Animation|Comedy|Family"/>
        <s v="Drama|Family"/>
        <s v="Action|Adventure|Comedy|Crime"/>
        <s v="Comedy|Crime|Mystery"/>
        <s v="Action|Crime|Thriller"/>
        <s v="Crime|Drama|Musical|Romance|Thriller"/>
        <s v="Action|Adventure|Drama|Sci-Fi|Thriller"/>
        <s v="Action|Comedy|Crime|Thriller"/>
        <s v="Biography|Documentary|Sport"/>
        <s v="Comedy|Drama|Sport"/>
        <s v="Adventure|Biography|Documentary|Drama"/>
        <s v="Adventure|Family|Fantasy"/>
        <s v="Documentary|Drama|War"/>
        <s v="Adventure|Drama|Family|Mystery"/>
        <s v="Fantasy|Horror|Romance"/>
        <s v="Mystery|Sci-Fi|Thriller"/>
        <s v="Action|Comedy|Fantasy|Romance"/>
        <s v="Drama|Romance|Western"/>
        <s v="Crime|Drama|Fantasy"/>
        <s v="Biography|Crime|Drama|History|Western"/>
        <s v="Drama|Romance|War|Western"/>
        <s v="Comedy|Crime|Drama|Romance"/>
        <s v="Animation|Comedy|Family|Mystery|Sci-Fi"/>
        <s v="Biography|Comedy|Drama|History|Music"/>
        <s v="Comedy|Fantasy"/>
        <s v="Comedy|Family"/>
        <s v="Biography|Drama|History|Sport"/>
        <s v="Adventure|Biography|Drama|History"/>
        <s v="Comedy|Drama|Music"/>
        <s v="Adventure|Animation|Family|Fantasy|Musical|War"/>
        <s v="Adventure|Crime|Drama|Mystery|Western"/>
        <s v="Drama|Family|Musical"/>
        <s v="Biography|Comedy|Drama|Sport"/>
        <s v="Drama|Musical|Romance|Thriller"/>
        <s v="Adventure|Comedy|Drama|Fantasy"/>
        <s v="Adventure|Animation|Comedy"/>
        <s v="Action|Adventure|Drama|History|War"/>
        <s v="Action|Crime|Drama|Sci-Fi|Thriller"/>
        <s v="Action|Adventure|Comedy|Sci-Fi"/>
        <s v="Drama|Fantasy|Musical|Romance"/>
        <s v="Animation|Drama|Family|Fantasy|Musical|Romance"/>
        <s v="Action|Adventure|Family|Mystery"/>
        <s v="Fantasy|Horror"/>
        <s v="Action|Comedy|Crime|Romance|Thriller"/>
        <s v="Crime|Drama|Romance|Thriller"/>
        <s v="Biography|Crime|Drama|Romance|Thriller"/>
        <s v="Adventure|Comedy|Sci-Fi|Western"/>
        <s v="Comedy|Sport"/>
        <s v="Crime|Drama|Western"/>
        <s v="Action|Drama|Thriller|War"/>
        <s v="Crime|Drama|Music"/>
        <s v="Biography|Comedy|Drama|History|Music|Musical"/>
        <s v="Adventure|Comedy"/>
        <s v="Action|Biography|Crime|Drama"/>
        <s v="Comedy|Drama|Romance|Sport"/>
        <s v="Crime|Horror|Mystery|Thriller"/>
        <s v="Comedy|Drama|Romance|War"/>
        <s v="Action|Adventure|Fantasy|Romance"/>
        <s v="Action|Biography|Drama|History|Thriller|War"/>
        <s v="Comedy|Drama|Romance|Thriller"/>
        <s v="Crime|Fantasy|Horror"/>
        <s v="Action|Adventure|Crime|Thriller"/>
        <s v="Action|Crime|Sci-Fi|Thriller"/>
        <s v="Biography|Crime|Drama|Thriller"/>
        <s v="Adventure|Comedy|Drama|Fantasy|Romance"/>
        <s v="Crime|Drama|Mystery|Sci-Fi|Thriller"/>
        <s v="Action|Adventure|Drama|Romance|Sci-Fi"/>
        <s v="Drama|History|Sport"/>
        <s v="Drama|Horror|Mystery|Sci-Fi|Thriller"/>
        <s v="Comedy|Documentary|Drama"/>
        <s v="Action|Adventure|Comedy"/>
        <s v="Horror|Sci-Fi|Thriller"/>
        <s v="Adventure|Comedy|Family|Mystery|Sci-Fi"/>
        <s v="Drama|Fantasy"/>
        <s v="Adventure|Drama|Family"/>
        <s v="Action|Comedy|Sport"/>
        <s v="Adventure|Biography|Drama|War"/>
        <s v="Comedy|Drama|Family|Fantasy|Romance"/>
        <s v="Action|Animation|Comedy|Family|Sci-Fi"/>
        <s v="Action|Comedy|Crime"/>
        <s v="Drama|Romance|Sport"/>
        <s v="Animation|Comedy|Drama|Romance"/>
        <s v="Adventure|Animation|Family"/>
        <s v="Drama|Family|Romance"/>
        <s v="Biography|Comedy|Drama|War"/>
        <s v="Comedy|Crime|Thriller"/>
        <s v="Adventure|Animation|Comedy|Family|Fantasy|Romance"/>
        <s v="Action|Adventure|Comedy|Western"/>
        <s v="Biography|Crime|Drama|War"/>
        <s v="Adventure|Animation|Comedy|Family|Musical"/>
        <s v="Biography|Drama|Romance|War"/>
        <s v="Comedy|History"/>
        <s v="Comedy|Romance|Sport"/>
        <s v="Adventure"/>
        <s v="Drama|Horror|Sci-Fi"/>
        <s v="Adventure|Horror|Thriller"/>
        <s v="Action|Sci-Fi|War"/>
        <s v="Comedy|Crime|Musical"/>
        <s v="Horror|Mystery"/>
        <s v="Adventure|Drama|History|Romance|War"/>
        <s v="Adventure|Animation|Comedy|Family|Sport"/>
        <s v="Adventure|Animation|Comedy|Drama|Family|Fantasy|Sci-Fi"/>
        <s v="Drama|Fantasy|Horror|Mystery"/>
        <s v="Biography|Drama|Sport|War"/>
        <s v="Action|Comedy|Thriller"/>
        <s v="Musical|Romance"/>
        <s v="Adventure|Animation|Comedy|Family|Western"/>
        <s v="Action|Drama|Family|Sport"/>
        <s v="Drama|History"/>
        <s v="Biography|Drama|Music|Musical"/>
        <s v="Adventure|Drama|History|Romance"/>
        <s v="Action|Crime|Drama|Western"/>
        <s v="Biography|Drama|Family|History|Sport"/>
        <s v="Biography|Comedy|Drama|Romance"/>
        <s v="Horror|Mystery|Sci-Fi|Thriller"/>
        <s v="Biography|Documentary"/>
        <s v="Drama|Mystery|Romance"/>
        <s v="Comedy|Documentary|Music"/>
        <s v="Action|Adventure|Animation|Comedy|Fantasy"/>
        <s v="Action|Biography|Drama|History"/>
        <s v="Drama|Musical"/>
        <s v="Drama|Family|Western"/>
        <s v="Horror|Sci-Fi"/>
        <s v="Action|Horror"/>
        <s v="Action|Adventure|Comedy|Drama|War"/>
        <s v="Comedy|Music"/>
        <s v="Action|Drama|Sci-Fi|Sport"/>
        <s v="Romance|Sci-Fi|Thriller"/>
        <s v="Animation|Comedy|Family|Fantasy|Musical|Romance"/>
        <s v="Adventure|Comedy|Drama|Family|Mystery"/>
        <s v="Animation|Drama|Mystery|Sci-Fi|Thriller"/>
        <s v="Adventure|Biography|Drama|History|Sport|Thriller"/>
        <s v="Adventure|Comedy|Family|Musical"/>
        <s v="Comedy|Horror|Sci-Fi"/>
        <s v="Action|Adventure|Animation|Drama|Mystery|Sci-Fi|Thriller"/>
        <s v="Animation|Family|Fantasy|Musical|Romance"/>
        <s v="Mystery|Romance|Thriller"/>
        <s v="Drama|Mystery|Romance|Thriller|War"/>
        <s v="Adventure|Animation|Drama|Family|Fantasy|Musical|Mystery|Romance"/>
        <s v="Comedy|Drama|Music|War"/>
        <s v="Comedy|Crime|Musical|Romance"/>
        <s v="Crime|Horror|Music|Thriller"/>
        <s v="Biography|Drama|Family|Sport"/>
        <s v="Comedy|Crime|Drama|Sci-Fi"/>
        <s v="Action|Comedy|Documentary"/>
        <s v="Action|Drama|History|Romance|War"/>
        <s v="Adventure|Comedy|Musical|Romance"/>
        <s v="Adventure|Crime|Mystery|Sci-Fi|Thriller"/>
        <s v="Action|Adventure|Drama|Family"/>
        <s v="Comedy|Family|Musical|Romance|Short"/>
        <s v="Action|Adventure|Horror|Sci-Fi"/>
        <s v="Action|Adventure|Horror|Sci-Fi|Thriller"/>
        <s v="Fantasy|Horror|Mystery|Thriller"/>
        <s v="Action|Adventure|Mystery|Sci-Fi"/>
        <s v="Action|Fantasy|Thriller"/>
        <s v="Action|Adventure|Family|Fantasy|Romance"/>
        <s v="Biography|Crime|Drama|History|Romance"/>
        <s v="Action|Crime|Mystery|Thriller"/>
        <s v="Action|Comedy|Sci-Fi"/>
        <s v="Adventure|Animation|Comedy|Drama|Family"/>
        <s v="Adventure|Animation|Biography|Drama|Family|Fantasy|Musical"/>
        <s v="Action|Adventure|Fantasy|Horror|Sci-Fi"/>
        <s v="Drama|Family|Fantasy|Romance"/>
        <s v="Drama|Fantasy|Romance|Thriller"/>
        <s v="Adventure|Animation|Family|Western"/>
        <s v="Crime|Drama|Fantasy|Romance"/>
        <s v="Comedy|Drama|Fantasy|Horror"/>
        <s v="Adventure|Comedy|Fantasy|Sci-Fi"/>
        <s v="Biography|Crime|Drama|History|Thriller"/>
        <s v="Drama|Family|Sport"/>
        <s v="Animation|Comedy|Family|Horror|Sci-Fi"/>
        <s v="Action|Adventure|Biography|Drama|History|Thriller"/>
        <s v="Action|Adventure|Animation|Family|Fantasy"/>
        <s v="Animation|Comedy|Family|Sci-Fi"/>
        <s v="Comedy|Crime|Drama|Mystery|Thriller"/>
        <s v="Crime|Drama|History"/>
        <s v="Biography|Crime|Drama|Mystery|Thriller"/>
        <s v="Action|Adventure|Drama|History|Romance"/>
        <s v="Biography|Comedy|Musical|Romance|Western"/>
        <s v="Comedy|Fantasy|Sci-Fi"/>
        <s v="Comedy|Drama|War"/>
        <s v="Comedy|Drama|Family|Sport"/>
        <s v="Comedy|Horror|Musical"/>
        <s v="Animation|Comedy|Drama|Fantasy|Sci-Fi"/>
        <s v="Adventure|Documentary"/>
        <s v="Fantasy|Mystery|Romance|Sci-Fi|Thriller"/>
        <s v="Action|Adventure|Romance|Sci-Fi|Thriller"/>
        <s v="Action|Adventure|Comedy|Family|Mystery"/>
        <s v="Crime|Horror"/>
        <s v="Action|Adventure|Romance"/>
        <s v="Comedy|Family|Fantasy|Romance"/>
        <s v="Adventure|Drama|Mystery"/>
        <s v="Drama|Horror"/>
        <s v="Comedy|Horror|Romance"/>
        <s v="Animation|Drama|Family|Musical|Romance"/>
        <s v="Comedy|Drama|Family|Romance"/>
        <s v="Adventure|Comedy|Music|Sci-Fi"/>
        <s v="Comedy|Horror|Musical|Sci-Fi"/>
        <s v="Adventure|Animation|Comedy|Family|Romance"/>
        <s v="Action|Adventure|Comedy|Crime|Mystery|Thriller"/>
        <s v="Action|Comedy|War"/>
        <s v="Crime|Drama|Sport"/>
        <s v="Adventure|Biography"/>
        <s v="Action|Comedy|Drama|Music"/>
        <s v="Adventure|Comedy|Family|Sport"/>
        <s v="Adventure|Comedy|Drama|Romance|Thriller|War"/>
        <s v="Action|Adventure|Animation|Family|Sci-Fi|Thriller"/>
        <s v="Action|Adventure|Animation|Comedy|Fantasy|Sci-Fi"/>
        <s v="Comedy|Drama|Mystery|Romance|Thriller|War"/>
        <s v="Animation|Comedy|Family|Fantasy|Musical"/>
        <s v="Comedy|Crime|Drama|Romance|Thriller"/>
        <s v="Action|Fantasy|Horror|Sci-Fi"/>
        <s v="Crime|Romance|Thriller"/>
        <s v="Action|Adventure|Comedy|Family|Fantasy|Sci-Fi"/>
        <s v="Action|Horror|Mystery|Sci-Fi|Thriller"/>
        <s v="Action|Adventure|Romance|Sci-Fi"/>
        <s v="Animation|Drama|Family|Fantasy"/>
        <s v="Comedy|Crime|Drama|Thriller"/>
        <s v="Adventure|Fantasy|Mystery"/>
        <s v="Drama|Family|Fantasy"/>
        <s v="Action|Comedy|Crime|Drama|Thriller"/>
        <s v="Comedy|Crime|Mystery|Romance"/>
        <s v="Action|Adventure|Drama|War"/>
        <s v="Adventure|Drama|Horror|Thriller"/>
        <s v="Adventure|Animation|Comedy|Crime"/>
        <s v="Drama|Horror|Thriller"/>
        <s v="Drama|Fantasy|Music|Romance"/>
        <s v="Action|Crime|Drama|Thriller|Western"/>
        <s v="Animation|Comedy|Family|Sport"/>
        <s v="Comedy|Drama|Horror|Sci-Fi"/>
        <s v="Action|Adventure|Drama|Romance|Western"/>
        <s v="Adventure|Family"/>
        <s v="Adventure|Fantasy|Mystery|Thriller"/>
        <s v="Adventure|War|Western"/>
        <s v="Biography|Documentary|History"/>
        <s v="Comedy|Crime|Drama|Horror|Thriller"/>
        <s v="Biography|Drama|Romance|Sport"/>
        <s v="Action|Biography|Documentary|Sport"/>
        <s v="Adventure|Comedy|Family|Fantasy"/>
        <s v="Action|Crime|Fantasy|Thriller"/>
        <s v="Drama|Fantasy|Thriller"/>
        <s v="Action|Horror|Sci-Fi|Thriller"/>
        <s v="Action|Adventure|Drama|History"/>
        <s v="Comedy|Drama|Family|Music|Musical|Romance"/>
        <s v="Action|Adventure|Western"/>
        <s v="Action|Adventure|Comedy|Romance|Thriller|Western"/>
        <s v="Action|Crime|Mystery|Sci-Fi|Thriller"/>
        <s v="Drama|Fantasy|Sport"/>
        <s v="Horror|Musical|Sci-Fi"/>
        <s v="Action|Adventure|Comedy|Thriller"/>
        <s v="Adventure|Comedy|Drama|Romance|Sci-Fi"/>
        <s v="Drama|History|Romance"/>
        <s v="Adventure|Animation|Comedy|Family|Fantasy|Sci-Fi"/>
        <s v="Action|Crime|Mystery|Romance|Thriller"/>
        <s v="Comedy|Family|Fantasy"/>
        <s v="Biography|Drama|History|Thriller|War"/>
        <s v="Action|Fantasy|Horror|Thriller"/>
        <s v="Action|Adventure|Comedy|Drama|Music|Sci-Fi"/>
        <s v="Adventure|Animation|Comedy|Drama|Family|Fantasy|Romance"/>
        <s v="Action|Animation|Sci-Fi|Thriller"/>
        <s v="Adventure|Horror|Sci-Fi"/>
        <s v="Action|Drama"/>
        <s v="Action|Biography|Drama|History|War"/>
        <s v="Comedy|Documentary"/>
        <s v="Adventure|Horror|Mystery"/>
        <s v="Comedy|Family|Romance"/>
        <s v="Drama|Fantasy|Horror|Mystery|Thriller"/>
        <s v="Action|War"/>
        <s v="Adventure|Drama|Romance|War"/>
        <s v="Action|Adventure|Family|Fantasy"/>
        <s v="Adventure|Sci-Fi"/>
        <s v="Action|Adventure|Animation|Family|Sci-Fi"/>
        <s v="Action|Comedy|Sci-Fi|Thriller"/>
        <s v="Crime|Horror|Thriller"/>
        <s v="Action|Adventure|Mystery|Sci-Fi|Thriller"/>
        <s v="Action|Adventure|Drama|History|Romance|War"/>
        <s v="Comedy|Drama|Romance|Sci-Fi"/>
        <s v="Animation|Comedy|Family|Fantasy|Mystery"/>
        <s v="Adventure|Animation|Drama|Family|History|Musical|Romance"/>
        <s v="Comedy|Horror|Thriller"/>
        <s v="Action|Fantasy|Horror|Mystery|Thriller"/>
        <s v="Adventure|Comedy|Family"/>
        <s v="Action|Drama|Sport"/>
        <s v="Biography|Comedy|Crime|Drama|Romance"/>
        <s v="Adventure|Biography|Crime|Drama|Western"/>
        <s v="Comedy|Drama|Family|Fantasy"/>
        <s v="Action|Drama|Mystery|Thriller|War"/>
        <s v="Adventure|Animation|Comedy|Drama|Family|Musical"/>
        <s v="Adventure|Comedy|Horror"/>
        <s v="Comedy|Crime|Romance"/>
        <s v="Animation|Comedy|Family|Music|Romance"/>
        <s v="Drama|Music|Musical"/>
        <s v="Action|Adventure|Family|Mystery|Sci-Fi"/>
        <s v="Drama|Horror|Mystery|Thriller"/>
        <s v="Action|Adventure|Drama|Thriller|War"/>
        <s v="Comedy|Romance|Thriller"/>
        <s v="Fantasy|Thriller"/>
        <s v="Crime|Drama|Music|Romance"/>
        <s v="Action|Animation|Comedy|Crime|Family"/>
        <s v="Adventure|Animation|Family|Thriller"/>
        <s v="Action|Adventure|Animation|Comedy|Family|Sci-Fi"/>
        <s v="Fantasy|Horror|Sci-Fi"/>
        <s v="Action|Biography|Drama"/>
        <s v="Adventure|Comedy|Romance"/>
        <s v="Adventure|Family|Fantasy|Sci-Fi"/>
        <s v="Action|Fantasy|Horror|Sci-Fi|Thriller"/>
        <s v="Comedy|Crime|Romance|Thriller"/>
        <s v="Action|Sci-Fi|Sport"/>
        <s v="Adventure|Documentary|Short"/>
        <s v="Action|Adventure|Animation|Fantasy|Romance|Sci-Fi"/>
        <s v="Drama|Fantasy|Horror|Thriller"/>
        <s v="Action|Adventure|Comedy|Family|Fantasy"/>
        <s v="Comedy|Crime|Sport"/>
        <s v="Comedy|Mystery"/>
        <s v="Action|Fantasy|Horror"/>
        <s v="Comedy|Sci-Fi"/>
        <s v="Drama|Music|Musical|Romance"/>
        <s v="Action|Adventure|Thriller|War"/>
        <s v="Action|Thriller|Western"/>
        <s v="Adventure|Comedy|Family|Fantasy|Horror"/>
        <s v="Adventure|Comedy|Crime|Family|Musical"/>
        <s v="Comedy|Fantasy|Thriller"/>
        <s v="Comedy|Drama|Family|Music|Romance"/>
        <s v="Animation|Family|Fantasy|Mystery"/>
        <s v="Action|Adventure|Fantasy|Thriller"/>
        <s v="Comedy|Family|Musical|Romance"/>
        <s v="Action|Adventure|Animation|Fantasy"/>
        <s v="Drama|Mystery|Romance|Sci-Fi|Thriller"/>
        <s v="Action|Drama|Fantasy|Horror|War"/>
        <s v="Action|Comedy|Romance"/>
        <s v="Action|Adventure|Animation|Comedy|Family|Fantasy|Sci-Fi"/>
        <s v="Biography|Drama|History|Musical"/>
        <s v="Drama|Romance|Sci-Fi|Thriller"/>
        <s v="Action|Comedy|Crime|Drama"/>
        <s v="Action|Animation|Comedy|Family"/>
        <s v="Adventure|Animation|Comedy|Family|Fantasy|Sci-Fi|Sport"/>
        <s v="Action|Adventure|Drama|Mystery"/>
        <s v="Comedy|Crime|Music"/>
        <s v="Action|Adventure|Comedy|Crime|Music|Mystery"/>
        <s v="Action|Fantasy|Western"/>
        <s v="Action|Crime|Drama|Mystery|Sci-Fi|Thriller"/>
        <s v="Comedy|Horror|Mystery"/>
        <s v="Animation|Comedy|Drama|Family|Musical"/>
        <s v="Crime|Drama|Music|Thriller"/>
        <s v="Thriller"/>
        <s v="Comedy|Drama|Musical"/>
        <s v="Sci-Fi"/>
        <s v="Action|Comedy|Crime|Romance"/>
        <s v="Comedy|Drama|Musical|Romance"/>
        <s v="Action|Crime|Romance|Thriller"/>
        <s v="Comedy|War"/>
        <s v="Action|Adventure|Comedy|Fantasy"/>
        <s v="Action|Crime"/>
        <s v="Adventure|Comedy|Family|Sci-Fi"/>
        <s v="Drama|Horror|Romance|Thriller"/>
        <s v="Drama|Fantasy|Mystery|Romance"/>
        <s v="Action|Adventure|Animation|Comedy|Crime|Family|Fantasy"/>
        <s v="Adventure|Comedy|Fantasy|Music|Sci-Fi"/>
        <s v="Crime|Thriller|War"/>
        <s v="Adventure|Comedy|Family|Fantasy|Music|Sci-Fi"/>
        <s v="Crime|Drama|Musical|Romance"/>
        <s v="Comedy|Family|Sport"/>
        <s v="Action|Crime|Horror|Sci-Fi|Thriller"/>
        <s v="Adventure|Comedy|Sport"/>
        <s v="Adventure|Animation|Comedy|Drama|Family|Fantasy|Musical"/>
        <s v="Adventure|Comedy|Drama|Family"/>
        <s v="Comedy|Drama|Musical|Romance|War"/>
        <s v="Action|Comedy|Drama"/>
        <s v="Action|Drama|History|Romance|War|Western"/>
        <s v="Romance"/>
        <s v="Action|Fantasy"/>
        <s v="Action|Adventure|Comedy|Family|Fantasy|Mystery|Sci-Fi"/>
        <s v="Action|Drama|Romance|Sci-Fi|Thriller"/>
        <s v="Action|Family|Sport"/>
        <s v="Action|Drama|Fantasy|Romance"/>
        <s v="Adventure|Comedy|Crime|Romance"/>
        <s v="Comedy|Family|Fantasy|Music|Romance"/>
        <s v="Drama|Fantasy|Mystery|Romance|Thriller"/>
        <s v="Fantasy|Horror|Mystery"/>
        <s v="Comedy|Crime|Horror"/>
        <s v="Action|Comedy|Crime|Music|Romance|Thriller"/>
        <s v="Action|Adventure|Comedy|Family|Sci-Fi"/>
        <s v="Action|Drama|Mystery|Thriller"/>
        <s v="Action|Drama|Music|Romance"/>
        <s v="Action|Crime|Drama|Sport"/>
        <s v="Adventure|Family|Romance"/>
        <s v="Adventure|Comedy|Drama|Fantasy|Musical"/>
        <s v="Fantasy|Horror|Mystery|Romance"/>
        <s v="Action|Comedy|Fantasy|Sci-Fi"/>
        <s v="Action|Romance|Thriller"/>
        <s v="Action|Biography|Crime|Drama|Thriller"/>
        <s v="Action|Drama|Sci-Fi"/>
        <s v="Comedy|Drama|Thriller"/>
        <s v="Drama|History|War|Western"/>
        <s v="Action|Crime|Drama|Thriller|War"/>
        <s v="Action|Western"/>
        <s v="Action|Adventure|Crime|Fantasy|Mystery|Thriller"/>
        <s v="Action|Drama|Romance|Thriller"/>
        <s v="Crime|Drama|History|Romance"/>
        <s v="Comedy|Romance|Sci-Fi"/>
        <s v="Adventure|Drama|Romance"/>
        <s v="Action|Crime|Drama|History|Western"/>
        <s v="Comedy|Crime|Family"/>
        <s v="Comedy|Family|Fantasy|Sci-Fi"/>
        <s v="Action|Adventure|Fantasy|Horror|Sci-Fi|Thriller"/>
        <s v="Action|Adventure|Comedy|Fantasy|Thriller"/>
        <s v="Drama|Music|Romance|War"/>
        <s v="Family|Music|Romance"/>
        <s v="Drama|History|Horror"/>
        <s v="Action|Adventure|Romance|Thriller"/>
        <s v="Adventure|Comedy|Mystery"/>
        <s v="Comedy|Crime|Family|Mystery|Romance|Thriller"/>
        <s v="Action|Horror|Romance|Sci-Fi|Thriller"/>
        <s v="Animation|Comedy|Family|Musical"/>
        <s v="Adventure|Comedy|Crime|Drama|Family"/>
        <s v="Action|Adventure|Comedy|Fantasy|Mystery"/>
        <s v="Comedy|Romance|Sci-Fi|Thriller"/>
        <s v="Comedy|Drama|Fantasy|Music|Romance"/>
        <s v="Action|Drama|Horror|Thriller"/>
        <s v="Action|Comedy|Crime|Sci-Fi|Thriller"/>
        <s v="Adventure|Comedy|Drama|Family|Fantasy"/>
        <s v="Action|Adventure|Family|Fantasy|Sci-Fi"/>
        <s v="Drama|Family|Music|Romance"/>
        <s v="Adventure|Family|Sci-Fi"/>
        <s v="Action|Horror|Romance"/>
        <s v="Drama|History|Romance|Western"/>
        <s v="Action|Drama|Sport|Thriller"/>
        <s v="Adventure|Comedy|Family|Romance"/>
        <s v="Adventure|Comedy|Family|Fantasy|Musical"/>
        <s v="Adventure|Biography|Drama|Horror|Thriller"/>
        <s v="Action|Fantasy|Horror|Mystery"/>
        <s v="Action|Adventure|Crime|Drama|Family|Fantasy|Romance|Thriller"/>
        <s v="Action|Adventure|Comedy|Romance"/>
        <s v="Action|Adventure|Family|Fantasy|Sci-Fi|Thriller"/>
        <s v="Comedy|Fantasy|Musical|Sci-Fi"/>
        <s v="Family|Fantasy|Music"/>
        <s v="Drama|Fantasy|Mystery|Thriller"/>
        <s v="Action|Adventure|Crime|Drama|Thriller"/>
        <s v="Adventure|Comedy|Crime|Family|Mystery"/>
        <s v="Action|Comedy|Horror"/>
        <s v="Action|Animation|Comedy|Sci-Fi"/>
        <s v="Action|Comedy|Fantasy"/>
        <s v="Adventure|Comedy|Romance|Sci-Fi"/>
        <s v="Drama|Fantasy|Sci-Fi"/>
        <s v="Action|Adventure|Comedy|Romance|Thriller"/>
        <s v="Comedy|Family|Romance|Sport"/>
        <s v="Action|Adventure|Family|Fantasy|Thriller"/>
        <s v="Adventure|Animation|Comedy|Family|War"/>
        <s v="Comedy|Crime|Musical|Mystery"/>
        <s v="Adventure|Animation|Family|Fantasy|Musical"/>
        <s v="Action|Adventure|Biography|Drama|History|Romance|War"/>
        <s v="Action|Adventure|Comedy|Crime|Thriller"/>
        <s v="Adventure|Drama|Fantasy|Romance"/>
        <s v="Comedy|Mystery|Sci-Fi|Thriller"/>
        <s v="Action|Comedy|Drama|Family|Thriller"/>
        <s v="Action|Comedy|Mystery|Romance"/>
        <s v="Comedy|Drama|Horror"/>
        <s v="Action|Adventure|Fantasy|War"/>
        <s v="Adventure|Horror"/>
        <s v="Action|Comedy|Romance|Thriller"/>
        <s v="Action|Adventure|Comedy|Family"/>
        <s v="Comedy|Mystery|Romance"/>
        <s v="Action|Adventure|Comedy|Family|Romance"/>
        <s v="Animation|Comedy|Family|Music|Western"/>
        <s v="Action|Comedy|Family"/>
        <s v="Adventure|Animation|Family|Musical"/>
        <s v="Adventure|Comedy|Family|Fantasy|Sci-Fi"/>
        <s v="Action|Comedy|Crime|Family"/>
        <s v="Biography|Comedy|Documentary"/>
        <s v="Comedy|Fantasy|Horror|Romance"/>
        <s v="Adventure|Comedy|Family|Music|Romance"/>
        <s v="Action|Crime|Sport|Thriller"/>
        <s v="Biography|Comedy|Romance"/>
        <s v="Action|Comedy|Drama|Thriller"/>
        <s v="Action|Adventure|Crime|Drama|Romance"/>
        <s v="Action|Adventure|Fantasy|Horror|Thriller"/>
        <s v="Comedy|Sci-Fi|Thriller"/>
        <s v="Action|Comedy|Family|Fantasy"/>
        <s v="Comedy|Drama|Family|Musical"/>
        <s v="Adventure|Family|Fantasy|Music|Musical"/>
        <s v="Animation|Comedy|Family|Fantasy|Music"/>
        <s v="Action|Adventure|Comedy|Musical"/>
        <s v="Action|Adventure|Comedy|Drama|Thriller"/>
        <s v="Action|Adventure|Comedy|Sci-Fi|Thriller"/>
        <s v="Action|Adventure|Drama|Thriller|Western"/>
        <s v="Comedy|Family|Sci-Fi"/>
        <s v="Adventure|Mystery|Thriller"/>
        <s v="Action|Adventure|Family|Sci-Fi|Thriller"/>
        <s v="Fantasy|Horror|Romance|Thriller"/>
        <s v="Action|Fantasy|Sci-Fi|Thriller"/>
        <s v="Action|Adventure|Family|Thriller"/>
        <s v="Action|Comedy|Crime|Fantasy|Horror|Mystery|Sci-Fi|Thriller"/>
        <s v="Comedy|Family|Fantasy|Sport"/>
        <s v="Comedy|Drama|Family|Fantasy|Sci-Fi"/>
        <s v="Action|Comedy|Horror|Sci-Fi"/>
        <s v="Biography|Comedy|Drama|Family|Sport"/>
        <s v="Biography|Crime|Drama|Music"/>
        <s v="Adventure|Drama|Horror|Mystery|Thriller"/>
        <s v="Action|Adventure|Comedy|Crime|Family|Romance|Thriller"/>
        <s v="Comedy|Family|Fantasy|Horror|Mystery"/>
        <s v="Drama|Music|Mystery|Romance|Thriller"/>
        <s v="Adventure|Comedy|Family|Fantasy|Horror|Mystery"/>
        <s v="Adventure|Comedy|Family|Romance|Sci-Fi"/>
        <s v="Action|Comedy|Sci-Fi|Western"/>
        <s v="Adventure|Comedy|Crime"/>
        <s v="Comedy|Crime|Family|Romance"/>
        <s v="Action|Drama|Fantasy|Thriller|Western"/>
        <s v="Animation|Comedy|Fantasy"/>
        <s v="Adventure|Comedy|Family|Fantasy|Romance|Sport"/>
        <s v="Comedy|Fantasy|Horror|Musical"/>
        <s v="Action|Biography|Crime|Drama|Family|Fantasy"/>
        <s v="Action|Adventure|Horror|Thriller"/>
        <s v="Comedy|Family|Music|Romance"/>
        <s v="Biography|Comedy|Musical"/>
        <s v="Action|Adventure|Comedy|Family|Romance|Sci-Fi"/>
        <s v="Action|Comedy|Drama|War"/>
        <s v="Adventure|Animation|Comedy|Family|Fantasy|Music"/>
        <s v="Adventure|Animation|Comedy|Fantasy|Romance"/>
        <s v="Action|Family|Fantasy|Musical"/>
        <s v="Drama|Family|Music|Musical"/>
        <s v="Action|Fantasy|Romance|Sci-Fi"/>
        <s v="Action|Adventure|Comedy|Music|Thriller"/>
        <s v="Action|Adventure|Family|Sci-Fi"/>
        <s v="Adventure|Fantasy|Horror|Mystery|Thriller"/>
        <s v="Comedy|Family|Music|Musical"/>
        <s v="Adventure|Comedy|Drama|Family|Romance"/>
        <s v="Action|Drama|Fantasy|Horror|Thriller"/>
        <s v="Comedy|Family|Romance|Sci-Fi"/>
        <s v="Comedy|Family|Music"/>
        <s v="Action|Drama|Fantasy|Mystery|Thriller"/>
        <s v="Adventure|Crime|Drama|Romance"/>
        <s v="Action|Adventure|Fantasy|Horror"/>
        <s v="Action|Crime|Sci-Fi"/>
        <s v="Comedy|Crime|Family|Sci-Fi"/>
      </sharedItems>
    </cacheField>
    <cacheField name="actor_1_name" numFmtId="49">
      <sharedItems containsBlank="1"/>
    </cacheField>
    <cacheField name="Meryl_Streep" numFmtId="0">
      <sharedItems containsBlank="1"/>
    </cacheField>
    <cacheField name="Leo_Caprio" numFmtId="0">
      <sharedItems containsBlank="1"/>
    </cacheField>
    <cacheField name="Brad_Pitt" numFmtId="0">
      <sharedItems containsBlank="1"/>
    </cacheField>
    <cacheField name="combined" numFmtId="0">
      <sharedItems containsBlank="1"/>
    </cacheField>
    <cacheField name="num_voted_users" numFmtId="1">
      <sharedItems containsSemiMixedTypes="0" containsString="0" containsNumber="1" containsInteger="1" minValue="5" maxValue="1689764"/>
    </cacheField>
    <cacheField name="num_user_for_reviews" numFmtId="1">
      <sharedItems containsSemiMixedTypes="0" containsString="0" containsNumber="1" containsInteger="1" minValue="1" maxValue="5060"/>
    </cacheField>
    <cacheField name="language" numFmtId="49">
      <sharedItems count="37">
        <s v="English"/>
        <s v="Italian"/>
        <s v="Portuguese"/>
        <s v="Japanese"/>
        <s v="German"/>
        <s v="None"/>
        <s v="French"/>
        <s v="Korean"/>
        <s v="Telugu"/>
        <s v="Persian"/>
        <s v="Danish"/>
        <s v="Spanish"/>
        <s v="Indonesian"/>
        <s v="Hindi"/>
        <s v="Hebrew"/>
        <s v="Mandarin"/>
        <s v="Romanian"/>
        <s v="Maya"/>
        <s v="Cantonese"/>
        <s v="Dutch"/>
        <s v="Dari"/>
        <s v="Norwegian"/>
        <s v="Aboriginal"/>
        <s v="Dzongkha"/>
        <s v="Czech"/>
        <s v="Vietnamese"/>
        <s v="Zulu"/>
        <s v="Mongolian"/>
        <s v="Arabic"/>
        <s v="Aramaic"/>
        <s v="Thai"/>
        <s v="Hungarian"/>
        <s v="Icelandic"/>
        <s v="Filipino"/>
        <s v="Russian"/>
        <s v="Kazakh"/>
        <s v="Bosnian"/>
      </sharedItems>
    </cacheField>
    <cacheField name="country" numFmtId="49">
      <sharedItems count="46">
        <s v="USA"/>
        <s v="Italy"/>
        <s v="New Zealand"/>
        <s v="Brazil"/>
        <s v="Japan"/>
        <s v="France"/>
        <s v="Germany"/>
        <s v="South Korea"/>
        <s v="UK"/>
        <s v="West Germany"/>
        <s v="India"/>
        <s v="Iran"/>
        <s v="Ireland"/>
        <s v="Denmark"/>
        <s v="Spain"/>
        <s v="Argentina"/>
        <s v="Canada"/>
        <s v="Australia"/>
        <s v="Mexico"/>
        <s v="South Africa"/>
        <s v="Israel"/>
        <s v="Taiwan"/>
        <s v="China"/>
        <s v="Romania"/>
        <s v="Hong Kong"/>
        <s v="Netherlands"/>
        <s v="Indonesia"/>
        <s v="Norway"/>
        <s v="Colombia"/>
        <s v="Afghanistan"/>
        <s v="Czech Republic"/>
        <s v="Russia"/>
        <s v="Finland"/>
        <s v="Thailand"/>
        <s v="Belgium"/>
        <s v="Hungary"/>
        <s v="Chile"/>
        <s v="Iceland"/>
        <s v="Greece"/>
        <s v="Official site"/>
        <s v="Philippines"/>
        <s v="Georgia"/>
        <s v="Peru"/>
        <s v="Poland"/>
        <s v="Aruba"/>
        <s v="New Line"/>
      </sharedItems>
    </cacheField>
    <cacheField name="budget" numFmtId="165">
      <sharedItems containsSemiMixedTypes="0" containsString="0" containsNumber="1" containsInteger="1" minValue="218" maxValue="4200000000"/>
    </cacheField>
    <cacheField name="profit" numFmtId="165">
      <sharedItems containsSemiMixedTypes="0" containsString="0" containsNumber="1" containsInteger="1" minValue="-4199788333" maxValue="523505847"/>
    </cacheField>
  </cacheFields>
  <extLst>
    <ext xmlns:x14="http://schemas.microsoft.com/office/spreadsheetml/2009/9/main" uri="{725AE2AE-9491-48be-B2B4-4EB974FC3084}">
      <x14:pivotCacheDefinition pivotCacheId="1605311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9">
  <r>
    <x v="0"/>
    <s v="The Shawshank Redemption "/>
    <n v="9.3000000000000007"/>
    <n v="1994"/>
    <n v="28341469"/>
    <n v="199"/>
    <s v="Crime|Drama"/>
    <s v="Morgan Freeman"/>
    <n v="1689764"/>
    <n v="4144"/>
    <s v="English"/>
    <s v="USA"/>
    <n v="25000000"/>
    <n v="3341469"/>
    <s v="The Shawshank Redemption "/>
    <s v="The Good, the Bad and the Ugly "/>
    <n v="1"/>
  </r>
  <r>
    <x v="1"/>
    <s v="The Godfather "/>
    <n v="9.1999999999999993"/>
    <n v="1972"/>
    <n v="134821952"/>
    <n v="208"/>
    <s v="Crime|Drama"/>
    <s v="Al Pacino"/>
    <n v="1155770"/>
    <n v="2238"/>
    <s v="English"/>
    <s v="USA"/>
    <n v="6000000"/>
    <n v="128821952"/>
    <s v="The Godfather "/>
    <s v="Seven Samurai "/>
    <n v="2"/>
  </r>
  <r>
    <x v="2"/>
    <s v="The Dark Knight "/>
    <n v="9"/>
    <n v="2008"/>
    <n v="533316061"/>
    <n v="645"/>
    <s v="Action|Crime|Drama|Thriller"/>
    <s v="Christian Bale"/>
    <n v="1676169"/>
    <n v="4667"/>
    <s v="English"/>
    <s v="USA"/>
    <n v="185000000"/>
    <n v="348316061"/>
    <s v="The Dark Knight "/>
    <s v="Spirited Away "/>
    <n v="3"/>
  </r>
  <r>
    <x v="1"/>
    <s v="The Godfather: Part II "/>
    <n v="9"/>
    <n v="1974"/>
    <n v="57300000"/>
    <n v="149"/>
    <s v="Crime|Drama"/>
    <s v="Robert De Niro"/>
    <n v="790926"/>
    <n v="650"/>
    <s v="English"/>
    <s v="USA"/>
    <n v="13000000"/>
    <n v="44300000"/>
    <s v="The Godfather: Part II "/>
    <s v="The Lives of Others "/>
    <n v="4"/>
  </r>
  <r>
    <x v="3"/>
    <s v="The Lord of the Rings: The Return of the King "/>
    <n v="8.9"/>
    <n v="2003"/>
    <n v="377019252"/>
    <n v="328"/>
    <s v="Action|Adventure|Drama|Fantasy"/>
    <s v="Orlando Bloom"/>
    <n v="1215718"/>
    <n v="3189"/>
    <s v="English"/>
    <s v="USA"/>
    <n v="94000000"/>
    <n v="283019252"/>
    <s v="The Lord of the Rings: The Return of the King "/>
    <s v="A Separation "/>
    <n v="5"/>
  </r>
  <r>
    <x v="4"/>
    <s v="Pulp Fiction "/>
    <n v="8.9"/>
    <n v="1994"/>
    <n v="107930000"/>
    <n v="215"/>
    <s v="Crime|Drama"/>
    <s v="Bruce Willis"/>
    <n v="1324680"/>
    <n v="2195"/>
    <s v="English"/>
    <s v="USA"/>
    <n v="8000000"/>
    <n v="99930000"/>
    <s v="Pulp Fiction "/>
    <s v="Das Boot "/>
    <n v="6"/>
  </r>
  <r>
    <x v="5"/>
    <s v="Schindler's List "/>
    <n v="8.9"/>
    <n v="1993"/>
    <n v="96067179"/>
    <n v="174"/>
    <s v="Biography|Drama|History"/>
    <s v="Liam Neeson"/>
    <n v="865020"/>
    <n v="1273"/>
    <s v="English"/>
    <s v="USA"/>
    <n v="22000000"/>
    <n v="74067179"/>
    <s v="Schindler's List "/>
    <s v="Baahubali: The Beginning "/>
    <n v="7"/>
  </r>
  <r>
    <x v="6"/>
    <s v="The Good, the Bad and the Ugly "/>
    <n v="8.9"/>
    <n v="1966"/>
    <n v="6100000"/>
    <n v="181"/>
    <s v="Western"/>
    <s v="Clint Eastwood"/>
    <n v="503509"/>
    <n v="780"/>
    <s v="Italian"/>
    <s v="Italy"/>
    <n v="1200000"/>
    <n v="4900000"/>
    <s v="The Good, the Bad and the Ugly "/>
    <s v="Amélie "/>
    <n v="8"/>
  </r>
  <r>
    <x v="7"/>
    <s v="Forrest Gump "/>
    <n v="8.8000000000000007"/>
    <n v="1994"/>
    <n v="329691196"/>
    <n v="149"/>
    <s v="Comedy|Drama"/>
    <s v="Tom Hanks"/>
    <n v="1251222"/>
    <n v="1398"/>
    <s v="English"/>
    <s v="USA"/>
    <n v="55000000"/>
    <n v="274691196"/>
    <s v="Forrest Gump "/>
    <s v="Princess Mononoke "/>
    <n v="9"/>
  </r>
  <r>
    <x v="8"/>
    <s v="Star Wars: Episode V - The Empire Strikes Back "/>
    <n v="8.8000000000000007"/>
    <n v="1980"/>
    <n v="290158751"/>
    <n v="223"/>
    <s v="Action|Adventure|Fantasy|Sci-Fi"/>
    <s v="Harrison Ford"/>
    <n v="837759"/>
    <n v="900"/>
    <s v="English"/>
    <s v="USA"/>
    <n v="18000000"/>
    <n v="272158751"/>
    <s v="Star Wars: Episode V - The Empire Strikes Back "/>
    <s v="The Hunt "/>
    <n v="10"/>
  </r>
  <r>
    <x v="3"/>
    <s v="The Lord of the Rings: The Fellowship of the Ring "/>
    <n v="8.8000000000000007"/>
    <n v="2001"/>
    <n v="313837577"/>
    <n v="297"/>
    <s v="Action|Adventure|Drama|Fantasy"/>
    <s v="Christopher Lee"/>
    <n v="1238746"/>
    <n v="5060"/>
    <s v="English"/>
    <s v="New Zealand"/>
    <n v="93000000"/>
    <n v="220837577"/>
    <s v="The Lord of the Rings: The Fellowship of the Ring "/>
    <s v="Metropolis "/>
    <n v="11"/>
  </r>
  <r>
    <x v="2"/>
    <s v="Inception "/>
    <n v="8.8000000000000007"/>
    <n v="2010"/>
    <n v="292568851"/>
    <n v="642"/>
    <s v="Action|Adventure|Sci-Fi|Thriller"/>
    <s v="Leonardo DiCaprio"/>
    <n v="1468200"/>
    <n v="2803"/>
    <s v="English"/>
    <s v="USA"/>
    <n v="160000000"/>
    <n v="132568851"/>
    <s v="Inception "/>
    <s v="Downfall "/>
    <n v="12"/>
  </r>
  <r>
    <x v="9"/>
    <s v="Fight Club "/>
    <n v="8.8000000000000007"/>
    <n v="1999"/>
    <n v="37023395"/>
    <n v="315"/>
    <s v="Drama"/>
    <s v="Brad Pitt"/>
    <n v="1347461"/>
    <n v="2968"/>
    <s v="English"/>
    <s v="USA"/>
    <n v="63000000"/>
    <n v="-25976605"/>
    <s v="Fight Club "/>
    <s v="The Good, the Bad and the Ugly "/>
    <n v="13"/>
  </r>
  <r>
    <x v="10"/>
    <s v="Star Wars: Episode IV - A New Hope "/>
    <n v="8.6999999999999993"/>
    <n v="1977"/>
    <n v="460935665"/>
    <n v="282"/>
    <s v="Action|Adventure|Fantasy|Sci-Fi"/>
    <s v="Harrison Ford"/>
    <n v="911097"/>
    <n v="1470"/>
    <s v="English"/>
    <s v="USA"/>
    <n v="11000000"/>
    <n v="449935665"/>
    <s v="Star Wars: Episode IV - A New Hope "/>
    <s v="Pan's Labyrinth "/>
    <n v="14"/>
  </r>
  <r>
    <x v="3"/>
    <s v="The Lord of the Rings: The Two Towers "/>
    <n v="8.6999999999999993"/>
    <n v="2002"/>
    <n v="340478898"/>
    <n v="294"/>
    <s v="Action|Adventure|Drama|Fantasy"/>
    <s v="Christopher Lee"/>
    <n v="1100446"/>
    <n v="2417"/>
    <s v="English"/>
    <s v="USA"/>
    <n v="94000000"/>
    <n v="246478898"/>
    <s v="The Lord of the Rings: The Two Towers "/>
    <s v="The Secret in Their Eyes "/>
    <n v="15"/>
  </r>
  <r>
    <x v="11"/>
    <s v="The Matrix "/>
    <n v="8.6999999999999993"/>
    <n v="1999"/>
    <n v="171383253"/>
    <n v="313"/>
    <s v="Action|Sci-Fi"/>
    <s v="Keanu Reeves"/>
    <n v="1217752"/>
    <n v="3646"/>
    <s v="English"/>
    <s v="USA"/>
    <n v="63000000"/>
    <n v="108383253"/>
    <s v="The Matrix "/>
    <s v="Incendies "/>
    <n v="16"/>
  </r>
  <r>
    <x v="12"/>
    <s v="One Flew Over the Cuckoo's Nest "/>
    <n v="8.6999999999999993"/>
    <n v="1975"/>
    <n v="112000000"/>
    <n v="149"/>
    <s v="Drama"/>
    <s v="Scatman Crothers"/>
    <n v="680041"/>
    <n v="760"/>
    <s v="English"/>
    <s v="USA"/>
    <n v="4400000"/>
    <n v="107600000"/>
    <s v="One Flew Over the Cuckoo's Nest "/>
    <s v="Howl's Moving Castle "/>
    <n v="17"/>
  </r>
  <r>
    <x v="13"/>
    <s v="Goodfellas "/>
    <n v="8.6999999999999993"/>
    <n v="1990"/>
    <n v="46836394"/>
    <n v="192"/>
    <s v="Biography|Crime|Drama"/>
    <s v="Robert De Niro"/>
    <n v="728685"/>
    <n v="989"/>
    <s v="English"/>
    <s v="USA"/>
    <n v="25000000"/>
    <n v="21836394"/>
    <s v="Goodfellas "/>
    <s v="Amores Perros "/>
    <n v="18"/>
  </r>
  <r>
    <x v="14"/>
    <s v="City of God "/>
    <n v="8.6999999999999993"/>
    <n v="2002"/>
    <n v="7563397"/>
    <n v="214"/>
    <s v="Crime|Drama"/>
    <s v="Alice Braga"/>
    <n v="533200"/>
    <n v="749"/>
    <s v="Portuguese"/>
    <s v="Brazil"/>
    <n v="3300000"/>
    <n v="4263397"/>
    <s v="City of God "/>
    <s v="The Celebration "/>
    <n v="19"/>
  </r>
  <r>
    <x v="15"/>
    <s v="Seven Samurai "/>
    <n v="8.6999999999999993"/>
    <n v="1954"/>
    <n v="269061"/>
    <n v="153"/>
    <s v="Action|Adventure|Drama"/>
    <s v="Takashi Shimura"/>
    <n v="229012"/>
    <n v="596"/>
    <s v="Japanese"/>
    <s v="Japan"/>
    <n v="2000000"/>
    <n v="-1730939"/>
    <s v="Seven Samurai "/>
    <s v="Elite Squad "/>
    <n v="20"/>
  </r>
  <r>
    <x v="5"/>
    <s v="Saving Private Ryan "/>
    <n v="8.6"/>
    <n v="1998"/>
    <n v="216119491"/>
    <n v="219"/>
    <s v="Action|Drama|War"/>
    <s v="Tom Hanks"/>
    <n v="881236"/>
    <n v="2277"/>
    <s v="English"/>
    <s v="USA"/>
    <n v="70000000"/>
    <n v="146119491"/>
    <s v="Saving Private Ryan "/>
    <s v="The Sea Inside "/>
    <n v="21"/>
  </r>
  <r>
    <x v="16"/>
    <s v="The Silence of the Lambs "/>
    <n v="8.6"/>
    <n v="1991"/>
    <n v="130727000"/>
    <n v="185"/>
    <s v="Crime|Drama|Horror|Thriller"/>
    <s v="Anthony Hopkins"/>
    <n v="887467"/>
    <n v="916"/>
    <s v="English"/>
    <s v="USA"/>
    <n v="19000000"/>
    <n v="111727000"/>
    <s v="The Silence of the Lambs "/>
    <s v="Tae Guk Gi: The Brotherhood of War "/>
    <n v="22"/>
  </r>
  <r>
    <x v="9"/>
    <s v="Se7en "/>
    <n v="8.6"/>
    <n v="1995"/>
    <n v="100125340"/>
    <n v="216"/>
    <s v="Crime|Drama|Mystery|Thriller"/>
    <s v="Morgan Freeman"/>
    <n v="1023511"/>
    <n v="1080"/>
    <s v="English"/>
    <s v="USA"/>
    <n v="33000000"/>
    <n v="67125340"/>
    <s v="Se7en "/>
    <s v="Akira "/>
    <n v="23"/>
  </r>
  <r>
    <x v="2"/>
    <s v="Interstellar "/>
    <n v="8.6"/>
    <n v="2014"/>
    <n v="187991439"/>
    <n v="712"/>
    <s v="Adventure|Drama|Sci-Fi"/>
    <s v="Matthew McConaughey"/>
    <n v="928227"/>
    <n v="2725"/>
    <s v="English"/>
    <s v="USA"/>
    <n v="165000000"/>
    <n v="22991439"/>
    <s v="Interstellar "/>
    <s v="A Fistful of Dollars "/>
    <n v="24"/>
  </r>
  <r>
    <x v="17"/>
    <s v="The Usual Suspects "/>
    <n v="8.6"/>
    <n v="1995"/>
    <n v="23272306"/>
    <n v="162"/>
    <s v="Crime|Drama|Mystery|Thriller"/>
    <s v="Kevin Spacey"/>
    <n v="740918"/>
    <n v="1182"/>
    <s v="English"/>
    <s v="USA"/>
    <n v="6000000"/>
    <n v="17272306"/>
    <s v="The Usual Suspects "/>
    <s v="Central Station "/>
    <n v="25"/>
  </r>
  <r>
    <x v="18"/>
    <s v="American History X "/>
    <n v="8.6"/>
    <n v="1998"/>
    <n v="6712241"/>
    <n v="162"/>
    <s v="Crime|Drama"/>
    <s v="Ethan Suplee"/>
    <n v="782437"/>
    <n v="1420"/>
    <s v="English"/>
    <s v="USA"/>
    <n v="7500000"/>
    <n v="-787759"/>
    <s v="American History X "/>
    <s v="Waltz with Bashir "/>
    <n v="26"/>
  </r>
  <r>
    <x v="19"/>
    <s v="Modern Times "/>
    <n v="8.6"/>
    <n v="1936"/>
    <n v="163245"/>
    <n v="120"/>
    <s v="Comedy|Drama|Family"/>
    <s v="Paulette Goddard"/>
    <n v="143086"/>
    <n v="211"/>
    <s v="English"/>
    <s v="USA"/>
    <n v="1500000"/>
    <n v="-1336755"/>
    <s v="Modern Times "/>
    <s v="Persepolis "/>
    <n v="27"/>
  </r>
  <r>
    <x v="20"/>
    <s v="Spirited Away "/>
    <n v="8.6"/>
    <n v="2001"/>
    <n v="10049886"/>
    <n v="246"/>
    <s v="Adventure|Animation|Family|Fantasy"/>
    <s v="Bunta Sugawara"/>
    <n v="417971"/>
    <n v="902"/>
    <s v="Japanese"/>
    <s v="Japan"/>
    <n v="19000000"/>
    <n v="-8950114"/>
    <s v="Spirited Away "/>
    <s v="My Name Is Khan "/>
    <n v="28"/>
  </r>
  <r>
    <x v="21"/>
    <s v="The Lion King "/>
    <n v="8.5"/>
    <n v="1994"/>
    <n v="422783777"/>
    <n v="186"/>
    <s v="Adventure|Animation|Drama|Family|Musical"/>
    <s v="Matthew Broderick"/>
    <n v="644348"/>
    <n v="656"/>
    <s v="English"/>
    <s v="USA"/>
    <n v="45000000"/>
    <n v="377783777"/>
    <s v="The Lion King "/>
    <s v="Crouching Tiger, Hidden Dragon "/>
    <n v="29"/>
  </r>
  <r>
    <x v="5"/>
    <s v="Raiders of the Lost Ark "/>
    <n v="8.5"/>
    <n v="1981"/>
    <n v="242374454"/>
    <n v="234"/>
    <s v="Action|Adventure"/>
    <s v="Harrison Ford"/>
    <n v="661017"/>
    <n v="771"/>
    <s v="English"/>
    <s v="USA"/>
    <n v="18000000"/>
    <n v="224374454"/>
    <s v="Raiders of the Lost Ark "/>
    <s v="4 Months, 3 Weeks and 2 Days "/>
    <n v="30"/>
  </r>
  <r>
    <x v="2"/>
    <s v="The Dark Knight Rises "/>
    <n v="8.5"/>
    <n v="2012"/>
    <n v="448130642"/>
    <n v="813"/>
    <s v="Action|Thriller"/>
    <s v="Tom Hardy"/>
    <n v="1144337"/>
    <n v="2701"/>
    <s v="English"/>
    <s v="USA"/>
    <n v="250000000"/>
    <n v="198130642"/>
    <s v="The Dark Knight Rises "/>
    <s v="Nine Queens "/>
    <n v="31"/>
  </r>
  <r>
    <x v="7"/>
    <s v="Back to the Future "/>
    <n v="8.5"/>
    <n v="1985"/>
    <n v="210609762"/>
    <n v="198"/>
    <s v="Adventure|Comedy|Sci-Fi"/>
    <s v="Lea Thompson"/>
    <n v="732212"/>
    <n v="809"/>
    <s v="English"/>
    <s v="USA"/>
    <n v="19000000"/>
    <n v="191609762"/>
    <s v="Back to the Future "/>
    <s v="The Chorus "/>
    <n v="32"/>
  </r>
  <r>
    <x v="22"/>
    <s v="Terminator 2: Judgment Day "/>
    <n v="8.5"/>
    <n v="1991"/>
    <n v="204843350"/>
    <n v="210"/>
    <s v="Action|Sci-Fi"/>
    <s v="Joe Morton"/>
    <n v="744891"/>
    <n v="983"/>
    <s v="English"/>
    <s v="USA"/>
    <n v="102000000"/>
    <n v="102843350"/>
    <s v="Terminator 2: Judgment Day "/>
    <s v="Veer-Zaara "/>
    <n v="33"/>
  </r>
  <r>
    <x v="23"/>
    <s v="Gladiator "/>
    <n v="8.5"/>
    <n v="2000"/>
    <n v="187670866"/>
    <n v="265"/>
    <s v="Action|Drama|Romance"/>
    <s v="Djimon Hounsou"/>
    <n v="982637"/>
    <n v="2368"/>
    <s v="English"/>
    <s v="USA"/>
    <n v="103000000"/>
    <n v="84670866"/>
    <s v="Gladiator "/>
    <m/>
    <n v="34"/>
  </r>
  <r>
    <x v="0"/>
    <s v="The Green Mile "/>
    <n v="8.5"/>
    <n v="1999"/>
    <n v="136801374"/>
    <n v="186"/>
    <s v="Crime|Drama|Fantasy|Mystery"/>
    <s v="Tom Hanks"/>
    <n v="782610"/>
    <n v="1377"/>
    <s v="English"/>
    <s v="USA"/>
    <n v="60000000"/>
    <n v="76801374"/>
    <s v="The Green Mile "/>
    <m/>
    <n v="35"/>
  </r>
  <r>
    <x v="4"/>
    <s v="Django Unchained "/>
    <n v="8.5"/>
    <n v="2012"/>
    <n v="162804648"/>
    <n v="765"/>
    <s v="Drama|Western"/>
    <s v="Leonardo DiCaprio"/>
    <n v="955174"/>
    <n v="1193"/>
    <s v="English"/>
    <s v="USA"/>
    <n v="100000000"/>
    <n v="62804648"/>
    <s v="Django Unchained "/>
    <m/>
    <n v="36"/>
  </r>
  <r>
    <x v="1"/>
    <s v="Apocalypse Now "/>
    <n v="8.5"/>
    <n v="1979"/>
    <n v="78800000"/>
    <n v="261"/>
    <s v="Drama|War"/>
    <s v="Harrison Ford"/>
    <n v="450676"/>
    <n v="983"/>
    <s v="English"/>
    <s v="USA"/>
    <n v="31500000"/>
    <n v="47300000"/>
    <s v="Apocalypse Now "/>
    <m/>
    <n v="37"/>
  </r>
  <r>
    <x v="13"/>
    <s v="The Departed "/>
    <n v="8.5"/>
    <n v="2006"/>
    <n v="132373442"/>
    <n v="352"/>
    <s v="Crime|Drama|Thriller"/>
    <s v="Leonardo DiCaprio"/>
    <n v="873649"/>
    <n v="2054"/>
    <s v="English"/>
    <s v="USA"/>
    <n v="90000000"/>
    <n v="42373442"/>
    <s v="The Departed "/>
    <m/>
    <n v="38"/>
  </r>
  <r>
    <x v="24"/>
    <s v="Psycho "/>
    <n v="8.5"/>
    <n v="1960"/>
    <n v="32000000"/>
    <n v="290"/>
    <s v="Horror|Mystery|Thriller"/>
    <s v="Janet Leigh"/>
    <n v="422432"/>
    <n v="1040"/>
    <s v="English"/>
    <s v="USA"/>
    <n v="806947"/>
    <n v="31193053"/>
    <s v="Psycho "/>
    <m/>
    <n v="39"/>
  </r>
  <r>
    <x v="2"/>
    <s v="Memento "/>
    <n v="8.5"/>
    <n v="2000"/>
    <n v="25530884"/>
    <n v="274"/>
    <s v="Mystery|Thriller"/>
    <s v="Callum Rennie"/>
    <n v="845580"/>
    <n v="2067"/>
    <s v="English"/>
    <s v="USA"/>
    <n v="9000000"/>
    <n v="16530884"/>
    <s v="Memento "/>
    <m/>
    <n v="40"/>
  </r>
  <r>
    <x v="2"/>
    <s v="The Prestige "/>
    <n v="8.5"/>
    <n v="2006"/>
    <n v="53082743"/>
    <n v="341"/>
    <s v="Drama|Mystery|Sci-Fi|Thriller"/>
    <s v="Christian Bale"/>
    <n v="844052"/>
    <n v="1100"/>
    <s v="English"/>
    <s v="USA"/>
    <n v="40000000"/>
    <n v="13082743"/>
    <s v="The Prestige "/>
    <m/>
    <n v="41"/>
  </r>
  <r>
    <x v="25"/>
    <s v="Whiplash "/>
    <n v="8.5"/>
    <n v="2014"/>
    <n v="13092000"/>
    <n v="535"/>
    <s v="Drama|Music"/>
    <s v="J.K. Simmons"/>
    <n v="399138"/>
    <n v="731"/>
    <s v="English"/>
    <s v="USA"/>
    <n v="3300000"/>
    <n v="9792000"/>
    <s v="Whiplash "/>
    <m/>
    <n v="42"/>
  </r>
  <r>
    <x v="26"/>
    <s v="The Lives of Others "/>
    <n v="8.5"/>
    <n v="2006"/>
    <n v="11284657"/>
    <n v="215"/>
    <s v="Drama|Thriller"/>
    <s v="Sebastian Koch"/>
    <n v="259379"/>
    <n v="407"/>
    <s v="German"/>
    <s v="Germany"/>
    <n v="2000000"/>
    <n v="9284657"/>
    <s v="The Lives of Others "/>
    <m/>
    <n v="43"/>
  </r>
  <r>
    <x v="27"/>
    <s v="Samsara "/>
    <n v="8.5"/>
    <n v="2011"/>
    <n v="2601847"/>
    <n v="115"/>
    <s v="Documentary|Music"/>
    <s v="Collin Alfredo St. Dic"/>
    <n v="22457"/>
    <n v="69"/>
    <s v="None"/>
    <s v="USA"/>
    <n v="4000000"/>
    <n v="-1398153"/>
    <s v=" "/>
    <m/>
    <n v="44"/>
  </r>
  <r>
    <x v="28"/>
    <s v="The Pianist "/>
    <n v="8.5"/>
    <n v="2002"/>
    <n v="32519322"/>
    <n v="193"/>
    <s v="Biography|Drama|War"/>
    <s v="Emilia Fox"/>
    <n v="497946"/>
    <n v="761"/>
    <s v="English"/>
    <s v="France"/>
    <n v="35000000"/>
    <n v="-2480678"/>
    <s v="The Pianist "/>
    <m/>
    <n v="45"/>
  </r>
  <r>
    <x v="29"/>
    <s v="Star Wars: Episode VI - Return of the Jedi "/>
    <n v="8.4"/>
    <n v="1983"/>
    <n v="309125409"/>
    <n v="197"/>
    <s v="Action|Adventure|Fantasy|Sci-Fi"/>
    <s v="Harrison Ford"/>
    <n v="681857"/>
    <n v="647"/>
    <s v="English"/>
    <s v="USA"/>
    <n v="32500000"/>
    <n v="276625409"/>
    <s v="Star Wars: Episode VI - Return of the Jedi "/>
    <m/>
    <n v="46"/>
  </r>
  <r>
    <x v="30"/>
    <s v="American Beauty "/>
    <n v="8.4"/>
    <n v="1999"/>
    <n v="130058047"/>
    <n v="176"/>
    <s v="Drama"/>
    <s v="Kevin Spacey"/>
    <n v="822500"/>
    <n v="2715"/>
    <s v="English"/>
    <s v="USA"/>
    <n v="15000000"/>
    <n v="115058047"/>
    <s v="American Beauty "/>
    <m/>
    <n v="47"/>
  </r>
  <r>
    <x v="22"/>
    <s v="Aliens "/>
    <n v="8.4"/>
    <n v="1986"/>
    <n v="85200000"/>
    <n v="250"/>
    <s v="Action|Adventure|Sci-Fi"/>
    <s v="Michael Biehn"/>
    <n v="488537"/>
    <n v="1076"/>
    <s v="English"/>
    <s v="USA"/>
    <n v="18500000"/>
    <n v="66700000"/>
    <s v="Aliens "/>
    <m/>
    <n v="48"/>
  </r>
  <r>
    <x v="31"/>
    <s v="WALL·E "/>
    <n v="8.4"/>
    <n v="2008"/>
    <n v="223806889"/>
    <n v="421"/>
    <s v="Adventure|Animation|Family|Sci-Fi"/>
    <s v="John Ratzenberger"/>
    <n v="718837"/>
    <n v="1043"/>
    <s v="English"/>
    <s v="USA"/>
    <n v="180000000"/>
    <n v="43806889"/>
    <s v="WALL·E "/>
    <m/>
    <n v="49"/>
  </r>
  <r>
    <x v="32"/>
    <s v="A Separation "/>
    <n v="8.4"/>
    <n v="2011"/>
    <n v="7098492"/>
    <n v="354"/>
    <s v="Drama|Mystery"/>
    <s v="Shahab Hosseini"/>
    <n v="151812"/>
    <n v="264"/>
    <s v="Persian"/>
    <s v="Iran"/>
    <n v="500000"/>
    <n v="6598492"/>
    <s v="A Separation "/>
    <m/>
    <n v="50"/>
  </r>
  <r>
    <x v="33"/>
    <s v="Braveheart "/>
    <n v="8.4"/>
    <n v="1995"/>
    <n v="75600000"/>
    <n v="132"/>
    <s v="Biography|Drama|History|War"/>
    <s v="Mhairi Calvey"/>
    <n v="736638"/>
    <n v="1065"/>
    <s v="English"/>
    <s v="USA"/>
    <n v="72000000"/>
    <n v="3600000"/>
    <s v="Braveheart "/>
    <m/>
    <n v="51"/>
  </r>
  <r>
    <x v="4"/>
    <s v="Reservoir Dogs "/>
    <n v="8.4"/>
    <n v="1992"/>
    <n v="2812029"/>
    <n v="173"/>
    <s v="Crime|Drama|Thriller"/>
    <s v="Quentin Tarantino"/>
    <n v="664719"/>
    <n v="931"/>
    <s v="English"/>
    <s v="USA"/>
    <n v="1200000"/>
    <n v="1612029"/>
    <s v="Reservoir Dogs "/>
    <m/>
    <n v="52"/>
  </r>
  <r>
    <x v="34"/>
    <s v="The Other Dream Team "/>
    <n v="8.4"/>
    <n v="2012"/>
    <n v="133778"/>
    <n v="26"/>
    <s v="Documentary|Sport"/>
    <s v="Tommy Sheppard"/>
    <n v="3086"/>
    <n v="9"/>
    <s v="English"/>
    <s v="USA"/>
    <n v="500000"/>
    <n v="-366222"/>
    <s v=" "/>
    <m/>
    <n v="53"/>
  </r>
  <r>
    <x v="35"/>
    <s v="Oldboy "/>
    <n v="8.4"/>
    <n v="2003"/>
    <n v="2181290"/>
    <n v="305"/>
    <s v="Drama|Mystery|Thriller"/>
    <s v="Min-sik Choi"/>
    <n v="356181"/>
    <n v="809"/>
    <s v="Korean"/>
    <s v="South Korea"/>
    <n v="3000000"/>
    <n v="-818710"/>
    <s v="Oldboy "/>
    <m/>
    <n v="54"/>
  </r>
  <r>
    <x v="36"/>
    <s v="Requiem for a Dream "/>
    <n v="8.4"/>
    <n v="2000"/>
    <n v="3609278"/>
    <n v="234"/>
    <s v="Drama"/>
    <s v="Ellen Burstyn"/>
    <n v="573541"/>
    <n v="1916"/>
    <s v="English"/>
    <s v="USA"/>
    <n v="4500000"/>
    <n v="-890722"/>
    <s v="Requiem for a Dream "/>
    <m/>
    <n v="55"/>
  </r>
  <r>
    <x v="37"/>
    <s v="Das Boot "/>
    <n v="8.4"/>
    <n v="1981"/>
    <n v="11433134"/>
    <n v="96"/>
    <s v="Adventure|Drama|Thriller|War"/>
    <s v="Jürgen Prochnow"/>
    <n v="168203"/>
    <n v="426"/>
    <s v="German"/>
    <s v="West Germany"/>
    <n v="14000000"/>
    <n v="-2566866"/>
    <s v="Das Boot "/>
    <m/>
    <n v="56"/>
  </r>
  <r>
    <x v="38"/>
    <s v="Lawrence of Arabia "/>
    <n v="8.4"/>
    <n v="1962"/>
    <n v="6000000"/>
    <n v="181"/>
    <s v="Adventure|Biography|Drama|History|War"/>
    <s v="Claude Rains"/>
    <n v="192775"/>
    <n v="559"/>
    <s v="English"/>
    <s v="UK"/>
    <n v="15000000"/>
    <n v="-9000000"/>
    <s v="Lawrence of Arabia "/>
    <m/>
    <n v="57"/>
  </r>
  <r>
    <x v="39"/>
    <s v="Baahubali: The Beginning "/>
    <n v="8.4"/>
    <n v="2015"/>
    <n v="6498000"/>
    <n v="44"/>
    <s v="Action|Adventure|Drama|Fantasy|War"/>
    <s v="Tamannaah Bhatia"/>
    <n v="62756"/>
    <n v="410"/>
    <s v="Telugu"/>
    <s v="India"/>
    <n v="18026148"/>
    <n v="-11528148"/>
    <s v="Baahubali: The Beginning "/>
    <m/>
    <n v="58"/>
  </r>
  <r>
    <x v="6"/>
    <s v="Once Upon a Time in America "/>
    <n v="8.4"/>
    <n v="1984"/>
    <n v="5300000"/>
    <n v="111"/>
    <s v="Crime|Drama"/>
    <s v="Robert De Niro"/>
    <n v="221000"/>
    <n v="495"/>
    <s v="English"/>
    <s v="Italy"/>
    <n v="30000000"/>
    <n v="-24700000"/>
    <s v="Once Upon a Time in America "/>
    <m/>
    <n v="59"/>
  </r>
  <r>
    <x v="40"/>
    <s v="Amélie "/>
    <n v="8.4"/>
    <n v="2001"/>
    <n v="33201661"/>
    <n v="242"/>
    <s v="Comedy|Romance"/>
    <s v="Mathieu Kassovitz"/>
    <n v="534262"/>
    <n v="1314"/>
    <s v="French"/>
    <s v="France"/>
    <n v="77000000"/>
    <n v="-43798339"/>
    <s v="Amélie "/>
    <m/>
    <n v="60"/>
  </r>
  <r>
    <x v="20"/>
    <s v="Princess Mononoke "/>
    <n v="8.4"/>
    <n v="1997"/>
    <n v="2298191"/>
    <n v="174"/>
    <s v="Adventure|Animation|Fantasy"/>
    <s v="Minnie Driver"/>
    <n v="221552"/>
    <n v="570"/>
    <s v="Japanese"/>
    <s v="Japan"/>
    <n v="2400000000"/>
    <n v="-2397701809"/>
    <s v="Princess Mononoke "/>
    <m/>
    <n v="61"/>
  </r>
  <r>
    <x v="41"/>
    <s v="Toy Story 3 "/>
    <n v="8.3000000000000007"/>
    <n v="2010"/>
    <n v="414984497"/>
    <n v="453"/>
    <s v="Adventure|Animation|Comedy|Family|Fantasy"/>
    <s v="Tom Hanks"/>
    <n v="544884"/>
    <n v="733"/>
    <s v="English"/>
    <s v="USA"/>
    <n v="200000000"/>
    <n v="214984497"/>
    <s v="Toy Story 3 "/>
    <m/>
    <n v="62"/>
  </r>
  <r>
    <x v="42"/>
    <s v="Inside Out "/>
    <n v="8.3000000000000007"/>
    <n v="2015"/>
    <n v="356454367"/>
    <n v="536"/>
    <s v="Adventure|Animation|Comedy|Drama|Family|Fantasy"/>
    <s v="Amy Poehler"/>
    <n v="345198"/>
    <n v="773"/>
    <s v="English"/>
    <s v="USA"/>
    <n v="175000000"/>
    <n v="181454367"/>
    <s v="Inside Out "/>
    <m/>
    <n v="63"/>
  </r>
  <r>
    <x v="43"/>
    <s v="Toy Story "/>
    <n v="8.3000000000000007"/>
    <n v="1995"/>
    <n v="191796233"/>
    <n v="166"/>
    <s v="Adventure|Animation|Comedy|Family|Fantasy"/>
    <s v="Tom Hanks"/>
    <n v="623757"/>
    <n v="391"/>
    <s v="English"/>
    <s v="USA"/>
    <n v="30000000"/>
    <n v="161796233"/>
    <s v="Toy Story "/>
    <m/>
    <n v="64"/>
  </r>
  <r>
    <x v="44"/>
    <s v="The Sting "/>
    <n v="8.3000000000000007"/>
    <n v="1973"/>
    <n v="159600000"/>
    <n v="119"/>
    <s v="Comedy|Crime|Drama"/>
    <s v="Eileen Brennan"/>
    <n v="175607"/>
    <n v="252"/>
    <s v="English"/>
    <s v="USA"/>
    <n v="5500000"/>
    <n v="154100000"/>
    <s v="The Sting "/>
    <m/>
    <n v="65"/>
  </r>
  <r>
    <x v="5"/>
    <s v="Indiana Jones and the Last Crusade "/>
    <n v="8.3000000000000007"/>
    <n v="1989"/>
    <n v="197171806"/>
    <n v="149"/>
    <s v="Action|Adventure|Fantasy"/>
    <s v="Harrison Ford"/>
    <n v="515306"/>
    <n v="477"/>
    <s v="English"/>
    <s v="USA"/>
    <n v="48000000"/>
    <n v="149171806"/>
    <s v="Indiana Jones and the Last Crusade "/>
    <m/>
    <n v="66"/>
  </r>
  <r>
    <x v="45"/>
    <s v="Good Will Hunting "/>
    <n v="8.3000000000000007"/>
    <n v="1997"/>
    <n v="138339411"/>
    <n v="161"/>
    <s v="Drama"/>
    <s v="Robin Williams"/>
    <n v="604904"/>
    <n v="682"/>
    <s v="English"/>
    <s v="USA"/>
    <n v="10000000"/>
    <n v="128339411"/>
    <s v="Good Will Hunting "/>
    <m/>
    <n v="67"/>
  </r>
  <r>
    <x v="42"/>
    <s v="Up "/>
    <n v="8.3000000000000007"/>
    <n v="2009"/>
    <n v="292979556"/>
    <n v="408"/>
    <s v="Adventure|Animation|Comedy|Family"/>
    <s v="John Ratzenberger"/>
    <n v="665575"/>
    <n v="704"/>
    <s v="English"/>
    <s v="USA"/>
    <n v="175000000"/>
    <n v="117979556"/>
    <s v="Up "/>
    <m/>
    <n v="68"/>
  </r>
  <r>
    <x v="46"/>
    <s v="Unforgiven "/>
    <n v="8.3000000000000007"/>
    <n v="1992"/>
    <n v="101157447"/>
    <n v="131"/>
    <s v="Drama|Western"/>
    <s v="Clint Eastwood"/>
    <n v="277505"/>
    <n v="495"/>
    <s v="English"/>
    <s v="USA"/>
    <n v="14400000"/>
    <n v="86757447"/>
    <s v="Unforgiven "/>
    <m/>
    <n v="69"/>
  </r>
  <r>
    <x v="2"/>
    <s v="Batman Begins "/>
    <n v="8.3000000000000007"/>
    <n v="2005"/>
    <n v="205343774"/>
    <n v="478"/>
    <s v="Action|Adventure"/>
    <s v="Christian Bale"/>
    <n v="980946"/>
    <n v="2685"/>
    <s v="English"/>
    <s v="USA"/>
    <n v="150000000"/>
    <n v="55343774"/>
    <s v="Batman Begins "/>
    <m/>
    <n v="70"/>
  </r>
  <r>
    <x v="4"/>
    <s v="Inglourious Basterds "/>
    <n v="8.3000000000000007"/>
    <n v="2009"/>
    <n v="120523073"/>
    <n v="486"/>
    <s v="Adventure|Drama|War"/>
    <s v="Michael Fassbender"/>
    <n v="885175"/>
    <n v="1527"/>
    <s v="English"/>
    <s v="USA"/>
    <n v="75000000"/>
    <n v="45523073"/>
    <s v="Inglourious Basterds "/>
    <m/>
    <n v="71"/>
  </r>
  <r>
    <x v="47"/>
    <s v="2001: A Space Odyssey "/>
    <n v="8.3000000000000007"/>
    <n v="1968"/>
    <n v="56715371"/>
    <n v="285"/>
    <s v="Adventure|Mystery|Sci-Fi"/>
    <s v="Keir Dullea"/>
    <n v="427357"/>
    <n v="1736"/>
    <s v="English"/>
    <s v="UK"/>
    <n v="12000000"/>
    <n v="44715371"/>
    <s v="2001: A Space Odyssey "/>
    <m/>
    <n v="72"/>
  </r>
  <r>
    <x v="12"/>
    <s v="Amadeus "/>
    <n v="8.3000000000000007"/>
    <n v="1984"/>
    <n v="51600000"/>
    <n v="134"/>
    <s v="Biography|Drama|History|Music"/>
    <s v="Jeffrey Jones"/>
    <n v="270790"/>
    <n v="549"/>
    <s v="English"/>
    <s v="USA"/>
    <n v="18000000"/>
    <n v="33600000"/>
    <s v="Amadeus "/>
    <m/>
    <n v="73"/>
  </r>
  <r>
    <x v="48"/>
    <s v="L.A. Confidential "/>
    <n v="8.3000000000000007"/>
    <n v="1997"/>
    <n v="64604977"/>
    <n v="177"/>
    <s v="Crime|Drama|Mystery|Thriller"/>
    <s v="Kevin Spacey"/>
    <n v="414219"/>
    <n v="625"/>
    <s v="English"/>
    <s v="USA"/>
    <n v="35000000"/>
    <n v="29604977"/>
    <s v="L.A. Confidential "/>
    <m/>
    <n v="74"/>
  </r>
  <r>
    <x v="49"/>
    <s v="Snatch "/>
    <n v="8.3000000000000007"/>
    <n v="2000"/>
    <n v="30093107"/>
    <n v="151"/>
    <s v="Comedy|Crime"/>
    <s v="Jason Statham"/>
    <n v="600996"/>
    <n v="726"/>
    <s v="English"/>
    <s v="UK"/>
    <n v="6000000"/>
    <n v="24093107"/>
    <s v="Snatch "/>
    <m/>
    <n v="75"/>
  </r>
  <r>
    <x v="50"/>
    <s v="Some Like It Hot "/>
    <n v="8.3000000000000007"/>
    <n v="1959"/>
    <n v="25000000"/>
    <n v="181"/>
    <s v="Comedy|Music|Romance"/>
    <s v="Nehemiah Persoff"/>
    <n v="175196"/>
    <n v="350"/>
    <s v="English"/>
    <s v="USA"/>
    <n v="2883848"/>
    <n v="22116152"/>
    <s v="Some Like It Hot "/>
    <m/>
    <n v="76"/>
  </r>
  <r>
    <x v="51"/>
    <s v="Scarface "/>
    <n v="8.3000000000000007"/>
    <n v="1983"/>
    <n v="44700000"/>
    <n v="147"/>
    <s v="Crime|Drama"/>
    <s v="Al Pacino"/>
    <n v="537442"/>
    <n v="851"/>
    <s v="English"/>
    <s v="USA"/>
    <n v="25000000"/>
    <n v="19700000"/>
    <s v="Scarface "/>
    <m/>
    <n v="77"/>
  </r>
  <r>
    <x v="52"/>
    <s v="Eternal Sunshine of the Spotless Mind "/>
    <n v="8.3000000000000007"/>
    <n v="2004"/>
    <n v="34126138"/>
    <n v="273"/>
    <s v="Drama|Fantasy|Romance|Sci-Fi"/>
    <s v="Kate Winslet"/>
    <n v="666937"/>
    <n v="1514"/>
    <s v="English"/>
    <s v="USA"/>
    <n v="20000000"/>
    <n v="14126138"/>
    <s v="Eternal Sunshine of the Spotless Mind "/>
    <m/>
    <n v="78"/>
  </r>
  <r>
    <x v="53"/>
    <s v="Hoop Dreams "/>
    <n v="8.3000000000000007"/>
    <n v="1994"/>
    <n v="7830611"/>
    <n v="53"/>
    <s v="Documentary|Drama|Sport"/>
    <s v="William Gates"/>
    <n v="18980"/>
    <n v="74"/>
    <s v="English"/>
    <s v="USA"/>
    <n v="700000"/>
    <n v="7130611"/>
    <s v=" "/>
    <m/>
    <n v="79"/>
  </r>
  <r>
    <x v="54"/>
    <s v="Room "/>
    <n v="8.3000000000000007"/>
    <n v="2015"/>
    <n v="14677654"/>
    <n v="421"/>
    <s v="Drama"/>
    <s v="Joan Allen"/>
    <n v="161288"/>
    <n v="351"/>
    <s v="English"/>
    <s v="Ireland"/>
    <n v="13000000"/>
    <n v="1677654"/>
    <s v="Room "/>
    <m/>
    <n v="80"/>
  </r>
  <r>
    <x v="55"/>
    <s v="Monty Python and the Holy Grail "/>
    <n v="8.3000000000000007"/>
    <n v="1975"/>
    <n v="1229197"/>
    <n v="131"/>
    <s v="Adventure|Comedy|Fantasy"/>
    <s v="Eric Idle"/>
    <n v="382240"/>
    <n v="660"/>
    <s v="English"/>
    <s v="UK"/>
    <n v="229575"/>
    <n v="999622"/>
    <s v="Monty Python and the Holy Grail "/>
    <m/>
    <n v="81"/>
  </r>
  <r>
    <x v="56"/>
    <s v="No End in Sight "/>
    <n v="8.3000000000000007"/>
    <n v="2007"/>
    <n v="1430185"/>
    <n v="79"/>
    <s v="Documentary|War"/>
    <s v="Campbell Scott"/>
    <n v="7314"/>
    <n v="55"/>
    <s v="English"/>
    <s v="USA"/>
    <n v="2000000"/>
    <n v="-569815"/>
    <s v=" "/>
    <m/>
    <n v="82"/>
  </r>
  <r>
    <x v="57"/>
    <s v="The Hunt "/>
    <n v="8.3000000000000007"/>
    <n v="2012"/>
    <n v="610968"/>
    <n v="349"/>
    <s v="Drama"/>
    <s v="Thomas Bo Larsen"/>
    <n v="170155"/>
    <n v="249"/>
    <s v="Danish"/>
    <s v="Denmark"/>
    <n v="3800000"/>
    <n v="-3189032"/>
    <s v="The Hunt "/>
    <m/>
    <n v="83"/>
  </r>
  <r>
    <x v="58"/>
    <s v="Metropolis "/>
    <n v="8.3000000000000007"/>
    <n v="1927"/>
    <n v="26435"/>
    <n v="260"/>
    <s v="Drama|Sci-Fi"/>
    <s v="Brigitte Helm"/>
    <n v="111841"/>
    <n v="413"/>
    <s v="German"/>
    <s v="Germany"/>
    <n v="6000000"/>
    <n v="-5973565"/>
    <s v="Metropolis "/>
    <m/>
    <n v="84"/>
  </r>
  <r>
    <x v="59"/>
    <s v="Downfall "/>
    <n v="8.3000000000000007"/>
    <n v="2004"/>
    <n v="5501940"/>
    <n v="192"/>
    <s v="Biography|Drama|History|War"/>
    <s v="Thomas Kretschmann"/>
    <n v="248354"/>
    <n v="564"/>
    <s v="German"/>
    <s v="Germany"/>
    <n v="13500000"/>
    <n v="-7998060"/>
    <s v="Downfall "/>
    <m/>
    <n v="85"/>
  </r>
  <r>
    <x v="13"/>
    <s v="Raging Bull "/>
    <n v="8.3000000000000007"/>
    <n v="1980"/>
    <n v="45250"/>
    <n v="151"/>
    <s v="Biography|Drama|Sport"/>
    <s v="Robert De Niro"/>
    <n v="235133"/>
    <n v="494"/>
    <s v="English"/>
    <s v="USA"/>
    <n v="18000000"/>
    <n v="-17954750"/>
    <s v="Raging Bull "/>
    <m/>
    <n v="86"/>
  </r>
  <r>
    <x v="31"/>
    <s v="Finding Nemo "/>
    <n v="8.1999999999999993"/>
    <n v="2003"/>
    <n v="380838870"/>
    <n v="301"/>
    <s v="Adventure|Animation|Comedy|Family"/>
    <s v="Alexander Gould"/>
    <n v="692482"/>
    <n v="866"/>
    <s v="English"/>
    <s v="USA"/>
    <n v="94000000"/>
    <n v="286838870"/>
    <s v="Finding Nemo "/>
    <m/>
    <n v="87"/>
  </r>
  <r>
    <x v="60"/>
    <s v="Gone with the Wind "/>
    <n v="8.1999999999999993"/>
    <n v="1939"/>
    <n v="198655278"/>
    <n v="157"/>
    <s v="Drama|History|Romance|War"/>
    <s v="Hattie McDaniel"/>
    <n v="215340"/>
    <n v="706"/>
    <s v="English"/>
    <s v="USA"/>
    <n v="3977000"/>
    <n v="194678278"/>
    <s v="Gone with the Wind "/>
    <m/>
    <n v="88"/>
  </r>
  <r>
    <x v="61"/>
    <s v="Captain America: Civil War "/>
    <n v="8.1999999999999993"/>
    <n v="2016"/>
    <n v="407197282"/>
    <n v="516"/>
    <s v="Action|Adventure|Sci-Fi"/>
    <s v="Robert Downey Jr."/>
    <n v="272670"/>
    <n v="1022"/>
    <s v="English"/>
    <s v="USA"/>
    <n v="250000000"/>
    <n v="157197282"/>
    <s v="Captain America: Civil War "/>
    <m/>
    <n v="89"/>
  </r>
  <r>
    <x v="46"/>
    <s v="Gran Torino "/>
    <n v="8.1999999999999993"/>
    <n v="2008"/>
    <n v="148085755"/>
    <n v="366"/>
    <s v="Drama"/>
    <s v="Clint Eastwood"/>
    <n v="561773"/>
    <n v="871"/>
    <s v="English"/>
    <s v="USA"/>
    <n v="33000000"/>
    <n v="115085755"/>
    <s v="Gran Torino "/>
    <m/>
    <n v="90"/>
  </r>
  <r>
    <x v="62"/>
    <s v="A Beautiful Mind "/>
    <n v="8.1999999999999993"/>
    <n v="2001"/>
    <n v="170708996"/>
    <n v="205"/>
    <s v="Biography|Drama"/>
    <s v="Adam Goldberg"/>
    <n v="610568"/>
    <n v="1171"/>
    <s v="English"/>
    <s v="USA"/>
    <n v="58000000"/>
    <n v="112708996"/>
    <s v="A Beautiful Mind "/>
    <m/>
    <n v="91"/>
  </r>
  <r>
    <x v="63"/>
    <s v="Die Hard "/>
    <n v="8.1999999999999993"/>
    <n v="1988"/>
    <n v="81350242"/>
    <n v="233"/>
    <s v="Action|Thriller"/>
    <s v="Alan Rickman"/>
    <n v="592582"/>
    <n v="722"/>
    <s v="English"/>
    <s v="USA"/>
    <n v="28000000"/>
    <n v="53350242"/>
    <s v="Die Hard "/>
    <m/>
    <n v="92"/>
  </r>
  <r>
    <x v="64"/>
    <s v="How to Train Your Dragon "/>
    <n v="8.1999999999999993"/>
    <n v="2010"/>
    <n v="217387997"/>
    <n v="288"/>
    <s v="Adventure|Animation|Family|Fantasy"/>
    <s v="Gerard Butler"/>
    <n v="485430"/>
    <n v="492"/>
    <s v="English"/>
    <s v="USA"/>
    <n v="165000000"/>
    <n v="52387997"/>
    <s v="How to Train Your Dragon "/>
    <m/>
    <n v="93"/>
  </r>
  <r>
    <x v="38"/>
    <s v="The Bridge on the River Kwai "/>
    <n v="8.1999999999999993"/>
    <n v="1957"/>
    <n v="27200000"/>
    <n v="122"/>
    <s v="Adventure|Drama|War"/>
    <s v="William Holden"/>
    <n v="149444"/>
    <n v="273"/>
    <s v="English"/>
    <s v="UK"/>
    <n v="3000000"/>
    <n v="24200000"/>
    <s v="The Bridge on the River Kwai "/>
    <m/>
    <n v="94"/>
  </r>
  <r>
    <x v="65"/>
    <s v="Pan's Labyrinth "/>
    <n v="8.1999999999999993"/>
    <n v="2006"/>
    <n v="37623143"/>
    <n v="406"/>
    <s v="Drama|Fantasy|War"/>
    <s v="Ivana Baquero"/>
    <n v="467234"/>
    <n v="1083"/>
    <s v="Spanish"/>
    <s v="Spain"/>
    <n v="13500000"/>
    <n v="24123143"/>
    <s v="Pan's Labyrinth "/>
    <m/>
    <n v="95"/>
  </r>
  <r>
    <x v="66"/>
    <s v="The Secret in Their Eyes "/>
    <n v="8.1999999999999993"/>
    <n v="2009"/>
    <n v="20167424"/>
    <n v="262"/>
    <s v="Drama|Mystery|Thriller"/>
    <s v="Ricardo Darín"/>
    <n v="131831"/>
    <n v="231"/>
    <s v="Spanish"/>
    <s v="Argentina"/>
    <n v="2000000"/>
    <n v="18167424"/>
    <s v="The Secret in Their Eyes "/>
    <m/>
    <n v="96"/>
  </r>
  <r>
    <x v="13"/>
    <s v="The Wolf of Wall Street "/>
    <n v="8.1999999999999993"/>
    <n v="2013"/>
    <n v="116866727"/>
    <n v="606"/>
    <s v="Biography|Comedy|Crime|Drama"/>
    <s v="Leonardo DiCaprio"/>
    <n v="780588"/>
    <n v="1138"/>
    <s v="English"/>
    <s v="USA"/>
    <n v="100000000"/>
    <n v="16866727"/>
    <s v="The Wolf of Wall Street "/>
    <m/>
    <n v="97"/>
  </r>
  <r>
    <x v="67"/>
    <s v="V for Vendetta "/>
    <n v="8.1999999999999993"/>
    <n v="2005"/>
    <n v="70496802"/>
    <n v="525"/>
    <s v="Action|Drama|Thriller"/>
    <s v="Natalie Portman"/>
    <n v="791783"/>
    <n v="2042"/>
    <s v="English"/>
    <s v="USA"/>
    <n v="54000000"/>
    <n v="16496802"/>
    <s v="V for Vendetta "/>
    <m/>
    <n v="98"/>
  </r>
  <r>
    <x v="68"/>
    <s v="Trainspotting "/>
    <n v="8.1999999999999993"/>
    <n v="1996"/>
    <n v="16501785"/>
    <n v="134"/>
    <s v="Drama"/>
    <s v="Kelly Macdonald"/>
    <n v="469561"/>
    <n v="514"/>
    <s v="English"/>
    <s v="UK"/>
    <n v="3500000"/>
    <n v="13001785"/>
    <s v="Trainspotting "/>
    <m/>
    <n v="99"/>
  </r>
  <r>
    <x v="69"/>
    <s v="On the Waterfront "/>
    <n v="8.1999999999999993"/>
    <n v="1954"/>
    <n v="9600000"/>
    <n v="134"/>
    <s v="Crime|Drama|Romance"/>
    <s v="Marlon Brando"/>
    <n v="100890"/>
    <n v="281"/>
    <s v="English"/>
    <s v="USA"/>
    <n v="910000"/>
    <n v="8690000"/>
    <s v="On the Waterfront "/>
    <m/>
    <n v="100"/>
  </r>
  <r>
    <x v="70"/>
    <s v="Into the Wild "/>
    <n v="8.1999999999999993"/>
    <n v="2007"/>
    <n v="18352454"/>
    <n v="274"/>
    <s v="Adventure|Biography|Drama"/>
    <s v="Kristen Stewart"/>
    <n v="426359"/>
    <n v="760"/>
    <s v="English"/>
    <s v="USA"/>
    <n v="15000000"/>
    <n v="3352454"/>
    <s v="Into the Wild "/>
    <m/>
    <n v="101"/>
  </r>
  <r>
    <x v="49"/>
    <s v="Lock, Stock and Two Smoking Barrels "/>
    <n v="8.1999999999999993"/>
    <n v="1998"/>
    <n v="3650677"/>
    <n v="116"/>
    <s v="Comedy|Crime"/>
    <s v="Jason Statham"/>
    <n v="414976"/>
    <n v="523"/>
    <s v="English"/>
    <s v="UK"/>
    <n v="960000"/>
    <n v="2690677"/>
    <s v="Lock, Stock and Two Smoking Barrels "/>
    <m/>
    <n v="102"/>
  </r>
  <r>
    <x v="71"/>
    <s v="The Big Lebowski "/>
    <n v="8.1999999999999993"/>
    <n v="1998"/>
    <n v="17439163"/>
    <n v="249"/>
    <s v="Comedy|Crime"/>
    <s v="Philip Seymour Hoffman"/>
    <n v="537419"/>
    <n v="1028"/>
    <s v="English"/>
    <s v="USA"/>
    <n v="15000000"/>
    <n v="2439163"/>
    <s v="The Big Lebowski "/>
    <m/>
    <n v="103"/>
  </r>
  <r>
    <x v="72"/>
    <s v="Incendies "/>
    <n v="8.1999999999999993"/>
    <n v="2010"/>
    <n v="6857096"/>
    <n v="226"/>
    <s v="Drama|Mystery|War"/>
    <s v="Lubna Azabal"/>
    <n v="80429"/>
    <n v="156"/>
    <s v="French"/>
    <s v="Canada"/>
    <n v="6800000"/>
    <n v="57096"/>
    <s v="Incendies "/>
    <m/>
    <n v="104"/>
  </r>
  <r>
    <x v="73"/>
    <s v="The Act of Killing "/>
    <n v="8.1999999999999993"/>
    <n v="2012"/>
    <n v="484221"/>
    <n v="248"/>
    <s v="Biography|Crime|Documentary|History"/>
    <s v="Anwar Congo"/>
    <n v="23836"/>
    <n v="107"/>
    <s v="Indonesian"/>
    <s v="UK"/>
    <n v="1000000"/>
    <n v="-515779"/>
    <s v=" "/>
    <m/>
    <n v="105"/>
  </r>
  <r>
    <x v="23"/>
    <s v="Blade Runner "/>
    <n v="8.1999999999999993"/>
    <n v="1982"/>
    <n v="27000000"/>
    <n v="302"/>
    <s v="Sci-Fi|Thriller"/>
    <s v="Harrison Ford"/>
    <n v="461609"/>
    <n v="1168"/>
    <s v="English"/>
    <s v="USA"/>
    <n v="28000000"/>
    <n v="-1000000"/>
    <s v="Blade Runner "/>
    <m/>
    <n v="106"/>
  </r>
  <r>
    <x v="74"/>
    <s v="The Thing "/>
    <n v="8.1999999999999993"/>
    <n v="1982"/>
    <n v="13782838"/>
    <n v="297"/>
    <s v="Horror|Mystery|Sci-Fi"/>
    <s v="Wilford Brimley"/>
    <n v="258078"/>
    <n v="911"/>
    <s v="English"/>
    <s v="USA"/>
    <n v="15000000"/>
    <n v="-1217162"/>
    <s v="The Thing "/>
    <m/>
    <n v="107"/>
  </r>
  <r>
    <x v="13"/>
    <s v="Casino "/>
    <n v="8.1999999999999993"/>
    <n v="1995"/>
    <n v="42438300"/>
    <n v="133"/>
    <s v="Biography|Crime|Drama"/>
    <s v="Robert De Niro"/>
    <n v="333542"/>
    <n v="533"/>
    <s v="English"/>
    <s v="USA"/>
    <n v="52000000"/>
    <n v="-9561700"/>
    <s v="Casino "/>
    <m/>
    <n v="108"/>
  </r>
  <r>
    <x v="75"/>
    <s v="Warrior "/>
    <n v="8.1999999999999993"/>
    <n v="2011"/>
    <n v="13651662"/>
    <n v="317"/>
    <s v="Drama|Sport"/>
    <s v="Tom Hardy"/>
    <n v="332276"/>
    <n v="514"/>
    <s v="English"/>
    <s v="USA"/>
    <n v="25000000"/>
    <n v="-11348338"/>
    <s v="Warrior "/>
    <m/>
    <n v="109"/>
  </r>
  <r>
    <x v="20"/>
    <s v="Howl's Moving Castle "/>
    <n v="8.1999999999999993"/>
    <n v="2004"/>
    <n v="4710455"/>
    <n v="212"/>
    <s v="Adventure|Animation|Family|Fantasy"/>
    <s v="Christian Bale"/>
    <n v="214091"/>
    <n v="330"/>
    <s v="Japanese"/>
    <s v="Japan"/>
    <n v="24000000"/>
    <n v="-19289545"/>
    <s v="Howl's Moving Castle "/>
    <m/>
    <n v="110"/>
  </r>
  <r>
    <x v="76"/>
    <s v="The Avengers "/>
    <n v="8.1"/>
    <n v="2012"/>
    <n v="623279547"/>
    <n v="703"/>
    <s v="Action|Adventure|Sci-Fi"/>
    <s v="Chris Hemsworth"/>
    <n v="995415"/>
    <n v="1722"/>
    <s v="English"/>
    <s v="USA"/>
    <n v="220000000"/>
    <n v="403279547"/>
    <s v="The Avengers "/>
    <m/>
    <n v="111"/>
  </r>
  <r>
    <x v="77"/>
    <s v="Deadpool "/>
    <n v="8.1"/>
    <n v="2016"/>
    <n v="363024263"/>
    <n v="579"/>
    <s v="Action|Adventure|Comedy|Romance|Sci-Fi"/>
    <s v="Ryan Reynolds"/>
    <n v="479047"/>
    <n v="1058"/>
    <s v="English"/>
    <s v="USA"/>
    <n v="58000000"/>
    <n v="305024263"/>
    <s v="Deadpool "/>
    <m/>
    <n v="112"/>
  </r>
  <r>
    <x v="5"/>
    <s v="Jurassic Park "/>
    <n v="8.1"/>
    <n v="1993"/>
    <n v="356784000"/>
    <n v="308"/>
    <s v="Adventure|Sci-Fi|Thriller"/>
    <s v="Wayne Knight"/>
    <n v="613473"/>
    <n v="895"/>
    <s v="English"/>
    <s v="USA"/>
    <n v="63000000"/>
    <n v="293784000"/>
    <s v="Jurassic Park "/>
    <m/>
    <n v="113"/>
  </r>
  <r>
    <x v="78"/>
    <s v="The Sixth Sense "/>
    <n v="8.1"/>
    <n v="1999"/>
    <n v="293501675"/>
    <n v="234"/>
    <s v="Drama|Mystery|Thriller"/>
    <s v="Bruce Willis"/>
    <n v="704766"/>
    <n v="2073"/>
    <s v="English"/>
    <s v="USA"/>
    <n v="40000000"/>
    <n v="253501675"/>
    <s v="The Sixth Sense "/>
    <m/>
    <n v="114"/>
  </r>
  <r>
    <x v="42"/>
    <s v="Monsters, Inc. "/>
    <n v="8.1"/>
    <n v="2001"/>
    <n v="289907418"/>
    <n v="250"/>
    <s v="Adventure|Animation|Comedy|Family|Fantasy"/>
    <s v="Steve Buscemi"/>
    <n v="585659"/>
    <n v="593"/>
    <s v="English"/>
    <s v="USA"/>
    <n v="115000000"/>
    <n v="174907418"/>
    <s v="Monsters, Inc. "/>
    <m/>
    <n v="115"/>
  </r>
  <r>
    <x v="79"/>
    <s v="Pirates of the Caribbean: The Curse of the Black Pearl "/>
    <n v="8.1"/>
    <n v="2003"/>
    <n v="305388685"/>
    <n v="271"/>
    <s v="Action|Adventure|Fantasy"/>
    <s v="Johnny Depp"/>
    <n v="809474"/>
    <n v="2113"/>
    <s v="English"/>
    <s v="USA"/>
    <n v="140000000"/>
    <n v="165388685"/>
    <s v="Pirates of the Caribbean: The Curse of the Black Pearl "/>
    <m/>
    <n v="116"/>
  </r>
  <r>
    <x v="80"/>
    <s v="Guardians of the Galaxy "/>
    <n v="8.1"/>
    <n v="2014"/>
    <n v="333130696"/>
    <n v="653"/>
    <s v="Action|Adventure|Sci-Fi"/>
    <s v="Bradley Cooper"/>
    <n v="682155"/>
    <n v="1097"/>
    <s v="English"/>
    <s v="USA"/>
    <n v="170000000"/>
    <n v="163130696"/>
    <s v="Guardians of the Galaxy "/>
    <m/>
    <n v="117"/>
  </r>
  <r>
    <x v="81"/>
    <s v="The Help "/>
    <n v="8.1"/>
    <n v="2011"/>
    <n v="169705587"/>
    <n v="373"/>
    <s v="Drama"/>
    <s v="Emma Stone"/>
    <n v="318955"/>
    <n v="460"/>
    <s v="English"/>
    <s v="USA"/>
    <n v="25000000"/>
    <n v="144705587"/>
    <s v="The Help "/>
    <m/>
    <n v="118"/>
  </r>
  <r>
    <x v="82"/>
    <s v="Platoon "/>
    <n v="8.1"/>
    <n v="1986"/>
    <n v="137963328"/>
    <n v="120"/>
    <s v="Drama|War"/>
    <s v="Johnny Depp"/>
    <n v="291603"/>
    <n v="505"/>
    <s v="English"/>
    <s v="UK"/>
    <n v="6000000"/>
    <n v="131963328"/>
    <s v="Platoon "/>
    <m/>
    <n v="119"/>
  </r>
  <r>
    <x v="23"/>
    <s v="The Martian "/>
    <n v="8.1"/>
    <n v="2015"/>
    <n v="228430993"/>
    <n v="568"/>
    <s v="Adventure|Drama|Sci-Fi"/>
    <s v="Matt Damon"/>
    <n v="472488"/>
    <n v="1023"/>
    <s v="English"/>
    <s v="USA"/>
    <n v="108000000"/>
    <n v="120430993"/>
    <s v="The Martian "/>
    <m/>
    <n v="120"/>
  </r>
  <r>
    <x v="83"/>
    <s v="The Bourne Ultimatum "/>
    <n v="8.1"/>
    <n v="2007"/>
    <n v="227137090"/>
    <n v="329"/>
    <s v="Action|Mystery|Thriller"/>
    <s v="Matt Damon"/>
    <n v="491077"/>
    <n v="820"/>
    <s v="English"/>
    <s v="USA"/>
    <n v="110000000"/>
    <n v="117137090"/>
    <s v="The Bourne Ultimatum "/>
    <m/>
    <n v="121"/>
  </r>
  <r>
    <x v="84"/>
    <s v="Rocky "/>
    <n v="8.1"/>
    <n v="1976"/>
    <n v="117235247"/>
    <n v="141"/>
    <s v="Drama|Sport"/>
    <s v="Sylvester Stallone"/>
    <n v="375240"/>
    <n v="542"/>
    <s v="English"/>
    <s v="USA"/>
    <n v="960000"/>
    <n v="116275247"/>
    <s v="Rocky "/>
    <m/>
    <n v="122"/>
  </r>
  <r>
    <x v="9"/>
    <s v="Gone Girl "/>
    <n v="8.1"/>
    <n v="2014"/>
    <n v="167735396"/>
    <n v="568"/>
    <s v="Crime|Drama|Mystery|Thriller"/>
    <s v="Patrick Fugit"/>
    <n v="569841"/>
    <n v="1127"/>
    <s v="English"/>
    <s v="USA"/>
    <n v="61000000"/>
    <n v="106735396"/>
    <s v="Gone Girl "/>
    <m/>
    <n v="123"/>
  </r>
  <r>
    <x v="44"/>
    <s v="Butch Cassidy and the Sundance Kid "/>
    <n v="8.1"/>
    <n v="1969"/>
    <n v="102308900"/>
    <n v="130"/>
    <s v="Biography|Crime|Drama|Western"/>
    <s v="Katharine Ross"/>
    <n v="152089"/>
    <n v="309"/>
    <s v="English"/>
    <s v="USA"/>
    <n v="6000000"/>
    <n v="96308900"/>
    <s v="Butch Cassidy and the Sundance Kid "/>
    <m/>
    <n v="124"/>
  </r>
  <r>
    <x v="85"/>
    <s v="The Imitation Game "/>
    <n v="8.1"/>
    <n v="2014"/>
    <n v="91121452"/>
    <n v="454"/>
    <s v="Biography|Drama|Thriller|War"/>
    <s v="Benedict Cumberbatch"/>
    <n v="467613"/>
    <n v="608"/>
    <s v="English"/>
    <s v="UK"/>
    <n v="14000000"/>
    <n v="77121452"/>
    <s v="The Imitation Game "/>
    <m/>
    <n v="125"/>
  </r>
  <r>
    <x v="46"/>
    <s v="Million Dollar Baby "/>
    <n v="8.1"/>
    <n v="2004"/>
    <n v="100422786"/>
    <n v="268"/>
    <s v="Drama|Sport"/>
    <s v="Clint Eastwood"/>
    <n v="482064"/>
    <n v="1106"/>
    <s v="English"/>
    <s v="USA"/>
    <n v="30000000"/>
    <n v="70422786"/>
    <s v="Million Dollar Baby "/>
    <m/>
    <n v="126"/>
  </r>
  <r>
    <x v="86"/>
    <s v="The Truman Show "/>
    <n v="8.1"/>
    <n v="1998"/>
    <n v="125603360"/>
    <n v="213"/>
    <s v="Comedy|Drama|Sci-Fi"/>
    <s v="Natascha McElhone"/>
    <n v="667983"/>
    <n v="877"/>
    <s v="English"/>
    <s v="USA"/>
    <n v="60000000"/>
    <n v="65603360"/>
    <s v="The Truman Show "/>
    <m/>
    <n v="127"/>
  </r>
  <r>
    <x v="87"/>
    <s v="Groundhog Day "/>
    <n v="8.1"/>
    <n v="1993"/>
    <n v="70906973"/>
    <n v="147"/>
    <s v="Comedy|Fantasy|Romance"/>
    <s v="Bill Murray"/>
    <n v="437418"/>
    <n v="609"/>
    <s v="English"/>
    <s v="USA"/>
    <n v="14600000"/>
    <n v="56306973"/>
    <s v="Groundhog Day "/>
    <m/>
    <n v="128"/>
  </r>
  <r>
    <x v="88"/>
    <s v="No Country for Old Men "/>
    <n v="8.1"/>
    <n v="2007"/>
    <n v="74273505"/>
    <n v="488"/>
    <s v="Crime|Drama|Thriller"/>
    <s v="Kelly Macdonald"/>
    <n v="612060"/>
    <n v="1518"/>
    <s v="English"/>
    <s v="USA"/>
    <n v="25000000"/>
    <n v="49273505"/>
    <s v="No Country for Old Men "/>
    <m/>
    <n v="129"/>
  </r>
  <r>
    <x v="89"/>
    <s v="The Revenant "/>
    <n v="8.1"/>
    <n v="2015"/>
    <n v="183635922"/>
    <n v="556"/>
    <s v="Adventure|Drama|Thriller|Western"/>
    <s v="Leonardo DiCaprio"/>
    <n v="406020"/>
    <n v="1188"/>
    <s v="English"/>
    <s v="USA"/>
    <n v="135000000"/>
    <n v="48635922"/>
    <s v="The Revenant "/>
    <m/>
    <n v="130"/>
  </r>
  <r>
    <x v="13"/>
    <s v="Shutter Island "/>
    <n v="8.1"/>
    <n v="2010"/>
    <n v="127968405"/>
    <n v="490"/>
    <s v="Mystery|Thriller"/>
    <s v="Leonardo DiCaprio"/>
    <n v="786092"/>
    <n v="964"/>
    <s v="English"/>
    <s v="USA"/>
    <n v="80000000"/>
    <n v="47968405"/>
    <s v="Shutter Island "/>
    <m/>
    <n v="131"/>
  </r>
  <r>
    <x v="90"/>
    <s v="Stand by Me "/>
    <n v="8.1"/>
    <n v="1986"/>
    <n v="52287414"/>
    <n v="99"/>
    <s v="Adventure|Drama"/>
    <s v="Marshall Bell"/>
    <n v="271794"/>
    <n v="584"/>
    <s v="English"/>
    <s v="USA"/>
    <n v="8000000"/>
    <n v="44287414"/>
    <s v="Stand by Me "/>
    <m/>
    <n v="132"/>
  </r>
  <r>
    <x v="4"/>
    <s v="Kill Bill: Vol. 1 "/>
    <n v="8.1"/>
    <n v="2003"/>
    <n v="70098138"/>
    <n v="354"/>
    <s v="Action"/>
    <s v="David Carradine"/>
    <n v="735784"/>
    <n v="2105"/>
    <s v="English"/>
    <s v="USA"/>
    <n v="30000000"/>
    <n v="40098138"/>
    <s v="Kill Bill: Vol. 1 "/>
    <m/>
    <n v="133"/>
  </r>
  <r>
    <x v="91"/>
    <s v="12 Years a Slave "/>
    <n v="8.1"/>
    <n v="2013"/>
    <n v="56667870"/>
    <n v="597"/>
    <s v="Biography|Drama|History"/>
    <s v="Quvenzhané Wallis"/>
    <n v="439176"/>
    <n v="695"/>
    <s v="English"/>
    <s v="USA"/>
    <n v="20000000"/>
    <n v="36667870"/>
    <s v="12 Years a Slave "/>
    <m/>
    <n v="134"/>
  </r>
  <r>
    <x v="92"/>
    <s v="Annie Hall "/>
    <n v="8.1"/>
    <n v="1977"/>
    <n v="39200000"/>
    <n v="154"/>
    <s v="Comedy|Romance"/>
    <s v="Woody Allen"/>
    <n v="192940"/>
    <n v="491"/>
    <s v="English"/>
    <s v="USA"/>
    <n v="4000000"/>
    <n v="35200000"/>
    <s v="Annie Hall "/>
    <m/>
    <n v="135"/>
  </r>
  <r>
    <x v="93"/>
    <s v="Sin City "/>
    <n v="8.1"/>
    <n v="2005"/>
    <n v="74098862"/>
    <n v="374"/>
    <s v="Crime|Thriller"/>
    <s v="Rosario Dawson"/>
    <n v="656640"/>
    <n v="1732"/>
    <s v="English"/>
    <s v="USA"/>
    <n v="40000000"/>
    <n v="34098862"/>
    <s v="Sin City "/>
    <m/>
    <n v="136"/>
  </r>
  <r>
    <x v="94"/>
    <s v="The Grand Budapest Hotel "/>
    <n v="8.1"/>
    <n v="2014"/>
    <n v="59073773"/>
    <n v="536"/>
    <s v="Adventure|Comedy|Crime|Drama"/>
    <s v="Bill Murray"/>
    <n v="475518"/>
    <n v="644"/>
    <s v="English"/>
    <s v="USA"/>
    <n v="25000000"/>
    <n v="34073773"/>
    <s v="The Grand Budapest Hotel "/>
    <m/>
    <n v="137"/>
  </r>
  <r>
    <x v="22"/>
    <s v="The Terminator "/>
    <n v="8.1"/>
    <n v="1984"/>
    <n v="38400000"/>
    <n v="204"/>
    <s v="Action|Sci-Fi"/>
    <s v="Michael Biehn"/>
    <n v="600266"/>
    <n v="692"/>
    <s v="English"/>
    <s v="UK"/>
    <n v="6500000"/>
    <n v="31900000"/>
    <s v="The Terminator "/>
    <m/>
    <n v="138"/>
  </r>
  <r>
    <x v="95"/>
    <s v="Spotlight "/>
    <n v="8.1"/>
    <n v="2015"/>
    <n v="44988180"/>
    <n v="474"/>
    <s v="Biography|Crime|Drama|History"/>
    <s v="Billy Crudup"/>
    <n v="195333"/>
    <n v="409"/>
    <s v="English"/>
    <s v="USA"/>
    <n v="20000000"/>
    <n v="24988180"/>
    <s v="Spotlight "/>
    <m/>
    <n v="139"/>
  </r>
  <r>
    <x v="96"/>
    <s v="The Best Years of Our Lives "/>
    <n v="8.1"/>
    <n v="1946"/>
    <n v="23650000"/>
    <n v="97"/>
    <s v="Drama|Romance|War"/>
    <s v="Myrna Loy"/>
    <n v="40359"/>
    <n v="235"/>
    <s v="English"/>
    <s v="USA"/>
    <n v="2100000"/>
    <n v="21550000"/>
    <s v="The Best Years of Our Lives "/>
    <m/>
    <n v="140"/>
  </r>
  <r>
    <x v="60"/>
    <s v="The Wizard of Oz "/>
    <n v="8.1"/>
    <n v="1939"/>
    <n v="22202612"/>
    <n v="213"/>
    <s v="Adventure|Family|Fantasy|Musical"/>
    <s v="Margaret Hamilton"/>
    <n v="291875"/>
    <n v="533"/>
    <s v="English"/>
    <s v="USA"/>
    <n v="2800000"/>
    <n v="19402612"/>
    <s v="The Wizard of Oz "/>
    <m/>
    <n v="141"/>
  </r>
  <r>
    <x v="97"/>
    <s v="There Will Be Blood "/>
    <n v="8.1"/>
    <n v="2007"/>
    <n v="40218903"/>
    <n v="398"/>
    <s v="Drama"/>
    <s v="Jim Meskimen"/>
    <n v="372990"/>
    <n v="1107"/>
    <s v="English"/>
    <s v="USA"/>
    <n v="25000000"/>
    <n v="15218903"/>
    <s v="There Will Be Blood "/>
    <m/>
    <n v="142"/>
  </r>
  <r>
    <x v="72"/>
    <s v="Prisoners "/>
    <n v="8.1"/>
    <n v="2013"/>
    <n v="60962878"/>
    <n v="454"/>
    <s v="Crime|Drama|Mystery|Thriller"/>
    <s v="Hugh Jackman"/>
    <n v="383591"/>
    <n v="620"/>
    <s v="English"/>
    <s v="USA"/>
    <n v="46000000"/>
    <n v="14962878"/>
    <s v="Prisoners "/>
    <m/>
    <n v="143"/>
  </r>
  <r>
    <x v="90"/>
    <s v="The Princess Bride "/>
    <n v="8.1"/>
    <n v="1987"/>
    <n v="30857814"/>
    <n v="185"/>
    <s v="Adventure|Family|Fantasy|Romance"/>
    <s v="Robin Wright"/>
    <n v="294163"/>
    <n v="718"/>
    <s v="English"/>
    <s v="USA"/>
    <n v="16000000"/>
    <n v="14857814"/>
    <s v="The Princess Bride "/>
    <m/>
    <n v="144"/>
  </r>
  <r>
    <x v="98"/>
    <s v="Woodstock "/>
    <n v="8.1"/>
    <n v="1970"/>
    <n v="13300000"/>
    <n v="53"/>
    <s v="Documentary|History|Music"/>
    <s v="Joe Cocker"/>
    <n v="12631"/>
    <n v="63"/>
    <s v="English"/>
    <s v="USA"/>
    <n v="600000"/>
    <n v="12700000"/>
    <s v=" "/>
    <m/>
    <n v="145"/>
  </r>
  <r>
    <x v="99"/>
    <s v="Hotel Rwanda "/>
    <n v="8.1"/>
    <n v="2004"/>
    <n v="23472900"/>
    <n v="187"/>
    <s v="Drama|History|War"/>
    <s v="Don Cheadle"/>
    <n v="264533"/>
    <n v="609"/>
    <s v="English"/>
    <s v="UK"/>
    <n v="17500000"/>
    <n v="5972900"/>
    <s v="Hotel Rwanda "/>
    <m/>
    <n v="146"/>
  </r>
  <r>
    <x v="100"/>
    <s v="Mad Max: Fury Road "/>
    <n v="8.1"/>
    <n v="2015"/>
    <n v="153629485"/>
    <n v="739"/>
    <s v="Action|Adventure|Sci-Fi|Thriller"/>
    <s v="Tom Hardy"/>
    <n v="552503"/>
    <n v="1588"/>
    <s v="English"/>
    <s v="Australia"/>
    <n v="150000000"/>
    <n v="3629485"/>
    <s v="Mad Max: Fury Road "/>
    <m/>
    <n v="147"/>
  </r>
  <r>
    <x v="89"/>
    <s v="Amores Perros "/>
    <n v="8.1"/>
    <n v="2000"/>
    <n v="5383834"/>
    <n v="157"/>
    <s v="Drama|Thriller"/>
    <s v="Adriana Barraza"/>
    <n v="173551"/>
    <n v="361"/>
    <s v="Spanish"/>
    <s v="Mexico"/>
    <n v="2000000"/>
    <n v="3383834"/>
    <s v="Amores Perros "/>
    <m/>
    <n v="148"/>
  </r>
  <r>
    <x v="101"/>
    <s v="Before Sunrise "/>
    <n v="8.1"/>
    <n v="1995"/>
    <n v="5400000"/>
    <n v="121"/>
    <s v="Drama|Romance"/>
    <s v="Hanno Pöschl"/>
    <n v="183288"/>
    <n v="395"/>
    <s v="English"/>
    <s v="USA"/>
    <n v="2500000"/>
    <n v="2900000"/>
    <s v="Before Sunrise "/>
    <m/>
    <n v="149"/>
  </r>
  <r>
    <x v="57"/>
    <s v="The Celebration "/>
    <n v="8.1"/>
    <n v="1998"/>
    <n v="1647780"/>
    <n v="98"/>
    <s v="Drama"/>
    <s v="Ulrich Thomsen"/>
    <n v="65951"/>
    <n v="258"/>
    <s v="Danish"/>
    <s v="Denmark"/>
    <n v="1300000"/>
    <n v="347780"/>
    <s v="The Celebration "/>
    <m/>
    <n v="150"/>
  </r>
  <r>
    <x v="102"/>
    <s v="Nothing But a Man "/>
    <n v="8.1"/>
    <n v="1964"/>
    <n v="12438"/>
    <n v="24"/>
    <s v="Drama|Romance"/>
    <s v="Yaphet Kotto"/>
    <n v="891"/>
    <n v="26"/>
    <s v="English"/>
    <s v="USA"/>
    <n v="160000"/>
    <n v="-147562"/>
    <s v=" "/>
    <m/>
    <n v="151"/>
  </r>
  <r>
    <x v="103"/>
    <s v="In the Shadow of the Moon "/>
    <n v="8.1"/>
    <n v="2007"/>
    <n v="1134049"/>
    <n v="107"/>
    <s v="Documentary|History"/>
    <s v="John F. Kennedy"/>
    <n v="5475"/>
    <n v="44"/>
    <s v="English"/>
    <s v="UK"/>
    <n v="2000000"/>
    <n v="-865951"/>
    <s v=" "/>
    <m/>
    <n v="152"/>
  </r>
  <r>
    <x v="104"/>
    <s v="Donnie Darko "/>
    <n v="8.1"/>
    <n v="2001"/>
    <n v="727883"/>
    <n v="283"/>
    <s v="Drama|Sci-Fi|Thriller"/>
    <s v="Jake Gyllenhaal"/>
    <n v="580999"/>
    <n v="2110"/>
    <s v="English"/>
    <s v="USA"/>
    <n v="4500000"/>
    <n v="-3772117"/>
    <s v="Donnie Darko "/>
    <m/>
    <n v="153"/>
  </r>
  <r>
    <x v="105"/>
    <s v="Elite Squad "/>
    <n v="8.1"/>
    <n v="2007"/>
    <n v="8060"/>
    <n v="142"/>
    <s v="Action|Crime|Drama|Thriller"/>
    <s v="Wagner Moura"/>
    <n v="81644"/>
    <n v="107"/>
    <s v="Portuguese"/>
    <s v="Brazil"/>
    <n v="4000000"/>
    <n v="-3991940"/>
    <s v="Elite Squad "/>
    <m/>
    <n v="154"/>
  </r>
  <r>
    <x v="106"/>
    <s v="The Sea Inside "/>
    <n v="8.1"/>
    <n v="2004"/>
    <n v="2086345"/>
    <n v="157"/>
    <s v="Biography|Drama|Romance"/>
    <s v="Belén Rueda"/>
    <n v="64556"/>
    <n v="140"/>
    <s v="Spanish"/>
    <s v="Spain"/>
    <n v="10000000"/>
    <n v="-7913655"/>
    <s v="The Sea Inside "/>
    <m/>
    <n v="155"/>
  </r>
  <r>
    <x v="62"/>
    <s v="Rush "/>
    <n v="8.1"/>
    <n v="2013"/>
    <n v="26903709"/>
    <n v="393"/>
    <s v="Action|Biography|Drama|Sport"/>
    <s v="Chris Hemsworth"/>
    <n v="312629"/>
    <n v="475"/>
    <s v="English"/>
    <s v="UK"/>
    <n v="38000000"/>
    <n v="-11096291"/>
    <s v="Rush "/>
    <m/>
    <n v="156"/>
  </r>
  <r>
    <x v="107"/>
    <s v="Tae Guk Gi: The Brotherhood of War "/>
    <n v="8.1"/>
    <n v="2004"/>
    <n v="1110186"/>
    <n v="86"/>
    <s v="Action|Drama|War"/>
    <s v="Min-sik Choi"/>
    <n v="31943"/>
    <n v="224"/>
    <s v="Korean"/>
    <s v="South Korea"/>
    <n v="12800000"/>
    <n v="-11689814"/>
    <s v="Tae Guk Gi: The Brotherhood of War "/>
    <m/>
    <n v="157"/>
  </r>
  <r>
    <x v="108"/>
    <s v="Akira "/>
    <n v="8.1"/>
    <n v="1988"/>
    <n v="439162"/>
    <n v="150"/>
    <s v="Action|Animation|Sci-Fi"/>
    <s v="Mitsuo Iwata"/>
    <n v="106160"/>
    <n v="430"/>
    <s v="Japanese"/>
    <s v="Japan"/>
    <n v="1100000000"/>
    <n v="-1099560838"/>
    <s v="Akira "/>
    <m/>
    <n v="158"/>
  </r>
  <r>
    <x v="5"/>
    <s v="Jaws "/>
    <n v="8"/>
    <n v="1975"/>
    <n v="260000000"/>
    <n v="385"/>
    <s v="Adventure|Drama|Thriller"/>
    <s v="Roy Scheider"/>
    <n v="412454"/>
    <n v="962"/>
    <s v="English"/>
    <s v="USA"/>
    <n v="8000000"/>
    <n v="252000000"/>
    <s v="Jaws "/>
    <m/>
    <n v="159"/>
  </r>
  <r>
    <x v="109"/>
    <s v="The Exorcist "/>
    <n v="8"/>
    <n v="1973"/>
    <n v="204565000"/>
    <n v="304"/>
    <s v="Horror"/>
    <s v="Ellen Burstyn"/>
    <n v="284252"/>
    <n v="1058"/>
    <s v="English"/>
    <s v="USA"/>
    <n v="8000000"/>
    <n v="196565000"/>
    <s v="The Exorcist "/>
    <m/>
    <n v="160"/>
  </r>
  <r>
    <x v="110"/>
    <s v="Aladdin "/>
    <n v="8"/>
    <n v="1992"/>
    <n v="217350219"/>
    <n v="124"/>
    <s v="Adventure|Animation|Comedy|Family|Fantasy|Musical|Romance"/>
    <s v="Robin Williams"/>
    <n v="260939"/>
    <n v="244"/>
    <s v="English"/>
    <s v="USA"/>
    <n v="28000000"/>
    <n v="189350219"/>
    <s v="Aladdin "/>
    <m/>
    <n v="161"/>
  </r>
  <r>
    <x v="111"/>
    <s v="The Incredibles "/>
    <n v="8"/>
    <n v="2004"/>
    <n v="261437578"/>
    <n v="283"/>
    <s v="Action|Adventure|Animation|Family"/>
    <s v="Holly Hunter"/>
    <n v="479166"/>
    <n v="815"/>
    <s v="English"/>
    <s v="USA"/>
    <n v="92000000"/>
    <n v="169437578"/>
    <s v="The Incredibles "/>
    <m/>
    <n v="162"/>
  </r>
  <r>
    <x v="112"/>
    <s v="Dances with Wolves "/>
    <n v="8"/>
    <n v="1990"/>
    <n v="184208848"/>
    <n v="92"/>
    <s v="Adventure|Drama|Western"/>
    <s v="Mary McDonnell"/>
    <n v="186485"/>
    <n v="382"/>
    <s v="English"/>
    <s v="USA"/>
    <n v="22000000"/>
    <n v="162208848"/>
    <s v="Dances with Wolves "/>
    <m/>
    <n v="163"/>
  </r>
  <r>
    <x v="113"/>
    <s v="The Sound of Music "/>
    <n v="8"/>
    <n v="1965"/>
    <n v="163214286"/>
    <n v="119"/>
    <s v="Biography|Drama|Family|Musical|Romance"/>
    <s v="Eleanor Parker"/>
    <n v="148172"/>
    <n v="406"/>
    <s v="English"/>
    <s v="USA"/>
    <n v="8200000"/>
    <n v="155014286"/>
    <s v="The Sound of Music "/>
    <m/>
    <n v="164"/>
  </r>
  <r>
    <x v="114"/>
    <s v="Rain Man "/>
    <n v="8"/>
    <n v="1988"/>
    <n v="172825435"/>
    <n v="100"/>
    <s v="Drama"/>
    <s v="Tom Cruise"/>
    <n v="383784"/>
    <n v="331"/>
    <s v="English"/>
    <s v="USA"/>
    <n v="25000000"/>
    <n v="147825435"/>
    <s v="Rain Man "/>
    <m/>
    <n v="165"/>
  </r>
  <r>
    <x v="68"/>
    <s v="Slumdog Millionaire "/>
    <n v="8"/>
    <n v="2008"/>
    <n v="141319195"/>
    <n v="418"/>
    <s v="Drama|Romance"/>
    <s v="Anil Kapoor"/>
    <n v="641997"/>
    <n v="1017"/>
    <s v="English"/>
    <s v="UK"/>
    <n v="15000000"/>
    <n v="126319195"/>
    <s v="Slumdog Millionaire "/>
    <m/>
    <n v="166"/>
  </r>
  <r>
    <x v="115"/>
    <s v="The King's Speech "/>
    <n v="8"/>
    <n v="2010"/>
    <n v="138795342"/>
    <n v="479"/>
    <s v="Biography|Drama|History|Romance"/>
    <s v="Colin Firth"/>
    <n v="503631"/>
    <n v="636"/>
    <s v="English"/>
    <s v="UK"/>
    <n v="15000000"/>
    <n v="123795342"/>
    <s v="The King's Speech "/>
    <m/>
    <n v="167"/>
  </r>
  <r>
    <x v="5"/>
    <s v="Catch Me If You Can "/>
    <n v="8"/>
    <n v="2002"/>
    <n v="164435221"/>
    <n v="194"/>
    <s v="Biography|Crime|Drama"/>
    <s v="Leonardo DiCaprio"/>
    <n v="525801"/>
    <n v="667"/>
    <s v="English"/>
    <s v="USA"/>
    <n v="52000000"/>
    <n v="112435221"/>
    <s v="Catch Me If You Can "/>
    <m/>
    <n v="168"/>
  </r>
  <r>
    <x v="116"/>
    <s v="Star Trek "/>
    <n v="8"/>
    <n v="2009"/>
    <n v="257704099"/>
    <n v="518"/>
    <s v="Action|Adventure|Sci-Fi"/>
    <s v="Chris Hemsworth"/>
    <n v="504419"/>
    <n v="1559"/>
    <s v="English"/>
    <s v="USA"/>
    <n v="150000000"/>
    <n v="107704099"/>
    <s v="Star Trek "/>
    <m/>
    <n v="169"/>
  </r>
  <r>
    <x v="117"/>
    <s v="The Pursuit of Happyness "/>
    <n v="8"/>
    <n v="2006"/>
    <n v="162586036"/>
    <n v="201"/>
    <s v="Biography|Drama"/>
    <s v="Will Smith"/>
    <n v="338383"/>
    <n v="611"/>
    <s v="English"/>
    <s v="USA"/>
    <n v="55000000"/>
    <n v="107586036"/>
    <s v="The Pursuit of Happyness "/>
    <m/>
    <n v="170"/>
  </r>
  <r>
    <x v="38"/>
    <s v="Doctor Zhivago "/>
    <n v="8"/>
    <n v="1965"/>
    <n v="111722000"/>
    <n v="89"/>
    <s v="Drama|Romance|War"/>
    <s v="Julie Christie"/>
    <n v="55816"/>
    <n v="255"/>
    <s v="English"/>
    <s v="USA"/>
    <n v="11000000"/>
    <n v="100722000"/>
    <s v="Doctor Zhivago "/>
    <m/>
    <n v="171"/>
  </r>
  <r>
    <x v="36"/>
    <s v="Black Swan "/>
    <n v="8"/>
    <n v="2010"/>
    <n v="106952327"/>
    <n v="669"/>
    <s v="Drama|Thriller"/>
    <s v="Natalie Portman"/>
    <n v="551363"/>
    <n v="1140"/>
    <s v="English"/>
    <s v="USA"/>
    <n v="13000000"/>
    <n v="93952327"/>
    <s v="Black Swan "/>
    <m/>
    <n v="172"/>
  </r>
  <r>
    <x v="118"/>
    <s v="District 9 "/>
    <n v="8"/>
    <n v="2009"/>
    <n v="115646235"/>
    <n v="472"/>
    <s v="Action|Sci-Fi|Thriller"/>
    <s v="Sharlto Copley"/>
    <n v="531737"/>
    <n v="1262"/>
    <s v="English"/>
    <s v="South Africa"/>
    <n v="30000000"/>
    <n v="85646235"/>
    <s v="District 9 "/>
    <m/>
    <n v="173"/>
  </r>
  <r>
    <x v="119"/>
    <s v="Young Frankenstein "/>
    <n v="8"/>
    <n v="1974"/>
    <n v="86300000"/>
    <n v="129"/>
    <s v="Comedy"/>
    <s v="Madeline Kahn"/>
    <n v="112671"/>
    <n v="315"/>
    <s v="English"/>
    <s v="USA"/>
    <n v="2800000"/>
    <n v="83500000"/>
    <s v="Young Frankenstein "/>
    <m/>
    <n v="174"/>
  </r>
  <r>
    <x v="86"/>
    <s v="Dead Poets Society "/>
    <n v="8"/>
    <n v="1989"/>
    <n v="95860116"/>
    <n v="96"/>
    <s v="Comedy|Drama"/>
    <s v="Robin Williams"/>
    <n v="277451"/>
    <n v="491"/>
    <s v="English"/>
    <s v="USA"/>
    <n v="16400000"/>
    <n v="79460116"/>
    <s v="Dead Poets Society "/>
    <m/>
    <n v="175"/>
  </r>
  <r>
    <x v="46"/>
    <s v="Mystic River "/>
    <n v="8"/>
    <n v="2003"/>
    <n v="90135191"/>
    <n v="229"/>
    <s v="Crime|Drama|Mystery|Thriller"/>
    <s v="John Doman"/>
    <n v="338415"/>
    <n v="935"/>
    <s v="English"/>
    <s v="USA"/>
    <n v="25000000"/>
    <n v="65135191"/>
    <s v="Mystic River "/>
    <m/>
    <n v="176"/>
  </r>
  <r>
    <x v="111"/>
    <s v="Ratatouille "/>
    <n v="8"/>
    <n v="2007"/>
    <n v="206435493"/>
    <n v="318"/>
    <s v="Animation|Comedy|Family|Fantasy"/>
    <s v="Janeane Garofalo"/>
    <n v="473887"/>
    <n v="626"/>
    <s v="English"/>
    <s v="USA"/>
    <n v="150000000"/>
    <n v="56435493"/>
    <s v="Ratatouille "/>
    <m/>
    <n v="177"/>
  </r>
  <r>
    <x v="120"/>
    <s v="Fiddler on the Roof "/>
    <n v="8"/>
    <n v="1971"/>
    <n v="50000000"/>
    <n v="66"/>
    <s v="Drama|Family|Musical|Romance"/>
    <s v="Topol"/>
    <n v="29839"/>
    <n v="150"/>
    <s v="English"/>
    <s v="USA"/>
    <n v="9000000"/>
    <n v="41000000"/>
    <s v="Fiddler on the Roof "/>
    <m/>
    <n v="178"/>
  </r>
  <r>
    <x v="4"/>
    <s v="Kill Bill: Vol. 2 "/>
    <n v="8"/>
    <n v="2004"/>
    <n v="66207920"/>
    <n v="304"/>
    <s v="Action|Crime|Drama|Thriller"/>
    <s v="Vivica A. Fox"/>
    <n v="512749"/>
    <n v="935"/>
    <s v="English"/>
    <s v="USA"/>
    <n v="30000000"/>
    <n v="36207920"/>
    <s v="Kill Bill: Vol. 2 "/>
    <m/>
    <n v="179"/>
  </r>
  <r>
    <x v="17"/>
    <s v="X-Men: Days of Future Past "/>
    <n v="8"/>
    <n v="2014"/>
    <n v="233914986"/>
    <n v="539"/>
    <s v="Action|Adventure|Fantasy|Sci-Fi|Thriller"/>
    <s v="Jennifer Lawrence"/>
    <n v="514125"/>
    <n v="752"/>
    <s v="English"/>
    <s v="USA"/>
    <n v="200000000"/>
    <n v="33914986"/>
    <s v="X-Men: Days of Future Past "/>
    <m/>
    <n v="180"/>
  </r>
  <r>
    <x v="82"/>
    <s v="JFK "/>
    <n v="8"/>
    <n v="1991"/>
    <n v="70405498"/>
    <n v="125"/>
    <s v="Drama|History|Thriller"/>
    <s v="Sally Kirkland"/>
    <n v="113472"/>
    <n v="442"/>
    <s v="English"/>
    <s v="France"/>
    <n v="40000000"/>
    <n v="30405498"/>
    <s v="JFK "/>
    <m/>
    <n v="181"/>
  </r>
  <r>
    <x v="121"/>
    <s v="The Artist "/>
    <n v="8"/>
    <n v="2011"/>
    <n v="44667095"/>
    <n v="576"/>
    <s v="Comedy|Drama|Romance"/>
    <s v="Bérénice Bejo"/>
    <n v="190030"/>
    <n v="583"/>
    <s v="English"/>
    <s v="France"/>
    <n v="15000000"/>
    <n v="29667095"/>
    <s v="The Artist "/>
    <m/>
    <n v="182"/>
  </r>
  <r>
    <x v="122"/>
    <s v="Sling Blade "/>
    <n v="8"/>
    <n v="1996"/>
    <n v="24475416"/>
    <n v="104"/>
    <s v="Drama"/>
    <s v="Robert Duvall"/>
    <n v="72443"/>
    <n v="309"/>
    <s v="English"/>
    <s v="USA"/>
    <n v="890000"/>
    <n v="23585416"/>
    <s v="Sling Blade "/>
    <m/>
    <n v="183"/>
  </r>
  <r>
    <x v="123"/>
    <s v="Dallas Buyers Club "/>
    <n v="8"/>
    <n v="2013"/>
    <n v="27296514"/>
    <n v="471"/>
    <s v="Biography|Drama"/>
    <s v="Matthew McConaughey"/>
    <n v="326494"/>
    <n v="340"/>
    <s v="English"/>
    <s v="USA"/>
    <n v="5000000"/>
    <n v="22296514"/>
    <s v="Dallas Buyers Club "/>
    <m/>
    <n v="184"/>
  </r>
  <r>
    <x v="101"/>
    <s v="Boyhood "/>
    <n v="8"/>
    <n v="2014"/>
    <n v="25359200"/>
    <n v="548"/>
    <s v="Drama"/>
    <s v="Ellar Coltrane"/>
    <n v="266020"/>
    <n v="836"/>
    <s v="English"/>
    <s v="USA"/>
    <n v="4000000"/>
    <n v="21359200"/>
    <s v="Boyhood "/>
    <m/>
    <n v="185"/>
  </r>
  <r>
    <x v="124"/>
    <s v="Bowling for Columbine "/>
    <n v="8"/>
    <n v="2002"/>
    <n v="21244913"/>
    <n v="215"/>
    <s v="Crime|Documentary|Drama"/>
    <s v="Michael Moore"/>
    <n v="123090"/>
    <n v="888"/>
    <s v="English"/>
    <s v="Germany"/>
    <n v="4000000"/>
    <n v="17244913"/>
    <s v="Bowling for Columbine "/>
    <m/>
    <n v="186"/>
  </r>
  <r>
    <x v="125"/>
    <s v="Casino Royale "/>
    <n v="8"/>
    <n v="2006"/>
    <n v="167007184"/>
    <n v="400"/>
    <s v="Action|Adventure|Thriller"/>
    <s v="Eva Green"/>
    <n v="470483"/>
    <n v="2301"/>
    <s v="English"/>
    <s v="UK"/>
    <n v="150000000"/>
    <n v="17007184"/>
    <s v="Casino Royale "/>
    <m/>
    <n v="187"/>
  </r>
  <r>
    <x v="124"/>
    <s v="Sicko "/>
    <n v="8"/>
    <n v="2007"/>
    <n v="24530513"/>
    <n v="263"/>
    <s v="Documentary|Drama"/>
    <s v="Michael Moore"/>
    <n v="66610"/>
    <n v="429"/>
    <s v="English"/>
    <s v="USA"/>
    <n v="9000000"/>
    <n v="15530513"/>
    <s v="Sicko "/>
    <m/>
    <n v="188"/>
  </r>
  <r>
    <x v="126"/>
    <s v="Shaun of the Dead "/>
    <n v="8"/>
    <n v="2004"/>
    <n v="13464388"/>
    <n v="246"/>
    <s v="Comedy|Horror"/>
    <s v="Peter Serafinowicz"/>
    <n v="395921"/>
    <n v="859"/>
    <s v="English"/>
    <s v="UK"/>
    <n v="4000000"/>
    <n v="9464388"/>
    <s v="Shaun of the Dead "/>
    <m/>
    <n v="189"/>
  </r>
  <r>
    <x v="127"/>
    <s v="Life of Pi "/>
    <n v="8"/>
    <n v="2012"/>
    <n v="124976634"/>
    <n v="552"/>
    <s v="Adventure|Drama|Fantasy"/>
    <s v="Suraj Sharma"/>
    <n v="440084"/>
    <n v="755"/>
    <s v="English"/>
    <s v="USA"/>
    <n v="120000000"/>
    <n v="4976634"/>
    <s v="Life of Pi "/>
    <m/>
    <n v="190"/>
  </r>
  <r>
    <x v="128"/>
    <s v="The Perks of Being a Wallflower "/>
    <n v="8"/>
    <n v="2012"/>
    <n v="17738570"/>
    <n v="364"/>
    <s v="Drama|Romance"/>
    <s v="Logan Lerman"/>
    <n v="351274"/>
    <n v="457"/>
    <s v="English"/>
    <s v="USA"/>
    <n v="13000000"/>
    <n v="4738570"/>
    <s v="The Perks of Being a Wallflower "/>
    <m/>
    <n v="191"/>
  </r>
  <r>
    <x v="6"/>
    <s v="A Fistful of Dollars "/>
    <n v="8"/>
    <n v="1964"/>
    <n v="3500000"/>
    <n v="122"/>
    <s v="Action|Drama|Western"/>
    <s v="Clint Eastwood"/>
    <n v="147566"/>
    <n v="235"/>
    <s v="Italian"/>
    <s v="Italy"/>
    <n v="200000"/>
    <n v="3300000"/>
    <s v="A Fistful of Dollars "/>
    <m/>
    <n v="192"/>
  </r>
  <r>
    <x v="101"/>
    <s v="Before Sunset "/>
    <n v="8"/>
    <n v="2004"/>
    <n v="5792822"/>
    <n v="211"/>
    <s v="Drama|Romance"/>
    <s v="Vernon Dobtcheff"/>
    <n v="168398"/>
    <n v="492"/>
    <s v="English"/>
    <s v="USA"/>
    <n v="2700000"/>
    <n v="3092822"/>
    <s v="Before Sunset "/>
    <m/>
    <n v="193"/>
  </r>
  <r>
    <x v="129"/>
    <s v="Central Station "/>
    <n v="8"/>
    <n v="1998"/>
    <n v="5595428"/>
    <n v="71"/>
    <s v="Drama"/>
    <s v="Fernanda Montenegro"/>
    <n v="28951"/>
    <n v="257"/>
    <s v="Portuguese"/>
    <s v="Brazil"/>
    <n v="2900000"/>
    <n v="2695428"/>
    <s v="Central Station "/>
    <m/>
    <n v="194"/>
  </r>
  <r>
    <x v="130"/>
    <s v="Her "/>
    <n v="8"/>
    <n v="2013"/>
    <n v="25556065"/>
    <n v="574"/>
    <s v="Drama|Romance|Sci-Fi"/>
    <s v="Scarlett Johansson"/>
    <n v="355126"/>
    <n v="748"/>
    <s v="English"/>
    <s v="USA"/>
    <n v="23000000"/>
    <n v="2556065"/>
    <s v="Her "/>
    <m/>
    <n v="195"/>
  </r>
  <r>
    <x v="131"/>
    <s v="Waltz with Bashir "/>
    <n v="8"/>
    <n v="2008"/>
    <n v="2283276"/>
    <n v="231"/>
    <s v="Animation|Biography|Documentary|Drama|History|War"/>
    <s v="Ari Folman"/>
    <n v="46107"/>
    <n v="156"/>
    <s v="Hebrew"/>
    <s v="Israel"/>
    <n v="1500000"/>
    <n v="783276"/>
    <s v="Waltz with Bashir "/>
    <m/>
    <n v="196"/>
  </r>
  <r>
    <x v="132"/>
    <s v="True Romance "/>
    <n v="8"/>
    <n v="1993"/>
    <n v="12281500"/>
    <n v="122"/>
    <s v="Action|Crime|Drama|Romance|Thriller"/>
    <s v="Brad Pitt"/>
    <n v="163492"/>
    <n v="460"/>
    <s v="English"/>
    <s v="USA"/>
    <n v="13000000"/>
    <n v="-718500"/>
    <s v="True Romance "/>
    <m/>
    <n v="197"/>
  </r>
  <r>
    <x v="133"/>
    <s v="Persepolis "/>
    <n v="8"/>
    <n v="2007"/>
    <n v="4443403"/>
    <n v="242"/>
    <s v="Animation|Biography|Drama|War"/>
    <s v="Catherine Deneuve"/>
    <n v="70194"/>
    <n v="158"/>
    <s v="French"/>
    <s v="France"/>
    <n v="7300000"/>
    <n v="-2856597"/>
    <s v="Persepolis "/>
    <m/>
    <n v="198"/>
  </r>
  <r>
    <x v="134"/>
    <s v="Big Fish "/>
    <n v="8"/>
    <n v="2003"/>
    <n v="66257002"/>
    <n v="235"/>
    <s v="Adventure|Drama|Fantasy"/>
    <s v="Steve Buscemi"/>
    <n v="350698"/>
    <n v="816"/>
    <s v="English"/>
    <s v="USA"/>
    <n v="70000000"/>
    <n v="-3742998"/>
    <s v="Big Fish "/>
    <m/>
    <n v="199"/>
  </r>
  <r>
    <x v="135"/>
    <s v="The Straight Story "/>
    <n v="8"/>
    <n v="1999"/>
    <n v="6197866"/>
    <n v="143"/>
    <s v="Biography|Drama"/>
    <s v="Sissy Spacek"/>
    <n v="63733"/>
    <n v="414"/>
    <s v="English"/>
    <s v="France"/>
    <n v="10000000"/>
    <n v="-3802134"/>
    <s v="The Straight Story "/>
    <m/>
    <n v="200"/>
  </r>
  <r>
    <x v="55"/>
    <s v="Brazil "/>
    <n v="8"/>
    <n v="1985"/>
    <n v="9929000"/>
    <n v="230"/>
    <s v="Drama|Sci-Fi"/>
    <s v="Robert De Niro"/>
    <n v="152306"/>
    <n v="513"/>
    <s v="English"/>
    <s v="UK"/>
    <n v="15000000"/>
    <n v="-5071000"/>
    <s v="Brazil "/>
    <m/>
    <n v="201"/>
  </r>
  <r>
    <x v="136"/>
    <s v="In Bruges "/>
    <n v="8"/>
    <n v="2008"/>
    <n v="7757130"/>
    <n v="300"/>
    <s v="Comedy|Crime|Drama"/>
    <s v="Elizabeth Berrington"/>
    <n v="307639"/>
    <n v="513"/>
    <s v="English"/>
    <s v="UK"/>
    <n v="15000000"/>
    <n v="-7242870"/>
    <s v="In Bruges "/>
    <m/>
    <n v="202"/>
  </r>
  <r>
    <x v="135"/>
    <s v="Mulholland Drive "/>
    <n v="8"/>
    <n v="2001"/>
    <n v="7219578"/>
    <n v="252"/>
    <s v="Drama|Mystery|Thriller"/>
    <s v="Naomi Watts"/>
    <n v="235992"/>
    <n v="1768"/>
    <s v="English"/>
    <s v="France"/>
    <n v="15000000"/>
    <n v="-7780422"/>
    <s v="Mulholland Drive "/>
    <m/>
    <n v="203"/>
  </r>
  <r>
    <x v="137"/>
    <s v="My Name Is Khan "/>
    <n v="8"/>
    <n v="2010"/>
    <n v="4018695"/>
    <n v="210"/>
    <s v="Adventure|Drama|Thriller"/>
    <s v="Shah Rukh Khan"/>
    <n v="69759"/>
    <n v="235"/>
    <s v="Hindi"/>
    <s v="India"/>
    <n v="12000000"/>
    <n v="-7981305"/>
    <s v="My Name Is Khan "/>
    <m/>
    <n v="204"/>
  </r>
  <r>
    <x v="138"/>
    <s v="Dancer in the Dark "/>
    <n v="8"/>
    <n v="2000"/>
    <n v="4157491"/>
    <n v="177"/>
    <s v="Crime|Drama|Musical"/>
    <s v="Catherine Deneuve"/>
    <n v="79330"/>
    <n v="690"/>
    <s v="English"/>
    <s v="Denmark"/>
    <n v="12800000"/>
    <n v="-8642509"/>
    <s v="Dancer in the Dark "/>
    <m/>
    <n v="205"/>
  </r>
  <r>
    <x v="97"/>
    <s v="Magnolia "/>
    <n v="8"/>
    <n v="1999"/>
    <n v="22450975"/>
    <n v="224"/>
    <s v="Drama"/>
    <s v="Patton Oswalt"/>
    <n v="241030"/>
    <n v="1437"/>
    <s v="English"/>
    <s v="USA"/>
    <n v="37000000"/>
    <n v="-14549025"/>
    <s v="Magnolia "/>
    <m/>
    <n v="206"/>
  </r>
  <r>
    <x v="76"/>
    <s v="Serenity "/>
    <n v="8"/>
    <n v="2005"/>
    <n v="25335935"/>
    <n v="276"/>
    <s v="Action|Adventure|Sci-Fi|Thriller"/>
    <s v="Adam Baldwin"/>
    <n v="242599"/>
    <n v="1594"/>
    <s v="English"/>
    <s v="USA"/>
    <n v="40000000"/>
    <n v="-14664065"/>
    <s v="Serenity "/>
    <m/>
    <n v="207"/>
  </r>
  <r>
    <x v="62"/>
    <s v="Cinderella Man "/>
    <n v="8"/>
    <n v="2005"/>
    <n v="61644321"/>
    <n v="201"/>
    <s v="Biography|Drama|Sport"/>
    <s v="Paddy Considine"/>
    <n v="148238"/>
    <n v="529"/>
    <s v="English"/>
    <s v="USA"/>
    <n v="88000000"/>
    <n v="-26355679"/>
    <s v="Cinderella Man "/>
    <m/>
    <n v="208"/>
  </r>
  <r>
    <x v="139"/>
    <s v="Blood In, Blood Out "/>
    <n v="8"/>
    <n v="1993"/>
    <n v="4496583"/>
    <n v="12"/>
    <s v="Crime|Drama"/>
    <s v="Delroy Lindo"/>
    <n v="23181"/>
    <n v="129"/>
    <s v="English"/>
    <s v="USA"/>
    <n v="35000000"/>
    <n v="-30503417"/>
    <s v=" "/>
    <m/>
    <n v="209"/>
  </r>
  <r>
    <x v="140"/>
    <s v="Blood Diamond "/>
    <n v="8"/>
    <n v="2006"/>
    <n v="57366262"/>
    <n v="166"/>
    <s v="Adventure|Drama|Thriller"/>
    <s v="Leonardo DiCaprio"/>
    <n v="400292"/>
    <n v="657"/>
    <s v="English"/>
    <s v="Germany"/>
    <n v="100000000"/>
    <n v="-42633738"/>
    <s v="Blood Diamond "/>
    <m/>
    <n v="210"/>
  </r>
  <r>
    <x v="111"/>
    <s v="The Iron Giant "/>
    <n v="8"/>
    <n v="1999"/>
    <n v="23159305"/>
    <n v="162"/>
    <s v="Action|Adventure|Animation|Comedy|Drama|Family|Sci-Fi"/>
    <s v="Vin Diesel"/>
    <n v="128455"/>
    <n v="514"/>
    <s v="English"/>
    <s v="USA"/>
    <n v="70000000"/>
    <n v="-46840695"/>
    <s v="The Iron Giant "/>
    <m/>
    <n v="211"/>
  </r>
  <r>
    <x v="141"/>
    <s v="Winged Migration "/>
    <n v="8"/>
    <n v="2001"/>
    <n v="10762178"/>
    <n v="100"/>
    <s v="Documentary"/>
    <s v="Jacques Perrin"/>
    <n v="10369"/>
    <n v="153"/>
    <s v="English"/>
    <s v="France"/>
    <n v="160000000"/>
    <n v="-149237822"/>
    <s v=" "/>
    <m/>
    <n v="212"/>
  </r>
  <r>
    <x v="22"/>
    <s v="Avatar "/>
    <n v="7.9"/>
    <n v="2009"/>
    <n v="760505847"/>
    <n v="723"/>
    <s v="Action|Adventure|Fantasy|Sci-Fi"/>
    <s v="CCH Pounder"/>
    <n v="886204"/>
    <n v="3054"/>
    <s v="English"/>
    <s v="USA"/>
    <n v="237000000"/>
    <n v="523505847"/>
    <s v="Avatar "/>
    <m/>
    <n v="213"/>
  </r>
  <r>
    <x v="5"/>
    <s v="E.T. the Extra-Terrestrial "/>
    <n v="7.9"/>
    <n v="1982"/>
    <n v="434949459"/>
    <n v="215"/>
    <s v="Family|Sci-Fi"/>
    <s v="Henry Thomas"/>
    <n v="281842"/>
    <n v="515"/>
    <s v="English"/>
    <s v="USA"/>
    <n v="10500000"/>
    <n v="424449459"/>
    <s v="E.T. the Extra-Terrestrial "/>
    <m/>
    <n v="214"/>
  </r>
  <r>
    <x v="142"/>
    <s v="Shrek "/>
    <n v="7.9"/>
    <n v="2001"/>
    <n v="267652016"/>
    <n v="212"/>
    <s v="Adventure|Animation|Comedy|Family|Fantasy"/>
    <s v="Kathleen Freeman"/>
    <n v="467113"/>
    <n v="945"/>
    <s v="English"/>
    <s v="USA"/>
    <n v="60000000"/>
    <n v="207652016"/>
    <s v="Shrek "/>
    <m/>
    <n v="215"/>
  </r>
  <r>
    <x v="143"/>
    <s v="Iron Man "/>
    <n v="7.9"/>
    <n v="2008"/>
    <n v="318298180"/>
    <n v="486"/>
    <s v="Action|Adventure|Sci-Fi"/>
    <s v="Robert Downey Jr."/>
    <n v="696338"/>
    <n v="1055"/>
    <s v="English"/>
    <s v="USA"/>
    <n v="140000000"/>
    <n v="178298180"/>
    <s v="Iron Man "/>
    <m/>
    <n v="216"/>
  </r>
  <r>
    <x v="43"/>
    <s v="Toy Story 2 "/>
    <n v="7.9"/>
    <n v="1999"/>
    <n v="245823397"/>
    <n v="191"/>
    <s v="Adventure|Animation|Comedy|Family|Fantasy"/>
    <s v="Tom Hanks"/>
    <n v="385871"/>
    <n v="515"/>
    <s v="English"/>
    <s v="USA"/>
    <n v="90000000"/>
    <n v="155823397"/>
    <s v="Toy Story 2 "/>
    <m/>
    <n v="217"/>
  </r>
  <r>
    <x v="144"/>
    <s v="Straight Outta Compton "/>
    <n v="7.9"/>
    <n v="2015"/>
    <n v="161029270"/>
    <n v="349"/>
    <s v="Biography|Crime|Drama|History|Music"/>
    <s v="Aldis Hodge"/>
    <n v="119928"/>
    <n v="331"/>
    <s v="English"/>
    <s v="USA"/>
    <n v="28000000"/>
    <n v="133029270"/>
    <s v="Straight Outta Compton "/>
    <m/>
    <n v="218"/>
  </r>
  <r>
    <x v="3"/>
    <s v="The Hobbit: An Unexpected Journey "/>
    <n v="7.9"/>
    <n v="2012"/>
    <n v="303001229"/>
    <n v="645"/>
    <s v="Adventure|Fantasy"/>
    <s v="Aidan Turner"/>
    <n v="637246"/>
    <n v="1367"/>
    <s v="English"/>
    <s v="USA"/>
    <n v="180000000"/>
    <n v="123001229"/>
    <s v="The Hobbit: An Unexpected Journey "/>
    <m/>
    <n v="219"/>
  </r>
  <r>
    <x v="145"/>
    <s v="Taken "/>
    <n v="7.9"/>
    <n v="2008"/>
    <n v="145000989"/>
    <n v="309"/>
    <s v="Action|Thriller"/>
    <s v="Liam Neeson"/>
    <n v="483756"/>
    <n v="974"/>
    <s v="English"/>
    <s v="France"/>
    <n v="25000000"/>
    <n v="120000989"/>
    <s v="Taken "/>
    <m/>
    <n v="220"/>
  </r>
  <r>
    <x v="127"/>
    <s v="Crouching Tiger, Hidden Dragon "/>
    <n v="7.9"/>
    <n v="2000"/>
    <n v="128067808"/>
    <n v="287"/>
    <s v="Action|Drama|Romance"/>
    <s v="Chen Chang"/>
    <n v="217740"/>
    <n v="1641"/>
    <s v="Mandarin"/>
    <s v="Taiwan"/>
    <n v="15000000"/>
    <n v="113067808"/>
    <s v="Crouching Tiger, Hidden Dragon "/>
    <m/>
    <n v="221"/>
  </r>
  <r>
    <x v="146"/>
    <s v="Walk the Line "/>
    <n v="7.9"/>
    <n v="2005"/>
    <n v="119518352"/>
    <n v="291"/>
    <s v="Biography|Drama|Music|Romance"/>
    <s v="Sandra Ellis Lafferty"/>
    <n v="188637"/>
    <n v="815"/>
    <s v="English"/>
    <s v="USA"/>
    <n v="28000000"/>
    <n v="91518352"/>
    <s v="Walk the Line "/>
    <m/>
    <n v="222"/>
  </r>
  <r>
    <x v="147"/>
    <s v="The Fighter "/>
    <n v="7.9"/>
    <n v="2010"/>
    <n v="93571803"/>
    <n v="410"/>
    <s v="Biography|Drama|Sport"/>
    <s v="Christian Bale"/>
    <n v="275869"/>
    <n v="389"/>
    <s v="English"/>
    <s v="USA"/>
    <n v="25000000"/>
    <n v="68571803"/>
    <s v="The Fighter "/>
    <m/>
    <n v="223"/>
  </r>
  <r>
    <x v="148"/>
    <s v="The Bourne Identity "/>
    <n v="7.9"/>
    <n v="2002"/>
    <n v="121468960"/>
    <n v="249"/>
    <s v="Action|Mystery|Thriller"/>
    <s v="Matt Damon"/>
    <n v="407601"/>
    <n v="849"/>
    <s v="English"/>
    <s v="USA"/>
    <n v="60000000"/>
    <n v="61468960"/>
    <s v="The Bourne Identity "/>
    <m/>
    <n v="224"/>
  </r>
  <r>
    <x v="149"/>
    <s v="Big Hero 6 "/>
    <n v="7.9"/>
    <n v="2014"/>
    <n v="222487711"/>
    <n v="384"/>
    <s v="Action|Adventure|Animation|Comedy|Drama|Family|Sci-Fi"/>
    <s v="Damon Wayans Jr."/>
    <n v="279093"/>
    <n v="433"/>
    <s v="English"/>
    <s v="USA"/>
    <n v="165000000"/>
    <n v="57487711"/>
    <s v="Big Hero 6 "/>
    <m/>
    <n v="225"/>
  </r>
  <r>
    <x v="150"/>
    <s v="My Fair Lady "/>
    <n v="7.9"/>
    <n v="1964"/>
    <n v="72000000"/>
    <n v="82"/>
    <s v="Drama|Family|Musical|Romance"/>
    <s v="Jeremy Brett"/>
    <n v="66959"/>
    <n v="258"/>
    <s v="English"/>
    <s v="USA"/>
    <n v="17000000"/>
    <n v="55000000"/>
    <s v="My Fair Lady "/>
    <m/>
    <n v="226"/>
  </r>
  <r>
    <x v="83"/>
    <s v="Captain Phillips "/>
    <n v="7.9"/>
    <n v="2013"/>
    <n v="107100855"/>
    <n v="491"/>
    <s v="Biography|Drama|Thriller"/>
    <s v="Tom Hanks"/>
    <n v="323353"/>
    <n v="527"/>
    <s v="English"/>
    <s v="USA"/>
    <n v="55000000"/>
    <n v="52100855"/>
    <s v="Captain Phillips "/>
    <m/>
    <n v="227"/>
  </r>
  <r>
    <x v="151"/>
    <s v="Little Miss Sunshine "/>
    <n v="7.9"/>
    <n v="2006"/>
    <n v="59889948"/>
    <n v="270"/>
    <s v="Comedy|Drama"/>
    <s v="Steve Carell"/>
    <n v="355810"/>
    <n v="889"/>
    <s v="English"/>
    <s v="USA"/>
    <n v="8000000"/>
    <n v="51889948"/>
    <s v="Little Miss Sunshine "/>
    <m/>
    <n v="228"/>
  </r>
  <r>
    <x v="51"/>
    <s v="The Untouchables "/>
    <n v="7.9"/>
    <n v="1987"/>
    <n v="76270454"/>
    <n v="123"/>
    <s v="Crime|Drama|Thriller"/>
    <s v="Robert De Niro"/>
    <n v="219008"/>
    <n v="418"/>
    <s v="English"/>
    <s v="USA"/>
    <n v="25000000"/>
    <n v="51270454"/>
    <s v="The Untouchables "/>
    <m/>
    <n v="229"/>
  </r>
  <r>
    <x v="152"/>
    <s v="Crash "/>
    <n v="7.9"/>
    <n v="2004"/>
    <n v="54557348"/>
    <n v="287"/>
    <s v="Crime|Drama|Thriller"/>
    <s v="Don Cheadle"/>
    <n v="361169"/>
    <n v="1624"/>
    <s v="English"/>
    <s v="Germany"/>
    <n v="6500000"/>
    <n v="48057348"/>
    <s v="Crash "/>
    <m/>
    <n v="230"/>
  </r>
  <r>
    <x v="74"/>
    <s v="Halloween "/>
    <n v="7.9"/>
    <n v="1978"/>
    <n v="47000000"/>
    <n v="318"/>
    <s v="Horror|Thriller"/>
    <s v="Jamie Lee Curtis"/>
    <n v="157863"/>
    <n v="1191"/>
    <s v="English"/>
    <s v="USA"/>
    <n v="300000"/>
    <n v="46700000"/>
    <s v="Halloween "/>
    <m/>
    <n v="231"/>
  </r>
  <r>
    <x v="134"/>
    <s v="Edward Scissorhands "/>
    <n v="7.9"/>
    <n v="1990"/>
    <n v="56362352"/>
    <n v="111"/>
    <s v="Fantasy|Romance"/>
    <s v="Johnny Depp"/>
    <n v="357581"/>
    <n v="588"/>
    <s v="English"/>
    <s v="USA"/>
    <n v="20000000"/>
    <n v="36362352"/>
    <s v="Edward Scissorhands "/>
    <m/>
    <n v="232"/>
  </r>
  <r>
    <x v="3"/>
    <s v="The Hobbit: The Desolation of Smaug "/>
    <n v="7.9"/>
    <n v="2013"/>
    <n v="258355354"/>
    <n v="509"/>
    <s v="Adventure|Fantasy"/>
    <s v="Aidan Turner"/>
    <n v="483540"/>
    <n v="951"/>
    <s v="English"/>
    <s v="USA"/>
    <n v="225000000"/>
    <n v="33355354"/>
    <s v="The Hobbit: The Desolation of Smaug "/>
    <m/>
    <n v="233"/>
  </r>
  <r>
    <x v="64"/>
    <s v="How to Train Your Dragon 2 "/>
    <n v="7.9"/>
    <n v="2014"/>
    <n v="176997107"/>
    <n v="292"/>
    <s v="Action|Adventure|Animation|Comedy|Family|Fantasy"/>
    <s v="Gerard Butler"/>
    <n v="221128"/>
    <n v="343"/>
    <s v="English"/>
    <s v="USA"/>
    <n v="145000000"/>
    <n v="31997107"/>
    <s v="How to Train Your Dragon 2 "/>
    <m/>
    <n v="234"/>
  </r>
  <r>
    <x v="153"/>
    <s v="The Blues Brothers "/>
    <n v="7.9"/>
    <n v="1980"/>
    <n v="54200000"/>
    <n v="125"/>
    <s v="Action|Comedy|Crime|Music"/>
    <s v="John Belushi"/>
    <n v="142448"/>
    <n v="319"/>
    <s v="English"/>
    <s v="USA"/>
    <n v="27000000"/>
    <n v="27200000"/>
    <s v="The Blues Brothers "/>
    <m/>
    <n v="235"/>
  </r>
  <r>
    <x v="154"/>
    <s v="Nightcrawler "/>
    <n v="7.9"/>
    <n v="2014"/>
    <n v="32279955"/>
    <n v="534"/>
    <s v="Crime|Drama|Thriller"/>
    <s v="Jake Gyllenhaal"/>
    <n v="293304"/>
    <n v="552"/>
    <s v="English"/>
    <s v="USA"/>
    <n v="8500000"/>
    <n v="23779955"/>
    <s v="Nightcrawler "/>
    <m/>
    <n v="236"/>
  </r>
  <r>
    <x v="155"/>
    <s v="Do the Right Thing "/>
    <n v="7.9"/>
    <n v="1989"/>
    <n v="27545445"/>
    <n v="103"/>
    <s v="Drama"/>
    <s v="Ruby Dee"/>
    <n v="59524"/>
    <n v="418"/>
    <s v="English"/>
    <s v="USA"/>
    <n v="6500000"/>
    <n v="21045445"/>
    <s v="Do the Right Thing "/>
    <m/>
    <n v="237"/>
  </r>
  <r>
    <x v="36"/>
    <s v="The Wrestler "/>
    <n v="7.9"/>
    <n v="2008"/>
    <n v="26236603"/>
    <n v="391"/>
    <s v="Drama|Sport"/>
    <s v="Mark Margolis"/>
    <n v="251349"/>
    <n v="547"/>
    <s v="English"/>
    <s v="USA"/>
    <n v="6000000"/>
    <n v="20236603"/>
    <s v="The Wrestler "/>
    <m/>
    <n v="238"/>
  </r>
  <r>
    <x v="126"/>
    <s v="Hot Fuzz "/>
    <n v="7.9"/>
    <n v="2007"/>
    <n v="23618786"/>
    <n v="285"/>
    <s v="Action|Comedy|Mystery"/>
    <s v="Bill Bailey"/>
    <n v="352695"/>
    <n v="687"/>
    <s v="English"/>
    <s v="UK"/>
    <n v="8000000"/>
    <n v="15618786"/>
    <s v="Hot Fuzz "/>
    <m/>
    <n v="239"/>
  </r>
  <r>
    <x v="156"/>
    <s v="The Remains of the Day "/>
    <n v="7.9"/>
    <n v="1993"/>
    <n v="22954968"/>
    <n v="58"/>
    <s v="Drama|Romance"/>
    <s v="Anthony Hopkins"/>
    <n v="45703"/>
    <n v="156"/>
    <s v="English"/>
    <s v="UK"/>
    <n v="11500000"/>
    <n v="11454968"/>
    <s v="The Remains of the Day "/>
    <m/>
    <n v="240"/>
  </r>
  <r>
    <x v="97"/>
    <s v="Boogie Nights "/>
    <n v="7.9"/>
    <n v="1997"/>
    <n v="26384919"/>
    <n v="153"/>
    <s v="Drama"/>
    <s v="Don Cheadle"/>
    <n v="189032"/>
    <n v="560"/>
    <s v="English"/>
    <s v="USA"/>
    <n v="15000000"/>
    <n v="11384919"/>
    <s v="Boogie Nights "/>
    <m/>
    <n v="241"/>
  </r>
  <r>
    <x v="4"/>
    <s v="The Hateful Eight "/>
    <n v="7.9"/>
    <n v="2015"/>
    <n v="54116191"/>
    <n v="596"/>
    <s v="Crime|Drama|Mystery|Thriller|Western"/>
    <s v="Craig Stark"/>
    <n v="272839"/>
    <n v="1018"/>
    <s v="English"/>
    <s v="USA"/>
    <n v="44000000"/>
    <n v="10116191"/>
    <s v="The Hateful Eight "/>
    <m/>
    <n v="242"/>
  </r>
  <r>
    <x v="157"/>
    <s v="Once "/>
    <n v="7.9"/>
    <n v="2007"/>
    <n v="9437933"/>
    <n v="232"/>
    <s v="Drama|Music|Romance"/>
    <s v="Glen Hansard"/>
    <n v="90827"/>
    <n v="329"/>
    <s v="English"/>
    <s v="Ireland"/>
    <n v="180000"/>
    <n v="9257933"/>
    <s v="Once "/>
    <m/>
    <n v="243"/>
  </r>
  <r>
    <x v="140"/>
    <s v="Glory "/>
    <n v="7.9"/>
    <n v="1989"/>
    <n v="26830000"/>
    <n v="60"/>
    <s v="Drama|History|War"/>
    <s v="Denzel Washington"/>
    <n v="101888"/>
    <n v="365"/>
    <s v="English"/>
    <s v="USA"/>
    <n v="18000000"/>
    <n v="8830000"/>
    <s v="Glory "/>
    <m/>
    <n v="244"/>
  </r>
  <r>
    <x v="101"/>
    <s v="Before Midnight "/>
    <n v="7.9"/>
    <n v="2013"/>
    <n v="8114507"/>
    <n v="405"/>
    <s v="Drama|Romance"/>
    <s v="Seamus Davey-Fitzpatrick"/>
    <n v="95362"/>
    <n v="270"/>
    <s v="English"/>
    <s v="USA"/>
    <n v="3000000"/>
    <n v="5114507"/>
    <s v="Before Midnight "/>
    <m/>
    <n v="245"/>
  </r>
  <r>
    <x v="158"/>
    <s v="4 Months, 3 Weeks and 2 Days "/>
    <n v="7.9"/>
    <n v="2007"/>
    <n v="1185783"/>
    <n v="233"/>
    <s v="Drama"/>
    <s v="Anamaria Marinca"/>
    <n v="44763"/>
    <n v="172"/>
    <s v="Romanian"/>
    <s v="Romania"/>
    <n v="590000"/>
    <n v="595783"/>
    <s v="4 Months, 3 Weeks and 2 Days "/>
    <m/>
    <n v="246"/>
  </r>
  <r>
    <x v="159"/>
    <s v="Moon "/>
    <n v="7.9"/>
    <n v="2009"/>
    <n v="5009677"/>
    <n v="415"/>
    <s v="Drama|Mystery|Sci-Fi"/>
    <s v="Kevin Spacey"/>
    <n v="260607"/>
    <n v="485"/>
    <s v="English"/>
    <s v="UK"/>
    <n v="5000000"/>
    <n v="9677"/>
    <s v="Moon "/>
    <m/>
    <n v="247"/>
  </r>
  <r>
    <x v="160"/>
    <s v="Nine Queens "/>
    <n v="7.9"/>
    <n v="2000"/>
    <n v="1221261"/>
    <n v="94"/>
    <s v="Crime|Drama|Thriller"/>
    <s v="Ricardo Darín"/>
    <n v="38215"/>
    <n v="125"/>
    <s v="Spanish"/>
    <s v="Argentina"/>
    <n v="1500000"/>
    <n v="-278739"/>
    <s v="Nine Queens "/>
    <m/>
    <n v="248"/>
  </r>
  <r>
    <x v="161"/>
    <s v="The Chorus "/>
    <n v="7.9"/>
    <n v="2004"/>
    <n v="3629758"/>
    <n v="112"/>
    <s v="Drama|Music"/>
    <s v="Jean-Baptiste Maunier"/>
    <n v="44151"/>
    <n v="110"/>
    <s v="French"/>
    <s v="France"/>
    <n v="5500000"/>
    <n v="-1870242"/>
    <s v="The Chorus "/>
    <m/>
    <n v="249"/>
  </r>
  <r>
    <x v="162"/>
    <s v="The Second Mother "/>
    <n v="7.9"/>
    <n v="2015"/>
    <n v="375723"/>
    <n v="111"/>
    <s v="Comedy|Drama"/>
    <s v="Alex Huszar"/>
    <n v="7025"/>
    <n v="26"/>
    <s v="Portuguese"/>
    <s v="Brazil"/>
    <n v="4000000"/>
    <n v="-3624277"/>
    <s v="Veer-Zaara "/>
    <m/>
    <n v="250"/>
  </r>
  <r>
    <x v="163"/>
    <s v="Veer-Zaara "/>
    <n v="7.9"/>
    <n v="2004"/>
    <n v="2921738"/>
    <n v="29"/>
    <s v="Drama|Musical|Romance"/>
    <s v="Shah Rukh Khan"/>
    <n v="34449"/>
    <n v="119"/>
    <s v="Hindi"/>
    <s v="India"/>
    <n v="7000000"/>
    <n v="-4078262"/>
    <m/>
    <m/>
    <m/>
  </r>
  <r>
    <x v="46"/>
    <s v="Letters from Iwo Jima "/>
    <n v="7.9"/>
    <n v="2006"/>
    <n v="13753931"/>
    <n v="251"/>
    <s v="Drama|History|War"/>
    <s v="Yuki Matsuzaki"/>
    <n v="132149"/>
    <n v="316"/>
    <s v="Japanese"/>
    <s v="USA"/>
    <n v="19000000"/>
    <n v="-5246069"/>
    <m/>
    <m/>
    <m/>
  </r>
  <r>
    <x v="164"/>
    <s v="The Right Stuff "/>
    <n v="7.9"/>
    <n v="1983"/>
    <n v="21500000"/>
    <n v="80"/>
    <s v="Adventure|Drama|History"/>
    <s v="Dennis Quaid"/>
    <n v="45271"/>
    <n v="170"/>
    <s v="English"/>
    <s v="USA"/>
    <n v="27000000"/>
    <n v="-5500000"/>
    <m/>
    <m/>
    <m/>
  </r>
  <r>
    <x v="165"/>
    <s v="Amour "/>
    <n v="7.9"/>
    <n v="2012"/>
    <n v="225377"/>
    <n v="447"/>
    <s v="Drama|Romance"/>
    <s v="Isabelle Huppert"/>
    <n v="70382"/>
    <n v="190"/>
    <s v="French"/>
    <s v="France"/>
    <n v="8900000"/>
    <n v="-8674623"/>
    <m/>
    <m/>
    <m/>
  </r>
  <r>
    <x v="166"/>
    <s v="Ernest &amp; Celestine "/>
    <n v="7.9"/>
    <n v="2012"/>
    <n v="71442"/>
    <n v="99"/>
    <s v="Animation|Comedy|Crime|Drama|Family"/>
    <s v="Mackenzie Foy"/>
    <n v="12029"/>
    <n v="32"/>
    <s v="French"/>
    <s v="France"/>
    <n v="9600000"/>
    <n v="-9528558"/>
    <m/>
    <m/>
    <m/>
  </r>
  <r>
    <x v="134"/>
    <s v="Ed Wood "/>
    <n v="7.9"/>
    <n v="1994"/>
    <n v="5887457"/>
    <n v="148"/>
    <s v="Biography|Comedy|Drama"/>
    <s v="Johnny Depp"/>
    <n v="142416"/>
    <n v="420"/>
    <s v="English"/>
    <s v="USA"/>
    <n v="18000000"/>
    <n v="-12112543"/>
    <m/>
    <m/>
    <m/>
  </r>
  <r>
    <x v="167"/>
    <s v="The World's Fastest Indian "/>
    <n v="7.9"/>
    <n v="2005"/>
    <n v="5128124"/>
    <n v="126"/>
    <s v="Biography|Drama|Sport"/>
    <s v="Anthony Hopkins"/>
    <n v="44198"/>
    <n v="251"/>
    <s v="English"/>
    <s v="New Zealand"/>
    <n v="25000000"/>
    <n v="-19871876"/>
    <m/>
    <m/>
    <m/>
  </r>
  <r>
    <x v="168"/>
    <s v="Almost Famous "/>
    <n v="7.9"/>
    <n v="2000"/>
    <n v="32522352"/>
    <n v="149"/>
    <s v="Adventure|Comedy|Drama|Music"/>
    <s v="Philip Seymour Hoffman"/>
    <n v="207287"/>
    <n v="822"/>
    <s v="English"/>
    <s v="USA"/>
    <n v="60000000"/>
    <n v="-27477648"/>
    <m/>
    <m/>
    <m/>
  </r>
  <r>
    <x v="169"/>
    <s v="The Notebook "/>
    <n v="7.9"/>
    <n v="2004"/>
    <n v="64286"/>
    <n v="177"/>
    <s v="Drama|Romance"/>
    <s v="Ryan Gosling"/>
    <n v="396396"/>
    <n v="1111"/>
    <s v="English"/>
    <s v="USA"/>
    <n v="29000000"/>
    <n v="-28935714"/>
    <m/>
    <m/>
    <m/>
  </r>
  <r>
    <x v="170"/>
    <s v="Hero "/>
    <n v="7.9"/>
    <n v="2002"/>
    <n v="84961"/>
    <n v="283"/>
    <s v="Action|Adventure|History"/>
    <s v="Jet Li"/>
    <n v="149414"/>
    <n v="841"/>
    <s v="Mandarin"/>
    <s v="China"/>
    <n v="31000000"/>
    <n v="-30915039"/>
    <m/>
    <m/>
    <m/>
  </r>
  <r>
    <x v="171"/>
    <s v="The Insider "/>
    <n v="7.9"/>
    <n v="1999"/>
    <n v="28965197"/>
    <n v="209"/>
    <s v="Biography|Drama|Thriller"/>
    <s v="Al Pacino"/>
    <n v="133526"/>
    <n v="521"/>
    <s v="English"/>
    <s v="USA"/>
    <n v="68000000"/>
    <n v="-39034803"/>
    <m/>
    <m/>
    <m/>
  </r>
  <r>
    <x v="172"/>
    <s v="Children of Men "/>
    <n v="7.9"/>
    <n v="2006"/>
    <n v="35286428"/>
    <n v="372"/>
    <s v="Drama|Sci-Fi|Thriller"/>
    <s v="Charlie Hunnam"/>
    <n v="361767"/>
    <n v="1206"/>
    <s v="English"/>
    <s v="USA"/>
    <n v="76000000"/>
    <n v="-40713572"/>
    <m/>
    <m/>
    <m/>
  </r>
  <r>
    <x v="148"/>
    <s v="Edge of Tomorrow "/>
    <n v="7.9"/>
    <n v="2014"/>
    <n v="100189501"/>
    <n v="585"/>
    <s v="Action|Adventure|Sci-Fi"/>
    <s v="Tom Cruise"/>
    <n v="431620"/>
    <n v="741"/>
    <s v="English"/>
    <s v="USA"/>
    <n v="178000000"/>
    <n v="-77810499"/>
    <m/>
    <m/>
    <m/>
  </r>
  <r>
    <x v="173"/>
    <s v="The Hangover "/>
    <n v="7.8"/>
    <n v="2009"/>
    <n v="277313371"/>
    <n v="334"/>
    <s v="Comedy"/>
    <s v="Bradley Cooper"/>
    <n v="583341"/>
    <n v="626"/>
    <s v="English"/>
    <s v="USA"/>
    <n v="35000000"/>
    <n v="242313371"/>
    <m/>
    <m/>
    <m/>
  </r>
  <r>
    <x v="174"/>
    <s v="The Lego Movie "/>
    <n v="7.8"/>
    <n v="2014"/>
    <n v="257756197"/>
    <n v="435"/>
    <s v="Action|Adventure|Animation|Comedy|Family|Fantasy"/>
    <s v="Morgan Freeman"/>
    <n v="246698"/>
    <n v="471"/>
    <s v="English"/>
    <s v="Australia"/>
    <n v="60000000"/>
    <n v="197756197"/>
    <m/>
    <m/>
    <m/>
  </r>
  <r>
    <x v="143"/>
    <s v="The Jungle Book "/>
    <n v="7.8"/>
    <n v="2016"/>
    <n v="362645141"/>
    <n v="370"/>
    <s v="Adventure|Drama|Family|Fantasy"/>
    <s v="Scarlett Johansson"/>
    <n v="106072"/>
    <n v="398"/>
    <s v="English"/>
    <s v="UK"/>
    <n v="175000000"/>
    <n v="187645141"/>
    <m/>
    <m/>
    <m/>
  </r>
  <r>
    <x v="172"/>
    <s v="Gravity "/>
    <n v="7.8"/>
    <n v="2013"/>
    <n v="274084951"/>
    <n v="738"/>
    <s v="Adventure|Drama|Sci-Fi|Thriller"/>
    <s v="Phaldut Sharma"/>
    <n v="582917"/>
    <n v="1885"/>
    <s v="English"/>
    <s v="UK"/>
    <n v="100000000"/>
    <n v="174084951"/>
    <m/>
    <m/>
    <m/>
  </r>
  <r>
    <x v="175"/>
    <s v="The Fugitive "/>
    <n v="7.8"/>
    <n v="1993"/>
    <n v="183875760"/>
    <n v="119"/>
    <s v="Action|Adventure|Crime|Drama|Mystery|Thriller"/>
    <s v="Harrison Ford"/>
    <n v="213668"/>
    <n v="270"/>
    <s v="English"/>
    <s v="USA"/>
    <n v="44000000"/>
    <n v="139875760"/>
    <m/>
    <m/>
    <m/>
  </r>
  <r>
    <x v="172"/>
    <s v="Harry Potter and the Prisoner of Azkaban "/>
    <n v="7.8"/>
    <n v="2004"/>
    <n v="249358727"/>
    <n v="274"/>
    <s v="Adventure|Family|Fantasy|Mystery"/>
    <s v="Daniel Radcliffe"/>
    <n v="382255"/>
    <n v="1504"/>
    <s v="English"/>
    <s v="UK"/>
    <n v="130000000"/>
    <n v="119358727"/>
    <m/>
    <m/>
    <m/>
  </r>
  <r>
    <x v="119"/>
    <s v="Blazing Saddles "/>
    <n v="7.8"/>
    <n v="1974"/>
    <n v="119500000"/>
    <n v="121"/>
    <s v="Comedy|Western"/>
    <s v="Madeline Kahn"/>
    <n v="95294"/>
    <n v="363"/>
    <s v="English"/>
    <s v="USA"/>
    <n v="2600000"/>
    <n v="116900000"/>
    <m/>
    <m/>
    <m/>
  </r>
  <r>
    <x v="176"/>
    <s v="The Fault in Our Stars "/>
    <n v="7.8"/>
    <n v="2014"/>
    <n v="124868837"/>
    <n v="326"/>
    <s v="Drama|Romance"/>
    <s v="Shailene Woodley"/>
    <n v="249688"/>
    <n v="548"/>
    <s v="English"/>
    <s v="USA"/>
    <n v="12000000"/>
    <n v="112868837"/>
    <m/>
    <m/>
    <m/>
  </r>
  <r>
    <x v="147"/>
    <s v="Silver Linings Playbook "/>
    <n v="7.8"/>
    <n v="2012"/>
    <n v="132088910"/>
    <n v="539"/>
    <s v="Comedy|Drama|Romance"/>
    <s v="Jennifer Lawrence"/>
    <n v="533607"/>
    <n v="692"/>
    <s v="English"/>
    <s v="USA"/>
    <n v="21000000"/>
    <n v="111088910"/>
    <m/>
    <m/>
    <m/>
  </r>
  <r>
    <x v="30"/>
    <s v="Skyfall "/>
    <n v="7.8"/>
    <n v="2012"/>
    <n v="304360277"/>
    <n v="750"/>
    <s v="Action|Adventure|Thriller"/>
    <s v="Albert Finney"/>
    <n v="522030"/>
    <n v="1498"/>
    <s v="English"/>
    <s v="UK"/>
    <n v="200000000"/>
    <n v="104360277"/>
    <m/>
    <m/>
    <m/>
  </r>
  <r>
    <x v="83"/>
    <s v="The Bourne Supremacy "/>
    <n v="7.8"/>
    <n v="2004"/>
    <n v="176049130"/>
    <n v="239"/>
    <s v="Action|Mystery|Thriller"/>
    <s v="Matt Damon"/>
    <n v="348232"/>
    <n v="806"/>
    <s v="English"/>
    <s v="USA"/>
    <n v="75000000"/>
    <n v="101049130"/>
    <m/>
    <m/>
    <m/>
  </r>
  <r>
    <x v="177"/>
    <s v="Ocean's Eleven "/>
    <n v="7.8"/>
    <n v="2001"/>
    <n v="183405771"/>
    <n v="186"/>
    <s v="Crime|Thriller"/>
    <s v="Brad Pitt"/>
    <n v="402645"/>
    <n v="845"/>
    <s v="English"/>
    <s v="USA"/>
    <n v="85000000"/>
    <n v="98405771"/>
    <m/>
    <m/>
    <m/>
  </r>
  <r>
    <x v="178"/>
    <s v="Mary Poppins "/>
    <n v="7.8"/>
    <n v="1964"/>
    <n v="102300000"/>
    <n v="145"/>
    <s v="Comedy|Family|Fantasy|Musical"/>
    <s v="Ed Wynn"/>
    <n v="107408"/>
    <n v="259"/>
    <s v="English"/>
    <s v="USA"/>
    <n v="6000000"/>
    <n v="96300000"/>
    <m/>
    <m/>
    <m/>
  </r>
  <r>
    <x v="61"/>
    <s v="Captain America: The Winter Soldier "/>
    <n v="7.8"/>
    <n v="2014"/>
    <n v="259746958"/>
    <n v="576"/>
    <s v="Action|Adventure|Sci-Fi"/>
    <s v="Scarlett Johansson"/>
    <n v="496749"/>
    <n v="742"/>
    <s v="English"/>
    <s v="USA"/>
    <n v="170000000"/>
    <n v="89746958"/>
    <m/>
    <m/>
    <m/>
  </r>
  <r>
    <x v="179"/>
    <s v="Remember the Titans "/>
    <n v="7.8"/>
    <n v="2000"/>
    <n v="115648585"/>
    <n v="157"/>
    <s v="Biography|Drama|Sport"/>
    <s v="Ryan Gosling"/>
    <n v="160776"/>
    <n v="402"/>
    <s v="English"/>
    <s v="USA"/>
    <n v="30000000"/>
    <n v="85648585"/>
    <m/>
    <m/>
    <m/>
  </r>
  <r>
    <x v="180"/>
    <s v="Airplane! "/>
    <n v="7.8"/>
    <n v="1980"/>
    <n v="83400000"/>
    <n v="134"/>
    <s v="Comedy"/>
    <s v="Peter Graves"/>
    <n v="160281"/>
    <n v="427"/>
    <s v="English"/>
    <s v="USA"/>
    <n v="3500000"/>
    <n v="79900000"/>
    <m/>
    <m/>
    <m/>
  </r>
  <r>
    <x v="5"/>
    <s v="The Color Purple "/>
    <n v="7.8"/>
    <n v="1985"/>
    <n v="94175854"/>
    <n v="70"/>
    <s v="Drama"/>
    <s v="Oprah Winfrey"/>
    <n v="60988"/>
    <n v="199"/>
    <s v="English"/>
    <s v="USA"/>
    <n v="15000000"/>
    <n v="79175854"/>
    <m/>
    <m/>
    <m/>
  </r>
  <r>
    <x v="7"/>
    <s v="Back to the Future Part II "/>
    <n v="7.8"/>
    <n v="1989"/>
    <n v="118500000"/>
    <n v="125"/>
    <s v="Adventure|Comedy|Sci-Fi"/>
    <s v="Lea Thompson"/>
    <n v="340085"/>
    <n v="327"/>
    <s v="English"/>
    <s v="USA"/>
    <n v="40000000"/>
    <n v="78500000"/>
    <m/>
    <m/>
    <m/>
  </r>
  <r>
    <x v="181"/>
    <s v="Fantasia "/>
    <n v="7.8"/>
    <n v="1940"/>
    <n v="76400000"/>
    <n v="99"/>
    <s v="Animation|Family|Fantasy|Music"/>
    <s v="Leopold Stokowski"/>
    <n v="71321"/>
    <n v="230"/>
    <s v="English"/>
    <s v="USA"/>
    <n v="2280000"/>
    <n v="74120000"/>
    <m/>
    <m/>
    <m/>
  </r>
  <r>
    <x v="182"/>
    <s v="The Conjuring 2 "/>
    <n v="7.8"/>
    <n v="2016"/>
    <n v="102310175"/>
    <n v="300"/>
    <s v="Horror|Mystery|Thriller"/>
    <s v="Javier Botet"/>
    <n v="64989"/>
    <n v="279"/>
    <s v="English"/>
    <s v="USA"/>
    <n v="40000000"/>
    <n v="62310175"/>
    <m/>
    <m/>
    <m/>
  </r>
  <r>
    <x v="183"/>
    <s v="Boyz n the Hood "/>
    <n v="7.8"/>
    <n v="1991"/>
    <n v="57504069"/>
    <n v="64"/>
    <s v="Crime|Drama"/>
    <s v="John Cothran"/>
    <n v="94139"/>
    <n v="183"/>
    <s v="English"/>
    <s v="USA"/>
    <n v="6000000"/>
    <n v="51504069"/>
    <m/>
    <m/>
    <m/>
  </r>
  <r>
    <x v="184"/>
    <s v="Ordinary People "/>
    <n v="7.8"/>
    <n v="1980"/>
    <n v="54800000"/>
    <n v="62"/>
    <s v="Drama"/>
    <s v="Adam Baldwin"/>
    <n v="35130"/>
    <n v="283"/>
    <s v="English"/>
    <s v="USA"/>
    <n v="6000000"/>
    <n v="48800000"/>
    <m/>
    <m/>
    <m/>
  </r>
  <r>
    <x v="185"/>
    <s v="Goldfinger "/>
    <n v="7.8"/>
    <n v="1964"/>
    <n v="51100000"/>
    <n v="164"/>
    <s v="Action|Adventure|Thriller"/>
    <s v="Honor Blackman"/>
    <n v="139432"/>
    <n v="418"/>
    <s v="English"/>
    <s v="UK"/>
    <n v="3000000"/>
    <n v="48100000"/>
    <m/>
    <m/>
    <m/>
  </r>
  <r>
    <x v="63"/>
    <s v="Predator "/>
    <n v="7.8"/>
    <n v="1987"/>
    <n v="59735548"/>
    <n v="217"/>
    <s v="Action|Horror|Sci-Fi"/>
    <s v="Shane Black"/>
    <n v="290949"/>
    <n v="629"/>
    <s v="English"/>
    <s v="USA"/>
    <n v="15000000"/>
    <n v="44735548"/>
    <m/>
    <m/>
    <m/>
  </r>
  <r>
    <x v="186"/>
    <s v="The Big Short "/>
    <n v="7.8"/>
    <n v="2015"/>
    <n v="70235322"/>
    <n v="426"/>
    <s v="Biography|Comedy|Drama|History"/>
    <s v="Ryan Gosling"/>
    <n v="182983"/>
    <n v="374"/>
    <s v="English"/>
    <s v="USA"/>
    <n v="28000000"/>
    <n v="42235322"/>
    <m/>
    <m/>
    <m/>
  </r>
  <r>
    <x v="187"/>
    <s v="Lost in Translation "/>
    <n v="7.8"/>
    <n v="2003"/>
    <n v="44566004"/>
    <n v="265"/>
    <s v="Drama"/>
    <s v="Scarlett Johansson"/>
    <n v="321283"/>
    <n v="1848"/>
    <s v="English"/>
    <s v="USA"/>
    <n v="4000000"/>
    <n v="40566004"/>
    <m/>
    <m/>
    <m/>
  </r>
  <r>
    <x v="116"/>
    <s v="Star Trek Into Darkness "/>
    <n v="7.8"/>
    <n v="2013"/>
    <n v="228756232"/>
    <n v="590"/>
    <s v="Action|Adventure|Sci-Fi"/>
    <s v="Benedict Cumberbatch"/>
    <n v="395573"/>
    <n v="1171"/>
    <s v="English"/>
    <s v="USA"/>
    <n v="190000000"/>
    <n v="38756232"/>
    <m/>
    <m/>
    <m/>
  </r>
  <r>
    <x v="188"/>
    <s v="The Verdict "/>
    <n v="7.8"/>
    <n v="1982"/>
    <n v="54000000"/>
    <n v="79"/>
    <s v="Drama"/>
    <s v="Charlotte Rampling"/>
    <n v="26310"/>
    <n v="154"/>
    <s v="English"/>
    <s v="USA"/>
    <n v="16000000"/>
    <n v="38000000"/>
    <m/>
    <m/>
    <m/>
  </r>
  <r>
    <x v="171"/>
    <s v="The Last of the Mohicans "/>
    <n v="7.8"/>
    <n v="1992"/>
    <n v="72455275"/>
    <n v="89"/>
    <s v="Action|Adventure|Drama|Romance|War"/>
    <s v="Wes Studi"/>
    <n v="113068"/>
    <n v="382"/>
    <s v="English"/>
    <s v="USA"/>
    <n v="40000000"/>
    <n v="32455275"/>
    <m/>
    <m/>
    <m/>
  </r>
  <r>
    <x v="189"/>
    <s v="Tombstone "/>
    <n v="7.8"/>
    <n v="1993"/>
    <n v="56505065"/>
    <n v="84"/>
    <s v="Action|Biography|Drama|History|Romance|Western"/>
    <s v="Michael Biehn"/>
    <n v="95241"/>
    <n v="439"/>
    <s v="English"/>
    <s v="USA"/>
    <n v="25000000"/>
    <n v="31505065"/>
    <m/>
    <m/>
    <m/>
  </r>
  <r>
    <x v="190"/>
    <s v="South Park: Bigger Longer &amp; Uncut "/>
    <n v="7.8"/>
    <n v="1999"/>
    <n v="52008288"/>
    <n v="163"/>
    <s v="Animation|Comedy|Fantasy|Musical"/>
    <s v="Minnie Driver"/>
    <n v="162037"/>
    <n v="928"/>
    <s v="English"/>
    <s v="USA"/>
    <n v="21000000"/>
    <n v="31008288"/>
    <m/>
    <m/>
    <m/>
  </r>
  <r>
    <x v="23"/>
    <s v="American Gangster "/>
    <n v="7.8"/>
    <n v="2007"/>
    <n v="130127620"/>
    <n v="300"/>
    <s v="Biography|Crime|Drama"/>
    <s v="Denzel Washington"/>
    <n v="324671"/>
    <n v="458"/>
    <s v="English"/>
    <s v="USA"/>
    <n v="100000000"/>
    <n v="30127620"/>
    <m/>
    <m/>
    <m/>
  </r>
  <r>
    <x v="94"/>
    <s v="Moonrise Kingdom "/>
    <n v="7.8"/>
    <n v="2012"/>
    <n v="45507053"/>
    <n v="487"/>
    <s v="Adventure|Comedy|Drama|Romance"/>
    <s v="Bruce Willis"/>
    <n v="237848"/>
    <n v="377"/>
    <s v="English"/>
    <s v="USA"/>
    <n v="16000000"/>
    <n v="29507053"/>
    <m/>
    <m/>
    <m/>
  </r>
  <r>
    <x v="191"/>
    <s v="Finding Neverland "/>
    <n v="7.8"/>
    <n v="2004"/>
    <n v="51676606"/>
    <n v="226"/>
    <s v="Biography|Drama|Family"/>
    <s v="Johnny Depp"/>
    <n v="174591"/>
    <n v="632"/>
    <s v="English"/>
    <s v="USA"/>
    <n v="25000000"/>
    <n v="26676606"/>
    <m/>
    <m/>
    <m/>
  </r>
  <r>
    <x v="192"/>
    <s v="Wreck-It Ralph "/>
    <n v="7.8"/>
    <n v="2012"/>
    <n v="189412677"/>
    <n v="377"/>
    <s v="Adventure|Animation|Comedy|Family|Sci-Fi"/>
    <s v="Jack McBrayer"/>
    <n v="272534"/>
    <n v="345"/>
    <s v="English"/>
    <s v="USA"/>
    <n v="165000000"/>
    <n v="24412677"/>
    <m/>
    <m/>
    <m/>
  </r>
  <r>
    <x v="89"/>
    <s v="Birdman or (The Unexpected Virtue of Ignorance) "/>
    <n v="7.8"/>
    <n v="2014"/>
    <n v="42335698"/>
    <n v="588"/>
    <s v="Comedy|Drama|Romance"/>
    <s v="Emma Stone"/>
    <n v="395087"/>
    <n v="1101"/>
    <s v="English"/>
    <s v="USA"/>
    <n v="18000000"/>
    <n v="24335698"/>
    <m/>
    <m/>
    <m/>
  </r>
  <r>
    <x v="193"/>
    <s v="The Last Emperor "/>
    <n v="7.8"/>
    <n v="1987"/>
    <n v="43984230"/>
    <n v="75"/>
    <s v="Biography|Drama|History"/>
    <s v="Cary-Hiroyuki Tagawa"/>
    <n v="70274"/>
    <n v="133"/>
    <s v="English"/>
    <s v="China"/>
    <n v="23000000"/>
    <n v="20984230"/>
    <m/>
    <m/>
    <m/>
  </r>
  <r>
    <x v="194"/>
    <s v="Atonement "/>
    <n v="7.8"/>
    <n v="2007"/>
    <n v="50921738"/>
    <n v="316"/>
    <s v="Drama|Mystery|Romance|War"/>
    <s v="Benedict Cumberbatch"/>
    <n v="192930"/>
    <n v="581"/>
    <s v="English"/>
    <s v="UK"/>
    <n v="30000000"/>
    <n v="20921738"/>
    <m/>
    <m/>
    <m/>
  </r>
  <r>
    <x v="195"/>
    <s v="Drive "/>
    <n v="7.8"/>
    <n v="2011"/>
    <n v="35054909"/>
    <n v="676"/>
    <s v="Crime|Drama"/>
    <s v="Ryan Gosling"/>
    <n v="431578"/>
    <n v="1264"/>
    <s v="English"/>
    <s v="USA"/>
    <n v="15000000"/>
    <n v="20054909"/>
    <m/>
    <m/>
    <m/>
  </r>
  <r>
    <x v="71"/>
    <s v="O Brother, Where Art Thou? "/>
    <n v="7.8"/>
    <n v="2000"/>
    <n v="45506619"/>
    <n v="197"/>
    <s v="Adventure|Comedy|Crime|Music"/>
    <s v="Holly Hunter"/>
    <n v="225102"/>
    <n v="862"/>
    <s v="English"/>
    <s v="UK"/>
    <n v="26000000"/>
    <n v="19506619"/>
    <m/>
    <m/>
    <m/>
  </r>
  <r>
    <x v="9"/>
    <s v="The Girl with the Dragon Tattoo "/>
    <n v="7.8"/>
    <n v="2011"/>
    <n v="102515793"/>
    <n v="517"/>
    <s v="Crime|Drama|Mystery|Thriller"/>
    <s v="Robin Wright"/>
    <n v="330152"/>
    <n v="632"/>
    <s v="English"/>
    <s v="USA"/>
    <n v="90000000"/>
    <n v="12515793"/>
    <m/>
    <m/>
    <m/>
  </r>
  <r>
    <x v="33"/>
    <s v="Apocalypto "/>
    <n v="7.8"/>
    <n v="2006"/>
    <n v="50859889"/>
    <n v="283"/>
    <s v="Action|Adventure|Drama|Thriller"/>
    <s v="Rudy Youngblood"/>
    <n v="236000"/>
    <n v="1043"/>
    <s v="Maya"/>
    <s v="USA"/>
    <n v="40000000"/>
    <n v="10859889"/>
    <m/>
    <m/>
    <m/>
  </r>
  <r>
    <x v="194"/>
    <s v="Pride &amp; Prejudice "/>
    <n v="7.8"/>
    <n v="2005"/>
    <n v="38372662"/>
    <n v="177"/>
    <s v="Drama|Romance"/>
    <s v="Talulah Riley"/>
    <n v="193455"/>
    <n v="1058"/>
    <s v="English"/>
    <s v="France"/>
    <n v="28000000"/>
    <n v="10372662"/>
    <m/>
    <m/>
    <m/>
  </r>
  <r>
    <x v="130"/>
    <s v="Being John Malkovich "/>
    <n v="7.8"/>
    <n v="1999"/>
    <n v="22858926"/>
    <n v="242"/>
    <s v="Comedy|Drama|Fantasy"/>
    <s v="Willie Garson"/>
    <n v="254404"/>
    <n v="840"/>
    <s v="English"/>
    <s v="USA"/>
    <n v="13000000"/>
    <n v="9858926"/>
    <m/>
    <m/>
    <m/>
  </r>
  <r>
    <x v="196"/>
    <s v="Nebraska "/>
    <n v="7.8"/>
    <n v="2013"/>
    <n v="17613460"/>
    <n v="433"/>
    <s v="Adventure|Comedy|Drama"/>
    <s v="Devin Ratray"/>
    <n v="91082"/>
    <n v="274"/>
    <s v="English"/>
    <s v="USA"/>
    <n v="12000000"/>
    <n v="5613460"/>
    <m/>
    <m/>
    <m/>
  </r>
  <r>
    <x v="197"/>
    <s v="Run Lola Run "/>
    <n v="7.8"/>
    <n v="1998"/>
    <n v="7267324"/>
    <n v="181"/>
    <s v="Crime|Drama"/>
    <s v="Moritz Bleibtreu"/>
    <n v="161471"/>
    <n v="709"/>
    <s v="German"/>
    <s v="Germany"/>
    <n v="3500000"/>
    <n v="3767324"/>
    <m/>
    <m/>
    <m/>
  </r>
  <r>
    <x v="198"/>
    <s v="About Time "/>
    <n v="7.8"/>
    <n v="2013"/>
    <n v="15294553"/>
    <n v="274"/>
    <s v="Drama|Fantasy|Romance"/>
    <s v="Tom Hughes"/>
    <n v="202341"/>
    <n v="391"/>
    <s v="English"/>
    <s v="UK"/>
    <n v="12000000"/>
    <n v="3294553"/>
    <m/>
    <m/>
    <m/>
  </r>
  <r>
    <x v="199"/>
    <s v="The Lunchbox "/>
    <n v="7.8"/>
    <n v="2013"/>
    <n v="4231500"/>
    <n v="195"/>
    <s v="Drama|Romance"/>
    <s v="Nawazuddin Siddiqui"/>
    <n v="30479"/>
    <n v="162"/>
    <s v="Hindi"/>
    <s v="India"/>
    <n v="1000000"/>
    <n v="3231500"/>
    <m/>
    <m/>
    <m/>
  </r>
  <r>
    <x v="200"/>
    <s v="Clerks "/>
    <n v="7.8"/>
    <n v="1994"/>
    <n v="3151130"/>
    <n v="136"/>
    <s v="Comedy"/>
    <s v="Jason Mewes"/>
    <n v="181749"/>
    <n v="615"/>
    <s v="English"/>
    <s v="USA"/>
    <n v="230000"/>
    <n v="2921130"/>
    <m/>
    <m/>
    <m/>
  </r>
  <r>
    <x v="201"/>
    <s v="Top Hat "/>
    <n v="7.8"/>
    <n v="1935"/>
    <n v="3000000"/>
    <n v="66"/>
    <s v="Comedy|Musical|Romance"/>
    <s v="Ginger Rogers"/>
    <n v="13269"/>
    <n v="98"/>
    <s v="English"/>
    <s v="USA"/>
    <n v="609000"/>
    <n v="2391000"/>
    <m/>
    <m/>
    <m/>
  </r>
  <r>
    <x v="202"/>
    <s v="Evil Dead II "/>
    <n v="7.8"/>
    <n v="1987"/>
    <n v="5923044"/>
    <n v="252"/>
    <s v="Comedy|Fantasy|Horror|Thriller"/>
    <s v="Ted Raimi"/>
    <n v="113451"/>
    <n v="537"/>
    <s v="English"/>
    <s v="USA"/>
    <n v="3600000"/>
    <n v="2323044"/>
    <m/>
    <m/>
    <m/>
  </r>
  <r>
    <x v="203"/>
    <s v="Man on Wire "/>
    <n v="7.8"/>
    <n v="2008"/>
    <n v="2957978"/>
    <n v="194"/>
    <s v="Biography|Crime|Documentary|History|Thriller"/>
    <s v="Paul McGill"/>
    <n v="40481"/>
    <n v="134"/>
    <s v="English"/>
    <s v="UK"/>
    <n v="1000000"/>
    <n v="1957978"/>
    <m/>
    <m/>
    <m/>
  </r>
  <r>
    <x v="204"/>
    <s v="Office Space "/>
    <n v="7.8"/>
    <n v="1999"/>
    <n v="10824921"/>
    <n v="144"/>
    <s v="Comedy"/>
    <s v="Gary Cole"/>
    <n v="200293"/>
    <n v="621"/>
    <s v="English"/>
    <s v="USA"/>
    <n v="10000000"/>
    <n v="824921"/>
    <m/>
    <m/>
    <m/>
  </r>
  <r>
    <x v="156"/>
    <s v="Maurice "/>
    <n v="7.8"/>
    <n v="1987"/>
    <n v="3130592"/>
    <n v="29"/>
    <s v="Drama|Romance"/>
    <s v="Rupert Graves"/>
    <n v="10755"/>
    <n v="69"/>
    <s v="English"/>
    <s v="UK"/>
    <n v="2600000"/>
    <n v="530592"/>
    <m/>
    <m/>
    <m/>
  </r>
  <r>
    <x v="205"/>
    <s v="Happiness "/>
    <n v="7.8"/>
    <n v="1998"/>
    <n v="3000000"/>
    <n v="148"/>
    <s v="Comedy|Drama"/>
    <s v="Philip Seymour Hoffman"/>
    <n v="55329"/>
    <n v="499"/>
    <s v="English"/>
    <s v="USA"/>
    <n v="3000000"/>
    <n v="0"/>
    <m/>
    <m/>
    <m/>
  </r>
  <r>
    <x v="206"/>
    <s v="Murderball "/>
    <n v="7.8"/>
    <n v="2005"/>
    <n v="1523883"/>
    <n v="110"/>
    <s v="Documentary|Sport"/>
    <s v="Mark Zupan"/>
    <n v="9037"/>
    <n v="70"/>
    <s v="English"/>
    <s v="USA"/>
    <n v="1750211"/>
    <n v="-226328"/>
    <m/>
    <m/>
    <m/>
  </r>
  <r>
    <x v="146"/>
    <s v="3:10 to Yuma "/>
    <n v="7.8"/>
    <n v="2007"/>
    <n v="53574088"/>
    <n v="295"/>
    <s v="Adventure|Crime|Drama|Western"/>
    <s v="Christian Bale"/>
    <n v="237872"/>
    <n v="560"/>
    <s v="English"/>
    <s v="USA"/>
    <n v="55000000"/>
    <n v="-1425912"/>
    <m/>
    <m/>
    <m/>
  </r>
  <r>
    <x v="9"/>
    <s v="The Game "/>
    <n v="7.8"/>
    <n v="1997"/>
    <n v="48265581"/>
    <n v="157"/>
    <s v="Drama|Mystery|Thriller"/>
    <s v="Deborah Kara Unger"/>
    <n v="261069"/>
    <n v="506"/>
    <s v="English"/>
    <s v="USA"/>
    <n v="50000000"/>
    <n v="-1734419"/>
    <m/>
    <m/>
    <m/>
  </r>
  <r>
    <x v="207"/>
    <s v="Glengarry Glen Ross "/>
    <n v="7.8"/>
    <n v="1992"/>
    <n v="10725228"/>
    <n v="120"/>
    <s v="Crime|Drama|Mystery"/>
    <s v="Kevin Spacey"/>
    <n v="75675"/>
    <n v="365"/>
    <s v="English"/>
    <s v="USA"/>
    <n v="12500000"/>
    <n v="-1774772"/>
    <m/>
    <m/>
    <m/>
  </r>
  <r>
    <x v="208"/>
    <s v="What's Eating Gilbert Grape "/>
    <n v="7.8"/>
    <n v="1993"/>
    <n v="9170214"/>
    <n v="80"/>
    <s v="Drama|Romance"/>
    <s v="Johnny Depp"/>
    <n v="171882"/>
    <n v="292"/>
    <s v="English"/>
    <s v="USA"/>
    <n v="11000000"/>
    <n v="-1829786"/>
    <m/>
    <m/>
    <m/>
  </r>
  <r>
    <x v="209"/>
    <s v="Gangster's Paradise: Jerusalema "/>
    <n v="7.8"/>
    <n v="2008"/>
    <n v="4958"/>
    <n v="30"/>
    <s v="Action|Crime|Drama"/>
    <s v="Rapulana Seiphemo"/>
    <n v="9689"/>
    <n v="23"/>
    <s v="English"/>
    <s v="South Africa"/>
    <n v="2000000"/>
    <n v="-1995042"/>
    <m/>
    <m/>
    <m/>
  </r>
  <r>
    <x v="210"/>
    <s v="The Triplets of Belleville "/>
    <n v="7.8"/>
    <n v="2003"/>
    <n v="7002255"/>
    <n v="167"/>
    <s v="Animation|Comedy|Drama"/>
    <s v="Michel Robin"/>
    <n v="42462"/>
    <n v="312"/>
    <s v="French"/>
    <s v="France"/>
    <n v="9500000"/>
    <n v="-2497745"/>
    <m/>
    <m/>
    <m/>
  </r>
  <r>
    <x v="211"/>
    <s v="Kung Fu Hustle "/>
    <n v="7.8"/>
    <n v="2004"/>
    <n v="17104669"/>
    <n v="377"/>
    <s v="Action|Comedy|Crime|Fantasy"/>
    <s v="Shengyi Huang"/>
    <n v="99353"/>
    <n v="354"/>
    <s v="Cantonese"/>
    <s v="Hong Kong"/>
    <n v="20000000"/>
    <n v="-2895331"/>
    <m/>
    <m/>
    <m/>
  </r>
  <r>
    <x v="212"/>
    <s v="Hedwig and the Angry Inch "/>
    <n v="7.8"/>
    <n v="2001"/>
    <n v="3029081"/>
    <n v="108"/>
    <s v="Comedy|Drama|Music|Musical"/>
    <s v="John Cameron Mitchell"/>
    <n v="26300"/>
    <n v="231"/>
    <s v="English"/>
    <s v="USA"/>
    <n v="6000000"/>
    <n v="-2970919"/>
    <m/>
    <m/>
    <m/>
  </r>
  <r>
    <x v="213"/>
    <s v="The Boy in the Striped Pajamas "/>
    <n v="7.8"/>
    <n v="2008"/>
    <n v="9030581"/>
    <n v="185"/>
    <s v="Drama|War"/>
    <s v="Richard Johnson"/>
    <n v="132386"/>
    <n v="398"/>
    <s v="English"/>
    <s v="UK"/>
    <n v="12500000"/>
    <n v="-3469419"/>
    <m/>
    <m/>
    <m/>
  </r>
  <r>
    <x v="214"/>
    <s v="Character "/>
    <n v="7.8"/>
    <n v="1997"/>
    <n v="713413"/>
    <n v="54"/>
    <s v="Crime|Drama|Mystery"/>
    <s v="Jan Decleir"/>
    <n v="9171"/>
    <n v="68"/>
    <s v="Dutch"/>
    <s v="Netherlands"/>
    <n v="4500000"/>
    <n v="-3786587"/>
    <m/>
    <m/>
    <m/>
  </r>
  <r>
    <x v="215"/>
    <s v="Lucky Number Slevin "/>
    <n v="7.8"/>
    <n v="2006"/>
    <n v="22494487"/>
    <n v="202"/>
    <s v="Crime|Drama|Mystery|Thriller"/>
    <s v="Bruce Willis"/>
    <n v="262153"/>
    <n v="507"/>
    <s v="English"/>
    <s v="Germany"/>
    <n v="27000000"/>
    <n v="-4505513"/>
    <m/>
    <m/>
    <m/>
  </r>
  <r>
    <x v="165"/>
    <s v="The White Ribbon "/>
    <n v="7.8"/>
    <n v="2009"/>
    <n v="2222647"/>
    <n v="292"/>
    <s v="Drama|Mystery"/>
    <s v="Ulrich Tukur"/>
    <n v="52958"/>
    <n v="193"/>
    <s v="German"/>
    <s v="Germany"/>
    <n v="12000000"/>
    <n v="-9777353"/>
    <m/>
    <m/>
    <m/>
  </r>
  <r>
    <x v="216"/>
    <s v="The Best Offer "/>
    <n v="7.8"/>
    <n v="2013"/>
    <n v="85433"/>
    <n v="124"/>
    <s v="Crime|Drama|Mystery|Romance"/>
    <s v="Jim Sturgess"/>
    <n v="69676"/>
    <n v="131"/>
    <s v="English"/>
    <s v="Italy"/>
    <n v="13500000"/>
    <n v="-13414567"/>
    <m/>
    <m/>
    <m/>
  </r>
  <r>
    <x v="217"/>
    <s v="Hamlet "/>
    <n v="7.8"/>
    <n v="1996"/>
    <n v="4414535"/>
    <n v="85"/>
    <s v="Drama"/>
    <s v="Julie Christie"/>
    <n v="30618"/>
    <n v="224"/>
    <s v="English"/>
    <s v="UK"/>
    <n v="18000000"/>
    <n v="-13585465"/>
    <m/>
    <m/>
    <m/>
  </r>
  <r>
    <x v="218"/>
    <s v="X-Men: First Class "/>
    <n v="7.8"/>
    <n v="2011"/>
    <n v="146405371"/>
    <n v="500"/>
    <s v="Action|Adventure|Sci-Fi"/>
    <s v="Jennifer Lawrence"/>
    <n v="518537"/>
    <n v="698"/>
    <s v="English"/>
    <s v="USA"/>
    <n v="160000000"/>
    <n v="-13594629"/>
    <m/>
    <m/>
    <m/>
  </r>
  <r>
    <x v="219"/>
    <s v="Black Book "/>
    <n v="7.8"/>
    <n v="2006"/>
    <n v="4398392"/>
    <n v="231"/>
    <s v="Drama|Thriller|War"/>
    <s v="Michiel Huisman"/>
    <n v="59507"/>
    <n v="232"/>
    <s v="Dutch"/>
    <s v="Netherlands"/>
    <n v="21000000"/>
    <n v="-16601608"/>
    <m/>
    <m/>
    <m/>
  </r>
  <r>
    <x v="94"/>
    <s v="Fantastic Mr. Fox "/>
    <n v="7.8"/>
    <n v="2009"/>
    <n v="20999103"/>
    <n v="335"/>
    <s v="Adventure|Animation|Comedy|Crime|Family"/>
    <s v="Bill Murray"/>
    <n v="139114"/>
    <n v="245"/>
    <s v="English"/>
    <s v="USA"/>
    <n v="40000000"/>
    <n v="-19000897"/>
    <m/>
    <m/>
    <m/>
  </r>
  <r>
    <x v="46"/>
    <s v="Changeling "/>
    <n v="7.8"/>
    <n v="2008"/>
    <n v="35707327"/>
    <n v="264"/>
    <s v="Crime|Drama|Mystery|Thriller"/>
    <s v="Angelina Jolie Pitt"/>
    <n v="199056"/>
    <n v="387"/>
    <s v="English"/>
    <s v="USA"/>
    <n v="55000000"/>
    <n v="-19292673"/>
    <m/>
    <m/>
    <m/>
  </r>
  <r>
    <x v="141"/>
    <s v="Oceans "/>
    <n v="7.8"/>
    <n v="2009"/>
    <n v="19406406"/>
    <n v="113"/>
    <s v="Documentary|Drama"/>
    <s v="Pedro Armendáriz Jr."/>
    <n v="7630"/>
    <n v="42"/>
    <s v="French"/>
    <s v="France"/>
    <n v="40000000"/>
    <n v="-20593594"/>
    <m/>
    <m/>
    <m/>
  </r>
  <r>
    <x v="220"/>
    <s v="Joyeux Noel "/>
    <n v="7.8"/>
    <n v="2005"/>
    <n v="1050445"/>
    <n v="115"/>
    <s v="Drama|History|Music|Romance|War"/>
    <s v="Gary Lewis"/>
    <n v="21394"/>
    <n v="147"/>
    <s v="French"/>
    <s v="France"/>
    <n v="22000000"/>
    <n v="-20949555"/>
    <m/>
    <m/>
    <m/>
  </r>
  <r>
    <x v="9"/>
    <s v="The Curious Case of Benjamin Button "/>
    <n v="7.8"/>
    <n v="2008"/>
    <n v="127490802"/>
    <n v="362"/>
    <s v="Drama|Fantasy|Romance"/>
    <s v="Brad Pitt"/>
    <n v="459346"/>
    <n v="822"/>
    <s v="English"/>
    <s v="USA"/>
    <n v="150000000"/>
    <n v="-22509198"/>
    <m/>
    <m/>
    <m/>
  </r>
  <r>
    <x v="221"/>
    <s v="Gattaca "/>
    <n v="7.8"/>
    <n v="1997"/>
    <n v="12339633"/>
    <n v="175"/>
    <s v="Drama|Sci-Fi|Thriller"/>
    <s v="Blair Underwood"/>
    <n v="220591"/>
    <n v="641"/>
    <s v="English"/>
    <s v="USA"/>
    <n v="36000000"/>
    <n v="-23660367"/>
    <m/>
    <m/>
    <m/>
  </r>
  <r>
    <x v="222"/>
    <s v="Tangled "/>
    <n v="7.8"/>
    <n v="2010"/>
    <n v="200807262"/>
    <n v="324"/>
    <s v="Adventure|Animation|Comedy|Family|Fantasy|Musical|Romance"/>
    <s v="Brad Garrett"/>
    <n v="294810"/>
    <n v="387"/>
    <s v="English"/>
    <s v="USA"/>
    <n v="260000000"/>
    <n v="-59192738"/>
    <m/>
    <m/>
    <m/>
  </r>
  <r>
    <x v="223"/>
    <s v="The Little Prince "/>
    <n v="7.8"/>
    <n v="2015"/>
    <n v="1339152"/>
    <n v="119"/>
    <s v="Adventure|Animation|Drama|Family|Fantasy"/>
    <s v="Jeff Bridges"/>
    <n v="28276"/>
    <n v="64"/>
    <s v="English"/>
    <s v="France"/>
    <n v="81200000"/>
    <n v="-79860848"/>
    <m/>
    <m/>
    <m/>
  </r>
  <r>
    <x v="22"/>
    <s v="Titanic "/>
    <n v="7.7"/>
    <n v="1997"/>
    <n v="658672302"/>
    <n v="315"/>
    <s v="Drama|Romance"/>
    <s v="Leonardo DiCaprio"/>
    <n v="793059"/>
    <n v="2528"/>
    <s v="English"/>
    <s v="USA"/>
    <n v="200000000"/>
    <n v="458672302"/>
    <m/>
    <m/>
    <m/>
  </r>
  <r>
    <x v="224"/>
    <s v="The Blind Side "/>
    <n v="7.7"/>
    <n v="2009"/>
    <n v="255950375"/>
    <n v="261"/>
    <s v="Biography|Drama|Sport"/>
    <s v="Catherine Dyer"/>
    <n v="223127"/>
    <n v="420"/>
    <s v="English"/>
    <s v="USA"/>
    <n v="29000000"/>
    <n v="226950375"/>
    <m/>
    <m/>
    <m/>
  </r>
  <r>
    <x v="225"/>
    <s v="Snow White and the Seven Dwarfs "/>
    <n v="7.7"/>
    <n v="1937"/>
    <n v="184925485"/>
    <n v="145"/>
    <s v="Animation|Family|Fantasy|Musical"/>
    <s v="Adriana Caselotti"/>
    <n v="133348"/>
    <n v="204"/>
    <s v="English"/>
    <s v="USA"/>
    <n v="2000000"/>
    <n v="182925485"/>
    <m/>
    <m/>
    <m/>
  </r>
  <r>
    <x v="226"/>
    <s v="Despicable Me "/>
    <n v="7.7"/>
    <n v="2010"/>
    <n v="251501645"/>
    <n v="304"/>
    <s v="Animation|Comedy|Family"/>
    <s v="Steve Carell"/>
    <n v="385943"/>
    <n v="296"/>
    <s v="English"/>
    <s v="USA"/>
    <n v="69000000"/>
    <n v="182501645"/>
    <m/>
    <m/>
    <m/>
  </r>
  <r>
    <x v="227"/>
    <s v="300 "/>
    <n v="7.7"/>
    <n v="2006"/>
    <n v="210592590"/>
    <n v="460"/>
    <s v="Action|Drama|Fantasy|War"/>
    <s v="Gerard Butler"/>
    <n v="607235"/>
    <n v="2073"/>
    <s v="English"/>
    <s v="USA"/>
    <n v="65000000"/>
    <n v="145592590"/>
    <m/>
    <m/>
    <m/>
  </r>
  <r>
    <x v="88"/>
    <s v="True Grit "/>
    <n v="7.7"/>
    <n v="2010"/>
    <n v="171031347"/>
    <n v="493"/>
    <s v="Adventure|Drama|Western"/>
    <s v="Matt Damon"/>
    <n v="240962"/>
    <n v="724"/>
    <s v="English"/>
    <s v="USA"/>
    <n v="38000000"/>
    <n v="133031347"/>
    <m/>
    <m/>
    <m/>
  </r>
  <r>
    <x v="5"/>
    <s v="Close Encounters of the Third Kind "/>
    <n v="7.7"/>
    <n v="1977"/>
    <n v="128300000"/>
    <n v="171"/>
    <s v="Drama|Sci-Fi"/>
    <s v="Bob Balaban"/>
    <n v="139288"/>
    <n v="339"/>
    <s v="English"/>
    <s v="USA"/>
    <n v="19400870"/>
    <n v="108899130"/>
    <m/>
    <m/>
    <m/>
  </r>
  <r>
    <x v="228"/>
    <s v="As Good as It Gets "/>
    <n v="7.7"/>
    <n v="1997"/>
    <n v="147637474"/>
    <n v="156"/>
    <s v="Comedy|Drama|Romance"/>
    <s v="Lupe Ontiveros"/>
    <n v="224671"/>
    <n v="470"/>
    <s v="English"/>
    <s v="USA"/>
    <n v="50000000"/>
    <n v="97637474"/>
    <m/>
    <m/>
    <m/>
  </r>
  <r>
    <x v="229"/>
    <s v="Argo "/>
    <n v="7.7"/>
    <n v="2012"/>
    <n v="136019448"/>
    <n v="656"/>
    <s v="Biography|Drama|History|Thriller"/>
    <s v="Clea DuVall"/>
    <n v="452465"/>
    <n v="695"/>
    <s v="English"/>
    <s v="USA"/>
    <n v="44500000"/>
    <n v="91519448"/>
    <m/>
    <m/>
    <m/>
  </r>
  <r>
    <x v="230"/>
    <s v="Creed "/>
    <n v="7.7"/>
    <n v="2015"/>
    <n v="109712885"/>
    <n v="437"/>
    <s v="Drama|Sport"/>
    <s v="Sylvester Stallone"/>
    <n v="146708"/>
    <n v="362"/>
    <s v="English"/>
    <s v="USA"/>
    <n v="35000000"/>
    <n v="74712885"/>
    <m/>
    <m/>
    <m/>
  </r>
  <r>
    <x v="127"/>
    <s v="Brokeback Mountain "/>
    <n v="7.7"/>
    <n v="2005"/>
    <n v="83025853"/>
    <n v="357"/>
    <s v="Drama|Romance"/>
    <s v="Jake Gyllenhaal"/>
    <n v="259837"/>
    <n v="2254"/>
    <s v="English"/>
    <s v="USA"/>
    <n v="14000000"/>
    <n v="69025853"/>
    <m/>
    <m/>
    <m/>
  </r>
  <r>
    <x v="231"/>
    <s v="Star Trek II: The Wrath of Khan "/>
    <n v="7.7"/>
    <n v="1982"/>
    <n v="78900000"/>
    <n v="148"/>
    <s v="Action|Adventure|Sci-Fi"/>
    <s v="Leonard Nimoy"/>
    <n v="91414"/>
    <n v="359"/>
    <s v="English"/>
    <s v="USA"/>
    <n v="11000000"/>
    <n v="67900000"/>
    <m/>
    <m/>
    <m/>
  </r>
  <r>
    <x v="9"/>
    <s v="The Social Network "/>
    <n v="7.7"/>
    <n v="2010"/>
    <n v="96917897"/>
    <n v="556"/>
    <s v="Biography|Drama"/>
    <s v="Andrew Garfield"/>
    <n v="479453"/>
    <n v="696"/>
    <s v="English"/>
    <s v="USA"/>
    <n v="40000000"/>
    <n v="56917897"/>
    <m/>
    <m/>
    <m/>
  </r>
  <r>
    <x v="182"/>
    <s v="Saw "/>
    <n v="7.7"/>
    <n v="2004"/>
    <n v="55153403"/>
    <n v="287"/>
    <s v="Horror|Mystery|Thriller"/>
    <s v="Michael Emerson"/>
    <n v="299127"/>
    <n v="1509"/>
    <s v="English"/>
    <s v="USA"/>
    <n v="1200000"/>
    <n v="53953403"/>
    <m/>
    <m/>
    <m/>
  </r>
  <r>
    <x v="232"/>
    <s v="Zombieland "/>
    <n v="7.7"/>
    <n v="2009"/>
    <n v="75590286"/>
    <n v="445"/>
    <s v="Adventure|Comedy|Horror|Sci-Fi"/>
    <s v="Emma Stone"/>
    <n v="386217"/>
    <n v="553"/>
    <s v="English"/>
    <s v="USA"/>
    <n v="23600000"/>
    <n v="51990286"/>
    <m/>
    <m/>
    <m/>
  </r>
  <r>
    <x v="16"/>
    <s v="Philadelphia "/>
    <n v="7.7"/>
    <n v="1993"/>
    <n v="77324422"/>
    <n v="68"/>
    <s v="Drama"/>
    <s v="Denzel Washington"/>
    <n v="178731"/>
    <n v="261"/>
    <s v="English"/>
    <s v="USA"/>
    <n v="26000000"/>
    <n v="51324422"/>
    <m/>
    <m/>
    <m/>
  </r>
  <r>
    <x v="92"/>
    <s v="Midnight in Paris "/>
    <n v="7.7"/>
    <n v="2011"/>
    <n v="56816662"/>
    <n v="487"/>
    <s v="Comedy|Fantasy|Romance"/>
    <s v="Kurt Fuller"/>
    <n v="301149"/>
    <n v="509"/>
    <s v="English"/>
    <s v="Spain"/>
    <n v="17000000"/>
    <n v="39816662"/>
    <m/>
    <m/>
    <m/>
  </r>
  <r>
    <x v="139"/>
    <s v="Ray "/>
    <n v="7.7"/>
    <n v="2004"/>
    <n v="75305995"/>
    <n v="209"/>
    <s v="Biography|Drama|Music"/>
    <s v="Bokeem Woodbine"/>
    <n v="110394"/>
    <n v="433"/>
    <s v="English"/>
    <s v="USA"/>
    <n v="40000000"/>
    <n v="35305995"/>
    <m/>
    <m/>
    <m/>
  </r>
  <r>
    <x v="233"/>
    <s v="End of Watch "/>
    <n v="7.7"/>
    <n v="2012"/>
    <n v="40983001"/>
    <n v="355"/>
    <s v="Crime|Drama|Thriller"/>
    <s v="Jake Gyllenhaal"/>
    <n v="181025"/>
    <n v="336"/>
    <s v="English"/>
    <s v="USA"/>
    <n v="7000000"/>
    <n v="33983001"/>
    <m/>
    <m/>
    <m/>
  </r>
  <r>
    <x v="234"/>
    <s v="Training Day "/>
    <n v="7.7"/>
    <n v="2001"/>
    <n v="76261036"/>
    <n v="109"/>
    <s v="Crime|Drama|Thriller"/>
    <s v="Denzel Washington"/>
    <n v="305929"/>
    <n v="633"/>
    <s v="English"/>
    <s v="USA"/>
    <n v="45000000"/>
    <n v="31261036"/>
    <m/>
    <m/>
    <m/>
  </r>
  <r>
    <x v="235"/>
    <s v="Shine "/>
    <n v="7.7"/>
    <n v="1996"/>
    <n v="35811509"/>
    <n v="71"/>
    <s v="Biography|Drama|Music|Romance"/>
    <s v="Noah Taylor"/>
    <n v="43013"/>
    <n v="104"/>
    <s v="English"/>
    <s v="Australia"/>
    <n v="5500000"/>
    <n v="30311509"/>
    <m/>
    <m/>
    <m/>
  </r>
  <r>
    <x v="5"/>
    <s v="Minority Report "/>
    <n v="7.7"/>
    <n v="2002"/>
    <n v="132014112"/>
    <n v="252"/>
    <s v="Action|Mystery|Sci-Fi|Thriller"/>
    <s v="Tom Cruise"/>
    <n v="399651"/>
    <n v="1331"/>
    <s v="English"/>
    <s v="USA"/>
    <n v="102000000"/>
    <n v="30014112"/>
    <m/>
    <m/>
    <m/>
  </r>
  <r>
    <x v="236"/>
    <s v="50/50 "/>
    <n v="7.7"/>
    <n v="2011"/>
    <n v="34963967"/>
    <n v="327"/>
    <s v="Comedy|Drama|Romance"/>
    <s v="Joseph Gordon-Levitt"/>
    <n v="270441"/>
    <n v="378"/>
    <s v="English"/>
    <s v="USA"/>
    <n v="8000000"/>
    <n v="26963967"/>
    <m/>
    <m/>
    <m/>
  </r>
  <r>
    <x v="127"/>
    <s v="Sense and Sensibility "/>
    <n v="7.7"/>
    <n v="1995"/>
    <n v="42700000"/>
    <n v="69"/>
    <s v="Drama|Romance"/>
    <s v="Alan Rickman"/>
    <n v="78392"/>
    <n v="196"/>
    <s v="English"/>
    <s v="USA"/>
    <n v="16500000"/>
    <n v="26200000"/>
    <m/>
    <m/>
    <m/>
  </r>
  <r>
    <x v="237"/>
    <s v="500 Days of Summer "/>
    <n v="7.7"/>
    <n v="2009"/>
    <n v="32391374"/>
    <n v="331"/>
    <s v="Comedy|Drama|Romance"/>
    <s v="Joseph Gordon-Levitt"/>
    <n v="376600"/>
    <n v="494"/>
    <s v="English"/>
    <s v="USA"/>
    <n v="7500000"/>
    <n v="24891374"/>
    <m/>
    <m/>
    <m/>
  </r>
  <r>
    <x v="30"/>
    <s v="Road to Perdition "/>
    <n v="7.7"/>
    <n v="2002"/>
    <n v="104054514"/>
    <n v="226"/>
    <s v="Crime|Drama|Thriller"/>
    <s v="Tom Hanks"/>
    <n v="200359"/>
    <n v="1009"/>
    <s v="English"/>
    <s v="USA"/>
    <n v="80000000"/>
    <n v="24054514"/>
    <m/>
    <m/>
    <m/>
  </r>
  <r>
    <x v="203"/>
    <s v="The Theory of Everything "/>
    <n v="7.7"/>
    <n v="2014"/>
    <n v="35887263"/>
    <n v="419"/>
    <s v="Biography|Drama|Romance"/>
    <s v="Eddie Redmayne"/>
    <n v="265507"/>
    <n v="388"/>
    <s v="English"/>
    <s v="UK"/>
    <n v="15000000"/>
    <n v="20887263"/>
    <m/>
    <m/>
    <m/>
  </r>
  <r>
    <x v="238"/>
    <s v="Dangerous Liaisons "/>
    <n v="7.7"/>
    <n v="1988"/>
    <n v="34700000"/>
    <n v="51"/>
    <s v="Drama|Romance"/>
    <s v="Keanu Reeves"/>
    <n v="52846"/>
    <n v="143"/>
    <s v="English"/>
    <s v="USA"/>
    <n v="14000000"/>
    <n v="20700000"/>
    <m/>
    <m/>
    <m/>
  </r>
  <r>
    <x v="239"/>
    <s v="The Count of Monte Cristo "/>
    <n v="7.7"/>
    <n v="2002"/>
    <n v="54228104"/>
    <n v="138"/>
    <s v="Action|Adventure|Drama|Romance|Thriller"/>
    <s v="Henry Cavill"/>
    <n v="104991"/>
    <n v="544"/>
    <s v="English"/>
    <s v="UK"/>
    <n v="35000000"/>
    <n v="19228104"/>
    <m/>
    <m/>
    <m/>
  </r>
  <r>
    <x v="218"/>
    <s v="Kick-Ass "/>
    <n v="7.7"/>
    <n v="2010"/>
    <n v="48043505"/>
    <n v="447"/>
    <s v="Action|Comedy"/>
    <s v="Elizabeth McGovern"/>
    <n v="435864"/>
    <n v="801"/>
    <s v="English"/>
    <s v="UK"/>
    <n v="30000000"/>
    <n v="18043505"/>
    <m/>
    <m/>
    <m/>
  </r>
  <r>
    <x v="240"/>
    <s v="Billy Elliot "/>
    <n v="7.7"/>
    <n v="2000"/>
    <n v="21994911"/>
    <n v="151"/>
    <s v="Drama|Music"/>
    <s v="Julie Walters"/>
    <n v="98354"/>
    <n v="433"/>
    <s v="English"/>
    <s v="UK"/>
    <n v="5000000"/>
    <n v="16994911"/>
    <m/>
    <m/>
    <m/>
  </r>
  <r>
    <x v="23"/>
    <s v="Black Hawk Down "/>
    <n v="7.7"/>
    <n v="2001"/>
    <n v="108638745"/>
    <n v="200"/>
    <s v="Drama|History|War"/>
    <s v="Ioan Gruffudd"/>
    <n v="292022"/>
    <n v="1103"/>
    <s v="English"/>
    <s v="USA"/>
    <n v="92000000"/>
    <n v="16638745"/>
    <m/>
    <m/>
    <m/>
  </r>
  <r>
    <x v="241"/>
    <s v="The Muppet Christmas Carol "/>
    <n v="7.7"/>
    <n v="1992"/>
    <n v="27281507"/>
    <n v="75"/>
    <s v="Comedy|Drama|Family|Fantasy|Musical"/>
    <s v="Steven Mackintosh"/>
    <n v="33850"/>
    <n v="147"/>
    <s v="English"/>
    <s v="USA"/>
    <n v="12000000"/>
    <n v="15281507"/>
    <m/>
    <m/>
    <m/>
  </r>
  <r>
    <x v="242"/>
    <s v="Coraline "/>
    <n v="7.7"/>
    <n v="2009"/>
    <n v="75280058"/>
    <n v="310"/>
    <s v="Animation|Family|Fantasy"/>
    <s v="Jennifer Saunders"/>
    <n v="143121"/>
    <n v="279"/>
    <s v="English"/>
    <s v="USA"/>
    <n v="60000000"/>
    <n v="15280058"/>
    <m/>
    <m/>
    <m/>
  </r>
  <r>
    <x v="155"/>
    <s v="Malcolm X "/>
    <n v="7.7"/>
    <n v="1992"/>
    <n v="48169908"/>
    <n v="61"/>
    <s v="Biography|Drama|History|Romance"/>
    <s v="Denzel Washington"/>
    <n v="63923"/>
    <n v="156"/>
    <s v="English"/>
    <s v="USA"/>
    <n v="33000000"/>
    <n v="15169908"/>
    <m/>
    <m/>
    <m/>
  </r>
  <r>
    <x v="117"/>
    <s v="Seven Pounds "/>
    <n v="7.7"/>
    <n v="2008"/>
    <n v="69951824"/>
    <n v="202"/>
    <s v="Drama|Romance"/>
    <s v="Will Smith"/>
    <n v="232710"/>
    <n v="599"/>
    <s v="English"/>
    <s v="USA"/>
    <n v="55000000"/>
    <n v="14951824"/>
    <m/>
    <m/>
    <m/>
  </r>
  <r>
    <x v="198"/>
    <s v="Love Actually "/>
    <n v="7.7"/>
    <n v="2003"/>
    <n v="59365105"/>
    <n v="218"/>
    <s v="Comedy|Drama|Romance"/>
    <s v="Colin Firth"/>
    <n v="318634"/>
    <n v="1004"/>
    <s v="English"/>
    <s v="UK"/>
    <n v="45000000"/>
    <n v="14365105"/>
    <m/>
    <m/>
    <m/>
  </r>
  <r>
    <x v="172"/>
    <s v="Y Tu Mamá También "/>
    <n v="7.7"/>
    <n v="2001"/>
    <n v="13622333"/>
    <n v="173"/>
    <s v="Adventure|Comedy|Drama|Romance"/>
    <s v="Maribel Verdú"/>
    <n v="91377"/>
    <n v="385"/>
    <s v="Spanish"/>
    <s v="Mexico"/>
    <n v="2000000"/>
    <n v="11622333"/>
    <m/>
    <m/>
    <m/>
  </r>
  <r>
    <x v="243"/>
    <s v="The Last King of Scotland "/>
    <n v="7.7"/>
    <n v="2006"/>
    <n v="17605861"/>
    <n v="252"/>
    <s v="Biography|Drama|History|Thriller"/>
    <s v="David Oyelowo"/>
    <n v="145580"/>
    <n v="351"/>
    <s v="English"/>
    <s v="UK"/>
    <n v="6000000"/>
    <n v="11605861"/>
    <m/>
    <m/>
    <m/>
  </r>
  <r>
    <x v="244"/>
    <s v="Religulous "/>
    <n v="7.7"/>
    <n v="2008"/>
    <n v="12995673"/>
    <n v="197"/>
    <s v="Comedy|Documentary|War"/>
    <s v="Bill Maher"/>
    <n v="52286"/>
    <n v="345"/>
    <s v="English"/>
    <s v="USA"/>
    <n v="2500000"/>
    <n v="10495673"/>
    <m/>
    <m/>
    <m/>
  </r>
  <r>
    <x v="245"/>
    <s v="Ex Machina "/>
    <n v="7.7"/>
    <n v="2015"/>
    <n v="25440971"/>
    <n v="489"/>
    <s v="Drama|Mystery|Sci-Fi|Thriller"/>
    <s v="Elina Alminas"/>
    <n v="289508"/>
    <n v="611"/>
    <s v="English"/>
    <s v="UK"/>
    <n v="15000000"/>
    <n v="10440971"/>
    <m/>
    <m/>
    <m/>
  </r>
  <r>
    <x v="94"/>
    <s v="Rushmore "/>
    <n v="7.7"/>
    <n v="1998"/>
    <n v="17096053"/>
    <n v="179"/>
    <s v="Comedy|Drama"/>
    <s v="Bill Murray"/>
    <n v="134458"/>
    <n v="640"/>
    <s v="English"/>
    <s v="USA"/>
    <n v="9000000"/>
    <n v="8096053"/>
    <m/>
    <m/>
    <m/>
  </r>
  <r>
    <x v="92"/>
    <s v="Match Point "/>
    <n v="7.7"/>
    <n v="2005"/>
    <n v="23089926"/>
    <n v="278"/>
    <s v="Drama|Romance|Thriller"/>
    <s v="Scarlett Johansson"/>
    <n v="166269"/>
    <n v="735"/>
    <s v="English"/>
    <s v="UK"/>
    <n v="15000000"/>
    <n v="8089926"/>
    <m/>
    <m/>
    <m/>
  </r>
  <r>
    <x v="246"/>
    <s v="You Can Count on Me "/>
    <n v="7.7"/>
    <n v="2000"/>
    <n v="9180275"/>
    <n v="122"/>
    <s v="Drama"/>
    <s v="Matthew Broderick"/>
    <n v="22145"/>
    <n v="231"/>
    <s v="English"/>
    <s v="USA"/>
    <n v="1200000"/>
    <n v="7980275"/>
    <m/>
    <m/>
    <m/>
  </r>
  <r>
    <x v="132"/>
    <s v="Man on Fire "/>
    <n v="7.7"/>
    <n v="2004"/>
    <n v="77862546"/>
    <n v="171"/>
    <s v="Action|Crime|Drama|Thriller"/>
    <s v="Denzel Washington"/>
    <n v="266310"/>
    <n v="690"/>
    <s v="English"/>
    <s v="USA"/>
    <n v="70000000"/>
    <n v="7862546"/>
    <m/>
    <m/>
    <m/>
  </r>
  <r>
    <x v="95"/>
    <s v="The Station Agent "/>
    <n v="7.7"/>
    <n v="2003"/>
    <n v="5739376"/>
    <n v="154"/>
    <s v="Comedy|Drama"/>
    <s v="Peter Dinklage"/>
    <n v="58260"/>
    <n v="286"/>
    <s v="English"/>
    <s v="USA"/>
    <n v="500000"/>
    <n v="5239376"/>
    <m/>
    <m/>
    <m/>
  </r>
  <r>
    <x v="130"/>
    <s v="Adaptation. "/>
    <n v="7.7"/>
    <n v="2002"/>
    <n v="22245861"/>
    <n v="241"/>
    <s v="Comedy|Drama"/>
    <s v="Nicolas Cage"/>
    <n v="143251"/>
    <n v="710"/>
    <s v="English"/>
    <s v="USA"/>
    <n v="19000000"/>
    <n v="3245861"/>
    <m/>
    <m/>
    <m/>
  </r>
  <r>
    <x v="247"/>
    <s v="42nd Street "/>
    <n v="7.7"/>
    <n v="1933"/>
    <n v="2300000"/>
    <n v="65"/>
    <s v="Comedy|Musical|Romance"/>
    <s v="Ginger Rogers"/>
    <n v="7921"/>
    <n v="97"/>
    <s v="English"/>
    <s v="USA"/>
    <n v="439000"/>
    <n v="1861000"/>
    <m/>
    <m/>
    <m/>
  </r>
  <r>
    <x v="217"/>
    <s v="Henry V "/>
    <n v="7.7"/>
    <n v="1989"/>
    <n v="10161099"/>
    <n v="46"/>
    <s v="Action|Biography|Drama|History|Romance|War"/>
    <s v="Brian Blessed"/>
    <n v="23441"/>
    <n v="108"/>
    <s v="English"/>
    <s v="UK"/>
    <n v="9000000"/>
    <n v="1161099"/>
    <m/>
    <m/>
    <m/>
  </r>
  <r>
    <x v="101"/>
    <s v="Dazed and Confused "/>
    <n v="7.7"/>
    <n v="1993"/>
    <n v="7993039"/>
    <n v="152"/>
    <s v="Comedy"/>
    <s v="Milla Jovovich"/>
    <n v="120036"/>
    <n v="408"/>
    <s v="English"/>
    <s v="USA"/>
    <n v="6900000"/>
    <n v="1093039"/>
    <m/>
    <m/>
    <m/>
  </r>
  <r>
    <x v="248"/>
    <s v="Who Killed the Electric Car? "/>
    <n v="7.7"/>
    <n v="2006"/>
    <n v="1677838"/>
    <n v="87"/>
    <s v="Documentary"/>
    <s v="Ed Begley Jr."/>
    <n v="11283"/>
    <n v="155"/>
    <s v="English"/>
    <s v="USA"/>
    <n v="1000000"/>
    <n v="677838"/>
    <m/>
    <m/>
    <m/>
  </r>
  <r>
    <x v="249"/>
    <s v="Weekend "/>
    <n v="7.7"/>
    <n v="2011"/>
    <n v="469947"/>
    <n v="143"/>
    <s v="Drama|Romance"/>
    <s v="Tom Cullen"/>
    <n v="19846"/>
    <n v="68"/>
    <s v="English"/>
    <s v="UK"/>
    <n v="120000"/>
    <n v="349947"/>
    <m/>
    <m/>
    <m/>
  </r>
  <r>
    <x v="250"/>
    <s v="A Hard Day's Night "/>
    <n v="7.7"/>
    <n v="1964"/>
    <n v="515005"/>
    <n v="105"/>
    <s v="Comedy|Musical"/>
    <s v="Paul McCartney"/>
    <n v="31429"/>
    <n v="219"/>
    <s v="English"/>
    <s v="UK"/>
    <n v="560000"/>
    <n v="-44995"/>
    <m/>
    <m/>
    <m/>
  </r>
  <r>
    <x v="251"/>
    <s v="The Trials of Darryl Hunt "/>
    <n v="7.7"/>
    <n v="2006"/>
    <n v="1111"/>
    <n v="11"/>
    <s v="Crime|Documentary"/>
    <s v="Darryl Hunt"/>
    <n v="771"/>
    <n v="10"/>
    <s v="English"/>
    <s v="USA"/>
    <n v="200000"/>
    <n v="-198889"/>
    <m/>
    <m/>
    <m/>
  </r>
  <r>
    <x v="252"/>
    <s v="The Red Violin "/>
    <n v="7.7"/>
    <n v="1998"/>
    <n v="9473382"/>
    <n v="94"/>
    <s v="Drama|Music|Mystery|Romance"/>
    <s v="Johannes Silberschneider"/>
    <n v="26832"/>
    <n v="247"/>
    <s v="French"/>
    <s v="Canada"/>
    <n v="10000000"/>
    <n v="-526618"/>
    <m/>
    <m/>
    <m/>
  </r>
  <r>
    <x v="253"/>
    <s v="Dead Man's Shoes "/>
    <n v="7.7"/>
    <n v="2004"/>
    <n v="6013"/>
    <n v="99"/>
    <s v="Crime|Drama|Thriller"/>
    <s v="Paddy Considine"/>
    <n v="39929"/>
    <n v="207"/>
    <s v="English"/>
    <s v="UK"/>
    <n v="695393"/>
    <n v="-689380"/>
    <m/>
    <m/>
    <m/>
  </r>
  <r>
    <x v="254"/>
    <s v="The Sweet Hereafter "/>
    <n v="7.7"/>
    <n v="1997"/>
    <n v="4306697"/>
    <n v="120"/>
    <s v="Drama"/>
    <s v="Bruce Greenwood"/>
    <n v="26720"/>
    <n v="196"/>
    <s v="English"/>
    <s v="Canada"/>
    <n v="5000000"/>
    <n v="-693303"/>
    <m/>
    <m/>
    <m/>
  </r>
  <r>
    <x v="255"/>
    <s v="Taxi to the Dark Side "/>
    <n v="7.7"/>
    <n v="2007"/>
    <n v="274661"/>
    <n v="84"/>
    <s v="Crime|Documentary|War"/>
    <s v="Alex Gibney"/>
    <n v="10564"/>
    <n v="40"/>
    <s v="English"/>
    <s v="USA"/>
    <n v="1000000"/>
    <n v="-725339"/>
    <m/>
    <m/>
    <m/>
  </r>
  <r>
    <x v="256"/>
    <s v="Good Bye Lenin! "/>
    <n v="7.7"/>
    <n v="2003"/>
    <n v="4063859"/>
    <n v="153"/>
    <s v="Drama|Romance"/>
    <s v="Florian Lukas"/>
    <n v="114407"/>
    <n v="225"/>
    <s v="German"/>
    <s v="Germany"/>
    <n v="4800000"/>
    <n v="-736141"/>
    <m/>
    <m/>
    <m/>
  </r>
  <r>
    <x v="257"/>
    <s v="Nowhere in Africa "/>
    <n v="7.7"/>
    <n v="2001"/>
    <n v="6173485"/>
    <n v="73"/>
    <s v="Biography|Drama"/>
    <s v="Merab Ninidze"/>
    <n v="10672"/>
    <n v="84"/>
    <s v="English"/>
    <s v="Germany"/>
    <n v="7000000"/>
    <n v="-826515"/>
    <m/>
    <m/>
    <m/>
  </r>
  <r>
    <x v="253"/>
    <s v="This Is England "/>
    <n v="7.7"/>
    <n v="2006"/>
    <n v="327919"/>
    <n v="172"/>
    <s v="Crime|Drama"/>
    <s v="Stephen Graham"/>
    <n v="99177"/>
    <n v="192"/>
    <s v="English"/>
    <s v="UK"/>
    <n v="1500000"/>
    <n v="-1172081"/>
    <m/>
    <m/>
    <m/>
  </r>
  <r>
    <x v="83"/>
    <s v="Bloody Sunday "/>
    <n v="7.7"/>
    <n v="2002"/>
    <n v="768045"/>
    <n v="92"/>
    <s v="Drama|History|War"/>
    <s v="James Nesbitt"/>
    <n v="19732"/>
    <n v="120"/>
    <s v="English"/>
    <s v="UK"/>
    <n v="2000000"/>
    <n v="-1231955"/>
    <m/>
    <m/>
    <m/>
  </r>
  <r>
    <x v="155"/>
    <s v="25th Hour "/>
    <n v="7.7"/>
    <n v="2002"/>
    <n v="13060843"/>
    <n v="202"/>
    <s v="Drama"/>
    <s v="Philip Seymour Hoffman"/>
    <n v="149528"/>
    <n v="454"/>
    <s v="English"/>
    <s v="USA"/>
    <n v="15000000"/>
    <n v="-1939157"/>
    <m/>
    <m/>
    <m/>
  </r>
  <r>
    <x v="258"/>
    <s v="The Lady from Shanghai "/>
    <n v="7.7"/>
    <n v="1947"/>
    <n v="7927"/>
    <n v="90"/>
    <s v="Crime|Drama|Film-Noir|Mystery|Thriller"/>
    <s v="Rita Hayworth"/>
    <n v="19236"/>
    <n v="175"/>
    <s v="English"/>
    <s v="USA"/>
    <n v="2300000"/>
    <n v="-2292073"/>
    <m/>
    <m/>
    <m/>
  </r>
  <r>
    <x v="259"/>
    <s v="The Barbarian Invasions "/>
    <n v="7.7"/>
    <n v="2003"/>
    <n v="3432342"/>
    <n v="135"/>
    <s v="Comedy|Crime|Drama|Mystery|Romance"/>
    <s v="Marie-Josée Croze"/>
    <n v="24921"/>
    <n v="166"/>
    <s v="French"/>
    <s v="Canada"/>
    <n v="6000000"/>
    <n v="-2567658"/>
    <m/>
    <m/>
    <m/>
  </r>
  <r>
    <x v="260"/>
    <s v="Control "/>
    <n v="7.7"/>
    <n v="2007"/>
    <n v="871577"/>
    <n v="183"/>
    <s v="Biography|Drama|Music"/>
    <s v="Sam Riley"/>
    <n v="51353"/>
    <n v="143"/>
    <s v="English"/>
    <s v="UK"/>
    <n v="4500000"/>
    <n v="-3628423"/>
    <m/>
    <m/>
    <m/>
  </r>
  <r>
    <x v="89"/>
    <s v="21 Grams "/>
    <n v="7.7"/>
    <n v="2003"/>
    <n v="16248701"/>
    <n v="192"/>
    <s v="Drama"/>
    <s v="Naomi Watts"/>
    <n v="189683"/>
    <n v="559"/>
    <s v="English"/>
    <s v="USA"/>
    <n v="20000000"/>
    <n v="-3751299"/>
    <m/>
    <m/>
    <m/>
  </r>
  <r>
    <x v="261"/>
    <s v="Mondays in the Sun "/>
    <n v="7.7"/>
    <n v="2002"/>
    <n v="146402"/>
    <n v="64"/>
    <s v="Comedy|Drama"/>
    <s v="Luis Tosar"/>
    <n v="9913"/>
    <n v="38"/>
    <s v="Spanish"/>
    <s v="Spain"/>
    <n v="4000000"/>
    <n v="-3853598"/>
    <m/>
    <m/>
    <m/>
  </r>
  <r>
    <x v="262"/>
    <s v="Buen Día, Ramón "/>
    <n v="7.7"/>
    <n v="2013"/>
    <n v="100412"/>
    <n v="26"/>
    <s v="Drama"/>
    <s v="Hector Kotsifakis"/>
    <n v="2112"/>
    <n v="7"/>
    <s v="German"/>
    <s v="Mexico"/>
    <n v="4000000"/>
    <n v="-3899588"/>
    <m/>
    <m/>
    <m/>
  </r>
  <r>
    <x v="263"/>
    <s v="The Machinist "/>
    <n v="7.7"/>
    <n v="2004"/>
    <n v="1082044"/>
    <n v="204"/>
    <s v="Drama|Thriller"/>
    <s v="Christian Bale"/>
    <n v="281649"/>
    <n v="458"/>
    <s v="English"/>
    <s v="Spain"/>
    <n v="5000000"/>
    <n v="-3917956"/>
    <m/>
    <m/>
    <m/>
  </r>
  <r>
    <x v="264"/>
    <s v="The Secret of Kells "/>
    <n v="7.7"/>
    <n v="2009"/>
    <n v="686383"/>
    <n v="118"/>
    <s v="Adventure|Animation|Family|Fantasy"/>
    <s v="Sean Lennon"/>
    <n v="22811"/>
    <n v="71"/>
    <s v="English"/>
    <s v="France"/>
    <n v="6500000"/>
    <n v="-5813617"/>
    <m/>
    <m/>
    <m/>
  </r>
  <r>
    <x v="265"/>
    <s v="The Great Beauty "/>
    <n v="7.7"/>
    <n v="2013"/>
    <n v="2835886"/>
    <n v="280"/>
    <s v="Drama"/>
    <s v="Toni Servillo"/>
    <n v="55516"/>
    <n v="124"/>
    <s v="Italian"/>
    <s v="Italy"/>
    <n v="9200000"/>
    <n v="-6364114"/>
    <m/>
    <m/>
    <m/>
  </r>
  <r>
    <x v="266"/>
    <s v="Vera Drake "/>
    <n v="7.7"/>
    <n v="2004"/>
    <n v="3753806"/>
    <n v="169"/>
    <s v="Crime|Drama"/>
    <s v="Eddie Marsan"/>
    <n v="20307"/>
    <n v="165"/>
    <s v="English"/>
    <s v="UK"/>
    <n v="11000000"/>
    <n v="-7246194"/>
    <m/>
    <m/>
    <m/>
  </r>
  <r>
    <x v="267"/>
    <s v="Eastern Promises "/>
    <n v="7.7"/>
    <n v="2007"/>
    <n v="17114882"/>
    <n v="356"/>
    <s v="Crime|Mystery|Thriller"/>
    <s v="Viggo Mortensen"/>
    <n v="189249"/>
    <n v="398"/>
    <s v="English"/>
    <s v="USA"/>
    <n v="25000000"/>
    <n v="-7885118"/>
    <m/>
    <m/>
    <m/>
  </r>
  <r>
    <x v="55"/>
    <s v="Fear and Loathing in Las Vegas "/>
    <n v="7.7"/>
    <n v="1998"/>
    <n v="10562387"/>
    <n v="156"/>
    <s v="Adventure|Comedy|Drama"/>
    <s v="Johnny Depp"/>
    <n v="213226"/>
    <n v="648"/>
    <s v="English"/>
    <s v="USA"/>
    <n v="18500000"/>
    <n v="-7937613"/>
    <m/>
    <m/>
    <m/>
  </r>
  <r>
    <x v="268"/>
    <s v="City of Life and Death "/>
    <n v="7.7"/>
    <n v="2009"/>
    <n v="119922"/>
    <n v="149"/>
    <s v="Drama|History|War"/>
    <s v="Ye Liu"/>
    <n v="8429"/>
    <n v="62"/>
    <s v="Mandarin"/>
    <s v="China"/>
    <n v="12000000"/>
    <n v="-11880078"/>
    <m/>
    <m/>
    <m/>
  </r>
  <r>
    <x v="90"/>
    <s v="Flipped "/>
    <n v="7.7"/>
    <n v="2010"/>
    <n v="1752214"/>
    <n v="87"/>
    <s v="Comedy|Drama|Romance"/>
    <s v="Madeline Carroll"/>
    <n v="60460"/>
    <n v="104"/>
    <s v="English"/>
    <s v="USA"/>
    <n v="14000000"/>
    <n v="-12247786"/>
    <m/>
    <m/>
    <m/>
  </r>
  <r>
    <x v="269"/>
    <s v="Dark City "/>
    <n v="7.7"/>
    <n v="1998"/>
    <n v="14337579"/>
    <n v="222"/>
    <s v="Action|Drama|Fantasy|Mystery|Sci-Fi|Thriller"/>
    <s v="Rufus Sewell"/>
    <n v="156929"/>
    <n v="624"/>
    <s v="English"/>
    <s v="Australia"/>
    <n v="27000000"/>
    <n v="-12662421"/>
    <m/>
    <m/>
    <m/>
  </r>
  <r>
    <x v="270"/>
    <s v="The Visual Bible: The Gospel of John "/>
    <n v="7.7"/>
    <n v="2003"/>
    <n v="4068087"/>
    <n v="25"/>
    <s v="Biography|Drama|History"/>
    <s v="Henry Ian Cusick"/>
    <n v="2164"/>
    <n v="74"/>
    <s v="English"/>
    <s v="Canada"/>
    <n v="17000000"/>
    <n v="-12931913"/>
    <m/>
    <m/>
    <m/>
  </r>
  <r>
    <x v="271"/>
    <s v="The Butterfly Effect "/>
    <n v="7.7"/>
    <n v="2004"/>
    <n v="23947"/>
    <n v="185"/>
    <s v="Sci-Fi|Thriller"/>
    <s v="Logan Lerman"/>
    <n v="357579"/>
    <n v="1100"/>
    <s v="English"/>
    <s v="USA"/>
    <n v="13000000"/>
    <n v="-12976053"/>
    <m/>
    <m/>
    <m/>
  </r>
  <r>
    <x v="272"/>
    <s v="Gettysburg "/>
    <n v="7.7"/>
    <n v="1993"/>
    <n v="10769960"/>
    <n v="22"/>
    <s v="Drama|History|War"/>
    <s v="Tom Berenger"/>
    <n v="21940"/>
    <n v="256"/>
    <s v="English"/>
    <s v="USA"/>
    <n v="25000000"/>
    <n v="-14230040"/>
    <m/>
    <m/>
    <m/>
  </r>
  <r>
    <x v="62"/>
    <s v="Frost/Nixon "/>
    <n v="7.7"/>
    <n v="2008"/>
    <n v="18593156"/>
    <n v="302"/>
    <s v="Drama"/>
    <s v="Toby Jones"/>
    <n v="88682"/>
    <n v="241"/>
    <s v="English"/>
    <s v="USA"/>
    <n v="35000000"/>
    <n v="-16406844"/>
    <m/>
    <m/>
    <m/>
  </r>
  <r>
    <x v="20"/>
    <s v="Ponyo "/>
    <n v="7.7"/>
    <n v="2008"/>
    <n v="15081783"/>
    <n v="256"/>
    <s v="Adventure|Animation|Family|Fantasy"/>
    <s v="Rumi Hiiragi"/>
    <n v="85589"/>
    <n v="144"/>
    <s v="Japanese"/>
    <s v="Japan"/>
    <n v="34000000"/>
    <n v="-18918217"/>
    <m/>
    <m/>
    <m/>
  </r>
  <r>
    <x v="227"/>
    <s v="Watchmen "/>
    <n v="7.7"/>
    <n v="2009"/>
    <n v="107503316"/>
    <n v="451"/>
    <s v="Action|Drama|Mystery|Sci-Fi"/>
    <s v="Matt Frewer"/>
    <n v="392474"/>
    <n v="1229"/>
    <s v="English"/>
    <s v="USA"/>
    <n v="130000000"/>
    <n v="-22496684"/>
    <m/>
    <m/>
    <m/>
  </r>
  <r>
    <x v="140"/>
    <s v="The Last Samurai "/>
    <n v="7.7"/>
    <n v="2003"/>
    <n v="111110575"/>
    <n v="190"/>
    <s v="Action|Drama|History|War"/>
    <s v="Tom Cruise"/>
    <n v="317166"/>
    <n v="928"/>
    <s v="English"/>
    <s v="USA"/>
    <n v="140000000"/>
    <n v="-28889425"/>
    <m/>
    <m/>
    <m/>
  </r>
  <r>
    <x v="273"/>
    <s v="The Fifth Element "/>
    <n v="7.7"/>
    <n v="1997"/>
    <n v="63540020"/>
    <n v="173"/>
    <s v="Action|Adventure|Sci-Fi"/>
    <s v="Milla Jovovich"/>
    <n v="343274"/>
    <n v="742"/>
    <s v="English"/>
    <s v="France"/>
    <n v="93000000"/>
    <n v="-29459980"/>
    <m/>
    <m/>
    <m/>
  </r>
  <r>
    <x v="218"/>
    <s v="Stardust "/>
    <n v="7.7"/>
    <n v="2007"/>
    <n v="38345403"/>
    <n v="228"/>
    <s v="Adventure|Family|Fantasy|Romance"/>
    <s v="Henry Cavill"/>
    <n v="212085"/>
    <n v="492"/>
    <s v="English"/>
    <s v="UK"/>
    <n v="70000000"/>
    <n v="-31654597"/>
    <m/>
    <m/>
    <m/>
  </r>
  <r>
    <x v="9"/>
    <s v="Zodiac "/>
    <n v="7.7"/>
    <n v="2007"/>
    <n v="33048353"/>
    <n v="377"/>
    <s v="Crime|Drama|History|Mystery|Thriller"/>
    <s v="Robert Downey Jr."/>
    <n v="301279"/>
    <n v="589"/>
    <s v="English"/>
    <s v="USA"/>
    <n v="65000000"/>
    <n v="-31951647"/>
    <m/>
    <m/>
    <m/>
  </r>
  <r>
    <x v="40"/>
    <s v="A Very Long Engagement "/>
    <n v="7.7"/>
    <n v="2004"/>
    <n v="6167817"/>
    <n v="186"/>
    <s v="Drama|Mystery|Romance|War"/>
    <s v="Denis Lavant"/>
    <n v="62607"/>
    <n v="239"/>
    <s v="French"/>
    <s v="France"/>
    <n v="47000000"/>
    <n v="-40832183"/>
    <m/>
    <m/>
    <m/>
  </r>
  <r>
    <x v="35"/>
    <s v="Lady Vengeance "/>
    <n v="7.7"/>
    <n v="2005"/>
    <n v="211667"/>
    <n v="202"/>
    <s v="Crime|Drama"/>
    <s v="Min-sik Choi"/>
    <n v="53508"/>
    <n v="131"/>
    <s v="Korean"/>
    <s v="South Korea"/>
    <n v="4200000000"/>
    <n v="-4199788333"/>
    <m/>
    <m/>
    <m/>
  </r>
  <r>
    <x v="274"/>
    <s v="The Hunger Games: Catching Fire "/>
    <n v="7.6"/>
    <n v="2013"/>
    <n v="424645577"/>
    <n v="502"/>
    <s v="Adventure|Sci-Fi|Thriller"/>
    <s v="Jennifer Lawrence"/>
    <n v="498397"/>
    <n v="706"/>
    <s v="English"/>
    <s v="USA"/>
    <n v="130000000"/>
    <n v="294645577"/>
    <m/>
    <m/>
    <m/>
  </r>
  <r>
    <x v="10"/>
    <s v="Star Wars: Episode III - Revenge of the Sith "/>
    <n v="7.6"/>
    <n v="2005"/>
    <n v="380262555"/>
    <n v="359"/>
    <s v="Action|Adventure|Fantasy|Sci-Fi"/>
    <s v="Natalie Portman"/>
    <n v="520104"/>
    <n v="3286"/>
    <s v="English"/>
    <s v="USA"/>
    <n v="113000000"/>
    <n v="267262555"/>
    <m/>
    <m/>
    <m/>
  </r>
  <r>
    <x v="275"/>
    <s v="Frozen "/>
    <n v="7.6"/>
    <n v="2013"/>
    <n v="400736600"/>
    <n v="406"/>
    <s v="Adventure|Animation|Comedy|Family|Fantasy|Musical"/>
    <s v="Josh Gad"/>
    <n v="421658"/>
    <n v="904"/>
    <s v="English"/>
    <s v="USA"/>
    <n v="150000000"/>
    <n v="250736600"/>
    <m/>
    <m/>
    <m/>
  </r>
  <r>
    <x v="134"/>
    <s v="Batman "/>
    <n v="7.6"/>
    <n v="1989"/>
    <n v="251188924"/>
    <n v="186"/>
    <s v="Action|Adventure"/>
    <s v="Michael Gough"/>
    <n v="269033"/>
    <n v="817"/>
    <s v="English"/>
    <s v="USA"/>
    <n v="35000000"/>
    <n v="216188924"/>
    <m/>
    <m/>
    <m/>
  </r>
  <r>
    <x v="5"/>
    <s v="Indiana Jones and the Temple of Doom "/>
    <n v="7.6"/>
    <n v="1984"/>
    <n v="179870271"/>
    <n v="148"/>
    <s v="Action|Adventure"/>
    <s v="Harrison Ford"/>
    <n v="329969"/>
    <n v="524"/>
    <s v="English"/>
    <s v="USA"/>
    <n v="28000000"/>
    <n v="151870271"/>
    <m/>
    <m/>
    <m/>
  </r>
  <r>
    <x v="276"/>
    <s v="Harry Potter and the Goblet of Fire "/>
    <n v="7.6"/>
    <n v="2005"/>
    <n v="289994397"/>
    <n v="295"/>
    <s v="Adventure|Family|Fantasy|Mystery"/>
    <s v="Robert Pattinson"/>
    <n v="385670"/>
    <n v="1896"/>
    <s v="English"/>
    <s v="UK"/>
    <n v="150000000"/>
    <n v="139994397"/>
    <m/>
    <m/>
    <m/>
  </r>
  <r>
    <x v="153"/>
    <s v="Animal House "/>
    <n v="7.6"/>
    <n v="1978"/>
    <n v="141600000"/>
    <n v="94"/>
    <s v="Comedy"/>
    <s v="John Belushi"/>
    <n v="90177"/>
    <n v="257"/>
    <s v="English"/>
    <s v="USA"/>
    <n v="3000000"/>
    <n v="138600000"/>
    <m/>
    <m/>
    <m/>
  </r>
  <r>
    <x v="49"/>
    <s v="Sherlock Holmes "/>
    <n v="7.6"/>
    <n v="2009"/>
    <n v="209019489"/>
    <n v="415"/>
    <s v="Action|Adventure|Crime|Mystery|Thriller"/>
    <s v="Robert Downey Jr."/>
    <n v="477300"/>
    <n v="621"/>
    <s v="English"/>
    <s v="USA"/>
    <n v="90000000"/>
    <n v="119019489"/>
    <m/>
    <m/>
    <m/>
  </r>
  <r>
    <x v="277"/>
    <s v="Ice Age "/>
    <n v="7.6"/>
    <n v="2002"/>
    <n v="176387405"/>
    <n v="193"/>
    <s v="Adventure|Animation|Comedy|Family"/>
    <s v="Goran Visnjic"/>
    <n v="328159"/>
    <n v="467"/>
    <s v="English"/>
    <s v="USA"/>
    <n v="59000000"/>
    <n v="117387405"/>
    <m/>
    <m/>
    <m/>
  </r>
  <r>
    <x v="62"/>
    <s v="Apollo 13 "/>
    <n v="7.6"/>
    <n v="1995"/>
    <n v="172071312"/>
    <n v="159"/>
    <s v="Adventure|Drama|History"/>
    <s v="Tom Hanks"/>
    <n v="208817"/>
    <n v="296"/>
    <s v="English"/>
    <s v="USA"/>
    <n v="62000000"/>
    <n v="110071312"/>
    <m/>
    <m/>
    <m/>
  </r>
  <r>
    <x v="278"/>
    <s v="Superbad "/>
    <n v="7.6"/>
    <n v="2007"/>
    <n v="121463226"/>
    <n v="256"/>
    <s v="Comedy"/>
    <s v="Emma Stone"/>
    <n v="422606"/>
    <n v="555"/>
    <s v="English"/>
    <s v="USA"/>
    <n v="20000000"/>
    <n v="101463226"/>
    <m/>
    <m/>
    <m/>
  </r>
  <r>
    <x v="90"/>
    <s v="A Few Good Men "/>
    <n v="7.6"/>
    <n v="1992"/>
    <n v="141340178"/>
    <n v="81"/>
    <s v="Drama|Thriller"/>
    <s v="Tom Cruise"/>
    <n v="181879"/>
    <n v="319"/>
    <s v="English"/>
    <s v="USA"/>
    <n v="40000000"/>
    <n v="101340178"/>
    <m/>
    <m/>
    <m/>
  </r>
  <r>
    <x v="63"/>
    <s v="The Hunt for Red October "/>
    <n v="7.6"/>
    <n v="1990"/>
    <n v="122012643"/>
    <n v="104"/>
    <s v="Action|Adventure|Thriller"/>
    <s v="Scott Glenn"/>
    <n v="143696"/>
    <n v="241"/>
    <s v="English"/>
    <s v="USA"/>
    <n v="30000000"/>
    <n v="92012643"/>
    <m/>
    <m/>
    <m/>
  </r>
  <r>
    <x v="115"/>
    <s v="Les Misérables "/>
    <n v="7.6"/>
    <n v="2012"/>
    <n v="148775460"/>
    <n v="488"/>
    <s v="Drama|Musical|Romance"/>
    <s v="Hugh Jackman"/>
    <n v="243834"/>
    <n v="845"/>
    <s v="English"/>
    <s v="USA"/>
    <n v="61000000"/>
    <n v="87775460"/>
    <m/>
    <m/>
    <m/>
  </r>
  <r>
    <x v="223"/>
    <s v="Kung Fu Panda "/>
    <n v="7.6"/>
    <n v="2008"/>
    <n v="215395021"/>
    <n v="266"/>
    <s v="Action|Adventure|Animation|Comedy|Family"/>
    <s v="Angelina Jolie Pitt"/>
    <n v="307029"/>
    <n v="360"/>
    <s v="English"/>
    <s v="USA"/>
    <n v="130000000"/>
    <n v="85395021"/>
    <m/>
    <m/>
    <m/>
  </r>
  <r>
    <x v="279"/>
    <s v="Lone Survivor "/>
    <n v="7.6"/>
    <n v="2013"/>
    <n v="125069696"/>
    <n v="319"/>
    <s v="Action|Biography|Drama|Thriller|War"/>
    <s v="Jerry Ferrara"/>
    <n v="203963"/>
    <n v="420"/>
    <s v="English"/>
    <s v="USA"/>
    <n v="40000000"/>
    <n v="85069696"/>
    <m/>
    <m/>
    <m/>
  </r>
  <r>
    <x v="280"/>
    <s v="Rise of the Planet of the Apes "/>
    <n v="7.6"/>
    <n v="2011"/>
    <n v="176740650"/>
    <n v="529"/>
    <s v="Action|Drama|Sci-Fi|Thriller"/>
    <s v="James Franco"/>
    <n v="403836"/>
    <n v="646"/>
    <s v="English"/>
    <s v="USA"/>
    <n v="93000000"/>
    <n v="83740650"/>
    <m/>
    <m/>
    <m/>
  </r>
  <r>
    <x v="106"/>
    <s v="The Others "/>
    <n v="7.6"/>
    <n v="2001"/>
    <n v="96471845"/>
    <n v="239"/>
    <s v="Fantasy|Horror|Thriller"/>
    <s v="Fionnula Flanagan"/>
    <n v="268581"/>
    <n v="1109"/>
    <s v="English"/>
    <s v="USA"/>
    <n v="17000000"/>
    <n v="79471845"/>
    <m/>
    <m/>
    <m/>
  </r>
  <r>
    <x v="90"/>
    <s v="When Harry Met Sally... "/>
    <n v="7.6"/>
    <n v="1989"/>
    <n v="92823600"/>
    <n v="114"/>
    <s v="Comedy|Drama|Romance"/>
    <s v="Bruno Kirby"/>
    <n v="149108"/>
    <n v="273"/>
    <s v="English"/>
    <s v="USA"/>
    <n v="16000000"/>
    <n v="76823600"/>
    <m/>
    <m/>
    <m/>
  </r>
  <r>
    <x v="177"/>
    <s v="Traffic "/>
    <n v="7.6"/>
    <n v="2000"/>
    <n v="124107476"/>
    <n v="223"/>
    <s v="Crime|Drama|Thriller"/>
    <s v="Michael O'Neill"/>
    <n v="170684"/>
    <n v="867"/>
    <s v="English"/>
    <s v="USA"/>
    <n v="48000000"/>
    <n v="76107476"/>
    <m/>
    <m/>
    <m/>
  </r>
  <r>
    <x v="281"/>
    <s v="March of the Penguins "/>
    <n v="7.6"/>
    <n v="2005"/>
    <n v="77413017"/>
    <n v="169"/>
    <s v="Documentary"/>
    <s v="Morgan Freeman"/>
    <n v="45984"/>
    <n v="331"/>
    <s v="French"/>
    <s v="France"/>
    <n v="8000000"/>
    <n v="69413017"/>
    <m/>
    <m/>
    <m/>
  </r>
  <r>
    <x v="229"/>
    <s v="The Town "/>
    <n v="7.6"/>
    <n v="2010"/>
    <n v="92173235"/>
    <n v="378"/>
    <s v="Crime|Drama|Thriller"/>
    <s v="Jeremy Renner"/>
    <n v="280228"/>
    <n v="420"/>
    <s v="English"/>
    <s v="USA"/>
    <n v="37000000"/>
    <n v="55173235"/>
    <m/>
    <m/>
    <m/>
  </r>
  <r>
    <x v="282"/>
    <s v="Star Trek: First Contact "/>
    <n v="7.6"/>
    <n v="1996"/>
    <n v="92001027"/>
    <n v="143"/>
    <s v="Action|Adventure|Drama|Sci-Fi|Thriller"/>
    <s v="LeVar Burton"/>
    <n v="97838"/>
    <n v="286"/>
    <s v="English"/>
    <s v="USA"/>
    <n v="45000000"/>
    <n v="47001027"/>
    <m/>
    <m/>
    <m/>
  </r>
  <r>
    <x v="283"/>
    <s v="Interview with the Vampire: The Vampire Chronicles "/>
    <n v="7.6"/>
    <n v="1994"/>
    <n v="105264608"/>
    <n v="120"/>
    <s v="Drama|Fantasy|Horror"/>
    <s v="Brad Pitt"/>
    <n v="239752"/>
    <n v="406"/>
    <s v="English"/>
    <s v="USA"/>
    <n v="60000000"/>
    <n v="45264608"/>
    <m/>
    <m/>
    <m/>
  </r>
  <r>
    <x v="155"/>
    <s v="Inside Man "/>
    <n v="7.6"/>
    <n v="2006"/>
    <n v="88504640"/>
    <n v="230"/>
    <s v="Crime|Drama|Mystery|Thriller"/>
    <s v="Denzel Washington"/>
    <n v="273108"/>
    <n v="646"/>
    <s v="English"/>
    <s v="USA"/>
    <n v="45000000"/>
    <n v="43504640"/>
    <m/>
    <m/>
    <m/>
  </r>
  <r>
    <x v="284"/>
    <s v="Instructions Not Included "/>
    <n v="7.6"/>
    <n v="2013"/>
    <n v="44456509"/>
    <n v="41"/>
    <s v="Comedy|Drama"/>
    <s v="Eugenio Derbez"/>
    <n v="22105"/>
    <n v="81"/>
    <s v="Spanish"/>
    <s v="Mexico"/>
    <n v="5000000"/>
    <n v="39456509"/>
    <m/>
    <m/>
    <m/>
  </r>
  <r>
    <x v="285"/>
    <s v="Dawn of the Planet of the Apes "/>
    <n v="7.6"/>
    <n v="2014"/>
    <n v="208543795"/>
    <n v="521"/>
    <s v="Action|Adventure|Drama|Sci-Fi"/>
    <s v="Gary Oldman"/>
    <n v="317542"/>
    <n v="620"/>
    <s v="English"/>
    <s v="USA"/>
    <n v="170000000"/>
    <n v="38543795"/>
    <m/>
    <m/>
    <m/>
  </r>
  <r>
    <x v="286"/>
    <s v="West Side Story "/>
    <n v="7.6"/>
    <n v="1961"/>
    <n v="43650000"/>
    <n v="120"/>
    <s v="Crime|Drama|Musical|Romance|Thriller"/>
    <s v="Rita Moreno"/>
    <n v="71919"/>
    <n v="316"/>
    <s v="English"/>
    <s v="USA"/>
    <n v="6000000"/>
    <n v="37650000"/>
    <m/>
    <m/>
    <m/>
  </r>
  <r>
    <x v="68"/>
    <s v="28 Days Later... "/>
    <n v="7.6"/>
    <n v="2002"/>
    <n v="45063889"/>
    <n v="224"/>
    <s v="Drama|Horror|Sci-Fi|Thriller"/>
    <s v="Noah Huntley"/>
    <n v="297250"/>
    <n v="1441"/>
    <s v="English"/>
    <s v="UK"/>
    <n v="8000000"/>
    <n v="37063889"/>
    <m/>
    <m/>
    <m/>
  </r>
  <r>
    <x v="287"/>
    <s v="It's a Mad, Mad, Mad, Mad World "/>
    <n v="7.6"/>
    <n v="1963"/>
    <n v="46300000"/>
    <n v="61"/>
    <s v="Action|Adventure|Comedy|Crime"/>
    <s v="Jonathan Winters"/>
    <n v="29323"/>
    <n v="344"/>
    <s v="English"/>
    <s v="USA"/>
    <n v="9400000"/>
    <n v="36900000"/>
    <m/>
    <m/>
    <m/>
  </r>
  <r>
    <x v="288"/>
    <s v="Me Before You "/>
    <n v="7.6"/>
    <n v="2016"/>
    <n v="56154094"/>
    <n v="151"/>
    <s v="Drama|Romance"/>
    <s v="Sam Claflin"/>
    <n v="44723"/>
    <n v="130"/>
    <s v="English"/>
    <s v="UK"/>
    <n v="20000000"/>
    <n v="36154094"/>
    <m/>
    <m/>
    <m/>
  </r>
  <r>
    <x v="171"/>
    <s v="Collateral "/>
    <n v="7.6"/>
    <n v="2004"/>
    <n v="100003492"/>
    <n v="299"/>
    <s v="Crime|Drama|Thriller"/>
    <s v="Tom Cruise"/>
    <n v="293662"/>
    <n v="836"/>
    <s v="English"/>
    <s v="USA"/>
    <n v="65000000"/>
    <n v="35003492"/>
    <m/>
    <m/>
    <m/>
  </r>
  <r>
    <x v="289"/>
    <s v="The Piano "/>
    <n v="7.6"/>
    <n v="1993"/>
    <n v="40158000"/>
    <n v="83"/>
    <s v="Drama|Music|Romance"/>
    <s v="Holly Hunter"/>
    <n v="63931"/>
    <n v="241"/>
    <s v="English"/>
    <s v="New Zealand"/>
    <n v="7000000"/>
    <n v="33158000"/>
    <m/>
    <m/>
    <m/>
  </r>
  <r>
    <x v="5"/>
    <s v="Bridge of Spies "/>
    <n v="7.6"/>
    <n v="2015"/>
    <n v="72306065"/>
    <n v="459"/>
    <s v="Drama|History|Thriller"/>
    <s v="Tom Hanks"/>
    <n v="178118"/>
    <n v="355"/>
    <s v="English"/>
    <s v="USA"/>
    <n v="40000000"/>
    <n v="32306065"/>
    <m/>
    <m/>
    <m/>
  </r>
  <r>
    <x v="94"/>
    <s v="The Royal Tenenbaums "/>
    <n v="7.6"/>
    <n v="2001"/>
    <n v="52353636"/>
    <n v="220"/>
    <s v="Comedy|Drama"/>
    <s v="Bill Murray"/>
    <n v="209133"/>
    <n v="962"/>
    <s v="English"/>
    <s v="USA"/>
    <n v="21000000"/>
    <n v="31353636"/>
    <m/>
    <m/>
    <m/>
  </r>
  <r>
    <x v="290"/>
    <s v="Escape from Alcatraz "/>
    <n v="7.6"/>
    <n v="1979"/>
    <n v="36500000"/>
    <n v="53"/>
    <s v="Biography|Crime|Drama"/>
    <s v="Clint Eastwood"/>
    <n v="87090"/>
    <n v="142"/>
    <s v="English"/>
    <s v="USA"/>
    <n v="8000000"/>
    <n v="28500000"/>
    <m/>
    <m/>
    <m/>
  </r>
  <r>
    <x v="291"/>
    <s v="Leaving Las Vegas "/>
    <n v="7.6"/>
    <n v="1995"/>
    <n v="31968347"/>
    <n v="123"/>
    <s v="Drama|Romance"/>
    <s v="Nicolas Cage"/>
    <n v="93894"/>
    <n v="286"/>
    <s v="English"/>
    <s v="USA"/>
    <n v="3600000"/>
    <n v="28368347"/>
    <m/>
    <m/>
    <m/>
  </r>
  <r>
    <x v="292"/>
    <s v="Dead Man Walking "/>
    <n v="7.6"/>
    <n v="1995"/>
    <n v="39025000"/>
    <n v="77"/>
    <s v="Crime|Drama"/>
    <s v="Lois Smith"/>
    <n v="73193"/>
    <n v="190"/>
    <s v="English"/>
    <s v="UK"/>
    <n v="11000000"/>
    <n v="28025000"/>
    <m/>
    <m/>
    <m/>
  </r>
  <r>
    <x v="269"/>
    <s v="The Crow "/>
    <n v="7.6"/>
    <n v="1994"/>
    <n v="50693162"/>
    <n v="118"/>
    <s v="Action|Drama|Fantasy"/>
    <s v="Michael Wincott"/>
    <n v="136580"/>
    <n v="545"/>
    <s v="English"/>
    <s v="USA"/>
    <n v="23000000"/>
    <n v="27693162"/>
    <m/>
    <m/>
    <m/>
  </r>
  <r>
    <x v="238"/>
    <s v="Philomena "/>
    <n v="7.6"/>
    <n v="2013"/>
    <n v="37707719"/>
    <n v="354"/>
    <s v="Biography|Drama"/>
    <s v="Steve Coogan"/>
    <n v="76094"/>
    <n v="233"/>
    <s v="English"/>
    <s v="UK"/>
    <n v="12000000"/>
    <n v="25707719"/>
    <m/>
    <m/>
    <m/>
  </r>
  <r>
    <x v="293"/>
    <s v="Moneyball "/>
    <n v="7.6"/>
    <n v="2011"/>
    <n v="75605492"/>
    <n v="419"/>
    <s v="Biography|Drama|Sport"/>
    <s v="Philip Seymour Hoffman"/>
    <n v="283563"/>
    <n v="312"/>
    <s v="English"/>
    <s v="USA"/>
    <n v="50000000"/>
    <n v="25605492"/>
    <m/>
    <m/>
    <m/>
  </r>
  <r>
    <x v="294"/>
    <s v="Garden State "/>
    <n v="7.6"/>
    <n v="2004"/>
    <n v="26781723"/>
    <n v="205"/>
    <s v="Comedy|Drama|Romance"/>
    <s v="Armando Riesco"/>
    <n v="187595"/>
    <n v="978"/>
    <s v="English"/>
    <s v="USA"/>
    <n v="2500000"/>
    <n v="24281723"/>
    <m/>
    <m/>
    <m/>
  </r>
  <r>
    <x v="295"/>
    <s v="The Illusionist "/>
    <n v="7.6"/>
    <n v="2006"/>
    <n v="39825798"/>
    <n v="236"/>
    <s v="Drama|Mystery|Romance|Thriller"/>
    <s v="Rufus Sewell"/>
    <n v="295375"/>
    <n v="645"/>
    <s v="English"/>
    <s v="USA"/>
    <n v="16000000"/>
    <n v="23825798"/>
    <m/>
    <m/>
    <m/>
  </r>
  <r>
    <x v="296"/>
    <s v="Blow "/>
    <n v="7.6"/>
    <n v="2001"/>
    <n v="52937130"/>
    <n v="147"/>
    <s v="Biography|Crime|Drama"/>
    <s v="Johnny Depp"/>
    <n v="198066"/>
    <n v="426"/>
    <s v="English"/>
    <s v="USA"/>
    <n v="30000000"/>
    <n v="22937130"/>
    <m/>
    <m/>
    <m/>
  </r>
  <r>
    <x v="297"/>
    <s v="Thank You for Smoking "/>
    <n v="7.6"/>
    <n v="2005"/>
    <n v="24792061"/>
    <n v="239"/>
    <s v="Comedy|Drama"/>
    <s v="J.K. Simmons"/>
    <n v="191998"/>
    <n v="323"/>
    <s v="English"/>
    <s v="USA"/>
    <n v="6500000"/>
    <n v="18292061"/>
    <m/>
    <m/>
    <m/>
  </r>
  <r>
    <x v="298"/>
    <s v="I Am Sam "/>
    <n v="7.6"/>
    <n v="2001"/>
    <n v="40270895"/>
    <n v="129"/>
    <s v="Drama"/>
    <s v="Dianne Wiest"/>
    <n v="121937"/>
    <n v="431"/>
    <s v="English"/>
    <s v="USA"/>
    <n v="22000000"/>
    <n v="18270895"/>
    <m/>
    <m/>
    <m/>
  </r>
  <r>
    <x v="55"/>
    <s v="The Fisher King "/>
    <n v="7.6"/>
    <n v="1991"/>
    <n v="41895491"/>
    <n v="84"/>
    <s v="Comedy|Drama|Fantasy"/>
    <s v="Jeff Bridges"/>
    <n v="63274"/>
    <n v="170"/>
    <s v="English"/>
    <s v="USA"/>
    <n v="24000000"/>
    <n v="17895491"/>
    <m/>
    <m/>
    <m/>
  </r>
  <r>
    <x v="233"/>
    <s v="Fury "/>
    <n v="7.6"/>
    <n v="2014"/>
    <n v="85707116"/>
    <n v="406"/>
    <s v="Action|Drama|War"/>
    <s v="Brad Pitt"/>
    <n v="303185"/>
    <n v="701"/>
    <s v="English"/>
    <s v="USA"/>
    <n v="68000000"/>
    <n v="17707116"/>
    <m/>
    <m/>
    <m/>
  </r>
  <r>
    <x v="72"/>
    <s v="Sicario "/>
    <n v="7.6"/>
    <n v="2015"/>
    <n v="46875468"/>
    <n v="478"/>
    <s v="Action|Crime|Drama|Mystery|Thriller"/>
    <s v="Edgar Arreola"/>
    <n v="196217"/>
    <n v="461"/>
    <s v="English"/>
    <s v="USA"/>
    <n v="30000000"/>
    <n v="16875468"/>
    <m/>
    <m/>
    <m/>
  </r>
  <r>
    <x v="240"/>
    <s v="The Hours "/>
    <n v="7.6"/>
    <n v="2002"/>
    <n v="41597830"/>
    <n v="174"/>
    <s v="Drama|Romance"/>
    <s v="Meryl Streep"/>
    <n v="102123"/>
    <n v="660"/>
    <s v="English"/>
    <s v="USA"/>
    <n v="25000000"/>
    <n v="16597830"/>
    <m/>
    <m/>
    <m/>
  </r>
  <r>
    <x v="83"/>
    <s v="United 93 "/>
    <n v="7.6"/>
    <n v="2006"/>
    <n v="31471430"/>
    <n v="279"/>
    <s v="Drama|History|Thriller"/>
    <s v="Christian Clemenson"/>
    <n v="83374"/>
    <n v="828"/>
    <s v="English"/>
    <s v="USA"/>
    <n v="15000000"/>
    <n v="16471430"/>
    <m/>
    <m/>
    <m/>
  </r>
  <r>
    <x v="299"/>
    <s v="The Great Debaters "/>
    <n v="7.6"/>
    <n v="2007"/>
    <n v="30226144"/>
    <n v="112"/>
    <s v="Biography|Drama"/>
    <s v="Denzel Washington"/>
    <n v="47626"/>
    <n v="118"/>
    <s v="English"/>
    <s v="USA"/>
    <n v="15000000"/>
    <n v="15226144"/>
    <m/>
    <m/>
    <m/>
  </r>
  <r>
    <x v="300"/>
    <s v="Whale Rider "/>
    <n v="7.6"/>
    <n v="2002"/>
    <n v="20772796"/>
    <n v="149"/>
    <s v="Drama|Family"/>
    <s v="Keisha Castle-Hughes"/>
    <n v="34232"/>
    <n v="346"/>
    <s v="English"/>
    <s v="New Zealand"/>
    <n v="6000000"/>
    <n v="14772796"/>
    <m/>
    <m/>
    <m/>
  </r>
  <r>
    <x v="1"/>
    <s v="The Godfather: Part III "/>
    <n v="7.6"/>
    <n v="1990"/>
    <n v="66676062"/>
    <n v="110"/>
    <s v="Crime|Drama"/>
    <s v="Al Pacino"/>
    <n v="267980"/>
    <n v="545"/>
    <s v="English"/>
    <s v="USA"/>
    <n v="54000000"/>
    <n v="12676062"/>
    <m/>
    <m/>
    <m/>
  </r>
  <r>
    <x v="120"/>
    <s v="The Hurricane "/>
    <n v="7.6"/>
    <n v="1999"/>
    <n v="50668906"/>
    <n v="65"/>
    <s v="Biography|Drama|Sport"/>
    <s v="Denzel Washington"/>
    <n v="76016"/>
    <n v="265"/>
    <s v="English"/>
    <s v="USA"/>
    <n v="38000000"/>
    <n v="12668906"/>
    <m/>
    <m/>
    <m/>
  </r>
  <r>
    <x v="45"/>
    <s v="Milk "/>
    <n v="7.6"/>
    <n v="2008"/>
    <n v="31838002"/>
    <n v="324"/>
    <s v="Biography|Drama|History"/>
    <s v="James Franco"/>
    <n v="136673"/>
    <n v="281"/>
    <s v="English"/>
    <s v="USA"/>
    <n v="20000000"/>
    <n v="11838002"/>
    <m/>
    <m/>
    <m/>
  </r>
  <r>
    <x v="301"/>
    <s v="Secondhand Lions "/>
    <n v="7.6"/>
    <n v="2003"/>
    <n v="41407470"/>
    <n v="82"/>
    <s v="Comedy|Drama|Family"/>
    <s v="Haley Joel Osment"/>
    <n v="43378"/>
    <n v="292"/>
    <s v="English"/>
    <s v="USA"/>
    <n v="30000000"/>
    <n v="11407470"/>
    <m/>
    <m/>
    <m/>
  </r>
  <r>
    <x v="63"/>
    <s v="Die Hard with a Vengeance "/>
    <n v="7.6"/>
    <n v="1995"/>
    <n v="100012500"/>
    <n v="148"/>
    <s v="Action|Adventure|Thriller"/>
    <s v="Bruce Willis"/>
    <n v="299258"/>
    <n v="346"/>
    <s v="English"/>
    <s v="USA"/>
    <n v="90000000"/>
    <n v="10012500"/>
    <m/>
    <m/>
    <m/>
  </r>
  <r>
    <x v="302"/>
    <s v="The Legend of Drunken Master "/>
    <n v="7.6"/>
    <n v="1994"/>
    <n v="11546543"/>
    <n v="77"/>
    <s v="Action|Comedy"/>
    <s v="Andy Lau"/>
    <n v="34520"/>
    <n v="146"/>
    <s v="Cantonese"/>
    <s v="Hong Kong"/>
    <n v="2000000"/>
    <n v="9546543"/>
    <m/>
    <m/>
    <m/>
  </r>
  <r>
    <x v="303"/>
    <s v="Boys Don't Cry "/>
    <n v="7.6"/>
    <n v="1999"/>
    <n v="11533945"/>
    <n v="123"/>
    <s v="Biography|Crime|Drama|Romance"/>
    <s v="Alicia Goranson"/>
    <n v="77551"/>
    <n v="434"/>
    <s v="English"/>
    <s v="USA"/>
    <n v="2000000"/>
    <n v="9533945"/>
    <m/>
    <m/>
    <m/>
  </r>
  <r>
    <x v="304"/>
    <s v="Midnight Run "/>
    <n v="7.6"/>
    <n v="1988"/>
    <n v="38413606"/>
    <n v="77"/>
    <s v="Action|Comedy|Crime|Thriller"/>
    <s v="Robert De Niro"/>
    <n v="54042"/>
    <n v="215"/>
    <s v="English"/>
    <s v="USA"/>
    <n v="30000000"/>
    <n v="8413606"/>
    <m/>
    <m/>
    <m/>
  </r>
  <r>
    <x v="305"/>
    <s v="Lone Star "/>
    <n v="7.6"/>
    <n v="1996"/>
    <n v="13269963"/>
    <n v="68"/>
    <s v="Drama|Mystery"/>
    <s v="Matthew McConaughey"/>
    <n v="23202"/>
    <n v="173"/>
    <s v="English"/>
    <s v="USA"/>
    <n v="5000000"/>
    <n v="8269963"/>
    <m/>
    <m/>
    <m/>
  </r>
  <r>
    <x v="306"/>
    <s v="American Psycho "/>
    <n v="7.6"/>
    <n v="2000"/>
    <n v="15047419"/>
    <n v="288"/>
    <s v="Crime|Drama"/>
    <s v="Christian Bale"/>
    <n v="357275"/>
    <n v="1061"/>
    <s v="English"/>
    <s v="USA"/>
    <n v="7000000"/>
    <n v="8047419"/>
    <m/>
    <m/>
    <m/>
  </r>
  <r>
    <x v="238"/>
    <s v="High Fidelity "/>
    <n v="7.6"/>
    <n v="2000"/>
    <n v="27277055"/>
    <n v="174"/>
    <s v="Comedy|Drama|Music|Romance"/>
    <s v="Drake Bell"/>
    <n v="143137"/>
    <n v="602"/>
    <s v="English"/>
    <s v="UK"/>
    <n v="20000000"/>
    <n v="7277055"/>
    <m/>
    <m/>
    <m/>
  </r>
  <r>
    <x v="100"/>
    <s v="Mad Max 2: The Road Warrior "/>
    <n v="7.6"/>
    <n v="1981"/>
    <n v="9003011"/>
    <n v="177"/>
    <s v="Action|Adventure|Sci-Fi|Thriller"/>
    <s v="Vernon Wells"/>
    <n v="133966"/>
    <n v="294"/>
    <s v="English"/>
    <s v="Australia"/>
    <n v="2000000"/>
    <n v="7003011"/>
    <m/>
    <m/>
    <m/>
  </r>
  <r>
    <x v="307"/>
    <s v="Moulin Rouge! "/>
    <n v="7.6"/>
    <n v="2001"/>
    <n v="57386369"/>
    <n v="209"/>
    <s v="Drama|Musical|Romance"/>
    <s v="Jim Broadbent"/>
    <n v="224013"/>
    <n v="2319"/>
    <s v="English"/>
    <s v="USA"/>
    <n v="52500000"/>
    <n v="4886369"/>
    <m/>
    <m/>
    <m/>
  </r>
  <r>
    <x v="308"/>
    <s v="The Raid: Redemption "/>
    <n v="7.6"/>
    <n v="2011"/>
    <n v="4105123"/>
    <n v="481"/>
    <s v="Action|Crime|Thriller"/>
    <s v="Iko Uwais"/>
    <n v="148221"/>
    <n v="316"/>
    <s v="Indonesian"/>
    <s v="Indonesia"/>
    <n v="1100000"/>
    <n v="3005123"/>
    <m/>
    <m/>
    <m/>
  </r>
  <r>
    <x v="309"/>
    <s v="The Book Thief "/>
    <n v="7.6"/>
    <n v="2013"/>
    <n v="21483154"/>
    <n v="252"/>
    <s v="Drama|War"/>
    <s v="Emily Watson"/>
    <n v="98741"/>
    <n v="236"/>
    <s v="English"/>
    <s v="USA"/>
    <n v="19000000"/>
    <n v="2483154"/>
    <m/>
    <m/>
    <m/>
  </r>
  <r>
    <x v="240"/>
    <s v="The Reader "/>
    <n v="7.6"/>
    <n v="2008"/>
    <n v="34180954"/>
    <n v="299"/>
    <s v="Drama|Romance"/>
    <s v="Kate Winslet"/>
    <n v="189812"/>
    <n v="370"/>
    <s v="English"/>
    <s v="USA"/>
    <n v="32000000"/>
    <n v="2180954"/>
    <m/>
    <m/>
    <m/>
  </r>
  <r>
    <x v="310"/>
    <s v="A Single Man "/>
    <n v="7.6"/>
    <n v="2009"/>
    <n v="9166863"/>
    <n v="281"/>
    <s v="Drama|Romance"/>
    <s v="Colin Firth"/>
    <n v="83182"/>
    <n v="247"/>
    <s v="English"/>
    <s v="USA"/>
    <n v="7000000"/>
    <n v="2166863"/>
    <m/>
    <m/>
    <m/>
  </r>
  <r>
    <x v="191"/>
    <s v="Stranger Than Fiction "/>
    <n v="7.6"/>
    <n v="2006"/>
    <n v="40137776"/>
    <n v="253"/>
    <s v="Comedy|Drama|Fantasy|Romance"/>
    <s v="Will Ferrell"/>
    <n v="186977"/>
    <n v="529"/>
    <s v="English"/>
    <s v="USA"/>
    <n v="38000000"/>
    <n v="2137776"/>
    <m/>
    <m/>
    <m/>
  </r>
  <r>
    <x v="311"/>
    <s v="Beyond the Mat "/>
    <n v="7.6"/>
    <n v="1999"/>
    <n v="2047570"/>
    <n v="70"/>
    <s v="Biography|Documentary|Sport"/>
    <s v="Terry Funk"/>
    <n v="6790"/>
    <n v="80"/>
    <s v="English"/>
    <s v="USA"/>
    <n v="500000"/>
    <n v="1547570"/>
    <m/>
    <m/>
    <m/>
  </r>
  <r>
    <x v="13"/>
    <s v="The Last Temptation of Christ "/>
    <n v="7.6"/>
    <n v="1988"/>
    <n v="8373585"/>
    <n v="114"/>
    <s v="Drama"/>
    <s v="Irvin Kershner"/>
    <n v="39680"/>
    <n v="308"/>
    <s v="English"/>
    <s v="USA"/>
    <n v="7000000"/>
    <n v="1373585"/>
    <m/>
    <m/>
    <m/>
  </r>
  <r>
    <x v="312"/>
    <s v="The Hurt Locker "/>
    <n v="7.6"/>
    <n v="2008"/>
    <n v="15700000"/>
    <n v="388"/>
    <s v="Drama|History|Thriller|War"/>
    <s v="Jeremy Renner"/>
    <n v="332065"/>
    <n v="876"/>
    <s v="English"/>
    <s v="USA"/>
    <n v="15000000"/>
    <n v="700000"/>
    <m/>
    <m/>
    <m/>
  </r>
  <r>
    <x v="68"/>
    <s v="127 Hours "/>
    <n v="7.6"/>
    <n v="2010"/>
    <n v="18329466"/>
    <n v="450"/>
    <s v="Adventure|Biography|Drama|Thriller"/>
    <s v="James Franco"/>
    <n v="279179"/>
    <n v="440"/>
    <s v="English"/>
    <s v="USA"/>
    <n v="18000000"/>
    <n v="329466"/>
    <m/>
    <m/>
    <m/>
  </r>
  <r>
    <x v="313"/>
    <s v="Smiling Fish &amp; Goat on Fire "/>
    <n v="7.6"/>
    <n v="1999"/>
    <n v="277233"/>
    <n v="21"/>
    <s v="Comedy|Romance"/>
    <s v="Derick Martini"/>
    <n v="2631"/>
    <n v="26"/>
    <s v="English"/>
    <s v="USA"/>
    <n v="40000"/>
    <n v="237233"/>
    <m/>
    <m/>
    <m/>
  </r>
  <r>
    <x v="314"/>
    <s v="Ayurveda: Art of Being "/>
    <n v="7.6"/>
    <n v="2001"/>
    <n v="16892"/>
    <n v="15"/>
    <s v="Documentary"/>
    <m/>
    <n v="341"/>
    <n v="12"/>
    <s v="English"/>
    <s v="India"/>
    <n v="300000"/>
    <n v="-283108"/>
    <m/>
    <m/>
    <m/>
  </r>
  <r>
    <x v="315"/>
    <s v="Antarctica: A Year on Ice "/>
    <n v="7.6"/>
    <n v="2013"/>
    <n v="287761"/>
    <n v="31"/>
    <s v="Adventure|Biography|Documentary|Drama"/>
    <s v="Josh Swanson"/>
    <n v="2482"/>
    <n v="16"/>
    <s v="English"/>
    <s v="New Zealand"/>
    <n v="1000000"/>
    <n v="-712239"/>
    <m/>
    <m/>
    <m/>
  </r>
  <r>
    <x v="316"/>
    <s v="Waiting for Guffman "/>
    <n v="7.6"/>
    <n v="1996"/>
    <n v="2892582"/>
    <n v="50"/>
    <s v="Comedy"/>
    <s v="Catherine O'Hara"/>
    <n v="22697"/>
    <n v="202"/>
    <s v="English"/>
    <s v="USA"/>
    <n v="4000000"/>
    <n v="-1107418"/>
    <m/>
    <m/>
    <m/>
  </r>
  <r>
    <x v="92"/>
    <s v="Radio Days "/>
    <n v="7.6"/>
    <n v="1987"/>
    <n v="14792779"/>
    <n v="64"/>
    <s v="Comedy"/>
    <s v="Mike Starr"/>
    <n v="24256"/>
    <n v="91"/>
    <s v="English"/>
    <s v="USA"/>
    <n v="16000000"/>
    <n v="-1207221"/>
    <m/>
    <m/>
    <m/>
  </r>
  <r>
    <x v="202"/>
    <s v="Army of Darkness "/>
    <n v="7.6"/>
    <n v="1992"/>
    <n v="11501093"/>
    <n v="221"/>
    <s v="Comedy|Fantasy|Horror"/>
    <s v="Patricia Tallman"/>
    <n v="128850"/>
    <n v="604"/>
    <s v="English"/>
    <s v="USA"/>
    <n v="13000000"/>
    <n v="-1498907"/>
    <m/>
    <m/>
    <m/>
  </r>
  <r>
    <x v="317"/>
    <s v="My Life Without Me "/>
    <n v="7.6"/>
    <n v="2003"/>
    <n v="395592"/>
    <n v="72"/>
    <s v="Drama|Romance"/>
    <s v="Sarah Polley"/>
    <n v="21202"/>
    <n v="134"/>
    <s v="English"/>
    <s v="Spain"/>
    <n v="2000000"/>
    <n v="-1604408"/>
    <m/>
    <m/>
    <m/>
  </r>
  <r>
    <x v="318"/>
    <s v="House of Sand and Fog "/>
    <n v="7.6"/>
    <n v="2003"/>
    <n v="13005485"/>
    <n v="158"/>
    <s v="Drama"/>
    <s v="Frances Fisher"/>
    <n v="56665"/>
    <n v="469"/>
    <s v="English"/>
    <s v="USA"/>
    <n v="15000000"/>
    <n v="-1994515"/>
    <m/>
    <m/>
    <m/>
  </r>
  <r>
    <x v="319"/>
    <s v="Fuel "/>
    <n v="7.6"/>
    <n v="2008"/>
    <n v="173783"/>
    <n v="14"/>
    <s v="Documentary"/>
    <s v="Larry David"/>
    <n v="578"/>
    <n v="34"/>
    <s v="English"/>
    <s v="USA"/>
    <n v="2500000"/>
    <n v="-2326217"/>
    <m/>
    <m/>
    <m/>
  </r>
  <r>
    <x v="191"/>
    <s v="The Kite Runner "/>
    <n v="7.6"/>
    <n v="2007"/>
    <n v="15797907"/>
    <n v="201"/>
    <s v="Drama"/>
    <s v="Mustafa Haidari"/>
    <n v="68119"/>
    <n v="230"/>
    <s v="Dari"/>
    <s v="USA"/>
    <n v="20000000"/>
    <n v="-4202093"/>
    <m/>
    <m/>
    <m/>
  </r>
  <r>
    <x v="320"/>
    <s v="Saint Ralph "/>
    <n v="7.6"/>
    <n v="2004"/>
    <n v="795126"/>
    <n v="47"/>
    <s v="Comedy|Drama|Sport"/>
    <s v="Campbell Scott"/>
    <n v="4976"/>
    <n v="52"/>
    <s v="English"/>
    <s v="Canada"/>
    <n v="6000000"/>
    <n v="-5204874"/>
    <m/>
    <m/>
    <m/>
  </r>
  <r>
    <x v="266"/>
    <s v="All or Nothing "/>
    <n v="7.6"/>
    <n v="2002"/>
    <n v="112935"/>
    <n v="81"/>
    <s v="Drama"/>
    <s v="Lesley Manville"/>
    <n v="8161"/>
    <n v="94"/>
    <s v="English"/>
    <s v="UK"/>
    <n v="9000000"/>
    <n v="-8887065"/>
    <m/>
    <m/>
    <m/>
  </r>
  <r>
    <x v="115"/>
    <s v="The Damned United "/>
    <n v="7.6"/>
    <n v="2009"/>
    <n v="449558"/>
    <n v="145"/>
    <s v="Biography|Drama|Sport"/>
    <s v="Stephen Graham"/>
    <n v="32307"/>
    <n v="75"/>
    <s v="English"/>
    <s v="UK"/>
    <n v="10000000"/>
    <n v="-9550442"/>
    <m/>
    <m/>
    <m/>
  </r>
  <r>
    <x v="321"/>
    <s v="Kiss Kiss Bang Bang "/>
    <n v="7.6"/>
    <n v="2005"/>
    <n v="4235837"/>
    <n v="223"/>
    <s v="Comedy|Crime|Mystery"/>
    <s v="Robert Downey Jr."/>
    <n v="175962"/>
    <n v="336"/>
    <s v="English"/>
    <s v="USA"/>
    <n v="15000000"/>
    <n v="-10764163"/>
    <m/>
    <m/>
    <m/>
  </r>
  <r>
    <x v="322"/>
    <s v="Elling "/>
    <n v="7.6"/>
    <n v="2001"/>
    <n v="313436"/>
    <n v="67"/>
    <s v="Comedy|Drama"/>
    <s v="Jørgen Langhelle"/>
    <n v="12244"/>
    <n v="95"/>
    <s v="Norwegian"/>
    <s v="Norway"/>
    <n v="15500000"/>
    <n v="-15186564"/>
    <m/>
    <m/>
    <m/>
  </r>
  <r>
    <x v="22"/>
    <s v="The Abyss "/>
    <n v="7.6"/>
    <n v="1989"/>
    <n v="54222000"/>
    <n v="82"/>
    <s v="Adventure|Drama|Sci-Fi|Thriller"/>
    <s v="Michael Biehn"/>
    <n v="131217"/>
    <n v="380"/>
    <s v="English"/>
    <s v="USA"/>
    <n v="69500000"/>
    <n v="-15278000"/>
    <m/>
    <m/>
    <m/>
  </r>
  <r>
    <x v="323"/>
    <s v="The Thin Red Line "/>
    <n v="7.6"/>
    <n v="1998"/>
    <n v="36385763"/>
    <n v="156"/>
    <s v="Drama|War"/>
    <s v="Nick Stahl"/>
    <n v="138941"/>
    <n v="1448"/>
    <s v="English"/>
    <s v="USA"/>
    <n v="52000000"/>
    <n v="-15614237"/>
    <m/>
    <m/>
    <m/>
  </r>
  <r>
    <x v="324"/>
    <s v="Enemy at the Gates "/>
    <n v="7.6"/>
    <n v="2001"/>
    <n v="51396781"/>
    <n v="187"/>
    <s v="Drama|History|War"/>
    <s v="Bob Hoskins"/>
    <n v="188887"/>
    <n v="662"/>
    <s v="English"/>
    <s v="USA"/>
    <n v="68000000"/>
    <n v="-16603219"/>
    <m/>
    <m/>
    <m/>
  </r>
  <r>
    <x v="325"/>
    <s v="Little Children "/>
    <n v="7.6"/>
    <n v="2006"/>
    <n v="5459824"/>
    <n v="251"/>
    <s v="Drama|Romance"/>
    <s v="Kate Winslet"/>
    <n v="92781"/>
    <n v="320"/>
    <s v="English"/>
    <s v="USA"/>
    <n v="26000000"/>
    <n v="-20540176"/>
    <m/>
    <m/>
    <m/>
  </r>
  <r>
    <x v="5"/>
    <s v="Munich "/>
    <n v="7.6"/>
    <n v="2005"/>
    <n v="47379090"/>
    <n v="298"/>
    <s v="Drama|History|Thriller"/>
    <s v="Ayelet Zurer"/>
    <n v="176936"/>
    <n v="824"/>
    <s v="English"/>
    <s v="France"/>
    <n v="70000000"/>
    <n v="-22620910"/>
    <m/>
    <m/>
    <m/>
  </r>
  <r>
    <x v="221"/>
    <s v="Lord of War "/>
    <n v="7.6"/>
    <n v="2005"/>
    <n v="24127895"/>
    <n v="168"/>
    <s v="Crime|Drama|Thriller"/>
    <s v="Nicolas Cage"/>
    <n v="248123"/>
    <n v="437"/>
    <s v="English"/>
    <s v="USA"/>
    <n v="50000000"/>
    <n v="-25872105"/>
    <m/>
    <m/>
    <m/>
  </r>
  <r>
    <x v="326"/>
    <s v="The Impossible "/>
    <n v="7.6"/>
    <n v="2012"/>
    <n v="18996755"/>
    <n v="371"/>
    <s v="Drama|Thriller"/>
    <s v="Naomi Watts"/>
    <n v="145270"/>
    <n v="322"/>
    <s v="English"/>
    <s v="Spain"/>
    <n v="45000000"/>
    <n v="-26003245"/>
    <m/>
    <m/>
    <m/>
  </r>
  <r>
    <x v="327"/>
    <s v="Grindhouse "/>
    <n v="7.6"/>
    <n v="2007"/>
    <n v="25031037"/>
    <n v="250"/>
    <s v="Action|Horror|Thriller"/>
    <s v="Quentin Tarantino"/>
    <n v="155496"/>
    <n v="532"/>
    <s v="English"/>
    <s v="USA"/>
    <n v="53000000"/>
    <n v="-27968963"/>
    <m/>
    <m/>
    <m/>
  </r>
  <r>
    <x v="85"/>
    <s v="Headhunters "/>
    <n v="7.6"/>
    <n v="2011"/>
    <n v="1196752"/>
    <n v="284"/>
    <s v="Crime|Drama|Thriller"/>
    <s v="Aksel Hennie"/>
    <n v="79353"/>
    <n v="121"/>
    <s v="Norwegian"/>
    <s v="Norway"/>
    <n v="30300000"/>
    <n v="-29103248"/>
    <m/>
    <m/>
    <m/>
  </r>
  <r>
    <x v="170"/>
    <s v="House of Flying Daggers "/>
    <n v="7.6"/>
    <n v="2004"/>
    <n v="11041228"/>
    <n v="248"/>
    <s v="Action|Adventure|Drama|Romance"/>
    <s v="Takeshi Kaneshiro"/>
    <n v="92295"/>
    <n v="420"/>
    <s v="Mandarin"/>
    <s v="China"/>
    <n v="100000000"/>
    <n v="-88958772"/>
    <m/>
    <m/>
    <m/>
  </r>
  <r>
    <x v="170"/>
    <s v="The Flowers of War "/>
    <n v="7.6"/>
    <n v="2011"/>
    <n v="9213"/>
    <n v="136"/>
    <s v="Drama|History|Romance|War"/>
    <s v="Christian Bale"/>
    <n v="38690"/>
    <n v="130"/>
    <s v="Mandarin"/>
    <s v="China"/>
    <n v="94000000"/>
    <n v="-93990787"/>
    <m/>
    <m/>
    <m/>
  </r>
  <r>
    <x v="328"/>
    <s v="Home Alone "/>
    <n v="7.5"/>
    <n v="1990"/>
    <n v="285761243"/>
    <n v="102"/>
    <s v="Comedy|Family"/>
    <s v="Macaulay Culkin"/>
    <n v="311075"/>
    <n v="305"/>
    <s v="English"/>
    <s v="USA"/>
    <n v="18000000"/>
    <n v="267761243"/>
    <m/>
    <m/>
    <m/>
  </r>
  <r>
    <x v="76"/>
    <s v="Avengers: Age of Ultron "/>
    <n v="7.5"/>
    <n v="2015"/>
    <n v="458991599"/>
    <n v="635"/>
    <s v="Action|Adventure|Sci-Fi"/>
    <s v="Chris Hemsworth"/>
    <n v="462669"/>
    <n v="1117"/>
    <s v="English"/>
    <s v="USA"/>
    <n v="250000000"/>
    <n v="208991599"/>
    <m/>
    <m/>
    <m/>
  </r>
  <r>
    <x v="328"/>
    <s v="Harry Potter and the Sorcerer's Stone "/>
    <n v="7.5"/>
    <n v="2001"/>
    <n v="317557891"/>
    <n v="258"/>
    <s v="Adventure|Family|Fantasy"/>
    <s v="Daniel Radcliffe"/>
    <n v="444683"/>
    <n v="1571"/>
    <s v="English"/>
    <s v="UK"/>
    <n v="125000000"/>
    <n v="192557891"/>
    <m/>
    <m/>
    <m/>
  </r>
  <r>
    <x v="329"/>
    <s v="Harry Potter and the Order of the Phoenix "/>
    <n v="7.5"/>
    <n v="2007"/>
    <n v="292000866"/>
    <n v="329"/>
    <s v="Adventure|Family|Fantasy|Mystery"/>
    <s v="Robert Pattinson"/>
    <n v="355137"/>
    <n v="1108"/>
    <s v="English"/>
    <s v="UK"/>
    <n v="150000000"/>
    <n v="142000866"/>
    <m/>
    <m/>
    <m/>
  </r>
  <r>
    <x v="297"/>
    <s v="Juno "/>
    <n v="7.5"/>
    <n v="2007"/>
    <n v="143492840"/>
    <n v="387"/>
    <s v="Comedy|Drama|Romance"/>
    <s v="J.K. Simmons"/>
    <n v="414335"/>
    <n v="881"/>
    <s v="English"/>
    <s v="USA"/>
    <n v="7500000"/>
    <n v="135992840"/>
    <m/>
    <m/>
    <m/>
  </r>
  <r>
    <x v="182"/>
    <s v="The Conjuring "/>
    <n v="7.5"/>
    <n v="2013"/>
    <n v="137387272"/>
    <n v="511"/>
    <s v="Horror|Mystery|Thriller"/>
    <s v="Mackenzie Foy"/>
    <n v="300110"/>
    <n v="807"/>
    <s v="English"/>
    <s v="USA"/>
    <n v="20000000"/>
    <n v="117387272"/>
    <m/>
    <m/>
    <m/>
  </r>
  <r>
    <x v="10"/>
    <s v="American Graffiti "/>
    <n v="7.5"/>
    <n v="1973"/>
    <n v="115000000"/>
    <n v="100"/>
    <s v="Comedy|Drama|Music"/>
    <s v="Harrison Ford"/>
    <n v="63839"/>
    <n v="238"/>
    <s v="English"/>
    <s v="USA"/>
    <n v="777000"/>
    <n v="114223000"/>
    <m/>
    <m/>
    <m/>
  </r>
  <r>
    <x v="124"/>
    <s v="Fahrenheit 9/11 "/>
    <n v="7.5"/>
    <n v="2004"/>
    <n v="119078393"/>
    <n v="288"/>
    <s v="Documentary|Drama|War"/>
    <s v="Osama bin Laden"/>
    <n v="113152"/>
    <n v="1416"/>
    <s v="English"/>
    <s v="USA"/>
    <n v="6000000"/>
    <n v="113078393"/>
    <m/>
    <m/>
    <m/>
  </r>
  <r>
    <x v="17"/>
    <s v="X-Men 2 "/>
    <n v="7.5"/>
    <n v="2003"/>
    <n v="214948780"/>
    <n v="289"/>
    <s v="Action|Adventure|Fantasy|Sci-Fi|Thriller"/>
    <s v="Hugh Jackman"/>
    <n v="405973"/>
    <n v="1055"/>
    <s v="English"/>
    <s v="Canada"/>
    <n v="110000000"/>
    <n v="104948780"/>
    <m/>
    <m/>
    <m/>
  </r>
  <r>
    <x v="330"/>
    <s v="Pinocchio "/>
    <n v="7.5"/>
    <n v="1940"/>
    <n v="84300000"/>
    <n v="105"/>
    <s v="Animation|Family|Fantasy|Musical"/>
    <s v="Mel Blanc"/>
    <n v="90360"/>
    <n v="147"/>
    <s v="English"/>
    <s v="USA"/>
    <n v="2600000"/>
    <n v="81700000"/>
    <m/>
    <m/>
    <m/>
  </r>
  <r>
    <x v="49"/>
    <s v="Sherlock Holmes: A Game of Shadows "/>
    <n v="7.5"/>
    <n v="2011"/>
    <n v="186830669"/>
    <n v="382"/>
    <s v="Action|Adventure|Crime|Mystery|Thriller"/>
    <s v="Robert Downey Jr."/>
    <n v="338635"/>
    <n v="412"/>
    <s v="English"/>
    <s v="USA"/>
    <n v="125000000"/>
    <n v="61830669"/>
    <m/>
    <m/>
    <m/>
  </r>
  <r>
    <x v="196"/>
    <s v="Sideways "/>
    <n v="7.5"/>
    <n v="2004"/>
    <n v="71502303"/>
    <n v="285"/>
    <s v="Adventure|Comedy|Drama|Romance"/>
    <s v="Virginia Madsen"/>
    <n v="149966"/>
    <n v="835"/>
    <s v="English"/>
    <s v="USA"/>
    <n v="12000000"/>
    <n v="59502303"/>
    <m/>
    <m/>
    <m/>
  </r>
  <r>
    <x v="134"/>
    <s v="Beetlejuice "/>
    <n v="7.5"/>
    <n v="1988"/>
    <n v="73326666"/>
    <n v="109"/>
    <s v="Comedy|Fantasy"/>
    <s v="Catherine O'Hara"/>
    <n v="189413"/>
    <n v="306"/>
    <s v="English"/>
    <s v="USA"/>
    <n v="15000000"/>
    <n v="58326666"/>
    <m/>
    <m/>
    <m/>
  </r>
  <r>
    <x v="331"/>
    <s v="42 "/>
    <n v="7.5"/>
    <n v="2013"/>
    <n v="95001343"/>
    <n v="216"/>
    <s v="Biography|Drama|Sport"/>
    <s v="Harrison Ford"/>
    <n v="66511"/>
    <n v="200"/>
    <s v="English"/>
    <s v="USA"/>
    <n v="40000000"/>
    <n v="55001343"/>
    <m/>
    <m/>
    <m/>
  </r>
  <r>
    <x v="219"/>
    <s v="Total Recall "/>
    <n v="7.5"/>
    <n v="1990"/>
    <n v="119412921"/>
    <n v="196"/>
    <s v="Action|Sci-Fi"/>
    <s v="Ronny Cox"/>
    <n v="240241"/>
    <n v="391"/>
    <s v="English"/>
    <s v="USA"/>
    <n v="65000000"/>
    <n v="54412921"/>
    <m/>
    <m/>
    <m/>
  </r>
  <r>
    <x v="329"/>
    <s v="Harry Potter and the Half-Blood Prince "/>
    <n v="7.5"/>
    <n v="2009"/>
    <n v="301956980"/>
    <n v="375"/>
    <s v="Adventure|Family|Fantasy|Mystery"/>
    <s v="Alan Rickman"/>
    <n v="321795"/>
    <n v="973"/>
    <s v="English"/>
    <s v="UK"/>
    <n v="250000000"/>
    <n v="51956980"/>
    <m/>
    <m/>
    <m/>
  </r>
  <r>
    <x v="224"/>
    <s v="Saving Mr. Banks "/>
    <n v="7.5"/>
    <n v="2013"/>
    <n v="83299761"/>
    <n v="405"/>
    <s v="Biography|Comedy|Drama|History|Music"/>
    <s v="Tom Hanks"/>
    <n v="117719"/>
    <n v="306"/>
    <s v="English"/>
    <s v="USA"/>
    <n v="35000000"/>
    <n v="48299761"/>
    <m/>
    <m/>
    <m/>
  </r>
  <r>
    <x v="1"/>
    <s v="Bram Stoker's Dracula "/>
    <n v="7.5"/>
    <n v="1992"/>
    <n v="82522790"/>
    <n v="181"/>
    <s v="Fantasy|Horror|Romance"/>
    <s v="Keanu Reeves"/>
    <n v="143835"/>
    <n v="654"/>
    <s v="English"/>
    <s v="USA"/>
    <n v="40000000"/>
    <n v="42522790"/>
    <m/>
    <m/>
    <m/>
  </r>
  <r>
    <x v="332"/>
    <s v="My Cousin Vinny "/>
    <n v="7.5"/>
    <n v="1992"/>
    <n v="52929168"/>
    <n v="54"/>
    <s v="Comedy|Crime"/>
    <s v="Fred Gwynne"/>
    <n v="82743"/>
    <n v="201"/>
    <s v="English"/>
    <s v="USA"/>
    <n v="11000000"/>
    <n v="41929168"/>
    <m/>
    <m/>
    <m/>
  </r>
  <r>
    <x v="140"/>
    <s v="Legends of the Fall "/>
    <n v="7.5"/>
    <n v="1994"/>
    <n v="66528842"/>
    <n v="57"/>
    <s v="Drama|Romance|War|Western"/>
    <s v="Anthony Hopkins"/>
    <n v="112175"/>
    <n v="329"/>
    <s v="English"/>
    <s v="USA"/>
    <n v="30000000"/>
    <n v="36528842"/>
    <m/>
    <m/>
    <m/>
  </r>
  <r>
    <x v="75"/>
    <s v="Miracle "/>
    <n v="7.5"/>
    <n v="2004"/>
    <n v="64371181"/>
    <n v="129"/>
    <s v="Biography|Drama|History|Sport"/>
    <s v="Eddie Cahill"/>
    <n v="36636"/>
    <n v="289"/>
    <s v="English"/>
    <s v="USA"/>
    <n v="28000000"/>
    <n v="36371181"/>
    <m/>
    <m/>
    <m/>
  </r>
  <r>
    <x v="112"/>
    <s v="Open Range "/>
    <n v="7.5"/>
    <n v="2003"/>
    <n v="58328680"/>
    <n v="153"/>
    <s v="Drama|Romance|Western"/>
    <s v="Robert Duvall"/>
    <n v="54096"/>
    <n v="494"/>
    <s v="English"/>
    <s v="USA"/>
    <n v="22000000"/>
    <n v="36328680"/>
    <m/>
    <m/>
    <m/>
  </r>
  <r>
    <x v="46"/>
    <s v="The Bridges of Madison County "/>
    <n v="7.5"/>
    <n v="1995"/>
    <n v="70960517"/>
    <n v="69"/>
    <s v="Drama|Romance"/>
    <s v="Clint Eastwood"/>
    <n v="54631"/>
    <n v="192"/>
    <s v="English"/>
    <s v="USA"/>
    <n v="35000000"/>
    <n v="35960517"/>
    <m/>
    <m/>
    <m/>
  </r>
  <r>
    <x v="325"/>
    <s v="In the Bedroom "/>
    <n v="7.5"/>
    <n v="2001"/>
    <n v="35918429"/>
    <n v="179"/>
    <s v="Crime|Drama"/>
    <s v="Tom Wilkinson"/>
    <n v="32415"/>
    <n v="510"/>
    <s v="English"/>
    <s v="USA"/>
    <n v="1700000"/>
    <n v="34218429"/>
    <m/>
    <m/>
    <m/>
  </r>
  <r>
    <x v="333"/>
    <s v="Selma "/>
    <n v="7.5"/>
    <n v="2014"/>
    <n v="52066000"/>
    <n v="364"/>
    <s v="Biography|Drama|History"/>
    <s v="David Oyelowo"/>
    <n v="61114"/>
    <n v="212"/>
    <s v="English"/>
    <s v="UK"/>
    <n v="20000000"/>
    <n v="32066000"/>
    <m/>
    <m/>
    <m/>
  </r>
  <r>
    <x v="334"/>
    <s v="The Texas Chain Saw Massacre "/>
    <n v="7.5"/>
    <n v="1974"/>
    <n v="30859000"/>
    <n v="277"/>
    <s v="Horror|Thriller"/>
    <s v="Gunnar Hansen"/>
    <n v="96410"/>
    <n v="826"/>
    <s v="English"/>
    <s v="USA"/>
    <n v="83532"/>
    <n v="30775468"/>
    <m/>
    <m/>
    <m/>
  </r>
  <r>
    <x v="335"/>
    <s v="Mulan "/>
    <n v="7.5"/>
    <n v="1998"/>
    <n v="120618403"/>
    <n v="143"/>
    <s v="Adventure|Animation|Family|Fantasy|Musical|War"/>
    <s v="Ming-Na Wen"/>
    <n v="171792"/>
    <n v="222"/>
    <s v="English"/>
    <s v="USA"/>
    <n v="90000000"/>
    <n v="30618403"/>
    <m/>
    <m/>
    <m/>
  </r>
  <r>
    <x v="4"/>
    <s v="Jackie Brown "/>
    <n v="7.5"/>
    <n v="1997"/>
    <n v="39647595"/>
    <n v="140"/>
    <s v="Crime|Thriller"/>
    <s v="Robert De Niro"/>
    <n v="239540"/>
    <n v="462"/>
    <s v="English"/>
    <s v="USA"/>
    <n v="12000000"/>
    <n v="27647595"/>
    <m/>
    <m/>
    <m/>
  </r>
  <r>
    <x v="336"/>
    <s v="Brooklyn "/>
    <n v="7.5"/>
    <n v="2015"/>
    <n v="38317535"/>
    <n v="351"/>
    <s v="Drama|Romance"/>
    <s v="Julie Walters"/>
    <n v="73249"/>
    <n v="212"/>
    <s v="English"/>
    <s v="UK"/>
    <n v="11000000"/>
    <n v="27317535"/>
    <m/>
    <m/>
    <m/>
  </r>
  <r>
    <x v="337"/>
    <s v="The Curse of the Were-Rabbit "/>
    <n v="7.5"/>
    <n v="2005"/>
    <n v="56068547"/>
    <n v="209"/>
    <s v="Animation|Comedy|Family|Mystery|Sci-Fi"/>
    <s v="Mark Gatiss"/>
    <n v="98160"/>
    <n v="307"/>
    <s v="English"/>
    <s v="UK"/>
    <n v="30000000"/>
    <n v="26068547"/>
    <m/>
    <m/>
    <m/>
  </r>
  <r>
    <x v="338"/>
    <s v="A Nightmare on Elm Street "/>
    <n v="7.5"/>
    <n v="1984"/>
    <n v="26505000"/>
    <n v="256"/>
    <s v="Horror"/>
    <s v="Johnny Depp"/>
    <n v="149285"/>
    <n v="668"/>
    <s v="English"/>
    <s v="USA"/>
    <n v="1800000"/>
    <n v="24705000"/>
    <m/>
    <m/>
    <m/>
  </r>
  <r>
    <x v="339"/>
    <s v="Menace II Society "/>
    <n v="7.5"/>
    <n v="1993"/>
    <n v="27900000"/>
    <n v="28"/>
    <s v="Crime|Drama|Thriller"/>
    <s v="Jada Pinkett Smith"/>
    <n v="39508"/>
    <n v="96"/>
    <s v="English"/>
    <s v="USA"/>
    <n v="3500000"/>
    <n v="24400000"/>
    <m/>
    <m/>
    <m/>
  </r>
  <r>
    <x v="340"/>
    <s v="Good Night, and Good Luck. "/>
    <n v="7.5"/>
    <n v="2005"/>
    <n v="31501218"/>
    <n v="351"/>
    <s v="Biography|Drama|History"/>
    <s v="Robert Downey Jr."/>
    <n v="84070"/>
    <n v="526"/>
    <s v="English"/>
    <s v="USA"/>
    <n v="7500000"/>
    <n v="24001218"/>
    <m/>
    <m/>
    <m/>
  </r>
  <r>
    <x v="341"/>
    <s v="From Russia with Love "/>
    <n v="7.5"/>
    <n v="1963"/>
    <n v="24800000"/>
    <n v="167"/>
    <s v="Action|Adventure|Thriller"/>
    <s v="Robert Shaw"/>
    <n v="89403"/>
    <n v="358"/>
    <s v="English"/>
    <s v="UK"/>
    <n v="2000000"/>
    <n v="22800000"/>
    <m/>
    <m/>
    <m/>
  </r>
  <r>
    <x v="159"/>
    <s v="Source Code "/>
    <n v="7.5"/>
    <n v="2011"/>
    <n v="54696902"/>
    <n v="522"/>
    <s v="Mystery|Sci-Fi|Thriller"/>
    <s v="Jake Gyllenhaal"/>
    <n v="379462"/>
    <n v="571"/>
    <s v="English"/>
    <s v="USA"/>
    <n v="32000000"/>
    <n v="22696902"/>
    <m/>
    <m/>
    <m/>
  </r>
  <r>
    <x v="234"/>
    <s v="Southpaw "/>
    <n v="7.5"/>
    <n v="2015"/>
    <n v="52418902"/>
    <n v="305"/>
    <s v="Drama|Sport"/>
    <s v="Jake Gyllenhaal"/>
    <n v="147128"/>
    <n v="277"/>
    <s v="English"/>
    <s v="USA"/>
    <n v="30000000"/>
    <n v="22418902"/>
    <m/>
    <m/>
    <m/>
  </r>
  <r>
    <x v="14"/>
    <s v="The Constant Gardener "/>
    <n v="7.5"/>
    <n v="2005"/>
    <n v="33565375"/>
    <n v="226"/>
    <s v="Drama|Mystery|Romance|Thriller"/>
    <s v="Archie Panjabi"/>
    <n v="111351"/>
    <n v="568"/>
    <s v="English"/>
    <s v="UK"/>
    <n v="15000000"/>
    <n v="18565375"/>
    <m/>
    <m/>
    <m/>
  </r>
  <r>
    <x v="342"/>
    <s v="Freedom Writers "/>
    <n v="7.5"/>
    <n v="2007"/>
    <n v="36581633"/>
    <n v="84"/>
    <s v="Biography|Crime|Drama"/>
    <s v="Hunter Parrish"/>
    <n v="52533"/>
    <n v="235"/>
    <s v="English"/>
    <s v="Germany"/>
    <n v="21000000"/>
    <n v="15581633"/>
    <m/>
    <m/>
    <m/>
  </r>
  <r>
    <x v="230"/>
    <s v="Fruitvale Station "/>
    <n v="7.5"/>
    <n v="2013"/>
    <n v="16097842"/>
    <n v="327"/>
    <s v="Biography|Drama|Romance"/>
    <s v="Ahna O'Reilly"/>
    <n v="53919"/>
    <n v="168"/>
    <s v="English"/>
    <s v="USA"/>
    <n v="900000"/>
    <n v="15197842"/>
    <m/>
    <m/>
    <m/>
  </r>
  <r>
    <x v="343"/>
    <s v="Still Alice "/>
    <n v="7.5"/>
    <n v="2014"/>
    <n v="18656400"/>
    <n v="309"/>
    <s v="Drama"/>
    <s v="Kristen Stewart"/>
    <n v="86077"/>
    <n v="195"/>
    <s v="English"/>
    <s v="USA"/>
    <n v="5000000"/>
    <n v="13656400"/>
    <m/>
    <m/>
    <m/>
  </r>
  <r>
    <x v="316"/>
    <s v="Best in Show "/>
    <n v="7.5"/>
    <n v="2000"/>
    <n v="18621249"/>
    <n v="119"/>
    <s v="Comedy"/>
    <s v="John Michael Higgins"/>
    <n v="45859"/>
    <n v="340"/>
    <s v="English"/>
    <s v="USA"/>
    <n v="6000000"/>
    <n v="12621249"/>
    <m/>
    <m/>
    <m/>
  </r>
  <r>
    <x v="114"/>
    <s v="Sleepers "/>
    <n v="7.5"/>
    <n v="1996"/>
    <n v="53300852"/>
    <n v="73"/>
    <s v="Crime|Drama|Thriller"/>
    <s v="Robert De Niro"/>
    <n v="154487"/>
    <n v="259"/>
    <s v="English"/>
    <s v="USA"/>
    <n v="44000000"/>
    <n v="9300852"/>
    <m/>
    <m/>
    <m/>
  </r>
  <r>
    <x v="89"/>
    <s v="Babel "/>
    <n v="7.5"/>
    <n v="2006"/>
    <n v="34300771"/>
    <n v="285"/>
    <s v="Drama"/>
    <s v="Brad Pitt"/>
    <n v="243799"/>
    <n v="908"/>
    <s v="English"/>
    <s v="France"/>
    <n v="25000000"/>
    <n v="9300771"/>
    <m/>
    <m/>
    <m/>
  </r>
  <r>
    <x v="344"/>
    <s v="Oliver! "/>
    <n v="7.5"/>
    <n v="1968"/>
    <n v="16800000"/>
    <n v="56"/>
    <s v="Drama|Family|Musical"/>
    <s v="Oliver Reed"/>
    <n v="25303"/>
    <n v="138"/>
    <s v="English"/>
    <s v="UK"/>
    <n v="10000000"/>
    <n v="6800000"/>
    <m/>
    <m/>
    <m/>
  </r>
  <r>
    <x v="124"/>
    <s v="Roger &amp; Me "/>
    <n v="7.5"/>
    <n v="1989"/>
    <n v="6706368"/>
    <n v="40"/>
    <s v="Documentary"/>
    <s v="Michael Moore"/>
    <n v="22800"/>
    <n v="133"/>
    <s v="English"/>
    <s v="USA"/>
    <n v="160000"/>
    <n v="6546368"/>
    <m/>
    <m/>
    <m/>
  </r>
  <r>
    <x v="3"/>
    <s v="The Hobbit: The Battle of the Five Armies "/>
    <n v="7.5"/>
    <n v="2014"/>
    <n v="255108370"/>
    <n v="422"/>
    <s v="Adventure|Fantasy"/>
    <s v="Aidan Turner"/>
    <n v="354228"/>
    <n v="802"/>
    <s v="English"/>
    <s v="New Zealand"/>
    <n v="250000000"/>
    <n v="5108370"/>
    <m/>
    <m/>
    <m/>
  </r>
  <r>
    <x v="345"/>
    <s v="Elizabeth "/>
    <n v="7.5"/>
    <n v="1998"/>
    <n v="30012990"/>
    <n v="141"/>
    <s v="Biography|Drama|History"/>
    <s v="Fanny Ardant"/>
    <n v="75973"/>
    <n v="409"/>
    <s v="English"/>
    <s v="UK"/>
    <n v="25000000"/>
    <n v="5012990"/>
    <m/>
    <m/>
    <m/>
  </r>
  <r>
    <x v="139"/>
    <s v="The Devil's Advocate "/>
    <n v="7.5"/>
    <n v="1997"/>
    <n v="60984028"/>
    <n v="117"/>
    <s v="Drama|Mystery|Thriller"/>
    <s v="Keanu Reeves"/>
    <n v="259519"/>
    <n v="431"/>
    <s v="English"/>
    <s v="USA"/>
    <n v="57000000"/>
    <n v="3984028"/>
    <m/>
    <m/>
    <m/>
  </r>
  <r>
    <x v="205"/>
    <s v="Welcome to the Dollhouse "/>
    <n v="7.5"/>
    <n v="1995"/>
    <n v="4771000"/>
    <n v="74"/>
    <s v="Comedy|Drama"/>
    <s v="Heather Matarazzo"/>
    <n v="26513"/>
    <n v="174"/>
    <s v="English"/>
    <s v="USA"/>
    <n v="800000"/>
    <n v="3971000"/>
    <m/>
    <m/>
    <m/>
  </r>
  <r>
    <x v="326"/>
    <s v="The Orphanage "/>
    <n v="7.5"/>
    <n v="2007"/>
    <n v="7159147"/>
    <n v="300"/>
    <s v="Drama|Mystery|Thriller"/>
    <s v="Geraldine Chaplin"/>
    <n v="120189"/>
    <n v="308"/>
    <s v="Spanish"/>
    <s v="Spain"/>
    <n v="3400000"/>
    <n v="3759147"/>
    <m/>
    <m/>
    <m/>
  </r>
  <r>
    <x v="346"/>
    <s v="Maria Full of Grace "/>
    <n v="7.5"/>
    <n v="2004"/>
    <n v="6517198"/>
    <n v="155"/>
    <s v="Crime|Drama"/>
    <s v="Catalina Sandino Moreno"/>
    <n v="30474"/>
    <n v="172"/>
    <s v="Spanish"/>
    <s v="Colombia"/>
    <n v="3000000"/>
    <n v="3517198"/>
    <m/>
    <m/>
    <m/>
  </r>
  <r>
    <x v="36"/>
    <s v="Pi "/>
    <n v="7.5"/>
    <n v="1998"/>
    <n v="3216970"/>
    <n v="138"/>
    <s v="Drama|Mystery|Thriller"/>
    <s v="Mark Margolis"/>
    <n v="142619"/>
    <n v="586"/>
    <s v="English"/>
    <s v="USA"/>
    <n v="60000"/>
    <n v="3156970"/>
    <m/>
    <m/>
    <m/>
  </r>
  <r>
    <x v="347"/>
    <s v="Gods and Monsters "/>
    <n v="7.5"/>
    <n v="1998"/>
    <n v="6390032"/>
    <n v="127"/>
    <s v="Biography|Drama"/>
    <s v="Brendan Fraser"/>
    <n v="24977"/>
    <n v="229"/>
    <s v="English"/>
    <s v="USA"/>
    <n v="3500000"/>
    <n v="2890032"/>
    <m/>
    <m/>
    <m/>
  </r>
  <r>
    <x v="348"/>
    <s v="Metropolitan "/>
    <n v="7.5"/>
    <n v="1990"/>
    <n v="2938208"/>
    <n v="71"/>
    <s v="Comedy|Drama|Romance"/>
    <s v="Chris Eigeman"/>
    <n v="7143"/>
    <n v="52"/>
    <s v="English"/>
    <s v="USA"/>
    <n v="225000"/>
    <n v="2713208"/>
    <m/>
    <m/>
    <m/>
  </r>
  <r>
    <x v="349"/>
    <s v="August Rush "/>
    <n v="7.5"/>
    <n v="2007"/>
    <n v="31655091"/>
    <n v="148"/>
    <s v="Drama|Music"/>
    <s v="Robin Williams"/>
    <n v="87331"/>
    <n v="364"/>
    <s v="English"/>
    <s v="USA"/>
    <n v="30000000"/>
    <n v="1655091"/>
    <m/>
    <m/>
    <m/>
  </r>
  <r>
    <x v="350"/>
    <s v="Buffalo '66 "/>
    <n v="7.5"/>
    <n v="1998"/>
    <n v="2365931"/>
    <n v="106"/>
    <s v="Comedy|Crime|Drama|Romance"/>
    <s v="Anjelica Huston"/>
    <n v="36657"/>
    <n v="318"/>
    <s v="English"/>
    <s v="USA"/>
    <n v="1500000"/>
    <n v="865931"/>
    <m/>
    <m/>
    <m/>
  </r>
  <r>
    <x v="351"/>
    <s v="The Circle "/>
    <n v="7.5"/>
    <n v="2000"/>
    <n v="673780"/>
    <n v="64"/>
    <s v="Drama"/>
    <s v="Fereshteh Sadre Orafaiy"/>
    <n v="4555"/>
    <n v="26"/>
    <s v="Persian"/>
    <s v="Iran"/>
    <n v="10000"/>
    <n v="663780"/>
    <m/>
    <m/>
    <m/>
  </r>
  <r>
    <x v="352"/>
    <s v="George Washington "/>
    <n v="7.5"/>
    <n v="2000"/>
    <n v="241816"/>
    <n v="75"/>
    <s v="Drama"/>
    <s v="Paul Schneider"/>
    <n v="6246"/>
    <n v="76"/>
    <s v="English"/>
    <s v="USA"/>
    <n v="42000"/>
    <n v="199816"/>
    <m/>
    <m/>
    <m/>
  </r>
  <r>
    <x v="353"/>
    <s v="Rabbit-Proof Fence "/>
    <n v="7.5"/>
    <n v="2002"/>
    <n v="6165429"/>
    <n v="74"/>
    <s v="Adventure|Biography|Drama|History"/>
    <s v="Roy Billing"/>
    <n v="23486"/>
    <n v="249"/>
    <s v="Aboriginal"/>
    <s v="Australia"/>
    <n v="6000000"/>
    <n v="165429"/>
    <m/>
    <m/>
    <m/>
  </r>
  <r>
    <x v="354"/>
    <s v="Call + Response "/>
    <n v="7.5"/>
    <n v="2008"/>
    <n v="215185"/>
    <n v="7"/>
    <s v="Documentary|History|Music"/>
    <s v="Matisyahu"/>
    <n v="48"/>
    <n v="2"/>
    <s v="English"/>
    <s v="USA"/>
    <n v="200000"/>
    <n v="15185"/>
    <m/>
    <m/>
    <m/>
  </r>
  <r>
    <x v="355"/>
    <s v="Reign Over Me "/>
    <n v="7.5"/>
    <n v="2007"/>
    <n v="19661987"/>
    <n v="154"/>
    <s v="Drama"/>
    <s v="Adam Sandler"/>
    <n v="83786"/>
    <n v="231"/>
    <s v="English"/>
    <s v="USA"/>
    <n v="20000000"/>
    <n v="-338013"/>
    <m/>
    <m/>
    <m/>
  </r>
  <r>
    <x v="267"/>
    <s v="A History of Violence "/>
    <n v="7.5"/>
    <n v="2005"/>
    <n v="31493782"/>
    <n v="441"/>
    <s v="Crime|Drama|Thriller"/>
    <s v="Viggo Mortensen"/>
    <n v="186606"/>
    <n v="1125"/>
    <s v="English"/>
    <s v="USA"/>
    <n v="32000000"/>
    <n v="-506218"/>
    <m/>
    <m/>
    <m/>
  </r>
  <r>
    <x v="202"/>
    <s v="A Simple Plan "/>
    <n v="7.5"/>
    <n v="1998"/>
    <n v="16311763"/>
    <n v="125"/>
    <s v="Crime|Drama|Thriller"/>
    <s v="Gary Cole"/>
    <n v="50656"/>
    <n v="416"/>
    <s v="English"/>
    <s v="UK"/>
    <n v="17000000"/>
    <n v="-688237"/>
    <m/>
    <m/>
    <m/>
  </r>
  <r>
    <x v="356"/>
    <s v="Travelers and Magicians "/>
    <n v="7.5"/>
    <n v="2003"/>
    <n v="505295"/>
    <n v="44"/>
    <s v="Adventure|Drama"/>
    <s v="Tshewang Dendup"/>
    <n v="1747"/>
    <n v="28"/>
    <s v="Dzongkha"/>
    <s v="Australia"/>
    <n v="1800000"/>
    <n v="-1294705"/>
    <m/>
    <m/>
    <m/>
  </r>
  <r>
    <x v="357"/>
    <s v="Sarah's Key "/>
    <n v="7.5"/>
    <n v="2010"/>
    <n v="7691700"/>
    <n v="136"/>
    <s v="Drama|War"/>
    <s v="Kristin Scott Thomas"/>
    <n v="12937"/>
    <n v="73"/>
    <s v="French"/>
    <s v="France"/>
    <n v="10000000"/>
    <n v="-2308300"/>
    <m/>
    <m/>
    <m/>
  </r>
  <r>
    <x v="358"/>
    <s v="Life as a House "/>
    <n v="7.5"/>
    <n v="2001"/>
    <n v="15561627"/>
    <n v="99"/>
    <s v="Drama"/>
    <s v="Ian Somerhalder"/>
    <n v="39105"/>
    <n v="359"/>
    <s v="English"/>
    <s v="USA"/>
    <n v="18000000"/>
    <n v="-2438373"/>
    <m/>
    <m/>
    <m/>
  </r>
  <r>
    <x v="359"/>
    <s v="Richard III "/>
    <n v="7.5"/>
    <n v="1995"/>
    <n v="2600000"/>
    <n v="56"/>
    <s v="Drama|War"/>
    <s v="Robert Downey Jr."/>
    <n v="11612"/>
    <n v="88"/>
    <s v="English"/>
    <s v="UK"/>
    <n v="6000000"/>
    <n v="-3400000"/>
    <m/>
    <m/>
    <m/>
  </r>
  <r>
    <x v="360"/>
    <s v="Rudderless "/>
    <n v="7.5"/>
    <n v="2014"/>
    <n v="37440"/>
    <n v="44"/>
    <s v="Comedy|Drama|Music"/>
    <s v="Billy Crudup"/>
    <n v="12672"/>
    <n v="60"/>
    <s v="English"/>
    <s v="USA"/>
    <n v="5000000"/>
    <n v="-4962560"/>
    <m/>
    <m/>
    <m/>
  </r>
  <r>
    <x v="361"/>
    <s v="We Need to Talk About Kevin "/>
    <n v="7.5"/>
    <n v="2011"/>
    <n v="1738692"/>
    <n v="389"/>
    <s v="Drama|Thriller"/>
    <s v="Ezra Miller"/>
    <n v="95529"/>
    <n v="301"/>
    <s v="English"/>
    <s v="UK"/>
    <n v="7000000"/>
    <n v="-5261308"/>
    <m/>
    <m/>
    <m/>
  </r>
  <r>
    <x v="92"/>
    <s v="Bullets Over Broadway "/>
    <n v="7.5"/>
    <n v="1994"/>
    <n v="13383737"/>
    <n v="67"/>
    <s v="Comedy|Crime"/>
    <s v="Jim Broadbent"/>
    <n v="29385"/>
    <n v="86"/>
    <s v="English"/>
    <s v="USA"/>
    <n v="20000000"/>
    <n v="-6616263"/>
    <m/>
    <m/>
    <m/>
  </r>
  <r>
    <x v="362"/>
    <s v="Eddie the Eagle "/>
    <n v="7.5"/>
    <n v="2016"/>
    <n v="15785632"/>
    <n v="216"/>
    <s v="Biography|Comedy|Drama|Sport"/>
    <s v="Hugh Jackman"/>
    <n v="32507"/>
    <n v="119"/>
    <s v="English"/>
    <s v="UK"/>
    <n v="23000000"/>
    <n v="-7214368"/>
    <m/>
    <m/>
    <m/>
  </r>
  <r>
    <x v="13"/>
    <s v="The Aviator "/>
    <n v="7.5"/>
    <n v="2004"/>
    <n v="102608827"/>
    <n v="267"/>
    <s v="Biography|Drama"/>
    <s v="Leonardo DiCaprio"/>
    <n v="264318"/>
    <n v="799"/>
    <s v="English"/>
    <s v="USA"/>
    <n v="110000000"/>
    <n v="-7391173"/>
    <m/>
    <m/>
    <m/>
  </r>
  <r>
    <x v="363"/>
    <s v="Three Burials "/>
    <n v="7.5"/>
    <n v="2005"/>
    <n v="5023275"/>
    <n v="172"/>
    <s v="Adventure|Crime|Drama|Mystery|Western"/>
    <s v="Levon Helm"/>
    <n v="34194"/>
    <n v="199"/>
    <s v="English"/>
    <s v="France"/>
    <n v="15000000"/>
    <n v="-9976725"/>
    <m/>
    <m/>
    <m/>
  </r>
  <r>
    <x v="127"/>
    <s v="The Ice Storm "/>
    <n v="7.5"/>
    <n v="1997"/>
    <n v="7837632"/>
    <n v="124"/>
    <s v="Drama"/>
    <s v="Joan Allen"/>
    <n v="46396"/>
    <n v="287"/>
    <s v="English"/>
    <s v="USA"/>
    <n v="18000000"/>
    <n v="-10162368"/>
    <m/>
    <m/>
    <m/>
  </r>
  <r>
    <x v="364"/>
    <s v="Tora! Tora! Tora! "/>
    <n v="7.5"/>
    <n v="1970"/>
    <n v="14500000"/>
    <n v="79"/>
    <s v="Action|Drama|History|War"/>
    <s v="Joseph Cotten"/>
    <n v="25019"/>
    <n v="159"/>
    <s v="English"/>
    <s v="Japan"/>
    <n v="25000000"/>
    <n v="-10500000"/>
    <m/>
    <m/>
    <m/>
  </r>
  <r>
    <x v="365"/>
    <s v="The Painted Veil "/>
    <n v="7.5"/>
    <n v="2006"/>
    <n v="8047690"/>
    <n v="143"/>
    <s v="Drama|Romance"/>
    <s v="Toby Jones"/>
    <n v="77656"/>
    <n v="220"/>
    <s v="Mandarin"/>
    <s v="China"/>
    <n v="19400000"/>
    <n v="-11352310"/>
    <m/>
    <m/>
    <m/>
  </r>
  <r>
    <x v="366"/>
    <s v="2046 "/>
    <n v="7.5"/>
    <n v="2004"/>
    <n v="261481"/>
    <n v="194"/>
    <s v="Drama|Romance|Sci-Fi"/>
    <s v="Li Gong"/>
    <n v="41496"/>
    <n v="210"/>
    <s v="Cantonese"/>
    <s v="Hong Kong"/>
    <n v="12000000"/>
    <n v="-11738519"/>
    <m/>
    <m/>
    <m/>
  </r>
  <r>
    <x v="367"/>
    <s v="Trade "/>
    <n v="7.5"/>
    <n v="2007"/>
    <n v="214202"/>
    <n v="69"/>
    <s v="Crime|Drama|Thriller"/>
    <s v="Zack Ward"/>
    <n v="14831"/>
    <n v="75"/>
    <s v="English"/>
    <s v="Germany"/>
    <n v="12000000"/>
    <n v="-11785798"/>
    <m/>
    <m/>
    <m/>
  </r>
  <r>
    <x v="15"/>
    <s v="Madadayo "/>
    <n v="7.5"/>
    <n v="1993"/>
    <n v="48856"/>
    <n v="25"/>
    <s v="Drama"/>
    <s v="Tatsuo Matsumura"/>
    <n v="3466"/>
    <n v="40"/>
    <s v="Japanese"/>
    <s v="Japan"/>
    <n v="11900000"/>
    <n v="-11851144"/>
    <m/>
    <m/>
    <m/>
  </r>
  <r>
    <x v="368"/>
    <s v="10 Days in a Madhouse "/>
    <n v="7.5"/>
    <n v="2015"/>
    <n v="14616"/>
    <n v="1"/>
    <s v="Drama"/>
    <s v="Christopher Lambert"/>
    <n v="314"/>
    <n v="10"/>
    <s v="English"/>
    <s v="USA"/>
    <n v="12000000"/>
    <n v="-11985384"/>
    <m/>
    <m/>
    <m/>
  </r>
  <r>
    <x v="369"/>
    <s v="Synecdoche, New York "/>
    <n v="7.5"/>
    <n v="2008"/>
    <n v="3081925"/>
    <n v="245"/>
    <s v="Comedy|Drama|Romance"/>
    <s v="Philip Seymour Hoffman"/>
    <n v="55842"/>
    <n v="274"/>
    <s v="English"/>
    <s v="USA"/>
    <n v="21000000"/>
    <n v="-17918075"/>
    <m/>
    <m/>
    <m/>
  </r>
  <r>
    <x v="370"/>
    <s v="Equilibrium "/>
    <n v="7.5"/>
    <n v="2002"/>
    <n v="1190018"/>
    <n v="146"/>
    <s v="Action|Drama|Sci-Fi|Thriller"/>
    <s v="Christian Bale"/>
    <n v="261317"/>
    <n v="1137"/>
    <s v="English"/>
    <s v="USA"/>
    <n v="20000000"/>
    <n v="-18809982"/>
    <m/>
    <m/>
    <m/>
  </r>
  <r>
    <x v="13"/>
    <s v="Gangs of New York "/>
    <n v="7.5"/>
    <n v="2002"/>
    <n v="77679638"/>
    <n v="233"/>
    <s v="Crime|Drama"/>
    <s v="Leonardo DiCaprio"/>
    <n v="314033"/>
    <n v="1166"/>
    <s v="English"/>
    <s v="USA"/>
    <n v="100000000"/>
    <n v="-22320362"/>
    <m/>
    <m/>
    <m/>
  </r>
  <r>
    <x v="371"/>
    <s v="Cry Freedom "/>
    <n v="7.5"/>
    <n v="1987"/>
    <n v="5899797"/>
    <n v="17"/>
    <s v="Biography|Drama|History"/>
    <s v="Denzel Washington"/>
    <n v="9913"/>
    <n v="51"/>
    <s v="English"/>
    <s v="UK"/>
    <n v="29000000"/>
    <n v="-23100203"/>
    <m/>
    <m/>
    <m/>
  </r>
  <r>
    <x v="372"/>
    <s v="The Assassination of Jesse James by the Coward Robert Ford "/>
    <n v="7.5"/>
    <n v="2007"/>
    <n v="3904982"/>
    <n v="273"/>
    <s v="Biography|Crime|Drama|History|Western"/>
    <s v="Brad Pitt"/>
    <n v="136104"/>
    <n v="415"/>
    <s v="English"/>
    <s v="USA"/>
    <n v="30000000"/>
    <n v="-26095018"/>
    <m/>
    <m/>
    <m/>
  </r>
  <r>
    <x v="126"/>
    <s v="Scott Pilgrim vs. the World "/>
    <n v="7.5"/>
    <n v="2010"/>
    <n v="31494270"/>
    <n v="393"/>
    <s v="Action|Comedy|Fantasy|Romance"/>
    <s v="Anna Kendrick"/>
    <n v="273921"/>
    <n v="522"/>
    <s v="English"/>
    <s v="USA"/>
    <n v="60000000"/>
    <n v="-28505730"/>
    <m/>
    <m/>
    <m/>
  </r>
  <r>
    <x v="373"/>
    <s v="The Life of David Gale "/>
    <n v="7.5"/>
    <n v="2003"/>
    <n v="19593740"/>
    <n v="141"/>
    <s v="Crime|Drama|Thriller"/>
    <s v="Kevin Spacey"/>
    <n v="88270"/>
    <n v="420"/>
    <s v="English"/>
    <s v="USA"/>
    <n v="50000000"/>
    <n v="-30406260"/>
    <m/>
    <m/>
    <m/>
  </r>
  <r>
    <x v="197"/>
    <s v="Perfume: The Story of a Murderer "/>
    <n v="7.5"/>
    <n v="2006"/>
    <n v="2208939"/>
    <n v="226"/>
    <s v="Crime|Drama|Fantasy"/>
    <s v="Michael Smiley"/>
    <n v="190490"/>
    <n v="482"/>
    <s v="English"/>
    <s v="Germany"/>
    <n v="50000000"/>
    <n v="-47791061"/>
    <m/>
    <m/>
    <m/>
  </r>
  <r>
    <x v="374"/>
    <s v="Star Trek Beyond "/>
    <n v="7.5"/>
    <n v="2016"/>
    <n v="130468626"/>
    <n v="322"/>
    <s v="Action|Adventure|Sci-Fi|Thriller"/>
    <s v="Sofia Boutella"/>
    <n v="53607"/>
    <n v="432"/>
    <s v="English"/>
    <s v="USA"/>
    <n v="185000000"/>
    <n v="-54531374"/>
    <m/>
    <m/>
    <m/>
  </r>
  <r>
    <x v="197"/>
    <s v="Cloud Atlas "/>
    <n v="7.5"/>
    <n v="2012"/>
    <n v="27098580"/>
    <n v="511"/>
    <s v="Drama|Sci-Fi"/>
    <s v="Tom Hanks"/>
    <n v="284825"/>
    <n v="828"/>
    <s v="English"/>
    <s v="Germany"/>
    <n v="102000000"/>
    <n v="-74901420"/>
    <m/>
    <m/>
    <m/>
  </r>
  <r>
    <x v="13"/>
    <s v="Hugo "/>
    <n v="7.5"/>
    <n v="2011"/>
    <n v="73820094"/>
    <n v="682"/>
    <s v="Adventure|Drama|Family|Mystery"/>
    <s v="Chloë Grace Moretz"/>
    <n v="245333"/>
    <n v="678"/>
    <s v="English"/>
    <s v="USA"/>
    <n v="170000000"/>
    <n v="-96179906"/>
    <m/>
    <m/>
    <m/>
  </r>
  <r>
    <x v="328"/>
    <s v="Harry Potter and the Chamber of Secrets "/>
    <n v="7.4"/>
    <n v="2002"/>
    <n v="261970615"/>
    <n v="232"/>
    <s v="Adventure|Family|Fantasy|Mystery"/>
    <s v="Daniel Radcliffe"/>
    <n v="387616"/>
    <n v="858"/>
    <s v="English"/>
    <s v="UK"/>
    <n v="100000000"/>
    <n v="161970615"/>
    <m/>
    <m/>
    <m/>
  </r>
  <r>
    <x v="375"/>
    <s v="Tootsie "/>
    <n v="7.4"/>
    <n v="1982"/>
    <n v="177200000"/>
    <n v="94"/>
    <s v="Comedy|Drama|Romance"/>
    <s v="Bill Murray"/>
    <n v="77366"/>
    <n v="194"/>
    <s v="English"/>
    <s v="USA"/>
    <n v="22000000"/>
    <n v="155200000"/>
    <m/>
    <m/>
    <m/>
  </r>
  <r>
    <x v="5"/>
    <s v="Lincoln "/>
    <n v="7.4"/>
    <n v="2012"/>
    <n v="182204440"/>
    <n v="538"/>
    <s v="Biography|Drama|History|War"/>
    <s v="Joseph Gordon-Levitt"/>
    <n v="197412"/>
    <n v="720"/>
    <s v="English"/>
    <s v="USA"/>
    <n v="65000000"/>
    <n v="117204440"/>
    <m/>
    <m/>
    <m/>
  </r>
  <r>
    <x v="376"/>
    <s v="The Simpsons Movie "/>
    <n v="7.4"/>
    <n v="2007"/>
    <n v="183132370"/>
    <n v="299"/>
    <s v="Adventure|Animation|Comedy"/>
    <s v="Albert Brooks"/>
    <n v="259083"/>
    <n v="763"/>
    <s v="English"/>
    <s v="USA"/>
    <n v="75000000"/>
    <n v="108132370"/>
    <m/>
    <m/>
    <m/>
  </r>
  <r>
    <x v="377"/>
    <s v="Driving Miss Daisy "/>
    <n v="7.4"/>
    <n v="1989"/>
    <n v="106593296"/>
    <n v="61"/>
    <s v="Comedy|Drama|Family"/>
    <s v="Morgan Freeman"/>
    <n v="72324"/>
    <n v="134"/>
    <s v="English"/>
    <s v="USA"/>
    <n v="7500000"/>
    <n v="99093296"/>
    <m/>
    <m/>
    <m/>
  </r>
  <r>
    <x v="17"/>
    <s v="X-Men "/>
    <n v="7.4"/>
    <n v="2000"/>
    <n v="157299717"/>
    <n v="290"/>
    <s v="Action|Adventure|Sci-Fi"/>
    <s v="Hugh Jackman"/>
    <n v="452928"/>
    <n v="1401"/>
    <s v="English"/>
    <s v="USA"/>
    <n v="75000000"/>
    <n v="82299717"/>
    <m/>
    <m/>
    <m/>
  </r>
  <r>
    <x v="378"/>
    <s v="A Time to Kill "/>
    <n v="7.4"/>
    <n v="1996"/>
    <n v="108706165"/>
    <n v="71"/>
    <s v="Crime|Drama|Thriller"/>
    <s v="Kevin Spacey"/>
    <n v="99558"/>
    <n v="236"/>
    <s v="English"/>
    <s v="USA"/>
    <n v="40000000"/>
    <n v="68706165"/>
    <m/>
    <m/>
    <m/>
  </r>
  <r>
    <x v="334"/>
    <s v="Poltergeist "/>
    <n v="7.4"/>
    <n v="1982"/>
    <n v="76600000"/>
    <n v="223"/>
    <s v="Fantasy|Horror"/>
    <s v="Heather O'Rourke"/>
    <n v="105446"/>
    <n v="321"/>
    <s v="English"/>
    <s v="USA"/>
    <n v="10700000"/>
    <n v="65900000"/>
    <m/>
    <m/>
    <m/>
  </r>
  <r>
    <x v="111"/>
    <s v="Mission: Impossible - Ghost Protocol "/>
    <n v="7.4"/>
    <n v="2011"/>
    <n v="209364921"/>
    <n v="432"/>
    <s v="Action|Adventure|Thriller"/>
    <s v="Tom Cruise"/>
    <n v="365104"/>
    <n v="512"/>
    <s v="English"/>
    <s v="USA"/>
    <n v="145000000"/>
    <n v="64364921"/>
    <m/>
    <m/>
    <m/>
  </r>
  <r>
    <x v="379"/>
    <s v="The Rock "/>
    <n v="7.4"/>
    <n v="1996"/>
    <n v="134006721"/>
    <n v="122"/>
    <s v="Action|Adventure|Thriller"/>
    <s v="Nicolas Cage"/>
    <n v="259492"/>
    <n v="415"/>
    <s v="English"/>
    <s v="USA"/>
    <n v="75000000"/>
    <n v="59006721"/>
    <m/>
    <m/>
    <m/>
  </r>
  <r>
    <x v="297"/>
    <s v="Up in the Air "/>
    <n v="7.4"/>
    <n v="2009"/>
    <n v="83813460"/>
    <n v="391"/>
    <s v="Drama|Romance"/>
    <s v="J.K. Simmons"/>
    <n v="270238"/>
    <n v="452"/>
    <s v="English"/>
    <s v="USA"/>
    <n v="25000000"/>
    <n v="58813460"/>
    <m/>
    <m/>
    <m/>
  </r>
  <r>
    <x v="312"/>
    <s v="Zero Dark Thirty "/>
    <n v="7.4"/>
    <n v="2012"/>
    <n v="95720716"/>
    <n v="558"/>
    <s v="Drama|History|Thriller"/>
    <s v="Jennifer Ehle"/>
    <n v="216032"/>
    <n v="640"/>
    <s v="English"/>
    <s v="USA"/>
    <n v="40000000"/>
    <n v="55720716"/>
    <m/>
    <m/>
    <m/>
  </r>
  <r>
    <x v="86"/>
    <s v="Witness "/>
    <n v="7.4"/>
    <n v="1985"/>
    <n v="65500000"/>
    <n v="83"/>
    <s v="Crime|Drama|Romance|Thriller"/>
    <s v="Harrison Ford"/>
    <n v="66966"/>
    <n v="175"/>
    <s v="English"/>
    <s v="USA"/>
    <n v="12000000"/>
    <n v="53500000"/>
    <m/>
    <m/>
    <m/>
  </r>
  <r>
    <x v="380"/>
    <s v="The English Patient "/>
    <n v="7.4"/>
    <n v="1996"/>
    <n v="78651430"/>
    <n v="116"/>
    <s v="Drama|Romance|War"/>
    <s v="Colin Firth"/>
    <n v="142067"/>
    <n v="457"/>
    <s v="English"/>
    <s v="USA"/>
    <n v="27000000"/>
    <n v="51651430"/>
    <m/>
    <m/>
    <m/>
  </r>
  <r>
    <x v="381"/>
    <s v="Ant-Man "/>
    <n v="7.4"/>
    <n v="2015"/>
    <n v="180191634"/>
    <n v="517"/>
    <s v="Action|Adventure|Comedy|Sci-Fi"/>
    <s v="Judy Greer"/>
    <n v="313866"/>
    <n v="549"/>
    <s v="English"/>
    <s v="USA"/>
    <n v="130000000"/>
    <n v="50191634"/>
    <m/>
    <m/>
    <m/>
  </r>
  <r>
    <x v="90"/>
    <s v="The Bucket List "/>
    <n v="7.4"/>
    <n v="2007"/>
    <n v="93452056"/>
    <n v="207"/>
    <s v="Adventure|Comedy|Drama"/>
    <s v="Morgan Freeman"/>
    <n v="184795"/>
    <n v="310"/>
    <s v="English"/>
    <s v="USA"/>
    <n v="45000000"/>
    <n v="48452056"/>
    <m/>
    <m/>
    <m/>
  </r>
  <r>
    <x v="7"/>
    <s v="Back to the Future Part III "/>
    <n v="7.4"/>
    <n v="1990"/>
    <n v="87666629"/>
    <n v="111"/>
    <s v="Adventure|Comedy|Sci-Fi|Western"/>
    <s v="Lea Thompson"/>
    <n v="283480"/>
    <n v="263"/>
    <s v="English"/>
    <s v="USA"/>
    <n v="40000000"/>
    <n v="47666629"/>
    <m/>
    <m/>
    <m/>
  </r>
  <r>
    <x v="87"/>
    <s v="National Lampoon's Vacation "/>
    <n v="7.4"/>
    <n v="1983"/>
    <n v="61400000"/>
    <n v="55"/>
    <s v="Adventure|Comedy"/>
    <s v="Beverly D'Angelo"/>
    <n v="71183"/>
    <n v="183"/>
    <s v="English"/>
    <s v="USA"/>
    <n v="15000000"/>
    <n v="46400000"/>
    <m/>
    <m/>
    <m/>
  </r>
  <r>
    <x v="382"/>
    <s v="Mission: Impossible - Rogue Nation "/>
    <n v="7.4"/>
    <n v="2015"/>
    <n v="195000874"/>
    <n v="465"/>
    <s v="Action|Adventure|Thriller"/>
    <s v="Tom Cruise"/>
    <n v="232187"/>
    <n v="440"/>
    <s v="English"/>
    <s v="China"/>
    <n v="150000000"/>
    <n v="45000874"/>
    <m/>
    <m/>
    <m/>
  </r>
  <r>
    <x v="383"/>
    <s v="Looper "/>
    <n v="7.4"/>
    <n v="2012"/>
    <n v="66468315"/>
    <n v="589"/>
    <s v="Action|Crime|Drama|Sci-Fi|Thriller"/>
    <s v="Joseph Gordon-Levitt"/>
    <n v="428916"/>
    <n v="667"/>
    <s v="English"/>
    <s v="USA"/>
    <n v="30000000"/>
    <n v="36468315"/>
    <m/>
    <m/>
    <m/>
  </r>
  <r>
    <x v="384"/>
    <s v="Crazy, Stupid, Love. "/>
    <n v="7.4"/>
    <n v="2011"/>
    <n v="84244877"/>
    <n v="310"/>
    <s v="Comedy|Drama|Romance"/>
    <s v="Ryan Gosling"/>
    <n v="375456"/>
    <n v="292"/>
    <s v="English"/>
    <s v="USA"/>
    <n v="50000000"/>
    <n v="34244877"/>
    <m/>
    <m/>
    <m/>
  </r>
  <r>
    <x v="87"/>
    <s v="Caddyshack "/>
    <n v="7.4"/>
    <n v="1980"/>
    <n v="39800000"/>
    <n v="71"/>
    <s v="Comedy|Sport"/>
    <s v="Bill Murray"/>
    <n v="81599"/>
    <n v="250"/>
    <s v="English"/>
    <s v="USA"/>
    <n v="6000000"/>
    <n v="33800000"/>
    <m/>
    <m/>
    <m/>
  </r>
  <r>
    <x v="227"/>
    <s v="Dawn of the Dead "/>
    <n v="7.4"/>
    <n v="2004"/>
    <n v="58885635"/>
    <n v="287"/>
    <s v="Action|Horror|Thriller"/>
    <s v="Ty Burrell"/>
    <n v="194422"/>
    <n v="1057"/>
    <s v="English"/>
    <s v="USA"/>
    <n v="26000000"/>
    <n v="32885635"/>
    <m/>
    <m/>
    <m/>
  </r>
  <r>
    <x v="385"/>
    <s v="A Walk to Remember "/>
    <n v="7.4"/>
    <n v="2002"/>
    <n v="41227069"/>
    <n v="80"/>
    <s v="Drama|Romance"/>
    <s v="Lauren German"/>
    <n v="162701"/>
    <n v="962"/>
    <s v="English"/>
    <s v="USA"/>
    <n v="11000000"/>
    <n v="30227069"/>
    <m/>
    <m/>
    <m/>
  </r>
  <r>
    <x v="82"/>
    <s v="Wall Street "/>
    <n v="7.4"/>
    <n v="1987"/>
    <n v="43848100"/>
    <n v="114"/>
    <s v="Crime|Drama"/>
    <s v="Hal Holbrook"/>
    <n v="119150"/>
    <n v="219"/>
    <s v="English"/>
    <s v="USA"/>
    <n v="15000000"/>
    <n v="28848100"/>
    <m/>
    <m/>
    <m/>
  </r>
  <r>
    <x v="300"/>
    <s v="McFarland, USA "/>
    <n v="7.4"/>
    <n v="2015"/>
    <n v="44469602"/>
    <n v="113"/>
    <s v="Biography|Drama|Sport"/>
    <s v="Morgan Saylor"/>
    <n v="23480"/>
    <n v="83"/>
    <s v="English"/>
    <s v="USA"/>
    <n v="17000000"/>
    <n v="27469602"/>
    <m/>
    <m/>
    <m/>
  </r>
  <r>
    <x v="371"/>
    <s v="A Bridge Too Far "/>
    <n v="7.4"/>
    <n v="1977"/>
    <n v="50800000"/>
    <n v="56"/>
    <s v="Drama|History|War"/>
    <s v="Ryan O'Neal"/>
    <n v="40277"/>
    <n v="210"/>
    <s v="English"/>
    <s v="USA"/>
    <n v="26000000"/>
    <n v="24800000"/>
    <m/>
    <m/>
    <m/>
  </r>
  <r>
    <x v="144"/>
    <s v="Law Abiding Citizen "/>
    <n v="7.4"/>
    <n v="2009"/>
    <n v="73343413"/>
    <n v="216"/>
    <s v="Crime|Drama|Thriller"/>
    <s v="Gerard Butler"/>
    <n v="217480"/>
    <n v="429"/>
    <s v="English"/>
    <s v="USA"/>
    <n v="50000000"/>
    <n v="23343413"/>
    <m/>
    <m/>
    <m/>
  </r>
  <r>
    <x v="386"/>
    <s v="Waking Ned Devine "/>
    <n v="7.4"/>
    <n v="1998"/>
    <n v="24788807"/>
    <n v="94"/>
    <s v="Comedy"/>
    <s v="James Nesbitt"/>
    <n v="21245"/>
    <n v="213"/>
    <s v="English"/>
    <s v="UK"/>
    <n v="3000000"/>
    <n v="21788807"/>
    <m/>
    <m/>
    <m/>
  </r>
  <r>
    <x v="293"/>
    <s v="Capote "/>
    <n v="7.4"/>
    <n v="2005"/>
    <n v="28747570"/>
    <n v="271"/>
    <s v="Biography|Crime|Drama"/>
    <s v="Philip Seymour Hoffman"/>
    <n v="100571"/>
    <n v="416"/>
    <s v="English"/>
    <s v="Canada"/>
    <n v="7000000"/>
    <n v="21747570"/>
    <m/>
    <m/>
    <m/>
  </r>
  <r>
    <x v="200"/>
    <s v="Dogma "/>
    <n v="7.4"/>
    <n v="1999"/>
    <n v="30651422"/>
    <n v="206"/>
    <s v="Adventure|Comedy|Drama|Fantasy"/>
    <s v="Matt Damon"/>
    <n v="181737"/>
    <n v="1015"/>
    <s v="English"/>
    <s v="USA"/>
    <n v="10000000"/>
    <n v="20651422"/>
    <m/>
    <m/>
    <m/>
  </r>
  <r>
    <x v="169"/>
    <s v="My Sister's Keeper "/>
    <n v="7.4"/>
    <n v="2009"/>
    <n v="49185998"/>
    <n v="148"/>
    <s v="Drama"/>
    <s v="Jason Patric"/>
    <n v="74476"/>
    <n v="184"/>
    <s v="English"/>
    <s v="USA"/>
    <n v="30000000"/>
    <n v="19185998"/>
    <m/>
    <m/>
    <m/>
  </r>
  <r>
    <x v="200"/>
    <s v="Clerks II "/>
    <n v="7.4"/>
    <n v="2006"/>
    <n v="24138847"/>
    <n v="174"/>
    <s v="Comedy"/>
    <s v="Ethan Suplee"/>
    <n v="114797"/>
    <n v="472"/>
    <s v="English"/>
    <s v="USA"/>
    <n v="5000000"/>
    <n v="19138847"/>
    <m/>
    <m/>
    <m/>
  </r>
  <r>
    <x v="156"/>
    <s v="A Room with a View "/>
    <n v="7.4"/>
    <n v="1985"/>
    <n v="20966644"/>
    <n v="55"/>
    <s v="Drama|Romance"/>
    <s v="Julian Sands"/>
    <n v="29610"/>
    <n v="94"/>
    <s v="English"/>
    <s v="UK"/>
    <n v="3000000"/>
    <n v="17966644"/>
    <m/>
    <m/>
    <m/>
  </r>
  <r>
    <x v="387"/>
    <s v="The Way Way Back "/>
    <n v="7.4"/>
    <n v="2013"/>
    <n v="21501098"/>
    <n v="276"/>
    <s v="Comedy|Drama"/>
    <s v="Steve Carell"/>
    <n v="115813"/>
    <n v="216"/>
    <s v="English"/>
    <s v="USA"/>
    <n v="5000000"/>
    <n v="16501098"/>
    <m/>
    <m/>
    <m/>
  </r>
  <r>
    <x v="217"/>
    <s v="Much Ado About Nothing "/>
    <n v="7.4"/>
    <n v="1993"/>
    <n v="22551000"/>
    <n v="41"/>
    <s v="Comedy|Drama|Romance"/>
    <s v="Keanu Reeves"/>
    <n v="37269"/>
    <n v="165"/>
    <s v="English"/>
    <s v="UK"/>
    <n v="8000000"/>
    <n v="14551000"/>
    <m/>
    <m/>
    <m/>
  </r>
  <r>
    <x v="388"/>
    <s v="Hustle &amp; Flow "/>
    <n v="7.4"/>
    <n v="2005"/>
    <n v="22201636"/>
    <n v="159"/>
    <s v="Crime|Drama|Music"/>
    <s v="Isaac Hayes"/>
    <n v="33567"/>
    <n v="206"/>
    <s v="English"/>
    <s v="USA"/>
    <n v="8000000"/>
    <n v="14201636"/>
    <m/>
    <m/>
    <m/>
  </r>
  <r>
    <x v="389"/>
    <s v="Frida "/>
    <n v="7.4"/>
    <n v="2002"/>
    <n v="25776062"/>
    <n v="128"/>
    <s v="Biography|Drama|Romance"/>
    <s v="Salma Hayek"/>
    <n v="61651"/>
    <n v="271"/>
    <s v="English"/>
    <s v="USA"/>
    <n v="12000000"/>
    <n v="13776062"/>
    <m/>
    <m/>
    <m/>
  </r>
  <r>
    <x v="134"/>
    <s v="Corpse Bride "/>
    <n v="7.4"/>
    <n v="2005"/>
    <n v="53337608"/>
    <n v="267"/>
    <s v="Animation|Drama|Family|Fantasy|Musical|Romance"/>
    <s v="Johnny Depp"/>
    <n v="188785"/>
    <n v="467"/>
    <s v="English"/>
    <s v="USA"/>
    <n v="40000000"/>
    <n v="13337608"/>
    <m/>
    <m/>
    <m/>
  </r>
  <r>
    <x v="390"/>
    <s v="Grosse Pointe Blank "/>
    <n v="7.4"/>
    <n v="1997"/>
    <n v="28014536"/>
    <n v="111"/>
    <s v="Action|Comedy|Crime|Romance|Thriller"/>
    <s v="Minnie Driver"/>
    <n v="73347"/>
    <n v="296"/>
    <s v="English"/>
    <s v="USA"/>
    <n v="15000000"/>
    <n v="13014536"/>
    <m/>
    <m/>
    <m/>
  </r>
  <r>
    <x v="391"/>
    <s v="Mud "/>
    <n v="7.4"/>
    <n v="2012"/>
    <n v="21589307"/>
    <n v="368"/>
    <s v="Drama"/>
    <s v="Matthew McConaughey"/>
    <n v="135286"/>
    <n v="261"/>
    <s v="English"/>
    <s v="USA"/>
    <n v="10000000"/>
    <n v="11589307"/>
    <m/>
    <m/>
    <m/>
  </r>
  <r>
    <x v="392"/>
    <s v="Rounders "/>
    <n v="7.4"/>
    <n v="1998"/>
    <n v="22905674"/>
    <n v="128"/>
    <s v="Crime|Drama"/>
    <s v="Matt Damon"/>
    <n v="121676"/>
    <n v="290"/>
    <s v="English"/>
    <s v="USA"/>
    <n v="12000000"/>
    <n v="10905674"/>
    <m/>
    <m/>
    <m/>
  </r>
  <r>
    <x v="7"/>
    <s v="Contact "/>
    <n v="7.4"/>
    <n v="1997"/>
    <n v="100853835"/>
    <n v="159"/>
    <s v="Drama|Mystery|Sci-Fi|Thriller"/>
    <s v="Matthew McConaughey"/>
    <n v="200556"/>
    <n v="611"/>
    <s v="English"/>
    <s v="USA"/>
    <n v="90000000"/>
    <n v="10853835"/>
    <m/>
    <m/>
    <m/>
  </r>
  <r>
    <x v="157"/>
    <s v="Begin Again "/>
    <n v="7.4"/>
    <n v="2013"/>
    <n v="16168741"/>
    <n v="283"/>
    <s v="Drama|Music"/>
    <s v="James Corden"/>
    <n v="99430"/>
    <n v="182"/>
    <s v="English"/>
    <s v="USA"/>
    <n v="8000000"/>
    <n v="8168741"/>
    <m/>
    <m/>
    <m/>
  </r>
  <r>
    <x v="393"/>
    <s v="Transamerica "/>
    <n v="7.4"/>
    <n v="2005"/>
    <n v="9013113"/>
    <n v="169"/>
    <s v="Adventure|Comedy|Drama"/>
    <s v="Kevin Zegers"/>
    <n v="36321"/>
    <n v="230"/>
    <s v="English"/>
    <s v="USA"/>
    <n v="1000000"/>
    <n v="8013113"/>
    <m/>
    <m/>
    <m/>
  </r>
  <r>
    <x v="394"/>
    <s v="Monsoon Wedding "/>
    <n v="7.4"/>
    <n v="2001"/>
    <n v="13876974"/>
    <n v="137"/>
    <s v="Comedy|Drama|Romance"/>
    <s v="Naseeruddin Shah"/>
    <n v="19397"/>
    <n v="214"/>
    <s v="Hindi"/>
    <s v="India"/>
    <n v="7000000"/>
    <n v="6876974"/>
    <m/>
    <m/>
    <m/>
  </r>
  <r>
    <x v="395"/>
    <s v="Blue Valentine "/>
    <n v="7.4"/>
    <n v="2010"/>
    <n v="9701559"/>
    <n v="377"/>
    <s v="Drama|Romance"/>
    <s v="Ryan Gosling"/>
    <n v="141425"/>
    <n v="283"/>
    <s v="English"/>
    <s v="USA"/>
    <n v="3500000"/>
    <n v="6201559"/>
    <m/>
    <m/>
    <m/>
  </r>
  <r>
    <x v="396"/>
    <s v="The Squid and the Whale "/>
    <n v="7.4"/>
    <n v="2005"/>
    <n v="7362100"/>
    <n v="110"/>
    <s v="Comedy|Drama"/>
    <s v="William Baldwin"/>
    <n v="60295"/>
    <n v="232"/>
    <s v="English"/>
    <s v="USA"/>
    <n v="1500000"/>
    <n v="5862100"/>
    <m/>
    <m/>
    <m/>
  </r>
  <r>
    <x v="397"/>
    <s v="Bella "/>
    <n v="7.4"/>
    <n v="2006"/>
    <n v="8108247"/>
    <n v="60"/>
    <s v="Drama|Romance"/>
    <s v="Armando Riesco"/>
    <n v="9607"/>
    <n v="174"/>
    <s v="English"/>
    <s v="USA"/>
    <n v="3300000"/>
    <n v="4808247"/>
    <m/>
    <m/>
    <m/>
  </r>
  <r>
    <x v="148"/>
    <s v="Swingers "/>
    <n v="7.4"/>
    <n v="1996"/>
    <n v="4505922"/>
    <n v="77"/>
    <s v="Comedy|Drama"/>
    <s v="Jon Favreau"/>
    <n v="63951"/>
    <n v="252"/>
    <s v="English"/>
    <s v="USA"/>
    <n v="200000"/>
    <n v="4305922"/>
    <m/>
    <m/>
    <m/>
  </r>
  <r>
    <x v="398"/>
    <s v="20 Feet from Stardom "/>
    <n v="7.4"/>
    <n v="2013"/>
    <n v="4946250"/>
    <n v="149"/>
    <s v="Documentary|Music"/>
    <s v="Sheryl Crow"/>
    <n v="9540"/>
    <n v="80"/>
    <s v="English"/>
    <s v="USA"/>
    <n v="1000000"/>
    <n v="3946250"/>
    <m/>
    <m/>
    <m/>
  </r>
  <r>
    <x v="371"/>
    <s v="Shadowlands "/>
    <n v="7.4"/>
    <n v="1993"/>
    <n v="25842000"/>
    <n v="23"/>
    <s v="Biography|Drama|Romance"/>
    <s v="Anthony Hopkins"/>
    <n v="13455"/>
    <n v="87"/>
    <s v="English"/>
    <s v="UK"/>
    <n v="22000000"/>
    <n v="3842000"/>
    <m/>
    <m/>
    <m/>
  </r>
  <r>
    <x v="379"/>
    <s v="13 Hours "/>
    <n v="7.4"/>
    <n v="2016"/>
    <n v="52822418"/>
    <n v="204"/>
    <s v="Action|Drama|Thriller|War"/>
    <s v="Toby Stephens"/>
    <n v="47764"/>
    <n v="219"/>
    <s v="English"/>
    <s v="USA"/>
    <n v="50000000"/>
    <n v="2822418"/>
    <m/>
    <m/>
    <m/>
  </r>
  <r>
    <x v="399"/>
    <s v="Love Jones "/>
    <n v="7.4"/>
    <n v="1997"/>
    <n v="12514138"/>
    <n v="16"/>
    <s v="Drama|Romance"/>
    <s v="Leonard Roberts"/>
    <n v="2801"/>
    <n v="28"/>
    <s v="English"/>
    <s v="USA"/>
    <n v="10000000"/>
    <n v="2514138"/>
    <m/>
    <m/>
    <m/>
  </r>
  <r>
    <x v="400"/>
    <s v="Notes on a Scandal "/>
    <n v="7.4"/>
    <n v="2006"/>
    <n v="17508670"/>
    <n v="220"/>
    <s v="Crime|Drama|Romance|Thriller"/>
    <s v="Phil Davis"/>
    <n v="64625"/>
    <n v="281"/>
    <s v="English"/>
    <s v="UK"/>
    <n v="15000000"/>
    <n v="2508670"/>
    <m/>
    <m/>
    <m/>
  </r>
  <r>
    <x v="401"/>
    <s v="Far from Heaven "/>
    <n v="7.4"/>
    <n v="2002"/>
    <n v="15854988"/>
    <n v="181"/>
    <s v="Drama|Romance"/>
    <s v="Dennis Quaid"/>
    <n v="36542"/>
    <n v="378"/>
    <s v="English"/>
    <s v="USA"/>
    <n v="13500000"/>
    <n v="2354988"/>
    <m/>
    <m/>
    <m/>
  </r>
  <r>
    <x v="88"/>
    <s v="Inside Llewyn Davis "/>
    <n v="7.4"/>
    <n v="2013"/>
    <n v="13214255"/>
    <n v="535"/>
    <s v="Drama|Music"/>
    <s v="Justin Timberlake"/>
    <n v="96233"/>
    <n v="313"/>
    <s v="English"/>
    <s v="USA"/>
    <n v="11000000"/>
    <n v="2214255"/>
    <m/>
    <m/>
    <m/>
  </r>
  <r>
    <x v="402"/>
    <s v="K-PAX "/>
    <n v="7.4"/>
    <n v="2001"/>
    <n v="50173190"/>
    <n v="140"/>
    <s v="Drama|Mystery|Sci-Fi"/>
    <s v="Kevin Spacey"/>
    <n v="148490"/>
    <n v="537"/>
    <s v="English"/>
    <s v="USA"/>
    <n v="48000000"/>
    <n v="2173190"/>
    <m/>
    <m/>
    <m/>
  </r>
  <r>
    <x v="403"/>
    <s v="Me and You and Everyone We Know "/>
    <n v="7.4"/>
    <n v="2005"/>
    <n v="3885134"/>
    <n v="151"/>
    <s v="Comedy|Drama"/>
    <s v="Najarra Townsend"/>
    <n v="31130"/>
    <n v="243"/>
    <s v="English"/>
    <s v="USA"/>
    <n v="2000000"/>
    <n v="1885134"/>
    <m/>
    <m/>
    <m/>
  </r>
  <r>
    <x v="404"/>
    <s v="Osama "/>
    <n v="7.4"/>
    <n v="2003"/>
    <n v="1127331"/>
    <n v="105"/>
    <s v="Drama"/>
    <s v="Marina Golbahari"/>
    <n v="7559"/>
    <n v="77"/>
    <s v="Dari"/>
    <s v="Afghanistan"/>
    <n v="46000"/>
    <n v="1081331"/>
    <m/>
    <m/>
    <m/>
  </r>
  <r>
    <x v="405"/>
    <s v="City Island "/>
    <n v="7.4"/>
    <n v="2009"/>
    <n v="6670712"/>
    <n v="149"/>
    <s v="Comedy|Drama"/>
    <s v="Ezra Miller"/>
    <n v="27301"/>
    <n v="101"/>
    <s v="English"/>
    <s v="USA"/>
    <n v="6000000"/>
    <n v="670712"/>
    <m/>
    <m/>
    <m/>
  </r>
  <r>
    <x v="406"/>
    <s v="The Horse Boy "/>
    <n v="7.4"/>
    <n v="2009"/>
    <n v="155984"/>
    <n v="29"/>
    <s v="Documentary"/>
    <s v="Temple Grandin"/>
    <n v="586"/>
    <n v="9"/>
    <s v="English"/>
    <s v="USA"/>
    <n v="160000"/>
    <n v="-4016"/>
    <m/>
    <m/>
    <m/>
  </r>
  <r>
    <x v="407"/>
    <s v="The Proposition "/>
    <n v="7.4"/>
    <n v="2005"/>
    <n v="1900725"/>
    <n v="168"/>
    <s v="Crime|Drama|Western"/>
    <s v="Ray Winstone"/>
    <n v="43205"/>
    <n v="232"/>
    <s v="English"/>
    <s v="Australia"/>
    <n v="2000000"/>
    <n v="-99275"/>
    <m/>
    <m/>
    <m/>
  </r>
  <r>
    <x v="408"/>
    <s v="Death at a Funeral "/>
    <n v="7.4"/>
    <n v="2007"/>
    <n v="8579684"/>
    <n v="168"/>
    <s v="Comedy"/>
    <s v="Peter Dinklage"/>
    <n v="89547"/>
    <n v="199"/>
    <s v="English"/>
    <s v="USA"/>
    <n v="9000000"/>
    <n v="-420316"/>
    <m/>
    <m/>
    <m/>
  </r>
  <r>
    <x v="13"/>
    <s v="Mean Streets "/>
    <n v="7.4"/>
    <n v="1973"/>
    <n v="32645"/>
    <n v="112"/>
    <s v="Crime|Drama|Romance|Thriller"/>
    <s v="Robert De Niro"/>
    <n v="67797"/>
    <n v="223"/>
    <s v="English"/>
    <s v="USA"/>
    <n v="500000"/>
    <n v="-467355"/>
    <m/>
    <m/>
    <m/>
  </r>
  <r>
    <x v="11"/>
    <s v="Bound "/>
    <n v="7.4"/>
    <n v="1996"/>
    <n v="3798532"/>
    <n v="120"/>
    <s v="Crime|Drama|Romance|Thriller"/>
    <s v="Christopher Meloni"/>
    <n v="41138"/>
    <n v="208"/>
    <s v="English"/>
    <s v="USA"/>
    <n v="4500000"/>
    <n v="-701468"/>
    <m/>
    <m/>
    <m/>
  </r>
  <r>
    <x v="409"/>
    <s v="Ghost World "/>
    <n v="7.4"/>
    <n v="2001"/>
    <n v="6200756"/>
    <n v="122"/>
    <s v="Comedy|Drama"/>
    <s v="Scarlett Johansson"/>
    <n v="96129"/>
    <n v="488"/>
    <s v="English"/>
    <s v="USA"/>
    <n v="7000000"/>
    <n v="-799244"/>
    <m/>
    <m/>
    <m/>
  </r>
  <r>
    <x v="410"/>
    <s v="Wristcutters: A Love Story "/>
    <n v="7.4"/>
    <n v="2006"/>
    <n v="104077"/>
    <n v="117"/>
    <s v="Comedy|Drama|Fantasy|Romance"/>
    <s v="Leslie Bibb"/>
    <n v="46076"/>
    <n v="88"/>
    <s v="English"/>
    <s v="USA"/>
    <n v="1000000"/>
    <n v="-895923"/>
    <m/>
    <m/>
    <m/>
  </r>
  <r>
    <x v="411"/>
    <s v="The Cure "/>
    <n v="7.4"/>
    <n v="1997"/>
    <n v="94596"/>
    <n v="78"/>
    <s v="Crime|Horror|Mystery|Thriller"/>
    <s v="Kôji Yakusho"/>
    <n v="6318"/>
    <n v="50"/>
    <s v="Japanese"/>
    <s v="Japan"/>
    <n v="1000000"/>
    <n v="-905404"/>
    <m/>
    <m/>
    <m/>
  </r>
  <r>
    <x v="412"/>
    <s v="Journey from the Fall "/>
    <n v="7.4"/>
    <n v="2006"/>
    <n v="638951"/>
    <n v="15"/>
    <s v="Drama"/>
    <s v="Long Nguyen"/>
    <n v="775"/>
    <n v="19"/>
    <s v="Vietnamese"/>
    <s v="USA"/>
    <n v="1592000"/>
    <n v="-953049"/>
    <m/>
    <m/>
    <m/>
  </r>
  <r>
    <x v="413"/>
    <s v="Pink Ribbons, Inc. "/>
    <n v="7.4"/>
    <n v="2011"/>
    <n v="24784"/>
    <n v="23"/>
    <s v="Documentary"/>
    <m/>
    <n v="591"/>
    <n v="10"/>
    <s v="English"/>
    <s v="Canada"/>
    <n v="1200000"/>
    <n v="-1175216"/>
    <m/>
    <m/>
    <m/>
  </r>
  <r>
    <x v="218"/>
    <s v="Layer Cake "/>
    <n v="7.4"/>
    <n v="2004"/>
    <n v="2338695"/>
    <n v="149"/>
    <s v="Crime|Drama|Thriller"/>
    <s v="Tom Hardy"/>
    <n v="134070"/>
    <n v="263"/>
    <s v="English"/>
    <s v="UK"/>
    <n v="4000000"/>
    <n v="-1661305"/>
    <m/>
    <m/>
    <m/>
  </r>
  <r>
    <x v="238"/>
    <s v="Dirty Pretty Things "/>
    <n v="7.4"/>
    <n v="2002"/>
    <n v="8111360"/>
    <n v="137"/>
    <s v="Crime|Drama|Thriller"/>
    <s v="Sophie Okonedo"/>
    <n v="34848"/>
    <n v="203"/>
    <s v="English"/>
    <s v="UK"/>
    <n v="10000000"/>
    <n v="-1888640"/>
    <m/>
    <m/>
    <m/>
  </r>
  <r>
    <x v="3"/>
    <s v="Heavenly Creatures "/>
    <n v="7.4"/>
    <n v="1994"/>
    <n v="3049135"/>
    <n v="93"/>
    <s v="Biography|Crime|Drama|Romance|Thriller"/>
    <s v="Kate Winslet"/>
    <n v="50197"/>
    <n v="265"/>
    <s v="English"/>
    <s v="New Zealand"/>
    <n v="5000000"/>
    <n v="-1950865"/>
    <m/>
    <m/>
    <m/>
  </r>
  <r>
    <x v="367"/>
    <s v="Summer Storm "/>
    <n v="7.4"/>
    <n v="2004"/>
    <n v="95016"/>
    <n v="40"/>
    <s v="Comedy|Drama|Romance|Sport"/>
    <s v="Alicja Bachleda"/>
    <n v="11074"/>
    <n v="56"/>
    <s v="German"/>
    <s v="Germany"/>
    <n v="2700000"/>
    <n v="-2604984"/>
    <m/>
    <m/>
    <m/>
  </r>
  <r>
    <x v="414"/>
    <s v="The Judge "/>
    <n v="7.4"/>
    <n v="2014"/>
    <n v="47105085"/>
    <n v="276"/>
    <s v="Crime|Drama"/>
    <s v="Robert Downey Jr."/>
    <n v="136973"/>
    <n v="275"/>
    <s v="English"/>
    <s v="USA"/>
    <n v="50000000"/>
    <n v="-2894915"/>
    <m/>
    <m/>
    <m/>
  </r>
  <r>
    <x v="391"/>
    <s v="Take Shelter "/>
    <n v="7.4"/>
    <n v="2011"/>
    <n v="1729969"/>
    <n v="359"/>
    <s v="Drama|Thriller"/>
    <s v="Katy Mixon"/>
    <n v="68211"/>
    <n v="219"/>
    <s v="English"/>
    <s v="USA"/>
    <n v="5000000"/>
    <n v="-3270031"/>
    <m/>
    <m/>
    <m/>
  </r>
  <r>
    <x v="266"/>
    <s v="Topsy-Turvy "/>
    <n v="7.4"/>
    <n v="1999"/>
    <n v="6201757"/>
    <n v="103"/>
    <s v="Biography|Comedy|Drama|History|Music|Musical"/>
    <s v="Jim Broadbent"/>
    <n v="10037"/>
    <n v="202"/>
    <s v="English"/>
    <s v="UK"/>
    <n v="10000000"/>
    <n v="-3798243"/>
    <m/>
    <m/>
    <m/>
  </r>
  <r>
    <x v="415"/>
    <s v="Lars and the Real Girl "/>
    <n v="7.4"/>
    <n v="2007"/>
    <n v="5949693"/>
    <n v="226"/>
    <s v="Comedy|Drama|Romance"/>
    <s v="Ryan Gosling"/>
    <n v="114762"/>
    <n v="299"/>
    <s v="English"/>
    <s v="USA"/>
    <n v="12000000"/>
    <n v="-6050307"/>
    <m/>
    <m/>
    <m/>
  </r>
  <r>
    <x v="164"/>
    <s v="Quills "/>
    <n v="7.4"/>
    <n v="2000"/>
    <n v="7060876"/>
    <n v="132"/>
    <s v="Biography|Drama"/>
    <s v="Kate Winslet"/>
    <n v="44795"/>
    <n v="314"/>
    <s v="English"/>
    <s v="UK"/>
    <n v="13500000"/>
    <n v="-6439124"/>
    <m/>
    <m/>
    <m/>
  </r>
  <r>
    <x v="92"/>
    <s v="Deconstructing Harry "/>
    <n v="7.4"/>
    <n v="1997"/>
    <n v="10569071"/>
    <n v="104"/>
    <s v="Comedy"/>
    <s v="Woody Allen"/>
    <n v="35586"/>
    <n v="131"/>
    <s v="English"/>
    <s v="USA"/>
    <n v="20000000"/>
    <n v="-9430929"/>
    <m/>
    <m/>
    <m/>
  </r>
  <r>
    <x v="416"/>
    <s v="Running Scared "/>
    <n v="7.4"/>
    <n v="2006"/>
    <n v="6855137"/>
    <n v="157"/>
    <s v="Action|Crime|Drama|Thriller"/>
    <s v="Paul Walker"/>
    <n v="88590"/>
    <n v="419"/>
    <s v="English"/>
    <s v="Germany"/>
    <n v="17000000"/>
    <n v="-10144863"/>
    <m/>
    <m/>
    <m/>
  </r>
  <r>
    <x v="397"/>
    <s v="Little Boy "/>
    <n v="7.4"/>
    <n v="2015"/>
    <n v="6420319"/>
    <n v="45"/>
    <s v="Drama|War"/>
    <s v="Tom Wilkinson"/>
    <n v="15978"/>
    <n v="122"/>
    <s v="English"/>
    <s v="Mexico"/>
    <n v="20000000"/>
    <n v="-13579681"/>
    <m/>
    <m/>
    <m/>
  </r>
  <r>
    <x v="152"/>
    <s v="The Next Three Days "/>
    <n v="7.4"/>
    <n v="2010"/>
    <n v="21129348"/>
    <n v="239"/>
    <s v="Crime|Drama|Romance|Thriller"/>
    <s v="Olivia Wilde"/>
    <n v="146364"/>
    <n v="237"/>
    <s v="English"/>
    <s v="USA"/>
    <n v="35000000"/>
    <n v="-13870652"/>
    <m/>
    <m/>
    <m/>
  </r>
  <r>
    <x v="138"/>
    <s v="Manderlay "/>
    <n v="7.4"/>
    <n v="2005"/>
    <n v="74205"/>
    <n v="140"/>
    <s v="Drama"/>
    <s v="Bryce Dallas Howard"/>
    <n v="18646"/>
    <n v="81"/>
    <s v="English"/>
    <s v="Denmark"/>
    <n v="14200000"/>
    <n v="-14125795"/>
    <m/>
    <m/>
    <m/>
  </r>
  <r>
    <x v="12"/>
    <s v="Man on the Moon "/>
    <n v="7.4"/>
    <n v="1999"/>
    <n v="34580635"/>
    <n v="140"/>
    <s v="Biography|Comedy|Drama"/>
    <s v="Matt Price"/>
    <n v="100743"/>
    <n v="549"/>
    <s v="English"/>
    <s v="UK"/>
    <n v="52000000"/>
    <n v="-17419365"/>
    <m/>
    <m/>
    <m/>
  </r>
  <r>
    <x v="378"/>
    <s v="The Phantom of the Opera "/>
    <n v="7.4"/>
    <n v="2004"/>
    <n v="51225796"/>
    <n v="153"/>
    <s v="Drama|Musical|Romance|Thriller"/>
    <s v="Gerard Butler"/>
    <n v="96654"/>
    <n v="2047"/>
    <s v="English"/>
    <s v="UK"/>
    <n v="70000000"/>
    <n v="-18774204"/>
    <m/>
    <m/>
    <m/>
  </r>
  <r>
    <x v="417"/>
    <s v="The Baader Meinhof Complex "/>
    <n v="7.4"/>
    <n v="2008"/>
    <n v="476270"/>
    <n v="160"/>
    <s v="Action|Biography|Crime|Drama"/>
    <s v="Moritz Bleibtreu"/>
    <n v="29602"/>
    <n v="110"/>
    <s v="German"/>
    <s v="Germany"/>
    <n v="20000000"/>
    <n v="-19523730"/>
    <m/>
    <m/>
    <m/>
  </r>
  <r>
    <x v="389"/>
    <s v="Across the Universe "/>
    <n v="7.4"/>
    <n v="2007"/>
    <n v="24343673"/>
    <n v="156"/>
    <s v="Drama|Fantasy|Musical|Romance"/>
    <s v="Jim Sturgess"/>
    <n v="91860"/>
    <n v="524"/>
    <s v="English"/>
    <s v="USA"/>
    <n v="45000000"/>
    <n v="-20656327"/>
    <m/>
    <m/>
    <m/>
  </r>
  <r>
    <x v="46"/>
    <s v="Invictus "/>
    <n v="7.4"/>
    <n v="2009"/>
    <n v="37479778"/>
    <n v="306"/>
    <s v="Biography|Drama|History|Sport"/>
    <s v="Matt Damon"/>
    <n v="124222"/>
    <n v="259"/>
    <s v="English"/>
    <s v="USA"/>
    <n v="60000000"/>
    <n v="-22520222"/>
    <m/>
    <m/>
    <m/>
  </r>
  <r>
    <x v="7"/>
    <s v="The Walk "/>
    <n v="7.4"/>
    <n v="2015"/>
    <n v="10137502"/>
    <n v="335"/>
    <s v="Adventure|Biography|Drama|Thriller"/>
    <s v="Joseph Gordon-Levitt"/>
    <n v="77394"/>
    <n v="195"/>
    <s v="English"/>
    <s v="USA"/>
    <n v="35000000"/>
    <n v="-24862498"/>
    <m/>
    <m/>
    <m/>
  </r>
  <r>
    <x v="48"/>
    <s v="Wonder Boys "/>
    <n v="7.4"/>
    <n v="2000"/>
    <n v="19389454"/>
    <n v="173"/>
    <s v="Comedy|Drama"/>
    <s v="Robert Downey Jr."/>
    <n v="54643"/>
    <n v="335"/>
    <s v="English"/>
    <s v="USA"/>
    <n v="55000000"/>
    <n v="-35610546"/>
    <m/>
    <m/>
    <m/>
  </r>
  <r>
    <x v="86"/>
    <s v="Master and Commander: The Far Side of the World "/>
    <n v="7.4"/>
    <n v="2003"/>
    <n v="93926386"/>
    <n v="244"/>
    <s v="Action|Adventure|Drama|History|War"/>
    <s v="James D'Arcy"/>
    <n v="168207"/>
    <n v="684"/>
    <s v="English"/>
    <s v="USA"/>
    <n v="150000000"/>
    <n v="-56073614"/>
    <m/>
    <m/>
    <m/>
  </r>
  <r>
    <x v="5"/>
    <s v="The Adventures of Tintin "/>
    <n v="7.4"/>
    <n v="2011"/>
    <n v="77564037"/>
    <n v="440"/>
    <s v="Action|Adventure|Family|Mystery"/>
    <s v="Toby Jones"/>
    <n v="177383"/>
    <n v="447"/>
    <s v="English"/>
    <s v="USA"/>
    <n v="135000000"/>
    <n v="-57435963"/>
    <m/>
    <m/>
    <m/>
  </r>
  <r>
    <x v="418"/>
    <s v="I Served the King of England "/>
    <n v="7.4"/>
    <n v="2006"/>
    <n v="617228"/>
    <n v="99"/>
    <s v="Comedy|Drama|Romance|War"/>
    <s v="Julia Jentsch"/>
    <n v="6183"/>
    <n v="27"/>
    <s v="Czech"/>
    <s v="Czech Republic"/>
    <n v="84450000"/>
    <n v="-83832772"/>
    <m/>
    <m/>
    <m/>
  </r>
  <r>
    <x v="419"/>
    <s v="Red Cliff "/>
    <n v="7.4"/>
    <n v="2008"/>
    <n v="626809"/>
    <n v="160"/>
    <s v="Action|Adventure|Drama|History|War"/>
    <s v="Takeshi Kaneshiro"/>
    <n v="36894"/>
    <n v="105"/>
    <s v="Mandarin"/>
    <s v="China"/>
    <n v="553632000"/>
    <n v="-553005191"/>
    <m/>
    <m/>
    <m/>
  </r>
  <r>
    <x v="420"/>
    <s v="The Hunger Games "/>
    <n v="7.3"/>
    <n v="2012"/>
    <n v="407999255"/>
    <n v="673"/>
    <s v="Adventure|Drama|Sci-Fi|Thriller"/>
    <s v="Jennifer Lawrence"/>
    <n v="701607"/>
    <n v="1959"/>
    <s v="English"/>
    <s v="USA"/>
    <n v="78000000"/>
    <n v="329999255"/>
    <m/>
    <m/>
    <m/>
  </r>
  <r>
    <x v="46"/>
    <s v="American Sniper "/>
    <n v="7.3"/>
    <n v="2014"/>
    <n v="350123553"/>
    <n v="490"/>
    <s v="Action|Biography|Drama|History|Thriller|War"/>
    <s v="Bradley Cooper"/>
    <n v="325264"/>
    <n v="916"/>
    <s v="English"/>
    <s v="USA"/>
    <n v="58800000"/>
    <n v="291323553"/>
    <m/>
    <m/>
    <m/>
  </r>
  <r>
    <x v="202"/>
    <s v="Spider-Man "/>
    <n v="7.3"/>
    <n v="2002"/>
    <n v="403706375"/>
    <n v="291"/>
    <s v="Action|Adventure|Fantasy|Romance"/>
    <s v="J.K. Simmons"/>
    <n v="544665"/>
    <n v="2012"/>
    <s v="English"/>
    <s v="USA"/>
    <n v="139000000"/>
    <n v="264706375"/>
    <m/>
    <m/>
    <m/>
  </r>
  <r>
    <x v="304"/>
    <s v="Beverly Hills Cop "/>
    <n v="7.3"/>
    <n v="1984"/>
    <n v="234760500"/>
    <n v="94"/>
    <s v="Action|Comedy|Crime"/>
    <s v="Judge Reinhold"/>
    <n v="126464"/>
    <n v="175"/>
    <s v="English"/>
    <s v="USA"/>
    <n v="14000000"/>
    <n v="220760500"/>
    <m/>
    <m/>
    <m/>
  </r>
  <r>
    <x v="79"/>
    <s v="Pirates of the Caribbean: Dead Man's Chest "/>
    <n v="7.3"/>
    <n v="2006"/>
    <n v="423032628"/>
    <n v="313"/>
    <s v="Action|Adventure|Fantasy"/>
    <s v="Johnny Depp"/>
    <n v="522040"/>
    <n v="1832"/>
    <s v="English"/>
    <s v="USA"/>
    <n v="225000000"/>
    <n v="198032628"/>
    <m/>
    <m/>
    <m/>
  </r>
  <r>
    <x v="202"/>
    <s v="Spider-Man 2 "/>
    <n v="7.3"/>
    <n v="2004"/>
    <n v="373377893"/>
    <n v="300"/>
    <s v="Action|Adventure|Fantasy|Romance"/>
    <s v="J.K. Simmons"/>
    <n v="411164"/>
    <n v="1303"/>
    <s v="English"/>
    <s v="USA"/>
    <n v="200000000"/>
    <n v="173377893"/>
    <m/>
    <m/>
    <m/>
  </r>
  <r>
    <x v="421"/>
    <s v="Men in Black "/>
    <n v="7.3"/>
    <n v="1997"/>
    <n v="250147615"/>
    <n v="175"/>
    <s v="Adventure|Comedy|Family|Mystery|Sci-Fi"/>
    <s v="Will Smith"/>
    <n v="403014"/>
    <n v="289"/>
    <s v="English"/>
    <s v="USA"/>
    <n v="90000000"/>
    <n v="160147615"/>
    <m/>
    <m/>
    <m/>
  </r>
  <r>
    <x v="422"/>
    <s v="Dumb &amp; Dumber "/>
    <n v="7.3"/>
    <n v="1994"/>
    <n v="127175354"/>
    <n v="84"/>
    <s v="Comedy"/>
    <s v="Lauren Holly"/>
    <n v="288451"/>
    <n v="438"/>
    <s v="English"/>
    <s v="USA"/>
    <n v="16000000"/>
    <n v="111175354"/>
    <m/>
    <m/>
    <m/>
  </r>
  <r>
    <x v="114"/>
    <s v="Good Morning, Vietnam "/>
    <n v="7.3"/>
    <n v="1987"/>
    <n v="123922370"/>
    <n v="62"/>
    <s v="Biography|Comedy|Drama|War"/>
    <s v="Robin Williams"/>
    <n v="98348"/>
    <n v="131"/>
    <s v="English"/>
    <s v="USA"/>
    <n v="13000000"/>
    <n v="110922370"/>
    <m/>
    <m/>
    <m/>
  </r>
  <r>
    <x v="244"/>
    <s v="Borat: Cultural Learnings of America for Make Benefit Glorious Nation of Kazakhstan "/>
    <n v="7.3"/>
    <n v="2006"/>
    <n v="128505958"/>
    <n v="343"/>
    <s v="Comedy"/>
    <s v="Luenell"/>
    <n v="297014"/>
    <n v="1198"/>
    <s v="English"/>
    <s v="USA"/>
    <n v="18000000"/>
    <n v="110505958"/>
    <m/>
    <m/>
    <m/>
  </r>
  <r>
    <x v="147"/>
    <s v="American Hustle "/>
    <n v="7.3"/>
    <n v="2013"/>
    <n v="150117807"/>
    <n v="538"/>
    <s v="Crime|Drama"/>
    <s v="Jennifer Lawrence"/>
    <n v="358416"/>
    <n v="751"/>
    <s v="English"/>
    <s v="USA"/>
    <n v="40000000"/>
    <n v="110117807"/>
    <m/>
    <m/>
    <m/>
  </r>
  <r>
    <x v="168"/>
    <s v="Jerry Maguire "/>
    <n v="7.3"/>
    <n v="1996"/>
    <n v="153620822"/>
    <n v="109"/>
    <s v="Comedy|Drama|Romance|Sport"/>
    <s v="Tom Cruise"/>
    <n v="189923"/>
    <n v="318"/>
    <s v="English"/>
    <s v="USA"/>
    <n v="50000000"/>
    <n v="103620822"/>
    <m/>
    <m/>
    <m/>
  </r>
  <r>
    <x v="423"/>
    <s v="Big "/>
    <n v="7.3"/>
    <n v="1988"/>
    <n v="114968774"/>
    <n v="99"/>
    <s v="Comedy|Drama|Family|Fantasy|Romance"/>
    <s v="Tom Hanks"/>
    <n v="153468"/>
    <n v="204"/>
    <s v="English"/>
    <s v="USA"/>
    <n v="18000000"/>
    <n v="96968774"/>
    <m/>
    <m/>
    <m/>
  </r>
  <r>
    <x v="374"/>
    <s v="Fast Five "/>
    <n v="7.3"/>
    <n v="2011"/>
    <n v="209805005"/>
    <n v="342"/>
    <s v="Action|Crime|Thriller"/>
    <s v="Paul Walker"/>
    <n v="284792"/>
    <n v="366"/>
    <s v="English"/>
    <s v="USA"/>
    <n v="125000000"/>
    <n v="84805005"/>
    <m/>
    <m/>
    <m/>
  </r>
  <r>
    <x v="424"/>
    <s v="Star Trek IV: The Voyage Home "/>
    <n v="7.3"/>
    <n v="1986"/>
    <n v="109713132"/>
    <n v="106"/>
    <s v="Adventure|Comedy|Sci-Fi"/>
    <s v="Leonard Nimoy"/>
    <n v="61621"/>
    <n v="219"/>
    <s v="English"/>
    <s v="USA"/>
    <n v="25000000"/>
    <n v="84713132"/>
    <m/>
    <m/>
    <m/>
  </r>
  <r>
    <x v="425"/>
    <s v="Superman "/>
    <n v="7.3"/>
    <n v="1978"/>
    <n v="134218018"/>
    <n v="169"/>
    <s v="Action|Adventure|Drama|Romance|Sci-Fi"/>
    <s v="Marlon Brando"/>
    <n v="126357"/>
    <n v="497"/>
    <s v="English"/>
    <s v="USA"/>
    <n v="55000000"/>
    <n v="79218018"/>
    <m/>
    <m/>
    <m/>
  </r>
  <r>
    <x v="426"/>
    <s v="Mr. Holland's Opus "/>
    <n v="7.3"/>
    <n v="1995"/>
    <n v="82528097"/>
    <n v="42"/>
    <s v="Drama|Music"/>
    <s v="Alicia Witt"/>
    <n v="30230"/>
    <n v="154"/>
    <s v="English"/>
    <s v="USA"/>
    <n v="6500000"/>
    <n v="76028097"/>
    <m/>
    <m/>
    <m/>
  </r>
  <r>
    <x v="177"/>
    <s v="Erin Brockovich "/>
    <n v="7.3"/>
    <n v="2000"/>
    <n v="125548685"/>
    <n v="169"/>
    <s v="Biography|Drama"/>
    <s v="Julia Roberts"/>
    <n v="135246"/>
    <n v="498"/>
    <s v="English"/>
    <s v="USA"/>
    <n v="52000000"/>
    <n v="73548685"/>
    <m/>
    <m/>
    <m/>
  </r>
  <r>
    <x v="427"/>
    <s v="Monsters University "/>
    <n v="7.3"/>
    <n v="2013"/>
    <n v="268488329"/>
    <n v="376"/>
    <s v="Adventure|Animation|Comedy|Family|Fantasy"/>
    <s v="Steve Buscemi"/>
    <n v="235025"/>
    <n v="265"/>
    <s v="English"/>
    <s v="USA"/>
    <n v="200000000"/>
    <n v="68488329"/>
    <m/>
    <m/>
    <m/>
  </r>
  <r>
    <x v="7"/>
    <s v="Flight "/>
    <n v="7.3"/>
    <n v="2012"/>
    <n v="93749203"/>
    <n v="449"/>
    <s v="Drama|Thriller"/>
    <s v="Denzel Washington"/>
    <n v="264047"/>
    <n v="491"/>
    <s v="English"/>
    <s v="USA"/>
    <n v="31000000"/>
    <n v="62749203"/>
    <m/>
    <m/>
    <m/>
  </r>
  <r>
    <x v="196"/>
    <s v="The Descendants "/>
    <n v="7.3"/>
    <n v="2011"/>
    <n v="82624961"/>
    <n v="549"/>
    <s v="Comedy|Drama"/>
    <s v="Shailene Woodley"/>
    <n v="205284"/>
    <n v="439"/>
    <s v="English"/>
    <s v="USA"/>
    <n v="20000000"/>
    <n v="62624961"/>
    <m/>
    <m/>
    <m/>
  </r>
  <r>
    <x v="283"/>
    <s v="The Crying Game "/>
    <n v="7.3"/>
    <n v="1992"/>
    <n v="62549000"/>
    <n v="63"/>
    <s v="Crime|Drama|Romance|Thriller"/>
    <s v="Jim Broadbent"/>
    <n v="41361"/>
    <n v="148"/>
    <s v="English"/>
    <s v="UK"/>
    <n v="2300000"/>
    <n v="60249000"/>
    <m/>
    <m/>
    <m/>
  </r>
  <r>
    <x v="428"/>
    <s v="10 Cloverfield Lane "/>
    <n v="7.3"/>
    <n v="2016"/>
    <n v="71897215"/>
    <n v="411"/>
    <s v="Drama|Horror|Mystery|Sci-Fi|Thriller"/>
    <s v="Bradley Cooper"/>
    <n v="126893"/>
    <n v="440"/>
    <s v="English"/>
    <s v="USA"/>
    <n v="15000000"/>
    <n v="56897215"/>
    <m/>
    <m/>
    <m/>
  </r>
  <r>
    <x v="429"/>
    <s v="The Croods "/>
    <n v="7.3"/>
    <n v="2013"/>
    <n v="187165546"/>
    <n v="257"/>
    <s v="Adventure|Animation|Comedy|Family|Fantasy"/>
    <s v="Ryan Reynolds"/>
    <n v="150618"/>
    <n v="195"/>
    <s v="English"/>
    <s v="USA"/>
    <n v="135000000"/>
    <n v="52165546"/>
    <m/>
    <m/>
    <m/>
  </r>
  <r>
    <x v="238"/>
    <s v="The Queen "/>
    <n v="7.3"/>
    <n v="2006"/>
    <n v="56437947"/>
    <n v="280"/>
    <s v="Biography|Drama"/>
    <s v="Roger Allam"/>
    <n v="85333"/>
    <n v="421"/>
    <s v="English"/>
    <s v="UK"/>
    <n v="9800000"/>
    <n v="46637947"/>
    <m/>
    <m/>
    <m/>
  </r>
  <r>
    <x v="208"/>
    <s v="Chocolat "/>
    <n v="7.3"/>
    <n v="2000"/>
    <n v="71309760"/>
    <n v="152"/>
    <s v="Drama|Romance"/>
    <s v="Lena Olin"/>
    <n v="150308"/>
    <n v="498"/>
    <s v="English"/>
    <s v="UK"/>
    <n v="25000000"/>
    <n v="46309760"/>
    <m/>
    <m/>
    <m/>
  </r>
  <r>
    <x v="13"/>
    <s v="Cape Fear "/>
    <n v="7.3"/>
    <n v="1991"/>
    <n v="79100000"/>
    <n v="120"/>
    <s v="Crime|Thriller"/>
    <s v="Robert De Niro"/>
    <n v="127503"/>
    <n v="261"/>
    <s v="English"/>
    <s v="USA"/>
    <n v="35000000"/>
    <n v="44100000"/>
    <m/>
    <m/>
    <m/>
  </r>
  <r>
    <x v="430"/>
    <s v="Now You See Me "/>
    <n v="7.3"/>
    <n v="2013"/>
    <n v="117698894"/>
    <n v="384"/>
    <s v="Crime|Mystery|Thriller"/>
    <s v="Morgan Freeman"/>
    <n v="447979"/>
    <n v="629"/>
    <s v="English"/>
    <s v="USA"/>
    <n v="75000000"/>
    <n v="42698894"/>
    <m/>
    <m/>
    <m/>
  </r>
  <r>
    <x v="431"/>
    <s v="Eight Below "/>
    <n v="7.3"/>
    <n v="2006"/>
    <n v="81593527"/>
    <n v="118"/>
    <s v="Adventure|Drama|Family"/>
    <s v="Paul Walker"/>
    <n v="48806"/>
    <n v="263"/>
    <s v="English"/>
    <s v="USA"/>
    <n v="40000000"/>
    <n v="41593527"/>
    <m/>
    <m/>
    <m/>
  </r>
  <r>
    <x v="380"/>
    <s v="The Talented Mr. Ripley "/>
    <n v="7.3"/>
    <n v="1999"/>
    <n v="81292135"/>
    <n v="203"/>
    <s v="Crime|Drama|Thriller"/>
    <s v="Philip Seymour Hoffman"/>
    <n v="137891"/>
    <n v="696"/>
    <s v="English"/>
    <s v="USA"/>
    <n v="40000000"/>
    <n v="41292135"/>
    <m/>
    <m/>
    <m/>
  </r>
  <r>
    <x v="307"/>
    <s v="The Great Gatsby "/>
    <n v="7.3"/>
    <n v="2013"/>
    <n v="144812796"/>
    <n v="490"/>
    <s v="Drama|Romance"/>
    <s v="Leonardo DiCaprio"/>
    <n v="362912"/>
    <n v="753"/>
    <s v="English"/>
    <s v="Australia"/>
    <n v="105000000"/>
    <n v="39812796"/>
    <m/>
    <m/>
    <m/>
  </r>
  <r>
    <x v="132"/>
    <s v="Crimson Tide "/>
    <n v="7.3"/>
    <n v="1995"/>
    <n v="91400000"/>
    <n v="82"/>
    <s v="Action|Drama|Thriller|War"/>
    <s v="Denzel Washington"/>
    <n v="81026"/>
    <n v="194"/>
    <s v="English"/>
    <s v="USA"/>
    <n v="53000000"/>
    <n v="38400000"/>
    <m/>
    <m/>
    <m/>
  </r>
  <r>
    <x v="432"/>
    <s v="Precious "/>
    <n v="7.3"/>
    <n v="2009"/>
    <n v="47536959"/>
    <n v="323"/>
    <s v="Drama"/>
    <s v="Mo'Nique"/>
    <n v="86955"/>
    <n v="275"/>
    <s v="English"/>
    <s v="USA"/>
    <n v="10000000"/>
    <n v="37536959"/>
    <m/>
    <m/>
    <m/>
  </r>
  <r>
    <x v="433"/>
    <s v="The Best Exotic Marigold Hotel "/>
    <n v="7.3"/>
    <n v="2011"/>
    <n v="46377022"/>
    <n v="264"/>
    <s v="Comedy|Drama"/>
    <s v="Tom Wilkinson"/>
    <n v="75306"/>
    <n v="266"/>
    <s v="English"/>
    <s v="UK"/>
    <n v="10000000"/>
    <n v="36377022"/>
    <m/>
    <m/>
    <m/>
  </r>
  <r>
    <x v="434"/>
    <s v="The Land Before Time "/>
    <n v="7.3"/>
    <n v="1988"/>
    <n v="48092846"/>
    <n v="24"/>
    <s v="Adventure|Animation|Family"/>
    <s v="Judith Barsi"/>
    <n v="61753"/>
    <n v="133"/>
    <s v="English"/>
    <s v="USA"/>
    <n v="12500000"/>
    <n v="35592846"/>
    <m/>
    <m/>
    <m/>
  </r>
  <r>
    <x v="435"/>
    <s v="Little Women "/>
    <n v="7.3"/>
    <n v="1994"/>
    <n v="50003300"/>
    <n v="27"/>
    <s v="Drama|Family|Romance"/>
    <s v="Christian Bale"/>
    <n v="36624"/>
    <n v="132"/>
    <s v="English"/>
    <s v="USA"/>
    <n v="15000000"/>
    <n v="35003300"/>
    <m/>
    <m/>
    <m/>
  </r>
  <r>
    <x v="46"/>
    <s v="Pale Rider "/>
    <n v="7.3"/>
    <n v="1985"/>
    <n v="41400000"/>
    <n v="38"/>
    <s v="Western"/>
    <s v="Clint Eastwood"/>
    <n v="39451"/>
    <n v="138"/>
    <s v="English"/>
    <s v="USA"/>
    <n v="6900000"/>
    <n v="34500000"/>
    <m/>
    <m/>
    <m/>
  </r>
  <r>
    <x v="420"/>
    <s v="Seabiscuit "/>
    <n v="7.3"/>
    <n v="2003"/>
    <n v="120147445"/>
    <n v="175"/>
    <s v="Drama|History|Sport"/>
    <s v="Jeff Bridges"/>
    <n v="57661"/>
    <n v="455"/>
    <s v="English"/>
    <s v="USA"/>
    <n v="87000000"/>
    <n v="33147445"/>
    <m/>
    <m/>
    <m/>
  </r>
  <r>
    <x v="436"/>
    <s v="Crazy Heart "/>
    <n v="7.3"/>
    <n v="2009"/>
    <n v="39462438"/>
    <n v="273"/>
    <s v="Drama|Music|Romance"/>
    <s v="Jeff Bridges"/>
    <n v="67760"/>
    <n v="226"/>
    <s v="English"/>
    <s v="USA"/>
    <n v="7000000"/>
    <n v="32462438"/>
    <m/>
    <m/>
    <m/>
  </r>
  <r>
    <x v="208"/>
    <s v="The Hundred-Foot Journey "/>
    <n v="7.3"/>
    <n v="2014"/>
    <n v="54235441"/>
    <n v="180"/>
    <s v="Comedy|Drama"/>
    <s v="Manish Dayal"/>
    <n v="52894"/>
    <n v="185"/>
    <s v="English"/>
    <s v="USA"/>
    <n v="22000000"/>
    <n v="32235441"/>
    <m/>
    <m/>
    <m/>
  </r>
  <r>
    <x v="419"/>
    <s v="Face/Off "/>
    <n v="7.3"/>
    <n v="1997"/>
    <n v="112225777"/>
    <n v="155"/>
    <s v="Action|Crime|Sci-Fi|Thriller"/>
    <s v="Nicolas Cage"/>
    <n v="283967"/>
    <n v="535"/>
    <s v="English"/>
    <s v="USA"/>
    <n v="80000000"/>
    <n v="32225777"/>
    <m/>
    <m/>
    <m/>
  </r>
  <r>
    <x v="437"/>
    <s v="St. Vincent "/>
    <n v="7.3"/>
    <n v="2014"/>
    <n v="44134898"/>
    <n v="275"/>
    <s v="Comedy|Drama"/>
    <s v="Bill Murray"/>
    <n v="72803"/>
    <n v="171"/>
    <s v="English"/>
    <s v="USA"/>
    <n v="13000000"/>
    <n v="31134898"/>
    <m/>
    <m/>
    <m/>
  </r>
  <r>
    <x v="438"/>
    <s v="Monster "/>
    <n v="7.3"/>
    <n v="2003"/>
    <n v="34468224"/>
    <n v="185"/>
    <s v="Biography|Crime|Drama|Thriller"/>
    <s v="Charlize Theron"/>
    <n v="105568"/>
    <n v="533"/>
    <s v="English"/>
    <s v="USA"/>
    <n v="4500000"/>
    <n v="29968224"/>
    <m/>
    <m/>
    <m/>
  </r>
  <r>
    <x v="439"/>
    <s v="The Secret Life of Bees "/>
    <n v="7.3"/>
    <n v="2008"/>
    <n v="37766350"/>
    <n v="109"/>
    <s v="Drama"/>
    <s v="Nate Parker"/>
    <n v="19440"/>
    <n v="56"/>
    <s v="English"/>
    <s v="USA"/>
    <n v="11000000"/>
    <n v="26766350"/>
    <m/>
    <m/>
    <m/>
  </r>
  <r>
    <x v="440"/>
    <s v="Galaxy Quest "/>
    <n v="7.3"/>
    <n v="1999"/>
    <n v="71423726"/>
    <n v="213"/>
    <s v="Adventure|Comedy|Sci-Fi"/>
    <s v="Alan Rickman"/>
    <n v="123558"/>
    <n v="609"/>
    <s v="English"/>
    <s v="USA"/>
    <n v="45000000"/>
    <n v="26423726"/>
    <m/>
    <m/>
    <m/>
  </r>
  <r>
    <x v="144"/>
    <s v="Friday "/>
    <n v="7.3"/>
    <n v="1995"/>
    <n v="27900000"/>
    <n v="20"/>
    <s v="Comedy|Drama"/>
    <s v="Nia Long"/>
    <n v="74626"/>
    <n v="157"/>
    <s v="English"/>
    <s v="USA"/>
    <n v="3500000"/>
    <n v="24400000"/>
    <m/>
    <m/>
    <m/>
  </r>
  <r>
    <x v="441"/>
    <s v="Michael Clayton "/>
    <n v="7.3"/>
    <n v="2007"/>
    <n v="49024969"/>
    <n v="299"/>
    <s v="Crime|Drama|Mystery|Thriller"/>
    <s v="Tom Wilkinson"/>
    <n v="133367"/>
    <n v="363"/>
    <s v="English"/>
    <s v="USA"/>
    <n v="25000000"/>
    <n v="24024969"/>
    <m/>
    <m/>
    <m/>
  </r>
  <r>
    <x v="442"/>
    <s v="Woman in Gold "/>
    <n v="7.3"/>
    <n v="2015"/>
    <n v="33305037"/>
    <n v="203"/>
    <s v="Biography|Drama|History"/>
    <s v="Ryan Reynolds"/>
    <n v="33856"/>
    <n v="147"/>
    <s v="English"/>
    <s v="UK"/>
    <n v="11000000"/>
    <n v="22305037"/>
    <m/>
    <m/>
    <m/>
  </r>
  <r>
    <x v="132"/>
    <s v="Enemy of the State "/>
    <n v="7.3"/>
    <n v="1998"/>
    <n v="111544445"/>
    <n v="81"/>
    <s v="Action|Crime|Drama|Mystery|Thriller"/>
    <s v="Will Smith"/>
    <n v="188116"/>
    <n v="415"/>
    <s v="English"/>
    <s v="USA"/>
    <n v="90000000"/>
    <n v="21544445"/>
    <m/>
    <m/>
    <m/>
  </r>
  <r>
    <x v="443"/>
    <s v="Gosford Park "/>
    <n v="7.3"/>
    <n v="2001"/>
    <n v="41300105"/>
    <n v="187"/>
    <s v="Drama|Mystery"/>
    <s v="Kristin Scott Thomas"/>
    <n v="65201"/>
    <n v="651"/>
    <s v="English"/>
    <s v="UK"/>
    <n v="19800000"/>
    <n v="21500105"/>
    <m/>
    <m/>
    <m/>
  </r>
  <r>
    <x v="146"/>
    <s v="Identity "/>
    <n v="7.3"/>
    <n v="2003"/>
    <n v="51475962"/>
    <n v="136"/>
    <s v="Mystery|Thriller"/>
    <s v="Clea DuVall"/>
    <n v="177828"/>
    <n v="714"/>
    <s v="English"/>
    <s v="USA"/>
    <n v="30000000"/>
    <n v="21475962"/>
    <m/>
    <m/>
    <m/>
  </r>
  <r>
    <x v="444"/>
    <s v="Megamind "/>
    <n v="7.3"/>
    <n v="2010"/>
    <n v="148337537"/>
    <n v="233"/>
    <s v="Action|Animation|Comedy|Family|Sci-Fi"/>
    <s v="J.K. Simmons"/>
    <n v="172754"/>
    <n v="187"/>
    <s v="English"/>
    <s v="USA"/>
    <n v="130000000"/>
    <n v="18337537"/>
    <m/>
    <m/>
    <m/>
  </r>
  <r>
    <x v="445"/>
    <s v="The Lincoln Lawyer "/>
    <n v="7.3"/>
    <n v="2011"/>
    <n v="57981889"/>
    <n v="274"/>
    <s v="Crime|Drama|Thriller"/>
    <s v="Matthew McConaughey"/>
    <n v="173848"/>
    <n v="203"/>
    <s v="English"/>
    <s v="USA"/>
    <n v="40000000"/>
    <n v="17981889"/>
    <m/>
    <m/>
    <m/>
  </r>
  <r>
    <x v="5"/>
    <s v="The Terminal "/>
    <n v="7.3"/>
    <n v="2004"/>
    <n v="77032279"/>
    <n v="151"/>
    <s v="Comedy|Drama"/>
    <s v="Tom Hanks"/>
    <n v="303864"/>
    <n v="596"/>
    <s v="English"/>
    <s v="USA"/>
    <n v="60000000"/>
    <n v="17032279"/>
    <m/>
    <m/>
    <m/>
  </r>
  <r>
    <x v="92"/>
    <s v="Blue Jasmine "/>
    <n v="7.3"/>
    <n v="2013"/>
    <n v="33404871"/>
    <n v="415"/>
    <s v="Drama"/>
    <s v="Sally Hawkins"/>
    <n v="150082"/>
    <n v="384"/>
    <s v="English"/>
    <s v="USA"/>
    <n v="18000000"/>
    <n v="15404871"/>
    <m/>
    <m/>
    <m/>
  </r>
  <r>
    <x v="446"/>
    <s v="Kung Fu Panda 2 "/>
    <n v="7.3"/>
    <n v="2011"/>
    <n v="165230261"/>
    <n v="284"/>
    <s v="Action|Adventure|Animation|Comedy|Family"/>
    <s v="Angelina Jolie Pitt"/>
    <n v="182718"/>
    <n v="209"/>
    <s v="English"/>
    <s v="USA"/>
    <n v="150000000"/>
    <n v="15230261"/>
    <m/>
    <m/>
    <m/>
  </r>
  <r>
    <x v="341"/>
    <s v="Dr. No "/>
    <n v="7.3"/>
    <n v="1962"/>
    <n v="16067035"/>
    <n v="184"/>
    <s v="Action|Adventure|Thriller"/>
    <s v="Ursula Andress"/>
    <n v="116642"/>
    <n v="389"/>
    <s v="English"/>
    <s v="UK"/>
    <n v="1100000"/>
    <n v="14967035"/>
    <m/>
    <m/>
    <m/>
  </r>
  <r>
    <x v="447"/>
    <s v="Frequency "/>
    <n v="7.3"/>
    <n v="2000"/>
    <n v="44983704"/>
    <n v="168"/>
    <s v="Crime|Drama|Mystery|Sci-Fi|Thriller"/>
    <s v="Dennis Quaid"/>
    <n v="81866"/>
    <n v="510"/>
    <s v="English"/>
    <s v="USA"/>
    <n v="31000000"/>
    <n v="13983704"/>
    <m/>
    <m/>
    <m/>
  </r>
  <r>
    <x v="448"/>
    <s v="August: Osage County "/>
    <n v="7.3"/>
    <n v="2013"/>
    <n v="37738400"/>
    <n v="322"/>
    <s v="Drama"/>
    <s v="Benedict Cumberbatch"/>
    <n v="67797"/>
    <n v="285"/>
    <s v="English"/>
    <s v="USA"/>
    <n v="25000000"/>
    <n v="12738400"/>
    <m/>
    <m/>
    <m/>
  </r>
  <r>
    <x v="449"/>
    <s v="This Is It "/>
    <n v="7.3"/>
    <n v="2009"/>
    <n v="71844424"/>
    <n v="136"/>
    <s v="Documentary|Music"/>
    <s v="Misha Gabriel Hamilton"/>
    <n v="33158"/>
    <n v="223"/>
    <s v="English"/>
    <s v="USA"/>
    <n v="60000000"/>
    <n v="11844424"/>
    <m/>
    <m/>
    <m/>
  </r>
  <r>
    <x v="200"/>
    <s v="Chasing Amy "/>
    <n v="7.3"/>
    <n v="1997"/>
    <n v="12006514"/>
    <n v="147"/>
    <s v="Comedy|Drama|Romance"/>
    <s v="Matt Damon"/>
    <n v="114070"/>
    <n v="500"/>
    <s v="English"/>
    <s v="USA"/>
    <n v="250000"/>
    <n v="11756514"/>
    <m/>
    <m/>
    <m/>
  </r>
  <r>
    <x v="450"/>
    <s v="Super Size Me "/>
    <n v="7.3"/>
    <n v="2004"/>
    <n v="11529368"/>
    <n v="193"/>
    <s v="Comedy|Documentary|Drama"/>
    <s v="Chemeeka Walker"/>
    <n v="85028"/>
    <n v="404"/>
    <s v="English"/>
    <s v="USA"/>
    <n v="65000"/>
    <n v="11464368"/>
    <m/>
    <m/>
    <m/>
  </r>
  <r>
    <x v="451"/>
    <s v="Beasts of the Southern Wild "/>
    <n v="7.3"/>
    <n v="2012"/>
    <n v="12784397"/>
    <n v="663"/>
    <s v="Drama|Fantasy"/>
    <s v="Quvenzhané Wallis"/>
    <n v="70336"/>
    <n v="269"/>
    <s v="English"/>
    <s v="USA"/>
    <n v="1800000"/>
    <n v="10984397"/>
    <m/>
    <m/>
    <m/>
  </r>
  <r>
    <x v="452"/>
    <s v="Dope "/>
    <n v="7.3"/>
    <n v="2015"/>
    <n v="17474107"/>
    <n v="180"/>
    <s v="Comedy|Crime|Drama"/>
    <s v="Kimberly Elise"/>
    <n v="56605"/>
    <n v="89"/>
    <s v="English"/>
    <s v="USA"/>
    <n v="7000000"/>
    <n v="10474107"/>
    <m/>
    <m/>
    <m/>
  </r>
  <r>
    <x v="148"/>
    <s v="Go "/>
    <n v="7.3"/>
    <n v="1999"/>
    <n v="16842303"/>
    <n v="137"/>
    <s v="Comedy|Crime"/>
    <s v="Sarah Polley"/>
    <n v="59474"/>
    <n v="418"/>
    <s v="English"/>
    <s v="USA"/>
    <n v="6500000"/>
    <n v="10342303"/>
    <m/>
    <m/>
    <m/>
  </r>
  <r>
    <x v="167"/>
    <s v="The Bank Job "/>
    <n v="7.3"/>
    <n v="2008"/>
    <n v="30028592"/>
    <n v="222"/>
    <s v="Crime|Drama|Romance|Thriller"/>
    <s v="Jason Statham"/>
    <n v="152247"/>
    <n v="189"/>
    <s v="English"/>
    <s v="UK"/>
    <n v="20000000"/>
    <n v="10028592"/>
    <m/>
    <m/>
    <m/>
  </r>
  <r>
    <x v="74"/>
    <s v="They Live "/>
    <n v="7.3"/>
    <n v="1988"/>
    <n v="13008928"/>
    <n v="172"/>
    <s v="Horror|Sci-Fi|Thriller"/>
    <s v="Meg Foster"/>
    <n v="73501"/>
    <n v="333"/>
    <s v="English"/>
    <s v="USA"/>
    <n v="4000000"/>
    <n v="9008928"/>
    <m/>
    <m/>
    <m/>
  </r>
  <r>
    <x v="453"/>
    <s v="Eve's Bayou "/>
    <n v="7.3"/>
    <n v="1997"/>
    <n v="14821531"/>
    <n v="31"/>
    <s v="Drama"/>
    <s v="Jurnee Smollett-Bell"/>
    <n v="6915"/>
    <n v="209"/>
    <s v="English"/>
    <s v="USA"/>
    <n v="6000000"/>
    <n v="8821531"/>
    <m/>
    <m/>
    <m/>
  </r>
  <r>
    <x v="45"/>
    <s v="Finding Forrester "/>
    <n v="7.3"/>
    <n v="2000"/>
    <n v="51768623"/>
    <n v="137"/>
    <s v="Drama"/>
    <s v="F. Murray Abraham"/>
    <n v="73006"/>
    <n v="297"/>
    <s v="English"/>
    <s v="USA"/>
    <n v="43000000"/>
    <n v="8768623"/>
    <m/>
    <m/>
    <m/>
  </r>
  <r>
    <x v="299"/>
    <s v="Antwone Fisher "/>
    <n v="7.3"/>
    <n v="2002"/>
    <n v="21078145"/>
    <n v="121"/>
    <s v="Biography|Drama"/>
    <s v="Denzel Washington"/>
    <n v="26493"/>
    <n v="159"/>
    <s v="English"/>
    <s v="USA"/>
    <n v="12500000"/>
    <n v="8578145"/>
    <m/>
    <m/>
    <m/>
  </r>
  <r>
    <x v="454"/>
    <s v="An Education "/>
    <n v="7.3"/>
    <n v="2009"/>
    <n v="12574715"/>
    <n v="278"/>
    <s v="Drama"/>
    <s v="Dominic Cooper"/>
    <n v="112138"/>
    <n v="237"/>
    <s v="English"/>
    <s v="UK"/>
    <n v="4500000"/>
    <n v="8074715"/>
    <m/>
    <m/>
    <m/>
  </r>
  <r>
    <x v="455"/>
    <s v="Closer "/>
    <n v="7.3"/>
    <n v="2004"/>
    <n v="33987757"/>
    <n v="212"/>
    <s v="Drama|Romance"/>
    <s v="Natalie Portman"/>
    <n v="168314"/>
    <n v="903"/>
    <s v="English"/>
    <s v="USA"/>
    <n v="27000000"/>
    <n v="6987757"/>
    <m/>
    <m/>
    <m/>
  </r>
  <r>
    <x v="196"/>
    <s v="Election "/>
    <n v="7.3"/>
    <n v="1999"/>
    <n v="14879556"/>
    <n v="175"/>
    <s v="Comedy|Drama"/>
    <s v="Matthew Broderick"/>
    <n v="73640"/>
    <n v="441"/>
    <s v="English"/>
    <s v="USA"/>
    <n v="8000000"/>
    <n v="6879556"/>
    <m/>
    <m/>
    <m/>
  </r>
  <r>
    <x v="327"/>
    <s v="From Dusk Till Dawn "/>
    <n v="7.3"/>
    <n v="1996"/>
    <n v="25753840"/>
    <n v="165"/>
    <s v="Crime|Fantasy|Horror"/>
    <s v="Quentin Tarantino"/>
    <n v="219091"/>
    <n v="592"/>
    <s v="English"/>
    <s v="USA"/>
    <n v="19000000"/>
    <n v="6753840"/>
    <m/>
    <m/>
    <m/>
  </r>
  <r>
    <x v="395"/>
    <s v="The Place Beyond the Pines "/>
    <n v="7.3"/>
    <n v="2012"/>
    <n v="21383298"/>
    <n v="417"/>
    <s v="Crime|Drama|Thriller"/>
    <s v="Ryan Gosling"/>
    <n v="187170"/>
    <n v="376"/>
    <s v="English"/>
    <s v="USA"/>
    <n v="15000000"/>
    <n v="6383298"/>
    <m/>
    <m/>
    <m/>
  </r>
  <r>
    <x v="146"/>
    <s v="Girl, Interrupted "/>
    <n v="7.3"/>
    <n v="1999"/>
    <n v="28871190"/>
    <n v="133"/>
    <s v="Biography|Drama"/>
    <s v="Angelina Jolie Pitt"/>
    <n v="125421"/>
    <n v="385"/>
    <s v="English"/>
    <s v="USA"/>
    <n v="24000000"/>
    <n v="4871190"/>
    <m/>
    <m/>
    <m/>
  </r>
  <r>
    <x v="456"/>
    <s v="In the Company of Men "/>
    <n v="7.3"/>
    <n v="1997"/>
    <n v="2856622"/>
    <n v="80"/>
    <s v="Comedy|Drama"/>
    <s v="Stacy Edwards"/>
    <n v="11550"/>
    <n v="197"/>
    <s v="English"/>
    <s v="Canada"/>
    <n v="25000"/>
    <n v="2831622"/>
    <m/>
    <m/>
    <m/>
  </r>
  <r>
    <x v="457"/>
    <s v="Frailty "/>
    <n v="7.3"/>
    <n v="2001"/>
    <n v="13103828"/>
    <n v="161"/>
    <s v="Crime|Drama|Thriller"/>
    <s v="Matthew McConaughey"/>
    <n v="59982"/>
    <n v="463"/>
    <s v="English"/>
    <s v="USA"/>
    <n v="11000000"/>
    <n v="2103828"/>
    <m/>
    <m/>
    <m/>
  </r>
  <r>
    <x v="458"/>
    <s v="Songcatcher "/>
    <n v="7.3"/>
    <n v="2000"/>
    <n v="3050934"/>
    <n v="39"/>
    <s v="Drama|Music"/>
    <s v="Aidan Quinn"/>
    <n v="2794"/>
    <n v="78"/>
    <s v="English"/>
    <s v="USA"/>
    <n v="1800000"/>
    <n v="1250934"/>
    <m/>
    <m/>
    <m/>
  </r>
  <r>
    <x v="459"/>
    <s v="Twin Falls Idaho "/>
    <n v="7.3"/>
    <n v="1999"/>
    <n v="985341"/>
    <n v="54"/>
    <s v="Drama"/>
    <s v="Sasha Alexander"/>
    <n v="3479"/>
    <n v="87"/>
    <s v="English"/>
    <s v="USA"/>
    <n v="500000"/>
    <n v="485341"/>
    <m/>
    <m/>
    <m/>
  </r>
  <r>
    <x v="460"/>
    <s v="The Spanish Prisoner "/>
    <n v="7.3"/>
    <n v="1997"/>
    <n v="10200000"/>
    <n v="97"/>
    <s v="Drama|Mystery|Thriller"/>
    <s v="Ben Gazzara"/>
    <n v="18697"/>
    <n v="263"/>
    <s v="English"/>
    <s v="USA"/>
    <n v="10000000"/>
    <n v="200000"/>
    <m/>
    <m/>
    <m/>
  </r>
  <r>
    <x v="461"/>
    <s v="The Book of Life "/>
    <n v="7.3"/>
    <n v="2014"/>
    <n v="50150619"/>
    <n v="156"/>
    <s v="Adventure|Animation|Comedy|Family|Fantasy|Romance"/>
    <s v="Channing Tatum"/>
    <n v="45580"/>
    <n v="102"/>
    <s v="English"/>
    <s v="USA"/>
    <n v="50000000"/>
    <n v="150619"/>
    <m/>
    <m/>
    <m/>
  </r>
  <r>
    <x v="462"/>
    <s v="Cube "/>
    <n v="7.3"/>
    <n v="1997"/>
    <n v="489220"/>
    <n v="99"/>
    <s v="Mystery|Sci-Fi|Thriller"/>
    <s v="David Hewlett"/>
    <n v="160511"/>
    <n v="696"/>
    <s v="English"/>
    <s v="Canada"/>
    <n v="365000"/>
    <n v="124220"/>
    <m/>
    <m/>
    <m/>
  </r>
  <r>
    <x v="463"/>
    <s v="Mean Creek "/>
    <n v="7.3"/>
    <n v="2004"/>
    <n v="603943"/>
    <n v="126"/>
    <s v="Crime|Drama"/>
    <s v="Rory Culkin"/>
    <n v="26407"/>
    <n v="154"/>
    <s v="English"/>
    <s v="USA"/>
    <n v="500000"/>
    <n v="103943"/>
    <m/>
    <m/>
    <m/>
  </r>
  <r>
    <x v="464"/>
    <s v="Tsotsi "/>
    <n v="7.3"/>
    <n v="2005"/>
    <n v="2912363"/>
    <n v="152"/>
    <s v="Crime|Drama"/>
    <s v="Terry Pheto"/>
    <n v="25063"/>
    <n v="177"/>
    <s v="Zulu"/>
    <s v="UK"/>
    <n v="3000000"/>
    <n v="-87637"/>
    <m/>
    <m/>
    <m/>
  </r>
  <r>
    <x v="465"/>
    <s v="The Hammer "/>
    <n v="7.3"/>
    <n v="2007"/>
    <n v="442638"/>
    <n v="73"/>
    <s v="Comedy|Romance|Sport"/>
    <s v="John Enos III"/>
    <n v="5489"/>
    <n v="23"/>
    <s v="English"/>
    <s v="USA"/>
    <n v="850000"/>
    <n v="-407362"/>
    <m/>
    <m/>
    <m/>
  </r>
  <r>
    <x v="82"/>
    <s v="Talk Radio "/>
    <n v="7.3"/>
    <n v="1988"/>
    <n v="3468572"/>
    <n v="40"/>
    <s v="Drama"/>
    <s v="Michael Wincott"/>
    <n v="10073"/>
    <n v="78"/>
    <s v="English"/>
    <s v="USA"/>
    <n v="4000000"/>
    <n v="-531428"/>
    <m/>
    <m/>
    <m/>
  </r>
  <r>
    <x v="466"/>
    <s v="The Guard "/>
    <n v="7.3"/>
    <n v="2011"/>
    <n v="5359774"/>
    <n v="261"/>
    <s v="Comedy|Crime|Thriller"/>
    <s v="Don Cheadle"/>
    <n v="64794"/>
    <n v="131"/>
    <s v="English"/>
    <s v="Ireland"/>
    <n v="6000000"/>
    <n v="-640226"/>
    <m/>
    <m/>
    <m/>
  </r>
  <r>
    <x v="467"/>
    <s v="Once in a Lifetime: The Extraordinary Story of the New York Cosmos "/>
    <n v="7.3"/>
    <n v="2006"/>
    <n v="144431"/>
    <n v="40"/>
    <s v="Documentary|Sport"/>
    <s v="Pelé"/>
    <n v="1290"/>
    <n v="13"/>
    <s v="English"/>
    <s v="UK"/>
    <n v="1000000"/>
    <n v="-855569"/>
    <m/>
    <m/>
    <m/>
  </r>
  <r>
    <x v="468"/>
    <s v="The Woman Chaser "/>
    <n v="7.3"/>
    <n v="1999"/>
    <n v="110720"/>
    <n v="18"/>
    <s v="Comedy"/>
    <s v="Marilyn Rising"/>
    <n v="524"/>
    <n v="22"/>
    <s v="English"/>
    <s v="USA"/>
    <n v="1200000"/>
    <n v="-1089280"/>
    <m/>
    <m/>
    <m/>
  </r>
  <r>
    <x v="469"/>
    <s v="The Bubble "/>
    <n v="7.3"/>
    <n v="2006"/>
    <n v="155972"/>
    <n v="51"/>
    <s v="Comedy|Drama|Romance"/>
    <s v="Ohad Knoller"/>
    <n v="4702"/>
    <n v="23"/>
    <s v="Hebrew"/>
    <s v="Israel"/>
    <n v="1500000"/>
    <n v="-1344028"/>
    <m/>
    <m/>
    <m/>
  </r>
  <r>
    <x v="470"/>
    <s v="L'auberge espagnole "/>
    <n v="7.3"/>
    <n v="2002"/>
    <n v="3895664"/>
    <n v="88"/>
    <s v="Comedy|Drama"/>
    <s v="Romain Duris"/>
    <n v="34383"/>
    <n v="149"/>
    <s v="French"/>
    <s v="France"/>
    <n v="5300000"/>
    <n v="-1404336"/>
    <m/>
    <m/>
    <m/>
  </r>
  <r>
    <x v="91"/>
    <s v="Shame "/>
    <n v="7.3"/>
    <n v="2011"/>
    <n v="4000304"/>
    <n v="486"/>
    <s v="Drama"/>
    <s v="Michael Fassbender"/>
    <n v="145395"/>
    <n v="375"/>
    <s v="English"/>
    <s v="UK"/>
    <n v="6500000"/>
    <n v="-2499696"/>
    <m/>
    <m/>
    <m/>
  </r>
  <r>
    <x v="471"/>
    <s v="Winnie the Pooh "/>
    <n v="7.3"/>
    <n v="2011"/>
    <n v="26687172"/>
    <n v="162"/>
    <s v="Adventure|Animation|Comedy|Family|Musical"/>
    <s v="Craig Ferguson"/>
    <n v="15600"/>
    <n v="55"/>
    <s v="English"/>
    <s v="USA"/>
    <n v="30000000"/>
    <n v="-3312828"/>
    <m/>
    <m/>
    <m/>
  </r>
  <r>
    <x v="472"/>
    <s v="Soul Kitchen "/>
    <n v="7.3"/>
    <n v="2009"/>
    <n v="274385"/>
    <n v="115"/>
    <s v="Comedy|Drama"/>
    <s v="Udo Kier"/>
    <n v="29203"/>
    <n v="26"/>
    <s v="German"/>
    <s v="Germany"/>
    <n v="4000000"/>
    <n v="-3725615"/>
    <m/>
    <m/>
    <m/>
  </r>
  <r>
    <x v="473"/>
    <s v="Imaginary Heroes "/>
    <n v="7.3"/>
    <n v="2004"/>
    <n v="228524"/>
    <n v="73"/>
    <s v="Comedy|Drama"/>
    <s v="Kip Pardue"/>
    <n v="8708"/>
    <n v="56"/>
    <s v="English"/>
    <s v="USA"/>
    <n v="4000000"/>
    <n v="-3771476"/>
    <m/>
    <m/>
    <m/>
  </r>
  <r>
    <x v="474"/>
    <s v="Rescue Dawn "/>
    <n v="7.3"/>
    <n v="2006"/>
    <n v="5484375"/>
    <n v="198"/>
    <s v="Adventure|Biography|Drama|War"/>
    <s v="Christian Bale"/>
    <n v="84641"/>
    <n v="205"/>
    <s v="English"/>
    <s v="USA"/>
    <n v="10000000"/>
    <n v="-4515625"/>
    <m/>
    <m/>
    <m/>
  </r>
  <r>
    <x v="475"/>
    <s v="Anomalisa "/>
    <n v="7.3"/>
    <n v="2015"/>
    <n v="3442820"/>
    <n v="328"/>
    <s v="Animation|Comedy|Drama|Romance"/>
    <s v="Jennifer Jason Leigh"/>
    <n v="31489"/>
    <n v="140"/>
    <s v="English"/>
    <s v="USA"/>
    <n v="8000000"/>
    <n v="-4557180"/>
    <m/>
    <m/>
    <m/>
  </r>
  <r>
    <x v="476"/>
    <s v="Lovely, Still "/>
    <n v="7.3"/>
    <n v="2008"/>
    <n v="124720"/>
    <n v="27"/>
    <s v="Drama|Romance"/>
    <s v="Adam Scott"/>
    <n v="1560"/>
    <n v="15"/>
    <s v="English"/>
    <s v="USA"/>
    <n v="5000000"/>
    <n v="-4875280"/>
    <m/>
    <m/>
    <m/>
  </r>
  <r>
    <x v="144"/>
    <s v="The Negotiator "/>
    <n v="7.3"/>
    <n v="1998"/>
    <n v="44484065"/>
    <n v="68"/>
    <s v="Action|Crime|Drama|Mystery|Thriller"/>
    <s v="Kevin Spacey"/>
    <n v="107227"/>
    <n v="279"/>
    <s v="English"/>
    <s v="Germany"/>
    <n v="50000000"/>
    <n v="-5515935"/>
    <m/>
    <m/>
    <m/>
  </r>
  <r>
    <x v="477"/>
    <s v="Aberdeen "/>
    <n v="7.3"/>
    <n v="2000"/>
    <n v="64148"/>
    <n v="28"/>
    <s v="Drama"/>
    <s v="Charlotte Rampling"/>
    <n v="2601"/>
    <n v="35"/>
    <s v="English"/>
    <s v="UK"/>
    <n v="6500000"/>
    <n v="-6435852"/>
    <m/>
    <m/>
    <m/>
  </r>
  <r>
    <x v="266"/>
    <s v="Another Year "/>
    <n v="7.3"/>
    <n v="2010"/>
    <n v="3205244"/>
    <n v="248"/>
    <s v="Comedy|Drama"/>
    <s v="Jim Broadbent"/>
    <n v="23629"/>
    <n v="141"/>
    <s v="English"/>
    <s v="UK"/>
    <n v="10000000"/>
    <n v="-6794756"/>
    <m/>
    <m/>
    <m/>
  </r>
  <r>
    <x v="97"/>
    <s v="Punch-Drunk Love "/>
    <n v="7.3"/>
    <n v="2002"/>
    <n v="17791031"/>
    <n v="251"/>
    <s v="Comedy|Drama|Romance|Thriller"/>
    <s v="Adam Sandler"/>
    <n v="109855"/>
    <n v="888"/>
    <s v="English"/>
    <s v="USA"/>
    <n v="25000000"/>
    <n v="-7208969"/>
    <m/>
    <m/>
    <m/>
  </r>
  <r>
    <x v="478"/>
    <s v="Paris, je t'aime "/>
    <n v="7.3"/>
    <n v="2006"/>
    <n v="4857376"/>
    <n v="165"/>
    <s v="Comedy|Drama|Romance"/>
    <s v="Steve Buscemi"/>
    <n v="63084"/>
    <n v="123"/>
    <s v="French"/>
    <s v="France"/>
    <n v="13000000"/>
    <n v="-8142624"/>
    <m/>
    <m/>
    <m/>
  </r>
  <r>
    <x v="479"/>
    <s v="Peaceful Warrior "/>
    <n v="7.3"/>
    <n v="2006"/>
    <n v="1055654"/>
    <n v="44"/>
    <s v="Drama|Romance|Sport"/>
    <s v="Scott Mechlowicz"/>
    <n v="20426"/>
    <n v="175"/>
    <s v="English"/>
    <s v="Germany"/>
    <n v="10000000"/>
    <n v="-8944346"/>
    <m/>
    <m/>
    <m/>
  </r>
  <r>
    <x v="47"/>
    <s v="Eyes Wide Shut "/>
    <n v="7.3"/>
    <n v="1999"/>
    <n v="55637680"/>
    <n v="280"/>
    <s v="Drama|Mystery|Thriller"/>
    <s v="Tom Cruise"/>
    <n v="227071"/>
    <n v="1500"/>
    <s v="English"/>
    <s v="UK"/>
    <n v="65000000"/>
    <n v="-9362320"/>
    <m/>
    <m/>
    <m/>
  </r>
  <r>
    <x v="211"/>
    <s v="Shaolin Soccer "/>
    <n v="7.3"/>
    <n v="2001"/>
    <n v="488872"/>
    <n v="246"/>
    <s v="Action|Comedy|Sport"/>
    <s v="Wei Zhao"/>
    <n v="56923"/>
    <n v="243"/>
    <s v="Cantonese"/>
    <s v="Hong Kong"/>
    <n v="10000000"/>
    <n v="-9511128"/>
    <m/>
    <m/>
    <m/>
  </r>
  <r>
    <x v="480"/>
    <s v="The Good, the Bad, the Weird "/>
    <n v="7.3"/>
    <n v="2008"/>
    <n v="128486"/>
    <n v="152"/>
    <s v="Action|Adventure|Comedy|Western"/>
    <s v="Kang-ho Song"/>
    <n v="26156"/>
    <n v="74"/>
    <s v="Korean"/>
    <s v="South Korea"/>
    <n v="10000000"/>
    <n v="-9871514"/>
    <m/>
    <m/>
    <m/>
  </r>
  <r>
    <x v="445"/>
    <s v="The Infiltrator "/>
    <n v="7.3"/>
    <n v="2016"/>
    <n v="14946229"/>
    <n v="72"/>
    <s v="Biography|Crime|Drama|Thriller"/>
    <s v="Joseph Gilgun"/>
    <n v="2581"/>
    <n v="29"/>
    <s v="English"/>
    <s v="UK"/>
    <n v="25000000"/>
    <n v="-10053771"/>
    <m/>
    <m/>
    <m/>
  </r>
  <r>
    <x v="481"/>
    <s v="The Emperor's New Groove "/>
    <n v="7.3"/>
    <n v="2000"/>
    <n v="89296573"/>
    <n v="141"/>
    <s v="Adventure|Animation|Comedy|Family|Fantasy"/>
    <s v="Eartha Kitt"/>
    <n v="128285"/>
    <n v="297"/>
    <s v="English"/>
    <s v="USA"/>
    <n v="100000000"/>
    <n v="-10703427"/>
    <m/>
    <m/>
    <m/>
  </r>
  <r>
    <x v="482"/>
    <s v="Duma "/>
    <n v="7.3"/>
    <n v="2005"/>
    <n v="860002"/>
    <n v="38"/>
    <s v="Adventure|Drama|Family"/>
    <s v="Eamonn Walker"/>
    <n v="6454"/>
    <n v="43"/>
    <s v="English"/>
    <s v="USA"/>
    <n v="12000000"/>
    <n v="-11139998"/>
    <m/>
    <m/>
    <m/>
  </r>
  <r>
    <x v="373"/>
    <s v="Angela's Ashes "/>
    <n v="7.3"/>
    <n v="1999"/>
    <n v="13038660"/>
    <n v="99"/>
    <s v="Drama"/>
    <s v="Emily Watson"/>
    <n v="16995"/>
    <n v="163"/>
    <s v="English"/>
    <s v="USA"/>
    <n v="25000000"/>
    <n v="-11961340"/>
    <m/>
    <m/>
    <m/>
  </r>
  <r>
    <x v="30"/>
    <s v="Revolutionary Road "/>
    <n v="7.3"/>
    <n v="2008"/>
    <n v="22877808"/>
    <n v="323"/>
    <s v="Drama|Romance"/>
    <s v="Leonardo DiCaprio"/>
    <n v="152591"/>
    <n v="414"/>
    <s v="English"/>
    <s v="USA"/>
    <n v="35000000"/>
    <n v="-12122192"/>
    <m/>
    <m/>
    <m/>
  </r>
  <r>
    <x v="49"/>
    <s v="RocknRolla "/>
    <n v="7.3"/>
    <n v="2008"/>
    <n v="5694401"/>
    <n v="209"/>
    <s v="Action|Crime|Thriller"/>
    <s v="Tom Hardy"/>
    <n v="194489"/>
    <n v="192"/>
    <s v="English"/>
    <s v="UK"/>
    <n v="18000000"/>
    <n v="-12305599"/>
    <m/>
    <m/>
    <m/>
  </r>
  <r>
    <x v="483"/>
    <s v="Enter the Void "/>
    <n v="7.3"/>
    <n v="2009"/>
    <n v="336467"/>
    <n v="216"/>
    <s v="Drama|Fantasy"/>
    <s v="Paz de la Huerta"/>
    <n v="45449"/>
    <n v="192"/>
    <s v="English"/>
    <s v="France"/>
    <n v="13000000"/>
    <n v="-12663533"/>
    <m/>
    <m/>
    <m/>
  </r>
  <r>
    <x v="484"/>
    <s v="Ronin "/>
    <n v="7.3"/>
    <n v="1998"/>
    <n v="41609593"/>
    <n v="149"/>
    <s v="Action|Adventure|Crime|Thriller"/>
    <s v="Robert De Niro"/>
    <n v="145422"/>
    <n v="572"/>
    <s v="English"/>
    <s v="UK"/>
    <n v="55000000"/>
    <n v="-13390407"/>
    <m/>
    <m/>
    <m/>
  </r>
  <r>
    <x v="485"/>
    <s v="Aimee &amp; Jaguar "/>
    <n v="7.3"/>
    <n v="1999"/>
    <n v="927107"/>
    <n v="63"/>
    <s v="Biography|Drama|Romance|War"/>
    <s v="Heike Makatsch"/>
    <n v="5153"/>
    <n v="51"/>
    <s v="German"/>
    <s v="Germany"/>
    <n v="15000000"/>
    <n v="-14072893"/>
    <m/>
    <m/>
    <m/>
  </r>
  <r>
    <x v="486"/>
    <s v="Mongol: The Rise of Genghis Khan "/>
    <n v="7.3"/>
    <n v="2007"/>
    <n v="5701643"/>
    <n v="160"/>
    <s v="Adventure|Biography|Drama|History|War"/>
    <s v="Tadanobu Asano"/>
    <n v="37635"/>
    <n v="165"/>
    <s v="Mongolian"/>
    <s v="Russia"/>
    <n v="20000000"/>
    <n v="-14298357"/>
    <m/>
    <m/>
    <m/>
  </r>
  <r>
    <x v="487"/>
    <s v="Molière "/>
    <n v="7.3"/>
    <n v="2007"/>
    <n v="634277"/>
    <n v="78"/>
    <s v="Comedy|History"/>
    <s v="Romain Duris"/>
    <n v="5166"/>
    <n v="27"/>
    <s v="French"/>
    <s v="France"/>
    <n v="16000000"/>
    <n v="-15365723"/>
    <m/>
    <m/>
    <m/>
  </r>
  <r>
    <x v="300"/>
    <s v="North Country "/>
    <n v="7.3"/>
    <n v="2005"/>
    <n v="18324242"/>
    <n v="155"/>
    <s v="Drama"/>
    <s v="Jeremy Renner"/>
    <n v="32815"/>
    <n v="214"/>
    <s v="English"/>
    <s v="USA"/>
    <n v="35000000"/>
    <n v="-16675758"/>
    <m/>
    <m/>
    <m/>
  </r>
  <r>
    <x v="181"/>
    <s v="Fantasia 2000 "/>
    <n v="7.3"/>
    <n v="1999"/>
    <n v="60507228"/>
    <n v="129"/>
    <s v="Animation|Family|Fantasy|Music"/>
    <s v="Quincy Jones"/>
    <n v="27543"/>
    <n v="186"/>
    <s v="English"/>
    <s v="USA"/>
    <n v="80000000"/>
    <n v="-19492772"/>
    <m/>
    <m/>
    <m/>
  </r>
  <r>
    <x v="68"/>
    <s v="Sunshine "/>
    <n v="7.3"/>
    <n v="2007"/>
    <n v="3675072"/>
    <n v="308"/>
    <s v="Adventure|Sci-Fi|Thriller"/>
    <s v="Chris Evans"/>
    <n v="190132"/>
    <n v="801"/>
    <s v="English"/>
    <s v="UK"/>
    <n v="26000000"/>
    <n v="-22324928"/>
    <m/>
    <m/>
    <m/>
  </r>
  <r>
    <x v="17"/>
    <s v="X-Men: Apocalypse "/>
    <n v="7.3"/>
    <n v="2016"/>
    <n v="154985087"/>
    <n v="396"/>
    <s v="Action|Adventure|Sci-Fi"/>
    <s v="Jennifer Lawrence"/>
    <n v="148379"/>
    <n v="622"/>
    <s v="English"/>
    <s v="USA"/>
    <n v="178000000"/>
    <n v="-23014913"/>
    <m/>
    <m/>
    <m/>
  </r>
  <r>
    <x v="123"/>
    <s v="The Young Victoria "/>
    <n v="7.3"/>
    <n v="2009"/>
    <n v="10991381"/>
    <n v="188"/>
    <s v="Biography|Drama|History|Romance"/>
    <s v="Michiel Huisman"/>
    <n v="44931"/>
    <n v="100"/>
    <s v="English"/>
    <s v="UK"/>
    <n v="35000000"/>
    <n v="-24008619"/>
    <m/>
    <m/>
    <m/>
  </r>
  <r>
    <x v="36"/>
    <s v="The Fountain "/>
    <n v="7.3"/>
    <n v="2006"/>
    <n v="10139254"/>
    <n v="274"/>
    <s v="Drama|Sci-Fi"/>
    <s v="Hugh Jackman"/>
    <n v="190990"/>
    <n v="915"/>
    <s v="English"/>
    <s v="USA"/>
    <n v="35000000"/>
    <n v="-24860746"/>
    <m/>
    <m/>
    <m/>
  </r>
  <r>
    <x v="407"/>
    <s v="The Road "/>
    <n v="7.3"/>
    <n v="2009"/>
    <n v="56692"/>
    <n v="355"/>
    <s v="Adventure|Drama"/>
    <s v="Viggo Mortensen"/>
    <n v="177401"/>
    <n v="504"/>
    <s v="English"/>
    <s v="USA"/>
    <n v="25000000"/>
    <n v="-24943308"/>
    <m/>
    <m/>
    <m/>
  </r>
  <r>
    <x v="94"/>
    <s v="The Life Aquatic with Steve Zissou "/>
    <n v="7.3"/>
    <n v="2004"/>
    <n v="24006726"/>
    <n v="259"/>
    <s v="Adventure|Comedy|Drama"/>
    <s v="Bill Murray"/>
    <n v="139535"/>
    <n v="632"/>
    <s v="English"/>
    <s v="USA"/>
    <n v="50000000"/>
    <n v="-25993274"/>
    <m/>
    <m/>
    <m/>
  </r>
  <r>
    <x v="71"/>
    <s v="The Hudsucker Proxy "/>
    <n v="7.3"/>
    <n v="1994"/>
    <n v="2869369"/>
    <n v="77"/>
    <s v="Comedy|Fantasy"/>
    <s v="Jennifer Jason Leigh"/>
    <n v="65474"/>
    <n v="211"/>
    <s v="English"/>
    <s v="UK"/>
    <n v="30000000"/>
    <n v="-27130631"/>
    <m/>
    <m/>
    <m/>
  </r>
  <r>
    <x v="488"/>
    <s v="Memoirs of a Geisha "/>
    <n v="7.3"/>
    <n v="2005"/>
    <n v="57010853"/>
    <n v="229"/>
    <s v="Drama|Romance"/>
    <s v="Li Gong"/>
    <n v="119286"/>
    <n v="548"/>
    <s v="English"/>
    <s v="USA"/>
    <n v="85000000"/>
    <n v="-27989147"/>
    <m/>
    <m/>
    <m/>
  </r>
  <r>
    <x v="49"/>
    <s v="The Man from U.N.C.L.E. "/>
    <n v="7.3"/>
    <n v="2015"/>
    <n v="45434443"/>
    <n v="362"/>
    <s v="Action|Adventure|Comedy"/>
    <s v="Henry Cavill"/>
    <n v="175960"/>
    <n v="360"/>
    <s v="English"/>
    <s v="USA"/>
    <n v="75000000"/>
    <n v="-29565557"/>
    <m/>
    <m/>
    <m/>
  </r>
  <r>
    <x v="489"/>
    <s v="The Express "/>
    <n v="7.3"/>
    <n v="2008"/>
    <n v="9589875"/>
    <n v="86"/>
    <s v="Biography|Drama|Sport"/>
    <s v="Dennis Quaid"/>
    <n v="16673"/>
    <n v="45"/>
    <s v="English"/>
    <s v="USA"/>
    <n v="40000000"/>
    <n v="-30410125"/>
    <m/>
    <m/>
    <m/>
  </r>
  <r>
    <x v="490"/>
    <s v="The Secret Life of Walter Mitty "/>
    <n v="7.3"/>
    <n v="2013"/>
    <n v="58229120"/>
    <n v="362"/>
    <s v="Adventure|Comedy|Drama|Fantasy|Romance"/>
    <s v="Adam Scott"/>
    <n v="236421"/>
    <n v="515"/>
    <s v="English"/>
    <s v="USA"/>
    <n v="90000000"/>
    <n v="-31770880"/>
    <m/>
    <m/>
    <m/>
  </r>
  <r>
    <x v="491"/>
    <s v="Exiled "/>
    <n v="7.3"/>
    <n v="2006"/>
    <n v="49413"/>
    <n v="98"/>
    <s v="Action|Crime|Thriller"/>
    <s v="Simon Yam"/>
    <n v="6919"/>
    <n v="26"/>
    <s v="Cantonese"/>
    <s v="Hong Kong"/>
    <n v="35000000"/>
    <n v="-34950587"/>
    <m/>
    <m/>
    <m/>
  </r>
  <r>
    <x v="492"/>
    <s v="Rise of the Guardians "/>
    <n v="7.3"/>
    <n v="2012"/>
    <n v="103400692"/>
    <n v="256"/>
    <s v="Adventure|Animation|Family|Fantasy"/>
    <s v="Hugh Jackman"/>
    <n v="123553"/>
    <n v="174"/>
    <s v="English"/>
    <s v="USA"/>
    <n v="145000000"/>
    <n v="-41599308"/>
    <m/>
    <m/>
    <m/>
  </r>
  <r>
    <x v="493"/>
    <s v="Flame and Citron "/>
    <n v="7.3"/>
    <n v="2008"/>
    <n v="145109"/>
    <n v="80"/>
    <s v="Drama|History|Thriller|War"/>
    <s v="Lars Mikkelsen"/>
    <n v="14247"/>
    <n v="44"/>
    <s v="Danish"/>
    <s v="Denmark"/>
    <n v="45000000"/>
    <n v="-44854891"/>
    <m/>
    <m/>
    <m/>
  </r>
  <r>
    <x v="167"/>
    <s v="Thirteen Days "/>
    <n v="7.3"/>
    <n v="2000"/>
    <n v="34566746"/>
    <n v="162"/>
    <s v="Drama|History|Thriller"/>
    <s v="Bruce Greenwood"/>
    <n v="45231"/>
    <n v="315"/>
    <s v="English"/>
    <s v="USA"/>
    <n v="80000000"/>
    <n v="-45433254"/>
    <m/>
    <m/>
    <m/>
  </r>
  <r>
    <x v="494"/>
    <s v="The Widow of Saint-Pierre "/>
    <n v="7.3"/>
    <n v="2000"/>
    <n v="3058380"/>
    <n v="61"/>
    <s v="Drama|Romance"/>
    <s v="Emir Kusturica"/>
    <n v="4767"/>
    <n v="69"/>
    <s v="French"/>
    <s v="France"/>
    <n v="100000000"/>
    <n v="-96941620"/>
    <m/>
    <m/>
    <m/>
  </r>
  <r>
    <x v="495"/>
    <s v="Amen. "/>
    <n v="7.3"/>
    <n v="2002"/>
    <n v="274299"/>
    <n v="69"/>
    <s v="Biography|Crime|Drama|War"/>
    <s v="Sebastian Koch"/>
    <n v="11077"/>
    <n v="55"/>
    <s v="English"/>
    <s v="France"/>
    <n v="103000000"/>
    <n v="-102725701"/>
    <m/>
    <m/>
    <m/>
  </r>
  <r>
    <x v="159"/>
    <s v="Warcraft "/>
    <n v="7.3"/>
    <n v="2016"/>
    <n v="46978995"/>
    <n v="275"/>
    <s v="Action|Adventure|Fantasy"/>
    <s v="Dominic Cooper"/>
    <n v="111609"/>
    <n v="781"/>
    <s v="English"/>
    <s v="USA"/>
    <n v="160000000"/>
    <n v="-113021005"/>
    <m/>
    <m/>
    <m/>
  </r>
  <r>
    <x v="142"/>
    <s v="Shrek 2 "/>
    <n v="7.2"/>
    <n v="2004"/>
    <n v="436471036"/>
    <n v="205"/>
    <s v="Adventure|Animation|Comedy|Family|Fantasy|Romance"/>
    <s v="Rupert Everett"/>
    <n v="314630"/>
    <n v="483"/>
    <s v="English"/>
    <s v="USA"/>
    <n v="150000000"/>
    <n v="286471036"/>
    <m/>
    <m/>
    <m/>
  </r>
  <r>
    <x v="321"/>
    <s v="Iron Man 3 "/>
    <n v="7.2"/>
    <n v="2013"/>
    <n v="408992272"/>
    <n v="608"/>
    <s v="Action|Adventure|Sci-Fi"/>
    <s v="Robert Downey Jr."/>
    <n v="557489"/>
    <n v="1187"/>
    <s v="English"/>
    <s v="USA"/>
    <n v="200000000"/>
    <n v="208992272"/>
    <m/>
    <m/>
    <m/>
  </r>
  <r>
    <x v="496"/>
    <s v="Grease "/>
    <n v="7.2"/>
    <n v="1978"/>
    <n v="181360000"/>
    <n v="124"/>
    <s v="Musical|Romance"/>
    <s v="Olivia Newton-John"/>
    <n v="170027"/>
    <n v="350"/>
    <s v="English"/>
    <s v="USA"/>
    <n v="6000000"/>
    <n v="175360000"/>
    <m/>
    <m/>
    <m/>
  </r>
  <r>
    <x v="182"/>
    <s v="Furious 7 "/>
    <n v="7.2"/>
    <n v="2015"/>
    <n v="350034110"/>
    <n v="424"/>
    <s v="Action|Crime|Thriller"/>
    <s v="Jason Statham"/>
    <n v="278232"/>
    <n v="657"/>
    <s v="English"/>
    <s v="USA"/>
    <n v="190000000"/>
    <n v="160034110"/>
    <m/>
    <m/>
    <m/>
  </r>
  <r>
    <x v="497"/>
    <s v="Gremlins "/>
    <n v="7.2"/>
    <n v="1984"/>
    <n v="148170000"/>
    <n v="183"/>
    <s v="Comedy|Fantasy|Horror"/>
    <s v="Phoebe Cates"/>
    <n v="142293"/>
    <n v="245"/>
    <s v="English"/>
    <s v="USA"/>
    <n v="11000000"/>
    <n v="137170000"/>
    <m/>
    <m/>
    <m/>
  </r>
  <r>
    <x v="11"/>
    <s v="The Matrix Reloaded "/>
    <n v="7.2"/>
    <n v="2003"/>
    <n v="281492479"/>
    <n v="275"/>
    <s v="Action|Sci-Fi"/>
    <s v="Steve Bastoni"/>
    <n v="421818"/>
    <n v="2789"/>
    <s v="English"/>
    <s v="USA"/>
    <n v="150000000"/>
    <n v="131492479"/>
    <m/>
    <m/>
    <m/>
  </r>
  <r>
    <x v="488"/>
    <s v="Chicago "/>
    <n v="7.2"/>
    <n v="2002"/>
    <n v="170684505"/>
    <n v="223"/>
    <s v="Comedy|Crime|Musical"/>
    <s v="Colm Feore"/>
    <n v="172080"/>
    <n v="1017"/>
    <s v="English"/>
    <s v="USA"/>
    <n v="45000000"/>
    <n v="125684505"/>
    <m/>
    <m/>
    <m/>
  </r>
  <r>
    <x v="43"/>
    <s v="Cars "/>
    <n v="7.2"/>
    <n v="2006"/>
    <n v="244052771"/>
    <n v="256"/>
    <s v="Adventure|Animation|Comedy|Family|Sport"/>
    <s v="John Ratzenberger"/>
    <n v="263853"/>
    <n v="584"/>
    <s v="English"/>
    <s v="USA"/>
    <n v="120000000"/>
    <n v="124052771"/>
    <m/>
    <m/>
    <m/>
  </r>
  <r>
    <x v="274"/>
    <s v="I Am Legend "/>
    <n v="7.2"/>
    <n v="2007"/>
    <n v="256386216"/>
    <n v="323"/>
    <s v="Drama|Horror|Sci-Fi"/>
    <s v="Will Smith"/>
    <n v="530870"/>
    <n v="1413"/>
    <s v="English"/>
    <s v="USA"/>
    <n v="150000000"/>
    <n v="106386216"/>
    <m/>
    <m/>
    <m/>
  </r>
  <r>
    <x v="174"/>
    <s v="21 Jump Street "/>
    <n v="7.2"/>
    <n v="2012"/>
    <n v="138447667"/>
    <n v="375"/>
    <s v="Action|Comedy|Crime"/>
    <s v="Channing Tatum"/>
    <n v="408302"/>
    <n v="345"/>
    <s v="English"/>
    <s v="USA"/>
    <n v="42000000"/>
    <n v="96447667"/>
    <m/>
    <m/>
    <m/>
  </r>
  <r>
    <x v="498"/>
    <s v="Speed "/>
    <n v="7.2"/>
    <n v="1994"/>
    <n v="121248145"/>
    <n v="114"/>
    <s v="Action|Adventure|Crime|Thriller"/>
    <s v="Keanu Reeves"/>
    <n v="260981"/>
    <n v="373"/>
    <s v="English"/>
    <s v="USA"/>
    <n v="25000000"/>
    <n v="96248145"/>
    <m/>
    <m/>
    <m/>
  </r>
  <r>
    <x v="338"/>
    <s v="Scream "/>
    <n v="7.2"/>
    <n v="1996"/>
    <n v="103001286"/>
    <n v="242"/>
    <s v="Horror|Mystery"/>
    <s v="David Arquette"/>
    <n v="222018"/>
    <n v="869"/>
    <s v="English"/>
    <s v="USA"/>
    <n v="15000000"/>
    <n v="88001286"/>
    <m/>
    <m/>
    <m/>
  </r>
  <r>
    <x v="432"/>
    <s v="Lee Daniels' The Butler "/>
    <n v="7.2"/>
    <n v="2013"/>
    <n v="116631310"/>
    <n v="304"/>
    <s v="Biography|Drama"/>
    <s v="Alex Pettyfer"/>
    <n v="87665"/>
    <n v="323"/>
    <s v="English"/>
    <s v="USA"/>
    <n v="30000000"/>
    <n v="86631310"/>
    <m/>
    <m/>
    <m/>
  </r>
  <r>
    <x v="84"/>
    <s v="The Karate Kid "/>
    <n v="7.2"/>
    <n v="1984"/>
    <n v="90800000"/>
    <n v="81"/>
    <s v="Action|Drama|Family|Sport"/>
    <s v="Martin Kove"/>
    <n v="126907"/>
    <n v="235"/>
    <s v="English"/>
    <s v="USA"/>
    <n v="8000000"/>
    <n v="82800000"/>
    <m/>
    <m/>
    <m/>
  </r>
  <r>
    <x v="433"/>
    <s v="Shakespeare in Love "/>
    <n v="7.2"/>
    <n v="1998"/>
    <n v="100241322"/>
    <n v="134"/>
    <s v="Comedy|Drama|Romance"/>
    <s v="Tom Wilkinson"/>
    <n v="175524"/>
    <n v="752"/>
    <s v="English"/>
    <s v="USA"/>
    <n v="25000000"/>
    <n v="75241322"/>
    <m/>
    <m/>
    <m/>
  </r>
  <r>
    <x v="423"/>
    <s v="A League of Their Own "/>
    <n v="7.2"/>
    <n v="1992"/>
    <n v="107458785"/>
    <n v="41"/>
    <s v="Comedy|Drama|Sport"/>
    <s v="Tom Hanks"/>
    <n v="71754"/>
    <n v="166"/>
    <s v="English"/>
    <s v="USA"/>
    <n v="40000000"/>
    <n v="67458785"/>
    <m/>
    <m/>
    <m/>
  </r>
  <r>
    <x v="227"/>
    <s v="Man of Steel "/>
    <n v="7.2"/>
    <n v="2013"/>
    <n v="291021565"/>
    <n v="733"/>
    <s v="Action|Adventure|Fantasy|Sci-Fi"/>
    <s v="Henry Cavill"/>
    <n v="548573"/>
    <n v="2536"/>
    <s v="English"/>
    <s v="USA"/>
    <n v="225000000"/>
    <n v="66021565"/>
    <m/>
    <m/>
    <m/>
  </r>
  <r>
    <x v="64"/>
    <s v="Lilo &amp; Stitch "/>
    <n v="7.2"/>
    <n v="2002"/>
    <n v="145771527"/>
    <n v="180"/>
    <s v="Adventure|Animation|Comedy|Drama|Family|Fantasy|Sci-Fi"/>
    <s v="Tia Carrere"/>
    <n v="117212"/>
    <n v="367"/>
    <s v="English"/>
    <s v="USA"/>
    <n v="80000000"/>
    <n v="65771527"/>
    <m/>
    <m/>
    <m/>
  </r>
  <r>
    <x v="499"/>
    <s v="Bridge to Terabithia "/>
    <n v="7.2"/>
    <n v="2007"/>
    <n v="82234139"/>
    <n v="181"/>
    <s v="Adventure|Drama|Family|Fantasy"/>
    <s v="Josh Hutcherson"/>
    <n v="110390"/>
    <n v="522"/>
    <s v="English"/>
    <s v="USA"/>
    <n v="17000000"/>
    <n v="65234139"/>
    <m/>
    <m/>
    <m/>
  </r>
  <r>
    <x v="186"/>
    <s v="Anchorman: The Legend of Ron Burgundy "/>
    <n v="7.2"/>
    <n v="2004"/>
    <n v="84136909"/>
    <n v="181"/>
    <s v="Comedy"/>
    <s v="Darcy Donavan"/>
    <n v="267921"/>
    <n v="577"/>
    <s v="English"/>
    <s v="USA"/>
    <n v="26000000"/>
    <n v="58136909"/>
    <m/>
    <m/>
    <m/>
  </r>
  <r>
    <x v="375"/>
    <s v="Out of Africa "/>
    <n v="7.2"/>
    <n v="1985"/>
    <n v="87100000"/>
    <n v="66"/>
    <s v="Biography|Drama|Romance"/>
    <s v="Meryl Streep"/>
    <n v="52339"/>
    <n v="200"/>
    <s v="English"/>
    <s v="USA"/>
    <n v="31000000"/>
    <n v="56100000"/>
    <m/>
    <m/>
    <m/>
  </r>
  <r>
    <x v="82"/>
    <s v="Born on the Fourth of July "/>
    <n v="7.2"/>
    <n v="1989"/>
    <n v="70001698"/>
    <n v="72"/>
    <s v="Biography|Drama|War"/>
    <s v="Tom Cruise"/>
    <n v="76842"/>
    <n v="173"/>
    <s v="English"/>
    <s v="USA"/>
    <n v="14000000"/>
    <n v="56001698"/>
    <m/>
    <m/>
    <m/>
  </r>
  <r>
    <x v="500"/>
    <s v="Chariots of Fire "/>
    <n v="7.2"/>
    <n v="1981"/>
    <n v="58800000"/>
    <n v="90"/>
    <s v="Biography|Drama|Sport"/>
    <s v="Alice Krige"/>
    <n v="40511"/>
    <n v="213"/>
    <s v="English"/>
    <s v="UK"/>
    <n v="5500000"/>
    <n v="53300000"/>
    <m/>
    <m/>
    <m/>
  </r>
  <r>
    <x v="501"/>
    <s v="Brave "/>
    <n v="7.2"/>
    <n v="2012"/>
    <n v="237282182"/>
    <n v="488"/>
    <s v="Adventure|Animation|Comedy|Family|Fantasy"/>
    <s v="Kelly Macdonald"/>
    <n v="273556"/>
    <n v="428"/>
    <s v="English"/>
    <s v="USA"/>
    <n v="185000000"/>
    <n v="52282182"/>
    <m/>
    <m/>
    <m/>
  </r>
  <r>
    <x v="173"/>
    <s v="Old School "/>
    <n v="7.2"/>
    <n v="2003"/>
    <n v="74608545"/>
    <n v="123"/>
    <s v="Comedy"/>
    <s v="Will Ferrell"/>
    <n v="185258"/>
    <n v="404"/>
    <s v="English"/>
    <s v="USA"/>
    <n v="24000000"/>
    <n v="50608545"/>
    <m/>
    <m/>
    <m/>
  </r>
  <r>
    <x v="502"/>
    <s v="Unbroken "/>
    <n v="7.2"/>
    <n v="2014"/>
    <n v="115603980"/>
    <n v="322"/>
    <s v="Biography|Drama|Sport|War"/>
    <s v="Finn Wittrock"/>
    <n v="103589"/>
    <n v="351"/>
    <s v="English"/>
    <s v="USA"/>
    <n v="65000000"/>
    <n v="50603980"/>
    <m/>
    <m/>
    <m/>
  </r>
  <r>
    <x v="125"/>
    <s v="GoldenEye "/>
    <n v="7.2"/>
    <n v="1995"/>
    <n v="106635996"/>
    <n v="137"/>
    <s v="Action|Adventure|Thriller"/>
    <s v="Izabella Scorupco"/>
    <n v="199025"/>
    <n v="416"/>
    <s v="English"/>
    <s v="UK"/>
    <n v="58000000"/>
    <n v="48635996"/>
    <m/>
    <m/>
    <m/>
  </r>
  <r>
    <x v="503"/>
    <s v="Pitch Perfect "/>
    <n v="7.2"/>
    <n v="2012"/>
    <n v="64998368"/>
    <n v="223"/>
    <s v="Comedy|Music|Romance"/>
    <s v="Anna Kendrick"/>
    <n v="213898"/>
    <n v="250"/>
    <s v="English"/>
    <s v="USA"/>
    <n v="17000000"/>
    <n v="47998368"/>
    <m/>
    <m/>
    <m/>
  </r>
  <r>
    <x v="234"/>
    <s v="The Equalizer "/>
    <n v="7.2"/>
    <n v="2014"/>
    <n v="101530738"/>
    <n v="292"/>
    <s v="Action|Crime|Thriller"/>
    <s v="Denzel Washington"/>
    <n v="229574"/>
    <n v="436"/>
    <s v="English"/>
    <s v="USA"/>
    <n v="55000000"/>
    <n v="46530738"/>
    <m/>
    <m/>
    <m/>
  </r>
  <r>
    <x v="504"/>
    <s v="Rocky Balboa "/>
    <n v="7.2"/>
    <n v="2006"/>
    <n v="70269171"/>
    <n v="285"/>
    <s v="Drama|Sport"/>
    <s v="Sylvester Stallone"/>
    <n v="162130"/>
    <n v="962"/>
    <s v="English"/>
    <s v="USA"/>
    <n v="24000000"/>
    <n v="46269171"/>
    <m/>
    <m/>
    <m/>
  </r>
  <r>
    <x v="231"/>
    <s v="Star Trek VI: The Undiscovered Country "/>
    <n v="7.2"/>
    <n v="1991"/>
    <n v="74888996"/>
    <n v="112"/>
    <s v="Action|Adventure|Sci-Fi|Thriller"/>
    <s v="Leonard Nimoy"/>
    <n v="55513"/>
    <n v="188"/>
    <s v="English"/>
    <s v="USA"/>
    <n v="30000000"/>
    <n v="44888996"/>
    <m/>
    <m/>
    <m/>
  </r>
  <r>
    <x v="43"/>
    <s v="A Bug's Life "/>
    <n v="7.2"/>
    <n v="1998"/>
    <n v="162792677"/>
    <n v="117"/>
    <s v="Adventure|Animation|Comedy|Family|Fantasy"/>
    <s v="Kevin Spacey"/>
    <n v="211226"/>
    <n v="317"/>
    <s v="English"/>
    <s v="USA"/>
    <n v="120000000"/>
    <n v="42792677"/>
    <m/>
    <m/>
    <m/>
  </r>
  <r>
    <x v="505"/>
    <s v="The Full Monty "/>
    <n v="7.2"/>
    <n v="1997"/>
    <n v="45857453"/>
    <n v="122"/>
    <s v="Comedy|Drama|Music"/>
    <s v="Tom Wilkinson"/>
    <n v="82232"/>
    <n v="174"/>
    <s v="English"/>
    <s v="UK"/>
    <n v="3500000"/>
    <n v="42357453"/>
    <m/>
    <m/>
    <m/>
  </r>
  <r>
    <x v="506"/>
    <s v="The Intern "/>
    <n v="7.2"/>
    <n v="2015"/>
    <n v="75274748"/>
    <n v="241"/>
    <s v="Comedy|Drama"/>
    <s v="Robert De Niro"/>
    <n v="130661"/>
    <n v="304"/>
    <s v="English"/>
    <s v="USA"/>
    <n v="35000000"/>
    <n v="40274748"/>
    <m/>
    <m/>
    <m/>
  </r>
  <r>
    <x v="507"/>
    <s v="Major League "/>
    <n v="7.2"/>
    <n v="1989"/>
    <n v="49797148"/>
    <n v="57"/>
    <s v="Comedy|Sport"/>
    <s v="Corbin Bernsen"/>
    <n v="49007"/>
    <n v="97"/>
    <s v="English"/>
    <s v="USA"/>
    <n v="11000000"/>
    <n v="38797148"/>
    <m/>
    <m/>
    <m/>
  </r>
  <r>
    <x v="508"/>
    <s v="Coach Carter "/>
    <n v="7.2"/>
    <n v="2005"/>
    <n v="67253092"/>
    <n v="127"/>
    <s v="Drama|Sport"/>
    <s v="Channing Tatum"/>
    <n v="92702"/>
    <n v="209"/>
    <s v="English"/>
    <s v="USA"/>
    <n v="30000000"/>
    <n v="37253092"/>
    <m/>
    <m/>
    <m/>
  </r>
  <r>
    <x v="196"/>
    <s v="About Schmidt "/>
    <n v="7.2"/>
    <n v="2002"/>
    <n v="65010106"/>
    <n v="217"/>
    <s v="Comedy|Drama"/>
    <s v="Hope Davis"/>
    <n v="107557"/>
    <n v="612"/>
    <s v="English"/>
    <s v="USA"/>
    <n v="30000000"/>
    <n v="35010106"/>
    <m/>
    <m/>
    <m/>
  </r>
  <r>
    <x v="509"/>
    <s v="Forgetting Sarah Marshall "/>
    <n v="7.2"/>
    <n v="2008"/>
    <n v="62877175"/>
    <n v="253"/>
    <s v="Comedy|Drama|Romance"/>
    <s v="Mila Kunis"/>
    <n v="217507"/>
    <n v="325"/>
    <s v="English"/>
    <s v="USA"/>
    <n v="30000000"/>
    <n v="32877175"/>
    <m/>
    <m/>
    <m/>
  </r>
  <r>
    <x v="22"/>
    <s v="True Lies "/>
    <n v="7.2"/>
    <n v="1994"/>
    <n v="146282411"/>
    <n v="94"/>
    <s v="Action|Comedy|Thriller"/>
    <s v="Jamie Lee Curtis"/>
    <n v="190439"/>
    <n v="351"/>
    <s v="English"/>
    <s v="USA"/>
    <n v="115000000"/>
    <n v="31282411"/>
    <m/>
    <m/>
    <m/>
  </r>
  <r>
    <x v="510"/>
    <s v="The Peanuts Movie "/>
    <n v="7.2"/>
    <n v="2015"/>
    <n v="130174897"/>
    <n v="208"/>
    <s v="Adventure|Animation|Comedy|Family"/>
    <s v="Francesca Capaldi"/>
    <n v="27918"/>
    <n v="155"/>
    <s v="English"/>
    <s v="USA"/>
    <n v="99000000"/>
    <n v="31174897"/>
    <m/>
    <m/>
    <m/>
  </r>
  <r>
    <x v="511"/>
    <s v="Secretariat "/>
    <n v="7.2"/>
    <n v="2010"/>
    <n v="59699513"/>
    <n v="160"/>
    <s v="Biography|Drama|Family|History|Sport"/>
    <s v="Scott Glenn"/>
    <n v="20827"/>
    <n v="136"/>
    <s v="English"/>
    <s v="USA"/>
    <n v="35000000"/>
    <n v="24699513"/>
    <m/>
    <m/>
    <m/>
  </r>
  <r>
    <x v="512"/>
    <s v="Live Free or Die Hard "/>
    <n v="7.2"/>
    <n v="2007"/>
    <n v="134520804"/>
    <n v="354"/>
    <s v="Action|Adventure|Thriller"/>
    <s v="Bruce Willis"/>
    <n v="336235"/>
    <n v="782"/>
    <s v="English"/>
    <s v="USA"/>
    <n v="110000000"/>
    <n v="24520804"/>
    <m/>
    <m/>
    <m/>
  </r>
  <r>
    <x v="177"/>
    <s v="Sex, Lies, and Videotape "/>
    <n v="7.2"/>
    <n v="1989"/>
    <n v="24741700"/>
    <n v="58"/>
    <s v="Drama"/>
    <s v="Peter Gallagher"/>
    <n v="37785"/>
    <n v="95"/>
    <s v="English"/>
    <s v="USA"/>
    <n v="1200000"/>
    <n v="23541700"/>
    <m/>
    <m/>
    <m/>
  </r>
  <r>
    <x v="513"/>
    <s v="The Descent "/>
    <n v="7.2"/>
    <n v="2005"/>
    <n v="26005908"/>
    <n v="342"/>
    <s v="Adventure|Horror|Thriller"/>
    <s v="MyAnna Buring"/>
    <n v="154938"/>
    <n v="1100"/>
    <s v="English"/>
    <s v="UK"/>
    <n v="3500000"/>
    <n v="22505908"/>
    <m/>
    <m/>
    <m/>
  </r>
  <r>
    <x v="514"/>
    <s v="10 Things I Hate About You "/>
    <n v="7.2"/>
    <n v="1999"/>
    <n v="38176108"/>
    <n v="133"/>
    <s v="Comedy|Drama|Romance"/>
    <s v="Joseph Gordon-Levitt"/>
    <n v="222099"/>
    <n v="549"/>
    <s v="English"/>
    <s v="USA"/>
    <n v="16000000"/>
    <n v="22176108"/>
    <m/>
    <m/>
    <m/>
  </r>
  <r>
    <x v="2"/>
    <s v="Insomnia "/>
    <n v="7.2"/>
    <n v="2002"/>
    <n v="67263182"/>
    <n v="185"/>
    <s v="Drama|Mystery|Thriller"/>
    <s v="Al Pacino"/>
    <n v="218771"/>
    <n v="651"/>
    <s v="English"/>
    <s v="USA"/>
    <n v="46000000"/>
    <n v="21263182"/>
    <m/>
    <m/>
    <m/>
  </r>
  <r>
    <x v="515"/>
    <s v="Paddington "/>
    <n v="7.2"/>
    <n v="2014"/>
    <n v="76137505"/>
    <n v="224"/>
    <s v="Animation|Comedy|Family|Fantasy"/>
    <s v="Julie Walters"/>
    <n v="49207"/>
    <n v="174"/>
    <s v="English"/>
    <s v="UK"/>
    <n v="55000000"/>
    <n v="21137505"/>
    <m/>
    <m/>
    <m/>
  </r>
  <r>
    <x v="78"/>
    <s v="Unbreakable "/>
    <n v="7.2"/>
    <n v="2000"/>
    <n v="94999143"/>
    <n v="294"/>
    <s v="Drama|Mystery|Sci-Fi|Thriller"/>
    <s v="Robin Wright"/>
    <n v="245152"/>
    <n v="1344"/>
    <s v="English"/>
    <s v="USA"/>
    <n v="75000000"/>
    <n v="19999143"/>
    <m/>
    <m/>
    <m/>
  </r>
  <r>
    <x v="74"/>
    <s v="Escape from New York "/>
    <n v="7.2"/>
    <n v="1981"/>
    <n v="25244700"/>
    <n v="201"/>
    <s v="Action|Sci-Fi"/>
    <s v="Donald Pleasence"/>
    <n v="91017"/>
    <n v="284"/>
    <s v="English"/>
    <s v="UK"/>
    <n v="6000000"/>
    <n v="19244700"/>
    <m/>
    <m/>
    <m/>
  </r>
  <r>
    <x v="327"/>
    <s v="Desperado "/>
    <n v="7.2"/>
    <n v="1995"/>
    <n v="25625110"/>
    <n v="93"/>
    <s v="Action|Crime|Thriller"/>
    <s v="Quentin Tarantino"/>
    <n v="138707"/>
    <n v="202"/>
    <s v="English"/>
    <s v="USA"/>
    <n v="7000000"/>
    <n v="18625110"/>
    <m/>
    <m/>
    <m/>
  </r>
  <r>
    <x v="516"/>
    <s v="The Age of Adaline "/>
    <n v="7.2"/>
    <n v="2015"/>
    <n v="42478175"/>
    <n v="214"/>
    <s v="Drama|Fantasy|Romance"/>
    <s v="Harrison Ford"/>
    <n v="93767"/>
    <n v="209"/>
    <s v="English"/>
    <s v="USA"/>
    <n v="25000000"/>
    <n v="17478175"/>
    <m/>
    <m/>
    <m/>
  </r>
  <r>
    <x v="517"/>
    <s v="Men of Honor "/>
    <n v="7.2"/>
    <n v="2000"/>
    <n v="48814909"/>
    <n v="98"/>
    <s v="Biography|Drama"/>
    <s v="Robert De Niro"/>
    <n v="89424"/>
    <n v="224"/>
    <s v="English"/>
    <s v="USA"/>
    <n v="32000000"/>
    <n v="16814909"/>
    <m/>
    <m/>
    <m/>
  </r>
  <r>
    <x v="380"/>
    <s v="Cold Mountain "/>
    <n v="7.2"/>
    <n v="2003"/>
    <n v="95632614"/>
    <n v="198"/>
    <s v="Adventure|Drama|History|Romance|War"/>
    <s v="Philip Seymour Hoffman"/>
    <n v="118483"/>
    <n v="674"/>
    <s v="English"/>
    <s v="USA"/>
    <n v="79000000"/>
    <n v="16632614"/>
    <m/>
    <m/>
    <m/>
  </r>
  <r>
    <x v="518"/>
    <s v="The Apostle "/>
    <n v="7.2"/>
    <n v="1997"/>
    <n v="20733485"/>
    <n v="95"/>
    <s v="Drama"/>
    <s v="John Beasley"/>
    <n v="11622"/>
    <n v="157"/>
    <s v="English"/>
    <s v="USA"/>
    <n v="5000000"/>
    <n v="15733485"/>
    <m/>
    <m/>
    <m/>
  </r>
  <r>
    <x v="1"/>
    <s v="The Outsiders "/>
    <n v="7.2"/>
    <n v="1983"/>
    <n v="25600000"/>
    <n v="60"/>
    <s v="Crime|Drama"/>
    <s v="Tom Cruise"/>
    <n v="57363"/>
    <n v="308"/>
    <s v="English"/>
    <s v="USA"/>
    <n v="10000000"/>
    <n v="15600000"/>
    <m/>
    <m/>
    <m/>
  </r>
  <r>
    <x v="519"/>
    <s v="Red Dragon "/>
    <n v="7.2"/>
    <n v="2002"/>
    <n v="92930005"/>
    <n v="210"/>
    <s v="Crime|Drama|Thriller"/>
    <s v="Philip Seymour Hoffman"/>
    <n v="204063"/>
    <n v="764"/>
    <s v="English"/>
    <s v="Germany"/>
    <n v="78000000"/>
    <n v="14930005"/>
    <m/>
    <m/>
    <m/>
  </r>
  <r>
    <x v="5"/>
    <s v="War Horse "/>
    <n v="7.2"/>
    <n v="2011"/>
    <n v="79883359"/>
    <n v="388"/>
    <s v="Drama|War"/>
    <s v="Jeremy Irvine"/>
    <n v="116159"/>
    <n v="488"/>
    <s v="English"/>
    <s v="USA"/>
    <n v="66000000"/>
    <n v="13883359"/>
    <m/>
    <m/>
    <m/>
  </r>
  <r>
    <x v="439"/>
    <s v="Love &amp; Basketball "/>
    <n v="7.2"/>
    <n v="2000"/>
    <n v="27441122"/>
    <n v="68"/>
    <s v="Drama|Romance|Sport"/>
    <s v="Alfre Woodard"/>
    <n v="14322"/>
    <n v="116"/>
    <s v="English"/>
    <s v="USA"/>
    <n v="15000000"/>
    <n v="12441122"/>
    <m/>
    <m/>
    <m/>
  </r>
  <r>
    <x v="3"/>
    <s v="King Kong "/>
    <n v="7.2"/>
    <n v="2005"/>
    <n v="218051260"/>
    <n v="446"/>
    <s v="Action|Adventure|Drama|Romance"/>
    <s v="Naomi Watts"/>
    <n v="316027"/>
    <n v="2618"/>
    <s v="English"/>
    <s v="New Zealand"/>
    <n v="207000000"/>
    <n v="11051260"/>
    <m/>
    <m/>
    <m/>
  </r>
  <r>
    <x v="114"/>
    <s v="Diner "/>
    <n v="7.2"/>
    <n v="1982"/>
    <n v="14100000"/>
    <n v="42"/>
    <s v="Comedy|Drama"/>
    <s v="Steve Guttenberg"/>
    <n v="14995"/>
    <n v="87"/>
    <s v="English"/>
    <s v="USA"/>
    <n v="5000000"/>
    <n v="9100000"/>
    <m/>
    <m/>
    <m/>
  </r>
  <r>
    <x v="52"/>
    <s v="Dave Chappelle's Block Party "/>
    <n v="7.2"/>
    <n v="2005"/>
    <n v="11694528"/>
    <n v="114"/>
    <s v="Comedy|Documentary|Music"/>
    <s v="Common"/>
    <n v="7721"/>
    <n v="72"/>
    <s v="English"/>
    <s v="USA"/>
    <n v="3000000"/>
    <n v="8694528"/>
    <m/>
    <m/>
    <m/>
  </r>
  <r>
    <x v="5"/>
    <s v="Amistad "/>
    <n v="7.2"/>
    <n v="1997"/>
    <n v="44175394"/>
    <n v="77"/>
    <s v="Drama|History"/>
    <s v="Anthony Hopkins"/>
    <n v="56509"/>
    <n v="227"/>
    <s v="English"/>
    <s v="USA"/>
    <n v="36000000"/>
    <n v="8175394"/>
    <m/>
    <m/>
    <m/>
  </r>
  <r>
    <x v="92"/>
    <s v="Vicky Cristina Barcelona "/>
    <n v="7.2"/>
    <n v="2008"/>
    <n v="23213577"/>
    <n v="275"/>
    <s v="Drama|Romance"/>
    <s v="Scarlett Johansson"/>
    <n v="198111"/>
    <n v="365"/>
    <s v="English"/>
    <s v="Spain"/>
    <n v="15500000"/>
    <n v="7713577"/>
    <m/>
    <m/>
    <m/>
  </r>
  <r>
    <x v="0"/>
    <s v="The Mist "/>
    <n v="7.2"/>
    <n v="2007"/>
    <n v="25592632"/>
    <n v="330"/>
    <s v="Horror"/>
    <s v="Toby Jones"/>
    <n v="220475"/>
    <n v="1066"/>
    <s v="English"/>
    <s v="USA"/>
    <n v="18000000"/>
    <n v="7592632"/>
    <m/>
    <m/>
    <m/>
  </r>
  <r>
    <x v="520"/>
    <s v="Silverado "/>
    <n v="7.2"/>
    <n v="1985"/>
    <n v="33200000"/>
    <n v="46"/>
    <s v="Action|Crime|Drama|Western"/>
    <s v="Scott Glenn"/>
    <n v="28247"/>
    <n v="149"/>
    <s v="English"/>
    <s v="USA"/>
    <n v="26000000"/>
    <n v="7200000"/>
    <m/>
    <m/>
    <m/>
  </r>
  <r>
    <x v="521"/>
    <s v="The Sessions "/>
    <n v="7.2"/>
    <n v="2012"/>
    <n v="5997134"/>
    <n v="337"/>
    <s v="Biography|Comedy|Drama|Romance"/>
    <s v="W. Earl Brown"/>
    <n v="36381"/>
    <n v="126"/>
    <s v="English"/>
    <s v="USA"/>
    <n v="1000000"/>
    <n v="4997134"/>
    <m/>
    <m/>
    <m/>
  </r>
  <r>
    <x v="522"/>
    <s v="Smoke Signals "/>
    <n v="7.2"/>
    <n v="1998"/>
    <n v="6719300"/>
    <n v="56"/>
    <s v="Comedy|Drama"/>
    <s v="Michael Greyeyes"/>
    <n v="8224"/>
    <n v="132"/>
    <s v="English"/>
    <s v="Canada"/>
    <n v="2000000"/>
    <n v="4719300"/>
    <m/>
    <m/>
    <m/>
  </r>
  <r>
    <x v="523"/>
    <s v="Winter's Bone "/>
    <n v="7.2"/>
    <n v="2010"/>
    <n v="6531491"/>
    <n v="365"/>
    <s v="Drama"/>
    <s v="Jennifer Lawrence"/>
    <n v="111658"/>
    <n v="297"/>
    <s v="English"/>
    <s v="USA"/>
    <n v="2000000"/>
    <n v="4531491"/>
    <m/>
    <m/>
    <m/>
  </r>
  <r>
    <x v="374"/>
    <s v="Better Luck Tomorrow "/>
    <n v="7.2"/>
    <n v="2002"/>
    <n v="3799339"/>
    <n v="51"/>
    <s v="Crime|Drama|Romance"/>
    <s v="Parry Shen"/>
    <n v="8000"/>
    <n v="138"/>
    <s v="English"/>
    <s v="USA"/>
    <n v="250000"/>
    <n v="3549339"/>
    <m/>
    <m/>
    <m/>
  </r>
  <r>
    <x v="254"/>
    <s v="Exotica "/>
    <n v="7.2"/>
    <n v="1994"/>
    <n v="5132222"/>
    <n v="53"/>
    <s v="Drama|Mystery|Romance"/>
    <s v="Bruce Greenwood"/>
    <n v="14112"/>
    <n v="83"/>
    <s v="English"/>
    <s v="Canada"/>
    <n v="2000000"/>
    <n v="3132222"/>
    <m/>
    <m/>
    <m/>
  </r>
  <r>
    <x v="524"/>
    <s v="Remember Me "/>
    <n v="7.2"/>
    <n v="2010"/>
    <n v="19057024"/>
    <n v="158"/>
    <s v="Drama|Romance"/>
    <s v="Robert Pattinson"/>
    <n v="113963"/>
    <n v="361"/>
    <s v="English"/>
    <s v="USA"/>
    <n v="16000000"/>
    <n v="3057024"/>
    <m/>
    <m/>
    <m/>
  </r>
  <r>
    <x v="525"/>
    <s v="Narc "/>
    <n v="7.2"/>
    <n v="2002"/>
    <n v="10460089"/>
    <n v="127"/>
    <s v="Crime|Drama|Mystery|Thriller"/>
    <s v="Jason Patric"/>
    <n v="34098"/>
    <n v="214"/>
    <s v="English"/>
    <s v="USA"/>
    <n v="7500000"/>
    <n v="2960089"/>
    <m/>
    <m/>
    <m/>
  </r>
  <r>
    <x v="526"/>
    <s v="Arlington Road "/>
    <n v="7.2"/>
    <n v="1999"/>
    <n v="24362501"/>
    <n v="155"/>
    <s v="Crime|Drama|Thriller"/>
    <s v="Jeff Bridges"/>
    <n v="69980"/>
    <n v="591"/>
    <s v="English"/>
    <s v="USA"/>
    <n v="21500000"/>
    <n v="2862501"/>
    <m/>
    <m/>
    <m/>
  </r>
  <r>
    <x v="190"/>
    <s v="Team America: World Police "/>
    <n v="7.2"/>
    <n v="2004"/>
    <n v="32774834"/>
    <n v="233"/>
    <s v="Action|Comedy"/>
    <s v="Jeremy Shada"/>
    <n v="136048"/>
    <n v="700"/>
    <s v="English"/>
    <s v="USA"/>
    <n v="30000000"/>
    <n v="2774834"/>
    <m/>
    <m/>
    <m/>
  </r>
  <r>
    <x v="527"/>
    <s v="Beginners "/>
    <n v="7.2"/>
    <n v="2010"/>
    <n v="5776314"/>
    <n v="261"/>
    <s v="Comedy|Drama|Romance"/>
    <s v="Goran Visnjic"/>
    <n v="73349"/>
    <n v="142"/>
    <s v="English"/>
    <s v="USA"/>
    <n v="3200000"/>
    <n v="2576314"/>
    <m/>
    <m/>
    <m/>
  </r>
  <r>
    <x v="13"/>
    <s v="The Age of Innocence "/>
    <n v="7.2"/>
    <n v="1993"/>
    <n v="32000000"/>
    <n v="56"/>
    <s v="Drama|Romance"/>
    <s v="Richard E. Grant"/>
    <n v="36267"/>
    <n v="150"/>
    <s v="English"/>
    <s v="USA"/>
    <n v="30000000"/>
    <n v="2000000"/>
    <m/>
    <m/>
    <m/>
  </r>
  <r>
    <x v="528"/>
    <s v="Half Nelson "/>
    <n v="7.2"/>
    <n v="2006"/>
    <n v="2694973"/>
    <n v="208"/>
    <s v="Drama"/>
    <s v="Ryan Gosling"/>
    <n v="70885"/>
    <n v="189"/>
    <s v="English"/>
    <s v="USA"/>
    <n v="700000"/>
    <n v="1994973"/>
    <m/>
    <m/>
    <m/>
  </r>
  <r>
    <x v="529"/>
    <s v="Frozen River "/>
    <n v="7.2"/>
    <n v="2008"/>
    <n v="2508841"/>
    <n v="181"/>
    <s v="Crime|Drama"/>
    <s v="Charlie McDermott"/>
    <n v="21746"/>
    <n v="93"/>
    <s v="English"/>
    <s v="USA"/>
    <n v="1000000"/>
    <n v="1508841"/>
    <m/>
    <m/>
    <m/>
  </r>
  <r>
    <x v="530"/>
    <s v="Raising Victor Vargas "/>
    <n v="7.2"/>
    <n v="2002"/>
    <n v="2073984"/>
    <n v="59"/>
    <s v="Drama|Romance"/>
    <s v="Victor Rasuk"/>
    <n v="4743"/>
    <n v="135"/>
    <s v="English"/>
    <s v="France"/>
    <n v="800000"/>
    <n v="1273984"/>
    <m/>
    <m/>
    <m/>
  </r>
  <r>
    <x v="531"/>
    <s v="Tarnation "/>
    <n v="7.2"/>
    <n v="2003"/>
    <n v="592014"/>
    <n v="72"/>
    <s v="Biography|Documentary"/>
    <s v="Greg Ayres"/>
    <n v="5709"/>
    <n v="114"/>
    <s v="English"/>
    <s v="USA"/>
    <n v="218"/>
    <n v="591796"/>
    <m/>
    <m/>
    <m/>
  </r>
  <r>
    <x v="532"/>
    <s v="L.I.E. "/>
    <n v="7.2"/>
    <n v="2001"/>
    <n v="1141829"/>
    <n v="64"/>
    <s v="Crime|Drama"/>
    <s v="Adam LeFevre"/>
    <n v="8509"/>
    <n v="109"/>
    <s v="English"/>
    <s v="USA"/>
    <n v="700000"/>
    <n v="441829"/>
    <m/>
    <m/>
    <m/>
  </r>
  <r>
    <x v="533"/>
    <s v="White Oleander "/>
    <n v="7.2"/>
    <n v="2002"/>
    <n v="16346122"/>
    <n v="103"/>
    <s v="Drama"/>
    <s v="Patrick Fugit"/>
    <n v="25549"/>
    <n v="171"/>
    <s v="English"/>
    <s v="USA"/>
    <n v="16000000"/>
    <n v="346122"/>
    <m/>
    <m/>
    <m/>
  </r>
  <r>
    <x v="534"/>
    <s v="Ruby in Paradise "/>
    <n v="7.2"/>
    <n v="1993"/>
    <n v="1001437"/>
    <n v="11"/>
    <s v="Drama|Romance"/>
    <s v="Allison Dean"/>
    <n v="2039"/>
    <n v="28"/>
    <s v="English"/>
    <s v="USA"/>
    <n v="800000"/>
    <n v="201437"/>
    <m/>
    <m/>
    <m/>
  </r>
  <r>
    <x v="535"/>
    <s v="Short Cut to Nirvana: Kumbh Mela "/>
    <n v="7.2"/>
    <n v="2004"/>
    <n v="381225"/>
    <n v="15"/>
    <s v="Documentary"/>
    <s v="The Dalai Lama"/>
    <n v="131"/>
    <n v="13"/>
    <s v="English"/>
    <s v="USA"/>
    <n v="200000"/>
    <n v="181225"/>
    <m/>
    <m/>
    <m/>
  </r>
  <r>
    <x v="136"/>
    <s v="Seven Psychopaths "/>
    <n v="7.2"/>
    <n v="2012"/>
    <n v="14989761"/>
    <n v="401"/>
    <s v="Comedy|Crime"/>
    <s v="Abbie Cornish"/>
    <n v="185845"/>
    <n v="284"/>
    <s v="English"/>
    <s v="UK"/>
    <n v="15000000"/>
    <n v="-10239"/>
    <m/>
    <m/>
    <m/>
  </r>
  <r>
    <x v="536"/>
    <s v="Slam "/>
    <n v="7.2"/>
    <n v="1998"/>
    <n v="982214"/>
    <n v="16"/>
    <s v="Drama"/>
    <s v="Sonja Sohn"/>
    <n v="1976"/>
    <n v="51"/>
    <s v="English"/>
    <s v="USA"/>
    <n v="1000000"/>
    <n v="-17786"/>
    <m/>
    <m/>
    <m/>
  </r>
  <r>
    <x v="537"/>
    <s v="Latter Days "/>
    <n v="7.2"/>
    <n v="2003"/>
    <n v="819939"/>
    <n v="35"/>
    <s v="Comedy|Drama|Romance"/>
    <s v="Joseph Gordon-Levitt"/>
    <n v="14580"/>
    <n v="252"/>
    <s v="English"/>
    <s v="USA"/>
    <n v="850000"/>
    <n v="-30061"/>
    <m/>
    <m/>
    <m/>
  </r>
  <r>
    <x v="538"/>
    <s v="Of Gods and Men "/>
    <n v="7.2"/>
    <n v="2010"/>
    <n v="3950029"/>
    <n v="195"/>
    <s v="Drama"/>
    <s v="Lambert Wilson"/>
    <n v="12411"/>
    <n v="89"/>
    <s v="French"/>
    <s v="France"/>
    <n v="4000000"/>
    <n v="-49971"/>
    <m/>
    <m/>
    <m/>
  </r>
  <r>
    <x v="539"/>
    <s v="Brigham City "/>
    <n v="7.2"/>
    <n v="2001"/>
    <n v="798341"/>
    <n v="12"/>
    <s v="Crime|Drama|Mystery"/>
    <s v="Wilford Brimley"/>
    <n v="983"/>
    <n v="63"/>
    <s v="English"/>
    <s v="USA"/>
    <n v="1000000"/>
    <n v="-201659"/>
    <m/>
    <m/>
    <m/>
  </r>
  <r>
    <x v="540"/>
    <s v="Caramel "/>
    <n v="7.2"/>
    <n v="2007"/>
    <n v="1060591"/>
    <n v="109"/>
    <s v="Comedy|Drama|Romance"/>
    <s v="Yasmine Al Massri"/>
    <n v="9750"/>
    <n v="66"/>
    <s v="Arabic"/>
    <s v="France"/>
    <n v="1300000"/>
    <n v="-239409"/>
    <m/>
    <m/>
    <m/>
  </r>
  <r>
    <x v="541"/>
    <s v="Censored Voices "/>
    <n v="7.2"/>
    <n v="2015"/>
    <n v="34151"/>
    <n v="23"/>
    <s v="Documentary|History"/>
    <s v="Amos Oz"/>
    <n v="186"/>
    <n v="3"/>
    <s v="Hebrew"/>
    <s v="Israel"/>
    <n v="450000"/>
    <n v="-415849"/>
    <m/>
    <m/>
    <m/>
  </r>
  <r>
    <x v="542"/>
    <s v="The Harvest/La Cosecha "/>
    <n v="7.2"/>
    <n v="2011"/>
    <n v="2245"/>
    <n v="3"/>
    <s v="Documentary"/>
    <m/>
    <n v="57"/>
    <n v="2"/>
    <s v="English"/>
    <s v="USA"/>
    <n v="560000"/>
    <n v="-557755"/>
    <m/>
    <m/>
    <m/>
  </r>
  <r>
    <x v="543"/>
    <s v="Trees Lounge "/>
    <n v="7.2"/>
    <n v="1996"/>
    <n v="695229"/>
    <n v="43"/>
    <s v="Comedy|Drama"/>
    <s v="Steve Buscemi"/>
    <n v="11369"/>
    <n v="65"/>
    <s v="English"/>
    <s v="USA"/>
    <n v="1300000"/>
    <n v="-604771"/>
    <m/>
    <m/>
    <m/>
  </r>
  <r>
    <x v="544"/>
    <s v="The Believer "/>
    <n v="7.2"/>
    <n v="2001"/>
    <n v="406035"/>
    <n v="84"/>
    <s v="Drama"/>
    <s v="Ryan Gosling"/>
    <n v="30314"/>
    <n v="159"/>
    <s v="English"/>
    <s v="USA"/>
    <n v="1500000"/>
    <n v="-1093965"/>
    <m/>
    <m/>
    <m/>
  </r>
  <r>
    <x v="187"/>
    <s v="The Virgin Suicides "/>
    <n v="7.2"/>
    <n v="1999"/>
    <n v="4859475"/>
    <n v="152"/>
    <s v="Drama|Romance"/>
    <s v="Kirsten Dunst"/>
    <n v="116910"/>
    <n v="520"/>
    <s v="English"/>
    <s v="USA"/>
    <n v="6000000"/>
    <n v="-1140525"/>
    <m/>
    <m/>
    <m/>
  </r>
  <r>
    <x v="545"/>
    <s v="The Knife of Don Juan "/>
    <n v="7.2"/>
    <n v="2013"/>
    <n v="3830"/>
    <n v="1"/>
    <s v="Comedy|Drama"/>
    <s v="Nataniel Sánchez"/>
    <n v="27"/>
    <n v="1"/>
    <s v="Spanish"/>
    <s v="USA"/>
    <n v="1200000"/>
    <n v="-1196170"/>
    <m/>
    <m/>
    <m/>
  </r>
  <r>
    <x v="546"/>
    <s v="Brotherly Love "/>
    <n v="7.2"/>
    <n v="2015"/>
    <n v="444044"/>
    <n v="10"/>
    <s v="Drama"/>
    <s v="Logan Browning"/>
    <n v="744"/>
    <n v="19"/>
    <s v="English"/>
    <s v="USA"/>
    <n v="1900000"/>
    <n v="-1455956"/>
    <m/>
    <m/>
    <m/>
  </r>
  <r>
    <x v="547"/>
    <s v="Kung Fu Panda 3 "/>
    <n v="7.2"/>
    <n v="2016"/>
    <n v="143523463"/>
    <n v="210"/>
    <s v="Action|Adventure|Animation|Comedy|Family"/>
    <s v="J.K. Simmons"/>
    <n v="64322"/>
    <n v="145"/>
    <s v="English"/>
    <s v="USA"/>
    <n v="145000000"/>
    <n v="-1476537"/>
    <m/>
    <m/>
    <m/>
  </r>
  <r>
    <x v="548"/>
    <s v="Mississippi Mermaid "/>
    <n v="7.2"/>
    <n v="1969"/>
    <n v="26893"/>
    <n v="35"/>
    <s v="Crime|Drama|Romance"/>
    <s v="Catherine Deneuve"/>
    <n v="4391"/>
    <n v="26"/>
    <s v="French"/>
    <s v="France"/>
    <n v="1600000"/>
    <n v="-1573107"/>
    <m/>
    <m/>
    <m/>
  </r>
  <r>
    <x v="549"/>
    <s v="It's Kind of a Funny Story "/>
    <n v="7.2"/>
    <n v="2010"/>
    <n v="6350058"/>
    <n v="163"/>
    <s v="Comedy|Drama|Romance"/>
    <s v="Zoë Kravitz"/>
    <n v="106098"/>
    <n v="150"/>
    <s v="English"/>
    <s v="USA"/>
    <n v="8000000"/>
    <n v="-1649942"/>
    <m/>
    <m/>
    <m/>
  </r>
  <r>
    <x v="550"/>
    <s v="Mi America "/>
    <n v="7.2"/>
    <n v="2015"/>
    <n v="3330"/>
    <n v="4"/>
    <s v="Crime|Drama"/>
    <s v="Michael Derek"/>
    <n v="22"/>
    <n v="1"/>
    <s v="English"/>
    <s v="USA"/>
    <n v="2100000"/>
    <n v="-2096670"/>
    <m/>
    <m/>
    <m/>
  </r>
  <r>
    <x v="551"/>
    <s v="Timecrimes "/>
    <n v="7.2"/>
    <n v="2007"/>
    <n v="38108"/>
    <n v="173"/>
    <s v="Horror|Mystery|Sci-Fi|Thriller"/>
    <s v="Karra Elejalde"/>
    <n v="40878"/>
    <n v="124"/>
    <s v="Spanish"/>
    <s v="Spain"/>
    <n v="2600000"/>
    <n v="-2561892"/>
    <m/>
    <m/>
    <m/>
  </r>
  <r>
    <x v="552"/>
    <s v="Love's Abiding Joy "/>
    <n v="7.2"/>
    <n v="2006"/>
    <n v="252726"/>
    <n v="5"/>
    <s v="Drama|Family|Western"/>
    <s v="William Morgan Sheppard"/>
    <n v="1289"/>
    <n v="18"/>
    <s v="English"/>
    <s v="USA"/>
    <n v="3000000"/>
    <n v="-2747274"/>
    <m/>
    <m/>
    <m/>
  </r>
  <r>
    <x v="82"/>
    <s v="The Doors "/>
    <n v="7.2"/>
    <n v="1991"/>
    <n v="35183792"/>
    <n v="82"/>
    <s v="Biography|Drama|Music|Musical"/>
    <s v="Michael Wincott"/>
    <n v="68159"/>
    <n v="209"/>
    <s v="English"/>
    <s v="USA"/>
    <n v="38000000"/>
    <n v="-2816208"/>
    <m/>
    <m/>
    <m/>
  </r>
  <r>
    <x v="553"/>
    <s v="Le Havre "/>
    <n v="7.2"/>
    <n v="2011"/>
    <n v="611709"/>
    <n v="205"/>
    <s v="Comedy|Drama"/>
    <s v="Jean-Pierre Léaud"/>
    <n v="15267"/>
    <n v="41"/>
    <s v="French"/>
    <s v="Finland"/>
    <n v="3850000"/>
    <n v="-3238291"/>
    <m/>
    <m/>
    <m/>
  </r>
  <r>
    <x v="554"/>
    <s v="Mother and Child "/>
    <n v="7.2"/>
    <n v="2009"/>
    <n v="1110286"/>
    <n v="161"/>
    <s v="Drama|Romance"/>
    <s v="Naomi Watts"/>
    <n v="9727"/>
    <n v="65"/>
    <s v="English"/>
    <s v="USA"/>
    <n v="4825000"/>
    <n v="-3714714"/>
    <m/>
    <m/>
    <m/>
  </r>
  <r>
    <x v="555"/>
    <s v="Shattered Glass "/>
    <n v="7.2"/>
    <n v="2003"/>
    <n v="2207975"/>
    <n v="129"/>
    <s v="Drama|History"/>
    <s v="Hayden Christensen"/>
    <n v="28855"/>
    <n v="190"/>
    <s v="English"/>
    <s v="USA"/>
    <n v="6000000"/>
    <n v="-3792025"/>
    <m/>
    <m/>
    <m/>
  </r>
  <r>
    <x v="200"/>
    <s v="Mallrats "/>
    <n v="7.2"/>
    <n v="1995"/>
    <n v="2122561"/>
    <n v="93"/>
    <s v="Comedy|Romance"/>
    <s v="Ethan Suplee"/>
    <n v="99033"/>
    <n v="434"/>
    <s v="English"/>
    <s v="USA"/>
    <n v="6000000"/>
    <n v="-3877439"/>
    <m/>
    <m/>
    <m/>
  </r>
  <r>
    <x v="556"/>
    <s v="The Names of Love "/>
    <n v="7.2"/>
    <n v="2010"/>
    <n v="513836"/>
    <n v="87"/>
    <s v="Comedy|Drama|Romance"/>
    <s v="Sara Forestier"/>
    <n v="6304"/>
    <n v="21"/>
    <s v="French"/>
    <s v="France"/>
    <n v="4600000"/>
    <n v="-4086164"/>
    <m/>
    <m/>
    <m/>
  </r>
  <r>
    <x v="557"/>
    <s v="Harry Brown "/>
    <n v="7.2"/>
    <n v="2009"/>
    <n v="1818681"/>
    <n v="224"/>
    <s v="Action|Crime|Drama|Thriller"/>
    <s v="Joseph Gilgun"/>
    <n v="74435"/>
    <n v="224"/>
    <s v="English"/>
    <s v="UK"/>
    <n v="7300000"/>
    <n v="-5481319"/>
    <m/>
    <m/>
    <m/>
  </r>
  <r>
    <x v="558"/>
    <s v="Made in Dagenham "/>
    <n v="7.2"/>
    <n v="2010"/>
    <n v="1094798"/>
    <n v="163"/>
    <s v="Biography|Comedy|Drama|History"/>
    <s v="Bob Hoskins"/>
    <n v="11158"/>
    <n v="73"/>
    <s v="English"/>
    <s v="UK"/>
    <n v="7200000"/>
    <n v="-6105202"/>
    <m/>
    <m/>
    <m/>
  </r>
  <r>
    <x v="559"/>
    <s v="The Messenger "/>
    <n v="7.2"/>
    <n v="2009"/>
    <n v="66637"/>
    <n v="217"/>
    <s v="Drama|Romance|War"/>
    <s v="Steve Buscemi"/>
    <n v="29608"/>
    <n v="92"/>
    <s v="English"/>
    <s v="USA"/>
    <n v="6500000"/>
    <n v="-6433363"/>
    <m/>
    <m/>
    <m/>
  </r>
  <r>
    <x v="560"/>
    <s v="Pay It Forward "/>
    <n v="7.2"/>
    <n v="2000"/>
    <n v="33508922"/>
    <n v="157"/>
    <s v="Drama"/>
    <s v="Kevin Spacey"/>
    <n v="95860"/>
    <n v="660"/>
    <s v="English"/>
    <s v="USA"/>
    <n v="40000000"/>
    <n v="-6491078"/>
    <m/>
    <m/>
    <m/>
  </r>
  <r>
    <x v="285"/>
    <s v="Let Me In "/>
    <n v="7.2"/>
    <n v="2010"/>
    <n v="12134420"/>
    <n v="390"/>
    <s v="Drama|Fantasy|Horror|Mystery"/>
    <s v="Chloë Grace Moretz"/>
    <n v="92237"/>
    <n v="366"/>
    <s v="English"/>
    <s v="UK"/>
    <n v="20000000"/>
    <n v="-7865580"/>
    <m/>
    <m/>
    <m/>
  </r>
  <r>
    <x v="561"/>
    <s v="A Better Life "/>
    <n v="7.2"/>
    <n v="2011"/>
    <n v="1754319"/>
    <n v="94"/>
    <s v="Drama|Romance"/>
    <s v="Demián Bichir"/>
    <n v="13174"/>
    <n v="81"/>
    <s v="English"/>
    <s v="USA"/>
    <n v="10000000"/>
    <n v="-8245681"/>
    <m/>
    <m/>
    <m/>
  </r>
  <r>
    <x v="562"/>
    <s v="Nicholas Nickleby "/>
    <n v="7.2"/>
    <n v="2002"/>
    <n v="1309849"/>
    <n v="80"/>
    <s v="Drama|Romance"/>
    <s v="Charlie Hunnam"/>
    <n v="9395"/>
    <n v="103"/>
    <s v="English"/>
    <s v="UK"/>
    <n v="10000000"/>
    <n v="-8690151"/>
    <m/>
    <m/>
    <m/>
  </r>
  <r>
    <x v="563"/>
    <s v="Owning Mahowny "/>
    <n v="7.2"/>
    <n v="2003"/>
    <n v="1011054"/>
    <n v="82"/>
    <s v="Crime|Drama|Thriller"/>
    <s v="Philip Seymour Hoffman"/>
    <n v="10585"/>
    <n v="83"/>
    <s v="English"/>
    <s v="Canada"/>
    <n v="10000000"/>
    <n v="-8988946"/>
    <m/>
    <m/>
    <m/>
  </r>
  <r>
    <x v="564"/>
    <s v="Brother "/>
    <n v="7.2"/>
    <n v="2000"/>
    <n v="447750"/>
    <n v="81"/>
    <s v="Crime|Drama|Thriller"/>
    <s v="Omar Epps"/>
    <n v="18520"/>
    <n v="133"/>
    <s v="English"/>
    <s v="USA"/>
    <n v="10000000"/>
    <n v="-9552250"/>
    <m/>
    <m/>
    <m/>
  </r>
  <r>
    <x v="92"/>
    <s v="Whatever Works "/>
    <n v="7.2"/>
    <n v="2009"/>
    <n v="5306447"/>
    <n v="218"/>
    <s v="Comedy|Romance"/>
    <s v="Larry David"/>
    <n v="58967"/>
    <n v="169"/>
    <s v="English"/>
    <s v="USA"/>
    <n v="15000000"/>
    <n v="-9693553"/>
    <m/>
    <m/>
    <m/>
  </r>
  <r>
    <x v="565"/>
    <s v="Highlander "/>
    <n v="7.2"/>
    <n v="1986"/>
    <n v="5900000"/>
    <n v="112"/>
    <s v="Action|Adventure|Fantasy"/>
    <s v="Christopher Lambert"/>
    <n v="98629"/>
    <n v="316"/>
    <s v="English"/>
    <s v="UK"/>
    <n v="16000000"/>
    <n v="-10100000"/>
    <m/>
    <m/>
    <m/>
  </r>
  <r>
    <x v="145"/>
    <s v="District B13 "/>
    <n v="7.2"/>
    <n v="2004"/>
    <n v="1197786"/>
    <n v="141"/>
    <s v="Action|Crime|Thriller"/>
    <s v="David Belle"/>
    <n v="55928"/>
    <n v="157"/>
    <s v="French"/>
    <s v="France"/>
    <n v="12000000"/>
    <n v="-10802214"/>
    <m/>
    <m/>
    <m/>
  </r>
  <r>
    <x v="79"/>
    <s v="Rango "/>
    <n v="7.2"/>
    <n v="2011"/>
    <n v="123207194"/>
    <n v="362"/>
    <s v="Adventure|Animation|Comedy|Family|Western"/>
    <s v="Johnny Depp"/>
    <n v="183208"/>
    <n v="337"/>
    <s v="English"/>
    <s v="USA"/>
    <n v="135000000"/>
    <n v="-11792806"/>
    <m/>
    <m/>
    <m/>
  </r>
  <r>
    <x v="386"/>
    <s v="Everybody's Fine "/>
    <n v="7.2"/>
    <n v="2009"/>
    <n v="8855646"/>
    <n v="160"/>
    <s v="Adventure|Drama"/>
    <s v="Robert De Niro"/>
    <n v="49855"/>
    <n v="117"/>
    <s v="English"/>
    <s v="USA"/>
    <n v="21000000"/>
    <n v="-12144354"/>
    <m/>
    <m/>
    <m/>
  </r>
  <r>
    <x v="68"/>
    <s v="Steve Jobs "/>
    <n v="7.2"/>
    <n v="2015"/>
    <n v="17750583"/>
    <n v="412"/>
    <s v="Biography|Drama"/>
    <s v="Kate Winslet"/>
    <n v="93548"/>
    <n v="307"/>
    <s v="English"/>
    <s v="UK"/>
    <n v="30000000"/>
    <n v="-12249417"/>
    <m/>
    <m/>
    <m/>
  </r>
  <r>
    <x v="283"/>
    <s v="The End of the Affair "/>
    <n v="7.2"/>
    <n v="1999"/>
    <n v="10660147"/>
    <n v="90"/>
    <s v="Drama|Romance"/>
    <s v="Stephen Rea"/>
    <n v="17740"/>
    <n v="165"/>
    <s v="English"/>
    <s v="UK"/>
    <n v="23000000"/>
    <n v="-12339853"/>
    <m/>
    <m/>
    <m/>
  </r>
  <r>
    <x v="566"/>
    <s v="Never Let Me Go "/>
    <n v="7.2"/>
    <n v="2010"/>
    <n v="2412045"/>
    <n v="328"/>
    <s v="Drama|Romance|Sci-Fi"/>
    <s v="Andrew Garfield"/>
    <n v="109873"/>
    <n v="320"/>
    <s v="English"/>
    <s v="UK"/>
    <n v="15000000"/>
    <n v="-12587955"/>
    <m/>
    <m/>
    <m/>
  </r>
  <r>
    <x v="567"/>
    <s v="Things We Lost in the Fire "/>
    <n v="7.2"/>
    <n v="2007"/>
    <n v="2849142"/>
    <n v="146"/>
    <s v="Drama"/>
    <s v="Alison Lohman"/>
    <n v="24104"/>
    <n v="88"/>
    <s v="English"/>
    <s v="USA"/>
    <n v="16000000"/>
    <n v="-13150858"/>
    <m/>
    <m/>
    <m/>
  </r>
  <r>
    <x v="568"/>
    <s v="Chasing Mavericks "/>
    <n v="7.2"/>
    <n v="2012"/>
    <n v="6002756"/>
    <n v="116"/>
    <s v="Biography|Drama|Sport"/>
    <s v="Gerard Butler"/>
    <n v="24997"/>
    <n v="75"/>
    <s v="English"/>
    <s v="USA"/>
    <n v="20000000"/>
    <n v="-13997244"/>
    <m/>
    <m/>
    <m/>
  </r>
  <r>
    <x v="234"/>
    <s v="Shooter "/>
    <n v="7.2"/>
    <n v="2007"/>
    <n v="46975183"/>
    <n v="198"/>
    <s v="Action|Crime|Drama|Mystery|Thriller"/>
    <s v="Tate Donovan"/>
    <n v="256213"/>
    <n v="338"/>
    <s v="English"/>
    <s v="USA"/>
    <n v="61000000"/>
    <n v="-14024817"/>
    <m/>
    <m/>
    <m/>
  </r>
  <r>
    <x v="569"/>
    <s v="The Salton Sea "/>
    <n v="7.2"/>
    <n v="2002"/>
    <n v="676698"/>
    <n v="79"/>
    <s v="Crime|Drama|Mystery|Thriller"/>
    <s v="Adam Goldberg"/>
    <n v="26730"/>
    <n v="180"/>
    <s v="English"/>
    <s v="USA"/>
    <n v="18000000"/>
    <n v="-17323302"/>
    <m/>
    <m/>
    <m/>
  </r>
  <r>
    <x v="570"/>
    <s v="Without Limits "/>
    <n v="7.2"/>
    <n v="1998"/>
    <n v="777423"/>
    <n v="28"/>
    <s v="Biography|Drama|Sport"/>
    <s v="Billy Burke"/>
    <n v="5841"/>
    <n v="57"/>
    <s v="English"/>
    <s v="USA"/>
    <n v="25000000"/>
    <n v="-24222577"/>
    <m/>
    <m/>
    <m/>
  </r>
  <r>
    <x v="40"/>
    <s v="Micmacs "/>
    <n v="7.2"/>
    <n v="2009"/>
    <n v="1260917"/>
    <n v="213"/>
    <s v="Action|Comedy|Crime"/>
    <s v="Omar Sy"/>
    <n v="24657"/>
    <n v="71"/>
    <s v="French"/>
    <s v="France"/>
    <n v="27000000"/>
    <n v="-25739083"/>
    <m/>
    <m/>
    <m/>
  </r>
  <r>
    <x v="571"/>
    <s v="The Princess and the Cobbler "/>
    <n v="7.2"/>
    <n v="1993"/>
    <n v="669276"/>
    <n v="10"/>
    <s v="Action|Adventure|Animation|Comedy|Fantasy"/>
    <s v="Donald Pleasence"/>
    <n v="2541"/>
    <n v="47"/>
    <s v="English"/>
    <s v="UK"/>
    <n v="28000000"/>
    <n v="-27330724"/>
    <m/>
    <m/>
    <m/>
  </r>
  <r>
    <x v="28"/>
    <s v="The Ghost Writer "/>
    <n v="7.2"/>
    <n v="2010"/>
    <n v="15523168"/>
    <n v="343"/>
    <s v="Mystery|Thriller"/>
    <s v="Jim Belushi"/>
    <n v="132423"/>
    <n v="349"/>
    <s v="English"/>
    <s v="France"/>
    <n v="45000000"/>
    <n v="-29476832"/>
    <m/>
    <m/>
    <m/>
  </r>
  <r>
    <x v="572"/>
    <s v="Ip Man 3 "/>
    <n v="7.2"/>
    <n v="2015"/>
    <n v="2126511"/>
    <n v="78"/>
    <s v="Action|Biography|Drama|History"/>
    <s v="Mike Tyson"/>
    <n v="21912"/>
    <n v="45"/>
    <s v="Cantonese"/>
    <s v="Hong Kong"/>
    <n v="36000000"/>
    <n v="-33873489"/>
    <m/>
    <m/>
    <m/>
  </r>
  <r>
    <x v="37"/>
    <s v="Troy "/>
    <n v="7.2"/>
    <n v="2004"/>
    <n v="133228348"/>
    <n v="220"/>
    <s v="Adventure"/>
    <s v="Brad Pitt"/>
    <n v="381672"/>
    <n v="1694"/>
    <s v="English"/>
    <s v="USA"/>
    <n v="175000000"/>
    <n v="-41771652"/>
    <m/>
    <m/>
    <m/>
  </r>
  <r>
    <x v="219"/>
    <s v="Starship Troopers "/>
    <n v="7.2"/>
    <n v="1997"/>
    <n v="54700065"/>
    <n v="192"/>
    <s v="Action|Sci-Fi|War"/>
    <s v="Jake Busey"/>
    <n v="221521"/>
    <n v="1049"/>
    <s v="English"/>
    <s v="USA"/>
    <n v="105000000"/>
    <n v="-50299935"/>
    <m/>
    <m/>
    <m/>
  </r>
  <r>
    <x v="106"/>
    <s v="Agora "/>
    <n v="7.2"/>
    <n v="2009"/>
    <n v="617840"/>
    <n v="180"/>
    <s v="Adventure|Drama|History|Romance"/>
    <s v="Max Minghella"/>
    <n v="52496"/>
    <n v="172"/>
    <s v="English"/>
    <s v="Spain"/>
    <n v="70000000"/>
    <n v="-69382160"/>
    <m/>
    <m/>
    <m/>
  </r>
  <r>
    <x v="23"/>
    <s v="Kingdom of Heaven "/>
    <n v="7.2"/>
    <n v="2005"/>
    <n v="47396698"/>
    <n v="239"/>
    <s v="Action|Adventure|Drama|History|War"/>
    <s v="Liam Neeson"/>
    <n v="217373"/>
    <n v="942"/>
    <s v="English"/>
    <s v="USA"/>
    <n v="130000000"/>
    <n v="-82603302"/>
    <m/>
    <m/>
    <m/>
  </r>
  <r>
    <x v="573"/>
    <s v="Paa "/>
    <n v="7.2"/>
    <n v="2009"/>
    <n v="199228"/>
    <n v="12"/>
    <s v="Comedy|Drama"/>
    <s v="Vidya Balan"/>
    <n v="7295"/>
    <n v="49"/>
    <s v="Hindi"/>
    <s v="India"/>
    <n v="150000000"/>
    <n v="-149800772"/>
    <m/>
    <m/>
    <m/>
  </r>
  <r>
    <x v="574"/>
    <s v="Tango "/>
    <n v="7.2"/>
    <n v="1998"/>
    <n v="1687311"/>
    <n v="35"/>
    <s v="Drama|Musical"/>
    <s v="Mía Maestro"/>
    <n v="2412"/>
    <n v="40"/>
    <s v="Spanish"/>
    <s v="Spain"/>
    <n v="700000000"/>
    <n v="-698312689"/>
    <m/>
    <m/>
    <m/>
  </r>
  <r>
    <x v="379"/>
    <s v="Transformers "/>
    <n v="7.1"/>
    <n v="2007"/>
    <n v="318759914"/>
    <n v="396"/>
    <s v="Action|Adventure|Sci-Fi"/>
    <s v="Zack Ward"/>
    <n v="513158"/>
    <n v="1782"/>
    <s v="English"/>
    <s v="USA"/>
    <n v="150000000"/>
    <n v="168759914"/>
    <m/>
    <m/>
    <m/>
  </r>
  <r>
    <x v="575"/>
    <s v="There's Something About Mary "/>
    <n v="7.1"/>
    <n v="1998"/>
    <n v="176483808"/>
    <n v="171"/>
    <s v="Comedy|Romance"/>
    <s v="Sarah Silverman"/>
    <n v="247289"/>
    <n v="611"/>
    <s v="English"/>
    <s v="USA"/>
    <n v="23000000"/>
    <n v="153483808"/>
    <m/>
    <m/>
    <m/>
  </r>
  <r>
    <x v="174"/>
    <s v="22 Jump Street "/>
    <n v="7.1"/>
    <n v="2014"/>
    <n v="191616238"/>
    <n v="330"/>
    <s v="Action|Comedy|Crime"/>
    <s v="Channing Tatum"/>
    <n v="258186"/>
    <n v="322"/>
    <s v="English"/>
    <s v="USA"/>
    <n v="50000000"/>
    <n v="141616238"/>
    <m/>
    <m/>
    <m/>
  </r>
  <r>
    <x v="51"/>
    <s v="Mission: Impossible "/>
    <n v="7.1"/>
    <n v="1996"/>
    <n v="180965237"/>
    <n v="154"/>
    <s v="Action|Adventure|Thriller"/>
    <s v="Tom Cruise"/>
    <n v="300542"/>
    <n v="378"/>
    <s v="English"/>
    <s v="USA"/>
    <n v="80000000"/>
    <n v="100965237"/>
    <m/>
    <m/>
    <m/>
  </r>
  <r>
    <x v="576"/>
    <s v="Jackass 3D "/>
    <n v="7.1"/>
    <n v="2010"/>
    <n v="117224271"/>
    <n v="156"/>
    <s v="Action|Comedy|Documentary"/>
    <s v="Bam Margera"/>
    <n v="47794"/>
    <n v="81"/>
    <s v="English"/>
    <s v="USA"/>
    <n v="20000000"/>
    <n v="97224271"/>
    <m/>
    <m/>
    <m/>
  </r>
  <r>
    <x v="577"/>
    <s v="The 40-Year-Old Virgin "/>
    <n v="7.1"/>
    <n v="2005"/>
    <n v="109243478"/>
    <n v="217"/>
    <s v="Comedy|Romance"/>
    <s v="Steve Carell"/>
    <n v="313797"/>
    <n v="546"/>
    <s v="English"/>
    <s v="USA"/>
    <n v="26000000"/>
    <n v="83243478"/>
    <m/>
    <m/>
    <m/>
  </r>
  <r>
    <x v="578"/>
    <s v="Marley &amp; Me "/>
    <n v="7.1"/>
    <n v="2008"/>
    <n v="143151473"/>
    <n v="180"/>
    <s v="Comedy|Drama|Family"/>
    <s v="Eric Dane"/>
    <n v="116681"/>
    <n v="320"/>
    <s v="English"/>
    <s v="USA"/>
    <n v="60000000"/>
    <n v="83151473"/>
    <m/>
    <m/>
    <m/>
  </r>
  <r>
    <x v="116"/>
    <s v="Super 8 "/>
    <n v="7.1"/>
    <n v="2011"/>
    <n v="126975169"/>
    <n v="539"/>
    <s v="Mystery|Sci-Fi|Thriller"/>
    <s v="Joel Courtney"/>
    <n v="287822"/>
    <n v="849"/>
    <s v="English"/>
    <s v="USA"/>
    <n v="50000000"/>
    <n v="76975169"/>
    <m/>
    <m/>
    <m/>
  </r>
  <r>
    <x v="579"/>
    <s v="WarGames "/>
    <n v="7.1"/>
    <n v="1983"/>
    <n v="79568000"/>
    <n v="84"/>
    <s v="Sci-Fi|Thriller"/>
    <s v="Matthew Broderick"/>
    <n v="71842"/>
    <n v="152"/>
    <s v="English"/>
    <s v="USA"/>
    <n v="12000000"/>
    <n v="67568000"/>
    <m/>
    <m/>
    <m/>
  </r>
  <r>
    <x v="580"/>
    <s v="Hotel Transylvania "/>
    <n v="7.1"/>
    <n v="2012"/>
    <n v="148313048"/>
    <n v="256"/>
    <s v="Animation|Comedy|Family|Fantasy"/>
    <s v="Steve Buscemi"/>
    <n v="164148"/>
    <n v="168"/>
    <s v="English"/>
    <s v="USA"/>
    <n v="85000000"/>
    <n v="63313048"/>
    <m/>
    <m/>
    <m/>
  </r>
  <r>
    <x v="581"/>
    <s v="Chronicle "/>
    <n v="7.1"/>
    <n v="2012"/>
    <n v="64572496"/>
    <n v="414"/>
    <s v="Drama|Sci-Fi|Thriller"/>
    <s v="Michael Kelly"/>
    <n v="204327"/>
    <n v="471"/>
    <s v="English"/>
    <s v="USA"/>
    <n v="12000000"/>
    <n v="52572496"/>
    <m/>
    <m/>
    <m/>
  </r>
  <r>
    <x v="582"/>
    <s v="Easy A "/>
    <n v="7.1"/>
    <n v="2010"/>
    <n v="58401464"/>
    <n v="262"/>
    <s v="Comedy|Romance"/>
    <s v="Emma Stone"/>
    <n v="276746"/>
    <n v="264"/>
    <s v="English"/>
    <s v="USA"/>
    <n v="8000000"/>
    <n v="50401464"/>
    <m/>
    <m/>
    <m/>
  </r>
  <r>
    <x v="276"/>
    <s v="Four Weddings and a Funeral "/>
    <n v="7.1"/>
    <n v="1994"/>
    <n v="52700832"/>
    <n v="84"/>
    <s v="Comedy|Drama|Romance"/>
    <s v="Kristin Scott Thomas"/>
    <n v="107923"/>
    <n v="197"/>
    <s v="English"/>
    <s v="UK"/>
    <n v="4500000"/>
    <n v="48200832"/>
    <m/>
    <m/>
    <m/>
  </r>
  <r>
    <x v="583"/>
    <s v="Die Hard 2 "/>
    <n v="7.1"/>
    <n v="1990"/>
    <n v="117541000"/>
    <n v="142"/>
    <s v="Action|Thriller"/>
    <s v="Bruce Willis"/>
    <n v="269858"/>
    <n v="316"/>
    <s v="English"/>
    <s v="USA"/>
    <n v="70000000"/>
    <n v="47541000"/>
    <m/>
    <m/>
    <m/>
  </r>
  <r>
    <x v="175"/>
    <s v="Holes "/>
    <n v="7.1"/>
    <n v="2003"/>
    <n v="67325559"/>
    <n v="106"/>
    <s v="Adventure|Comedy|Drama|Family|Mystery"/>
    <s v="Tim Blake Nelson"/>
    <n v="58222"/>
    <n v="331"/>
    <s v="English"/>
    <s v="USA"/>
    <n v="20000000"/>
    <n v="47325559"/>
    <m/>
    <m/>
    <m/>
  </r>
  <r>
    <x v="101"/>
    <s v="School of Rock "/>
    <n v="7.1"/>
    <n v="2003"/>
    <n v="81257845"/>
    <n v="204"/>
    <s v="Comedy|Music"/>
    <s v="Miranda Cosgrove"/>
    <n v="210680"/>
    <n v="479"/>
    <s v="English"/>
    <s v="USA"/>
    <n v="35000000"/>
    <n v="46257845"/>
    <m/>
    <m/>
    <m/>
  </r>
  <r>
    <x v="584"/>
    <s v="The Muppets "/>
    <n v="7.1"/>
    <n v="2011"/>
    <n v="88625922"/>
    <n v="398"/>
    <s v="Adventure|Comedy|Family|Musical"/>
    <s v="Bill Cobbs"/>
    <n v="75176"/>
    <n v="252"/>
    <s v="English"/>
    <s v="USA"/>
    <n v="45000000"/>
    <n v="43625922"/>
    <m/>
    <m/>
    <m/>
  </r>
  <r>
    <x v="585"/>
    <s v="Enchanted "/>
    <n v="7.1"/>
    <n v="2007"/>
    <n v="127706877"/>
    <n v="222"/>
    <s v="Animation|Comedy|Family|Fantasy|Musical|Romance"/>
    <s v="Jeff Bennett"/>
    <n v="142496"/>
    <n v="399"/>
    <s v="English"/>
    <s v="USA"/>
    <n v="85000000"/>
    <n v="42706877"/>
    <m/>
    <m/>
    <m/>
  </r>
  <r>
    <x v="409"/>
    <s v="Bad Santa "/>
    <n v="7.1"/>
    <n v="2003"/>
    <n v="60057639"/>
    <n v="195"/>
    <s v="Comedy|Crime|Drama"/>
    <s v="Bernie Mac"/>
    <n v="107815"/>
    <n v="485"/>
    <s v="English"/>
    <s v="USA"/>
    <n v="18000000"/>
    <n v="42057639"/>
    <m/>
    <m/>
    <m/>
  </r>
  <r>
    <x v="586"/>
    <s v="The Gift "/>
    <n v="7.1"/>
    <n v="2015"/>
    <n v="43771291"/>
    <n v="297"/>
    <s v="Mystery|Thriller"/>
    <s v="Busy Philipps"/>
    <n v="79909"/>
    <n v="279"/>
    <s v="English"/>
    <s v="USA"/>
    <n v="5000000"/>
    <n v="38771291"/>
    <m/>
    <m/>
    <m/>
  </r>
  <r>
    <x v="587"/>
    <s v="Thor: The Dark World "/>
    <n v="7.1"/>
    <n v="2013"/>
    <n v="206360018"/>
    <n v="486"/>
    <s v="Action|Adventure|Fantasy"/>
    <s v="Chris Hemsworth"/>
    <n v="414070"/>
    <n v="532"/>
    <s v="English"/>
    <s v="USA"/>
    <n v="170000000"/>
    <n v="36360018"/>
    <m/>
    <m/>
    <m/>
  </r>
  <r>
    <x v="378"/>
    <s v="Phone Booth "/>
    <n v="7.1"/>
    <n v="2002"/>
    <n v="46563158"/>
    <n v="216"/>
    <s v="Crime|Thriller"/>
    <s v="Radha Mitchell"/>
    <n v="207934"/>
    <n v="629"/>
    <s v="English"/>
    <s v="USA"/>
    <n v="13000000"/>
    <n v="33563158"/>
    <m/>
    <m/>
    <m/>
  </r>
  <r>
    <x v="588"/>
    <s v="The Spy Who Loved Me "/>
    <n v="7.1"/>
    <n v="1977"/>
    <n v="46800000"/>
    <n v="112"/>
    <s v="Action|Adventure|Sci-Fi|Thriller"/>
    <s v="Caroline Munro"/>
    <n v="76477"/>
    <n v="275"/>
    <s v="English"/>
    <s v="UK"/>
    <n v="14000000"/>
    <n v="32800000"/>
    <m/>
    <m/>
    <m/>
  </r>
  <r>
    <x v="589"/>
    <s v="RED "/>
    <n v="7.1"/>
    <n v="2010"/>
    <n v="90356857"/>
    <n v="315"/>
    <s v="Action|Comedy|Crime|Thriller"/>
    <s v="Bruce Willis"/>
    <n v="238916"/>
    <n v="328"/>
    <s v="English"/>
    <s v="USA"/>
    <n v="58000000"/>
    <n v="32356857"/>
    <m/>
    <m/>
    <m/>
  </r>
  <r>
    <x v="331"/>
    <s v="Payback "/>
    <n v="7.1"/>
    <n v="1999"/>
    <n v="81517441"/>
    <n v="143"/>
    <s v="Action|Crime|Drama|Thriller"/>
    <s v="Bill Duke"/>
    <n v="111368"/>
    <n v="394"/>
    <s v="English"/>
    <s v="USA"/>
    <n v="50000000"/>
    <n v="31517441"/>
    <m/>
    <m/>
    <m/>
  </r>
  <r>
    <x v="590"/>
    <s v="I Love You, Man "/>
    <n v="7.1"/>
    <n v="2009"/>
    <n v="71347010"/>
    <n v="215"/>
    <s v="Comedy|Romance"/>
    <s v="J.K. Simmons"/>
    <n v="166194"/>
    <n v="215"/>
    <s v="English"/>
    <s v="USA"/>
    <n v="40000000"/>
    <n v="31347010"/>
    <m/>
    <m/>
    <m/>
  </r>
  <r>
    <x v="340"/>
    <s v="The Ides of March "/>
    <n v="7.1"/>
    <n v="2011"/>
    <n v="40962534"/>
    <n v="421"/>
    <s v="Drama"/>
    <s v="Ryan Gosling"/>
    <n v="188652"/>
    <n v="288"/>
    <s v="English"/>
    <s v="USA"/>
    <n v="12500000"/>
    <n v="28462534"/>
    <m/>
    <m/>
    <m/>
  </r>
  <r>
    <x v="114"/>
    <s v="Wag the Dog "/>
    <n v="7.1"/>
    <n v="1997"/>
    <n v="43022524"/>
    <n v="130"/>
    <s v="Comedy|Drama"/>
    <s v="Robert De Niro"/>
    <n v="67604"/>
    <n v="218"/>
    <s v="English"/>
    <s v="USA"/>
    <n v="15000000"/>
    <n v="28022524"/>
    <m/>
    <m/>
    <m/>
  </r>
  <r>
    <x v="191"/>
    <s v="Monster's Ball "/>
    <n v="7.1"/>
    <n v="2001"/>
    <n v="31252964"/>
    <n v="153"/>
    <s v="Drama|Romance"/>
    <s v="Heath Ledger"/>
    <n v="71495"/>
    <n v="522"/>
    <s v="English"/>
    <s v="USA"/>
    <n v="4000000"/>
    <n v="27252964"/>
    <m/>
    <m/>
    <m/>
  </r>
  <r>
    <x v="591"/>
    <s v="Soul Surfer "/>
    <n v="7.1"/>
    <n v="2011"/>
    <n v="43853424"/>
    <n v="110"/>
    <s v="Biography|Drama|Family|Sport"/>
    <s v="Dennis Quaid"/>
    <n v="35514"/>
    <n v="114"/>
    <s v="English"/>
    <s v="USA"/>
    <n v="18000000"/>
    <n v="25853424"/>
    <m/>
    <m/>
    <m/>
  </r>
  <r>
    <x v="51"/>
    <s v="Dressed to Kill "/>
    <n v="7.1"/>
    <n v="1980"/>
    <n v="31899000"/>
    <n v="121"/>
    <s v="Mystery|Romance|Thriller"/>
    <s v="Angie Dickinson"/>
    <n v="23986"/>
    <n v="201"/>
    <s v="English"/>
    <s v="USA"/>
    <n v="6500000"/>
    <n v="25399000"/>
    <m/>
    <m/>
    <m/>
  </r>
  <r>
    <x v="592"/>
    <s v="Blade "/>
    <n v="7.1"/>
    <n v="1998"/>
    <n v="70001065"/>
    <n v="184"/>
    <s v="Action|Horror"/>
    <s v="Sanaa Lathan"/>
    <n v="191437"/>
    <n v="582"/>
    <s v="English"/>
    <s v="USA"/>
    <n v="45000000"/>
    <n v="25001065"/>
    <m/>
    <m/>
    <m/>
  </r>
  <r>
    <x v="269"/>
    <s v="I, Robot "/>
    <n v="7.1"/>
    <n v="2004"/>
    <n v="144795350"/>
    <n v="225"/>
    <s v="Action|Mystery|Sci-Fi|Thriller"/>
    <s v="Will Smith"/>
    <n v="387632"/>
    <n v="789"/>
    <s v="English"/>
    <s v="USA"/>
    <n v="120000000"/>
    <n v="24795350"/>
    <m/>
    <m/>
    <m/>
  </r>
  <r>
    <x v="589"/>
    <s v="The Time Traveler's Wife "/>
    <n v="7.1"/>
    <n v="2009"/>
    <n v="63411478"/>
    <n v="214"/>
    <s v="Drama|Fantasy|Romance|Sci-Fi"/>
    <s v="Arliss Howard"/>
    <n v="114925"/>
    <n v="234"/>
    <s v="English"/>
    <s v="USA"/>
    <n v="39000000"/>
    <n v="24411478"/>
    <m/>
    <m/>
    <m/>
  </r>
  <r>
    <x v="342"/>
    <s v="P.S. I Love You "/>
    <n v="7.1"/>
    <n v="2007"/>
    <n v="53680848"/>
    <n v="131"/>
    <s v="Drama|Romance"/>
    <s v="Gerard Butler"/>
    <n v="167967"/>
    <n v="243"/>
    <s v="English"/>
    <s v="USA"/>
    <n v="30000000"/>
    <n v="23680848"/>
    <m/>
    <m/>
    <m/>
  </r>
  <r>
    <x v="123"/>
    <s v="Wild "/>
    <n v="7.1"/>
    <n v="2014"/>
    <n v="37877959"/>
    <n v="349"/>
    <s v="Adventure|Biography|Drama"/>
    <s v="Michiel Huisman"/>
    <n v="86664"/>
    <n v="252"/>
    <s v="English"/>
    <s v="USA"/>
    <n v="15000000"/>
    <n v="22877959"/>
    <m/>
    <m/>
    <m/>
  </r>
  <r>
    <x v="593"/>
    <s v="The Kids Are All Right "/>
    <n v="7.1"/>
    <n v="2010"/>
    <n v="20803237"/>
    <n v="323"/>
    <s v="Comedy|Drama"/>
    <s v="Josh Hutcherson"/>
    <n v="110616"/>
    <n v="291"/>
    <s v="English"/>
    <s v="USA"/>
    <n v="3500000"/>
    <n v="17303237"/>
    <m/>
    <m/>
    <m/>
  </r>
  <r>
    <x v="594"/>
    <s v="Super Troopers "/>
    <n v="7.1"/>
    <n v="2001"/>
    <n v="18488314"/>
    <n v="100"/>
    <s v="Comedy|Crime|Mystery"/>
    <s v="Geoffrey Arend"/>
    <n v="76151"/>
    <n v="333"/>
    <s v="English"/>
    <s v="USA"/>
    <n v="1200000"/>
    <n v="17288314"/>
    <m/>
    <m/>
    <m/>
  </r>
  <r>
    <x v="595"/>
    <s v="Waitress "/>
    <n v="7.1"/>
    <n v="2007"/>
    <n v="19067631"/>
    <n v="173"/>
    <s v="Comedy|Drama|Romance"/>
    <s v="Lew Temple"/>
    <n v="37714"/>
    <n v="204"/>
    <s v="English"/>
    <s v="USA"/>
    <n v="2000000"/>
    <n v="17067631"/>
    <m/>
    <m/>
    <m/>
  </r>
  <r>
    <x v="596"/>
    <s v="Pitch Black "/>
    <n v="7.1"/>
    <n v="2000"/>
    <n v="39235088"/>
    <n v="214"/>
    <s v="Horror|Sci-Fi"/>
    <s v="Vin Diesel"/>
    <n v="193962"/>
    <n v="805"/>
    <s v="English"/>
    <s v="USA"/>
    <n v="23000000"/>
    <n v="16235088"/>
    <m/>
    <m/>
    <m/>
  </r>
  <r>
    <x v="119"/>
    <s v="Spaceballs "/>
    <n v="7.1"/>
    <n v="1987"/>
    <n v="38119483"/>
    <n v="103"/>
    <s v="Adventure|Comedy|Sci-Fi"/>
    <s v="Joan Rivers"/>
    <n v="136667"/>
    <n v="273"/>
    <s v="English"/>
    <s v="USA"/>
    <n v="22700000"/>
    <n v="15419483"/>
    <m/>
    <m/>
    <m/>
  </r>
  <r>
    <x v="147"/>
    <s v="Three Kings "/>
    <n v="7.1"/>
    <n v="1999"/>
    <n v="60652036"/>
    <n v="150"/>
    <s v="Action|Adventure|Comedy|Drama|War"/>
    <s v="Judy Greer"/>
    <n v="137854"/>
    <n v="560"/>
    <s v="English"/>
    <s v="USA"/>
    <n v="48000000"/>
    <n v="12652036"/>
    <m/>
    <m/>
    <m/>
  </r>
  <r>
    <x v="597"/>
    <s v="The Adjustment Bureau "/>
    <n v="7.1"/>
    <n v="2011"/>
    <n v="62453315"/>
    <n v="413"/>
    <s v="Romance|Sci-Fi|Thriller"/>
    <s v="Matt Damon"/>
    <n v="200035"/>
    <n v="407"/>
    <s v="English"/>
    <s v="USA"/>
    <n v="50200000"/>
    <n v="12253315"/>
    <m/>
    <m/>
    <m/>
  </r>
  <r>
    <x v="561"/>
    <s v="About a Boy "/>
    <n v="7.1"/>
    <n v="2002"/>
    <n v="40566655"/>
    <n v="158"/>
    <s v="Comedy|Drama|Romance"/>
    <s v="Sharon Small"/>
    <n v="144021"/>
    <n v="391"/>
    <s v="English"/>
    <s v="UK"/>
    <n v="30000000"/>
    <n v="10566655"/>
    <m/>
    <m/>
    <m/>
  </r>
  <r>
    <x v="598"/>
    <s v="Enough Said "/>
    <n v="7.1"/>
    <n v="2013"/>
    <n v="17536788"/>
    <n v="231"/>
    <s v="Comedy|Drama|Romance"/>
    <s v="Christopher Nicholas Smith"/>
    <n v="49240"/>
    <n v="142"/>
    <s v="English"/>
    <s v="USA"/>
    <n v="8000000"/>
    <n v="9536788"/>
    <m/>
    <m/>
    <m/>
  </r>
  <r>
    <x v="79"/>
    <s v="Pirates of the Caribbean: At World's End "/>
    <n v="7.1"/>
    <n v="2007"/>
    <n v="309404152"/>
    <n v="302"/>
    <s v="Action|Adventure|Fantasy"/>
    <s v="Johnny Depp"/>
    <n v="471220"/>
    <n v="1238"/>
    <s v="English"/>
    <s v="USA"/>
    <n v="300000000"/>
    <n v="9404152"/>
    <m/>
    <m/>
    <m/>
  </r>
  <r>
    <x v="599"/>
    <s v="Harold &amp; Kumar Go to White Castle "/>
    <n v="7.1"/>
    <n v="2004"/>
    <n v="18225165"/>
    <n v="150"/>
    <s v="Adventure|Comedy"/>
    <s v="Ethan Embry"/>
    <n v="155262"/>
    <n v="316"/>
    <s v="English"/>
    <s v="USA"/>
    <n v="9000000"/>
    <n v="9225165"/>
    <m/>
    <m/>
    <m/>
  </r>
  <r>
    <x v="600"/>
    <s v="Nerve "/>
    <n v="7.1"/>
    <n v="2016"/>
    <n v="28876924"/>
    <n v="86"/>
    <s v="Adventure|Crime|Mystery|Sci-Fi|Thriller"/>
    <s v="Samira Wiley"/>
    <n v="4303"/>
    <n v="35"/>
    <s v="English"/>
    <s v="USA"/>
    <n v="20000000"/>
    <n v="8876924"/>
    <m/>
    <m/>
    <m/>
  </r>
  <r>
    <x v="434"/>
    <s v="Anastasia "/>
    <n v="7.1"/>
    <n v="1997"/>
    <n v="58297830"/>
    <n v="78"/>
    <s v="Adventure|Animation|Drama|Family|Fantasy|Musical|Mystery|Romance"/>
    <s v="Kirsten Dunst"/>
    <n v="86347"/>
    <n v="191"/>
    <s v="English"/>
    <s v="USA"/>
    <n v="50000000"/>
    <n v="8297830"/>
    <m/>
    <m/>
    <m/>
  </r>
  <r>
    <x v="17"/>
    <s v="Valkyrie "/>
    <n v="7.1"/>
    <n v="2008"/>
    <n v="83077470"/>
    <n v="269"/>
    <s v="Drama|History|Thriller|War"/>
    <s v="Tom Cruise"/>
    <n v="183247"/>
    <n v="440"/>
    <s v="English"/>
    <s v="USA"/>
    <n v="75000000"/>
    <n v="8077470"/>
    <m/>
    <m/>
    <m/>
  </r>
  <r>
    <x v="534"/>
    <s v="Ulee's Gold "/>
    <n v="7.1"/>
    <n v="1997"/>
    <n v="9054736"/>
    <n v="61"/>
    <s v="Drama"/>
    <s v="Peter Fonda"/>
    <n v="5744"/>
    <n v="57"/>
    <s v="English"/>
    <s v="USA"/>
    <n v="2700000"/>
    <n v="6354736"/>
    <m/>
    <m/>
    <m/>
  </r>
  <r>
    <x v="1"/>
    <s v="The Rainmaker "/>
    <n v="7.1"/>
    <n v="1997"/>
    <n v="45856732"/>
    <n v="91"/>
    <s v="Crime|Drama|Thriller"/>
    <s v="Matt Damon"/>
    <n v="46221"/>
    <n v="141"/>
    <s v="English"/>
    <s v="USA"/>
    <n v="40000000"/>
    <n v="5856732"/>
    <m/>
    <m/>
    <m/>
  </r>
  <r>
    <x v="601"/>
    <s v="Tremors "/>
    <n v="7.1"/>
    <n v="1990"/>
    <n v="16667084"/>
    <n v="132"/>
    <s v="Comedy|Horror|Sci-Fi"/>
    <s v="Reba McEntire"/>
    <n v="90070"/>
    <n v="248"/>
    <s v="English"/>
    <s v="USA"/>
    <n v="11000000"/>
    <n v="5667084"/>
    <m/>
    <m/>
    <m/>
  </r>
  <r>
    <x v="602"/>
    <s v="The Words "/>
    <n v="7.1"/>
    <n v="2012"/>
    <n v="11434867"/>
    <n v="216"/>
    <s v="Drama|Mystery|Romance|Thriller"/>
    <s v="J.K. Simmons"/>
    <n v="59637"/>
    <n v="130"/>
    <s v="English"/>
    <s v="USA"/>
    <n v="6000000"/>
    <n v="5434867"/>
    <m/>
    <m/>
    <m/>
  </r>
  <r>
    <x v="431"/>
    <s v="Alive "/>
    <n v="7.1"/>
    <n v="1993"/>
    <n v="36733909"/>
    <n v="43"/>
    <s v="Adventure|Biography|Drama|Thriller"/>
    <s v="Illeana Douglas"/>
    <n v="38949"/>
    <n v="112"/>
    <s v="English"/>
    <s v="USA"/>
    <n v="32000000"/>
    <n v="4733909"/>
    <m/>
    <m/>
    <m/>
  </r>
  <r>
    <x v="603"/>
    <s v="The Spectacular Now "/>
    <n v="7.1"/>
    <n v="2013"/>
    <n v="6851969"/>
    <n v="220"/>
    <s v="Comedy|Drama|Romance"/>
    <s v="Shailene Woodley"/>
    <n v="105591"/>
    <n v="178"/>
    <s v="English"/>
    <s v="USA"/>
    <n v="2500000"/>
    <n v="4351969"/>
    <m/>
    <m/>
    <m/>
  </r>
  <r>
    <x v="604"/>
    <s v="Tinker Tailor Soldier Spy "/>
    <n v="7.1"/>
    <n v="2011"/>
    <n v="24104113"/>
    <n v="466"/>
    <s v="Drama|Mystery|Thriller"/>
    <s v="Benedict Cumberbatch"/>
    <n v="149066"/>
    <n v="517"/>
    <s v="English"/>
    <s v="France"/>
    <n v="20000000"/>
    <n v="4104113"/>
    <m/>
    <m/>
    <m/>
  </r>
  <r>
    <x v="45"/>
    <s v="My Own Private Idaho "/>
    <n v="7.1"/>
    <n v="1991"/>
    <n v="6401336"/>
    <n v="63"/>
    <s v="Drama"/>
    <s v="Keanu Reeves"/>
    <n v="36996"/>
    <n v="153"/>
    <s v="English"/>
    <s v="USA"/>
    <n v="2500000"/>
    <n v="3901336"/>
    <m/>
    <m/>
    <m/>
  </r>
  <r>
    <x v="517"/>
    <s v="The Longest Ride "/>
    <n v="7.1"/>
    <n v="2015"/>
    <n v="37432299"/>
    <n v="117"/>
    <s v="Drama|Romance"/>
    <s v="Tiago Riani"/>
    <n v="50041"/>
    <n v="116"/>
    <s v="English"/>
    <s v="USA"/>
    <n v="34000000"/>
    <n v="3432299"/>
    <m/>
    <m/>
    <m/>
  </r>
  <r>
    <x v="605"/>
    <s v="The Patriot "/>
    <n v="7.1"/>
    <n v="2000"/>
    <n v="113330342"/>
    <n v="192"/>
    <s v="Action|Drama|History|War"/>
    <s v="Heath Ledger"/>
    <n v="207613"/>
    <n v="1144"/>
    <s v="English"/>
    <s v="USA"/>
    <n v="110000000"/>
    <n v="3330342"/>
    <m/>
    <m/>
    <m/>
  </r>
  <r>
    <x v="511"/>
    <s v="We Were Soldiers "/>
    <n v="7.1"/>
    <n v="2002"/>
    <n v="78120196"/>
    <n v="141"/>
    <s v="Action|Drama|History|War"/>
    <s v="Jon Hamm"/>
    <n v="103241"/>
    <n v="742"/>
    <s v="English"/>
    <s v="USA"/>
    <n v="75000000"/>
    <n v="3120196"/>
    <m/>
    <m/>
    <m/>
  </r>
  <r>
    <x v="606"/>
    <s v="To Save a Life "/>
    <n v="7.1"/>
    <n v="2009"/>
    <n v="3773863"/>
    <n v="20"/>
    <s v="Drama"/>
    <s v="Randy Wayne"/>
    <n v="4583"/>
    <n v="55"/>
    <s v="English"/>
    <s v="USA"/>
    <n v="1000000"/>
    <n v="2773863"/>
    <m/>
    <m/>
    <m/>
  </r>
  <r>
    <x v="607"/>
    <s v="River's Edge "/>
    <n v="7.1"/>
    <n v="1986"/>
    <n v="4600000"/>
    <n v="45"/>
    <s v="Crime|Drama"/>
    <s v="Keanu Reeves"/>
    <n v="11763"/>
    <n v="111"/>
    <s v="English"/>
    <s v="USA"/>
    <n v="1900000"/>
    <n v="2700000"/>
    <m/>
    <m/>
    <m/>
  </r>
  <r>
    <x v="608"/>
    <s v="Brothers "/>
    <n v="7.1"/>
    <n v="2009"/>
    <n v="28501651"/>
    <n v="217"/>
    <s v="Drama|Thriller"/>
    <s v="Natalie Portman"/>
    <n v="88035"/>
    <n v="201"/>
    <s v="English"/>
    <s v="USA"/>
    <n v="26000000"/>
    <n v="2501651"/>
    <m/>
    <m/>
    <m/>
  </r>
  <r>
    <x v="609"/>
    <s v="Becoming Jane "/>
    <n v="7.1"/>
    <n v="2007"/>
    <n v="18663911"/>
    <n v="150"/>
    <s v="Biography|Drama|Romance"/>
    <s v="Anne Hathaway"/>
    <n v="46204"/>
    <n v="151"/>
    <s v="English"/>
    <s v="UK"/>
    <n v="16500000"/>
    <n v="2163911"/>
    <m/>
    <m/>
    <m/>
  </r>
  <r>
    <x v="177"/>
    <s v="Side Effects "/>
    <n v="7.1"/>
    <n v="2013"/>
    <n v="32154410"/>
    <n v="450"/>
    <s v="Crime|Drama|Thriller"/>
    <s v="Channing Tatum"/>
    <n v="148327"/>
    <n v="274"/>
    <s v="English"/>
    <s v="USA"/>
    <n v="30000000"/>
    <n v="2154410"/>
    <m/>
    <m/>
    <m/>
  </r>
  <r>
    <x v="610"/>
    <s v="Pieces of April "/>
    <n v="7.1"/>
    <n v="2003"/>
    <n v="2360184"/>
    <n v="131"/>
    <s v="Comedy|Drama"/>
    <s v="Oliver Platt"/>
    <n v="18035"/>
    <n v="177"/>
    <s v="English"/>
    <s v="USA"/>
    <n v="300000"/>
    <n v="2060184"/>
    <m/>
    <m/>
    <m/>
  </r>
  <r>
    <x v="611"/>
    <s v="Margin Call "/>
    <n v="7.1"/>
    <n v="2011"/>
    <n v="5354039"/>
    <n v="290"/>
    <s v="Biography|Drama|Thriller"/>
    <s v="Kevin Spacey"/>
    <n v="92599"/>
    <n v="225"/>
    <s v="English"/>
    <s v="USA"/>
    <n v="3500000"/>
    <n v="1854039"/>
    <m/>
    <m/>
    <m/>
  </r>
  <r>
    <x v="612"/>
    <s v="9 "/>
    <n v="7.1"/>
    <n v="2009"/>
    <n v="31743332"/>
    <n v="263"/>
    <s v="Action|Adventure|Animation|Drama|Mystery|Sci-Fi|Thriller"/>
    <s v="Martin Landau"/>
    <n v="111117"/>
    <n v="245"/>
    <s v="English"/>
    <s v="USA"/>
    <n v="30000000"/>
    <n v="1743332"/>
    <m/>
    <m/>
    <m/>
  </r>
  <r>
    <x v="613"/>
    <s v="Get Low "/>
    <n v="7.1"/>
    <n v="2009"/>
    <n v="9176553"/>
    <n v="160"/>
    <s v="Drama|Mystery"/>
    <s v="Bill Murray"/>
    <n v="19147"/>
    <n v="97"/>
    <s v="English"/>
    <s v="USA"/>
    <n v="7500000"/>
    <n v="1676553"/>
    <m/>
    <m/>
    <m/>
  </r>
  <r>
    <x v="343"/>
    <s v="Quinceañera "/>
    <n v="7.1"/>
    <n v="2006"/>
    <n v="1689999"/>
    <n v="69"/>
    <s v="Drama"/>
    <s v="Emily Rios"/>
    <n v="3675"/>
    <n v="48"/>
    <s v="Spanish"/>
    <s v="USA"/>
    <n v="400000"/>
    <n v="1289999"/>
    <m/>
    <m/>
    <m/>
  </r>
  <r>
    <x v="101"/>
    <s v="Slacker "/>
    <n v="7.1"/>
    <n v="1991"/>
    <n v="1227508"/>
    <n v="61"/>
    <s v="Comedy|Drama"/>
    <s v="Tommy Pallotta"/>
    <n v="15103"/>
    <n v="80"/>
    <s v="English"/>
    <s v="USA"/>
    <n v="23000"/>
    <n v="1204508"/>
    <m/>
    <m/>
    <m/>
  </r>
  <r>
    <x v="614"/>
    <s v="Robot &amp; Frank "/>
    <n v="7.1"/>
    <n v="2012"/>
    <n v="3325638"/>
    <n v="252"/>
    <s v="Comedy|Crime|Drama|Sci-Fi"/>
    <s v="Frank Langella"/>
    <n v="52509"/>
    <n v="84"/>
    <s v="English"/>
    <s v="USA"/>
    <n v="2500000"/>
    <n v="825638"/>
    <m/>
    <m/>
    <m/>
  </r>
  <r>
    <x v="615"/>
    <s v="Wendy and Lucy "/>
    <n v="7.1"/>
    <n v="2008"/>
    <n v="856942"/>
    <n v="189"/>
    <s v="Drama"/>
    <s v="John Robinson"/>
    <n v="12241"/>
    <n v="112"/>
    <s v="English"/>
    <s v="USA"/>
    <n v="200000"/>
    <n v="656942"/>
    <m/>
    <m/>
    <m/>
  </r>
  <r>
    <x v="616"/>
    <s v="Marilyn Hotchkiss' Ballroom Dancing and Charm School "/>
    <n v="7.1"/>
    <n v="1990"/>
    <n v="333658"/>
    <n v="1"/>
    <s v="Comedy|Family|Musical|Romance|Short"/>
    <s v="William Hurt"/>
    <n v="97"/>
    <n v="2"/>
    <s v="English"/>
    <s v="USA"/>
    <n v="34000"/>
    <n v="299658"/>
    <m/>
    <m/>
    <m/>
  </r>
  <r>
    <x v="617"/>
    <s v="Hard Candy "/>
    <n v="7.1"/>
    <n v="2005"/>
    <n v="1007962"/>
    <n v="231"/>
    <s v="Crime|Drama|Thriller"/>
    <s v="Odessa Rae"/>
    <n v="131969"/>
    <n v="651"/>
    <s v="English"/>
    <s v="USA"/>
    <n v="950000"/>
    <n v="57962"/>
    <m/>
    <m/>
    <m/>
  </r>
  <r>
    <x v="618"/>
    <s v="Secretary "/>
    <n v="7.1"/>
    <n v="2002"/>
    <n v="4046737"/>
    <n v="163"/>
    <s v="Comedy|Drama|Romance"/>
    <s v="Jeremy Davies"/>
    <n v="67949"/>
    <n v="390"/>
    <s v="English"/>
    <s v="USA"/>
    <n v="4000000"/>
    <n v="46737"/>
    <m/>
    <m/>
    <m/>
  </r>
  <r>
    <x v="619"/>
    <s v="Conversations with Other Women "/>
    <n v="7.1"/>
    <n v="2005"/>
    <n v="379122"/>
    <n v="365"/>
    <s v="Comedy|Drama|Romance"/>
    <s v="Olivia Wilde"/>
    <n v="10143"/>
    <n v="54"/>
    <s v="English"/>
    <s v="UK"/>
    <n v="450000"/>
    <n v="-70878"/>
    <m/>
    <m/>
    <m/>
  </r>
  <r>
    <x v="620"/>
    <s v="Top Spin "/>
    <n v="7.1"/>
    <n v="2014"/>
    <n v="5858"/>
    <n v="18"/>
    <s v="Documentary"/>
    <s v="Ariel Hsing"/>
    <n v="260"/>
    <n v="2"/>
    <s v="English"/>
    <s v="USA"/>
    <n v="150000"/>
    <n v="-144142"/>
    <m/>
    <m/>
    <m/>
  </r>
  <r>
    <x v="621"/>
    <s v="Deceptive Practice: The Mysteries and Mentors of Ricky Jay "/>
    <n v="7.1"/>
    <n v="2012"/>
    <n v="151389"/>
    <n v="39"/>
    <s v="Documentary"/>
    <s v="David Mamet"/>
    <n v="774"/>
    <n v="7"/>
    <s v="English"/>
    <s v="USA"/>
    <n v="500000"/>
    <n v="-348611"/>
    <m/>
    <m/>
    <m/>
  </r>
  <r>
    <x v="622"/>
    <s v="Concussion "/>
    <n v="7.1"/>
    <n v="2015"/>
    <n v="34531832"/>
    <n v="219"/>
    <s v="Biography|Drama|Sport"/>
    <s v="Will Smith"/>
    <n v="44788"/>
    <n v="138"/>
    <s v="English"/>
    <s v="UK"/>
    <n v="35000000"/>
    <n v="-468168"/>
    <m/>
    <m/>
    <m/>
  </r>
  <r>
    <x v="110"/>
    <s v="The Princess and the Frog "/>
    <n v="7.1"/>
    <n v="2009"/>
    <n v="104374107"/>
    <n v="228"/>
    <s v="Animation|Family|Fantasy|Musical|Romance"/>
    <s v="Oprah Winfrey"/>
    <n v="89351"/>
    <n v="214"/>
    <s v="English"/>
    <s v="USA"/>
    <n v="105000000"/>
    <n v="-625893"/>
    <m/>
    <m/>
    <m/>
  </r>
  <r>
    <x v="623"/>
    <s v="The Pirate "/>
    <n v="7.1"/>
    <n v="1948"/>
    <n v="2956000"/>
    <n v="41"/>
    <s v="Adventure|Comedy|Musical|Romance"/>
    <s v="Gladys Cooper"/>
    <n v="3258"/>
    <n v="54"/>
    <s v="English"/>
    <s v="USA"/>
    <n v="3700000"/>
    <n v="-744000"/>
    <m/>
    <m/>
    <m/>
  </r>
  <r>
    <x v="347"/>
    <s v="Kinsey "/>
    <n v="7.1"/>
    <n v="2004"/>
    <n v="10214647"/>
    <n v="188"/>
    <s v="Biography|Drama"/>
    <s v="Liam Neeson"/>
    <n v="42689"/>
    <n v="204"/>
    <s v="English"/>
    <s v="USA"/>
    <n v="11000000"/>
    <n v="-785353"/>
    <m/>
    <m/>
    <m/>
  </r>
  <r>
    <x v="624"/>
    <s v="Blue Ruin "/>
    <n v="7.1"/>
    <n v="2013"/>
    <n v="258113"/>
    <n v="279"/>
    <s v="Crime|Drama|Thriller"/>
    <s v="Devin Ratray"/>
    <n v="42678"/>
    <n v="135"/>
    <s v="English"/>
    <s v="USA"/>
    <n v="1066167"/>
    <n v="-808054"/>
    <m/>
    <m/>
    <m/>
  </r>
  <r>
    <x v="625"/>
    <s v="Thirteen Conversations About One Thing "/>
    <n v="7.1"/>
    <n v="2001"/>
    <n v="3287435"/>
    <n v="79"/>
    <s v="Drama"/>
    <s v="Matthew McConaughey"/>
    <n v="8603"/>
    <n v="115"/>
    <s v="English"/>
    <s v="USA"/>
    <n v="4500000"/>
    <n v="-1212565"/>
    <m/>
    <m/>
    <m/>
  </r>
  <r>
    <x v="624"/>
    <s v="Green Room "/>
    <n v="7.1"/>
    <n v="2015"/>
    <n v="3219029"/>
    <n v="322"/>
    <s v="Crime|Horror|Music|Thriller"/>
    <s v="Alia Shawkat"/>
    <n v="28845"/>
    <n v="125"/>
    <s v="English"/>
    <s v="USA"/>
    <n v="5000000"/>
    <n v="-1780971"/>
    <m/>
    <m/>
    <m/>
  </r>
  <r>
    <x v="626"/>
    <s v="Human Traffic "/>
    <n v="7.1"/>
    <n v="1999"/>
    <n v="104257"/>
    <n v="47"/>
    <s v="Comedy|Music"/>
    <s v="Danny Dyer"/>
    <n v="19194"/>
    <n v="160"/>
    <s v="English"/>
    <s v="UK"/>
    <n v="2200000"/>
    <n v="-2095743"/>
    <m/>
    <m/>
    <m/>
  </r>
  <r>
    <x v="627"/>
    <s v="8: The Mormon Proposition "/>
    <n v="7.1"/>
    <n v="2010"/>
    <n v="99851"/>
    <n v="28"/>
    <s v="Documentary"/>
    <s v="Dustin Lance Black"/>
    <n v="1138"/>
    <n v="30"/>
    <s v="English"/>
    <s v="USA"/>
    <n v="2500000"/>
    <n v="-2400149"/>
    <m/>
    <m/>
    <m/>
  </r>
  <r>
    <x v="101"/>
    <s v="A Scanner Darkly "/>
    <n v="7.1"/>
    <n v="2006"/>
    <n v="5480996"/>
    <n v="232"/>
    <s v="Animation|Drama|Mystery|Sci-Fi|Thriller"/>
    <s v="Robert Downey Jr."/>
    <n v="89383"/>
    <n v="293"/>
    <s v="English"/>
    <s v="USA"/>
    <n v="8700000"/>
    <n v="-3219004"/>
    <m/>
    <m/>
    <m/>
  </r>
  <r>
    <x v="628"/>
    <s v="Winter in Wartime "/>
    <n v="7.1"/>
    <n v="2008"/>
    <n v="542860"/>
    <n v="111"/>
    <s v="Drama|History|War"/>
    <s v="Yorick van Wageningen"/>
    <n v="9230"/>
    <n v="37"/>
    <s v="Dutch"/>
    <s v="Netherlands"/>
    <n v="4000000"/>
    <n v="-3457140"/>
    <m/>
    <m/>
    <m/>
  </r>
  <r>
    <x v="400"/>
    <s v="Iris "/>
    <n v="7.1"/>
    <n v="2001"/>
    <n v="1292119"/>
    <n v="100"/>
    <s v="Biography|Drama|Romance"/>
    <s v="Kate Winslet"/>
    <n v="14786"/>
    <n v="144"/>
    <s v="English"/>
    <s v="UK"/>
    <n v="5500000"/>
    <n v="-4207881"/>
    <m/>
    <m/>
    <m/>
  </r>
  <r>
    <x v="138"/>
    <s v="Melancholia "/>
    <n v="7.1"/>
    <n v="2011"/>
    <n v="3029870"/>
    <n v="439"/>
    <s v="Drama|Sci-Fi"/>
    <s v="Alexander Skarsgård"/>
    <n v="128729"/>
    <n v="551"/>
    <s v="English"/>
    <s v="Denmark"/>
    <n v="7400000"/>
    <n v="-4370130"/>
    <m/>
    <m/>
    <m/>
  </r>
  <r>
    <x v="629"/>
    <s v="Danny Collins "/>
    <n v="7.1"/>
    <n v="2015"/>
    <n v="5348317"/>
    <n v="139"/>
    <s v="Comedy|Drama|Music"/>
    <s v="Al Pacino"/>
    <n v="20810"/>
    <n v="100"/>
    <s v="English"/>
    <s v="USA"/>
    <n v="10000000"/>
    <n v="-4651683"/>
    <m/>
    <m/>
    <m/>
  </r>
  <r>
    <x v="630"/>
    <s v="8 Women "/>
    <n v="7.1"/>
    <n v="2002"/>
    <n v="3076425"/>
    <n v="128"/>
    <s v="Comedy|Crime|Musical|Romance"/>
    <s v="Catherine Deneuve"/>
    <n v="23660"/>
    <n v="162"/>
    <s v="French"/>
    <s v="France"/>
    <n v="8000000"/>
    <n v="-4923575"/>
    <m/>
    <m/>
    <m/>
  </r>
  <r>
    <x v="177"/>
    <s v="The Limey "/>
    <n v="7.1"/>
    <n v="1999"/>
    <n v="3193102"/>
    <n v="111"/>
    <s v="Crime|Drama|Mystery|Thriller"/>
    <s v="Peter Fonda"/>
    <n v="24412"/>
    <n v="240"/>
    <s v="English"/>
    <s v="USA"/>
    <n v="9000000"/>
    <n v="-5806898"/>
    <m/>
    <m/>
    <m/>
  </r>
  <r>
    <x v="94"/>
    <s v="Bottle Rocket "/>
    <n v="7.1"/>
    <n v="1996"/>
    <n v="1040879"/>
    <n v="83"/>
    <s v="Comedy|Crime|Drama"/>
    <s v="Andrew Wilson"/>
    <n v="54478"/>
    <n v="184"/>
    <s v="English"/>
    <s v="USA"/>
    <n v="7000000"/>
    <n v="-5959121"/>
    <m/>
    <m/>
    <m/>
  </r>
  <r>
    <x v="305"/>
    <s v="Limbo "/>
    <n v="7.1"/>
    <n v="1999"/>
    <n v="1997807"/>
    <n v="46"/>
    <s v="Adventure|Drama|Thriller"/>
    <s v="Mary Elizabeth Mastrantonio"/>
    <n v="5158"/>
    <n v="140"/>
    <s v="English"/>
    <s v="USA"/>
    <n v="8000000"/>
    <n v="-6002193"/>
    <m/>
    <m/>
    <m/>
  </r>
  <r>
    <x v="631"/>
    <s v="Hesher "/>
    <n v="7.1"/>
    <n v="2010"/>
    <n v="382946"/>
    <n v="134"/>
    <s v="Drama"/>
    <s v="Joseph Gordon-Levitt"/>
    <n v="43965"/>
    <n v="99"/>
    <s v="English"/>
    <s v="USA"/>
    <n v="7000000"/>
    <n v="-6617054"/>
    <m/>
    <m/>
    <m/>
  </r>
  <r>
    <x v="632"/>
    <s v="The House of Mirth "/>
    <n v="7.1"/>
    <n v="2000"/>
    <n v="3041803"/>
    <n v="96"/>
    <s v="Drama|Romance"/>
    <s v="Eric Stoltz"/>
    <n v="6377"/>
    <n v="181"/>
    <s v="English"/>
    <s v="UK"/>
    <n v="10000000"/>
    <n v="-6958197"/>
    <m/>
    <m/>
    <m/>
  </r>
  <r>
    <x v="30"/>
    <s v="Jarhead "/>
    <n v="7.1"/>
    <n v="2005"/>
    <n v="62647540"/>
    <n v="262"/>
    <s v="Action|Drama|War"/>
    <s v="Jake Gyllenhaal"/>
    <n v="143525"/>
    <n v="657"/>
    <s v="English"/>
    <s v="Germany"/>
    <n v="70000000"/>
    <n v="-7352460"/>
    <m/>
    <m/>
    <m/>
  </r>
  <r>
    <x v="30"/>
    <s v="Away We Go "/>
    <n v="7.1"/>
    <n v="2009"/>
    <n v="9430988"/>
    <n v="217"/>
    <s v="Comedy|Drama|Romance"/>
    <s v="Catherine O'Hara"/>
    <n v="45992"/>
    <n v="115"/>
    <s v="English"/>
    <s v="USA"/>
    <n v="17000000"/>
    <n v="-7569012"/>
    <m/>
    <m/>
    <m/>
  </r>
  <r>
    <x v="455"/>
    <s v="Charlie Wilson's War "/>
    <n v="7.1"/>
    <n v="2007"/>
    <n v="66636385"/>
    <n v="269"/>
    <s v="Biography|Comedy|Drama|History"/>
    <s v="Philip Seymour Hoffman"/>
    <n v="88451"/>
    <n v="289"/>
    <s v="English"/>
    <s v="USA"/>
    <n v="75000000"/>
    <n v="-8363615"/>
    <m/>
    <m/>
    <m/>
  </r>
  <r>
    <x v="633"/>
    <s v="Two Lovers "/>
    <n v="7.1"/>
    <n v="2008"/>
    <n v="3148482"/>
    <n v="190"/>
    <s v="Drama|Romance"/>
    <s v="Isabella Rossellini"/>
    <n v="29613"/>
    <n v="98"/>
    <s v="English"/>
    <s v="USA"/>
    <n v="12000000"/>
    <n v="-8851518"/>
    <m/>
    <m/>
    <m/>
  </r>
  <r>
    <x v="238"/>
    <s v="Mrs Henderson Presents "/>
    <n v="7.1"/>
    <n v="2005"/>
    <n v="11034436"/>
    <n v="137"/>
    <s v="Comedy|Drama|Music|War"/>
    <s v="Bob Hoskins"/>
    <n v="13505"/>
    <n v="180"/>
    <s v="English"/>
    <s v="UK"/>
    <n v="20000000"/>
    <n v="-8965564"/>
    <m/>
    <m/>
    <m/>
  </r>
  <r>
    <x v="634"/>
    <s v="Ravenous "/>
    <n v="7.1"/>
    <n v="1999"/>
    <n v="2060953"/>
    <n v="131"/>
    <s v="Fantasy|Horror|Thriller"/>
    <s v="Jeremy Davies"/>
    <n v="29990"/>
    <n v="316"/>
    <s v="English"/>
    <s v="Czech Republic"/>
    <n v="12000000"/>
    <n v="-9939047"/>
    <m/>
    <m/>
    <m/>
  </r>
  <r>
    <x v="635"/>
    <s v="The Dangerous Lives of Altar Boys "/>
    <n v="7.1"/>
    <n v="2002"/>
    <n v="1779284"/>
    <n v="78"/>
    <s v="Comedy|Drama"/>
    <s v="Kieran Culkin"/>
    <n v="12047"/>
    <n v="122"/>
    <s v="English"/>
    <s v="USA"/>
    <n v="12000000"/>
    <n v="-10220716"/>
    <m/>
    <m/>
    <m/>
  </r>
  <r>
    <x v="636"/>
    <s v="Being Julia "/>
    <n v="7.1"/>
    <n v="2004"/>
    <n v="7739049"/>
    <n v="93"/>
    <s v="Comedy|Drama|Romance"/>
    <s v="Miriam Margolyes"/>
    <n v="10680"/>
    <n v="112"/>
    <s v="English"/>
    <s v="Canada"/>
    <n v="18000000"/>
    <n v="-10260951"/>
    <m/>
    <m/>
    <m/>
  </r>
  <r>
    <x v="83"/>
    <s v="Jason Bourne "/>
    <n v="7.1"/>
    <n v="2016"/>
    <n v="108521835"/>
    <n v="267"/>
    <s v="Action|Thriller"/>
    <s v="Matt Damon"/>
    <n v="40123"/>
    <n v="297"/>
    <s v="English"/>
    <s v="UK"/>
    <n v="120000000"/>
    <n v="-11478165"/>
    <m/>
    <m/>
    <m/>
  </r>
  <r>
    <x v="637"/>
    <s v="Everest "/>
    <n v="7.1"/>
    <n v="2015"/>
    <n v="43247140"/>
    <n v="361"/>
    <s v="Adventure|Biography|Drama|History|Sport|Thriller"/>
    <s v="Michael Kelly"/>
    <n v="134625"/>
    <n v="265"/>
    <s v="English"/>
    <s v="UK"/>
    <n v="55000000"/>
    <n v="-11752860"/>
    <m/>
    <m/>
    <m/>
  </r>
  <r>
    <x v="188"/>
    <s v="Find Me Guilty "/>
    <n v="7.1"/>
    <n v="2006"/>
    <n v="1172769"/>
    <n v="94"/>
    <s v="Biography|Comedy|Crime|Drama"/>
    <s v="Peter Dinklage"/>
    <n v="28068"/>
    <n v="108"/>
    <s v="English"/>
    <s v="Germany"/>
    <n v="13000000"/>
    <n v="-11827231"/>
    <m/>
    <m/>
    <m/>
  </r>
  <r>
    <x v="562"/>
    <s v="Infamous "/>
    <n v="7.1"/>
    <n v="2006"/>
    <n v="1150403"/>
    <n v="129"/>
    <s v="Biography|Crime|Drama"/>
    <s v="Toby Jones"/>
    <n v="14143"/>
    <n v="102"/>
    <s v="English"/>
    <s v="USA"/>
    <n v="13000000"/>
    <n v="-11849597"/>
    <m/>
    <m/>
    <m/>
  </r>
  <r>
    <x v="638"/>
    <s v="The Railway Man "/>
    <n v="7.1"/>
    <n v="2013"/>
    <n v="4435083"/>
    <n v="186"/>
    <s v="Biography|Drama|Romance|War"/>
    <s v="Jeremy Irvine"/>
    <n v="27882"/>
    <n v="119"/>
    <s v="English"/>
    <s v="Australia"/>
    <n v="18000000"/>
    <n v="-13564917"/>
    <m/>
    <m/>
    <m/>
  </r>
  <r>
    <x v="639"/>
    <s v="The Devil's Double "/>
    <n v="7.1"/>
    <n v="2011"/>
    <n v="1357042"/>
    <n v="167"/>
    <s v="Biography|Drama|Thriller"/>
    <s v="Mem Ferda"/>
    <n v="53977"/>
    <n v="125"/>
    <s v="English"/>
    <s v="Belgium"/>
    <n v="15000000"/>
    <n v="-13642958"/>
    <m/>
    <m/>
    <m/>
  </r>
  <r>
    <x v="640"/>
    <s v="Lords of Dogtown "/>
    <n v="7.1"/>
    <n v="2005"/>
    <n v="11008432"/>
    <n v="119"/>
    <s v="Biography|Drama|Sport"/>
    <s v="Heath Ledger"/>
    <n v="43903"/>
    <n v="194"/>
    <s v="English"/>
    <s v="USA"/>
    <n v="25000000"/>
    <n v="-13991568"/>
    <m/>
    <m/>
    <m/>
  </r>
  <r>
    <x v="641"/>
    <s v="The Merchant of Venice "/>
    <n v="7.1"/>
    <n v="2004"/>
    <n v="3752725"/>
    <n v="117"/>
    <s v="Drama|Romance"/>
    <s v="Al Pacino"/>
    <n v="29715"/>
    <n v="161"/>
    <s v="English"/>
    <s v="USA"/>
    <n v="18000000"/>
    <n v="-14247275"/>
    <m/>
    <m/>
    <m/>
  </r>
  <r>
    <x v="97"/>
    <s v="The Master "/>
    <n v="7.1"/>
    <n v="2012"/>
    <n v="16377274"/>
    <n v="546"/>
    <s v="Drama"/>
    <s v="Mike Howard"/>
    <n v="105144"/>
    <n v="405"/>
    <s v="English"/>
    <s v="USA"/>
    <n v="32000000"/>
    <n v="-15622726"/>
    <m/>
    <m/>
    <m/>
  </r>
  <r>
    <x v="283"/>
    <s v="Michael Collins "/>
    <n v="7.1"/>
    <n v="1996"/>
    <n v="11030963"/>
    <n v="44"/>
    <s v="Biography|Drama|Thriller|War"/>
    <s v="Alan Rickman"/>
    <n v="24145"/>
    <n v="93"/>
    <s v="English"/>
    <s v="UK"/>
    <n v="28000000"/>
    <n v="-16969037"/>
    <m/>
    <m/>
    <m/>
  </r>
  <r>
    <x v="353"/>
    <s v="The Quiet American "/>
    <n v="7.1"/>
    <n v="2002"/>
    <n v="12987647"/>
    <n v="149"/>
    <s v="Drama|Mystery|Romance|Thriller|War"/>
    <s v="Brendan Fraser"/>
    <n v="24019"/>
    <n v="199"/>
    <s v="English"/>
    <s v="UK"/>
    <n v="30000000"/>
    <n v="-17012353"/>
    <m/>
    <m/>
    <m/>
  </r>
  <r>
    <x v="642"/>
    <s v="The Water Diviner "/>
    <n v="7.1"/>
    <n v="2014"/>
    <n v="4190530"/>
    <n v="183"/>
    <s v="Drama|War"/>
    <s v="Cem Yilmaz"/>
    <n v="53341"/>
    <n v="185"/>
    <s v="English"/>
    <s v="Australia"/>
    <n v="22500000"/>
    <n v="-18309470"/>
    <m/>
    <m/>
    <m/>
  </r>
  <r>
    <x v="5"/>
    <s v="A.I. Artificial Intelligence "/>
    <n v="7.1"/>
    <n v="2001"/>
    <n v="78616689"/>
    <n v="281"/>
    <s v="Adventure|Drama|Sci-Fi"/>
    <s v="Haley Joel Osment"/>
    <n v="238747"/>
    <n v="2153"/>
    <s v="English"/>
    <s v="USA"/>
    <n v="100000000"/>
    <n v="-21383311"/>
    <m/>
    <m/>
    <m/>
  </r>
  <r>
    <x v="643"/>
    <s v="We Are Marshall "/>
    <n v="7.1"/>
    <n v="2006"/>
    <n v="43532294"/>
    <n v="96"/>
    <s v="Drama|Sport"/>
    <s v="Matthew McConaughey"/>
    <n v="46951"/>
    <n v="175"/>
    <s v="English"/>
    <s v="USA"/>
    <n v="65000000"/>
    <n v="-21467706"/>
    <m/>
    <m/>
    <m/>
  </r>
  <r>
    <x v="644"/>
    <s v="Dredd "/>
    <n v="7.1"/>
    <n v="2012"/>
    <n v="13401683"/>
    <n v="432"/>
    <s v="Action|Sci-Fi"/>
    <s v="Wood Harris"/>
    <n v="203458"/>
    <n v="588"/>
    <s v="English"/>
    <s v="UK"/>
    <n v="35000000"/>
    <n v="-21598317"/>
    <m/>
    <m/>
    <m/>
  </r>
  <r>
    <x v="279"/>
    <s v="The Kingdom "/>
    <n v="7.1"/>
    <n v="2007"/>
    <n v="47456450"/>
    <n v="234"/>
    <s v="Action|Drama|Thriller"/>
    <s v="Jennifer Garner"/>
    <n v="101386"/>
    <n v="289"/>
    <s v="English"/>
    <s v="USA"/>
    <n v="70000000"/>
    <n v="-22543550"/>
    <m/>
    <m/>
    <m/>
  </r>
  <r>
    <x v="645"/>
    <s v="The Jacket "/>
    <n v="7.1"/>
    <n v="2005"/>
    <n v="6301131"/>
    <n v="161"/>
    <s v="Drama|Mystery|Sci-Fi|Thriller"/>
    <s v="Jennifer Jason Leigh"/>
    <n v="92850"/>
    <n v="263"/>
    <s v="English"/>
    <s v="USA"/>
    <n v="29000000"/>
    <n v="-22698869"/>
    <m/>
    <m/>
    <m/>
  </r>
  <r>
    <x v="646"/>
    <s v="Real Steel "/>
    <n v="7.1"/>
    <n v="2011"/>
    <n v="85463309"/>
    <n v="327"/>
    <s v="Action|Drama|Sci-Fi|Sport"/>
    <s v="Hugh Jackman"/>
    <n v="254841"/>
    <n v="426"/>
    <s v="English"/>
    <s v="USA"/>
    <n v="110000000"/>
    <n v="-24536691"/>
    <m/>
    <m/>
    <m/>
  </r>
  <r>
    <x v="647"/>
    <s v="Little White Lies "/>
    <n v="7.1"/>
    <n v="2010"/>
    <n v="183662"/>
    <n v="118"/>
    <s v="Comedy|Drama"/>
    <s v="François Cluzet"/>
    <n v="18395"/>
    <n v="48"/>
    <s v="French"/>
    <s v="France"/>
    <n v="25000000"/>
    <n v="-24816338"/>
    <m/>
    <m/>
    <m/>
  </r>
  <r>
    <x v="648"/>
    <s v="Mandela: Long Walk to Freedom "/>
    <n v="7.1"/>
    <n v="2013"/>
    <n v="8324748"/>
    <n v="211"/>
    <s v="Biography|Drama|History"/>
    <s v="Terry Pheto"/>
    <n v="21223"/>
    <n v="108"/>
    <s v="English"/>
    <s v="UK"/>
    <n v="35000000"/>
    <n v="-26675252"/>
    <m/>
    <m/>
    <m/>
  </r>
  <r>
    <x v="33"/>
    <s v="The Passion of the Christ "/>
    <n v="7.1"/>
    <n v="2004"/>
    <n v="499263"/>
    <n v="406"/>
    <s v="Drama"/>
    <s v="Christo Jivkov"/>
    <n v="179235"/>
    <n v="2814"/>
    <s v="Aramaic"/>
    <s v="USA"/>
    <n v="30000000"/>
    <n v="-29500737"/>
    <m/>
    <m/>
    <m/>
  </r>
  <r>
    <x v="23"/>
    <s v="Body of Lies "/>
    <n v="7.1"/>
    <n v="2008"/>
    <n v="39380442"/>
    <n v="238"/>
    <s v="Action|Drama|Thriller"/>
    <s v="Leonardo DiCaprio"/>
    <n v="174248"/>
    <n v="263"/>
    <s v="English"/>
    <s v="USA"/>
    <n v="70000000"/>
    <n v="-30619558"/>
    <m/>
    <m/>
    <m/>
  </r>
  <r>
    <x v="40"/>
    <s v="The Young and Prodigious T.S. Spivet "/>
    <n v="7.1"/>
    <n v="2013"/>
    <n v="99462"/>
    <n v="122"/>
    <s v="Action|Adventure|Drama|Family"/>
    <s v="Callum Rennie"/>
    <n v="11347"/>
    <n v="28"/>
    <s v="English"/>
    <s v="France"/>
    <n v="33000000"/>
    <n v="-32900538"/>
    <m/>
    <m/>
    <m/>
  </r>
  <r>
    <x v="82"/>
    <s v="Nixon "/>
    <n v="7.1"/>
    <n v="1995"/>
    <n v="13560960"/>
    <n v="83"/>
    <s v="Biography|Drama|History"/>
    <s v="Anthony Hopkins"/>
    <n v="23996"/>
    <n v="161"/>
    <s v="English"/>
    <s v="USA"/>
    <n v="50000000"/>
    <n v="-36439040"/>
    <m/>
    <m/>
    <m/>
  </r>
  <r>
    <x v="649"/>
    <s v="The Children of Huang Shi "/>
    <n v="7.1"/>
    <n v="2008"/>
    <n v="1027749"/>
    <n v="67"/>
    <s v="Drama|War"/>
    <s v="Radha Mitchell"/>
    <n v="8087"/>
    <n v="33"/>
    <s v="English"/>
    <s v="Australia"/>
    <n v="40000000"/>
    <n v="-38972251"/>
    <m/>
    <m/>
    <m/>
  </r>
  <r>
    <x v="650"/>
    <s v="The Warlords "/>
    <n v="7.1"/>
    <n v="2007"/>
    <n v="128978"/>
    <n v="106"/>
    <s v="Action|Drama|History|Romance|War"/>
    <s v="Jet Li"/>
    <n v="22897"/>
    <n v="61"/>
    <s v="Mandarin"/>
    <s v="Hong Kong"/>
    <n v="40000000"/>
    <n v="-39871022"/>
    <m/>
    <m/>
    <m/>
  </r>
  <r>
    <x v="324"/>
    <s v="Two Brothers "/>
    <n v="7.1"/>
    <n v="2004"/>
    <n v="18947630"/>
    <n v="88"/>
    <s v="Adventure|Drama|Family"/>
    <s v="David Gant"/>
    <n v="11798"/>
    <n v="124"/>
    <s v="English"/>
    <s v="France"/>
    <n v="59660000"/>
    <n v="-40712370"/>
    <m/>
    <m/>
    <m/>
  </r>
  <r>
    <x v="304"/>
    <s v="Meet Joe Black "/>
    <n v="7.1"/>
    <n v="1998"/>
    <n v="44606335"/>
    <n v="98"/>
    <s v="Drama|Fantasy|Romance"/>
    <s v="Anthony Hopkins"/>
    <n v="169023"/>
    <n v="703"/>
    <s v="English"/>
    <s v="USA"/>
    <n v="90000000"/>
    <n v="-45393665"/>
    <m/>
    <m/>
    <m/>
  </r>
  <r>
    <x v="651"/>
    <s v="Arthur Christmas "/>
    <n v="7.1"/>
    <n v="2011"/>
    <n v="46440491"/>
    <n v="190"/>
    <s v="Adventure|Animation|Comedy|Family|Fantasy"/>
    <s v="Jim Broadbent"/>
    <n v="35446"/>
    <n v="78"/>
    <s v="English"/>
    <s v="UK"/>
    <n v="100000000"/>
    <n v="-53559509"/>
    <m/>
    <m/>
    <m/>
  </r>
  <r>
    <x v="46"/>
    <s v="Flags of Our Fathers "/>
    <n v="7.1"/>
    <n v="2006"/>
    <n v="33574332"/>
    <n v="279"/>
    <s v="Drama|History|War"/>
    <s v="Paul Walker"/>
    <n v="101221"/>
    <n v="415"/>
    <s v="English"/>
    <s v="USA"/>
    <n v="90000000"/>
    <n v="-56425668"/>
    <m/>
    <m/>
    <m/>
  </r>
  <r>
    <x v="110"/>
    <s v="Treasure Planet "/>
    <n v="7.1"/>
    <n v="2002"/>
    <n v="38120554"/>
    <n v="127"/>
    <s v="Adventure|Animation|Family|Sci-Fi"/>
    <s v="Joseph Gordon-Levitt"/>
    <n v="71527"/>
    <n v="217"/>
    <s v="English"/>
    <s v="USA"/>
    <n v="140000000"/>
    <n v="-101879446"/>
    <m/>
    <m/>
    <m/>
  </r>
  <r>
    <x v="652"/>
    <s v="The Protector "/>
    <n v="7.1"/>
    <n v="2005"/>
    <n v="11905519"/>
    <n v="112"/>
    <s v="Action|Crime|Drama|Thriller"/>
    <s v="Jon Foo"/>
    <n v="30210"/>
    <n v="214"/>
    <s v="Thai"/>
    <s v="Thailand"/>
    <n v="200000000"/>
    <n v="-188094481"/>
    <m/>
    <m/>
    <m/>
  </r>
  <r>
    <x v="653"/>
    <s v="Fateless "/>
    <n v="7.1"/>
    <n v="2005"/>
    <n v="195888"/>
    <n v="73"/>
    <s v="Drama|Romance|War"/>
    <s v="Marcell Nagy"/>
    <n v="5603"/>
    <n v="45"/>
    <s v="Hungarian"/>
    <s v="Hungary"/>
    <n v="2500000000"/>
    <n v="-2499804112"/>
    <m/>
    <m/>
    <m/>
  </r>
  <r>
    <x v="654"/>
    <s v="Jurassic World "/>
    <n v="7"/>
    <n v="2015"/>
    <n v="652177271"/>
    <n v="644"/>
    <s v="Action|Adventure|Sci-Fi|Thriller"/>
    <s v="Bryce Dallas Howard"/>
    <n v="418214"/>
    <n v="1290"/>
    <s v="English"/>
    <s v="USA"/>
    <n v="150000000"/>
    <n v="502177271"/>
    <m/>
    <m/>
    <m/>
  </r>
  <r>
    <x v="655"/>
    <s v="Ghost "/>
    <n v="7"/>
    <n v="1990"/>
    <n v="217631306"/>
    <n v="77"/>
    <s v="Drama|Fantasy|Romance|Thriller"/>
    <s v="Demi Moore"/>
    <n v="154199"/>
    <n v="252"/>
    <s v="English"/>
    <s v="USA"/>
    <n v="22000000"/>
    <n v="195631306"/>
    <m/>
    <m/>
    <m/>
  </r>
  <r>
    <x v="656"/>
    <s v="Ted "/>
    <n v="7"/>
    <n v="2012"/>
    <n v="218628680"/>
    <n v="457"/>
    <s v="Comedy|Fantasy"/>
    <s v="Mila Kunis"/>
    <n v="471644"/>
    <n v="623"/>
    <s v="English"/>
    <s v="USA"/>
    <n v="50000000"/>
    <n v="168628680"/>
    <m/>
    <m/>
    <m/>
  </r>
  <r>
    <x v="577"/>
    <s v="Knocked Up "/>
    <n v="7"/>
    <n v="2007"/>
    <n v="148734225"/>
    <n v="251"/>
    <s v="Comedy|Romance"/>
    <s v="Harold Ramis"/>
    <n v="298590"/>
    <n v="559"/>
    <s v="English"/>
    <s v="USA"/>
    <n v="30000000"/>
    <n v="118734225"/>
    <m/>
    <m/>
    <m/>
  </r>
  <r>
    <x v="657"/>
    <s v="We're the Millers "/>
    <n v="7"/>
    <n v="2013"/>
    <n v="150368971"/>
    <n v="289"/>
    <s v="Comedy|Crime"/>
    <s v="Laura-Leigh"/>
    <n v="316671"/>
    <n v="301"/>
    <s v="English"/>
    <s v="USA"/>
    <n v="37000000"/>
    <n v="113368971"/>
    <m/>
    <m/>
    <m/>
  </r>
  <r>
    <x v="143"/>
    <s v="Iron Man 2 "/>
    <n v="7"/>
    <n v="2010"/>
    <n v="312057433"/>
    <n v="453"/>
    <s v="Action|Adventure|Sci-Fi"/>
    <s v="Robert Downey Jr."/>
    <n v="522371"/>
    <n v="723"/>
    <s v="English"/>
    <s v="USA"/>
    <n v="200000000"/>
    <n v="112057433"/>
    <m/>
    <m/>
    <m/>
  </r>
  <r>
    <x v="658"/>
    <s v="Meet the Parents "/>
    <n v="7"/>
    <n v="2000"/>
    <n v="166225040"/>
    <n v="150"/>
    <s v="Comedy"/>
    <s v="Robert De Niro"/>
    <n v="260442"/>
    <n v="507"/>
    <s v="English"/>
    <s v="USA"/>
    <n v="55000000"/>
    <n v="111225040"/>
    <m/>
    <m/>
    <m/>
  </r>
  <r>
    <x v="659"/>
    <s v="Ice Age: Dawn of the Dinosaurs "/>
    <n v="7"/>
    <n v="2009"/>
    <n v="196573705"/>
    <n v="188"/>
    <s v="Action|Adventure|Animation|Comedy|Family"/>
    <s v="Denis Leary"/>
    <n v="166791"/>
    <n v="132"/>
    <s v="English"/>
    <s v="USA"/>
    <n v="90000000"/>
    <n v="106573705"/>
    <m/>
    <m/>
    <m/>
  </r>
  <r>
    <x v="217"/>
    <s v="Cinderella "/>
    <n v="7"/>
    <n v="2015"/>
    <n v="201148159"/>
    <n v="343"/>
    <s v="Drama|Family|Fantasy|Romance"/>
    <s v="Hayley Atwell"/>
    <n v="103737"/>
    <n v="322"/>
    <s v="English"/>
    <s v="USA"/>
    <n v="95000000"/>
    <n v="106148159"/>
    <m/>
    <m/>
    <m/>
  </r>
  <r>
    <x v="660"/>
    <s v="Wayne's World "/>
    <n v="7"/>
    <n v="1992"/>
    <n v="121697350"/>
    <n v="61"/>
    <s v="Comedy|Music"/>
    <s v="Tia Carrere"/>
    <n v="114610"/>
    <n v="176"/>
    <s v="English"/>
    <s v="USA"/>
    <n v="20000000"/>
    <n v="101697350"/>
    <m/>
    <m/>
    <m/>
  </r>
  <r>
    <x v="661"/>
    <s v="American Pie "/>
    <n v="7"/>
    <n v="1999"/>
    <n v="101736215"/>
    <n v="145"/>
    <s v="Comedy"/>
    <s v="Alyson Hannigan"/>
    <n v="315549"/>
    <n v="789"/>
    <s v="English"/>
    <s v="USA"/>
    <n v="11000000"/>
    <n v="90736215"/>
    <m/>
    <m/>
    <m/>
  </r>
  <r>
    <x v="134"/>
    <s v="Batman Returns "/>
    <n v="7"/>
    <n v="1992"/>
    <n v="162831698"/>
    <n v="153"/>
    <s v="Action"/>
    <s v="Michael Gough"/>
    <n v="215255"/>
    <n v="610"/>
    <s v="English"/>
    <s v="USA"/>
    <n v="80000000"/>
    <n v="82831698"/>
    <m/>
    <m/>
    <m/>
  </r>
  <r>
    <x v="48"/>
    <s v="8 Mile "/>
    <n v="7"/>
    <n v="2002"/>
    <n v="116724075"/>
    <n v="119"/>
    <s v="Drama|Music"/>
    <s v="Mekhi Phifer"/>
    <n v="187181"/>
    <n v="564"/>
    <s v="English"/>
    <s v="USA"/>
    <n v="41000000"/>
    <n v="75724075"/>
    <m/>
    <m/>
    <m/>
  </r>
  <r>
    <x v="662"/>
    <s v="Notting Hill "/>
    <n v="7"/>
    <n v="1999"/>
    <n v="116006080"/>
    <n v="150"/>
    <s v="Comedy|Drama|Romance"/>
    <s v="Julia Roberts"/>
    <n v="203269"/>
    <n v="602"/>
    <s v="English"/>
    <s v="UK"/>
    <n v="42000000"/>
    <n v="74006080"/>
    <m/>
    <m/>
    <m/>
  </r>
  <r>
    <x v="663"/>
    <s v="Mean Girls "/>
    <n v="7"/>
    <n v="2004"/>
    <n v="86049418"/>
    <n v="159"/>
    <s v="Comedy"/>
    <s v="Tina Fey"/>
    <n v="245989"/>
    <n v="554"/>
    <s v="English"/>
    <s v="USA"/>
    <n v="17000000"/>
    <n v="69049418"/>
    <m/>
    <m/>
    <m/>
  </r>
  <r>
    <x v="664"/>
    <s v="Chicken Run "/>
    <n v="7"/>
    <n v="2000"/>
    <n v="106793915"/>
    <n v="187"/>
    <s v="Adventure|Animation|Comedy|Drama|Family"/>
    <s v="Imelda Staunton"/>
    <n v="140499"/>
    <n v="358"/>
    <s v="English"/>
    <s v="UK"/>
    <n v="45000000"/>
    <n v="61793915"/>
    <m/>
    <m/>
    <m/>
  </r>
  <r>
    <x v="665"/>
    <s v="Maleficent "/>
    <n v="7"/>
    <n v="2014"/>
    <n v="241407328"/>
    <n v="401"/>
    <s v="Action|Adventure|Family|Fantasy|Romance"/>
    <s v="Angelina Jolie Pitt"/>
    <n v="252257"/>
    <n v="634"/>
    <s v="English"/>
    <s v="USA"/>
    <n v="180000000"/>
    <n v="61407328"/>
    <m/>
    <m/>
    <m/>
  </r>
  <r>
    <x v="352"/>
    <s v="Pineapple Express "/>
    <n v="7"/>
    <n v="2008"/>
    <n v="87341380"/>
    <n v="232"/>
    <s v="Action|Comedy|Crime"/>
    <s v="James Franco"/>
    <n v="255257"/>
    <n v="374"/>
    <s v="English"/>
    <s v="USA"/>
    <n v="27000000"/>
    <n v="60341380"/>
    <m/>
    <m/>
    <m/>
  </r>
  <r>
    <x v="224"/>
    <s v="The Rookie "/>
    <n v="7"/>
    <n v="2002"/>
    <n v="75597042"/>
    <n v="92"/>
    <s v="Drama|Family|Sport"/>
    <s v="Dennis Quaid"/>
    <n v="26434"/>
    <n v="174"/>
    <s v="English"/>
    <s v="USA"/>
    <n v="20000000"/>
    <n v="55597042"/>
    <m/>
    <m/>
    <m/>
  </r>
  <r>
    <x v="666"/>
    <s v="The SpongeBob SquarePants Movie "/>
    <n v="7"/>
    <n v="2004"/>
    <n v="85416609"/>
    <n v="89"/>
    <s v="Adventure|Animation|Comedy|Family|Fantasy"/>
    <s v="Scarlett Johansson"/>
    <n v="58906"/>
    <n v="186"/>
    <s v="English"/>
    <s v="USA"/>
    <n v="30000000"/>
    <n v="55416609"/>
    <m/>
    <m/>
    <m/>
  </r>
  <r>
    <x v="285"/>
    <s v="Cloverfield "/>
    <n v="7"/>
    <n v="2008"/>
    <n v="80034302"/>
    <n v="459"/>
    <s v="Action|Adventure|Horror|Sci-Fi"/>
    <s v="Mike Vogel"/>
    <n v="296787"/>
    <n v="2192"/>
    <s v="English"/>
    <s v="USA"/>
    <n v="25000000"/>
    <n v="55034302"/>
    <m/>
    <m/>
    <m/>
  </r>
  <r>
    <x v="341"/>
    <s v="Thunderball "/>
    <n v="7"/>
    <n v="1965"/>
    <n v="63600000"/>
    <n v="129"/>
    <s v="Action|Adventure|Thriller"/>
    <s v="Desmond Llewelyn"/>
    <n v="82073"/>
    <n v="275"/>
    <s v="English"/>
    <s v="UK"/>
    <n v="9000000"/>
    <n v="54600000"/>
    <m/>
    <m/>
    <m/>
  </r>
  <r>
    <x v="667"/>
    <s v="Julie &amp; Julia "/>
    <n v="7"/>
    <n v="2009"/>
    <n v="94125426"/>
    <n v="252"/>
    <s v="Biography|Drama|Romance"/>
    <s v="Meryl Streep"/>
    <n v="79264"/>
    <n v="277"/>
    <s v="English"/>
    <s v="USA"/>
    <n v="40000000"/>
    <n v="54125426"/>
    <m/>
    <m/>
    <m/>
  </r>
  <r>
    <x v="659"/>
    <s v="Rio "/>
    <n v="7"/>
    <n v="2011"/>
    <n v="143618384"/>
    <n v="240"/>
    <s v="Adventure|Animation|Comedy|Family|Musical"/>
    <s v="Anne Hathaway"/>
    <n v="165333"/>
    <n v="186"/>
    <s v="English"/>
    <s v="USA"/>
    <n v="90000000"/>
    <n v="53618384"/>
    <m/>
    <m/>
    <m/>
  </r>
  <r>
    <x v="144"/>
    <s v="The Italian Job "/>
    <n v="7"/>
    <n v="2003"/>
    <n v="106126012"/>
    <n v="155"/>
    <s v="Action|Crime|Thriller"/>
    <s v="Jason Statham"/>
    <n v="285623"/>
    <n v="497"/>
    <s v="English"/>
    <s v="USA"/>
    <n v="60000000"/>
    <n v="46126012"/>
    <m/>
    <m/>
    <m/>
  </r>
  <r>
    <x v="668"/>
    <s v="Non-Stop "/>
    <n v="7"/>
    <n v="2014"/>
    <n v="91439400"/>
    <n v="359"/>
    <s v="Action|Mystery|Thriller"/>
    <s v="Liam Neeson"/>
    <n v="200647"/>
    <n v="384"/>
    <s v="English"/>
    <s v="UK"/>
    <n v="50000000"/>
    <n v="41439400"/>
    <m/>
    <m/>
    <m/>
  </r>
  <r>
    <x v="669"/>
    <s v="Ever After: A Cinderella Story "/>
    <n v="7"/>
    <n v="1998"/>
    <n v="65703412"/>
    <n v="92"/>
    <s v="Comedy|Drama|Romance"/>
    <s v="Anjelica Huston"/>
    <n v="57958"/>
    <n v="345"/>
    <s v="English"/>
    <s v="USA"/>
    <n v="26000000"/>
    <n v="39703412"/>
    <m/>
    <m/>
    <m/>
  </r>
  <r>
    <x v="13"/>
    <s v="The Color of Money "/>
    <n v="7"/>
    <n v="1986"/>
    <n v="52293982"/>
    <n v="59"/>
    <s v="Drama|Sport"/>
    <s v="Tom Cruise"/>
    <n v="57831"/>
    <n v="115"/>
    <s v="English"/>
    <s v="USA"/>
    <n v="13800000"/>
    <n v="38493982"/>
    <m/>
    <m/>
    <m/>
  </r>
  <r>
    <x v="55"/>
    <s v="Time Bandits "/>
    <n v="7"/>
    <n v="1981"/>
    <n v="42365600"/>
    <n v="139"/>
    <s v="Adventure|Comedy|Fantasy|Sci-Fi"/>
    <s v="Shelley Duvall"/>
    <n v="45890"/>
    <n v="177"/>
    <s v="English"/>
    <s v="UK"/>
    <n v="5000000"/>
    <n v="37365600"/>
    <m/>
    <m/>
    <m/>
  </r>
  <r>
    <x v="658"/>
    <s v="Austin Powers: International Man of Mystery "/>
    <n v="7"/>
    <n v="1997"/>
    <n v="53868030"/>
    <n v="129"/>
    <s v="Comedy|Crime"/>
    <s v="Will Ferrell"/>
    <n v="183425"/>
    <n v="425"/>
    <s v="English"/>
    <s v="USA"/>
    <n v="17000000"/>
    <n v="36868030"/>
    <m/>
    <m/>
    <m/>
  </r>
  <r>
    <x v="169"/>
    <s v="John Q "/>
    <n v="7"/>
    <n v="2002"/>
    <n v="71026631"/>
    <n v="129"/>
    <s v="Crime|Drama|Thriller"/>
    <s v="Denzel Washington"/>
    <n v="98899"/>
    <n v="394"/>
    <s v="English"/>
    <s v="USA"/>
    <n v="36000000"/>
    <n v="35026631"/>
    <m/>
    <m/>
    <m/>
  </r>
  <r>
    <x v="670"/>
    <s v="Courageous "/>
    <n v="7"/>
    <n v="2011"/>
    <n v="34522221"/>
    <n v="34"/>
    <s v="Drama"/>
    <s v="Ben Davies"/>
    <n v="15401"/>
    <n v="175"/>
    <s v="English"/>
    <s v="USA"/>
    <n v="2000000"/>
    <n v="32522221"/>
    <m/>
    <m/>
    <m/>
  </r>
  <r>
    <x v="237"/>
    <s v="The Amazing Spider-Man "/>
    <n v="7"/>
    <n v="2012"/>
    <n v="262030663"/>
    <n v="599"/>
    <s v="Action|Adventure|Fantasy"/>
    <s v="Emma Stone"/>
    <n v="451803"/>
    <n v="1225"/>
    <s v="English"/>
    <s v="USA"/>
    <n v="230000000"/>
    <n v="32030663"/>
    <m/>
    <m/>
    <m/>
  </r>
  <r>
    <x v="671"/>
    <s v="The Prince of Egypt "/>
    <n v="7"/>
    <n v="1998"/>
    <n v="101217900"/>
    <n v="120"/>
    <s v="Adventure|Animation|Biography|Drama|Family|Fantasy|Musical"/>
    <s v="Martin Short"/>
    <n v="91093"/>
    <n v="353"/>
    <s v="English"/>
    <s v="USA"/>
    <n v="70000000"/>
    <n v="31217900"/>
    <m/>
    <m/>
    <m/>
  </r>
  <r>
    <x v="217"/>
    <s v="Thor "/>
    <n v="7"/>
    <n v="2011"/>
    <n v="181015141"/>
    <n v="516"/>
    <s v="Action|Adventure|Fantasy"/>
    <s v="Chris Hemsworth"/>
    <n v="536314"/>
    <n v="738"/>
    <s v="English"/>
    <s v="USA"/>
    <n v="150000000"/>
    <n v="31015141"/>
    <m/>
    <m/>
    <m/>
  </r>
  <r>
    <x v="512"/>
    <s v="Underworld "/>
    <n v="7"/>
    <n v="2003"/>
    <n v="51483949"/>
    <n v="226"/>
    <s v="Action|Fantasy|Thriller"/>
    <s v="Sophia Myles"/>
    <n v="208092"/>
    <n v="806"/>
    <s v="English"/>
    <s v="UK"/>
    <n v="22000000"/>
    <n v="29483949"/>
    <m/>
    <m/>
    <m/>
  </r>
  <r>
    <x v="672"/>
    <s v="My Dog Skip "/>
    <n v="7"/>
    <n v="2000"/>
    <n v="34099640"/>
    <n v="79"/>
    <s v="Drama|Family|Sport"/>
    <s v="Clint Howard"/>
    <n v="16651"/>
    <n v="149"/>
    <s v="English"/>
    <s v="USA"/>
    <n v="5000000"/>
    <n v="29099640"/>
    <m/>
    <m/>
    <m/>
  </r>
  <r>
    <x v="425"/>
    <s v="Scrooged "/>
    <n v="7"/>
    <n v="1988"/>
    <n v="60328558"/>
    <n v="88"/>
    <s v="Comedy|Drama|Fantasy"/>
    <s v="Bill Murray"/>
    <n v="61396"/>
    <n v="159"/>
    <s v="English"/>
    <s v="USA"/>
    <n v="32000000"/>
    <n v="28328558"/>
    <m/>
    <m/>
    <m/>
  </r>
  <r>
    <x v="673"/>
    <s v="Cleopatra "/>
    <n v="7"/>
    <n v="1963"/>
    <n v="57750000"/>
    <n v="72"/>
    <s v="Biography|Drama|History|Romance"/>
    <s v="Martin Landau"/>
    <n v="21554"/>
    <n v="192"/>
    <s v="English"/>
    <s v="UK"/>
    <n v="31115000"/>
    <n v="26635000"/>
    <m/>
    <m/>
    <m/>
  </r>
  <r>
    <x v="674"/>
    <s v="Happy Gilmore "/>
    <n v="7"/>
    <n v="1996"/>
    <n v="38624000"/>
    <n v="77"/>
    <s v="Comedy|Sport"/>
    <s v="Adam Sandler"/>
    <n v="156143"/>
    <n v="289"/>
    <s v="English"/>
    <s v="USA"/>
    <n v="12000000"/>
    <n v="26624000"/>
    <m/>
    <m/>
    <m/>
  </r>
  <r>
    <x v="174"/>
    <s v="Cloudy with a Chance of Meatballs "/>
    <n v="7"/>
    <n v="2009"/>
    <n v="124870275"/>
    <n v="191"/>
    <s v="Animation|Comedy|Family|Sci-Fi"/>
    <s v="Will Forte"/>
    <n v="152601"/>
    <n v="156"/>
    <s v="English"/>
    <s v="USA"/>
    <n v="100000000"/>
    <n v="24870275"/>
    <m/>
    <m/>
    <m/>
  </r>
  <r>
    <x v="88"/>
    <s v="Burn After Reading "/>
    <n v="7"/>
    <n v="2008"/>
    <n v="60338891"/>
    <n v="341"/>
    <s v="Comedy|Drama"/>
    <s v="J.K. Simmons"/>
    <n v="248468"/>
    <n v="545"/>
    <s v="English"/>
    <s v="USA"/>
    <n v="37000000"/>
    <n v="23338891"/>
    <m/>
    <m/>
    <m/>
  </r>
  <r>
    <x v="382"/>
    <s v="Jack Reacher "/>
    <n v="7"/>
    <n v="2012"/>
    <n v="80033643"/>
    <n v="387"/>
    <s v="Action|Crime|Mystery|Thriller"/>
    <s v="Tom Cruise"/>
    <n v="226570"/>
    <n v="448"/>
    <s v="English"/>
    <s v="USA"/>
    <n v="60000000"/>
    <n v="20033643"/>
    <m/>
    <m/>
    <m/>
  </r>
  <r>
    <x v="490"/>
    <s v="Tropic Thunder "/>
    <n v="7"/>
    <n v="2008"/>
    <n v="110416702"/>
    <n v="308"/>
    <s v="Action|Comedy"/>
    <s v="Robert Downey Jr."/>
    <n v="307539"/>
    <n v="577"/>
    <s v="English"/>
    <s v="USA"/>
    <n v="92000000"/>
    <n v="18416702"/>
    <m/>
    <m/>
    <m/>
  </r>
  <r>
    <x v="675"/>
    <s v="The X Files "/>
    <n v="7"/>
    <n v="1998"/>
    <n v="83892374"/>
    <n v="142"/>
    <s v="Drama|Mystery|Sci-Fi|Thriller"/>
    <s v="Martin Landau"/>
    <n v="85720"/>
    <n v="297"/>
    <s v="English"/>
    <s v="USA"/>
    <n v="66000000"/>
    <n v="17892374"/>
    <m/>
    <m/>
    <m/>
  </r>
  <r>
    <x v="676"/>
    <s v="Crank "/>
    <n v="7"/>
    <n v="2006"/>
    <n v="27829874"/>
    <n v="170"/>
    <s v="Action|Crime|Thriller"/>
    <s v="Jason Statham"/>
    <n v="196422"/>
    <n v="444"/>
    <s v="English"/>
    <s v="USA"/>
    <n v="12000000"/>
    <n v="15829874"/>
    <m/>
    <m/>
    <m/>
  </r>
  <r>
    <x v="677"/>
    <s v="28 Weeks Later "/>
    <n v="7"/>
    <n v="2007"/>
    <n v="28637507"/>
    <n v="274"/>
    <s v="Drama|Horror|Sci-Fi"/>
    <s v="Jeremy Renner"/>
    <n v="212167"/>
    <n v="713"/>
    <s v="English"/>
    <s v="UK"/>
    <n v="15000000"/>
    <n v="13637507"/>
    <m/>
    <m/>
    <m/>
  </r>
  <r>
    <x v="678"/>
    <s v="Hellraiser "/>
    <n v="7"/>
    <n v="1987"/>
    <n v="14564027"/>
    <n v="203"/>
    <s v="Fantasy|Horror"/>
    <s v="Andrew Robinson"/>
    <n v="76407"/>
    <n v="335"/>
    <s v="English"/>
    <s v="UK"/>
    <n v="1000000"/>
    <n v="13564027"/>
    <m/>
    <m/>
    <m/>
  </r>
  <r>
    <x v="191"/>
    <s v="World War Z "/>
    <n v="7"/>
    <n v="2013"/>
    <n v="202351611"/>
    <n v="654"/>
    <s v="Action|Adventure|Horror|Sci-Fi|Thriller"/>
    <s v="Peter Capaldi"/>
    <n v="465019"/>
    <n v="995"/>
    <s v="English"/>
    <s v="USA"/>
    <n v="190000000"/>
    <n v="12351611"/>
    <m/>
    <m/>
    <m/>
  </r>
  <r>
    <x v="679"/>
    <s v="The Cabin in the Woods "/>
    <n v="7"/>
    <n v="2012"/>
    <n v="42043633"/>
    <n v="634"/>
    <s v="Fantasy|Horror|Mystery|Thriller"/>
    <s v="Chris Hemsworth"/>
    <n v="277172"/>
    <n v="986"/>
    <s v="English"/>
    <s v="USA"/>
    <n v="30000000"/>
    <n v="12043633"/>
    <m/>
    <m/>
    <m/>
  </r>
  <r>
    <x v="415"/>
    <s v="Million Dollar Arm "/>
    <n v="7"/>
    <n v="2014"/>
    <n v="36447959"/>
    <n v="151"/>
    <s v="Biography|Drama|Sport"/>
    <s v="Jon Hamm"/>
    <n v="35833"/>
    <n v="96"/>
    <s v="English"/>
    <s v="USA"/>
    <n v="25000000"/>
    <n v="11447959"/>
    <m/>
    <m/>
    <m/>
  </r>
  <r>
    <x v="436"/>
    <s v="Black Mass "/>
    <n v="7"/>
    <n v="2015"/>
    <n v="62563543"/>
    <n v="391"/>
    <s v="Biography|Crime|Drama"/>
    <s v="Johnny Depp"/>
    <n v="115216"/>
    <n v="289"/>
    <s v="English"/>
    <s v="USA"/>
    <n v="53000000"/>
    <n v="9563543"/>
    <m/>
    <m/>
    <m/>
  </r>
  <r>
    <x v="680"/>
    <s v="Stir of Echoes "/>
    <n v="7"/>
    <n v="1999"/>
    <n v="21133087"/>
    <n v="164"/>
    <s v="Horror|Mystery|Thriller"/>
    <s v="Illeana Douglas"/>
    <n v="62468"/>
    <n v="374"/>
    <s v="English"/>
    <s v="USA"/>
    <n v="12000000"/>
    <n v="9133087"/>
    <m/>
    <m/>
    <m/>
  </r>
  <r>
    <x v="681"/>
    <s v="Boiler Room "/>
    <n v="7"/>
    <n v="2000"/>
    <n v="16938179"/>
    <n v="132"/>
    <s v="Crime|Drama|Thriller"/>
    <s v="Vin Diesel"/>
    <n v="41313"/>
    <n v="246"/>
    <s v="English"/>
    <s v="USA"/>
    <n v="8000000"/>
    <n v="8938179"/>
    <m/>
    <m/>
    <m/>
  </r>
  <r>
    <x v="442"/>
    <s v="My Week with Marilyn "/>
    <n v="7"/>
    <n v="2011"/>
    <n v="14597405"/>
    <n v="386"/>
    <s v="Biography|Drama"/>
    <s v="Eddie Redmayne"/>
    <n v="71679"/>
    <n v="216"/>
    <s v="English"/>
    <s v="UK"/>
    <n v="6400000"/>
    <n v="8197405"/>
    <m/>
    <m/>
    <m/>
  </r>
  <r>
    <x v="126"/>
    <s v="The World's End "/>
    <n v="7"/>
    <n v="2013"/>
    <n v="26003149"/>
    <n v="427"/>
    <s v="Action|Comedy|Sci-Fi"/>
    <s v="Michael Smiley"/>
    <n v="185587"/>
    <n v="401"/>
    <s v="English"/>
    <s v="UK"/>
    <n v="20000000"/>
    <n v="6003149"/>
    <m/>
    <m/>
    <m/>
  </r>
  <r>
    <x v="682"/>
    <s v="Kids "/>
    <n v="7"/>
    <n v="1995"/>
    <n v="7417210"/>
    <n v="71"/>
    <s v="Drama"/>
    <s v="Rosario Dawson"/>
    <n v="59041"/>
    <n v="408"/>
    <s v="English"/>
    <s v="USA"/>
    <n v="1500000"/>
    <n v="5917210"/>
    <m/>
    <m/>
    <m/>
  </r>
  <r>
    <x v="683"/>
    <s v="Hollywood Shuffle "/>
    <n v="7"/>
    <n v="1987"/>
    <n v="5228617"/>
    <n v="21"/>
    <s v="Comedy"/>
    <s v="Robert Townsend"/>
    <n v="2770"/>
    <n v="32"/>
    <s v="English"/>
    <s v="USA"/>
    <n v="100000"/>
    <n v="5128617"/>
    <m/>
    <m/>
    <m/>
  </r>
  <r>
    <x v="416"/>
    <s v="The Cooler "/>
    <n v="7"/>
    <n v="2003"/>
    <n v="8243880"/>
    <n v="157"/>
    <s v="Crime|Drama|Fantasy|Romance"/>
    <s v="Estella Warren"/>
    <n v="28714"/>
    <n v="215"/>
    <s v="English"/>
    <s v="USA"/>
    <n v="3200000"/>
    <n v="5043880"/>
    <m/>
    <m/>
    <m/>
  </r>
  <r>
    <x v="134"/>
    <s v="Big Eyes "/>
    <n v="7"/>
    <n v="2014"/>
    <n v="14479776"/>
    <n v="325"/>
    <s v="Biography|Crime|Drama|Romance"/>
    <s v="Christoph Waltz"/>
    <n v="55539"/>
    <n v="147"/>
    <s v="English"/>
    <s v="USA"/>
    <n v="10000000"/>
    <n v="4479776"/>
    <m/>
    <m/>
    <m/>
  </r>
  <r>
    <x v="684"/>
    <s v="Annie Get Your Gun "/>
    <n v="7"/>
    <n v="1950"/>
    <n v="8000000"/>
    <n v="21"/>
    <s v="Biography|Comedy|Musical|Romance|Western"/>
    <s v="Keenan Wynn"/>
    <n v="3167"/>
    <n v="90"/>
    <s v="English"/>
    <s v="USA"/>
    <n v="3768785"/>
    <n v="4231215"/>
    <m/>
    <m/>
    <m/>
  </r>
  <r>
    <x v="654"/>
    <s v="Safety Not Guaranteed "/>
    <n v="7"/>
    <n v="2012"/>
    <n v="4007792"/>
    <n v="271"/>
    <s v="Comedy|Drama|Romance"/>
    <s v="Mary Lynn Rajskub"/>
    <n v="101287"/>
    <n v="260"/>
    <s v="English"/>
    <s v="USA"/>
    <n v="750000"/>
    <n v="3257792"/>
    <m/>
    <m/>
    <m/>
  </r>
  <r>
    <x v="685"/>
    <s v="Real Women Have Curves "/>
    <n v="7"/>
    <n v="2002"/>
    <n v="5844929"/>
    <n v="75"/>
    <s v="Comedy|Drama"/>
    <s v="America Ferrera"/>
    <n v="6000"/>
    <n v="109"/>
    <s v="English"/>
    <s v="USA"/>
    <n v="3000000"/>
    <n v="2844929"/>
    <m/>
    <m/>
    <m/>
  </r>
  <r>
    <x v="686"/>
    <s v="Pollock "/>
    <n v="7"/>
    <n v="2000"/>
    <n v="8596914"/>
    <n v="115"/>
    <s v="Biography|Drama"/>
    <s v="John Heard"/>
    <n v="23023"/>
    <n v="148"/>
    <s v="English"/>
    <s v="USA"/>
    <n v="6000000"/>
    <n v="2596914"/>
    <m/>
    <m/>
    <m/>
  </r>
  <r>
    <x v="88"/>
    <s v="A Serious Man "/>
    <n v="7"/>
    <n v="2009"/>
    <n v="9190525"/>
    <n v="341"/>
    <s v="Comedy|Drama"/>
    <s v="Michael Stuhlbarg"/>
    <n v="102125"/>
    <n v="324"/>
    <s v="English"/>
    <s v="USA"/>
    <n v="7000000"/>
    <n v="2190525"/>
    <m/>
    <m/>
    <m/>
  </r>
  <r>
    <x v="687"/>
    <s v="End of the Spear "/>
    <n v="7"/>
    <n v="2005"/>
    <n v="11703287"/>
    <n v="47"/>
    <s v="Adventure|Drama"/>
    <s v="Chase Ellison"/>
    <n v="4360"/>
    <n v="148"/>
    <s v="English"/>
    <s v="USA"/>
    <n v="10000000"/>
    <n v="1703287"/>
    <m/>
    <m/>
    <m/>
  </r>
  <r>
    <x v="233"/>
    <s v="Harsh Times "/>
    <n v="7"/>
    <n v="2005"/>
    <n v="3335839"/>
    <n v="118"/>
    <s v="Action|Crime|Drama|Thriller"/>
    <s v="J.K. Simmons"/>
    <n v="54657"/>
    <n v="222"/>
    <s v="English"/>
    <s v="USA"/>
    <n v="2000000"/>
    <n v="1335839"/>
    <m/>
    <m/>
    <m/>
  </r>
  <r>
    <x v="688"/>
    <s v="Another Earth "/>
    <n v="7"/>
    <n v="2011"/>
    <n v="1316074"/>
    <n v="242"/>
    <s v="Drama|Romance|Sci-Fi"/>
    <s v="Robin Lord Taylor"/>
    <n v="71387"/>
    <n v="228"/>
    <s v="English"/>
    <s v="USA"/>
    <n v="100000"/>
    <n v="1216074"/>
    <m/>
    <m/>
    <m/>
  </r>
  <r>
    <x v="689"/>
    <s v="UHF "/>
    <n v="7"/>
    <n v="1989"/>
    <n v="6157157"/>
    <n v="59"/>
    <s v="Comedy|Drama"/>
    <s v="Fran Drescher"/>
    <n v="21416"/>
    <n v="198"/>
    <s v="English"/>
    <s v="USA"/>
    <n v="5000000"/>
    <n v="1157157"/>
    <m/>
    <m/>
    <m/>
  </r>
  <r>
    <x v="690"/>
    <s v="Syriana "/>
    <n v="7"/>
    <n v="2005"/>
    <n v="50815288"/>
    <n v="358"/>
    <s v="Drama|Thriller"/>
    <s v="Matt Damon"/>
    <n v="109188"/>
    <n v="625"/>
    <s v="English"/>
    <s v="USA"/>
    <n v="50000000"/>
    <n v="815288"/>
    <m/>
    <m/>
    <m/>
  </r>
  <r>
    <x v="691"/>
    <s v="Urbania "/>
    <n v="7"/>
    <n v="2000"/>
    <n v="1027119"/>
    <n v="38"/>
    <s v="Drama"/>
    <s v="Dan Futterman"/>
    <n v="2742"/>
    <n v="73"/>
    <s v="English"/>
    <s v="USA"/>
    <n v="225000"/>
    <n v="802119"/>
    <m/>
    <m/>
    <m/>
  </r>
  <r>
    <x v="692"/>
    <s v="The Broken Hearts Club: A Romantic Comedy "/>
    <n v="7"/>
    <n v="2000"/>
    <n v="1744858"/>
    <n v="51"/>
    <s v="Comedy|Drama|Romance|Sport"/>
    <s v="Justin Theroux"/>
    <n v="6084"/>
    <n v="120"/>
    <s v="English"/>
    <s v="USA"/>
    <n v="1000000"/>
    <n v="744858"/>
    <m/>
    <m/>
    <m/>
  </r>
  <r>
    <x v="693"/>
    <s v="Primer "/>
    <n v="7"/>
    <n v="2004"/>
    <n v="424760"/>
    <n v="143"/>
    <s v="Drama|Sci-Fi|Thriller"/>
    <s v="Shane Carruth"/>
    <n v="72639"/>
    <n v="371"/>
    <s v="English"/>
    <s v="USA"/>
    <n v="7000"/>
    <n v="417760"/>
    <m/>
    <m/>
    <m/>
  </r>
  <r>
    <x v="694"/>
    <s v="Trekkies "/>
    <n v="7"/>
    <n v="1997"/>
    <n v="617172"/>
    <n v="43"/>
    <s v="Documentary"/>
    <s v="Walter Koenig"/>
    <n v="4407"/>
    <n v="75"/>
    <s v="English"/>
    <s v="USA"/>
    <n v="375000"/>
    <n v="242172"/>
    <m/>
    <m/>
    <m/>
  </r>
  <r>
    <x v="695"/>
    <s v="The Lost Skeleton of Cadavra "/>
    <n v="7"/>
    <n v="2001"/>
    <n v="110536"/>
    <n v="88"/>
    <s v="Comedy|Horror|Sci-Fi"/>
    <s v="Fay Masterson"/>
    <n v="4117"/>
    <n v="118"/>
    <s v="English"/>
    <s v="USA"/>
    <n v="40000"/>
    <n v="70536"/>
    <m/>
    <m/>
    <m/>
  </r>
  <r>
    <x v="696"/>
    <s v="I Married a Strange Person! "/>
    <n v="7"/>
    <n v="1997"/>
    <n v="203134"/>
    <n v="19"/>
    <s v="Animation|Comedy|Drama|Fantasy|Sci-Fi"/>
    <s v="Charis Michelsen"/>
    <n v="1428"/>
    <n v="21"/>
    <s v="English"/>
    <s v="USA"/>
    <n v="250000"/>
    <n v="-46866"/>
    <m/>
    <m/>
    <m/>
  </r>
  <r>
    <x v="697"/>
    <s v="Antarctic Edge: 70° South "/>
    <n v="7"/>
    <n v="2015"/>
    <n v="4914"/>
    <n v="5"/>
    <s v="Adventure|Documentary"/>
    <s v="Naderev Sano"/>
    <n v="123"/>
    <n v="2"/>
    <s v="English"/>
    <s v="USA"/>
    <n v="150000"/>
    <n v="-145086"/>
    <m/>
    <m/>
    <m/>
  </r>
  <r>
    <x v="698"/>
    <s v="The Thirteenth Floor "/>
    <n v="7"/>
    <n v="1999"/>
    <n v="15500000"/>
    <n v="111"/>
    <s v="Mystery|Sci-Fi|Thriller"/>
    <s v="Gretchen Mol"/>
    <n v="51996"/>
    <n v="302"/>
    <s v="English"/>
    <s v="Germany"/>
    <n v="16000000"/>
    <n v="-500000"/>
    <m/>
    <m/>
    <m/>
  </r>
  <r>
    <x v="699"/>
    <s v="Dream with the Fishes "/>
    <n v="7"/>
    <n v="1997"/>
    <n v="464655"/>
    <n v="28"/>
    <s v="Comedy|Drama"/>
    <s v="David Arquette"/>
    <n v="1524"/>
    <n v="29"/>
    <s v="English"/>
    <s v="USA"/>
    <n v="1000000"/>
    <n v="-535345"/>
    <m/>
    <m/>
    <m/>
  </r>
  <r>
    <x v="700"/>
    <s v="Jesus' Son "/>
    <n v="7"/>
    <n v="1999"/>
    <n v="1282084"/>
    <n v="74"/>
    <s v="Drama"/>
    <s v="Billy Crudup"/>
    <n v="6221"/>
    <n v="87"/>
    <s v="English"/>
    <s v="USA"/>
    <n v="2500000"/>
    <n v="-1217916"/>
    <m/>
    <m/>
    <m/>
  </r>
  <r>
    <x v="454"/>
    <s v="One Day "/>
    <n v="7"/>
    <n v="2011"/>
    <n v="13766014"/>
    <n v="221"/>
    <s v="Drama|Romance"/>
    <s v="Anne Hathaway"/>
    <n v="106111"/>
    <n v="181"/>
    <s v="English"/>
    <s v="USA"/>
    <n v="15000000"/>
    <n v="-1233986"/>
    <m/>
    <m/>
    <m/>
  </r>
  <r>
    <x v="701"/>
    <s v="The Amazing Catfish "/>
    <n v="7"/>
    <n v="2013"/>
    <n v="11278"/>
    <n v="50"/>
    <s v="Comedy|Drama"/>
    <s v="Ximena Ayala"/>
    <n v="1229"/>
    <n v="2"/>
    <s v="Spanish"/>
    <s v="Mexico"/>
    <n v="1300000"/>
    <n v="-1288722"/>
    <m/>
    <m/>
    <m/>
  </r>
  <r>
    <x v="702"/>
    <s v="Dracula: Pages from a Virgin's Diary "/>
    <n v="7"/>
    <n v="2002"/>
    <n v="39659"/>
    <n v="58"/>
    <s v="Comedy|Horror|Musical"/>
    <s v="Sarah Murphy-Dyson"/>
    <n v="1555"/>
    <n v="32"/>
    <s v="English"/>
    <s v="Canada"/>
    <n v="1600000"/>
    <n v="-1560341"/>
    <m/>
    <m/>
    <m/>
  </r>
  <r>
    <x v="703"/>
    <s v="Buried "/>
    <n v="7"/>
    <n v="2010"/>
    <n v="1028658"/>
    <n v="363"/>
    <s v="Drama|Mystery|Thriller"/>
    <s v="Ryan Reynolds"/>
    <n v="118684"/>
    <n v="447"/>
    <s v="English"/>
    <s v="Spain"/>
    <n v="3000000"/>
    <n v="-1971342"/>
    <m/>
    <m/>
    <m/>
  </r>
  <r>
    <x v="704"/>
    <s v="The Contender "/>
    <n v="7"/>
    <n v="2000"/>
    <n v="17804273"/>
    <n v="136"/>
    <s v="Drama|Thriller"/>
    <s v="Jeff Bridges"/>
    <n v="20449"/>
    <n v="370"/>
    <s v="English"/>
    <s v="USA"/>
    <n v="20000000"/>
    <n v="-2195727"/>
    <m/>
    <m/>
    <m/>
  </r>
  <r>
    <x v="532"/>
    <s v="Kill the Messenger "/>
    <n v="7"/>
    <n v="2014"/>
    <n v="2445646"/>
    <n v="163"/>
    <s v="Biography|Crime|Drama|Mystery|Thriller"/>
    <s v="Jeremy Renner"/>
    <n v="32382"/>
    <n v="99"/>
    <s v="English"/>
    <s v="USA"/>
    <n v="5000000"/>
    <n v="-2554354"/>
    <m/>
    <m/>
    <m/>
  </r>
  <r>
    <x v="278"/>
    <s v="Paul "/>
    <n v="7"/>
    <n v="2011"/>
    <n v="37371385"/>
    <n v="342"/>
    <s v="Adventure|Comedy|Sci-Fi"/>
    <s v="Bobby Lee"/>
    <n v="192462"/>
    <n v="334"/>
    <s v="English"/>
    <s v="USA"/>
    <n v="40000000"/>
    <n v="-2628615"/>
    <m/>
    <m/>
    <m/>
  </r>
  <r>
    <x v="212"/>
    <s v="Rabbit Hole "/>
    <n v="7"/>
    <n v="2010"/>
    <n v="2221809"/>
    <n v="248"/>
    <s v="Drama"/>
    <s v="Dianne Wiest"/>
    <n v="40618"/>
    <n v="144"/>
    <s v="English"/>
    <s v="USA"/>
    <n v="5000000"/>
    <n v="-2778191"/>
    <m/>
    <m/>
    <m/>
  </r>
  <r>
    <x v="705"/>
    <s v="Bobby "/>
    <n v="7"/>
    <n v="2006"/>
    <n v="11204499"/>
    <n v="195"/>
    <s v="Drama|History"/>
    <s v="Anthony Hopkins"/>
    <n v="38142"/>
    <n v="270"/>
    <s v="English"/>
    <s v="USA"/>
    <n v="14000000"/>
    <n v="-2795501"/>
    <m/>
    <m/>
    <m/>
  </r>
  <r>
    <x v="171"/>
    <s v="Public Enemies "/>
    <n v="7"/>
    <n v="2009"/>
    <n v="97030725"/>
    <n v="357"/>
    <s v="Biography|Crime|Drama|History|Romance"/>
    <s v="Johnny Depp"/>
    <n v="230931"/>
    <n v="585"/>
    <s v="English"/>
    <s v="USA"/>
    <n v="100000000"/>
    <n v="-2969275"/>
    <m/>
    <m/>
    <m/>
  </r>
  <r>
    <x v="706"/>
    <s v="Zero Effect "/>
    <n v="7"/>
    <n v="1998"/>
    <n v="1980338"/>
    <n v="81"/>
    <s v="Comedy|Crime|Drama|Mystery|Thriller"/>
    <s v="Kim Dickens"/>
    <n v="12366"/>
    <n v="151"/>
    <s v="English"/>
    <s v="USA"/>
    <n v="5000000"/>
    <n v="-3019662"/>
    <m/>
    <m/>
    <m/>
  </r>
  <r>
    <x v="707"/>
    <s v="Poolhall Junkies "/>
    <n v="7"/>
    <n v="2002"/>
    <n v="562059"/>
    <n v="41"/>
    <s v="Drama|Thriller"/>
    <s v="Chazz Palminteri"/>
    <n v="8535"/>
    <n v="113"/>
    <s v="English"/>
    <s v="USA"/>
    <n v="4000000"/>
    <n v="-3437941"/>
    <m/>
    <m/>
    <m/>
  </r>
  <r>
    <x v="56"/>
    <s v="Time to Choose "/>
    <n v="7"/>
    <n v="2015"/>
    <n v="29233"/>
    <n v="6"/>
    <s v="Documentary"/>
    <s v="Jane Goodall"/>
    <n v="75"/>
    <n v="2"/>
    <s v="English"/>
    <s v="USA"/>
    <n v="3500000"/>
    <n v="-3470767"/>
    <m/>
    <m/>
    <m/>
  </r>
  <r>
    <x v="23"/>
    <s v="Prometheus "/>
    <n v="7"/>
    <n v="2012"/>
    <n v="126464904"/>
    <n v="775"/>
    <s v="Adventure|Mystery|Sci-Fi"/>
    <s v="Michael Fassbender"/>
    <n v="456260"/>
    <n v="2326"/>
    <s v="English"/>
    <s v="USA"/>
    <n v="130000000"/>
    <n v="-3535096"/>
    <m/>
    <m/>
    <m/>
  </r>
  <r>
    <x v="134"/>
    <s v="Frankenweenie "/>
    <n v="7"/>
    <n v="2012"/>
    <n v="35287788"/>
    <n v="370"/>
    <s v="Animation|Comedy|Family|Horror|Sci-Fi"/>
    <s v="Martin Landau"/>
    <n v="73886"/>
    <n v="165"/>
    <s v="English"/>
    <s v="USA"/>
    <n v="39000000"/>
    <n v="-3712212"/>
    <m/>
    <m/>
    <m/>
  </r>
  <r>
    <x v="708"/>
    <s v="Cadillac Records "/>
    <n v="7"/>
    <n v="2008"/>
    <n v="8134217"/>
    <n v="81"/>
    <s v="Biography|Drama|Music"/>
    <s v="Cedric the Entertainer"/>
    <n v="15412"/>
    <n v="90"/>
    <s v="English"/>
    <s v="USA"/>
    <n v="12000000"/>
    <n v="-3865783"/>
    <m/>
    <m/>
    <m/>
  </r>
  <r>
    <x v="236"/>
    <s v="The Wackness "/>
    <n v="7"/>
    <n v="2008"/>
    <n v="2077046"/>
    <n v="147"/>
    <s v="Comedy|Drama|Romance"/>
    <s v="Mary-Kate Olsen"/>
    <n v="27266"/>
    <n v="75"/>
    <s v="English"/>
    <s v="USA"/>
    <n v="6000000"/>
    <n v="-3922954"/>
    <m/>
    <m/>
    <m/>
  </r>
  <r>
    <x v="709"/>
    <s v="ParaNorman "/>
    <n v="7"/>
    <n v="2012"/>
    <n v="55994557"/>
    <n v="328"/>
    <s v="Adventure|Animation|Comedy|Family|Fantasy"/>
    <s v="Anna Kendrick"/>
    <n v="72287"/>
    <n v="176"/>
    <s v="English"/>
    <s v="USA"/>
    <n v="60000000"/>
    <n v="-4005443"/>
    <m/>
    <m/>
    <m/>
  </r>
  <r>
    <x v="289"/>
    <s v="Bright Star "/>
    <n v="7"/>
    <n v="2009"/>
    <n v="4440055"/>
    <n v="222"/>
    <s v="Biography|Drama|Romance"/>
    <s v="Abbie Cornish"/>
    <n v="21360"/>
    <n v="110"/>
    <s v="English"/>
    <s v="UK"/>
    <n v="8500000"/>
    <n v="-4059945"/>
    <m/>
    <m/>
    <m/>
  </r>
  <r>
    <x v="710"/>
    <s v="Igby Goes Down "/>
    <n v="7"/>
    <n v="2002"/>
    <n v="4681503"/>
    <n v="136"/>
    <s v="Comedy|Drama"/>
    <s v="Kieran Culkin"/>
    <n v="29058"/>
    <n v="238"/>
    <s v="English"/>
    <s v="USA"/>
    <n v="9000000"/>
    <n v="-4318497"/>
    <m/>
    <m/>
    <m/>
  </r>
  <r>
    <x v="711"/>
    <s v="I Am Love "/>
    <n v="7"/>
    <n v="2009"/>
    <n v="5004648"/>
    <n v="181"/>
    <s v="Drama|Romance"/>
    <s v="Flavio Parenti"/>
    <n v="14031"/>
    <n v="114"/>
    <s v="Italian"/>
    <s v="Italy"/>
    <n v="10000000"/>
    <n v="-4995352"/>
    <m/>
    <m/>
    <m/>
  </r>
  <r>
    <x v="388"/>
    <s v="Black Snake Moan "/>
    <n v="7"/>
    <n v="2006"/>
    <n v="9396487"/>
    <n v="197"/>
    <s v="Drama|Music"/>
    <s v="Justin Timberlake"/>
    <n v="52421"/>
    <n v="200"/>
    <s v="English"/>
    <s v="USA"/>
    <n v="15000000"/>
    <n v="-5603513"/>
    <m/>
    <m/>
    <m/>
  </r>
  <r>
    <x v="712"/>
    <s v="House of D "/>
    <n v="7"/>
    <n v="2004"/>
    <n v="371081"/>
    <n v="46"/>
    <s v="Comedy|Drama"/>
    <s v="Robin Williams"/>
    <n v="7479"/>
    <n v="86"/>
    <s v="English"/>
    <s v="USA"/>
    <n v="6000000"/>
    <n v="-5628919"/>
    <m/>
    <m/>
    <m/>
  </r>
  <r>
    <x v="195"/>
    <s v="The Neon Demon "/>
    <n v="7"/>
    <n v="2016"/>
    <n v="1330827"/>
    <n v="253"/>
    <s v="Horror|Thriller"/>
    <s v="Keanu Reeves"/>
    <n v="9866"/>
    <n v="73"/>
    <s v="English"/>
    <s v="France"/>
    <n v="7000000"/>
    <n v="-5669173"/>
    <m/>
    <m/>
    <m/>
  </r>
  <r>
    <x v="713"/>
    <s v="The Last Station "/>
    <n v="7"/>
    <n v="2009"/>
    <n v="6615578"/>
    <n v="184"/>
    <s v="Biography|Drama|Romance"/>
    <s v="David Masterson"/>
    <n v="15352"/>
    <n v="82"/>
    <s v="English"/>
    <s v="Germany"/>
    <n v="13000000"/>
    <n v="-6384422"/>
    <m/>
    <m/>
    <m/>
  </r>
  <r>
    <x v="714"/>
    <s v="The Chumscrubber "/>
    <n v="7"/>
    <n v="2005"/>
    <n v="49526"/>
    <n v="74"/>
    <s v="Comedy|Drama"/>
    <s v="Rory Culkin"/>
    <n v="16299"/>
    <n v="129"/>
    <s v="English"/>
    <s v="USA"/>
    <n v="6800000"/>
    <n v="-6750474"/>
    <m/>
    <m/>
    <m/>
  </r>
  <r>
    <x v="715"/>
    <s v="Spirit: Stallion of the Cimarron "/>
    <n v="7"/>
    <n v="2002"/>
    <n v="73215310"/>
    <n v="106"/>
    <s v="Adventure|Animation|Family|Western"/>
    <s v="Matt Damon"/>
    <n v="44143"/>
    <n v="216"/>
    <s v="English"/>
    <s v="USA"/>
    <n v="80000000"/>
    <n v="-6784690"/>
    <m/>
    <m/>
    <m/>
  </r>
  <r>
    <x v="716"/>
    <s v="One True Thing "/>
    <n v="7"/>
    <n v="1998"/>
    <n v="23209440"/>
    <n v="64"/>
    <s v="Drama"/>
    <s v="Meryl Streep"/>
    <n v="9283"/>
    <n v="112"/>
    <s v="English"/>
    <s v="USA"/>
    <n v="30000000"/>
    <n v="-6790560"/>
    <m/>
    <m/>
    <m/>
  </r>
  <r>
    <x v="717"/>
    <s v="Charlie Bartlett "/>
    <n v="7"/>
    <n v="2007"/>
    <n v="3950294"/>
    <n v="146"/>
    <s v="Comedy|Drama|Romance"/>
    <s v="Robert Downey Jr."/>
    <n v="56654"/>
    <n v="124"/>
    <s v="English"/>
    <s v="USA"/>
    <n v="12000000"/>
    <n v="-8049706"/>
    <m/>
    <m/>
    <m/>
  </r>
  <r>
    <x v="65"/>
    <s v="Hellboy II: The Golden Army "/>
    <n v="7"/>
    <n v="2008"/>
    <n v="75754670"/>
    <n v="345"/>
    <s v="Action|Adventure|Fantasy|Horror|Sci-Fi"/>
    <s v="Seth MacFarlane"/>
    <n v="208422"/>
    <n v="342"/>
    <s v="English"/>
    <s v="USA"/>
    <n v="85000000"/>
    <n v="-9245330"/>
    <m/>
    <m/>
    <m/>
  </r>
  <r>
    <x v="718"/>
    <s v="Trust "/>
    <n v="7"/>
    <n v="2010"/>
    <n v="58214"/>
    <n v="109"/>
    <s v="Crime|Drama|Thriller"/>
    <s v="Noah Emmerich"/>
    <n v="34224"/>
    <n v="137"/>
    <s v="English"/>
    <s v="USA"/>
    <n v="9500000"/>
    <n v="-9441786"/>
    <m/>
    <m/>
    <m/>
  </r>
  <r>
    <x v="719"/>
    <s v="Last Orders "/>
    <n v="7"/>
    <n v="2001"/>
    <n v="2326407"/>
    <n v="61"/>
    <s v="Drama"/>
    <s v="Bob Hoskins"/>
    <n v="5016"/>
    <n v="99"/>
    <s v="English"/>
    <s v="UK"/>
    <n v="12000000"/>
    <n v="-9673593"/>
    <m/>
    <m/>
    <m/>
  </r>
  <r>
    <x v="177"/>
    <s v="Out of Sight "/>
    <n v="7"/>
    <n v="1998"/>
    <n v="37339525"/>
    <n v="158"/>
    <s v="Crime|Drama|Romance|Thriller"/>
    <s v="Don Cheadle"/>
    <n v="71708"/>
    <n v="307"/>
    <s v="English"/>
    <s v="USA"/>
    <n v="48000000"/>
    <n v="-10660475"/>
    <m/>
    <m/>
    <m/>
  </r>
  <r>
    <x v="328"/>
    <s v="Rent "/>
    <n v="7"/>
    <n v="2005"/>
    <n v="29077547"/>
    <n v="146"/>
    <s v="Drama|Musical|Romance"/>
    <s v="Rosario Dawson"/>
    <n v="41685"/>
    <n v="754"/>
    <s v="English"/>
    <s v="USA"/>
    <n v="40000000"/>
    <n v="-10922453"/>
    <m/>
    <m/>
    <m/>
  </r>
  <r>
    <x v="720"/>
    <s v="The Perfect Game "/>
    <n v="7"/>
    <n v="2009"/>
    <n v="1089445"/>
    <n v="41"/>
    <s v="Comedy|Drama|Family|Sport"/>
    <s v="Clifton Collins Jr."/>
    <n v="2676"/>
    <n v="33"/>
    <s v="English"/>
    <s v="Canada"/>
    <n v="12500000"/>
    <n v="-11410555"/>
    <m/>
    <m/>
    <m/>
  </r>
  <r>
    <x v="184"/>
    <s v="The Conspirator "/>
    <n v="7"/>
    <n v="2010"/>
    <n v="11538204"/>
    <n v="199"/>
    <s v="Crime|Drama|History"/>
    <s v="Robin Wright"/>
    <n v="23696"/>
    <n v="135"/>
    <s v="English"/>
    <s v="USA"/>
    <n v="25000000"/>
    <n v="-13461796"/>
    <m/>
    <m/>
    <m/>
  </r>
  <r>
    <x v="611"/>
    <s v="A Most Violent Year "/>
    <n v="7"/>
    <n v="2014"/>
    <n v="5749134"/>
    <n v="350"/>
    <s v="Action|Crime|Drama|Thriller"/>
    <s v="David Oyelowo"/>
    <n v="45799"/>
    <n v="180"/>
    <s v="English"/>
    <s v="USA"/>
    <n v="20000000"/>
    <n v="-14250866"/>
    <m/>
    <m/>
    <m/>
  </r>
  <r>
    <x v="295"/>
    <s v="The Lucky Ones "/>
    <n v="7"/>
    <n v="2008"/>
    <n v="183088"/>
    <n v="57"/>
    <s v="Comedy|Drama|War"/>
    <s v="John Heard"/>
    <n v="11704"/>
    <n v="36"/>
    <s v="English"/>
    <s v="USA"/>
    <n v="15000000"/>
    <n v="-14816912"/>
    <m/>
    <m/>
    <m/>
  </r>
  <r>
    <x v="721"/>
    <s v="Flash of Genius "/>
    <n v="7"/>
    <n v="2008"/>
    <n v="4234040"/>
    <n v="99"/>
    <s v="Biography|Drama"/>
    <s v="Dylan Authors"/>
    <n v="14301"/>
    <n v="45"/>
    <s v="English"/>
    <s v="USA"/>
    <n v="20000000"/>
    <n v="-15765960"/>
    <m/>
    <m/>
    <m/>
  </r>
  <r>
    <x v="401"/>
    <s v="I'm Not There. "/>
    <n v="7"/>
    <n v="2007"/>
    <n v="4001121"/>
    <n v="231"/>
    <s v="Biography|Drama|Music"/>
    <s v="Christian Bale"/>
    <n v="48346"/>
    <n v="230"/>
    <s v="English"/>
    <s v="USA"/>
    <n v="20000000"/>
    <n v="-15998879"/>
    <m/>
    <m/>
    <m/>
  </r>
  <r>
    <x v="167"/>
    <s v="The Bounty "/>
    <n v="7"/>
    <n v="1984"/>
    <n v="8600000"/>
    <n v="29"/>
    <s v="Action|Adventure|Drama|History|Romance"/>
    <s v="Liam Neeson"/>
    <n v="17982"/>
    <n v="95"/>
    <s v="English"/>
    <s v="UK"/>
    <n v="25000000"/>
    <n v="-16400000"/>
    <m/>
    <m/>
    <m/>
  </r>
  <r>
    <x v="215"/>
    <s v="Wicker Park "/>
    <n v="7"/>
    <n v="2004"/>
    <n v="12831121"/>
    <n v="98"/>
    <s v="Drama|Mystery|Romance|Thriller"/>
    <s v="Jessica Paré"/>
    <n v="44979"/>
    <n v="298"/>
    <s v="English"/>
    <s v="USA"/>
    <n v="30000000"/>
    <n v="-17168879"/>
    <m/>
    <m/>
    <m/>
  </r>
  <r>
    <x v="68"/>
    <s v="Trance "/>
    <n v="7"/>
    <n v="2013"/>
    <n v="2319187"/>
    <n v="393"/>
    <s v="Crime|Drama|Mystery|Thriller"/>
    <s v="Rosario Dawson"/>
    <n v="92640"/>
    <n v="212"/>
    <s v="English"/>
    <s v="UK"/>
    <n v="20000000"/>
    <n v="-17680813"/>
    <m/>
    <m/>
    <m/>
  </r>
  <r>
    <x v="722"/>
    <s v="Courage "/>
    <n v="7"/>
    <n v="2015"/>
    <n v="2246000"/>
    <n v="27"/>
    <s v="Biography|Drama|Sport"/>
    <s v="Donny Boaz"/>
    <n v="2302"/>
    <n v="20"/>
    <s v="English"/>
    <s v="USA"/>
    <n v="20000000"/>
    <n v="-17754000"/>
    <m/>
    <m/>
    <m/>
  </r>
  <r>
    <x v="723"/>
    <s v="Trollhunter "/>
    <n v="7"/>
    <n v="2010"/>
    <n v="252652"/>
    <n v="337"/>
    <s v="Comedy|Drama|Fantasy|Horror"/>
    <s v="Otto Jespersen"/>
    <n v="54104"/>
    <n v="199"/>
    <s v="Norwegian"/>
    <s v="Norway"/>
    <n v="19900000"/>
    <n v="-19647348"/>
    <m/>
    <m/>
    <m/>
  </r>
  <r>
    <x v="430"/>
    <s v="Unleashed "/>
    <n v="7"/>
    <n v="2005"/>
    <n v="24520892"/>
    <n v="177"/>
    <s v="Action|Crime|Drama|Thriller"/>
    <s v="Morgan Freeman"/>
    <n v="85198"/>
    <n v="303"/>
    <s v="English"/>
    <s v="France"/>
    <n v="45000000"/>
    <n v="-20479108"/>
    <m/>
    <m/>
    <m/>
  </r>
  <r>
    <x v="208"/>
    <s v="An Unfinished Life "/>
    <n v="7"/>
    <n v="2005"/>
    <n v="8535575"/>
    <n v="107"/>
    <s v="Drama"/>
    <s v="Morgan Freeman"/>
    <n v="24033"/>
    <n v="152"/>
    <s v="English"/>
    <s v="USA"/>
    <n v="30000000"/>
    <n v="-21464425"/>
    <m/>
    <m/>
    <m/>
  </r>
  <r>
    <x v="13"/>
    <s v="Kundun "/>
    <n v="7"/>
    <n v="1997"/>
    <n v="5532301"/>
    <n v="85"/>
    <s v="Biography|Drama|History|War"/>
    <s v="Tenzin Thuthob Tsarong"/>
    <n v="21606"/>
    <n v="117"/>
    <s v="English"/>
    <s v="USA"/>
    <n v="28000000"/>
    <n v="-22467699"/>
    <m/>
    <m/>
    <m/>
  </r>
  <r>
    <x v="227"/>
    <s v="Legend of the Guardians: The Owls of Ga'Hoole "/>
    <n v="7"/>
    <n v="2010"/>
    <n v="55673333"/>
    <n v="188"/>
    <s v="Action|Adventure|Animation|Family|Fantasy"/>
    <s v="Abbie Cornish"/>
    <n v="65785"/>
    <n v="160"/>
    <s v="English"/>
    <s v="USA"/>
    <n v="80000000"/>
    <n v="-24326667"/>
    <m/>
    <m/>
    <m/>
  </r>
  <r>
    <x v="724"/>
    <s v="Miss Potter "/>
    <n v="7"/>
    <n v="2006"/>
    <n v="2975649"/>
    <n v="124"/>
    <s v="Biography|Drama|Romance"/>
    <s v="Emily Watson"/>
    <n v="23864"/>
    <n v="142"/>
    <s v="English"/>
    <s v="UK"/>
    <n v="30000000"/>
    <n v="-27024351"/>
    <m/>
    <m/>
    <m/>
  </r>
  <r>
    <x v="331"/>
    <s v="Legend "/>
    <n v="7"/>
    <n v="2015"/>
    <n v="1865774"/>
    <n v="260"/>
    <s v="Biography|Crime|Drama|History|Thriller"/>
    <s v="Tom Hardy"/>
    <n v="87682"/>
    <n v="174"/>
    <s v="English"/>
    <s v="UK"/>
    <n v="30000000"/>
    <n v="-28134226"/>
    <m/>
    <m/>
    <m/>
  </r>
  <r>
    <x v="725"/>
    <s v="What Dreams May Come "/>
    <n v="7"/>
    <n v="1998"/>
    <n v="55350897"/>
    <n v="121"/>
    <s v="Drama|Fantasy|Romance"/>
    <s v="Robin Williams"/>
    <n v="83560"/>
    <n v="619"/>
    <s v="English"/>
    <s v="USA"/>
    <n v="85000000"/>
    <n v="-29649103"/>
    <m/>
    <m/>
    <m/>
  </r>
  <r>
    <x v="726"/>
    <s v="Oblivion "/>
    <n v="7"/>
    <n v="2013"/>
    <n v="89021735"/>
    <n v="539"/>
    <s v="Action|Adventure|Mystery|Sci-Fi"/>
    <s v="Morgan Freeman"/>
    <n v="387436"/>
    <n v="892"/>
    <s v="English"/>
    <s v="USA"/>
    <n v="120000000"/>
    <n v="-30978265"/>
    <m/>
    <m/>
    <m/>
  </r>
  <r>
    <x v="324"/>
    <s v="Seven Years in Tibet "/>
    <n v="7"/>
    <n v="1997"/>
    <n v="37901509"/>
    <n v="76"/>
    <s v="Adventure|Biography|Drama|History|War"/>
    <s v="Brad Pitt"/>
    <n v="96385"/>
    <n v="119"/>
    <s v="English"/>
    <s v="USA"/>
    <n v="70000000"/>
    <n v="-32098491"/>
    <m/>
    <m/>
    <m/>
  </r>
  <r>
    <x v="727"/>
    <s v="Snowpiercer "/>
    <n v="7"/>
    <n v="2013"/>
    <n v="4563029"/>
    <n v="488"/>
    <s v="Action|Drama|Sci-Fi|Thriller"/>
    <s v="Chris Evans"/>
    <n v="181472"/>
    <n v="514"/>
    <s v="English"/>
    <s v="South Korea"/>
    <n v="39200000"/>
    <n v="-34636971"/>
    <m/>
    <m/>
    <m/>
  </r>
  <r>
    <x v="170"/>
    <s v="Curse of the Golden Flower "/>
    <n v="7"/>
    <n v="2006"/>
    <n v="6565495"/>
    <n v="189"/>
    <s v="Drama|Romance"/>
    <s v="Li Gong"/>
    <n v="36455"/>
    <n v="229"/>
    <s v="Mandarin"/>
    <s v="China"/>
    <n v="45000000"/>
    <n v="-38434505"/>
    <m/>
    <m/>
    <m/>
  </r>
  <r>
    <x v="728"/>
    <s v="Les visiteurs "/>
    <n v="7"/>
    <n v="1993"/>
    <n v="700000"/>
    <n v="16"/>
    <s v="Comedy|Fantasy|Sci-Fi"/>
    <s v="Christian Clavier"/>
    <n v="24438"/>
    <n v="78"/>
    <s v="French"/>
    <s v="France"/>
    <n v="50000000"/>
    <n v="-49300000"/>
    <m/>
    <m/>
    <m/>
  </r>
  <r>
    <x v="62"/>
    <s v="In the Heart of the Sea "/>
    <n v="7"/>
    <n v="2015"/>
    <n v="24985612"/>
    <n v="289"/>
    <s v="Action|Adventure|Biography|Drama|History|Thriller"/>
    <s v="Chris Hemsworth"/>
    <n v="71782"/>
    <n v="161"/>
    <s v="English"/>
    <s v="USA"/>
    <n v="100000000"/>
    <n v="-75014388"/>
    <m/>
    <m/>
    <m/>
  </r>
  <r>
    <x v="65"/>
    <s v="Pacific Rim "/>
    <n v="7"/>
    <n v="2013"/>
    <n v="101785482"/>
    <n v="575"/>
    <s v="Action|Adventure|Sci-Fi"/>
    <s v="Charlie Hunnam"/>
    <n v="381148"/>
    <n v="1106"/>
    <s v="English"/>
    <s v="USA"/>
    <n v="190000000"/>
    <n v="-88214518"/>
    <m/>
    <m/>
    <m/>
  </r>
  <r>
    <x v="132"/>
    <s v="Spy Game "/>
    <n v="7"/>
    <n v="2001"/>
    <n v="26871"/>
    <n v="142"/>
    <s v="Action|Crime|Thriller"/>
    <s v="Brad Pitt"/>
    <n v="121259"/>
    <n v="361"/>
    <s v="English"/>
    <s v="Germany"/>
    <n v="92000000"/>
    <n v="-91973129"/>
    <m/>
    <m/>
    <m/>
  </r>
  <r>
    <x v="605"/>
    <s v="Independence Day "/>
    <n v="6.9"/>
    <n v="1996"/>
    <n v="306124059"/>
    <n v="185"/>
    <s v="Action|Adventure|Sci-Fi"/>
    <s v="Will Smith"/>
    <n v="430055"/>
    <n v="856"/>
    <s v="English"/>
    <s v="USA"/>
    <n v="75000000"/>
    <n v="231124059"/>
    <m/>
    <m/>
    <m/>
  </r>
  <r>
    <x v="328"/>
    <s v="Mrs. Doubtfire "/>
    <n v="6.9"/>
    <n v="1993"/>
    <n v="219200000"/>
    <n v="57"/>
    <s v="Comedy|Drama|Family|Romance"/>
    <s v="Robin Williams"/>
    <n v="181380"/>
    <n v="223"/>
    <s v="English"/>
    <s v="USA"/>
    <n v="25000000"/>
    <n v="194200000"/>
    <m/>
    <m/>
    <m/>
  </r>
  <r>
    <x v="729"/>
    <s v="Pretty Woman "/>
    <n v="6.9"/>
    <n v="1990"/>
    <n v="178406268"/>
    <n v="82"/>
    <s v="Comedy|Romance"/>
    <s v="Julia Roberts"/>
    <n v="213476"/>
    <n v="271"/>
    <s v="English"/>
    <s v="USA"/>
    <n v="14000000"/>
    <n v="164406268"/>
    <m/>
    <m/>
    <m/>
  </r>
  <r>
    <x v="132"/>
    <s v="Top Gun "/>
    <n v="6.9"/>
    <n v="1986"/>
    <n v="176781728"/>
    <n v="173"/>
    <s v="Action|Drama|Romance"/>
    <s v="Tom Cruise"/>
    <n v="219171"/>
    <n v="388"/>
    <s v="English"/>
    <s v="USA"/>
    <n v="15000000"/>
    <n v="161781728"/>
    <m/>
    <m/>
    <m/>
  </r>
  <r>
    <x v="730"/>
    <s v="Fatal Attraction "/>
    <n v="6.9"/>
    <n v="1987"/>
    <n v="156645693"/>
    <n v="94"/>
    <s v="Drama|Romance|Thriller"/>
    <s v="Fred Gwynne"/>
    <n v="55101"/>
    <n v="201"/>
    <s v="English"/>
    <s v="USA"/>
    <n v="14000000"/>
    <n v="142645693"/>
    <m/>
    <m/>
    <m/>
  </r>
  <r>
    <x v="143"/>
    <s v="Elf "/>
    <n v="6.9"/>
    <n v="2003"/>
    <n v="173381405"/>
    <n v="152"/>
    <s v="Comedy|Family|Fantasy|Romance"/>
    <s v="Peter Dinklage"/>
    <n v="147597"/>
    <n v="395"/>
    <s v="English"/>
    <s v="USA"/>
    <n v="33000000"/>
    <n v="140381405"/>
    <m/>
    <m/>
    <m/>
  </r>
  <r>
    <x v="731"/>
    <s v="Madagascar "/>
    <n v="6.9"/>
    <n v="2005"/>
    <n v="193136719"/>
    <n v="181"/>
    <s v="Adventure|Animation|Comedy|Family"/>
    <s v="Jada Pinkett Smith"/>
    <n v="266636"/>
    <n v="385"/>
    <s v="English"/>
    <s v="USA"/>
    <n v="75000000"/>
    <n v="118136719"/>
    <m/>
    <m/>
    <m/>
  </r>
  <r>
    <x v="239"/>
    <s v="Robin Hood: Prince of Thieves "/>
    <n v="6.9"/>
    <n v="1991"/>
    <n v="165500000"/>
    <n v="67"/>
    <s v="Action|Adventure|Drama|Romance"/>
    <s v="Alan Rickman"/>
    <n v="145257"/>
    <n v="322"/>
    <s v="English"/>
    <s v="USA"/>
    <n v="48000000"/>
    <n v="117500000"/>
    <m/>
    <m/>
    <m/>
  </r>
  <r>
    <x v="659"/>
    <s v="Ice Age: The Meltdown "/>
    <n v="6.9"/>
    <n v="2006"/>
    <n v="195329763"/>
    <n v="164"/>
    <s v="Action|Adventure|Animation|Comedy|Family|Fantasy"/>
    <s v="Denis Leary"/>
    <n v="194249"/>
    <n v="253"/>
    <s v="English"/>
    <s v="USA"/>
    <n v="80000000"/>
    <n v="115329763"/>
    <m/>
    <m/>
    <m/>
  </r>
  <r>
    <x v="142"/>
    <s v="The Chronicles of Narnia: The Lion, the Witch and the Wardrobe "/>
    <n v="6.9"/>
    <n v="2005"/>
    <n v="291709845"/>
    <n v="284"/>
    <s v="Adventure|Family|Fantasy"/>
    <s v="Jim Broadbent"/>
    <n v="286506"/>
    <n v="1463"/>
    <s v="English"/>
    <s v="USA"/>
    <n v="180000000"/>
    <n v="111709845"/>
    <m/>
    <m/>
    <m/>
  </r>
  <r>
    <x v="732"/>
    <s v="The Mask "/>
    <n v="6.9"/>
    <n v="1994"/>
    <n v="119938730"/>
    <n v="57"/>
    <s v="Action|Comedy|Crime|Fantasy"/>
    <s v="Peter Greene"/>
    <n v="265818"/>
    <n v="213"/>
    <s v="English"/>
    <s v="USA"/>
    <n v="18000000"/>
    <n v="101938730"/>
    <m/>
    <m/>
    <m/>
  </r>
  <r>
    <x v="733"/>
    <s v="Horrible Bosses "/>
    <n v="6.9"/>
    <n v="2011"/>
    <n v="117528646"/>
    <n v="340"/>
    <s v="Comedy|Crime"/>
    <s v="Kevin Spacey"/>
    <n v="353442"/>
    <n v="387"/>
    <s v="English"/>
    <s v="USA"/>
    <n v="35000000"/>
    <n v="82528646"/>
    <m/>
    <m/>
    <m/>
  </r>
  <r>
    <x v="227"/>
    <s v="Batman v Superman: Dawn of Justice "/>
    <n v="6.9"/>
    <n v="2016"/>
    <n v="330249062"/>
    <n v="673"/>
    <s v="Action|Adventure|Sci-Fi"/>
    <s v="Henry Cavill"/>
    <n v="371639"/>
    <n v="3018"/>
    <s v="English"/>
    <s v="USA"/>
    <n v="250000000"/>
    <n v="80249062"/>
    <m/>
    <m/>
    <m/>
  </r>
  <r>
    <x v="734"/>
    <s v="Stripes "/>
    <n v="6.9"/>
    <n v="1981"/>
    <n v="85300000"/>
    <n v="52"/>
    <s v="Action|Comedy|War"/>
    <s v="Bill Murray"/>
    <n v="48629"/>
    <n v="134"/>
    <s v="English"/>
    <s v="USA"/>
    <n v="10000000"/>
    <n v="75300000"/>
    <m/>
    <m/>
    <m/>
  </r>
  <r>
    <x v="735"/>
    <s v="National Treasure "/>
    <n v="6.9"/>
    <n v="2004"/>
    <n v="173005002"/>
    <n v="193"/>
    <s v="Action|Adventure|Comedy|Family|Mystery"/>
    <s v="Nicolas Cage"/>
    <n v="255447"/>
    <n v="692"/>
    <s v="English"/>
    <s v="USA"/>
    <n v="100000000"/>
    <n v="73005002"/>
    <m/>
    <m/>
    <m/>
  </r>
  <r>
    <x v="731"/>
    <s v="Madagascar 3: Europe's Most Wanted "/>
    <n v="6.9"/>
    <n v="2012"/>
    <n v="216366733"/>
    <n v="211"/>
    <s v="Adventure|Animation|Comedy|Family"/>
    <s v="Jada Pinkett Smith"/>
    <n v="119213"/>
    <n v="154"/>
    <s v="English"/>
    <s v="USA"/>
    <n v="145000000"/>
    <n v="71366733"/>
    <m/>
    <m/>
    <m/>
  </r>
  <r>
    <x v="736"/>
    <s v="Ace Ventura: Pet Detective "/>
    <n v="6.9"/>
    <n v="1994"/>
    <n v="72217000"/>
    <n v="61"/>
    <s v="Comedy"/>
    <s v="Sean Young"/>
    <n v="216486"/>
    <n v="242"/>
    <s v="English"/>
    <s v="USA"/>
    <n v="12000000"/>
    <n v="60217000"/>
    <m/>
    <m/>
    <m/>
  </r>
  <r>
    <x v="569"/>
    <s v="Disturbia "/>
    <n v="6.9"/>
    <n v="2007"/>
    <n v="80050171"/>
    <n v="253"/>
    <s v="Drama|Mystery|Thriller"/>
    <s v="Sarah Roemer"/>
    <n v="186982"/>
    <n v="491"/>
    <s v="English"/>
    <s v="USA"/>
    <n v="20000000"/>
    <n v="60050171"/>
    <m/>
    <m/>
    <m/>
  </r>
  <r>
    <x v="353"/>
    <s v="Clear and Present Danger "/>
    <n v="6.9"/>
    <n v="1994"/>
    <n v="122012710"/>
    <n v="42"/>
    <s v="Action|Crime|Drama|Thriller"/>
    <s v="Harrison Ford"/>
    <n v="69663"/>
    <n v="133"/>
    <s v="English"/>
    <s v="USA"/>
    <n v="62000000"/>
    <n v="60012710"/>
    <m/>
    <m/>
    <m/>
  </r>
  <r>
    <x v="735"/>
    <s v="Cool Runnings "/>
    <n v="6.9"/>
    <n v="1993"/>
    <n v="68856263"/>
    <n v="39"/>
    <s v="Adventure|Comedy|Family|Sport"/>
    <s v="Doug E. Doug"/>
    <n v="69733"/>
    <n v="97"/>
    <s v="English"/>
    <s v="USA"/>
    <n v="15000000"/>
    <n v="53856263"/>
    <m/>
    <m/>
    <m/>
  </r>
  <r>
    <x v="737"/>
    <s v="Lights Out "/>
    <n v="6.9"/>
    <n v="2016"/>
    <n v="56536016"/>
    <n v="159"/>
    <s v="Horror"/>
    <s v="Billy Burke"/>
    <n v="13523"/>
    <n v="95"/>
    <s v="English"/>
    <s v="USA"/>
    <n v="4900000"/>
    <n v="51636016"/>
    <m/>
    <m/>
    <m/>
  </r>
  <r>
    <x v="738"/>
    <s v="Napoleon Dynamite "/>
    <n v="6.9"/>
    <n v="2004"/>
    <n v="44540956"/>
    <n v="220"/>
    <s v="Comedy"/>
    <s v="Jon Heder"/>
    <n v="161448"/>
    <n v="1473"/>
    <s v="English"/>
    <s v="USA"/>
    <n v="400000"/>
    <n v="44140956"/>
    <m/>
    <m/>
    <m/>
  </r>
  <r>
    <x v="421"/>
    <s v="Get Shorty "/>
    <n v="6.9"/>
    <n v="1995"/>
    <n v="72077000"/>
    <n v="96"/>
    <s v="Comedy|Crime|Thriller"/>
    <s v="Delroy Lindo"/>
    <n v="62986"/>
    <n v="150"/>
    <s v="English"/>
    <s v="USA"/>
    <n v="30250000"/>
    <n v="41827000"/>
    <m/>
    <m/>
    <m/>
  </r>
  <r>
    <x v="739"/>
    <s v="Role Models "/>
    <n v="6.9"/>
    <n v="2008"/>
    <n v="67266300"/>
    <n v="173"/>
    <s v="Comedy"/>
    <s v="Joe Lo Truglio"/>
    <n v="195255"/>
    <n v="170"/>
    <s v="English"/>
    <s v="Germany"/>
    <n v="28000000"/>
    <n v="39266300"/>
    <m/>
    <m/>
    <m/>
  </r>
  <r>
    <x v="353"/>
    <s v="Patriot Games "/>
    <n v="6.9"/>
    <n v="1992"/>
    <n v="83287363"/>
    <n v="47"/>
    <s v="Action|Thriller"/>
    <s v="Harrison Ford"/>
    <n v="81442"/>
    <n v="137"/>
    <s v="English"/>
    <s v="USA"/>
    <n v="45000000"/>
    <n v="38287363"/>
    <m/>
    <m/>
    <m/>
  </r>
  <r>
    <x v="740"/>
    <s v="Captain America: The First Avenger "/>
    <n v="6.9"/>
    <n v="2011"/>
    <n v="176636816"/>
    <n v="510"/>
    <s v="Action|Adventure|Sci-Fi"/>
    <s v="Chris Evans"/>
    <n v="508818"/>
    <n v="679"/>
    <s v="English"/>
    <s v="USA"/>
    <n v="140000000"/>
    <n v="36636816"/>
    <m/>
    <m/>
    <m/>
  </r>
  <r>
    <x v="517"/>
    <s v="Soul Food "/>
    <n v="6.9"/>
    <n v="1997"/>
    <n v="43490057"/>
    <n v="34"/>
    <s v="Comedy|Drama"/>
    <s v="Vanessa Williams"/>
    <n v="5275"/>
    <n v="30"/>
    <s v="English"/>
    <s v="USA"/>
    <n v="7500000"/>
    <n v="35990057"/>
    <m/>
    <m/>
    <m/>
  </r>
  <r>
    <x v="186"/>
    <s v="Step Brothers "/>
    <n v="6.9"/>
    <n v="2008"/>
    <n v="100468793"/>
    <n v="173"/>
    <s v="Comedy"/>
    <s v="Will Ferrell"/>
    <n v="212499"/>
    <n v="277"/>
    <s v="English"/>
    <s v="USA"/>
    <n v="65000000"/>
    <n v="35468793"/>
    <m/>
    <m/>
    <m/>
  </r>
  <r>
    <x v="741"/>
    <s v="Dolphin Tale "/>
    <n v="6.9"/>
    <n v="2011"/>
    <n v="72279690"/>
    <n v="131"/>
    <s v="Drama|Family"/>
    <s v="Morgan Freeman"/>
    <n v="17948"/>
    <n v="86"/>
    <s v="English"/>
    <s v="USA"/>
    <n v="37000000"/>
    <n v="35279690"/>
    <m/>
    <m/>
    <m/>
  </r>
  <r>
    <x v="588"/>
    <s v="You Only Live Twice "/>
    <n v="6.9"/>
    <n v="1967"/>
    <n v="43100000"/>
    <n v="130"/>
    <s v="Action|Adventure|Thriller"/>
    <s v="Donald Pleasence"/>
    <n v="75280"/>
    <n v="267"/>
    <s v="English"/>
    <s v="UK"/>
    <n v="9500000"/>
    <n v="33600000"/>
    <m/>
    <m/>
    <m/>
  </r>
  <r>
    <x v="168"/>
    <s v="Vanilla Sky "/>
    <n v="6.9"/>
    <n v="2001"/>
    <n v="100614858"/>
    <n v="153"/>
    <s v="Fantasy|Mystery|Romance|Sci-Fi|Thriller"/>
    <s v="Tom Cruise"/>
    <n v="206776"/>
    <n v="1248"/>
    <s v="English"/>
    <s v="USA"/>
    <n v="68000000"/>
    <n v="32614858"/>
    <m/>
    <m/>
    <m/>
  </r>
  <r>
    <x v="177"/>
    <s v="Ocean's Thirteen "/>
    <n v="6.9"/>
    <n v="2007"/>
    <n v="117144465"/>
    <n v="238"/>
    <s v="Crime|Thriller"/>
    <s v="Al Pacino"/>
    <n v="256928"/>
    <n v="288"/>
    <s v="English"/>
    <s v="USA"/>
    <n v="85000000"/>
    <n v="32144465"/>
    <m/>
    <m/>
    <m/>
  </r>
  <r>
    <x v="236"/>
    <s v="Warm Bodies "/>
    <n v="6.9"/>
    <n v="2013"/>
    <n v="66359959"/>
    <n v="452"/>
    <s v="Comedy|Horror|Romance"/>
    <s v="Cory Hardrict"/>
    <n v="184641"/>
    <n v="326"/>
    <s v="English"/>
    <s v="USA"/>
    <n v="35000000"/>
    <n v="31359959"/>
    <m/>
    <m/>
    <m/>
  </r>
  <r>
    <x v="668"/>
    <s v="Unknown "/>
    <n v="6.9"/>
    <n v="2011"/>
    <n v="61094903"/>
    <n v="349"/>
    <s v="Action|Mystery|Thriller"/>
    <s v="Liam Neeson"/>
    <n v="210548"/>
    <n v="332"/>
    <s v="English"/>
    <s v="UK"/>
    <n v="30000000"/>
    <n v="31094903"/>
    <m/>
    <m/>
    <m/>
  </r>
  <r>
    <x v="426"/>
    <s v="Bill &amp; Ted's Excellent Adventure "/>
    <n v="6.9"/>
    <n v="1989"/>
    <n v="40485039"/>
    <n v="81"/>
    <s v="Adventure|Comedy|Music|Sci-Fi"/>
    <s v="Keanu Reeves"/>
    <n v="85362"/>
    <n v="181"/>
    <s v="English"/>
    <s v="USA"/>
    <n v="10000000"/>
    <n v="30485039"/>
    <m/>
    <m/>
    <m/>
  </r>
  <r>
    <x v="183"/>
    <s v="Four Brothers "/>
    <n v="6.9"/>
    <n v="2005"/>
    <n v="74484168"/>
    <n v="123"/>
    <s v="Action|Crime|Drama|Mystery|Thriller"/>
    <s v="Josh Charles"/>
    <n v="109894"/>
    <n v="340"/>
    <s v="English"/>
    <s v="USA"/>
    <n v="45000000"/>
    <n v="29484168"/>
    <m/>
    <m/>
    <m/>
  </r>
  <r>
    <x v="742"/>
    <s v="Cruel Intentions "/>
    <n v="6.9"/>
    <n v="1999"/>
    <n v="38201895"/>
    <n v="101"/>
    <s v="Drama|Romance"/>
    <s v="Sarah Michelle Gellar"/>
    <n v="149222"/>
    <n v="749"/>
    <s v="English"/>
    <s v="USA"/>
    <n v="10500000"/>
    <n v="27701895"/>
    <m/>
    <m/>
    <m/>
  </r>
  <r>
    <x v="743"/>
    <s v="The Last Dragon "/>
    <n v="6.9"/>
    <n v="1985"/>
    <n v="33000000"/>
    <n v="55"/>
    <s v="Action|Comedy|Drama|Music"/>
    <s v="Mike Starr"/>
    <n v="9424"/>
    <n v="109"/>
    <s v="English"/>
    <s v="USA"/>
    <n v="10000000"/>
    <n v="23000000"/>
    <m/>
    <m/>
    <m/>
  </r>
  <r>
    <x v="744"/>
    <s v="Serendipity "/>
    <n v="6.9"/>
    <n v="2001"/>
    <n v="49968653"/>
    <n v="122"/>
    <s v="Comedy|Romance"/>
    <s v="Lilli Lavine"/>
    <n v="85423"/>
    <n v="374"/>
    <s v="English"/>
    <s v="USA"/>
    <n v="28000000"/>
    <n v="21968653"/>
    <m/>
    <m/>
    <m/>
  </r>
  <r>
    <x v="274"/>
    <s v="Water for Elephants "/>
    <n v="6.9"/>
    <n v="2011"/>
    <n v="58700247"/>
    <n v="279"/>
    <s v="Drama|Romance"/>
    <s v="Robert Pattinson"/>
    <n v="95367"/>
    <n v="260"/>
    <s v="English"/>
    <s v="USA"/>
    <n v="38000000"/>
    <n v="20700247"/>
    <m/>
    <m/>
    <m/>
  </r>
  <r>
    <x v="745"/>
    <s v="The Rose "/>
    <n v="6.9"/>
    <n v="1979"/>
    <n v="29200000"/>
    <n v="32"/>
    <s v="Drama|Music|Romance"/>
    <s v="David Keith"/>
    <n v="6142"/>
    <n v="52"/>
    <s v="English"/>
    <s v="USA"/>
    <n v="8500000"/>
    <n v="20700000"/>
    <m/>
    <m/>
    <m/>
  </r>
  <r>
    <x v="452"/>
    <s v="The Wood "/>
    <n v="6.9"/>
    <n v="1999"/>
    <n v="25047631"/>
    <n v="18"/>
    <s v="Comedy|Drama|Romance"/>
    <s v="Omar Epps"/>
    <n v="6585"/>
    <n v="50"/>
    <s v="English"/>
    <s v="USA"/>
    <n v="6000000"/>
    <n v="19047631"/>
    <m/>
    <m/>
    <m/>
  </r>
  <r>
    <x v="746"/>
    <s v="Conan the Barbarian "/>
    <n v="6.9"/>
    <n v="1982"/>
    <n v="37567440"/>
    <n v="166"/>
    <s v="Adventure|Fantasy"/>
    <s v="William Smith"/>
    <n v="113065"/>
    <n v="337"/>
    <s v="English"/>
    <s v="USA"/>
    <n v="20000000"/>
    <n v="17567440"/>
    <m/>
    <m/>
    <m/>
  </r>
  <r>
    <x v="747"/>
    <s v="Radio "/>
    <n v="6.9"/>
    <n v="2003"/>
    <n v="52277485"/>
    <n v="74"/>
    <s v="Biography|Drama|Sport"/>
    <s v="Alfre Woodard"/>
    <n v="32370"/>
    <n v="196"/>
    <s v="English"/>
    <s v="USA"/>
    <n v="35000000"/>
    <n v="17277485"/>
    <m/>
    <m/>
    <m/>
  </r>
  <r>
    <x v="339"/>
    <s v="The Book of Eli "/>
    <n v="6.9"/>
    <n v="2010"/>
    <n v="94822707"/>
    <n v="325"/>
    <s v="Action|Adventure|Drama|Thriller"/>
    <s v="Denzel Washington"/>
    <n v="227072"/>
    <n v="560"/>
    <s v="English"/>
    <s v="USA"/>
    <n v="80000000"/>
    <n v="14822707"/>
    <m/>
    <m/>
    <m/>
  </r>
  <r>
    <x v="748"/>
    <s v="Breakdown "/>
    <n v="6.9"/>
    <n v="1997"/>
    <n v="50129186"/>
    <n v="72"/>
    <s v="Action|Crime|Drama|Mystery|Thriller"/>
    <s v="Kathleen Quinlan"/>
    <n v="38399"/>
    <n v="218"/>
    <s v="English"/>
    <s v="USA"/>
    <n v="36000000"/>
    <n v="14129186"/>
    <m/>
    <m/>
    <m/>
  </r>
  <r>
    <x v="408"/>
    <s v="Little Shop of Horrors "/>
    <n v="6.9"/>
    <n v="1986"/>
    <n v="38747385"/>
    <n v="63"/>
    <s v="Comedy|Horror|Musical|Sci-Fi"/>
    <s v="Bill Murray"/>
    <n v="49349"/>
    <n v="165"/>
    <s v="English"/>
    <s v="USA"/>
    <n v="25000000"/>
    <n v="13747385"/>
    <m/>
    <m/>
    <m/>
  </r>
  <r>
    <x v="749"/>
    <s v="It Follows "/>
    <n v="6.9"/>
    <n v="2014"/>
    <n v="14673301"/>
    <n v="533"/>
    <s v="Horror|Mystery"/>
    <s v="Maika Monroe"/>
    <n v="112899"/>
    <n v="631"/>
    <s v="English"/>
    <s v="USA"/>
    <n v="2000000"/>
    <n v="12673301"/>
    <m/>
    <m/>
    <m/>
  </r>
  <r>
    <x v="750"/>
    <s v="Duel in the Sun "/>
    <n v="6.9"/>
    <n v="1946"/>
    <n v="20400000"/>
    <n v="32"/>
    <s v="Drama|Romance|Western"/>
    <s v="Joseph Cotten"/>
    <n v="6304"/>
    <n v="87"/>
    <s v="English"/>
    <s v="USA"/>
    <n v="8000000"/>
    <n v="12400000"/>
    <m/>
    <m/>
    <m/>
  </r>
  <r>
    <x v="433"/>
    <s v="The Debt "/>
    <n v="6.9"/>
    <n v="2010"/>
    <n v="31146570"/>
    <n v="258"/>
    <s v="Drama|Thriller"/>
    <s v="Tom Wilkinson"/>
    <n v="55441"/>
    <n v="165"/>
    <s v="English"/>
    <s v="USA"/>
    <n v="20000000"/>
    <n v="11146570"/>
    <m/>
    <m/>
    <m/>
  </r>
  <r>
    <x v="751"/>
    <s v="The Devil's Rejects "/>
    <n v="6.9"/>
    <n v="2005"/>
    <n v="16901126"/>
    <n v="261"/>
    <s v="Crime|Horror"/>
    <s v="Sid Haig"/>
    <n v="76267"/>
    <n v="687"/>
    <s v="English"/>
    <s v="USA"/>
    <n v="7000000"/>
    <n v="9901126"/>
    <m/>
    <m/>
    <m/>
  </r>
  <r>
    <x v="355"/>
    <s v="The Upside of Anger "/>
    <n v="6.9"/>
    <n v="2005"/>
    <n v="18761993"/>
    <n v="125"/>
    <s v="Comedy|Drama"/>
    <s v="Alicia Witt"/>
    <n v="19007"/>
    <n v="219"/>
    <s v="English"/>
    <s v="USA"/>
    <n v="9000000"/>
    <n v="9761993"/>
    <m/>
    <m/>
    <m/>
  </r>
  <r>
    <x v="752"/>
    <s v="Return to Me "/>
    <n v="6.9"/>
    <n v="2000"/>
    <n v="32662299"/>
    <n v="106"/>
    <s v="Comedy|Drama|Romance"/>
    <s v="Minnie Driver"/>
    <n v="16469"/>
    <n v="275"/>
    <s v="English"/>
    <s v="USA"/>
    <n v="24000000"/>
    <n v="8662299"/>
    <m/>
    <m/>
    <m/>
  </r>
  <r>
    <x v="753"/>
    <s v="Gridiron Gang "/>
    <n v="6.9"/>
    <n v="2006"/>
    <n v="38432823"/>
    <n v="85"/>
    <s v="Crime|Drama|Sport"/>
    <s v="Dwayne Johnson"/>
    <n v="33067"/>
    <n v="134"/>
    <s v="English"/>
    <s v="USA"/>
    <n v="30000000"/>
    <n v="8432823"/>
    <m/>
    <m/>
    <m/>
  </r>
  <r>
    <x v="200"/>
    <s v="Jay and Silent Bob Strike Back "/>
    <n v="6.9"/>
    <n v="2001"/>
    <n v="30059386"/>
    <n v="181"/>
    <s v="Comedy"/>
    <s v="Will Ferrell"/>
    <n v="128593"/>
    <n v="867"/>
    <s v="English"/>
    <s v="USA"/>
    <n v="22000000"/>
    <n v="8059386"/>
    <m/>
    <m/>
    <m/>
  </r>
  <r>
    <x v="439"/>
    <s v="Beyond the Lights "/>
    <n v="6.9"/>
    <n v="2014"/>
    <n v="14612840"/>
    <n v="71"/>
    <s v="Drama|Music"/>
    <s v="Minnie Driver"/>
    <n v="11191"/>
    <n v="37"/>
    <s v="English"/>
    <s v="USA"/>
    <n v="7000000"/>
    <n v="7612840"/>
    <m/>
    <m/>
    <m/>
  </r>
  <r>
    <x v="633"/>
    <s v="We Own the Night "/>
    <n v="6.9"/>
    <n v="2007"/>
    <n v="28563179"/>
    <n v="222"/>
    <s v="Crime|Drama|Thriller"/>
    <s v="Robert Duvall"/>
    <n v="72693"/>
    <n v="199"/>
    <s v="English"/>
    <s v="USA"/>
    <n v="21000000"/>
    <n v="7563179"/>
    <m/>
    <m/>
    <m/>
  </r>
  <r>
    <x v="46"/>
    <s v="Jersey Boys "/>
    <n v="6.9"/>
    <n v="2014"/>
    <n v="47034272"/>
    <n v="249"/>
    <s v="Biography|Drama|Music|Musical"/>
    <s v="Johnny Cannizzaro"/>
    <n v="25465"/>
    <n v="190"/>
    <s v="English"/>
    <s v="USA"/>
    <n v="40000000"/>
    <n v="7034272"/>
    <m/>
    <m/>
    <m/>
  </r>
  <r>
    <x v="754"/>
    <s v="Aqua Teen Hunger Force Colon Movie Film for Theaters "/>
    <n v="6.9"/>
    <n v="2007"/>
    <n v="5518918"/>
    <n v="82"/>
    <s v="Action|Adventure|Animation|Comedy|Fantasy|Sci-Fi"/>
    <s v="Tina Fey"/>
    <n v="12160"/>
    <n v="73"/>
    <s v="English"/>
    <s v="USA"/>
    <n v="750000"/>
    <n v="4768918"/>
    <m/>
    <m/>
    <m/>
  </r>
  <r>
    <x v="755"/>
    <s v="An Ideal Husband "/>
    <n v="6.9"/>
    <n v="1999"/>
    <n v="18535191"/>
    <n v="105"/>
    <s v="Comedy|Romance"/>
    <s v="Minnie Driver"/>
    <n v="12980"/>
    <n v="132"/>
    <s v="English"/>
    <s v="UK"/>
    <n v="14000000"/>
    <n v="4535191"/>
    <m/>
    <m/>
    <m/>
  </r>
  <r>
    <x v="756"/>
    <s v="Sunshine Cleaning "/>
    <n v="6.9"/>
    <n v="2008"/>
    <n v="12055108"/>
    <n v="195"/>
    <s v="Comedy|Drama"/>
    <s v="Clifton Collins Jr."/>
    <n v="61151"/>
    <n v="134"/>
    <s v="English"/>
    <s v="USA"/>
    <n v="8000000"/>
    <n v="4055108"/>
    <m/>
    <m/>
    <m/>
  </r>
  <r>
    <x v="598"/>
    <s v="Lovely &amp; Amazing "/>
    <n v="6.9"/>
    <n v="2001"/>
    <n v="4186931"/>
    <n v="71"/>
    <s v="Comedy|Drama|Romance"/>
    <s v="Aunjanue Ellis"/>
    <n v="6041"/>
    <n v="85"/>
    <s v="English"/>
    <s v="USA"/>
    <n v="250000"/>
    <n v="3936931"/>
    <m/>
    <m/>
    <m/>
  </r>
  <r>
    <x v="757"/>
    <s v="Saved! "/>
    <n v="6.9"/>
    <n v="2004"/>
    <n v="8786715"/>
    <n v="121"/>
    <s v="Comedy|Drama"/>
    <s v="Macaulay Culkin"/>
    <n v="40274"/>
    <n v="324"/>
    <s v="English"/>
    <s v="USA"/>
    <n v="5000000"/>
    <n v="3786715"/>
    <m/>
    <m/>
    <m/>
  </r>
  <r>
    <x v="758"/>
    <s v="Rob Roy "/>
    <n v="6.9"/>
    <n v="1995"/>
    <n v="31600000"/>
    <n v="44"/>
    <s v="Adventure|Biography"/>
    <s v="Liam Neeson"/>
    <n v="34427"/>
    <n v="126"/>
    <s v="English"/>
    <s v="USA"/>
    <n v="28000000"/>
    <n v="3600000"/>
    <m/>
    <m/>
    <m/>
  </r>
  <r>
    <x v="759"/>
    <s v="Tea with Mussolini "/>
    <n v="6.9"/>
    <n v="1999"/>
    <n v="14348123"/>
    <n v="62"/>
    <s v="Comedy|Drama|War"/>
    <s v="Lily Tomlin"/>
    <n v="9323"/>
    <n v="157"/>
    <s v="English"/>
    <s v="Italy"/>
    <n v="12000000"/>
    <n v="2348123"/>
    <m/>
    <m/>
    <m/>
  </r>
  <r>
    <x v="760"/>
    <s v="East Is East "/>
    <n v="6.9"/>
    <n v="1999"/>
    <n v="4170647"/>
    <n v="82"/>
    <s v="Comedy|Drama"/>
    <s v="Archie Panjabi"/>
    <n v="14548"/>
    <n v="161"/>
    <s v="English"/>
    <s v="UK"/>
    <n v="1900000"/>
    <n v="2270647"/>
    <m/>
    <m/>
    <m/>
  </r>
  <r>
    <x v="327"/>
    <s v="El Mariachi "/>
    <n v="6.9"/>
    <n v="1992"/>
    <n v="2040920"/>
    <n v="56"/>
    <s v="Action|Crime|Drama|Romance|Thriller"/>
    <s v="Carlos Gallardo"/>
    <n v="52055"/>
    <n v="130"/>
    <s v="Spanish"/>
    <s v="USA"/>
    <n v="7000"/>
    <n v="2033920"/>
    <m/>
    <m/>
    <m/>
  </r>
  <r>
    <x v="713"/>
    <s v="The Emperor's Club "/>
    <n v="6.9"/>
    <n v="2002"/>
    <n v="14060950"/>
    <n v="83"/>
    <s v="Drama"/>
    <s v="Gabriel Millman"/>
    <n v="14354"/>
    <n v="139"/>
    <s v="English"/>
    <s v="USA"/>
    <n v="12500000"/>
    <n v="1560950"/>
    <m/>
    <m/>
    <m/>
  </r>
  <r>
    <x v="470"/>
    <s v="When the Cat's Away "/>
    <n v="6.9"/>
    <n v="1996"/>
    <n v="1652472"/>
    <n v="29"/>
    <s v="Comedy|Romance"/>
    <s v="Simon Abkarian"/>
    <n v="2843"/>
    <n v="25"/>
    <s v="French"/>
    <s v="France"/>
    <n v="300000"/>
    <n v="1352472"/>
    <m/>
    <m/>
    <m/>
  </r>
  <r>
    <x v="761"/>
    <s v="The History Boys "/>
    <n v="6.9"/>
    <n v="2006"/>
    <n v="2706659"/>
    <n v="112"/>
    <s v="Comedy|Drama"/>
    <s v="Dominic Cooper"/>
    <n v="17770"/>
    <n v="172"/>
    <s v="English"/>
    <s v="UK"/>
    <n v="2000000"/>
    <n v="706659"/>
    <m/>
    <m/>
    <m/>
  </r>
  <r>
    <x v="762"/>
    <s v="Dreamer: Inspired by a True Story "/>
    <n v="6.9"/>
    <n v="2005"/>
    <n v="32701088"/>
    <n v="75"/>
    <s v="Drama|Family|Sport"/>
    <s v="Ken Howard"/>
    <n v="10018"/>
    <n v="108"/>
    <s v="English"/>
    <s v="USA"/>
    <n v="32000000"/>
    <n v="701088"/>
    <m/>
    <m/>
    <m/>
  </r>
  <r>
    <x v="81"/>
    <s v="Get on Up "/>
    <n v="6.9"/>
    <n v="2014"/>
    <n v="30513940"/>
    <n v="165"/>
    <s v="Biography|Drama|Music"/>
    <s v="Tika Sumpter"/>
    <n v="15843"/>
    <n v="104"/>
    <s v="English"/>
    <s v="USA"/>
    <n v="30000000"/>
    <n v="513940"/>
    <m/>
    <m/>
    <m/>
  </r>
  <r>
    <x v="763"/>
    <s v="The Duchess "/>
    <n v="6.9"/>
    <n v="2008"/>
    <n v="13823741"/>
    <n v="194"/>
    <s v="Biography|Drama|History|Romance"/>
    <s v="Dominic Cooper"/>
    <n v="61777"/>
    <n v="140"/>
    <s v="English"/>
    <s v="UK"/>
    <n v="13500000"/>
    <n v="323741"/>
    <m/>
    <m/>
    <m/>
  </r>
  <r>
    <x v="764"/>
    <s v="Shadow of the Vampire "/>
    <n v="6.9"/>
    <n v="2000"/>
    <n v="8279017"/>
    <n v="196"/>
    <s v="Drama|Horror"/>
    <s v="Eddie Izzard"/>
    <n v="34191"/>
    <n v="339"/>
    <s v="English"/>
    <s v="UK"/>
    <n v="8000000"/>
    <n v="279017"/>
    <m/>
    <m/>
    <m/>
  </r>
  <r>
    <x v="478"/>
    <s v="Clean "/>
    <n v="6.9"/>
    <n v="2004"/>
    <n v="136007"/>
    <n v="81"/>
    <s v="Drama|Music|Romance"/>
    <s v="Maggie Cheung"/>
    <n v="3924"/>
    <n v="39"/>
    <s v="French"/>
    <s v="France"/>
    <n v="4500"/>
    <n v="131507"/>
    <m/>
    <m/>
    <m/>
  </r>
  <r>
    <x v="765"/>
    <s v="The Hunchback of Notre Dame "/>
    <n v="6.9"/>
    <n v="1996"/>
    <n v="100117603"/>
    <n v="80"/>
    <s v="Animation|Drama|Family|Musical|Romance"/>
    <s v="Demi Moore"/>
    <n v="102933"/>
    <n v="230"/>
    <s v="English"/>
    <s v="USA"/>
    <n v="100000000"/>
    <n v="117603"/>
    <m/>
    <m/>
    <m/>
  </r>
  <r>
    <x v="766"/>
    <s v="The Business of Fancydancing "/>
    <n v="6.9"/>
    <n v="2002"/>
    <n v="174682"/>
    <n v="12"/>
    <s v="Drama|Music"/>
    <s v="William Joseph Elk III"/>
    <n v="460"/>
    <n v="14"/>
    <s v="English"/>
    <s v="USA"/>
    <n v="200000"/>
    <n v="-25318"/>
    <m/>
    <m/>
    <m/>
  </r>
  <r>
    <x v="767"/>
    <s v="That Thing You Do! "/>
    <n v="6.9"/>
    <n v="1996"/>
    <n v="25809813"/>
    <n v="75"/>
    <s v="Comedy|Drama|Music"/>
    <s v="Tom Hanks"/>
    <n v="50311"/>
    <n v="212"/>
    <s v="English"/>
    <s v="USA"/>
    <n v="26000000"/>
    <n v="-190187"/>
    <m/>
    <m/>
    <m/>
  </r>
  <r>
    <x v="768"/>
    <s v="The Beyond "/>
    <n v="6.9"/>
    <n v="1981"/>
    <n v="126387"/>
    <n v="203"/>
    <s v="Horror"/>
    <s v="Catriona MacColl"/>
    <n v="14985"/>
    <n v="253"/>
    <s v="Italian"/>
    <s v="Italy"/>
    <n v="400000"/>
    <n v="-273613"/>
    <m/>
    <m/>
    <m/>
  </r>
  <r>
    <x v="769"/>
    <s v="Basquiat "/>
    <n v="6.9"/>
    <n v="1996"/>
    <n v="2961991"/>
    <n v="42"/>
    <s v="Biography|Drama"/>
    <s v="Gary Oldman"/>
    <n v="15885"/>
    <n v="78"/>
    <s v="English"/>
    <s v="USA"/>
    <n v="3300000"/>
    <n v="-338009"/>
    <m/>
    <m/>
    <m/>
  </r>
  <r>
    <x v="155"/>
    <s v="Crooklyn "/>
    <n v="6.9"/>
    <n v="1994"/>
    <n v="13640000"/>
    <n v="25"/>
    <s v="Comedy|Drama"/>
    <s v="Alfre Woodard"/>
    <n v="6011"/>
    <n v="39"/>
    <s v="English"/>
    <s v="USA"/>
    <n v="14000000"/>
    <n v="-360000"/>
    <m/>
    <m/>
    <m/>
  </r>
  <r>
    <x v="770"/>
    <s v="The Diary of a Teenage Girl "/>
    <n v="6.9"/>
    <n v="2015"/>
    <n v="1477002"/>
    <n v="168"/>
    <s v="Drama|Romance"/>
    <s v="Alexander Skarsgård"/>
    <n v="16645"/>
    <n v="72"/>
    <s v="English"/>
    <s v="USA"/>
    <n v="2000000"/>
    <n v="-522998"/>
    <m/>
    <m/>
    <m/>
  </r>
  <r>
    <x v="771"/>
    <s v="Yes "/>
    <n v="6.9"/>
    <n v="2004"/>
    <n v="396035"/>
    <n v="76"/>
    <s v="Drama|Romance"/>
    <s v="Shirley Henderson"/>
    <n v="2725"/>
    <n v="48"/>
    <s v="English"/>
    <s v="UK"/>
    <n v="1000000"/>
    <n v="-603965"/>
    <m/>
    <m/>
    <m/>
  </r>
  <r>
    <x v="772"/>
    <s v="Sea Rex 3D: Journey to a Prehistoric World "/>
    <n v="6.9"/>
    <n v="2010"/>
    <n v="4074023"/>
    <n v="7"/>
    <s v="Documentary"/>
    <s v="Norbert Ferrer"/>
    <n v="296"/>
    <n v="4"/>
    <s v="English"/>
    <s v="UK"/>
    <n v="5000000"/>
    <n v="-925977"/>
    <m/>
    <m/>
    <m/>
  </r>
  <r>
    <x v="773"/>
    <s v="Special "/>
    <n v="6.9"/>
    <n v="2006"/>
    <n v="6387"/>
    <n v="56"/>
    <s v="Comedy|Drama|Sci-Fi"/>
    <s v="Michael Rapaport"/>
    <n v="4862"/>
    <n v="37"/>
    <s v="English"/>
    <s v="USA"/>
    <n v="1000000"/>
    <n v="-993613"/>
    <m/>
    <m/>
    <m/>
  </r>
  <r>
    <x v="352"/>
    <s v="All the Real Girls "/>
    <n v="6.9"/>
    <n v="2003"/>
    <n v="548712"/>
    <n v="88"/>
    <s v="Drama|Romance"/>
    <s v="Zooey Deschanel"/>
    <n v="9233"/>
    <n v="126"/>
    <s v="English"/>
    <s v="USA"/>
    <n v="2500000"/>
    <n v="-1951288"/>
    <m/>
    <m/>
    <m/>
  </r>
  <r>
    <x v="774"/>
    <s v="Whip It "/>
    <n v="6.9"/>
    <n v="2009"/>
    <n v="13034417"/>
    <n v="230"/>
    <s v="Drama|Sport"/>
    <s v="Daniel Stern"/>
    <n v="55665"/>
    <n v="118"/>
    <s v="English"/>
    <s v="USA"/>
    <n v="15000000"/>
    <n v="-1965583"/>
    <m/>
    <m/>
    <m/>
  </r>
  <r>
    <x v="575"/>
    <s v="Kingpin "/>
    <n v="6.9"/>
    <n v="1996"/>
    <n v="24944213"/>
    <n v="62"/>
    <s v="Comedy|Sport"/>
    <s v="Bill Murray"/>
    <n v="63459"/>
    <n v="185"/>
    <s v="English"/>
    <s v="USA"/>
    <n v="27000000"/>
    <n v="-2055787"/>
    <m/>
    <m/>
    <m/>
  </r>
  <r>
    <x v="305"/>
    <s v="Sunshine State "/>
    <n v="6.9"/>
    <n v="2002"/>
    <n v="3064356"/>
    <n v="68"/>
    <s v="Drama|Romance"/>
    <s v="Miguel Ferrer"/>
    <n v="3433"/>
    <n v="81"/>
    <s v="English"/>
    <s v="USA"/>
    <n v="5600000"/>
    <n v="-2535644"/>
    <m/>
    <m/>
    <m/>
  </r>
  <r>
    <x v="611"/>
    <s v="All Is Lost "/>
    <n v="6.9"/>
    <n v="2013"/>
    <n v="6262942"/>
    <n v="346"/>
    <s v="Action|Adventure|Drama"/>
    <s v="Robert Redford"/>
    <n v="59545"/>
    <n v="312"/>
    <s v="English"/>
    <s v="USA"/>
    <n v="9000000"/>
    <n v="-2737058"/>
    <m/>
    <m/>
    <m/>
  </r>
  <r>
    <x v="775"/>
    <s v="Mirrormask "/>
    <n v="6.9"/>
    <n v="2005"/>
    <n v="864959"/>
    <n v="116"/>
    <s v="Adventure|Fantasy"/>
    <s v="Stephanie Leonidas"/>
    <n v="20275"/>
    <n v="151"/>
    <s v="English"/>
    <s v="UK"/>
    <n v="4000000"/>
    <n v="-3135041"/>
    <m/>
    <m/>
    <m/>
  </r>
  <r>
    <x v="155"/>
    <s v="He Got Game "/>
    <n v="6.9"/>
    <n v="1998"/>
    <n v="21554585"/>
    <n v="48"/>
    <s v="Drama|Sport"/>
    <s v="Denzel Washington"/>
    <n v="36108"/>
    <n v="109"/>
    <s v="English"/>
    <s v="USA"/>
    <n v="25000000"/>
    <n v="-3445415"/>
    <m/>
    <m/>
    <m/>
  </r>
  <r>
    <x v="352"/>
    <s v="Joe "/>
    <n v="6.9"/>
    <n v="2013"/>
    <n v="371897"/>
    <n v="232"/>
    <s v="Drama"/>
    <s v="Nicolas Cage"/>
    <n v="36494"/>
    <n v="118"/>
    <s v="English"/>
    <s v="USA"/>
    <n v="4000000"/>
    <n v="-3628103"/>
    <m/>
    <m/>
    <m/>
  </r>
  <r>
    <x v="776"/>
    <s v="The Good Heart "/>
    <n v="6.9"/>
    <n v="2009"/>
    <n v="19959"/>
    <n v="61"/>
    <s v="Drama"/>
    <s v="Alice Olivia Clarke"/>
    <n v="3579"/>
    <n v="14"/>
    <s v="English"/>
    <s v="Iceland"/>
    <n v="3800000"/>
    <n v="-3780041"/>
    <m/>
    <m/>
    <m/>
  </r>
  <r>
    <x v="777"/>
    <s v="The Work and the Glory "/>
    <n v="6.9"/>
    <n v="2004"/>
    <n v="3347439"/>
    <n v="6"/>
    <s v="Drama|Romance"/>
    <s v="Eric Johnson"/>
    <n v="833"/>
    <n v="33"/>
    <s v="English"/>
    <s v="USA"/>
    <n v="7500000"/>
    <n v="-4152561"/>
    <m/>
    <m/>
    <m/>
  </r>
  <r>
    <x v="163"/>
    <s v="Jab Tak Hai Jaan "/>
    <n v="6.9"/>
    <n v="2012"/>
    <n v="3047539"/>
    <n v="50"/>
    <s v="Drama|Romance"/>
    <s v="Shah Rukh Khan"/>
    <n v="42296"/>
    <n v="286"/>
    <s v="Hindi"/>
    <s v="India"/>
    <n v="7217600"/>
    <n v="-4170061"/>
    <m/>
    <m/>
    <m/>
  </r>
  <r>
    <x v="778"/>
    <s v="The East "/>
    <n v="6.9"/>
    <n v="2013"/>
    <n v="2268296"/>
    <n v="200"/>
    <s v="Drama|Thriller"/>
    <s v="Alexander Skarsgård"/>
    <n v="41856"/>
    <n v="119"/>
    <s v="English"/>
    <s v="UK"/>
    <n v="6500000"/>
    <n v="-4231704"/>
    <m/>
    <m/>
    <m/>
  </r>
  <r>
    <x v="297"/>
    <s v="Labor Day "/>
    <n v="6.9"/>
    <n v="2013"/>
    <n v="13362308"/>
    <n v="217"/>
    <s v="Drama"/>
    <s v="J.K. Simmons"/>
    <n v="31898"/>
    <n v="111"/>
    <s v="English"/>
    <s v="USA"/>
    <n v="18000000"/>
    <n v="-4637692"/>
    <m/>
    <m/>
    <m/>
  </r>
  <r>
    <x v="755"/>
    <s v="The Importance of Being Earnest "/>
    <n v="6.9"/>
    <n v="2002"/>
    <n v="8378141"/>
    <n v="104"/>
    <s v="Comedy|Drama|Romance"/>
    <s v="Colin Firth"/>
    <n v="18966"/>
    <n v="141"/>
    <s v="English"/>
    <s v="UK"/>
    <n v="15000000"/>
    <n v="-6621859"/>
    <m/>
    <m/>
    <m/>
  </r>
  <r>
    <x v="779"/>
    <s v="Wah-Wah "/>
    <n v="6.9"/>
    <n v="2005"/>
    <n v="233103"/>
    <n v="49"/>
    <s v="Drama"/>
    <s v="Emily Watson"/>
    <n v="2670"/>
    <n v="50"/>
    <s v="English"/>
    <s v="UK"/>
    <n v="7000000"/>
    <n v="-6766897"/>
    <m/>
    <m/>
    <m/>
  </r>
  <r>
    <x v="235"/>
    <s v="Hearts in Atlantis "/>
    <n v="6.9"/>
    <n v="2001"/>
    <n v="24185781"/>
    <n v="135"/>
    <s v="Drama|Mystery"/>
    <s v="Anthony Hopkins"/>
    <n v="30339"/>
    <n v="268"/>
    <s v="English"/>
    <s v="USA"/>
    <n v="31000000"/>
    <n v="-6814219"/>
    <m/>
    <m/>
    <m/>
  </r>
  <r>
    <x v="780"/>
    <s v="When Did You Last See Your Father? "/>
    <n v="6.9"/>
    <n v="2007"/>
    <n v="1071240"/>
    <n v="90"/>
    <s v="Biography|Drama"/>
    <s v="Colin Firth"/>
    <n v="3571"/>
    <n v="34"/>
    <s v="English"/>
    <s v="UK"/>
    <n v="8000000"/>
    <n v="-6928760"/>
    <m/>
    <m/>
    <m/>
  </r>
  <r>
    <x v="781"/>
    <s v="Imagine Me &amp; You "/>
    <n v="6.9"/>
    <n v="2005"/>
    <n v="671240"/>
    <n v="85"/>
    <s v="Comedy|Drama|Romance"/>
    <s v="Celia Imrie"/>
    <n v="23023"/>
    <n v="149"/>
    <s v="English"/>
    <s v="UK"/>
    <n v="7900000"/>
    <n v="-7228760"/>
    <m/>
    <m/>
    <m/>
  </r>
  <r>
    <x v="332"/>
    <s v="Wild Target "/>
    <n v="6.9"/>
    <n v="2010"/>
    <n v="117190"/>
    <n v="68"/>
    <s v="Action|Comedy|Crime"/>
    <s v="Rupert Grint"/>
    <n v="29994"/>
    <n v="86"/>
    <s v="English"/>
    <s v="UK"/>
    <n v="8000000"/>
    <n v="-7882810"/>
    <m/>
    <m/>
    <m/>
  </r>
  <r>
    <x v="782"/>
    <s v="The Iceman "/>
    <n v="6.9"/>
    <n v="2012"/>
    <n v="1939441"/>
    <n v="221"/>
    <s v="Biography|Crime|Drama"/>
    <s v="Chris Evans"/>
    <n v="55567"/>
    <n v="144"/>
    <s v="English"/>
    <s v="USA"/>
    <n v="10000000"/>
    <n v="-8060559"/>
    <m/>
    <m/>
    <m/>
  </r>
  <r>
    <x v="240"/>
    <s v="Extremely Loud &amp; Incredibly Close "/>
    <n v="6.9"/>
    <n v="2011"/>
    <n v="31836745"/>
    <n v="283"/>
    <s v="Adventure|Drama|Mystery"/>
    <s v="Tom Hanks"/>
    <n v="81298"/>
    <n v="341"/>
    <s v="English"/>
    <s v="USA"/>
    <n v="40000000"/>
    <n v="-8163255"/>
    <m/>
    <m/>
    <m/>
  </r>
  <r>
    <x v="331"/>
    <s v="A Knight's Tale "/>
    <n v="6.9"/>
    <n v="2001"/>
    <n v="56083966"/>
    <n v="167"/>
    <s v="Action|Adventure|Romance"/>
    <s v="Heath Ledger"/>
    <n v="137003"/>
    <n v="658"/>
    <s v="English"/>
    <s v="USA"/>
    <n v="65000000"/>
    <n v="-8916034"/>
    <m/>
    <m/>
    <m/>
  </r>
  <r>
    <x v="783"/>
    <s v="Of Horses and Men "/>
    <n v="6.9"/>
    <n v="2013"/>
    <n v="11835"/>
    <n v="66"/>
    <s v="Comedy|Drama|Romance"/>
    <s v="Ingvar Eggert Sigurðsson"/>
    <n v="1920"/>
    <n v="7"/>
    <s v="Icelandic"/>
    <s v="Iceland"/>
    <n v="10000000"/>
    <n v="-9988165"/>
    <m/>
    <m/>
    <m/>
  </r>
  <r>
    <x v="784"/>
    <s v="Simon Birch "/>
    <n v="6.9"/>
    <n v="1998"/>
    <n v="18252684"/>
    <n v="60"/>
    <s v="Comedy|Drama|Family"/>
    <s v="Oliver Platt"/>
    <n v="18366"/>
    <n v="219"/>
    <s v="English"/>
    <s v="USA"/>
    <n v="30000000"/>
    <n v="-11747316"/>
    <m/>
    <m/>
    <m/>
  </r>
  <r>
    <x v="785"/>
    <s v="The 33 "/>
    <n v="6.9"/>
    <n v="2015"/>
    <n v="12188642"/>
    <n v="120"/>
    <s v="Biography|Drama|History"/>
    <s v="Marco Treviño"/>
    <n v="21098"/>
    <n v="56"/>
    <s v="English"/>
    <s v="Chile"/>
    <n v="26000000"/>
    <n v="-13811358"/>
    <m/>
    <m/>
    <m/>
  </r>
  <r>
    <x v="233"/>
    <s v="Suicide Squad "/>
    <n v="6.9"/>
    <n v="2016"/>
    <n v="161087183"/>
    <n v="418"/>
    <s v="Action|Adventure|Comedy|Sci-Fi"/>
    <s v="Will Smith"/>
    <n v="118992"/>
    <n v="971"/>
    <s v="English"/>
    <s v="USA"/>
    <n v="175000000"/>
    <n v="-13912817"/>
    <m/>
    <m/>
    <m/>
  </r>
  <r>
    <x v="378"/>
    <s v="Veronica Guerin "/>
    <n v="6.9"/>
    <n v="2003"/>
    <n v="1569918"/>
    <n v="106"/>
    <s v="Biography|Crime|Drama|Thriller"/>
    <s v="Brenda Fricker"/>
    <n v="16234"/>
    <n v="113"/>
    <s v="English"/>
    <s v="Ireland"/>
    <n v="17000000"/>
    <n v="-15430082"/>
    <m/>
    <m/>
    <m/>
  </r>
  <r>
    <x v="383"/>
    <s v="The Brothers Bloom "/>
    <n v="6.9"/>
    <n v="2008"/>
    <n v="3519627"/>
    <n v="182"/>
    <s v="Adventure|Comedy|Drama|Romance"/>
    <s v="Zachary Gordon"/>
    <n v="41737"/>
    <n v="105"/>
    <s v="English"/>
    <s v="USA"/>
    <n v="20000000"/>
    <n v="-16480373"/>
    <m/>
    <m/>
    <m/>
  </r>
  <r>
    <x v="116"/>
    <s v="Mission: Impossible III "/>
    <n v="6.9"/>
    <n v="2006"/>
    <n v="133382309"/>
    <n v="310"/>
    <s v="Action|Adventure|Thriller"/>
    <s v="Philip Seymour Hoffman"/>
    <n v="256695"/>
    <n v="871"/>
    <s v="English"/>
    <s v="USA"/>
    <n v="150000000"/>
    <n v="-16617691"/>
    <m/>
    <m/>
    <m/>
  </r>
  <r>
    <x v="118"/>
    <s v="Chappie "/>
    <n v="6.9"/>
    <n v="2015"/>
    <n v="31569268"/>
    <n v="371"/>
    <s v="Action|Crime|Drama|Sci-Fi|Thriller"/>
    <s v="Hugh Jackman"/>
    <n v="172965"/>
    <n v="627"/>
    <s v="English"/>
    <s v="USA"/>
    <n v="49000000"/>
    <n v="-17430732"/>
    <m/>
    <m/>
    <m/>
  </r>
  <r>
    <x v="786"/>
    <s v="Bon voyage "/>
    <n v="6.9"/>
    <n v="2003"/>
    <n v="2353728"/>
    <n v="69"/>
    <s v="Comedy|Drama|Mystery|Romance|Thriller|War"/>
    <s v="Isabelle Adjani"/>
    <n v="4293"/>
    <n v="53"/>
    <s v="French"/>
    <s v="France"/>
    <n v="20000000"/>
    <n v="-17646272"/>
    <m/>
    <m/>
    <m/>
  </r>
  <r>
    <x v="506"/>
    <s v="The Holiday "/>
    <n v="6.9"/>
    <n v="2006"/>
    <n v="63224849"/>
    <n v="157"/>
    <s v="Comedy|Romance"/>
    <s v="Kate Winslet"/>
    <n v="182757"/>
    <n v="483"/>
    <s v="English"/>
    <s v="USA"/>
    <n v="85000000"/>
    <n v="-21775151"/>
    <m/>
    <m/>
    <m/>
  </r>
  <r>
    <x v="520"/>
    <s v="Mumford "/>
    <n v="6.9"/>
    <n v="1999"/>
    <n v="4554569"/>
    <n v="65"/>
    <s v="Comedy|Drama"/>
    <s v="Zooey Deschanel"/>
    <n v="8134"/>
    <n v="123"/>
    <s v="English"/>
    <s v="USA"/>
    <n v="28000000"/>
    <n v="-23445431"/>
    <m/>
    <m/>
    <m/>
  </r>
  <r>
    <x v="787"/>
    <s v="The Hunting Party "/>
    <n v="6.9"/>
    <n v="2007"/>
    <n v="876671"/>
    <n v="94"/>
    <s v="Adventure|Comedy|Drama|Romance|Thriller|War"/>
    <s v="James Brolin"/>
    <n v="22010"/>
    <n v="90"/>
    <s v="English"/>
    <s v="USA"/>
    <n v="25000000"/>
    <n v="-24123329"/>
    <m/>
    <m/>
    <m/>
  </r>
  <r>
    <x v="788"/>
    <s v="Now You See Me 2 "/>
    <n v="6.9"/>
    <n v="2016"/>
    <n v="64685359"/>
    <n v="196"/>
    <s v="Action|Adventure|Comedy|Crime|Mystery|Thriller"/>
    <s v="Daniel Radcliffe"/>
    <n v="40862"/>
    <n v="139"/>
    <s v="English"/>
    <s v="USA"/>
    <n v="90000000"/>
    <n v="-25314641"/>
    <m/>
    <m/>
    <m/>
  </r>
  <r>
    <x v="605"/>
    <s v="Anonymous "/>
    <n v="6.9"/>
    <n v="2011"/>
    <n v="4463292"/>
    <n v="288"/>
    <s v="Drama|History|Thriller"/>
    <s v="Vanessa Redgrave"/>
    <n v="34488"/>
    <n v="136"/>
    <s v="English"/>
    <s v="UK"/>
    <n v="30000000"/>
    <n v="-25536708"/>
    <m/>
    <m/>
    <m/>
  </r>
  <r>
    <x v="23"/>
    <s v="A Good Year "/>
    <n v="6.9"/>
    <n v="2006"/>
    <n v="7458269"/>
    <n v="147"/>
    <s v="Comedy|Drama|Romance"/>
    <s v="Archie Panjabi"/>
    <n v="70698"/>
    <n v="196"/>
    <s v="English"/>
    <s v="USA"/>
    <n v="35000000"/>
    <n v="-27541731"/>
    <m/>
    <m/>
    <m/>
  </r>
  <r>
    <x v="481"/>
    <s v="Cats Don't Dance "/>
    <n v="6.9"/>
    <n v="1997"/>
    <n v="3562749"/>
    <n v="18"/>
    <s v="Animation|Comedy|Family|Fantasy|Musical"/>
    <s v="George Kennedy"/>
    <n v="5600"/>
    <n v="49"/>
    <s v="English"/>
    <s v="USA"/>
    <n v="32000000"/>
    <n v="-28437251"/>
    <m/>
    <m/>
    <m/>
  </r>
  <r>
    <x v="292"/>
    <s v="Cradle Will Rock "/>
    <n v="6.9"/>
    <n v="1999"/>
    <n v="2899970"/>
    <n v="70"/>
    <s v="Drama"/>
    <s v="Bill Murray"/>
    <n v="8039"/>
    <n v="161"/>
    <s v="English"/>
    <s v="USA"/>
    <n v="32000000"/>
    <n v="-29100030"/>
    <m/>
    <m/>
    <m/>
  </r>
  <r>
    <x v="425"/>
    <s v="Radio Flyer "/>
    <n v="6.9"/>
    <n v="1992"/>
    <n v="4651977"/>
    <n v="10"/>
    <s v="Drama"/>
    <s v="Adam Baldwin"/>
    <n v="10410"/>
    <n v="71"/>
    <s v="English"/>
    <s v="USA"/>
    <n v="35000000"/>
    <n v="-30348023"/>
    <m/>
    <m/>
    <m/>
  </r>
  <r>
    <x v="789"/>
    <s v="Mr. Peabody &amp; Sherman "/>
    <n v="6.9"/>
    <n v="2014"/>
    <n v="111505642"/>
    <n v="196"/>
    <s v="Adventure|Animation|Comedy|Family|Sci-Fi"/>
    <s v="Ty Burrell"/>
    <n v="47900"/>
    <n v="130"/>
    <s v="English"/>
    <s v="USA"/>
    <n v="145000000"/>
    <n v="-33494358"/>
    <m/>
    <m/>
    <m/>
  </r>
  <r>
    <x v="790"/>
    <s v="Bolt "/>
    <n v="6.9"/>
    <n v="2008"/>
    <n v="114053579"/>
    <n v="225"/>
    <s v="Adventure|Animation|Comedy|Drama|Family"/>
    <s v="Chloë Grace Moretz"/>
    <n v="146766"/>
    <n v="178"/>
    <s v="English"/>
    <s v="USA"/>
    <n v="150000000"/>
    <n v="-35946421"/>
    <m/>
    <m/>
    <m/>
  </r>
  <r>
    <x v="345"/>
    <s v="Elizabeth: The Golden Age "/>
    <n v="6.9"/>
    <n v="2007"/>
    <n v="16264475"/>
    <n v="202"/>
    <s v="Biography|Drama|History|War"/>
    <s v="Eddie Redmayne"/>
    <n v="54787"/>
    <n v="216"/>
    <s v="English"/>
    <s v="UK"/>
    <n v="55000000"/>
    <n v="-38735525"/>
    <m/>
    <m/>
    <m/>
  </r>
  <r>
    <x v="704"/>
    <s v="The Last Castle "/>
    <n v="6.9"/>
    <n v="2001"/>
    <n v="18208078"/>
    <n v="110"/>
    <s v="Action|Drama|Thriller"/>
    <s v="Clifton Collins Jr."/>
    <n v="57100"/>
    <n v="281"/>
    <s v="English"/>
    <s v="USA"/>
    <n v="60000000"/>
    <n v="-41791922"/>
    <m/>
    <m/>
    <m/>
  </r>
  <r>
    <x v="791"/>
    <s v="The Road to El Dorado "/>
    <n v="6.9"/>
    <n v="2000"/>
    <n v="50802661"/>
    <n v="82"/>
    <s v="Adventure|Animation|Comedy|Family|Romance"/>
    <s v="Frank Welker"/>
    <n v="58300"/>
    <n v="139"/>
    <s v="English"/>
    <s v="USA"/>
    <n v="95000000"/>
    <n v="-44197339"/>
    <m/>
    <m/>
    <m/>
  </r>
  <r>
    <x v="0"/>
    <s v="The Majestic "/>
    <n v="6.9"/>
    <n v="2001"/>
    <n v="27796042"/>
    <n v="128"/>
    <s v="Drama|Romance"/>
    <s v="Martin Landau"/>
    <n v="45031"/>
    <n v="376"/>
    <s v="English"/>
    <s v="USA"/>
    <n v="72000000"/>
    <n v="-44203958"/>
    <m/>
    <m/>
    <m/>
  </r>
  <r>
    <x v="28"/>
    <s v="Oliver Twist "/>
    <n v="6.9"/>
    <n v="2005"/>
    <n v="1987287"/>
    <n v="127"/>
    <s v="Crime|Drama"/>
    <s v="Ian McNeice"/>
    <n v="25474"/>
    <n v="138"/>
    <s v="English"/>
    <s v="UK"/>
    <n v="50000000"/>
    <n v="-48012713"/>
    <m/>
    <m/>
    <m/>
  </r>
  <r>
    <x v="792"/>
    <s v="Alias Betty "/>
    <n v="6.9"/>
    <n v="2001"/>
    <n v="206400"/>
    <n v="38"/>
    <s v="Comedy|Crime|Drama|Romance|Thriller"/>
    <s v="Sandrine Kiberlain"/>
    <n v="1439"/>
    <n v="26"/>
    <s v="French"/>
    <s v="France"/>
    <n v="50000000"/>
    <n v="-49793600"/>
    <m/>
    <m/>
    <m/>
  </r>
  <r>
    <x v="83"/>
    <s v="Green Zone "/>
    <n v="6.9"/>
    <n v="2010"/>
    <n v="35024475"/>
    <n v="266"/>
    <s v="Action|Drama|Thriller|War"/>
    <s v="Matt Damon"/>
    <n v="110364"/>
    <n v="261"/>
    <s v="English"/>
    <s v="France"/>
    <n v="100000000"/>
    <n v="-64975525"/>
    <m/>
    <m/>
    <m/>
  </r>
  <r>
    <x v="379"/>
    <s v="The Island "/>
    <n v="6.9"/>
    <n v="2005"/>
    <n v="35799026"/>
    <n v="257"/>
    <s v="Action|Adventure|Romance|Sci-Fi|Thriller"/>
    <s v="Scarlett Johansson"/>
    <n v="263329"/>
    <n v="899"/>
    <s v="English"/>
    <s v="USA"/>
    <n v="126000000"/>
    <n v="-90200974"/>
    <m/>
    <m/>
    <m/>
  </r>
  <r>
    <x v="108"/>
    <s v="Steamboy "/>
    <n v="6.9"/>
    <n v="2004"/>
    <n v="410388"/>
    <n v="105"/>
    <s v="Action|Adventure|Animation|Family|Sci-Fi|Thriller"/>
    <s v="William Hootkins"/>
    <n v="13727"/>
    <n v="79"/>
    <s v="Japanese"/>
    <s v="Japan"/>
    <n v="2127519898"/>
    <n v="-2127109510"/>
    <m/>
    <m/>
    <m/>
  </r>
  <r>
    <x v="793"/>
    <s v="The Secret Life of Pets "/>
    <n v="6.8"/>
    <n v="2016"/>
    <n v="323505540"/>
    <n v="165"/>
    <s v="Animation|Comedy|Family"/>
    <s v="Steve Coogan"/>
    <n v="24407"/>
    <n v="155"/>
    <s v="English"/>
    <s v="Japan"/>
    <n v="75000000"/>
    <n v="248505540"/>
    <m/>
    <m/>
    <m/>
  </r>
  <r>
    <x v="794"/>
    <s v="Bridesmaids "/>
    <n v="6.8"/>
    <n v="2011"/>
    <n v="169076745"/>
    <n v="371"/>
    <s v="Comedy|Romance"/>
    <s v="Matt Lucas"/>
    <n v="218711"/>
    <n v="485"/>
    <s v="English"/>
    <s v="USA"/>
    <n v="32500000"/>
    <n v="136576745"/>
    <m/>
    <m/>
    <m/>
  </r>
  <r>
    <x v="736"/>
    <s v="Liar Liar "/>
    <n v="6.8"/>
    <n v="1997"/>
    <n v="181395380"/>
    <n v="73"/>
    <s v="Comedy|Fantasy|Romance"/>
    <s v="Maura Tierney"/>
    <n v="220392"/>
    <n v="243"/>
    <s v="English"/>
    <s v="USA"/>
    <n v="45000000"/>
    <n v="136395380"/>
    <m/>
    <m/>
    <m/>
  </r>
  <r>
    <x v="375"/>
    <s v="The Firm "/>
    <n v="6.8"/>
    <n v="1993"/>
    <n v="158348400"/>
    <n v="56"/>
    <s v="Drama|Mystery|Thriller"/>
    <s v="Tom Cruise"/>
    <n v="88844"/>
    <n v="142"/>
    <s v="English"/>
    <s v="USA"/>
    <n v="42000000"/>
    <n v="116348400"/>
    <m/>
    <m/>
    <m/>
  </r>
  <r>
    <x v="795"/>
    <s v="The Vow "/>
    <n v="6.8"/>
    <n v="2012"/>
    <n v="125014030"/>
    <n v="214"/>
    <s v="Drama|Romance"/>
    <s v="Channing Tatum"/>
    <n v="145852"/>
    <n v="164"/>
    <s v="English"/>
    <s v="USA"/>
    <n v="30000000"/>
    <n v="95014030"/>
    <m/>
    <m/>
    <m/>
  </r>
  <r>
    <x v="578"/>
    <s v="The Devil Wears Prada "/>
    <n v="6.8"/>
    <n v="2006"/>
    <n v="124732962"/>
    <n v="208"/>
    <s v="Comedy|Drama|Romance"/>
    <s v="Meryl Streep"/>
    <n v="286178"/>
    <n v="631"/>
    <s v="English"/>
    <s v="USA"/>
    <n v="35000000"/>
    <n v="89732962"/>
    <m/>
    <m/>
    <m/>
  </r>
  <r>
    <x v="421"/>
    <s v="The Addams Family "/>
    <n v="6.8"/>
    <n v="1991"/>
    <n v="113502246"/>
    <n v="55"/>
    <s v="Comedy|Fantasy"/>
    <s v="Anjelica Huston"/>
    <n v="96607"/>
    <n v="125"/>
    <s v="English"/>
    <s v="USA"/>
    <n v="38000000"/>
    <n v="75502246"/>
    <m/>
    <m/>
    <m/>
  </r>
  <r>
    <x v="796"/>
    <s v="Over the Hedge "/>
    <n v="6.8"/>
    <n v="2006"/>
    <n v="155019340"/>
    <n v="166"/>
    <s v="Adventure|Animation|Comedy|Family"/>
    <s v="Bruce Willis"/>
    <n v="127345"/>
    <n v="250"/>
    <s v="English"/>
    <s v="USA"/>
    <n v="80000000"/>
    <n v="75019340"/>
    <m/>
    <m/>
    <m/>
  </r>
  <r>
    <x v="797"/>
    <s v="The Maze Runner "/>
    <n v="6.8"/>
    <n v="2014"/>
    <n v="102413606"/>
    <n v="297"/>
    <s v="Action|Mystery|Sci-Fi|Thriller"/>
    <s v="Ki Hong Lee"/>
    <n v="310903"/>
    <n v="524"/>
    <s v="English"/>
    <s v="USA"/>
    <n v="34000000"/>
    <n v="68413606"/>
    <m/>
    <m/>
    <m/>
  </r>
  <r>
    <x v="798"/>
    <s v="The Naked Gun 2½: The Smell of Fear "/>
    <n v="6.8"/>
    <n v="1991"/>
    <n v="86930411"/>
    <n v="43"/>
    <s v="Comedy|Crime"/>
    <s v="George Kennedy"/>
    <n v="83269"/>
    <n v="87"/>
    <s v="English"/>
    <s v="USA"/>
    <n v="23000000"/>
    <n v="63930411"/>
    <m/>
    <m/>
    <m/>
  </r>
  <r>
    <x v="250"/>
    <s v="Superman II "/>
    <n v="6.8"/>
    <n v="1980"/>
    <n v="108200000"/>
    <n v="121"/>
    <s v="Action|Adventure|Romance|Sci-Fi"/>
    <s v="Margot Kidder"/>
    <n v="76331"/>
    <n v="269"/>
    <s v="English"/>
    <s v="USA"/>
    <n v="54000000"/>
    <n v="54200000"/>
    <m/>
    <m/>
    <m/>
  </r>
  <r>
    <x v="182"/>
    <s v="Insidious "/>
    <n v="6.8"/>
    <n v="2010"/>
    <n v="53991137"/>
    <n v="445"/>
    <s v="Fantasy|Horror|Mystery|Thriller"/>
    <s v="Lin Shaye"/>
    <n v="202800"/>
    <n v="752"/>
    <s v="English"/>
    <s v="USA"/>
    <n v="1500000"/>
    <n v="52491137"/>
    <m/>
    <m/>
    <m/>
  </r>
  <r>
    <x v="204"/>
    <s v="Beavis and Butt-Head Do America "/>
    <n v="6.8"/>
    <n v="1996"/>
    <n v="63071133"/>
    <n v="63"/>
    <s v="Adventure|Animation|Comedy|Crime"/>
    <s v="Bruce Willis"/>
    <n v="42892"/>
    <n v="154"/>
    <s v="English"/>
    <s v="USA"/>
    <n v="12000000"/>
    <n v="51071133"/>
    <m/>
    <m/>
    <m/>
  </r>
  <r>
    <x v="785"/>
    <s v="Miracles from Heaven "/>
    <n v="6.8"/>
    <n v="2016"/>
    <n v="61693523"/>
    <n v="63"/>
    <s v="Drama"/>
    <s v="Jennifer Garner"/>
    <n v="6276"/>
    <n v="55"/>
    <s v="English"/>
    <s v="USA"/>
    <n v="13000000"/>
    <n v="48693523"/>
    <m/>
    <m/>
    <m/>
  </r>
  <r>
    <x v="799"/>
    <s v="La Bamba "/>
    <n v="6.8"/>
    <n v="1987"/>
    <n v="54215416"/>
    <n v="18"/>
    <s v="Biography|Drama|Music"/>
    <s v="Esai Morales"/>
    <n v="21409"/>
    <n v="63"/>
    <s v="English"/>
    <s v="USA"/>
    <n v="6500000"/>
    <n v="47715416"/>
    <m/>
    <m/>
    <m/>
  </r>
  <r>
    <x v="9"/>
    <s v="Panic Room "/>
    <n v="6.8"/>
    <n v="2002"/>
    <n v="95308367"/>
    <n v="233"/>
    <s v="Crime|Drama|Thriller"/>
    <s v="Kristen Stewart"/>
    <n v="206104"/>
    <n v="850"/>
    <s v="English"/>
    <s v="USA"/>
    <n v="48000000"/>
    <n v="47308367"/>
    <m/>
    <m/>
    <m/>
  </r>
  <r>
    <x v="800"/>
    <s v="1408 "/>
    <n v="6.8"/>
    <n v="2007"/>
    <n v="71975611"/>
    <n v="314"/>
    <s v="Fantasy|Horror"/>
    <s v="Drew Powell"/>
    <n v="209396"/>
    <n v="580"/>
    <s v="English"/>
    <s v="USA"/>
    <n v="25000000"/>
    <n v="46975611"/>
    <m/>
    <m/>
    <m/>
  </r>
  <r>
    <x v="379"/>
    <s v="Bad Boys "/>
    <n v="6.8"/>
    <n v="1995"/>
    <n v="65807024"/>
    <n v="63"/>
    <s v="Action|Comedy|Crime|Drama|Thriller"/>
    <s v="Will Smith"/>
    <n v="172405"/>
    <n v="203"/>
    <s v="English"/>
    <s v="USA"/>
    <n v="19000000"/>
    <n v="46807024"/>
    <m/>
    <m/>
    <m/>
  </r>
  <r>
    <x v="801"/>
    <s v="21 "/>
    <n v="6.8"/>
    <n v="2008"/>
    <n v="81159365"/>
    <n v="144"/>
    <s v="Crime|Drama|Thriller"/>
    <s v="Kevin Spacey"/>
    <n v="191470"/>
    <n v="278"/>
    <s v="English"/>
    <s v="USA"/>
    <n v="35000000"/>
    <n v="46159365"/>
    <m/>
    <m/>
    <m/>
  </r>
  <r>
    <x v="802"/>
    <s v="50 First Dates "/>
    <n v="6.8"/>
    <n v="2004"/>
    <n v="120776832"/>
    <n v="147"/>
    <s v="Comedy|Romance"/>
    <s v="Adam Sandler"/>
    <n v="266103"/>
    <n v="456"/>
    <s v="English"/>
    <s v="USA"/>
    <n v="75000000"/>
    <n v="45776832"/>
    <m/>
    <m/>
    <m/>
  </r>
  <r>
    <x v="803"/>
    <s v="Sinister "/>
    <n v="6.8"/>
    <n v="2012"/>
    <n v="48056940"/>
    <n v="411"/>
    <s v="Horror|Mystery"/>
    <s v="Danielle Kotch"/>
    <n v="155153"/>
    <n v="524"/>
    <s v="English"/>
    <s v="USA"/>
    <n v="3000000"/>
    <n v="45056940"/>
    <m/>
    <m/>
    <m/>
  </r>
  <r>
    <x v="804"/>
    <s v="Clueless "/>
    <n v="6.8"/>
    <n v="1995"/>
    <n v="56631572"/>
    <n v="88"/>
    <s v="Comedy|Romance"/>
    <s v="Donald Faison"/>
    <n v="123390"/>
    <n v="248"/>
    <s v="English"/>
    <s v="USA"/>
    <n v="12000000"/>
    <n v="44631572"/>
    <m/>
    <m/>
    <m/>
  </r>
  <r>
    <x v="805"/>
    <s v="My Girl "/>
    <n v="6.8"/>
    <n v="1991"/>
    <n v="59847242"/>
    <n v="31"/>
    <s v="Comedy|Drama|Family|Romance"/>
    <s v="Macaulay Culkin"/>
    <n v="55895"/>
    <n v="115"/>
    <s v="English"/>
    <s v="USA"/>
    <n v="16500000"/>
    <n v="43347242"/>
    <m/>
    <m/>
    <m/>
  </r>
  <r>
    <x v="806"/>
    <s v="Safe House "/>
    <n v="6.8"/>
    <n v="2012"/>
    <n v="126149655"/>
    <n v="298"/>
    <s v="Action|Crime|Mystery|Thriller"/>
    <s v="Denzel Washington"/>
    <n v="166693"/>
    <n v="276"/>
    <s v="English"/>
    <s v="USA"/>
    <n v="85000000"/>
    <n v="41149655"/>
    <m/>
    <m/>
    <m/>
  </r>
  <r>
    <x v="807"/>
    <s v="Sea of Love "/>
    <n v="6.8"/>
    <n v="1989"/>
    <n v="58571513"/>
    <n v="43"/>
    <s v="Crime|Drama|Mystery|Thriller"/>
    <s v="Al Pacino"/>
    <n v="30213"/>
    <n v="112"/>
    <s v="English"/>
    <s v="USA"/>
    <n v="19000000"/>
    <n v="39571513"/>
    <m/>
    <m/>
    <m/>
  </r>
  <r>
    <x v="808"/>
    <s v="If I Stay "/>
    <n v="6.8"/>
    <n v="2014"/>
    <n v="50461335"/>
    <n v="141"/>
    <s v="Drama|Fantasy|Music|Romance"/>
    <s v="Chloë Grace Moretz"/>
    <n v="83893"/>
    <n v="132"/>
    <s v="English"/>
    <s v="USA"/>
    <n v="11000000"/>
    <n v="39461335"/>
    <m/>
    <m/>
    <m/>
  </r>
  <r>
    <x v="668"/>
    <s v="The Shallows "/>
    <n v="6.8"/>
    <n v="2016"/>
    <n v="54257433"/>
    <n v="186"/>
    <s v="Drama|Horror|Thriller"/>
    <s v="Óscar Jaenada"/>
    <n v="12983"/>
    <n v="139"/>
    <s v="English"/>
    <s v="USA"/>
    <n v="17000000"/>
    <n v="37257433"/>
    <m/>
    <m/>
    <m/>
  </r>
  <r>
    <x v="724"/>
    <s v="Babe "/>
    <n v="6.8"/>
    <n v="1995"/>
    <n v="66600000"/>
    <n v="79"/>
    <s v="Comedy|Drama|Family"/>
    <s v="Miriam Margolyes"/>
    <n v="94435"/>
    <n v="182"/>
    <s v="English"/>
    <s v="Australia"/>
    <n v="30000000"/>
    <n v="36600000"/>
    <m/>
    <m/>
    <m/>
  </r>
  <r>
    <x v="809"/>
    <s v="For Your Eyes Only "/>
    <n v="6.8"/>
    <n v="1981"/>
    <n v="62300000"/>
    <n v="112"/>
    <s v="Action|Adventure|Thriller"/>
    <s v="Julian Glover"/>
    <n v="72085"/>
    <n v="263"/>
    <s v="English"/>
    <s v="UK"/>
    <n v="28000000"/>
    <n v="34300000"/>
    <m/>
    <m/>
    <m/>
  </r>
  <r>
    <x v="307"/>
    <s v="Romeo + Juliet "/>
    <n v="6.8"/>
    <n v="1996"/>
    <n v="46338728"/>
    <n v="106"/>
    <s v="Drama|Romance"/>
    <s v="Leonardo DiCaprio"/>
    <n v="167750"/>
    <n v="506"/>
    <s v="English"/>
    <s v="USA"/>
    <n v="14500000"/>
    <n v="31838728"/>
    <m/>
    <m/>
    <m/>
  </r>
  <r>
    <x v="810"/>
    <s v="Young Guns "/>
    <n v="6.8"/>
    <n v="1988"/>
    <n v="44726644"/>
    <n v="50"/>
    <s v="Action|Crime|Drama|Thriller|Western"/>
    <s v="Jack Palance"/>
    <n v="42614"/>
    <n v="120"/>
    <s v="English"/>
    <s v="USA"/>
    <n v="13000000"/>
    <n v="31726644"/>
    <m/>
    <m/>
    <m/>
  </r>
  <r>
    <x v="811"/>
    <s v="The Robe "/>
    <n v="6.8"/>
    <n v="1953"/>
    <n v="36000000"/>
    <n v="42"/>
    <s v="Drama|History"/>
    <s v="Richard Burton"/>
    <n v="6359"/>
    <n v="69"/>
    <s v="English"/>
    <s v="USA"/>
    <n v="5000000"/>
    <n v="31000000"/>
    <m/>
    <m/>
    <m/>
  </r>
  <r>
    <x v="185"/>
    <s v="Live and Let Die "/>
    <n v="6.8"/>
    <n v="1973"/>
    <n v="35400000"/>
    <n v="136"/>
    <s v="Action|Adventure|Thriller"/>
    <s v="Yaphet Kotto"/>
    <n v="74957"/>
    <n v="251"/>
    <s v="English"/>
    <s v="UK"/>
    <n v="7000000"/>
    <n v="28400000"/>
    <m/>
    <m/>
    <m/>
  </r>
  <r>
    <x v="381"/>
    <s v="Yes Man "/>
    <n v="6.8"/>
    <n v="2008"/>
    <n v="97680195"/>
    <n v="190"/>
    <s v="Comedy|Romance"/>
    <s v="Bradley Cooper"/>
    <n v="271691"/>
    <n v="243"/>
    <s v="English"/>
    <s v="USA"/>
    <n v="70000000"/>
    <n v="27680195"/>
    <m/>
    <m/>
    <m/>
  </r>
  <r>
    <x v="144"/>
    <s v="Set It Off "/>
    <n v="6.8"/>
    <n v="1996"/>
    <n v="36049108"/>
    <n v="29"/>
    <s v="Action|Crime|Drama|Romance|Thriller"/>
    <s v="Vivica A. Fox"/>
    <n v="10139"/>
    <n v="70"/>
    <s v="English"/>
    <s v="USA"/>
    <n v="9000000"/>
    <n v="27049108"/>
    <m/>
    <m/>
    <m/>
  </r>
  <r>
    <x v="525"/>
    <s v="The Grey "/>
    <n v="6.8"/>
    <n v="2011"/>
    <n v="51533608"/>
    <n v="408"/>
    <s v="Action|Adventure|Drama|Thriller"/>
    <s v="Liam Neeson"/>
    <n v="203111"/>
    <n v="755"/>
    <s v="English"/>
    <s v="USA"/>
    <n v="25000000"/>
    <n v="26533608"/>
    <m/>
    <m/>
    <m/>
  </r>
  <r>
    <x v="812"/>
    <s v="Con Air "/>
    <n v="6.8"/>
    <n v="1997"/>
    <n v="101087161"/>
    <n v="139"/>
    <s v="Action|Crime|Thriller"/>
    <s v="Steve Buscemi"/>
    <n v="225282"/>
    <n v="339"/>
    <s v="English"/>
    <s v="USA"/>
    <n v="75000000"/>
    <n v="26087161"/>
    <m/>
    <m/>
    <m/>
  </r>
  <r>
    <x v="519"/>
    <s v="X-Men: The Last Stand "/>
    <n v="6.8"/>
    <n v="2006"/>
    <n v="234360014"/>
    <n v="334"/>
    <s v="Action|Adventure|Fantasy|Sci-Fi|Thriller"/>
    <s v="Hugh Jackman"/>
    <n v="383427"/>
    <n v="1912"/>
    <s v="English"/>
    <s v="Canada"/>
    <n v="210000000"/>
    <n v="24360014"/>
    <m/>
    <m/>
    <m/>
  </r>
  <r>
    <x v="179"/>
    <s v="Max "/>
    <n v="6.8"/>
    <n v="2015"/>
    <n v="42652003"/>
    <n v="61"/>
    <s v="Adventure|Family"/>
    <s v="Jay Hernandez"/>
    <n v="18915"/>
    <n v="87"/>
    <s v="English"/>
    <s v="USA"/>
    <n v="20000000"/>
    <n v="22652003"/>
    <m/>
    <m/>
    <m/>
  </r>
  <r>
    <x v="813"/>
    <s v="No Escape "/>
    <n v="6.8"/>
    <n v="2015"/>
    <n v="27285953"/>
    <n v="203"/>
    <s v="Action|Thriller"/>
    <s v="Sterling Jerins"/>
    <n v="48675"/>
    <n v="214"/>
    <s v="English"/>
    <s v="USA"/>
    <n v="5000000"/>
    <n v="22285953"/>
    <m/>
    <m/>
    <m/>
  </r>
  <r>
    <x v="814"/>
    <s v="The Witch "/>
    <n v="6.8"/>
    <n v="2015"/>
    <n v="25138292"/>
    <n v="425"/>
    <s v="Horror|Mystery"/>
    <s v="Julian Richings"/>
    <n v="66483"/>
    <n v="452"/>
    <s v="English"/>
    <s v="USA"/>
    <n v="3500000"/>
    <n v="21638292"/>
    <m/>
    <m/>
    <m/>
  </r>
  <r>
    <x v="63"/>
    <s v="The Thomas Crown Affair "/>
    <n v="6.8"/>
    <n v="1999"/>
    <n v="69304264"/>
    <n v="152"/>
    <s v="Crime|Romance|Thriller"/>
    <s v="Mark Margolis"/>
    <n v="73068"/>
    <n v="419"/>
    <s v="English"/>
    <s v="USA"/>
    <n v="48000000"/>
    <n v="21304264"/>
    <m/>
    <m/>
    <m/>
  </r>
  <r>
    <x v="82"/>
    <s v="Any Given Sunday "/>
    <n v="6.8"/>
    <n v="1999"/>
    <n v="75530832"/>
    <n v="171"/>
    <s v="Drama|Sport"/>
    <s v="Al Pacino"/>
    <n v="97047"/>
    <n v="452"/>
    <s v="English"/>
    <s v="USA"/>
    <n v="55000000"/>
    <n v="20530832"/>
    <m/>
    <m/>
    <m/>
  </r>
  <r>
    <x v="74"/>
    <s v="The Fog "/>
    <n v="6.8"/>
    <n v="1980"/>
    <n v="21378000"/>
    <n v="212"/>
    <s v="Fantasy|Horror"/>
    <s v="Jamie Lee Curtis"/>
    <n v="46492"/>
    <n v="335"/>
    <s v="English"/>
    <s v="USA"/>
    <n v="1000000"/>
    <n v="20378000"/>
    <m/>
    <m/>
    <m/>
  </r>
  <r>
    <x v="566"/>
    <s v="One Hour Photo "/>
    <n v="6.8"/>
    <n v="2002"/>
    <n v="31597131"/>
    <n v="207"/>
    <s v="Drama|Thriller"/>
    <s v="Robin Williams"/>
    <n v="97938"/>
    <n v="605"/>
    <s v="English"/>
    <s v="USA"/>
    <n v="12000000"/>
    <n v="19597131"/>
    <m/>
    <m/>
    <m/>
  </r>
  <r>
    <x v="815"/>
    <s v="Where the Heart Is "/>
    <n v="6.8"/>
    <n v="2000"/>
    <n v="33771174"/>
    <n v="78"/>
    <s v="Comedy|Drama|Romance"/>
    <s v="Natalie Portman"/>
    <n v="27044"/>
    <n v="240"/>
    <s v="English"/>
    <s v="USA"/>
    <n v="15000000"/>
    <n v="18771174"/>
    <m/>
    <m/>
    <m/>
  </r>
  <r>
    <x v="816"/>
    <s v="Logan's Run "/>
    <n v="6.8"/>
    <n v="1976"/>
    <n v="25000000"/>
    <n v="112"/>
    <s v="Action|Adventure|Sci-Fi"/>
    <s v="Farrah Fawcett"/>
    <n v="39847"/>
    <n v="242"/>
    <s v="English"/>
    <s v="USA"/>
    <n v="9000000"/>
    <n v="16000000"/>
    <m/>
    <m/>
    <m/>
  </r>
  <r>
    <x v="817"/>
    <s v="On Her Majesty's Secret Service "/>
    <n v="6.8"/>
    <n v="1969"/>
    <n v="22800000"/>
    <n v="143"/>
    <s v="Action|Adventure|Thriller"/>
    <s v="Telly Savalas"/>
    <n v="59941"/>
    <n v="452"/>
    <s v="English"/>
    <s v="UK"/>
    <n v="7000000"/>
    <n v="15800000"/>
    <m/>
    <m/>
    <m/>
  </r>
  <r>
    <x v="818"/>
    <s v="Waiting... "/>
    <n v="6.8"/>
    <n v="2005"/>
    <n v="16101109"/>
    <n v="91"/>
    <s v="Comedy"/>
    <s v="Ryan Reynolds"/>
    <n v="76467"/>
    <n v="236"/>
    <s v="English"/>
    <s v="USA"/>
    <n v="3000000"/>
    <n v="13101109"/>
    <m/>
    <m/>
    <m/>
  </r>
  <r>
    <x v="819"/>
    <s v="The Lake House "/>
    <n v="6.8"/>
    <n v="2006"/>
    <n v="52320979"/>
    <n v="175"/>
    <s v="Drama|Fantasy|Romance"/>
    <s v="Keanu Reeves"/>
    <n v="114321"/>
    <n v="548"/>
    <s v="English"/>
    <s v="USA"/>
    <n v="40000000"/>
    <n v="12320979"/>
    <m/>
    <m/>
    <m/>
  </r>
  <r>
    <x v="512"/>
    <s v="Underworld: Evolution "/>
    <n v="6.8"/>
    <n v="2006"/>
    <n v="62318875"/>
    <n v="206"/>
    <s v="Action|Adventure|Fantasy|Sci-Fi|Thriller"/>
    <s v="Sophia Myles"/>
    <n v="156225"/>
    <n v="502"/>
    <s v="English"/>
    <s v="USA"/>
    <n v="50000000"/>
    <n v="12318875"/>
    <m/>
    <m/>
    <m/>
  </r>
  <r>
    <x v="820"/>
    <s v="Bloodsport "/>
    <n v="6.8"/>
    <n v="1988"/>
    <n v="11806119"/>
    <n v="61"/>
    <s v="Action|Biography|Drama|Sport"/>
    <s v="Bolo Yeung"/>
    <n v="57578"/>
    <n v="210"/>
    <s v="English"/>
    <s v="USA"/>
    <n v="1100000"/>
    <n v="10706119"/>
    <m/>
    <m/>
    <m/>
  </r>
  <r>
    <x v="443"/>
    <s v="A Prairie Home Companion "/>
    <n v="6.8"/>
    <n v="2006"/>
    <n v="20338609"/>
    <n v="211"/>
    <s v="Comedy|Drama|Music"/>
    <s v="Meryl Streep"/>
    <n v="19655"/>
    <n v="280"/>
    <s v="English"/>
    <s v="USA"/>
    <n v="10000000"/>
    <n v="10338609"/>
    <m/>
    <m/>
    <m/>
  </r>
  <r>
    <x v="194"/>
    <s v="Hanna "/>
    <n v="6.8"/>
    <n v="2011"/>
    <n v="40247512"/>
    <n v="417"/>
    <s v="Action|Drama|Thriller"/>
    <s v="Jessica Barden"/>
    <n v="159198"/>
    <n v="438"/>
    <s v="English"/>
    <s v="USA"/>
    <n v="30000000"/>
    <n v="10247512"/>
    <m/>
    <m/>
    <m/>
  </r>
  <r>
    <x v="185"/>
    <s v="The Man with the Golden Gun "/>
    <n v="6.8"/>
    <n v="1974"/>
    <n v="21000000"/>
    <n v="118"/>
    <s v="Action|Adventure|Thriller"/>
    <s v="Christopher Lee"/>
    <n v="73950"/>
    <n v="258"/>
    <s v="English"/>
    <s v="UK"/>
    <n v="13000000"/>
    <n v="8000000"/>
    <m/>
    <m/>
    <m/>
  </r>
  <r>
    <x v="147"/>
    <s v="Flirting with Disaster "/>
    <n v="6.8"/>
    <n v="1996"/>
    <n v="14891000"/>
    <n v="50"/>
    <s v="Comedy"/>
    <s v="Lily Tomlin"/>
    <n v="15088"/>
    <n v="105"/>
    <s v="English"/>
    <s v="USA"/>
    <n v="7000000"/>
    <n v="7891000"/>
    <m/>
    <m/>
    <m/>
  </r>
  <r>
    <x v="640"/>
    <s v="The Nativity Story "/>
    <n v="6.8"/>
    <n v="2006"/>
    <n v="37617947"/>
    <n v="122"/>
    <s v="Drama|Family|Fantasy"/>
    <s v="Keisha Castle-Hughes"/>
    <n v="8143"/>
    <n v="203"/>
    <s v="English"/>
    <s v="USA"/>
    <n v="30000000"/>
    <n v="7617947"/>
    <m/>
    <m/>
    <m/>
  </r>
  <r>
    <x v="821"/>
    <s v="Quartet "/>
    <n v="6.8"/>
    <n v="2012"/>
    <n v="18381787"/>
    <n v="175"/>
    <s v="Comedy|Drama"/>
    <s v="Luke Newberry"/>
    <n v="15684"/>
    <n v="126"/>
    <s v="English"/>
    <s v="UK"/>
    <n v="11000000"/>
    <n v="7381787"/>
    <m/>
    <m/>
    <m/>
  </r>
  <r>
    <x v="233"/>
    <s v="Street Kings "/>
    <n v="6.8"/>
    <n v="2008"/>
    <n v="26415649"/>
    <n v="190"/>
    <s v="Action|Crime|Drama|Thriller"/>
    <s v="Keanu Reeves"/>
    <n v="94892"/>
    <n v="189"/>
    <s v="English"/>
    <s v="USA"/>
    <n v="20000000"/>
    <n v="6415649"/>
    <m/>
    <m/>
    <m/>
  </r>
  <r>
    <x v="430"/>
    <s v="The Transporter "/>
    <n v="6.8"/>
    <n v="2002"/>
    <n v="25296447"/>
    <n v="171"/>
    <s v="Action|Crime|Thriller"/>
    <s v="Jason Statham"/>
    <n v="237248"/>
    <n v="460"/>
    <s v="English"/>
    <s v="France"/>
    <n v="21000000"/>
    <n v="4296447"/>
    <m/>
    <m/>
    <m/>
  </r>
  <r>
    <x v="101"/>
    <s v="Bernie "/>
    <n v="6.8"/>
    <n v="2011"/>
    <n v="9203192"/>
    <n v="231"/>
    <s v="Comedy|Crime|Drama"/>
    <s v="Matthew McConaughey"/>
    <n v="45396"/>
    <n v="136"/>
    <s v="English"/>
    <s v="USA"/>
    <n v="5000000"/>
    <n v="4203192"/>
    <m/>
    <m/>
    <m/>
  </r>
  <r>
    <x v="822"/>
    <s v="El crimen del padre Amaro "/>
    <n v="6.8"/>
    <n v="2002"/>
    <n v="5709616"/>
    <n v="85"/>
    <s v="Drama|Romance"/>
    <s v="Damián Alcázar"/>
    <n v="11088"/>
    <n v="110"/>
    <s v="Spanish"/>
    <s v="Mexico"/>
    <n v="1800000"/>
    <n v="3909616"/>
    <m/>
    <m/>
    <m/>
  </r>
  <r>
    <x v="734"/>
    <s v="Draft Day "/>
    <n v="6.8"/>
    <n v="2014"/>
    <n v="28831145"/>
    <n v="159"/>
    <s v="Drama|Sport"/>
    <s v="Jennifer Garner"/>
    <n v="39357"/>
    <n v="113"/>
    <s v="English"/>
    <s v="USA"/>
    <n v="25000000"/>
    <n v="3831145"/>
    <m/>
    <m/>
    <m/>
  </r>
  <r>
    <x v="155"/>
    <s v="Get on the Bus "/>
    <n v="6.8"/>
    <n v="1996"/>
    <n v="5731103"/>
    <n v="28"/>
    <s v="Drama|History"/>
    <s v="Bernie Mac"/>
    <n v="4100"/>
    <n v="35"/>
    <s v="English"/>
    <s v="USA"/>
    <n v="2400000"/>
    <n v="3331103"/>
    <m/>
    <m/>
    <m/>
  </r>
  <r>
    <x v="640"/>
    <s v="Thirteen "/>
    <n v="6.8"/>
    <n v="2003"/>
    <n v="4599680"/>
    <n v="126"/>
    <s v="Drama"/>
    <s v="Holly Hunter"/>
    <n v="68222"/>
    <n v="545"/>
    <s v="English"/>
    <s v="USA"/>
    <n v="1500000"/>
    <n v="3099680"/>
    <m/>
    <m/>
    <m/>
  </r>
  <r>
    <x v="408"/>
    <s v="The Score "/>
    <n v="6.8"/>
    <n v="2001"/>
    <n v="71069884"/>
    <n v="141"/>
    <s v="Crime|Drama|Thriller"/>
    <s v="Robert De Niro"/>
    <n v="101899"/>
    <n v="445"/>
    <s v="English"/>
    <s v="USA"/>
    <n v="68000000"/>
    <n v="3069884"/>
    <m/>
    <m/>
    <m/>
  </r>
  <r>
    <x v="90"/>
    <s v="The American President "/>
    <n v="6.8"/>
    <n v="1995"/>
    <n v="65000000"/>
    <n v="75"/>
    <s v="Comedy|Drama|Romance"/>
    <s v="Shawna Waldron"/>
    <n v="43027"/>
    <n v="214"/>
    <s v="English"/>
    <s v="USA"/>
    <n v="62000000"/>
    <n v="3000000"/>
    <m/>
    <m/>
    <m/>
  </r>
  <r>
    <x v="823"/>
    <s v="Sliding Doors "/>
    <n v="6.8"/>
    <n v="1998"/>
    <n v="11883495"/>
    <n v="88"/>
    <s v="Comedy|Drama|Fantasy|Romance"/>
    <s v="Jeanne Tripplehorn"/>
    <n v="52805"/>
    <n v="278"/>
    <s v="English"/>
    <s v="UK"/>
    <n v="9000000"/>
    <n v="2883495"/>
    <m/>
    <m/>
    <m/>
  </r>
  <r>
    <x v="787"/>
    <s v="The Matador "/>
    <n v="6.8"/>
    <n v="2005"/>
    <n v="12570442"/>
    <n v="191"/>
    <s v="Comedy|Crime|Drama|Thriller"/>
    <s v="Adam Scott"/>
    <n v="40514"/>
    <n v="234"/>
    <s v="English"/>
    <s v="USA"/>
    <n v="10000000"/>
    <n v="2570442"/>
    <m/>
    <m/>
    <m/>
  </r>
  <r>
    <x v="260"/>
    <s v="A Most Wanted Man "/>
    <n v="6.8"/>
    <n v="2014"/>
    <n v="17237244"/>
    <n v="291"/>
    <s v="Crime|Drama|Thriller"/>
    <s v="Philip Seymour Hoffman"/>
    <n v="57210"/>
    <n v="158"/>
    <s v="English"/>
    <s v="UK"/>
    <n v="15000000"/>
    <n v="2237244"/>
    <m/>
    <m/>
    <m/>
  </r>
  <r>
    <x v="726"/>
    <s v="TRON: Legacy "/>
    <n v="6.8"/>
    <n v="2010"/>
    <n v="172051787"/>
    <n v="469"/>
    <s v="Action|Adventure|Sci-Fi"/>
    <s v="Jeff Bridges"/>
    <n v="264186"/>
    <n v="665"/>
    <s v="English"/>
    <s v="USA"/>
    <n v="170000000"/>
    <n v="2051787"/>
    <m/>
    <m/>
    <m/>
  </r>
  <r>
    <x v="824"/>
    <s v="High Tension "/>
    <n v="6.8"/>
    <n v="2003"/>
    <n v="3645438"/>
    <n v="251"/>
    <s v="Horror"/>
    <s v="Cécile De France"/>
    <n v="55040"/>
    <n v="539"/>
    <s v="French"/>
    <s v="France"/>
    <n v="2200000"/>
    <n v="1445438"/>
    <m/>
    <m/>
    <m/>
  </r>
  <r>
    <x v="825"/>
    <s v="Quigley Down Under "/>
    <n v="6.8"/>
    <n v="1990"/>
    <n v="21413105"/>
    <n v="20"/>
    <s v="Action|Adventure|Drama|Romance|Western"/>
    <s v="Alan Rickman"/>
    <n v="15230"/>
    <n v="97"/>
    <s v="English"/>
    <s v="Australia"/>
    <n v="20000000"/>
    <n v="1413105"/>
    <m/>
    <m/>
    <m/>
  </r>
  <r>
    <x v="45"/>
    <s v="To Die For "/>
    <n v="6.8"/>
    <n v="1995"/>
    <n v="21200000"/>
    <n v="59"/>
    <s v="Comedy|Crime|Drama"/>
    <s v="Kurtwood Smith"/>
    <n v="34774"/>
    <n v="162"/>
    <s v="English"/>
    <s v="USA"/>
    <n v="20000000"/>
    <n v="1200000"/>
    <m/>
    <m/>
    <m/>
  </r>
  <r>
    <x v="826"/>
    <s v="The Hitchhiker's Guide to the Galaxy "/>
    <n v="6.8"/>
    <n v="2005"/>
    <n v="51019112"/>
    <n v="276"/>
    <s v="Adventure|Comedy|Sci-Fi"/>
    <s v="Zooey Deschanel"/>
    <n v="155745"/>
    <n v="1053"/>
    <s v="English"/>
    <s v="USA"/>
    <n v="50000000"/>
    <n v="1019112"/>
    <m/>
    <m/>
    <m/>
  </r>
  <r>
    <x v="827"/>
    <s v="Saints and Soldiers "/>
    <n v="6.8"/>
    <n v="2003"/>
    <n v="1310270"/>
    <n v="33"/>
    <s v="Action|Adventure|Drama|War"/>
    <s v="Corbin Allred"/>
    <n v="17725"/>
    <n v="157"/>
    <s v="English"/>
    <s v="USA"/>
    <n v="780000"/>
    <n v="530270"/>
    <m/>
    <m/>
    <m/>
  </r>
  <r>
    <x v="828"/>
    <s v="Sholem Aleichem: Laughing in the Darkness "/>
    <n v="6.8"/>
    <n v="2011"/>
    <n v="906666"/>
    <n v="29"/>
    <s v="Documentary"/>
    <s v="Rachel Dratch"/>
    <n v="154"/>
    <n v="5"/>
    <s v="English"/>
    <s v="USA"/>
    <n v="500000"/>
    <n v="406666"/>
    <m/>
    <m/>
    <m/>
  </r>
  <r>
    <x v="598"/>
    <s v="Walking and Talking "/>
    <n v="6.8"/>
    <n v="1996"/>
    <n v="1277257"/>
    <n v="18"/>
    <s v="Comedy|Drama|Romance"/>
    <s v="Kevin Corrigan"/>
    <n v="2629"/>
    <n v="32"/>
    <s v="English"/>
    <s v="UK"/>
    <n v="1000000"/>
    <n v="277257"/>
    <m/>
    <m/>
    <m/>
  </r>
  <r>
    <x v="829"/>
    <s v="Cheap Thrills "/>
    <n v="6.8"/>
    <n v="2013"/>
    <n v="59379"/>
    <n v="193"/>
    <s v="Comedy|Crime|Drama|Horror|Thriller"/>
    <s v="Brighton Sharbino"/>
    <n v="12796"/>
    <n v="52"/>
    <s v="English"/>
    <s v="USA"/>
    <n v="200000"/>
    <n v="-140621"/>
    <m/>
    <m/>
    <m/>
  </r>
  <r>
    <x v="830"/>
    <s v="The Perfect Host "/>
    <n v="6.8"/>
    <n v="2010"/>
    <n v="48430"/>
    <n v="112"/>
    <s v="Comedy|Crime|Thriller"/>
    <s v="David Hyde Pierce"/>
    <n v="20176"/>
    <n v="73"/>
    <s v="English"/>
    <s v="USA"/>
    <n v="500000"/>
    <n v="-451570"/>
    <m/>
    <m/>
    <m/>
  </r>
  <r>
    <x v="831"/>
    <s v="Born to Fly: Elizabeth Streb vs. Gravity "/>
    <n v="6.8"/>
    <n v="2014"/>
    <n v="21199"/>
    <n v="10"/>
    <s v="Action|Biography|Documentary|Sport"/>
    <s v="Elizabeth Streb"/>
    <n v="40"/>
    <n v="10"/>
    <s v="English"/>
    <s v="USA"/>
    <n v="500000"/>
    <n v="-478801"/>
    <m/>
    <m/>
    <m/>
  </r>
  <r>
    <x v="832"/>
    <s v="My Summer of Love "/>
    <n v="6.8"/>
    <n v="2004"/>
    <n v="992238"/>
    <n v="124"/>
    <s v="Drama|Romance"/>
    <s v="Paddy Considine"/>
    <n v="16349"/>
    <n v="103"/>
    <s v="English"/>
    <s v="UK"/>
    <n v="1700000"/>
    <n v="-707762"/>
    <m/>
    <m/>
    <m/>
  </r>
  <r>
    <x v="833"/>
    <s v="A Lego Brickumentary "/>
    <n v="6.8"/>
    <n v="2014"/>
    <n v="100240"/>
    <n v="43"/>
    <s v="Documentary"/>
    <s v="G.W. Krauss"/>
    <n v="1220"/>
    <n v="11"/>
    <s v="English"/>
    <s v="Denmark"/>
    <n v="1000000"/>
    <n v="-899760"/>
    <m/>
    <m/>
    <m/>
  </r>
  <r>
    <x v="616"/>
    <s v="Bottle Shock "/>
    <n v="6.8"/>
    <n v="2008"/>
    <n v="4040588"/>
    <n v="109"/>
    <s v="Comedy|Drama"/>
    <s v="Alan Rickman"/>
    <n v="12233"/>
    <n v="89"/>
    <s v="English"/>
    <s v="USA"/>
    <n v="5000000"/>
    <n v="-959412"/>
    <m/>
    <m/>
    <m/>
  </r>
  <r>
    <x v="834"/>
    <s v="Inside Deep Throat "/>
    <n v="6.8"/>
    <n v="2005"/>
    <n v="653621"/>
    <n v="123"/>
    <s v="Biography|Documentary|History"/>
    <s v="Hugh M. Hefner"/>
    <n v="5615"/>
    <n v="64"/>
    <s v="English"/>
    <s v="USA"/>
    <n v="2000000"/>
    <n v="-1346379"/>
    <m/>
    <m/>
    <m/>
  </r>
  <r>
    <x v="835"/>
    <s v="Tristram Shandy: A Cock and Bull Story "/>
    <n v="6.8"/>
    <n v="2005"/>
    <n v="1247453"/>
    <n v="122"/>
    <s v="Comedy|Drama"/>
    <s v="Steve Coogan"/>
    <n v="11202"/>
    <n v="123"/>
    <s v="English"/>
    <s v="UK"/>
    <n v="2800000"/>
    <n v="-1552547"/>
    <m/>
    <m/>
    <m/>
  </r>
  <r>
    <x v="836"/>
    <s v="Spun "/>
    <n v="6.8"/>
    <n v="2002"/>
    <n v="410241"/>
    <n v="92"/>
    <s v="Comedy|Crime|Drama"/>
    <s v="Patrick Fugit"/>
    <n v="32357"/>
    <n v="199"/>
    <s v="English"/>
    <s v="USA"/>
    <n v="2000000"/>
    <n v="-1589759"/>
    <m/>
    <m/>
    <m/>
  </r>
  <r>
    <x v="80"/>
    <s v="Super "/>
    <n v="6.8"/>
    <n v="2010"/>
    <n v="322157"/>
    <n v="238"/>
    <s v="Comedy|Crime|Drama"/>
    <s v="Linda Cardellini"/>
    <n v="61787"/>
    <n v="203"/>
    <s v="English"/>
    <s v="USA"/>
    <n v="2500000"/>
    <n v="-2177843"/>
    <m/>
    <m/>
    <m/>
  </r>
  <r>
    <x v="837"/>
    <s v="La otra conquista "/>
    <n v="6.8"/>
    <n v="1998"/>
    <n v="886410"/>
    <n v="39"/>
    <s v="Drama|History"/>
    <s v="Elpidia Carrillo"/>
    <n v="1024"/>
    <n v="494"/>
    <s v="Spanish"/>
    <s v="Mexico"/>
    <n v="3500000"/>
    <n v="-2613590"/>
    <m/>
    <m/>
    <m/>
  </r>
  <r>
    <x v="838"/>
    <s v="Don Juan DeMarco "/>
    <n v="6.8"/>
    <n v="1994"/>
    <n v="22200000"/>
    <n v="44"/>
    <s v="Comedy|Drama|Romance"/>
    <s v="Johnny Depp"/>
    <n v="41310"/>
    <n v="117"/>
    <s v="English"/>
    <s v="USA"/>
    <n v="25000000"/>
    <n v="-2800000"/>
    <m/>
    <m/>
    <m/>
  </r>
  <r>
    <x v="339"/>
    <s v="From Hell "/>
    <n v="6.8"/>
    <n v="2001"/>
    <n v="31598308"/>
    <n v="208"/>
    <s v="Horror|Mystery|Thriller"/>
    <s v="Johnny Depp"/>
    <n v="124765"/>
    <n v="541"/>
    <s v="English"/>
    <s v="USA"/>
    <n v="35000000"/>
    <n v="-3401692"/>
    <m/>
    <m/>
    <m/>
  </r>
  <r>
    <x v="839"/>
    <s v="Defendor "/>
    <n v="6.8"/>
    <n v="2009"/>
    <n v="37606"/>
    <n v="78"/>
    <s v="Comedy|Crime|Drama"/>
    <s v="Michael Kelly"/>
    <n v="31836"/>
    <n v="90"/>
    <s v="English"/>
    <s v="Canada"/>
    <n v="3500000"/>
    <n v="-3462394"/>
    <m/>
    <m/>
    <m/>
  </r>
  <r>
    <x v="840"/>
    <s v="Bulworth "/>
    <n v="6.8"/>
    <n v="1998"/>
    <n v="26525834"/>
    <n v="110"/>
    <s v="Comedy|Drama|Romance"/>
    <s v="Warren Beatty"/>
    <n v="21998"/>
    <n v="227"/>
    <s v="English"/>
    <s v="USA"/>
    <n v="30000000"/>
    <n v="-3474166"/>
    <m/>
    <m/>
    <m/>
  </r>
  <r>
    <x v="841"/>
    <s v="Major Dundee "/>
    <n v="6.8"/>
    <n v="1965"/>
    <n v="14873"/>
    <n v="53"/>
    <s v="Adventure|War|Western"/>
    <s v="James Coburn"/>
    <n v="5294"/>
    <n v="67"/>
    <s v="English"/>
    <s v="USA"/>
    <n v="3800000"/>
    <n v="-3785127"/>
    <m/>
    <m/>
    <m/>
  </r>
  <r>
    <x v="842"/>
    <s v="Light Sleeper "/>
    <n v="6.8"/>
    <n v="1992"/>
    <n v="1100000"/>
    <n v="19"/>
    <s v="Crime|Drama"/>
    <s v="Dana Delany"/>
    <n v="3665"/>
    <n v="39"/>
    <s v="English"/>
    <s v="USA"/>
    <n v="5000000"/>
    <n v="-3900000"/>
    <m/>
    <m/>
    <m/>
  </r>
  <r>
    <x v="266"/>
    <s v="Mr. Turner "/>
    <n v="6.8"/>
    <n v="2014"/>
    <n v="3958500"/>
    <n v="262"/>
    <s v="Biography|Drama|History"/>
    <s v="Lesley Manville"/>
    <n v="17933"/>
    <n v="165"/>
    <s v="English"/>
    <s v="UK"/>
    <n v="8200000"/>
    <n v="-4241500"/>
    <m/>
    <m/>
    <m/>
  </r>
  <r>
    <x v="460"/>
    <s v="Redbelt "/>
    <n v="6.8"/>
    <n v="2008"/>
    <n v="2344847"/>
    <n v="158"/>
    <s v="Drama|Sport"/>
    <s v="Alice Braga"/>
    <n v="18561"/>
    <n v="119"/>
    <s v="English"/>
    <s v="USA"/>
    <n v="7000000"/>
    <n v="-4655153"/>
    <m/>
    <m/>
    <m/>
  </r>
  <r>
    <x v="843"/>
    <s v="A Home at the End of the World "/>
    <n v="6.8"/>
    <n v="2004"/>
    <n v="1029017"/>
    <n v="84"/>
    <s v="Drama|Romance"/>
    <s v="Robin Wright"/>
    <n v="12049"/>
    <n v="135"/>
    <s v="English"/>
    <s v="USA"/>
    <n v="6500000"/>
    <n v="-5470983"/>
    <m/>
    <m/>
    <m/>
  </r>
  <r>
    <x v="844"/>
    <s v="Goal! The Dream Begins "/>
    <n v="6.8"/>
    <n v="2005"/>
    <n v="4280577"/>
    <n v="90"/>
    <s v="Drama|Romance|Sport"/>
    <s v="Sean Pertwee"/>
    <n v="50919"/>
    <n v="114"/>
    <s v="English"/>
    <s v="USA"/>
    <n v="10000000"/>
    <n v="-5719423"/>
    <m/>
    <m/>
    <m/>
  </r>
  <r>
    <x v="267"/>
    <s v="Spider "/>
    <n v="6.8"/>
    <n v="2002"/>
    <n v="1641788"/>
    <n v="157"/>
    <s v="Drama|Mystery|Thriller"/>
    <s v="Miranda Richardson"/>
    <n v="30096"/>
    <n v="213"/>
    <s v="English"/>
    <s v="Canada"/>
    <n v="8000000"/>
    <n v="-6358212"/>
    <m/>
    <m/>
    <m/>
  </r>
  <r>
    <x v="489"/>
    <s v="Things to Do in Denver When You're Dead "/>
    <n v="6.8"/>
    <n v="1995"/>
    <n v="529766"/>
    <n v="52"/>
    <s v="Crime|Drama"/>
    <s v="Steve Buscemi"/>
    <n v="22345"/>
    <n v="144"/>
    <s v="English"/>
    <s v="USA"/>
    <n v="7000000"/>
    <n v="-6470234"/>
    <m/>
    <m/>
    <m/>
  </r>
  <r>
    <x v="65"/>
    <s v="Hellboy "/>
    <n v="6.8"/>
    <n v="2004"/>
    <n v="59035104"/>
    <n v="242"/>
    <s v="Action|Fantasy|Horror|Sci-Fi"/>
    <s v="James Babson"/>
    <n v="244566"/>
    <n v="597"/>
    <s v="English"/>
    <s v="USA"/>
    <n v="66000000"/>
    <n v="-6964896"/>
    <m/>
    <m/>
    <m/>
  </r>
  <r>
    <x v="53"/>
    <s v="Prefontaine "/>
    <n v="6.8"/>
    <n v="1997"/>
    <n v="532190"/>
    <n v="23"/>
    <s v="Biography|Drama|Romance|Sport"/>
    <s v="Kurtwood Smith"/>
    <n v="5673"/>
    <n v="37"/>
    <s v="English"/>
    <s v="USA"/>
    <n v="8000000"/>
    <n v="-7467810"/>
    <m/>
    <m/>
    <m/>
  </r>
  <r>
    <x v="845"/>
    <s v="Fido "/>
    <n v="6.8"/>
    <n v="2006"/>
    <n v="298110"/>
    <n v="140"/>
    <s v="Comedy|Drama|Horror|Sci-Fi"/>
    <s v="Alexia Fast"/>
    <n v="25055"/>
    <n v="98"/>
    <s v="English"/>
    <s v="Canada"/>
    <n v="8000000"/>
    <n v="-7701890"/>
    <m/>
    <m/>
    <m/>
  </r>
  <r>
    <x v="846"/>
    <s v="The Boxtrolls "/>
    <n v="6.8"/>
    <n v="2014"/>
    <n v="50807639"/>
    <n v="219"/>
    <s v="Adventure|Animation|Comedy|Family|Fantasy"/>
    <s v="Isaac Hempstead Wright"/>
    <n v="40883"/>
    <n v="122"/>
    <s v="English"/>
    <s v="USA"/>
    <n v="60000000"/>
    <n v="-9192361"/>
    <m/>
    <m/>
    <m/>
  </r>
  <r>
    <x v="704"/>
    <s v="Resurrecting the Champ "/>
    <n v="6.8"/>
    <n v="2007"/>
    <n v="3169424"/>
    <n v="104"/>
    <s v="Drama|Sport"/>
    <s v="Harry Lennix"/>
    <n v="18442"/>
    <n v="59"/>
    <s v="English"/>
    <s v="USA"/>
    <n v="13000000"/>
    <n v="-9830576"/>
    <m/>
    <m/>
    <m/>
  </r>
  <r>
    <x v="92"/>
    <s v="Everyone Says I Love You "/>
    <n v="6.8"/>
    <n v="1996"/>
    <n v="9714482"/>
    <n v="69"/>
    <s v="Comedy|Musical|Romance"/>
    <s v="Natasha Lyonne"/>
    <n v="30083"/>
    <n v="140"/>
    <s v="English"/>
    <s v="USA"/>
    <n v="20000000"/>
    <n v="-10285518"/>
    <m/>
    <m/>
    <m/>
  </r>
  <r>
    <x v="35"/>
    <s v="Stoker "/>
    <n v="6.8"/>
    <n v="2013"/>
    <n v="1702277"/>
    <n v="469"/>
    <s v="Drama|Thriller"/>
    <s v="Mia Wasikowska"/>
    <n v="84620"/>
    <n v="235"/>
    <s v="English"/>
    <s v="UK"/>
    <n v="12000000"/>
    <n v="-10297723"/>
    <m/>
    <m/>
    <m/>
  </r>
  <r>
    <x v="847"/>
    <s v="The Girl Next Door "/>
    <n v="6.8"/>
    <n v="2004"/>
    <n v="14589444"/>
    <n v="126"/>
    <s v="Comedy|Drama|Romance"/>
    <s v="Chris Marquette"/>
    <n v="171151"/>
    <n v="513"/>
    <s v="English"/>
    <s v="USA"/>
    <n v="25000000"/>
    <n v="-10410556"/>
    <m/>
    <m/>
    <m/>
  </r>
  <r>
    <x v="182"/>
    <s v="Death Sentence "/>
    <n v="6.8"/>
    <n v="2007"/>
    <n v="9525276"/>
    <n v="166"/>
    <s v="Action|Crime|Thriller"/>
    <s v="Aisha Tyler"/>
    <n v="60156"/>
    <n v="299"/>
    <s v="English"/>
    <s v="USA"/>
    <n v="20000000"/>
    <n v="-10474724"/>
    <m/>
    <m/>
    <m/>
  </r>
  <r>
    <x v="848"/>
    <s v="Copying Beethoven "/>
    <n v="6.8"/>
    <n v="2006"/>
    <n v="352786"/>
    <n v="78"/>
    <s v="Biography|Drama|Music"/>
    <s v="Phyllida Law"/>
    <n v="11132"/>
    <n v="86"/>
    <s v="English"/>
    <s v="USA"/>
    <n v="11000000"/>
    <n v="-10647214"/>
    <m/>
    <m/>
    <m/>
  </r>
  <r>
    <x v="436"/>
    <s v="Out of the Furnace "/>
    <n v="6.8"/>
    <n v="2013"/>
    <n v="11326836"/>
    <n v="288"/>
    <s v="Crime|Drama|Thriller"/>
    <s v="Christian Bale"/>
    <n v="83171"/>
    <n v="231"/>
    <s v="English"/>
    <s v="USA"/>
    <n v="22000000"/>
    <n v="-10673164"/>
    <m/>
    <m/>
    <m/>
  </r>
  <r>
    <x v="849"/>
    <s v="Detroit Rock City "/>
    <n v="6.8"/>
    <n v="1999"/>
    <n v="4193025"/>
    <n v="42"/>
    <s v="Comedy|Music"/>
    <s v="Natasha Lyonne"/>
    <n v="30682"/>
    <n v="194"/>
    <s v="English"/>
    <s v="USA"/>
    <n v="15000000"/>
    <n v="-10806975"/>
    <m/>
    <m/>
    <m/>
  </r>
  <r>
    <x v="283"/>
    <s v="Ondine "/>
    <n v="6.8"/>
    <n v="2009"/>
    <n v="548934"/>
    <n v="123"/>
    <s v="Drama|Mystery|Romance"/>
    <s v="Tony Curran"/>
    <n v="16863"/>
    <n v="57"/>
    <s v="English"/>
    <s v="Ireland"/>
    <n v="12000000"/>
    <n v="-11451066"/>
    <m/>
    <m/>
    <m/>
  </r>
  <r>
    <x v="148"/>
    <s v="Fair Game "/>
    <n v="6.8"/>
    <n v="2010"/>
    <n v="9528092"/>
    <n v="214"/>
    <s v="Biography|Drama|Thriller"/>
    <s v="Naomi Watts"/>
    <n v="38513"/>
    <n v="127"/>
    <s v="English"/>
    <s v="USA"/>
    <n v="22000000"/>
    <n v="-12471908"/>
    <m/>
    <m/>
    <m/>
  </r>
  <r>
    <x v="850"/>
    <s v="Operation Chromite "/>
    <n v="6.8"/>
    <n v="2016"/>
    <n v="31662"/>
    <n v="2"/>
    <s v="Action|Drama|History|War"/>
    <s v="Liam Neeson"/>
    <n v="90"/>
    <n v="1"/>
    <s v="English"/>
    <s v="South Korea"/>
    <n v="12620000"/>
    <n v="-12588338"/>
    <m/>
    <m/>
    <m/>
  </r>
  <r>
    <x v="114"/>
    <s v="Young Sherlock Holmes "/>
    <n v="6.8"/>
    <n v="1985"/>
    <n v="4250320"/>
    <n v="64"/>
    <s v="Adventure|Fantasy|Mystery|Thriller"/>
    <s v="Nicholas Rowe"/>
    <n v="14870"/>
    <n v="86"/>
    <s v="English"/>
    <s v="USA"/>
    <n v="18000000"/>
    <n v="-13749680"/>
    <m/>
    <m/>
    <m/>
  </r>
  <r>
    <x v="851"/>
    <s v="The Yellow Handkerchief "/>
    <n v="6.8"/>
    <n v="2008"/>
    <n v="317040"/>
    <n v="60"/>
    <s v="Drama|Romance"/>
    <s v="Kristen Stewart"/>
    <n v="6723"/>
    <n v="36"/>
    <s v="English"/>
    <s v="USA"/>
    <n v="15500000"/>
    <n v="-15182960"/>
    <m/>
    <m/>
    <m/>
  </r>
  <r>
    <x v="430"/>
    <s v="The Incredible Hulk "/>
    <n v="6.8"/>
    <n v="2008"/>
    <n v="134518390"/>
    <n v="354"/>
    <s v="Action|Adventure|Sci-Fi"/>
    <s v="Ty Burrell"/>
    <n v="326286"/>
    <n v="643"/>
    <s v="English"/>
    <s v="USA"/>
    <n v="150000000"/>
    <n v="-15481610"/>
    <m/>
    <m/>
    <m/>
  </r>
  <r>
    <x v="852"/>
    <s v="The Ghost and the Darkness "/>
    <n v="6.8"/>
    <n v="1996"/>
    <n v="38553833"/>
    <n v="62"/>
    <s v="Adventure|Drama|Horror|Thriller"/>
    <s v="Tom Wilkinson"/>
    <n v="46239"/>
    <n v="155"/>
    <s v="English"/>
    <s v="USA"/>
    <n v="55000000"/>
    <n v="-16446167"/>
    <m/>
    <m/>
    <m/>
  </r>
  <r>
    <x v="464"/>
    <s v="Rendition "/>
    <n v="6.8"/>
    <n v="2007"/>
    <n v="9664316"/>
    <n v="131"/>
    <s v="Drama|Thriller"/>
    <s v="J.K. Simmons"/>
    <n v="47203"/>
    <n v="197"/>
    <s v="English"/>
    <s v="USA"/>
    <n v="27500000"/>
    <n v="-17835684"/>
    <m/>
    <m/>
    <m/>
  </r>
  <r>
    <x v="132"/>
    <s v="Unstoppable "/>
    <n v="6.8"/>
    <n v="2010"/>
    <n v="81557479"/>
    <n v="316"/>
    <s v="Action|Thriller"/>
    <s v="Denzel Washington"/>
    <n v="149947"/>
    <n v="326"/>
    <s v="English"/>
    <s v="USA"/>
    <n v="100000000"/>
    <n v="-18442521"/>
    <m/>
    <m/>
    <m/>
  </r>
  <r>
    <x v="92"/>
    <s v="The Curse of the Jade Scorpion "/>
    <n v="6.8"/>
    <n v="2001"/>
    <n v="7496522"/>
    <n v="116"/>
    <s v="Comedy|Crime|Mystery|Romance"/>
    <s v="Woody Allen"/>
    <n v="31798"/>
    <n v="178"/>
    <s v="English"/>
    <s v="USA"/>
    <n v="26000000"/>
    <n v="-18503478"/>
    <m/>
    <m/>
    <m/>
  </r>
  <r>
    <x v="853"/>
    <s v="Martian Child "/>
    <n v="6.8"/>
    <n v="2007"/>
    <n v="7486906"/>
    <n v="118"/>
    <s v="Comedy|Drama|Family"/>
    <s v="Oliver Platt"/>
    <n v="17436"/>
    <n v="71"/>
    <s v="English"/>
    <s v="USA"/>
    <n v="27000000"/>
    <n v="-19513094"/>
    <m/>
    <m/>
    <m/>
  </r>
  <r>
    <x v="235"/>
    <s v="Snow Falling on Cedars "/>
    <n v="6.8"/>
    <n v="1999"/>
    <n v="14378353"/>
    <n v="95"/>
    <s v="Drama|Mystery|Romance|Thriller"/>
    <s v="Rick Yune"/>
    <n v="12375"/>
    <n v="194"/>
    <s v="English"/>
    <s v="USA"/>
    <n v="36000000"/>
    <n v="-21621647"/>
    <m/>
    <m/>
    <m/>
  </r>
  <r>
    <x v="854"/>
    <s v="Pandorum "/>
    <n v="6.8"/>
    <n v="2009"/>
    <n v="10326062"/>
    <n v="219"/>
    <s v="Action|Horror|Mystery|Sci-Fi|Thriller"/>
    <s v="Norman Reedus"/>
    <n v="121432"/>
    <n v="310"/>
    <s v="English"/>
    <s v="Germany"/>
    <n v="33000000"/>
    <n v="-22673938"/>
    <m/>
    <m/>
    <m/>
  </r>
  <r>
    <x v="130"/>
    <s v="Where the Wild Things Are "/>
    <n v="6.8"/>
    <n v="2009"/>
    <n v="77222184"/>
    <n v="333"/>
    <s v="Adventure|Drama|Family|Fantasy"/>
    <s v="Catherine O'Hara"/>
    <n v="87677"/>
    <n v="388"/>
    <s v="English"/>
    <s v="Germany"/>
    <n v="100000000"/>
    <n v="-22777816"/>
    <m/>
    <m/>
    <m/>
  </r>
  <r>
    <x v="208"/>
    <s v="The Shipping News "/>
    <n v="6.8"/>
    <n v="2001"/>
    <n v="11405825"/>
    <n v="119"/>
    <s v="Drama"/>
    <s v="Kevin Spacey"/>
    <n v="28542"/>
    <n v="208"/>
    <s v="English"/>
    <s v="USA"/>
    <n v="35000000"/>
    <n v="-23594175"/>
    <m/>
    <m/>
    <m/>
  </r>
  <r>
    <x v="101"/>
    <s v="Me and Orson Welles "/>
    <n v="6.8"/>
    <n v="2008"/>
    <n v="1186957"/>
    <n v="160"/>
    <s v="Drama"/>
    <s v="Zoe Kazan"/>
    <n v="9264"/>
    <n v="69"/>
    <s v="English"/>
    <s v="UK"/>
    <n v="25000000"/>
    <n v="-23813043"/>
    <m/>
    <m/>
    <m/>
  </r>
  <r>
    <x v="70"/>
    <s v="The Pledge "/>
    <n v="6.8"/>
    <n v="2001"/>
    <n v="19719930"/>
    <n v="150"/>
    <s v="Crime|Drama|Mystery|Thriller"/>
    <s v="Costas Mandylor"/>
    <n v="42621"/>
    <n v="531"/>
    <s v="English"/>
    <s v="USA"/>
    <n v="45000000"/>
    <n v="-25280070"/>
    <m/>
    <m/>
    <m/>
  </r>
  <r>
    <x v="267"/>
    <s v="eXistenZ "/>
    <n v="6.8"/>
    <n v="1999"/>
    <n v="2840417"/>
    <n v="196"/>
    <s v="Horror|Sci-Fi|Thriller"/>
    <s v="Jennifer Jason Leigh"/>
    <n v="77493"/>
    <n v="527"/>
    <s v="English"/>
    <s v="Canada"/>
    <n v="31000000"/>
    <n v="-28159583"/>
    <m/>
    <m/>
    <m/>
  </r>
  <r>
    <x v="191"/>
    <s v="Machine Gun Preacher "/>
    <n v="6.8"/>
    <n v="2011"/>
    <n v="537580"/>
    <n v="134"/>
    <s v="Action|Biography|Crime|Drama"/>
    <s v="Gerard Butler"/>
    <n v="52972"/>
    <n v="124"/>
    <s v="English"/>
    <s v="USA"/>
    <n v="30000000"/>
    <n v="-29462420"/>
    <m/>
    <m/>
    <m/>
  </r>
  <r>
    <x v="55"/>
    <s v="The Imaginarium of Doctor Parnassus "/>
    <n v="6.8"/>
    <n v="2009"/>
    <n v="7689458"/>
    <n v="292"/>
    <s v="Adventure|Fantasy|Mystery"/>
    <s v="Andrew Garfield"/>
    <n v="126307"/>
    <n v="210"/>
    <s v="English"/>
    <s v="UK"/>
    <n v="40000000"/>
    <n v="-32310542"/>
    <m/>
    <m/>
    <m/>
  </r>
  <r>
    <x v="127"/>
    <s v="Ride with the Devil "/>
    <n v="6.8"/>
    <n v="1999"/>
    <n v="630779"/>
    <n v="95"/>
    <s v="Drama|Romance|War|Western"/>
    <s v="Jeremy W. Auman"/>
    <n v="11101"/>
    <n v="159"/>
    <s v="English"/>
    <s v="USA"/>
    <n v="35000000"/>
    <n v="-34369221"/>
    <m/>
    <m/>
    <m/>
  </r>
  <r>
    <x v="13"/>
    <s v="Bringing Out the Dead "/>
    <n v="6.8"/>
    <n v="1999"/>
    <n v="16640210"/>
    <n v="163"/>
    <s v="Drama|Thriller"/>
    <s v="Nicolas Cage"/>
    <n v="53028"/>
    <n v="382"/>
    <s v="English"/>
    <s v="USA"/>
    <n v="55000000"/>
    <n v="-38359790"/>
    <m/>
    <m/>
    <m/>
  </r>
  <r>
    <x v="855"/>
    <s v="Surf's Up "/>
    <n v="6.8"/>
    <n v="2007"/>
    <n v="58867694"/>
    <n v="154"/>
    <s v="Animation|Comedy|Family|Sport"/>
    <s v="Jeff Bridges"/>
    <n v="54077"/>
    <n v="112"/>
    <s v="English"/>
    <s v="USA"/>
    <n v="100000000"/>
    <n v="-41132306"/>
    <m/>
    <m/>
    <m/>
  </r>
  <r>
    <x v="328"/>
    <s v="Bicentennial Man "/>
    <n v="6.8"/>
    <n v="1999"/>
    <n v="58220776"/>
    <n v="93"/>
    <s v="Comedy|Drama|Sci-Fi"/>
    <s v="Robin Williams"/>
    <n v="87785"/>
    <n v="362"/>
    <s v="English"/>
    <s v="USA"/>
    <n v="100000000"/>
    <n v="-41779224"/>
    <m/>
    <m/>
    <m/>
  </r>
  <r>
    <x v="856"/>
    <s v="Heaven's Gate "/>
    <n v="6.8"/>
    <n v="1980"/>
    <n v="1500000"/>
    <n v="102"/>
    <s v="Adventure|Drama|Western"/>
    <s v="Jeff Bridges"/>
    <n v="9830"/>
    <n v="189"/>
    <s v="English"/>
    <s v="USA"/>
    <n v="44000000"/>
    <n v="-42500000"/>
    <m/>
    <m/>
    <m/>
  </r>
  <r>
    <x v="30"/>
    <s v="Spectre "/>
    <n v="6.8"/>
    <n v="2015"/>
    <n v="200074175"/>
    <n v="602"/>
    <s v="Action|Adventure|Thriller"/>
    <s v="Christoph Waltz"/>
    <n v="275868"/>
    <n v="994"/>
    <s v="English"/>
    <s v="UK"/>
    <n v="245000000"/>
    <n v="-44925825"/>
    <m/>
    <m/>
    <m/>
  </r>
  <r>
    <x v="421"/>
    <s v="Men in Black 3 "/>
    <n v="6.8"/>
    <n v="2012"/>
    <n v="179020854"/>
    <n v="451"/>
    <s v="Action|Adventure|Comedy|Family|Fantasy|Sci-Fi"/>
    <s v="Will Smith"/>
    <n v="268154"/>
    <n v="341"/>
    <s v="English"/>
    <s v="USA"/>
    <n v="225000000"/>
    <n v="-45979146"/>
    <m/>
    <m/>
    <m/>
  </r>
  <r>
    <x v="171"/>
    <s v="Ali "/>
    <n v="6.8"/>
    <n v="2001"/>
    <n v="58183966"/>
    <n v="174"/>
    <s v="Biography|Drama|Sport"/>
    <s v="Will Smith"/>
    <n v="79186"/>
    <n v="386"/>
    <s v="English"/>
    <s v="USA"/>
    <n v="107000000"/>
    <n v="-48816034"/>
    <m/>
    <m/>
    <m/>
  </r>
  <r>
    <x v="7"/>
    <s v="A Christmas Carol "/>
    <n v="6.8"/>
    <n v="2009"/>
    <n v="137850096"/>
    <n v="240"/>
    <s v="Animation|Drama|Family|Fantasy"/>
    <s v="Robin Wright"/>
    <n v="72809"/>
    <n v="249"/>
    <s v="English"/>
    <s v="USA"/>
    <n v="200000000"/>
    <n v="-62149904"/>
    <m/>
    <m/>
    <m/>
  </r>
  <r>
    <x v="5"/>
    <s v="The BFG "/>
    <n v="6.8"/>
    <n v="2016"/>
    <n v="52792307"/>
    <n v="252"/>
    <s v="Adventure|Family|Fantasy"/>
    <s v="Mark Rylance"/>
    <n v="12572"/>
    <n v="106"/>
    <s v="English"/>
    <s v="UK"/>
    <n v="140000000"/>
    <n v="-87207693"/>
    <m/>
    <m/>
    <m/>
  </r>
  <r>
    <x v="274"/>
    <s v="The Hunger Games: Mockingjay - Part 1 "/>
    <n v="6.7"/>
    <n v="2014"/>
    <n v="337103873"/>
    <n v="403"/>
    <s v="Adventure|Sci-Fi|Thriller"/>
    <s v="Jennifer Lawrence"/>
    <n v="305008"/>
    <n v="591"/>
    <s v="English"/>
    <s v="USA"/>
    <n v="125000000"/>
    <n v="212103873"/>
    <m/>
    <m/>
    <m/>
  </r>
  <r>
    <x v="10"/>
    <s v="Star Wars: Episode II - Attack of the Clones "/>
    <n v="6.7"/>
    <n v="2002"/>
    <n v="310675583"/>
    <n v="284"/>
    <s v="Action|Adventure|Fantasy|Sci-Fi"/>
    <s v="Natalie Portman"/>
    <n v="464310"/>
    <n v="3516"/>
    <s v="English"/>
    <s v="USA"/>
    <n v="115000000"/>
    <n v="195675583"/>
    <m/>
    <m/>
    <m/>
  </r>
  <r>
    <x v="736"/>
    <s v="Bruce Almighty "/>
    <n v="6.7"/>
    <n v="2003"/>
    <n v="242589580"/>
    <n v="191"/>
    <s v="Comedy|Drama"/>
    <s v="Morgan Freeman"/>
    <n v="296904"/>
    <n v="604"/>
    <s v="English"/>
    <s v="USA"/>
    <n v="81000000"/>
    <n v="161589580"/>
    <m/>
    <m/>
    <m/>
  </r>
  <r>
    <x v="78"/>
    <s v="Signs "/>
    <n v="6.7"/>
    <n v="2002"/>
    <n v="227965690"/>
    <n v="208"/>
    <s v="Drama|Sci-Fi|Thriller"/>
    <s v="Rory Culkin"/>
    <n v="271592"/>
    <n v="2335"/>
    <s v="English"/>
    <s v="USA"/>
    <n v="72000000"/>
    <n v="155965690"/>
    <m/>
    <m/>
    <m/>
  </r>
  <r>
    <x v="857"/>
    <s v="The Proposal "/>
    <n v="6.7"/>
    <n v="2009"/>
    <n v="163947053"/>
    <n v="224"/>
    <s v="Comedy|Drama|Romance"/>
    <s v="Ryan Reynolds"/>
    <n v="227824"/>
    <n v="273"/>
    <s v="English"/>
    <s v="USA"/>
    <n v="40000000"/>
    <n v="123947053"/>
    <m/>
    <m/>
    <m/>
  </r>
  <r>
    <x v="425"/>
    <s v="Lethal Weapon 3 "/>
    <n v="6.7"/>
    <n v="1992"/>
    <n v="144731527"/>
    <n v="68"/>
    <s v="Action|Crime|Thriller"/>
    <s v="Rene Russo"/>
    <n v="128010"/>
    <n v="136"/>
    <s v="English"/>
    <s v="USA"/>
    <n v="35000000"/>
    <n v="109731527"/>
    <m/>
    <m/>
    <m/>
  </r>
  <r>
    <x v="858"/>
    <s v="The Fast and the Furious "/>
    <n v="6.7"/>
    <n v="2001"/>
    <n v="144512310"/>
    <n v="187"/>
    <s v="Action|Crime|Thriller"/>
    <s v="Paul Walker"/>
    <n v="272223"/>
    <n v="988"/>
    <s v="English"/>
    <s v="USA"/>
    <n v="38000000"/>
    <n v="106512310"/>
    <m/>
    <m/>
    <m/>
  </r>
  <r>
    <x v="657"/>
    <s v="Dodgeball: A True Underdog Story "/>
    <n v="6.7"/>
    <n v="2004"/>
    <n v="114324072"/>
    <n v="191"/>
    <s v="Comedy|Sport"/>
    <s v="Gary Cole"/>
    <n v="185338"/>
    <n v="392"/>
    <s v="English"/>
    <s v="USA"/>
    <n v="20000000"/>
    <n v="94324072"/>
    <m/>
    <m/>
    <m/>
  </r>
  <r>
    <x v="580"/>
    <s v="Hotel Transylvania 2 "/>
    <n v="6.7"/>
    <n v="2015"/>
    <n v="169692572"/>
    <n v="152"/>
    <s v="Animation|Comedy|Family|Fantasy"/>
    <s v="Steve Buscemi"/>
    <n v="56501"/>
    <n v="97"/>
    <s v="English"/>
    <s v="USA"/>
    <n v="80000000"/>
    <n v="89692572"/>
    <m/>
    <m/>
    <m/>
  </r>
  <r>
    <x v="736"/>
    <s v="Patch Adams "/>
    <n v="6.7"/>
    <n v="1998"/>
    <n v="135014968"/>
    <n v="55"/>
    <s v="Biography|Comedy|Drama|Romance"/>
    <s v="Robin Williams"/>
    <n v="80580"/>
    <n v="375"/>
    <s v="English"/>
    <s v="USA"/>
    <n v="50000000"/>
    <n v="85014968"/>
    <m/>
    <m/>
    <m/>
  </r>
  <r>
    <x v="859"/>
    <s v="Police Academy "/>
    <n v="6.7"/>
    <n v="1984"/>
    <n v="81200000"/>
    <n v="45"/>
    <s v="Comedy"/>
    <s v="Steve Guttenberg"/>
    <n v="87739"/>
    <n v="133"/>
    <s v="English"/>
    <s v="USA"/>
    <n v="4500000"/>
    <n v="76700000"/>
    <m/>
    <m/>
    <m/>
  </r>
  <r>
    <x v="87"/>
    <s v="Analyze This "/>
    <n v="6.7"/>
    <n v="1999"/>
    <n v="106694016"/>
    <n v="145"/>
    <s v="Comedy|Crime"/>
    <s v="Robert De Niro"/>
    <n v="123940"/>
    <n v="337"/>
    <s v="English"/>
    <s v="USA"/>
    <n v="30000000"/>
    <n v="76694016"/>
    <m/>
    <m/>
    <m/>
  </r>
  <r>
    <x v="860"/>
    <s v="This Is the End "/>
    <n v="6.7"/>
    <n v="2013"/>
    <n v="101470202"/>
    <n v="418"/>
    <s v="Comedy|Fantasy"/>
    <s v="Channing Tatum"/>
    <n v="310540"/>
    <n v="669"/>
    <s v="English"/>
    <s v="USA"/>
    <n v="32000000"/>
    <n v="69470202"/>
    <m/>
    <m/>
    <m/>
  </r>
  <r>
    <x v="295"/>
    <s v="Divergent "/>
    <n v="6.7"/>
    <n v="2014"/>
    <n v="150832203"/>
    <n v="459"/>
    <s v="Adventure|Mystery|Sci-Fi"/>
    <s v="Kate Winslet"/>
    <n v="341058"/>
    <n v="713"/>
    <s v="English"/>
    <s v="USA"/>
    <n v="85000000"/>
    <n v="65832203"/>
    <m/>
    <m/>
    <m/>
  </r>
  <r>
    <x v="861"/>
    <s v="Wanted "/>
    <n v="6.7"/>
    <n v="2008"/>
    <n v="134568845"/>
    <n v="316"/>
    <s v="Action|Crime|Fantasy|Thriller"/>
    <s v="Angelina Jolie Pitt"/>
    <n v="299852"/>
    <n v="713"/>
    <s v="English"/>
    <s v="USA"/>
    <n v="75000000"/>
    <n v="59568845"/>
    <m/>
    <m/>
    <m/>
  </r>
  <r>
    <x v="134"/>
    <s v="Charlie and the Chocolate Factory "/>
    <n v="6.7"/>
    <n v="2005"/>
    <n v="206456431"/>
    <n v="276"/>
    <s v="Adventure|Comedy|Family|Fantasy"/>
    <s v="Johnny Depp"/>
    <n v="320284"/>
    <n v="1361"/>
    <s v="English"/>
    <s v="USA"/>
    <n v="150000000"/>
    <n v="56456431"/>
    <m/>
    <m/>
    <m/>
  </r>
  <r>
    <x v="803"/>
    <s v="The Exorcism of Emily Rose "/>
    <n v="6.7"/>
    <n v="2005"/>
    <n v="75072454"/>
    <n v="233"/>
    <s v="Drama|Horror|Thriller"/>
    <s v="Tom Wilkinson"/>
    <n v="96569"/>
    <n v="522"/>
    <s v="English"/>
    <s v="USA"/>
    <n v="20000000"/>
    <n v="55072454"/>
    <m/>
    <m/>
    <m/>
  </r>
  <r>
    <x v="862"/>
    <s v="The Best Man Holiday "/>
    <n v="6.7"/>
    <n v="2013"/>
    <n v="70492685"/>
    <n v="56"/>
    <s v="Comedy|Drama"/>
    <s v="Harold Perrineau"/>
    <n v="11600"/>
    <n v="64"/>
    <s v="English"/>
    <s v="USA"/>
    <n v="17000000"/>
    <n v="53492685"/>
    <m/>
    <m/>
    <m/>
  </r>
  <r>
    <x v="5"/>
    <s v="Hook "/>
    <n v="6.7"/>
    <n v="1991"/>
    <n v="119654900"/>
    <n v="75"/>
    <s v="Adventure|Comedy|Family|Fantasy"/>
    <s v="Robin Williams"/>
    <n v="182802"/>
    <n v="363"/>
    <s v="English"/>
    <s v="USA"/>
    <n v="70000000"/>
    <n v="49654900"/>
    <m/>
    <m/>
    <m/>
  </r>
  <r>
    <x v="378"/>
    <s v="The Client "/>
    <n v="6.7"/>
    <n v="1994"/>
    <n v="92115211"/>
    <n v="39"/>
    <s v="Crime|Drama|Mystery|Thriller"/>
    <s v="Bradley Whitford"/>
    <n v="45798"/>
    <n v="94"/>
    <s v="English"/>
    <s v="USA"/>
    <n v="45000000"/>
    <n v="47115211"/>
    <m/>
    <m/>
    <m/>
  </r>
  <r>
    <x v="863"/>
    <s v="Bridget Jones's Diary "/>
    <n v="6.7"/>
    <n v="2001"/>
    <n v="71500556"/>
    <n v="168"/>
    <s v="Comedy|Drama|Romance"/>
    <s v="Colin Firth"/>
    <n v="171568"/>
    <n v="571"/>
    <s v="English"/>
    <s v="UK"/>
    <n v="26000000"/>
    <n v="45500556"/>
    <m/>
    <m/>
    <m/>
  </r>
  <r>
    <x v="506"/>
    <s v="Something's Gotta Give "/>
    <n v="6.7"/>
    <n v="2003"/>
    <n v="124590960"/>
    <n v="145"/>
    <s v="Comedy|Drama|Romance"/>
    <s v="Keanu Reeves"/>
    <n v="91092"/>
    <n v="402"/>
    <s v="English"/>
    <s v="USA"/>
    <n v="80000000"/>
    <n v="44590960"/>
    <m/>
    <m/>
    <m/>
  </r>
  <r>
    <x v="385"/>
    <s v="Hairspray "/>
    <n v="6.7"/>
    <n v="2007"/>
    <n v="118823091"/>
    <n v="219"/>
    <s v="Comedy|Drama|Family|Music|Musical|Romance"/>
    <s v="Jerry Stiller"/>
    <n v="98693"/>
    <n v="401"/>
    <s v="English"/>
    <s v="USA"/>
    <n v="75000000"/>
    <n v="43823091"/>
    <m/>
    <m/>
    <m/>
  </r>
  <r>
    <x v="208"/>
    <s v="Safe Haven "/>
    <n v="6.7"/>
    <n v="2013"/>
    <n v="71346930"/>
    <n v="184"/>
    <s v="Drama|Romance|Thriller"/>
    <s v="David Lyons"/>
    <n v="78008"/>
    <n v="160"/>
    <s v="English"/>
    <s v="USA"/>
    <n v="28000000"/>
    <n v="43346930"/>
    <m/>
    <m/>
    <m/>
  </r>
  <r>
    <x v="864"/>
    <s v="Project X "/>
    <n v="6.7"/>
    <n v="2012"/>
    <n v="54724272"/>
    <n v="229"/>
    <s v="Comedy|Crime"/>
    <s v="Dax Flame"/>
    <n v="157051"/>
    <n v="261"/>
    <s v="English"/>
    <s v="USA"/>
    <n v="12000000"/>
    <n v="42724272"/>
    <m/>
    <m/>
    <m/>
  </r>
  <r>
    <x v="796"/>
    <s v="Home "/>
    <n v="6.7"/>
    <n v="2015"/>
    <n v="177343675"/>
    <n v="165"/>
    <s v="Adventure|Animation|Comedy|Family|Fantasy|Sci-Fi"/>
    <s v="Jim Parsons"/>
    <n v="70121"/>
    <n v="214"/>
    <s v="English"/>
    <s v="USA"/>
    <n v="135000000"/>
    <n v="42343675"/>
    <m/>
    <m/>
    <m/>
  </r>
  <r>
    <x v="328"/>
    <s v="Stepmom "/>
    <n v="6.7"/>
    <n v="1998"/>
    <n v="91030827"/>
    <n v="65"/>
    <s v="Comedy|Drama"/>
    <s v="Julia Roberts"/>
    <n v="46482"/>
    <n v="252"/>
    <s v="English"/>
    <s v="USA"/>
    <n v="50000000"/>
    <n v="41030827"/>
    <m/>
    <m/>
    <m/>
  </r>
  <r>
    <x v="263"/>
    <s v="The Call "/>
    <n v="6.7"/>
    <n v="2013"/>
    <n v="51872378"/>
    <n v="285"/>
    <s v="Crime|Thriller"/>
    <s v="Michael Imperioli"/>
    <n v="88241"/>
    <n v="266"/>
    <s v="English"/>
    <s v="USA"/>
    <n v="13000000"/>
    <n v="38872378"/>
    <m/>
    <m/>
    <m/>
  </r>
  <r>
    <x v="185"/>
    <s v="Diamonds Are Forever "/>
    <n v="6.7"/>
    <n v="1971"/>
    <n v="43800000"/>
    <n v="120"/>
    <s v="Action|Adventure|Thriller"/>
    <s v="Desmond Llewelyn"/>
    <n v="74249"/>
    <n v="276"/>
    <s v="English"/>
    <s v="UK"/>
    <n v="7200000"/>
    <n v="36600000"/>
    <m/>
    <m/>
    <m/>
  </r>
  <r>
    <x v="865"/>
    <s v="Bad Moms "/>
    <n v="6.7"/>
    <n v="2016"/>
    <n v="55461307"/>
    <n v="81"/>
    <s v="Comedy"/>
    <s v="Mila Kunis"/>
    <n v="4654"/>
    <n v="46"/>
    <s v="English"/>
    <s v="USA"/>
    <n v="20000000"/>
    <n v="35461307"/>
    <m/>
    <m/>
    <m/>
  </r>
  <r>
    <x v="332"/>
    <s v="The Whole Nine Yards "/>
    <n v="6.7"/>
    <n v="2000"/>
    <n v="57262492"/>
    <n v="129"/>
    <s v="Comedy|Crime"/>
    <s v="Bruce Willis"/>
    <n v="90374"/>
    <n v="318"/>
    <s v="English"/>
    <s v="USA"/>
    <n v="24000000"/>
    <n v="33262492"/>
    <m/>
    <m/>
    <m/>
  </r>
  <r>
    <x v="866"/>
    <s v="The Greatest Show on Earth "/>
    <n v="6.7"/>
    <n v="1952"/>
    <n v="36000000"/>
    <n v="44"/>
    <s v="Drama|Family|Romance"/>
    <s v="Gloria Grahame"/>
    <n v="9456"/>
    <n v="107"/>
    <s v="English"/>
    <s v="USA"/>
    <n v="4000000"/>
    <n v="32000000"/>
    <m/>
    <m/>
    <m/>
  </r>
  <r>
    <x v="867"/>
    <s v="Final Destination "/>
    <n v="6.7"/>
    <n v="2000"/>
    <n v="53302314"/>
    <n v="211"/>
    <s v="Horror|Thriller"/>
    <s v="Daniel Roebuck"/>
    <n v="181058"/>
    <n v="674"/>
    <s v="English"/>
    <s v="USA"/>
    <n v="23000000"/>
    <n v="30302314"/>
    <m/>
    <m/>
    <m/>
  </r>
  <r>
    <x v="731"/>
    <s v="Madagascar: Escape 2 Africa "/>
    <n v="6.7"/>
    <n v="2008"/>
    <n v="179982968"/>
    <n v="167"/>
    <s v="Action|Adventure|Animation|Comedy|Family"/>
    <s v="Bernie Mac"/>
    <n v="146019"/>
    <n v="119"/>
    <s v="English"/>
    <s v="USA"/>
    <n v="150000000"/>
    <n v="29982968"/>
    <m/>
    <m/>
    <m/>
  </r>
  <r>
    <x v="464"/>
    <s v="X-Men Origins: Wolverine "/>
    <n v="6.7"/>
    <n v="2009"/>
    <n v="179883016"/>
    <n v="350"/>
    <s v="Action|Adventure|Fantasy|Sci-Fi|Thriller"/>
    <s v="Hugh Jackman"/>
    <n v="361924"/>
    <n v="641"/>
    <s v="English"/>
    <s v="USA"/>
    <n v="150000000"/>
    <n v="29883016"/>
    <m/>
    <m/>
    <m/>
  </r>
  <r>
    <x v="868"/>
    <s v="Kevin Hart: Let Me Explain "/>
    <n v="6.7"/>
    <n v="2013"/>
    <n v="32230907"/>
    <n v="26"/>
    <s v="Comedy|Documentary"/>
    <s v="David Jason Perez"/>
    <n v="6062"/>
    <n v="30"/>
    <s v="English"/>
    <s v="USA"/>
    <n v="2500000"/>
    <n v="29730907"/>
    <m/>
    <m/>
    <m/>
  </r>
  <r>
    <x v="869"/>
    <s v="Bend It Like Beckham "/>
    <n v="6.7"/>
    <n v="2002"/>
    <n v="32541719"/>
    <n v="161"/>
    <s v="Comedy|Drama|Romance|Sport"/>
    <s v="Archie Panjabi"/>
    <n v="89806"/>
    <n v="438"/>
    <s v="English"/>
    <s v="UK"/>
    <n v="3500159"/>
    <n v="29041560"/>
    <m/>
    <m/>
    <m/>
  </r>
  <r>
    <x v="125"/>
    <s v="The Mask of Zorro "/>
    <n v="6.7"/>
    <n v="1998"/>
    <n v="93771072"/>
    <n v="156"/>
    <s v="Action|Adventure|Comedy|Romance|Thriller|Western"/>
    <s v="Anthony Hopkins"/>
    <n v="135404"/>
    <n v="318"/>
    <s v="English"/>
    <s v="USA"/>
    <n v="65000000"/>
    <n v="28771072"/>
    <m/>
    <m/>
    <m/>
  </r>
  <r>
    <x v="65"/>
    <s v="Blade II "/>
    <n v="6.7"/>
    <n v="2002"/>
    <n v="81645152"/>
    <n v="224"/>
    <s v="Action|Horror|Sci-Fi|Thriller"/>
    <s v="Norman Reedus"/>
    <n v="158267"/>
    <n v="559"/>
    <s v="English"/>
    <s v="USA"/>
    <n v="54000000"/>
    <n v="27645152"/>
    <m/>
    <m/>
    <m/>
  </r>
  <r>
    <x v="870"/>
    <s v="Under the Tuscan Sun "/>
    <n v="6.7"/>
    <n v="2003"/>
    <n v="43601508"/>
    <n v="111"/>
    <s v="Comedy|Drama|Romance"/>
    <s v="Raoul Bova"/>
    <n v="35718"/>
    <n v="317"/>
    <s v="English"/>
    <s v="USA"/>
    <n v="18000000"/>
    <n v="25601508"/>
    <m/>
    <m/>
    <m/>
  </r>
  <r>
    <x v="862"/>
    <s v="The Best Man "/>
    <n v="6.7"/>
    <n v="1999"/>
    <n v="34074895"/>
    <n v="32"/>
    <s v="Comedy|Drama"/>
    <s v="Harold Perrineau"/>
    <n v="6525"/>
    <n v="79"/>
    <s v="English"/>
    <s v="USA"/>
    <n v="9000000"/>
    <n v="25074895"/>
    <m/>
    <m/>
    <m/>
  </r>
  <r>
    <x v="871"/>
    <s v="Rumble in the Bronx "/>
    <n v="6.7"/>
    <n v="1995"/>
    <n v="32333860"/>
    <n v="62"/>
    <s v="Action|Comedy"/>
    <s v="Françoise Yip"/>
    <n v="29843"/>
    <n v="81"/>
    <s v="Cantonese"/>
    <s v="Hong Kong"/>
    <n v="7500000"/>
    <n v="24833860"/>
    <m/>
    <m/>
    <m/>
  </r>
  <r>
    <x v="872"/>
    <s v="City of Angels "/>
    <n v="6.7"/>
    <n v="1998"/>
    <n v="78745923"/>
    <n v="110"/>
    <s v="Drama|Fantasy|Romance"/>
    <s v="Nicolas Cage"/>
    <n v="94407"/>
    <n v="322"/>
    <s v="English"/>
    <s v="Germany"/>
    <n v="55000000"/>
    <n v="23745923"/>
    <m/>
    <m/>
    <m/>
  </r>
  <r>
    <x v="530"/>
    <s v="Nick and Norah's Infinite Playlist "/>
    <n v="6.7"/>
    <n v="2008"/>
    <n v="31487293"/>
    <n v="166"/>
    <s v="Comedy|Drama|Music|Romance"/>
    <s v="Ari Graynor"/>
    <n v="74887"/>
    <n v="129"/>
    <s v="English"/>
    <s v="USA"/>
    <n v="9000000"/>
    <n v="22487293"/>
    <m/>
    <m/>
    <m/>
  </r>
  <r>
    <x v="809"/>
    <s v="The Living Daylights "/>
    <n v="6.7"/>
    <n v="1987"/>
    <n v="51185897"/>
    <n v="105"/>
    <s v="Action|Adventure|Thriller"/>
    <s v="Joe Don Baker"/>
    <n v="69457"/>
    <n v="271"/>
    <s v="English"/>
    <s v="UK"/>
    <n v="30000000"/>
    <n v="21185897"/>
    <m/>
    <m/>
    <m/>
  </r>
  <r>
    <x v="496"/>
    <s v="White Fang "/>
    <n v="6.7"/>
    <n v="1991"/>
    <n v="34793160"/>
    <n v="10"/>
    <s v="Adventure|Drama"/>
    <s v="Seymour Cassel"/>
    <n v="15730"/>
    <n v="31"/>
    <s v="English"/>
    <s v="USA"/>
    <n v="14000000"/>
    <n v="20793160"/>
    <m/>
    <m/>
    <m/>
  </r>
  <r>
    <x v="873"/>
    <s v="Nothing to Lose "/>
    <n v="6.7"/>
    <n v="1997"/>
    <n v="44455658"/>
    <n v="49"/>
    <s v="Action|Adventure|Comedy|Crime"/>
    <s v="Kelly Preston"/>
    <n v="36253"/>
    <n v="92"/>
    <s v="English"/>
    <s v="USA"/>
    <n v="25000000"/>
    <n v="19455658"/>
    <m/>
    <m/>
    <m/>
  </r>
  <r>
    <x v="874"/>
    <s v="Puss in Boots "/>
    <n v="6.7"/>
    <n v="2011"/>
    <n v="149234747"/>
    <n v="246"/>
    <s v="Action|Adventure|Animation|Comedy|Family|Fantasy"/>
    <s v="Salma Hayek"/>
    <n v="114287"/>
    <n v="137"/>
    <s v="English"/>
    <s v="USA"/>
    <n v="130000000"/>
    <n v="19234747"/>
    <m/>
    <m/>
    <m/>
  </r>
  <r>
    <x v="186"/>
    <s v="The Other Guys "/>
    <n v="6.7"/>
    <n v="2010"/>
    <n v="119219978"/>
    <n v="265"/>
    <s v="Action|Comedy|Crime"/>
    <s v="Dwayne Johnson"/>
    <n v="189806"/>
    <n v="316"/>
    <s v="English"/>
    <s v="USA"/>
    <n v="100000000"/>
    <n v="19219978"/>
    <m/>
    <m/>
    <m/>
  </r>
  <r>
    <x v="525"/>
    <s v="Smokin' Aces "/>
    <n v="6.7"/>
    <n v="2006"/>
    <n v="35635046"/>
    <n v="186"/>
    <s v="Action|Crime|Drama|Thriller"/>
    <s v="Ryan Reynolds"/>
    <n v="121058"/>
    <n v="482"/>
    <s v="English"/>
    <s v="UK"/>
    <n v="17000000"/>
    <n v="18635046"/>
    <m/>
    <m/>
    <m/>
  </r>
  <r>
    <x v="353"/>
    <s v="The Bone Collector "/>
    <n v="6.7"/>
    <n v="1999"/>
    <n v="66488090"/>
    <n v="75"/>
    <s v="Crime|Drama|Mystery|Thriller"/>
    <s v="Denzel Washington"/>
    <n v="120202"/>
    <n v="397"/>
    <s v="English"/>
    <s v="USA"/>
    <n v="48000000"/>
    <n v="18488090"/>
    <m/>
    <m/>
    <m/>
  </r>
  <r>
    <x v="875"/>
    <s v="Machete "/>
    <n v="6.7"/>
    <n v="2010"/>
    <n v="26589953"/>
    <n v="391"/>
    <s v="Action|Crime|Thriller"/>
    <s v="Robert De Niro"/>
    <n v="165792"/>
    <n v="392"/>
    <s v="English"/>
    <s v="USA"/>
    <n v="10500000"/>
    <n v="16089953"/>
    <m/>
    <m/>
    <m/>
  </r>
  <r>
    <x v="519"/>
    <s v="The Family Man "/>
    <n v="6.7"/>
    <n v="2000"/>
    <n v="75764085"/>
    <n v="121"/>
    <s v="Comedy|Drama|Fantasy|Romance"/>
    <s v="Nicolas Cage"/>
    <n v="85844"/>
    <n v="322"/>
    <s v="English"/>
    <s v="USA"/>
    <n v="60000000"/>
    <n v="15764085"/>
    <m/>
    <m/>
    <m/>
  </r>
  <r>
    <x v="876"/>
    <s v="Selena "/>
    <n v="6.7"/>
    <n v="1997"/>
    <n v="35422828"/>
    <n v="37"/>
    <s v="Biography|Drama|Music"/>
    <s v="Jon Seda"/>
    <n v="19126"/>
    <n v="155"/>
    <s v="English"/>
    <s v="USA"/>
    <n v="20000000"/>
    <n v="15422828"/>
    <m/>
    <m/>
    <m/>
  </r>
  <r>
    <x v="508"/>
    <s v="When the Game Stands Tall "/>
    <n v="6.7"/>
    <n v="2014"/>
    <n v="30127963"/>
    <n v="50"/>
    <s v="Drama|Family|Sport"/>
    <s v="Jessie T. Usher"/>
    <n v="12596"/>
    <n v="64"/>
    <s v="English"/>
    <s v="USA"/>
    <n v="15000000"/>
    <n v="15127963"/>
    <m/>
    <m/>
    <m/>
  </r>
  <r>
    <x v="637"/>
    <s v="2 Guns "/>
    <n v="6.7"/>
    <n v="2013"/>
    <n v="75573300"/>
    <n v="265"/>
    <s v="Action|Comedy|Crime|Drama|Thriller"/>
    <s v="Denzel Washington"/>
    <n v="156898"/>
    <n v="172"/>
    <s v="English"/>
    <s v="USA"/>
    <n v="61000000"/>
    <n v="14573300"/>
    <m/>
    <m/>
    <m/>
  </r>
  <r>
    <x v="877"/>
    <s v="Money Monster "/>
    <n v="6.7"/>
    <n v="2016"/>
    <n v="41008532"/>
    <n v="268"/>
    <s v="Crime|Drama|Thriller"/>
    <s v="Julia Roberts"/>
    <n v="19611"/>
    <n v="103"/>
    <s v="English"/>
    <s v="USA"/>
    <n v="27000000"/>
    <n v="14008532"/>
    <m/>
    <m/>
    <m/>
  </r>
  <r>
    <x v="146"/>
    <s v="The Wolverine "/>
    <n v="6.7"/>
    <n v="2013"/>
    <n v="132550960"/>
    <n v="440"/>
    <s v="Action|Adventure|Sci-Fi|Thriller"/>
    <s v="Hugh Jackman"/>
    <n v="328067"/>
    <n v="533"/>
    <s v="English"/>
    <s v="USA"/>
    <n v="120000000"/>
    <n v="12550960"/>
    <m/>
    <m/>
    <m/>
  </r>
  <r>
    <x v="449"/>
    <s v="Hocus Pocus "/>
    <n v="6.7"/>
    <n v="1993"/>
    <n v="39514713"/>
    <n v="36"/>
    <s v="Comedy|Family|Fantasy"/>
    <s v="Vinessa Shaw"/>
    <n v="60494"/>
    <n v="132"/>
    <s v="English"/>
    <s v="USA"/>
    <n v="28000000"/>
    <n v="11514713"/>
    <m/>
    <m/>
    <m/>
  </r>
  <r>
    <x v="878"/>
    <s v="Ramona and Beezus "/>
    <n v="6.7"/>
    <n v="2010"/>
    <n v="26161406"/>
    <n v="81"/>
    <s v="Adventure|Comedy|Family|Fantasy"/>
    <s v="Sierra McCormick"/>
    <n v="13874"/>
    <n v="52"/>
    <s v="English"/>
    <s v="USA"/>
    <n v="15000000"/>
    <n v="11161406"/>
    <m/>
    <m/>
    <m/>
  </r>
  <r>
    <x v="234"/>
    <s v="Brooklyn's Finest "/>
    <n v="6.7"/>
    <n v="2009"/>
    <n v="27154426"/>
    <n v="197"/>
    <s v="Crime|Drama|Thriller"/>
    <s v="Don Cheadle"/>
    <n v="52852"/>
    <n v="138"/>
    <s v="English"/>
    <s v="USA"/>
    <n v="17000000"/>
    <n v="10154426"/>
    <m/>
    <m/>
    <m/>
  </r>
  <r>
    <x v="670"/>
    <s v="Facing the Giants "/>
    <n v="6.7"/>
    <n v="2006"/>
    <n v="10174663"/>
    <n v="31"/>
    <s v="Drama|Sport"/>
    <s v="Alex Kendrick"/>
    <n v="12399"/>
    <n v="382"/>
    <s v="English"/>
    <s v="USA"/>
    <n v="100000"/>
    <n v="10074663"/>
    <m/>
    <m/>
    <m/>
  </r>
  <r>
    <x v="879"/>
    <s v="Half Baked "/>
    <n v="6.7"/>
    <n v="1998"/>
    <n v="17278980"/>
    <n v="40"/>
    <s v="Comedy|Crime"/>
    <s v="Dave Chappelle"/>
    <n v="48225"/>
    <n v="164"/>
    <s v="English"/>
    <s v="USA"/>
    <n v="8000000"/>
    <n v="9278980"/>
    <m/>
    <m/>
    <m/>
  </r>
  <r>
    <x v="880"/>
    <s v="Tales from the Crypt: Demon Knight "/>
    <n v="6.7"/>
    <n v="1995"/>
    <n v="21088568"/>
    <n v="66"/>
    <s v="Action|Fantasy|Horror|Thriller"/>
    <s v="CCH Pounder"/>
    <n v="16646"/>
    <n v="104"/>
    <s v="English"/>
    <s v="USA"/>
    <n v="13000000"/>
    <n v="8088568"/>
    <m/>
    <m/>
    <m/>
  </r>
  <r>
    <x v="881"/>
    <s v="Kit Kittredge: An American Girl "/>
    <n v="6.7"/>
    <n v="2008"/>
    <n v="17655201"/>
    <n v="73"/>
    <s v="Drama|Family"/>
    <s v="Julia Ormond"/>
    <n v="4719"/>
    <n v="24"/>
    <s v="English"/>
    <s v="USA"/>
    <n v="10000000"/>
    <n v="7655201"/>
    <m/>
    <m/>
    <m/>
  </r>
  <r>
    <x v="277"/>
    <s v="Epic "/>
    <n v="6.7"/>
    <n v="2013"/>
    <n v="107515297"/>
    <n v="203"/>
    <s v="Adventure|Animation|Family|Fantasy"/>
    <s v="Josh Hutcherson"/>
    <n v="85833"/>
    <n v="113"/>
    <s v="English"/>
    <s v="USA"/>
    <n v="100000000"/>
    <n v="7515297"/>
    <m/>
    <m/>
    <m/>
  </r>
  <r>
    <x v="882"/>
    <s v="American Reunion "/>
    <n v="6.7"/>
    <n v="2012"/>
    <n v="56724080"/>
    <n v="291"/>
    <s v="Comedy"/>
    <s v="Alyson Hannigan"/>
    <n v="172112"/>
    <n v="181"/>
    <s v="English"/>
    <s v="USA"/>
    <n v="50000000"/>
    <n v="6724080"/>
    <m/>
    <m/>
    <m/>
  </r>
  <r>
    <x v="883"/>
    <s v="Resident Evil "/>
    <n v="6.7"/>
    <n v="2002"/>
    <n v="39532308"/>
    <n v="226"/>
    <s v="Action|Horror|Sci-Fi"/>
    <s v="Milla Jovovich"/>
    <n v="198701"/>
    <n v="1138"/>
    <s v="English"/>
    <s v="UK"/>
    <n v="33000000"/>
    <n v="6532308"/>
    <m/>
    <m/>
    <m/>
  </r>
  <r>
    <x v="92"/>
    <s v="Scoop "/>
    <n v="6.7"/>
    <n v="2006"/>
    <n v="10515579"/>
    <n v="177"/>
    <s v="Comedy|Crime|Mystery"/>
    <s v="Scarlett Johansson"/>
    <n v="66840"/>
    <n v="248"/>
    <s v="English"/>
    <s v="UK"/>
    <n v="4000000"/>
    <n v="6515579"/>
    <m/>
    <m/>
    <m/>
  </r>
  <r>
    <x v="465"/>
    <s v="Kissing Jessica Stein "/>
    <n v="6.7"/>
    <n v="2001"/>
    <n v="7022940"/>
    <n v="110"/>
    <s v="Comedy|Drama|Romance"/>
    <s v="Scott Cohen"/>
    <n v="14018"/>
    <n v="190"/>
    <s v="English"/>
    <s v="USA"/>
    <n v="1000000"/>
    <n v="6022940"/>
    <m/>
    <m/>
    <m/>
  </r>
  <r>
    <x v="884"/>
    <s v="The Beast from 20,000 Fathoms "/>
    <n v="6.7"/>
    <n v="1953"/>
    <n v="5000000"/>
    <n v="67"/>
    <s v="Adventure|Horror|Sci-Fi"/>
    <s v="Kenneth Tobey"/>
    <n v="4812"/>
    <n v="88"/>
    <s v="English"/>
    <s v="USA"/>
    <n v="210000"/>
    <n v="4790000"/>
    <m/>
    <m/>
    <m/>
  </r>
  <r>
    <x v="885"/>
    <s v="Take the Lead "/>
    <n v="6.7"/>
    <n v="2006"/>
    <n v="34703228"/>
    <n v="101"/>
    <s v="Drama|Music"/>
    <s v="Alfre Woodard"/>
    <n v="21767"/>
    <n v="127"/>
    <s v="English"/>
    <s v="USA"/>
    <n v="30000000"/>
    <n v="4703228"/>
    <m/>
    <m/>
    <m/>
  </r>
  <r>
    <x v="672"/>
    <s v="Tuck Everlasting "/>
    <n v="6.7"/>
    <n v="2002"/>
    <n v="19158074"/>
    <n v="69"/>
    <s v="Drama|Family|Fantasy|Romance"/>
    <s v="William Hurt"/>
    <n v="17983"/>
    <n v="127"/>
    <s v="English"/>
    <s v="USA"/>
    <n v="15000000"/>
    <n v="4158074"/>
    <m/>
    <m/>
    <m/>
  </r>
  <r>
    <x v="886"/>
    <s v="Like Crazy "/>
    <n v="6.7"/>
    <n v="2011"/>
    <n v="3388210"/>
    <n v="206"/>
    <s v="Drama|Romance"/>
    <s v="Jennifer Lawrence"/>
    <n v="46813"/>
    <n v="150"/>
    <s v="English"/>
    <s v="USA"/>
    <n v="250000"/>
    <n v="3138210"/>
    <m/>
    <m/>
    <m/>
  </r>
  <r>
    <x v="237"/>
    <s v="The Amazing Spider-Man 2 "/>
    <n v="6.7"/>
    <n v="2014"/>
    <n v="202853933"/>
    <n v="495"/>
    <s v="Action|Adventure|Fantasy|Sci-Fi"/>
    <s v="Emma Stone"/>
    <n v="321227"/>
    <n v="1067"/>
    <s v="English"/>
    <s v="USA"/>
    <n v="200000000"/>
    <n v="2853933"/>
    <m/>
    <m/>
    <m/>
  </r>
  <r>
    <x v="730"/>
    <s v="Unfaithful "/>
    <n v="6.7"/>
    <n v="2002"/>
    <n v="52752475"/>
    <n v="152"/>
    <s v="Drama|Thriller"/>
    <s v="Olivier Martinez"/>
    <n v="63067"/>
    <n v="533"/>
    <s v="English"/>
    <s v="USA"/>
    <n v="50000000"/>
    <n v="2752475"/>
    <m/>
    <m/>
    <m/>
  </r>
  <r>
    <x v="887"/>
    <s v="The Rules of Attraction "/>
    <n v="6.7"/>
    <n v="2002"/>
    <n v="6525762"/>
    <n v="143"/>
    <s v="Comedy|Drama|Romance"/>
    <s v="Ian Somerhalder"/>
    <n v="44339"/>
    <n v="425"/>
    <s v="English"/>
    <s v="USA"/>
    <n v="4000000"/>
    <n v="2525762"/>
    <m/>
    <m/>
    <m/>
  </r>
  <r>
    <x v="263"/>
    <s v="Next Stop Wonderland "/>
    <n v="6.7"/>
    <n v="1998"/>
    <n v="3386698"/>
    <n v="38"/>
    <s v="Comedy|Drama|Romance"/>
    <s v="Philip Seymour Hoffman"/>
    <n v="4195"/>
    <n v="86"/>
    <s v="English"/>
    <s v="USA"/>
    <n v="1000000"/>
    <n v="2386698"/>
    <m/>
    <m/>
    <m/>
  </r>
  <r>
    <x v="140"/>
    <s v="Love &amp; Other Drugs "/>
    <n v="6.7"/>
    <n v="2010"/>
    <n v="32357532"/>
    <n v="219"/>
    <s v="Comedy|Drama|Romance"/>
    <s v="Jake Gyllenhaal"/>
    <n v="143368"/>
    <n v="215"/>
    <s v="English"/>
    <s v="USA"/>
    <n v="30000000"/>
    <n v="2357532"/>
    <m/>
    <m/>
    <m/>
  </r>
  <r>
    <x v="888"/>
    <s v="Your Sister's Sister "/>
    <n v="6.7"/>
    <n v="2011"/>
    <n v="1573712"/>
    <n v="171"/>
    <s v="Comedy|Drama"/>
    <s v="Mark Duplass"/>
    <n v="21618"/>
    <n v="62"/>
    <s v="English"/>
    <s v="USA"/>
    <n v="125000"/>
    <n v="1448712"/>
    <m/>
    <m/>
    <m/>
  </r>
  <r>
    <x v="889"/>
    <s v="Mambo Italiano "/>
    <n v="6.7"/>
    <n v="2003"/>
    <n v="6239558"/>
    <n v="67"/>
    <s v="Comedy|Drama"/>
    <s v="Paul Sorvino"/>
    <n v="5548"/>
    <n v="67"/>
    <s v="English"/>
    <s v="Canada"/>
    <n v="5000000"/>
    <n v="1239558"/>
    <m/>
    <m/>
    <m/>
  </r>
  <r>
    <x v="425"/>
    <s v="Conspiracy Theory "/>
    <n v="6.7"/>
    <n v="1997"/>
    <n v="76081498"/>
    <n v="80"/>
    <s v="Action|Crime|Mystery|Romance|Thriller"/>
    <s v="Julia Roberts"/>
    <n v="76099"/>
    <n v="162"/>
    <s v="English"/>
    <s v="USA"/>
    <n v="75000000"/>
    <n v="1081498"/>
    <m/>
    <m/>
    <m/>
  </r>
  <r>
    <x v="75"/>
    <s v="Tumbleweeds "/>
    <n v="6.7"/>
    <n v="1999"/>
    <n v="1281176"/>
    <n v="64"/>
    <s v="Comedy|Drama"/>
    <s v="Kimberly J. Brown"/>
    <n v="2932"/>
    <n v="73"/>
    <s v="English"/>
    <s v="USA"/>
    <n v="312000"/>
    <n v="969176"/>
    <m/>
    <m/>
    <m/>
  </r>
  <r>
    <x v="713"/>
    <s v="The Best of Me "/>
    <n v="6.7"/>
    <n v="2014"/>
    <n v="26761283"/>
    <n v="85"/>
    <s v="Drama|Romance"/>
    <s v="Luke Bracey"/>
    <n v="43084"/>
    <n v="99"/>
    <s v="English"/>
    <s v="USA"/>
    <n v="26000000"/>
    <n v="761283"/>
    <m/>
    <m/>
    <m/>
  </r>
  <r>
    <x v="890"/>
    <s v="American Desi "/>
    <n v="6.7"/>
    <n v="2001"/>
    <n v="902835"/>
    <n v="9"/>
    <s v="Comedy|Drama|Romance"/>
    <s v="Purva Bedi"/>
    <n v="1489"/>
    <n v="40"/>
    <s v="English"/>
    <s v="USA"/>
    <n v="250000"/>
    <n v="652835"/>
    <m/>
    <m/>
    <m/>
  </r>
  <r>
    <x v="891"/>
    <s v="Four Rooms "/>
    <n v="6.7"/>
    <n v="1995"/>
    <n v="4301331"/>
    <n v="51"/>
    <s v="Comedy|Fantasy"/>
    <s v="Salma Hayek"/>
    <n v="78241"/>
    <n v="177"/>
    <s v="English"/>
    <s v="USA"/>
    <n v="4000000"/>
    <n v="301331"/>
    <m/>
    <m/>
    <m/>
  </r>
  <r>
    <x v="46"/>
    <s v="Absolute Power "/>
    <n v="6.7"/>
    <n v="1997"/>
    <n v="50007168"/>
    <n v="76"/>
    <s v="Action|Crime|Drama|Thriller"/>
    <s v="Clint Eastwood"/>
    <n v="39529"/>
    <n v="142"/>
    <s v="English"/>
    <s v="USA"/>
    <n v="50000000"/>
    <n v="7168"/>
    <m/>
    <m/>
    <m/>
  </r>
  <r>
    <x v="892"/>
    <s v="Pink Narcissus "/>
    <n v="6.7"/>
    <n v="1971"/>
    <n v="8231"/>
    <n v="8"/>
    <s v="Drama|Fantasy"/>
    <s v="Don Brooks"/>
    <n v="803"/>
    <n v="16"/>
    <s v="English"/>
    <s v="USA"/>
    <n v="27000"/>
    <n v="-18769"/>
    <m/>
    <m/>
    <m/>
  </r>
  <r>
    <x v="615"/>
    <s v="Old Joy "/>
    <n v="6.7"/>
    <n v="2006"/>
    <n v="255352"/>
    <n v="88"/>
    <s v="Drama"/>
    <s v="Daniel London"/>
    <n v="4423"/>
    <n v="57"/>
    <s v="English"/>
    <s v="USA"/>
    <n v="300000"/>
    <n v="-44648"/>
    <m/>
    <m/>
    <m/>
  </r>
  <r>
    <x v="893"/>
    <s v="May "/>
    <n v="6.7"/>
    <n v="2002"/>
    <n v="145540"/>
    <n v="114"/>
    <s v="Drama|Horror"/>
    <s v="James Duval"/>
    <n v="26773"/>
    <n v="277"/>
    <s v="English"/>
    <s v="USA"/>
    <n v="500000"/>
    <n v="-354460"/>
    <m/>
    <m/>
    <m/>
  </r>
  <r>
    <x v="894"/>
    <s v="Blue Car "/>
    <n v="6.7"/>
    <n v="2002"/>
    <n v="464126"/>
    <n v="44"/>
    <s v="Drama"/>
    <s v="Frances Fisher"/>
    <n v="3142"/>
    <n v="68"/>
    <s v="English"/>
    <s v="USA"/>
    <n v="1000000"/>
    <n v="-535874"/>
    <m/>
    <m/>
    <m/>
  </r>
  <r>
    <x v="895"/>
    <s v="The Ballad of Jack and Rose "/>
    <n v="6.7"/>
    <n v="2005"/>
    <n v="712294"/>
    <n v="75"/>
    <s v="Drama"/>
    <s v="Beau Bridges"/>
    <n v="9408"/>
    <n v="68"/>
    <s v="English"/>
    <s v="USA"/>
    <n v="1500000"/>
    <n v="-787706"/>
    <m/>
    <m/>
    <m/>
  </r>
  <r>
    <x v="761"/>
    <s v="Center Stage "/>
    <n v="6.7"/>
    <n v="2000"/>
    <n v="17174870"/>
    <n v="68"/>
    <s v="Drama|Music|Romance"/>
    <s v="Amanda Schull"/>
    <n v="15817"/>
    <n v="210"/>
    <s v="English"/>
    <s v="USA"/>
    <n v="18000000"/>
    <n v="-825130"/>
    <m/>
    <m/>
    <m/>
  </r>
  <r>
    <x v="92"/>
    <s v="Small Time Crooks "/>
    <n v="6.7"/>
    <n v="2000"/>
    <n v="17071230"/>
    <n v="128"/>
    <s v="Comedy|Crime"/>
    <s v="Woody Allen"/>
    <n v="31169"/>
    <n v="192"/>
    <s v="English"/>
    <s v="USA"/>
    <n v="18000000"/>
    <n v="-928770"/>
    <m/>
    <m/>
    <m/>
  </r>
  <r>
    <x v="896"/>
    <s v="The Holy Girl "/>
    <n v="6.7"/>
    <n v="2004"/>
    <n v="304124"/>
    <n v="78"/>
    <s v="Drama"/>
    <s v="Mía Maestro"/>
    <n v="2720"/>
    <n v="37"/>
    <s v="Spanish"/>
    <s v="Argentina"/>
    <n v="1400000"/>
    <n v="-1095876"/>
    <m/>
    <m/>
    <m/>
  </r>
  <r>
    <x v="897"/>
    <s v="Pontypool "/>
    <n v="6.7"/>
    <n v="2008"/>
    <n v="3478"/>
    <n v="178"/>
    <s v="Fantasy|Horror"/>
    <s v="Stephen McHattie"/>
    <n v="22212"/>
    <n v="142"/>
    <s v="English"/>
    <s v="Canada"/>
    <n v="1500000"/>
    <n v="-1496522"/>
    <m/>
    <m/>
    <m/>
  </r>
  <r>
    <x v="898"/>
    <s v="Six-String Samurai "/>
    <n v="6.7"/>
    <n v="1998"/>
    <n v="124494"/>
    <n v="51"/>
    <s v="Action|Adventure|Comedy|Drama|Music|Sci-Fi"/>
    <s v="Jeffrey Falcon"/>
    <n v="5613"/>
    <n v="102"/>
    <s v="English"/>
    <s v="USA"/>
    <n v="2000000"/>
    <n v="-1875506"/>
    <m/>
    <m/>
    <m/>
  </r>
  <r>
    <x v="899"/>
    <s v="Trucker "/>
    <n v="6.7"/>
    <n v="2008"/>
    <n v="52166"/>
    <n v="46"/>
    <s v="Drama"/>
    <s v="Jimmy Bennett"/>
    <n v="2792"/>
    <n v="22"/>
    <s v="English"/>
    <s v="USA"/>
    <n v="2000000"/>
    <n v="-1947834"/>
    <m/>
    <m/>
    <m/>
  </r>
  <r>
    <x v="900"/>
    <s v="Bad Words "/>
    <n v="6.7"/>
    <n v="2013"/>
    <n v="7764027"/>
    <n v="126"/>
    <s v="Comedy|Drama"/>
    <s v="Beth Grant"/>
    <n v="38459"/>
    <n v="119"/>
    <s v="English"/>
    <s v="USA"/>
    <n v="10000000"/>
    <n v="-2235973"/>
    <m/>
    <m/>
    <m/>
  </r>
  <r>
    <x v="294"/>
    <s v="Wish I Was Here "/>
    <n v="6.7"/>
    <n v="2014"/>
    <n v="3588432"/>
    <n v="149"/>
    <s v="Comedy|Drama"/>
    <s v="Jim Parsons"/>
    <n v="29341"/>
    <n v="93"/>
    <s v="English"/>
    <s v="USA"/>
    <n v="6000000"/>
    <n v="-2411568"/>
    <m/>
    <m/>
    <m/>
  </r>
  <r>
    <x v="221"/>
    <s v="In Time "/>
    <n v="6.7"/>
    <n v="2011"/>
    <n v="37553932"/>
    <n v="360"/>
    <s v="Action|Sci-Fi|Thriller"/>
    <s v="Matt Bomer"/>
    <n v="304318"/>
    <n v="463"/>
    <s v="English"/>
    <s v="USA"/>
    <n v="40000000"/>
    <n v="-2446068"/>
    <m/>
    <m/>
    <m/>
  </r>
  <r>
    <x v="382"/>
    <s v="The Way of the Gun "/>
    <n v="6.7"/>
    <n v="2000"/>
    <n v="6047856"/>
    <n v="117"/>
    <s v="Action|Crime|Drama|Thriller"/>
    <s v="Kristin Lehman"/>
    <n v="27536"/>
    <n v="327"/>
    <s v="English"/>
    <s v="USA"/>
    <n v="8500000"/>
    <n v="-2452144"/>
    <m/>
    <m/>
    <m/>
  </r>
  <r>
    <x v="901"/>
    <s v="Only the Strong "/>
    <n v="6.7"/>
    <n v="1993"/>
    <n v="3273588"/>
    <n v="17"/>
    <s v="Action|Drama"/>
    <s v="Antoni Corone"/>
    <n v="4195"/>
    <n v="50"/>
    <s v="English"/>
    <s v="USA"/>
    <n v="6000000"/>
    <n v="-2726412"/>
    <m/>
    <m/>
    <m/>
  </r>
  <r>
    <x v="207"/>
    <s v="Confidence "/>
    <n v="6.7"/>
    <n v="2003"/>
    <n v="12212417"/>
    <n v="119"/>
    <s v="Crime|Thriller"/>
    <s v="Louis Lombardi"/>
    <n v="30643"/>
    <n v="144"/>
    <s v="English"/>
    <s v="USA"/>
    <n v="15000000"/>
    <n v="-2787583"/>
    <m/>
    <m/>
    <m/>
  </r>
  <r>
    <x v="902"/>
    <s v="Just Looking "/>
    <n v="6.7"/>
    <n v="1999"/>
    <n v="39852"/>
    <n v="20"/>
    <s v="Comedy|Drama"/>
    <s v="Gretchen Mol"/>
    <n v="1238"/>
    <n v="25"/>
    <s v="English"/>
    <s v="USA"/>
    <n v="3000000"/>
    <n v="-2960148"/>
    <m/>
    <m/>
    <m/>
  </r>
  <r>
    <x v="903"/>
    <s v="Lady in White "/>
    <n v="6.7"/>
    <n v="1988"/>
    <n v="1705139"/>
    <n v="130"/>
    <s v="Fantasy|Horror|Mystery|Thriller"/>
    <s v="Alex Rocco"/>
    <n v="4695"/>
    <n v="69"/>
    <s v="English"/>
    <s v="USA"/>
    <n v="4700000"/>
    <n v="-2994861"/>
    <m/>
    <m/>
    <m/>
  </r>
  <r>
    <x v="904"/>
    <s v="Seeking a Friend for the End of the World "/>
    <n v="6.7"/>
    <n v="2012"/>
    <n v="6619173"/>
    <n v="265"/>
    <s v="Adventure|Comedy|Drama|Romance|Sci-Fi"/>
    <s v="Steve Carell"/>
    <n v="87203"/>
    <n v="221"/>
    <s v="English"/>
    <s v="USA"/>
    <n v="10000000"/>
    <n v="-3380827"/>
    <m/>
    <m/>
    <m/>
  </r>
  <r>
    <x v="554"/>
    <s v="Albert Nobbs "/>
    <n v="6.7"/>
    <n v="2011"/>
    <n v="3014541"/>
    <n v="222"/>
    <s v="Drama"/>
    <s v="Mia Wasikowska"/>
    <n v="19616"/>
    <n v="98"/>
    <s v="English"/>
    <s v="UK"/>
    <n v="8000000"/>
    <n v="-4985459"/>
    <m/>
    <m/>
    <m/>
  </r>
  <r>
    <x v="905"/>
    <s v="Serial Mom "/>
    <n v="6.7"/>
    <n v="1994"/>
    <n v="7881335"/>
    <n v="52"/>
    <s v="Comedy|Crime|Thriller"/>
    <s v="Kathleen Turner"/>
    <n v="21212"/>
    <n v="107"/>
    <s v="English"/>
    <s v="USA"/>
    <n v="13000000"/>
    <n v="-5118665"/>
    <m/>
    <m/>
    <m/>
  </r>
  <r>
    <x v="906"/>
    <s v="The Greatest "/>
    <n v="6.7"/>
    <n v="2009"/>
    <n v="115862"/>
    <n v="63"/>
    <s v="Drama|Romance"/>
    <s v="Jennifer Ehle"/>
    <n v="7394"/>
    <n v="50"/>
    <s v="English"/>
    <s v="USA"/>
    <n v="6000000"/>
    <n v="-5884138"/>
    <m/>
    <m/>
    <m/>
  </r>
  <r>
    <x v="907"/>
    <s v="Eulogy "/>
    <n v="6.7"/>
    <n v="2004"/>
    <n v="70527"/>
    <n v="27"/>
    <s v="Comedy|Drama"/>
    <s v="Zooey Deschanel"/>
    <n v="7690"/>
    <n v="68"/>
    <s v="English"/>
    <s v="USA"/>
    <n v="6500000"/>
    <n v="-6429473"/>
    <m/>
    <m/>
    <m/>
  </r>
  <r>
    <x v="680"/>
    <s v="Ghost Town "/>
    <n v="6.7"/>
    <n v="2008"/>
    <n v="13214030"/>
    <n v="210"/>
    <s v="Comedy|Drama|Fantasy|Romance"/>
    <s v="Aasif Mandvi"/>
    <n v="60516"/>
    <n v="147"/>
    <s v="English"/>
    <s v="USA"/>
    <n v="20000000"/>
    <n v="-6785970"/>
    <m/>
    <m/>
    <m/>
  </r>
  <r>
    <x v="908"/>
    <s v="The Heart of Me "/>
    <n v="6.7"/>
    <n v="2002"/>
    <n v="196067"/>
    <n v="39"/>
    <s v="Drama|Romance"/>
    <s v="Olivia Williams"/>
    <n v="1966"/>
    <n v="25"/>
    <s v="English"/>
    <s v="UK"/>
    <n v="7000000"/>
    <n v="-6803933"/>
    <m/>
    <m/>
    <m/>
  </r>
  <r>
    <x v="835"/>
    <s v="A Mighty Heart "/>
    <n v="6.7"/>
    <n v="2007"/>
    <n v="9172810"/>
    <n v="190"/>
    <s v="Biography|Drama|History|Thriller|War"/>
    <s v="Angelina Jolie Pitt"/>
    <n v="24150"/>
    <n v="118"/>
    <s v="English"/>
    <s v="USA"/>
    <n v="16000000"/>
    <n v="-6827190"/>
    <m/>
    <m/>
    <m/>
  </r>
  <r>
    <x v="812"/>
    <s v="The Expendables 2 "/>
    <n v="6.7"/>
    <n v="2012"/>
    <n v="85017401"/>
    <n v="383"/>
    <s v="Action|Adventure|Thriller"/>
    <s v="Jason Statham"/>
    <n v="246803"/>
    <n v="474"/>
    <s v="English"/>
    <s v="USA"/>
    <n v="92000000"/>
    <n v="-6982599"/>
    <m/>
    <m/>
    <m/>
  </r>
  <r>
    <x v="909"/>
    <s v="The Lost City "/>
    <n v="6.7"/>
    <n v="2005"/>
    <n v="2483955"/>
    <n v="52"/>
    <s v="Drama|Romance"/>
    <s v="Danny Pino"/>
    <n v="8369"/>
    <n v="165"/>
    <s v="English"/>
    <s v="USA"/>
    <n v="9600000"/>
    <n v="-7116045"/>
    <m/>
    <m/>
    <m/>
  </r>
  <r>
    <x v="648"/>
    <s v="The Other Boleyn Girl "/>
    <n v="6.7"/>
    <n v="2008"/>
    <n v="26814957"/>
    <n v="169"/>
    <s v="Biography|Drama|History|Romance"/>
    <s v="Natalie Portman"/>
    <n v="84357"/>
    <n v="252"/>
    <s v="English"/>
    <s v="UK"/>
    <n v="35000000"/>
    <n v="-8185043"/>
    <m/>
    <m/>
    <m/>
  </r>
  <r>
    <x v="910"/>
    <s v="Repo! The Genetic Opera "/>
    <n v="6.7"/>
    <n v="2008"/>
    <n v="140244"/>
    <n v="147"/>
    <s v="Horror|Musical|Sci-Fi"/>
    <s v="Alexa PenaVega"/>
    <n v="20419"/>
    <n v="259"/>
    <s v="English"/>
    <s v="USA"/>
    <n v="8500000"/>
    <n v="-8359756"/>
    <m/>
    <m/>
    <m/>
  </r>
  <r>
    <x v="488"/>
    <s v="Pirates of the Caribbean: On Stranger Tides "/>
    <n v="6.7"/>
    <n v="2011"/>
    <n v="241063875"/>
    <n v="448"/>
    <s v="Action|Adventure|Fantasy"/>
    <s v="Johnny Depp"/>
    <n v="370704"/>
    <n v="484"/>
    <s v="English"/>
    <s v="USA"/>
    <n v="250000000"/>
    <n v="-8936125"/>
    <m/>
    <m/>
    <m/>
  </r>
  <r>
    <x v="109"/>
    <s v="Killer Joe "/>
    <n v="6.7"/>
    <n v="2011"/>
    <n v="1987762"/>
    <n v="376"/>
    <s v="Crime|Drama|Romance|Thriller"/>
    <s v="Matthew McConaughey"/>
    <n v="59297"/>
    <n v="216"/>
    <s v="English"/>
    <s v="USA"/>
    <n v="11000000"/>
    <n v="-9012238"/>
    <m/>
    <m/>
    <m/>
  </r>
  <r>
    <x v="366"/>
    <s v="My Blueberry Nights "/>
    <n v="6.7"/>
    <n v="2007"/>
    <n v="866778"/>
    <n v="192"/>
    <s v="Drama|Romance"/>
    <s v="Natalie Portman"/>
    <n v="44208"/>
    <n v="117"/>
    <s v="English"/>
    <s v="Hong Kong"/>
    <n v="10000000"/>
    <n v="-9133222"/>
    <m/>
    <m/>
    <m/>
  </r>
  <r>
    <x v="147"/>
    <s v="I Heart Huckabees "/>
    <n v="6.7"/>
    <n v="2004"/>
    <n v="12784713"/>
    <n v="183"/>
    <s v="Comedy"/>
    <s v="Naomi Watts"/>
    <n v="56813"/>
    <n v="381"/>
    <s v="English"/>
    <s v="USA"/>
    <n v="22000000"/>
    <n v="-9215287"/>
    <m/>
    <m/>
    <m/>
  </r>
  <r>
    <x v="353"/>
    <s v="Catch a Fire "/>
    <n v="6.7"/>
    <n v="2006"/>
    <n v="4291965"/>
    <n v="108"/>
    <s v="Biography|Drama|History"/>
    <s v="Derek Luke"/>
    <n v="9334"/>
    <n v="59"/>
    <s v="English"/>
    <s v="France"/>
    <n v="14000000"/>
    <n v="-9708035"/>
    <m/>
    <m/>
    <m/>
  </r>
  <r>
    <x v="663"/>
    <s v="Just Like Heaven "/>
    <n v="6.7"/>
    <n v="2005"/>
    <n v="48291624"/>
    <n v="142"/>
    <s v="Comedy|Fantasy|Romance"/>
    <s v="Jon Heder"/>
    <n v="82819"/>
    <n v="263"/>
    <s v="English"/>
    <s v="USA"/>
    <n v="58000000"/>
    <n v="-9708376"/>
    <m/>
    <m/>
    <m/>
  </r>
  <r>
    <x v="911"/>
    <s v="Marvin's Room "/>
    <n v="6.7"/>
    <n v="1996"/>
    <n v="12782508"/>
    <n v="45"/>
    <s v="Drama"/>
    <s v="Leonardo DiCaprio"/>
    <n v="20163"/>
    <n v="71"/>
    <s v="English"/>
    <s v="USA"/>
    <n v="23000000"/>
    <n v="-10217492"/>
    <m/>
    <m/>
    <m/>
  </r>
  <r>
    <x v="11"/>
    <s v="The Matrix Revolutions "/>
    <n v="6.7"/>
    <n v="2003"/>
    <n v="139259759"/>
    <n v="245"/>
    <s v="Action|Sci-Fi"/>
    <s v="Essie Davis"/>
    <n v="364948"/>
    <n v="2121"/>
    <s v="English"/>
    <s v="Australia"/>
    <n v="150000000"/>
    <n v="-10740241"/>
    <m/>
    <m/>
    <m/>
  </r>
  <r>
    <x v="441"/>
    <s v="The Bourne Legacy "/>
    <n v="6.7"/>
    <n v="2012"/>
    <n v="113165635"/>
    <n v="436"/>
    <s v="Action|Adventure|Thriller"/>
    <s v="Jeremy Renner"/>
    <n v="229823"/>
    <n v="504"/>
    <s v="English"/>
    <s v="USA"/>
    <n v="125000000"/>
    <n v="-11834365"/>
    <m/>
    <m/>
    <m/>
  </r>
  <r>
    <x v="97"/>
    <s v="Inherent Vice "/>
    <n v="6.7"/>
    <n v="2014"/>
    <n v="8093318"/>
    <n v="401"/>
    <s v="Comedy|Crime|Drama|Mystery|Romance"/>
    <s v="Martin Dew"/>
    <n v="61935"/>
    <n v="242"/>
    <s v="English"/>
    <s v="USA"/>
    <n v="20000000"/>
    <n v="-11906682"/>
    <m/>
    <m/>
    <m/>
  </r>
  <r>
    <x v="912"/>
    <s v="Dragonslayer "/>
    <n v="6.7"/>
    <n v="1981"/>
    <n v="6000000"/>
    <n v="60"/>
    <s v="Action|Adventure|Fantasy"/>
    <s v="Ian McDiarmid"/>
    <n v="10832"/>
    <n v="102"/>
    <s v="English"/>
    <s v="USA"/>
    <n v="18000000"/>
    <n v="-12000000"/>
    <m/>
    <m/>
    <m/>
  </r>
  <r>
    <x v="263"/>
    <s v="Transsiberian "/>
    <n v="6.7"/>
    <n v="2008"/>
    <n v="2203641"/>
    <n v="150"/>
    <s v="Crime|Drama|Mystery|Thriller"/>
    <s v="Thomas Kretschmann"/>
    <n v="42792"/>
    <n v="162"/>
    <s v="English"/>
    <s v="Spain"/>
    <n v="15000000"/>
    <n v="-12796359"/>
    <m/>
    <m/>
    <m/>
  </r>
  <r>
    <x v="913"/>
    <s v="Coco Before Chanel "/>
    <n v="6.7"/>
    <n v="2009"/>
    <n v="6109075"/>
    <n v="165"/>
    <s v="Biography|Drama"/>
    <s v="Alessandro Nivola"/>
    <n v="32003"/>
    <n v="65"/>
    <s v="French"/>
    <s v="France"/>
    <n v="19430000"/>
    <n v="-13320925"/>
    <m/>
    <m/>
    <m/>
  </r>
  <r>
    <x v="914"/>
    <s v="Renaissance "/>
    <n v="6.7"/>
    <n v="2006"/>
    <n v="63260"/>
    <n v="112"/>
    <s v="Action|Animation|Sci-Fi|Thriller"/>
    <s v="Romola Garai"/>
    <n v="14325"/>
    <n v="90"/>
    <s v="English"/>
    <s v="France"/>
    <n v="14000000"/>
    <n v="-13936740"/>
    <m/>
    <m/>
    <m/>
  </r>
  <r>
    <x v="232"/>
    <s v="Gangster Squad "/>
    <n v="6.7"/>
    <n v="2013"/>
    <n v="45996718"/>
    <n v="415"/>
    <s v="Action|Crime|Drama|Thriller"/>
    <s v="Ryan Gosling"/>
    <n v="173530"/>
    <n v="264"/>
    <s v="English"/>
    <s v="USA"/>
    <n v="60000000"/>
    <n v="-14003282"/>
    <m/>
    <m/>
    <m/>
  </r>
  <r>
    <x v="872"/>
    <s v="Moonlight Mile "/>
    <n v="6.7"/>
    <n v="2002"/>
    <n v="6830957"/>
    <n v="111"/>
    <s v="Drama|Romance"/>
    <s v="Jake Gyllenhaal"/>
    <n v="11983"/>
    <n v="147"/>
    <s v="English"/>
    <s v="USA"/>
    <n v="21000000"/>
    <n v="-14169043"/>
    <m/>
    <m/>
    <m/>
  </r>
  <r>
    <x v="75"/>
    <s v="Pride and Glory "/>
    <n v="6.7"/>
    <n v="2008"/>
    <n v="15709385"/>
    <n v="154"/>
    <s v="Crime|Drama|Thriller"/>
    <s v="Jennifer Ehle"/>
    <n v="53053"/>
    <n v="132"/>
    <s v="English"/>
    <s v="USA"/>
    <n v="30000000"/>
    <n v="-14290615"/>
    <m/>
    <m/>
    <m/>
  </r>
  <r>
    <x v="391"/>
    <s v="Midnight Special "/>
    <n v="6.7"/>
    <n v="2016"/>
    <n v="3707794"/>
    <n v="263"/>
    <s v="Adventure|Drama|Sci-Fi|Thriller"/>
    <s v="Kirsten Dunst"/>
    <n v="31359"/>
    <n v="156"/>
    <s v="English"/>
    <s v="Greece"/>
    <n v="18000000"/>
    <n v="-14292206"/>
    <m/>
    <m/>
    <m/>
  </r>
  <r>
    <x v="156"/>
    <s v="The White Countess "/>
    <n v="6.7"/>
    <n v="2005"/>
    <n v="1666262"/>
    <n v="64"/>
    <s v="Drama|History|Romance|War"/>
    <s v="Vanessa Redgrave"/>
    <n v="5321"/>
    <n v="78"/>
    <s v="English"/>
    <s v="UK"/>
    <n v="16000000"/>
    <n v="-14333738"/>
    <m/>
    <m/>
    <m/>
  </r>
  <r>
    <x v="435"/>
    <s v="Oscar and Lucinda "/>
    <n v="6.7"/>
    <n v="1997"/>
    <n v="1508689"/>
    <n v="28"/>
    <s v="Drama|Romance"/>
    <s v="Tom Wilkinson"/>
    <n v="5648"/>
    <n v="50"/>
    <s v="English"/>
    <s v="USA"/>
    <n v="16000000"/>
    <n v="-14491311"/>
    <m/>
    <m/>
    <m/>
  </r>
  <r>
    <x v="915"/>
    <s v="Sweet November "/>
    <n v="6.7"/>
    <n v="2001"/>
    <n v="25178165"/>
    <n v="94"/>
    <s v="Drama|Romance"/>
    <s v="Keanu Reeves"/>
    <n v="70292"/>
    <n v="274"/>
    <s v="English"/>
    <s v="USA"/>
    <n v="40000000"/>
    <n v="-14821835"/>
    <m/>
    <m/>
    <m/>
  </r>
  <r>
    <x v="62"/>
    <s v="Angels &amp; Demons "/>
    <n v="6.7"/>
    <n v="2009"/>
    <n v="133375846"/>
    <n v="298"/>
    <s v="Mystery|Thriller"/>
    <s v="Tom Hanks"/>
    <n v="207839"/>
    <n v="435"/>
    <s v="English"/>
    <s v="USA"/>
    <n v="150000000"/>
    <n v="-16624154"/>
    <m/>
    <m/>
    <m/>
  </r>
  <r>
    <x v="706"/>
    <s v="Walk Hard: The Dewey Cox Story "/>
    <n v="6.7"/>
    <n v="2007"/>
    <n v="18317151"/>
    <n v="171"/>
    <s v="Comedy|Music"/>
    <s v="Tim Meadows"/>
    <n v="55630"/>
    <n v="200"/>
    <s v="English"/>
    <s v="USA"/>
    <n v="35000000"/>
    <n v="-16682849"/>
    <m/>
    <m/>
    <m/>
  </r>
  <r>
    <x v="916"/>
    <s v="Beyond the Sea "/>
    <n v="6.7"/>
    <n v="2004"/>
    <n v="6144806"/>
    <n v="113"/>
    <s v="Biography|Drama|Music|Musical"/>
    <s v="Kevin Spacey"/>
    <n v="12821"/>
    <n v="248"/>
    <s v="English"/>
    <s v="USA"/>
    <n v="23000000"/>
    <n v="-16855194"/>
    <m/>
    <m/>
    <m/>
  </r>
  <r>
    <x v="323"/>
    <s v="The New World "/>
    <n v="6.7"/>
    <n v="2005"/>
    <n v="12712093"/>
    <n v="222"/>
    <s v="Biography|Drama|History|Romance"/>
    <s v="Christian Bale"/>
    <n v="70771"/>
    <n v="671"/>
    <s v="English"/>
    <s v="USA"/>
    <n v="30000000"/>
    <n v="-17287907"/>
    <m/>
    <m/>
    <m/>
  </r>
  <r>
    <x v="208"/>
    <s v="The Hoax "/>
    <n v="6.7"/>
    <n v="2006"/>
    <n v="7156933"/>
    <n v="142"/>
    <s v="Comedy|Drama"/>
    <s v="Hope Davis"/>
    <n v="14581"/>
    <n v="74"/>
    <s v="English"/>
    <s v="USA"/>
    <n v="25000000"/>
    <n v="-17843067"/>
    <m/>
    <m/>
    <m/>
  </r>
  <r>
    <x v="474"/>
    <s v="Bad Lieutenant: Port of Call New Orleans "/>
    <n v="6.7"/>
    <n v="2009"/>
    <n v="1697956"/>
    <n v="280"/>
    <s v="Crime|Drama"/>
    <s v="Nicolas Cage"/>
    <n v="64944"/>
    <n v="212"/>
    <s v="English"/>
    <s v="USA"/>
    <n v="20000000"/>
    <n v="-18302044"/>
    <m/>
    <m/>
    <m/>
  </r>
  <r>
    <x v="323"/>
    <s v="The Tree of Life "/>
    <n v="6.7"/>
    <n v="2011"/>
    <n v="13303319"/>
    <n v="584"/>
    <s v="Drama|Fantasy"/>
    <s v="Brad Pitt"/>
    <n v="136367"/>
    <n v="975"/>
    <s v="English"/>
    <s v="USA"/>
    <n v="32000000"/>
    <n v="-18696681"/>
    <m/>
    <m/>
    <m/>
  </r>
  <r>
    <x v="917"/>
    <s v="The Oogieloves in the Big Balloon Adventure "/>
    <n v="6.7"/>
    <n v="2012"/>
    <n v="1064277"/>
    <n v="28"/>
    <s v="Adventure|Family|Fantasy|Musical"/>
    <s v="Chazz Palminteri"/>
    <n v="14015"/>
    <n v="83"/>
    <s v="English"/>
    <s v="USA"/>
    <n v="20000000"/>
    <n v="-18935723"/>
    <m/>
    <m/>
    <m/>
  </r>
  <r>
    <x v="658"/>
    <s v="Mystery, Alaska "/>
    <n v="6.7"/>
    <n v="1999"/>
    <n v="8888143"/>
    <n v="74"/>
    <s v="Comedy|Drama|Sport"/>
    <s v="Scott Grimes"/>
    <n v="22250"/>
    <n v="123"/>
    <s v="English"/>
    <s v="Canada"/>
    <n v="28000000"/>
    <n v="-19111857"/>
    <m/>
    <m/>
    <m/>
  </r>
  <r>
    <x v="28"/>
    <s v="The Ninth Gate "/>
    <n v="6.7"/>
    <n v="1999"/>
    <n v="18653746"/>
    <n v="172"/>
    <s v="Mystery|Thriller"/>
    <s v="Johnny Depp"/>
    <n v="137722"/>
    <n v="638"/>
    <s v="English"/>
    <s v="Spain"/>
    <n v="38000000"/>
    <n v="-19346254"/>
    <m/>
    <m/>
    <m/>
  </r>
  <r>
    <x v="877"/>
    <s v="The Beaver "/>
    <n v="6.7"/>
    <n v="2011"/>
    <n v="958319"/>
    <n v="276"/>
    <s v="Drama"/>
    <s v="Jennifer Lawrence"/>
    <n v="39764"/>
    <n v="148"/>
    <s v="English"/>
    <s v="USA"/>
    <n v="21000000"/>
    <n v="-20041681"/>
    <m/>
    <m/>
    <m/>
  </r>
  <r>
    <x v="3"/>
    <s v="The Lovely Bones "/>
    <n v="6.7"/>
    <n v="2009"/>
    <n v="43982842"/>
    <n v="308"/>
    <s v="Drama|Fantasy|Thriller"/>
    <s v="Michael Imperioli"/>
    <n v="125109"/>
    <n v="593"/>
    <s v="English"/>
    <s v="USA"/>
    <n v="65000000"/>
    <n v="-21017158"/>
    <m/>
    <m/>
    <m/>
  </r>
  <r>
    <x v="127"/>
    <s v="Taking Woodstock "/>
    <n v="6.7"/>
    <n v="2009"/>
    <n v="7443007"/>
    <n v="210"/>
    <s v="Comedy|Drama|Music"/>
    <s v="Imelda Staunton"/>
    <n v="24663"/>
    <n v="71"/>
    <s v="English"/>
    <s v="USA"/>
    <n v="30000000"/>
    <n v="-22556993"/>
    <m/>
    <m/>
    <m/>
  </r>
  <r>
    <x v="90"/>
    <s v="Ghosts of Mississippi "/>
    <n v="6.7"/>
    <n v="1996"/>
    <n v="13052741"/>
    <n v="31"/>
    <s v="Drama|History"/>
    <s v="Alexa PenaVega"/>
    <n v="8531"/>
    <n v="57"/>
    <s v="English"/>
    <s v="USA"/>
    <n v="36000000"/>
    <n v="-22947259"/>
    <m/>
    <m/>
    <m/>
  </r>
  <r>
    <x v="664"/>
    <s v="The Pirates! Band of Misfits "/>
    <n v="6.7"/>
    <n v="2012"/>
    <n v="31051126"/>
    <n v="238"/>
    <s v="Adventure|Animation|Comedy|Family"/>
    <s v="Salma Hayek"/>
    <n v="36877"/>
    <n v="101"/>
    <s v="English"/>
    <s v="UK"/>
    <n v="55000000"/>
    <n v="-23948874"/>
    <m/>
    <m/>
    <m/>
  </r>
  <r>
    <x v="800"/>
    <s v="Escape Plan "/>
    <n v="6.7"/>
    <n v="2013"/>
    <n v="25121291"/>
    <n v="286"/>
    <s v="Action|Crime|Mystery|Sci-Fi|Thriller"/>
    <s v="Sylvester Stallone"/>
    <n v="177653"/>
    <n v="279"/>
    <s v="English"/>
    <s v="USA"/>
    <n v="50000000"/>
    <n v="-24878709"/>
    <m/>
    <m/>
    <m/>
  </r>
  <r>
    <x v="455"/>
    <s v="Primary Colors "/>
    <n v="6.7"/>
    <n v="1998"/>
    <n v="38966057"/>
    <n v="117"/>
    <s v="Comedy|Drama"/>
    <s v="Maura Tierney"/>
    <n v="23940"/>
    <n v="157"/>
    <s v="English"/>
    <s v="France"/>
    <n v="65000000"/>
    <n v="-26033943"/>
    <m/>
    <m/>
    <m/>
  </r>
  <r>
    <x v="194"/>
    <s v="The Soloist "/>
    <n v="6.7"/>
    <n v="2009"/>
    <n v="31670931"/>
    <n v="210"/>
    <s v="Biography|Drama|Music"/>
    <s v="Robert Downey Jr."/>
    <n v="44099"/>
    <n v="143"/>
    <s v="English"/>
    <s v="UK"/>
    <n v="60000000"/>
    <n v="-28329069"/>
    <m/>
    <m/>
    <m/>
  </r>
  <r>
    <x v="184"/>
    <s v="The Legend of Bagger Vance "/>
    <n v="6.7"/>
    <n v="2000"/>
    <n v="30695227"/>
    <n v="125"/>
    <s v="Drama|Fantasy|Sport"/>
    <s v="Matt Damon"/>
    <n v="45296"/>
    <n v="267"/>
    <s v="English"/>
    <s v="USA"/>
    <n v="60000000"/>
    <n v="-29304773"/>
    <m/>
    <m/>
    <m/>
  </r>
  <r>
    <x v="420"/>
    <s v="Free State of Jones "/>
    <n v="6.7"/>
    <n v="2016"/>
    <n v="20389967"/>
    <n v="79"/>
    <s v="Action|Biography|Drama|History|War"/>
    <s v="Matthew McConaughey"/>
    <n v="3077"/>
    <n v="47"/>
    <s v="English"/>
    <s v="USA"/>
    <n v="50000000"/>
    <n v="-29610033"/>
    <m/>
    <m/>
    <m/>
  </r>
  <r>
    <x v="440"/>
    <s v="RED 2 "/>
    <n v="6.7"/>
    <n v="2013"/>
    <n v="53215979"/>
    <n v="234"/>
    <s v="Action|Comedy|Crime|Thriller"/>
    <s v="Bruce Willis"/>
    <n v="125036"/>
    <n v="205"/>
    <s v="English"/>
    <s v="USA"/>
    <n v="84000000"/>
    <n v="-30784021"/>
    <m/>
    <m/>
    <m/>
  </r>
  <r>
    <x v="191"/>
    <s v="Quantum of Solace "/>
    <n v="6.7"/>
    <n v="2008"/>
    <n v="168368427"/>
    <n v="403"/>
    <s v="Action|Adventure"/>
    <s v="Giancarlo Giannini"/>
    <n v="330784"/>
    <n v="1243"/>
    <s v="English"/>
    <s v="UK"/>
    <n v="200000000"/>
    <n v="-31631573"/>
    <m/>
    <m/>
    <m/>
  </r>
  <r>
    <x v="583"/>
    <s v="The Long Kiss Goodnight "/>
    <n v="6.7"/>
    <n v="1996"/>
    <n v="33328051"/>
    <n v="94"/>
    <s v="Action|Crime|Drama|Mystery|Thriller"/>
    <s v="Melina Kanakaredes"/>
    <n v="60508"/>
    <n v="285"/>
    <s v="English"/>
    <s v="USA"/>
    <n v="65000000"/>
    <n v="-31671949"/>
    <m/>
    <m/>
    <m/>
  </r>
  <r>
    <x v="740"/>
    <s v="Hidalgo "/>
    <n v="6.7"/>
    <n v="2004"/>
    <n v="67286731"/>
    <n v="140"/>
    <s v="Action|Adventure|Western"/>
    <s v="J.K. Simmons"/>
    <n v="67856"/>
    <n v="345"/>
    <s v="English"/>
    <s v="USA"/>
    <n v="100000000"/>
    <n v="-32713269"/>
    <m/>
    <m/>
    <m/>
  </r>
  <r>
    <x v="883"/>
    <s v="Event Horizon "/>
    <n v="6.7"/>
    <n v="1997"/>
    <n v="26616590"/>
    <n v="172"/>
    <s v="Horror|Sci-Fi|Thriller"/>
    <s v="Sean Pertwee"/>
    <n v="120416"/>
    <n v="857"/>
    <s v="English"/>
    <s v="UK"/>
    <n v="60000000"/>
    <n v="-33383410"/>
    <m/>
    <m/>
    <m/>
  </r>
  <r>
    <x v="918"/>
    <s v="Sinbad: Legend of the Seven Seas "/>
    <n v="6.7"/>
    <n v="2003"/>
    <n v="26288320"/>
    <n v="98"/>
    <s v="Adventure|Animation|Comedy|Drama|Family|Fantasy|Romance"/>
    <s v="Brad Pitt"/>
    <n v="36144"/>
    <n v="91"/>
    <s v="English"/>
    <s v="USA"/>
    <n v="60000000"/>
    <n v="-33711680"/>
    <m/>
    <m/>
    <m/>
  </r>
  <r>
    <x v="669"/>
    <s v="Anna and the King "/>
    <n v="6.7"/>
    <n v="1999"/>
    <n v="39251128"/>
    <n v="91"/>
    <s v="Drama|History|Romance"/>
    <s v="Bai Ling"/>
    <n v="31080"/>
    <n v="217"/>
    <s v="English"/>
    <s v="USA"/>
    <n v="75000000"/>
    <n v="-35748872"/>
    <m/>
    <m/>
    <m/>
  </r>
  <r>
    <x v="279"/>
    <s v="The Rundown "/>
    <n v="6.7"/>
    <n v="2003"/>
    <n v="47592825"/>
    <n v="151"/>
    <s v="Action|Adventure|Comedy|Thriller"/>
    <s v="Dwayne Johnson"/>
    <n v="82731"/>
    <n v="255"/>
    <s v="English"/>
    <s v="USA"/>
    <n v="85000000"/>
    <n v="-37407175"/>
    <m/>
    <m/>
    <m/>
  </r>
  <r>
    <x v="596"/>
    <s v="The Chronicles of Riddick "/>
    <n v="6.7"/>
    <n v="2004"/>
    <n v="57637485"/>
    <n v="207"/>
    <s v="Action|Adventure|Sci-Fi|Thriller"/>
    <s v="Vin Diesel"/>
    <n v="183909"/>
    <n v="666"/>
    <s v="English"/>
    <s v="USA"/>
    <n v="105000000"/>
    <n v="-47362515"/>
    <m/>
    <m/>
    <m/>
  </r>
  <r>
    <x v="464"/>
    <s v="Ender's Game "/>
    <n v="6.7"/>
    <n v="2013"/>
    <n v="61656849"/>
    <n v="326"/>
    <s v="Action|Sci-Fi"/>
    <s v="Harrison Ford"/>
    <n v="184561"/>
    <n v="554"/>
    <s v="English"/>
    <s v="USA"/>
    <n v="110000000"/>
    <n v="-48343151"/>
    <m/>
    <m/>
    <m/>
  </r>
  <r>
    <x v="731"/>
    <s v="Penguins of Madagascar "/>
    <n v="6.7"/>
    <n v="2014"/>
    <n v="83348920"/>
    <n v="153"/>
    <s v="Adventure|Animation|Comedy|Family"/>
    <s v="Benedict Cumberbatch"/>
    <n v="60230"/>
    <n v="118"/>
    <s v="English"/>
    <s v="USA"/>
    <n v="132000000"/>
    <n v="-48651080"/>
    <m/>
    <m/>
    <m/>
  </r>
  <r>
    <x v="312"/>
    <s v="K-19: The Widowmaker "/>
    <n v="6.7"/>
    <n v="2002"/>
    <n v="35168677"/>
    <n v="136"/>
    <s v="Drama|History|Thriller|War"/>
    <s v="Liam Neeson"/>
    <n v="49311"/>
    <n v="278"/>
    <s v="English"/>
    <s v="UK"/>
    <n v="100000000"/>
    <n v="-64831323"/>
    <m/>
    <m/>
    <m/>
  </r>
  <r>
    <x v="392"/>
    <s v="The Great Raid "/>
    <n v="6.7"/>
    <n v="2005"/>
    <n v="10166502"/>
    <n v="81"/>
    <s v="Action|Drama|War"/>
    <s v="James Franco"/>
    <n v="18209"/>
    <n v="183"/>
    <s v="Filipino"/>
    <s v="USA"/>
    <n v="80000000"/>
    <n v="-69833498"/>
    <m/>
    <m/>
    <m/>
  </r>
  <r>
    <x v="919"/>
    <s v="Flushed Away "/>
    <n v="6.7"/>
    <n v="2006"/>
    <n v="64459316"/>
    <n v="135"/>
    <s v="Adventure|Animation|Comedy|Family"/>
    <s v="Hugh Jackman"/>
    <n v="85086"/>
    <n v="122"/>
    <s v="English"/>
    <s v="UK"/>
    <n v="149000000"/>
    <n v="-84540684"/>
    <m/>
    <m/>
    <m/>
  </r>
  <r>
    <x v="23"/>
    <s v="Robin Hood "/>
    <n v="6.7"/>
    <n v="2010"/>
    <n v="105219735"/>
    <n v="343"/>
    <s v="Action|Adventure|Drama|History"/>
    <s v="Mark Addy"/>
    <n v="211765"/>
    <n v="546"/>
    <s v="English"/>
    <s v="USA"/>
    <n v="200000000"/>
    <n v="-94780265"/>
    <m/>
    <m/>
    <m/>
  </r>
  <r>
    <x v="920"/>
    <s v="My Big Fat Greek Wedding "/>
    <n v="6.6"/>
    <n v="2002"/>
    <n v="241437427"/>
    <n v="168"/>
    <s v="Comedy|Family|Romance"/>
    <s v="Nia Vardalos"/>
    <n v="102071"/>
    <n v="756"/>
    <s v="English"/>
    <s v="USA"/>
    <n v="5000000"/>
    <n v="236437427"/>
    <m/>
    <m/>
    <m/>
  </r>
  <r>
    <x v="658"/>
    <s v="Austin Powers: The Spy Who Shagged Me "/>
    <n v="6.6"/>
    <n v="1999"/>
    <n v="205399422"/>
    <n v="199"/>
    <s v="Action|Adventure|Comedy|Crime"/>
    <s v="Muse Watson"/>
    <n v="181225"/>
    <n v="784"/>
    <s v="English"/>
    <s v="USA"/>
    <n v="33000000"/>
    <n v="172399422"/>
    <m/>
    <m/>
    <m/>
  </r>
  <r>
    <x v="328"/>
    <s v="Home Alone 2: Lost in New York "/>
    <n v="6.6"/>
    <n v="1992"/>
    <n v="173585516"/>
    <n v="37"/>
    <s v="Adventure|Comedy|Family"/>
    <s v="Macaulay Culkin"/>
    <n v="200077"/>
    <n v="189"/>
    <s v="English"/>
    <s v="USA"/>
    <n v="18000000"/>
    <n v="155585516"/>
    <m/>
    <m/>
    <m/>
  </r>
  <r>
    <x v="519"/>
    <s v="Rush Hour 2 "/>
    <n v="6.6"/>
    <n v="2001"/>
    <n v="226138454"/>
    <n v="127"/>
    <s v="Action|Comedy|Crime|Thriller"/>
    <s v="Mei Melançon"/>
    <n v="160440"/>
    <n v="394"/>
    <s v="English"/>
    <s v="USA"/>
    <n v="90000000"/>
    <n v="136138454"/>
    <m/>
    <m/>
    <m/>
  </r>
  <r>
    <x v="274"/>
    <s v="The Hunger Games: Mockingjay - Part 2 "/>
    <n v="6.6"/>
    <n v="2015"/>
    <n v="281666058"/>
    <n v="389"/>
    <s v="Adventure|Sci-Fi"/>
    <s v="Jennifer Lawrence"/>
    <n v="166137"/>
    <n v="383"/>
    <s v="English"/>
    <s v="USA"/>
    <n v="160000000"/>
    <n v="121666058"/>
    <m/>
    <m/>
    <m/>
  </r>
  <r>
    <x v="794"/>
    <s v="The Heat "/>
    <n v="6.6"/>
    <n v="2013"/>
    <n v="159578352"/>
    <n v="270"/>
    <s v="Action|Comedy|Crime"/>
    <s v="Michael Rapaport"/>
    <n v="133177"/>
    <n v="380"/>
    <s v="English"/>
    <s v="USA"/>
    <n v="43000000"/>
    <n v="116578352"/>
    <m/>
    <m/>
    <m/>
  </r>
  <r>
    <x v="669"/>
    <s v="Hitch "/>
    <n v="6.6"/>
    <n v="2005"/>
    <n v="177575142"/>
    <n v="171"/>
    <s v="Comedy|Romance"/>
    <s v="Will Smith"/>
    <n v="244840"/>
    <n v="372"/>
    <s v="English"/>
    <s v="USA"/>
    <n v="70000000"/>
    <n v="107575142"/>
    <m/>
    <m/>
    <m/>
  </r>
  <r>
    <x v="62"/>
    <s v="The Da Vinci Code "/>
    <n v="6.6"/>
    <n v="2006"/>
    <n v="217536138"/>
    <n v="294"/>
    <s v="Mystery|Thriller"/>
    <s v="Tom Hanks"/>
    <n v="314253"/>
    <n v="1966"/>
    <s v="English"/>
    <s v="USA"/>
    <n v="125000000"/>
    <n v="92536138"/>
    <m/>
    <m/>
    <m/>
  </r>
  <r>
    <x v="576"/>
    <s v="Bad Grandpa "/>
    <n v="6.6"/>
    <n v="2013"/>
    <n v="101978840"/>
    <n v="157"/>
    <s v="Comedy"/>
    <s v="Jackson Nicoll"/>
    <n v="77724"/>
    <n v="162"/>
    <s v="English"/>
    <s v="USA"/>
    <n v="15000000"/>
    <n v="86978840"/>
    <m/>
    <m/>
    <m/>
  </r>
  <r>
    <x v="921"/>
    <s v="Pocahontas "/>
    <n v="6.6"/>
    <n v="1995"/>
    <n v="141600000"/>
    <n v="92"/>
    <s v="Adventure|Animation|Drama|Family|History|Musical|Romance"/>
    <s v="Christian Bale"/>
    <n v="119675"/>
    <n v="216"/>
    <s v="English"/>
    <s v="USA"/>
    <n v="55000000"/>
    <n v="86600000"/>
    <m/>
    <m/>
    <m/>
  </r>
  <r>
    <x v="910"/>
    <s v="Saw II "/>
    <n v="6.6"/>
    <n v="2005"/>
    <n v="87025093"/>
    <n v="250"/>
    <s v="Horror|Mystery"/>
    <s v="Emmanuelle Vaugier"/>
    <n v="188679"/>
    <n v="864"/>
    <s v="English"/>
    <s v="USA"/>
    <n v="4000000"/>
    <n v="83025093"/>
    <m/>
    <m/>
    <m/>
  </r>
  <r>
    <x v="922"/>
    <s v="Think Like a Man "/>
    <n v="6.6"/>
    <n v="2012"/>
    <n v="91547205"/>
    <n v="77"/>
    <s v="Comedy|Romance"/>
    <s v="Chris Brown"/>
    <n v="34579"/>
    <n v="62"/>
    <s v="English"/>
    <s v="USA"/>
    <n v="12000000"/>
    <n v="79547205"/>
    <m/>
    <m/>
    <m/>
  </r>
  <r>
    <x v="182"/>
    <s v="Insidious: Chapter 2 "/>
    <n v="6.6"/>
    <n v="2013"/>
    <n v="83574831"/>
    <n v="318"/>
    <s v="Fantasy|Horror|Thriller"/>
    <s v="Lin Shaye"/>
    <n v="109214"/>
    <n v="269"/>
    <s v="English"/>
    <s v="USA"/>
    <n v="5000000"/>
    <n v="78574831"/>
    <m/>
    <m/>
    <m/>
  </r>
  <r>
    <x v="657"/>
    <s v="Central Intelligence "/>
    <n v="6.6"/>
    <n v="2016"/>
    <n v="126088877"/>
    <n v="177"/>
    <s v="Action|Comedy|Crime"/>
    <s v="Dwayne Johnson"/>
    <n v="33354"/>
    <n v="110"/>
    <s v="English"/>
    <s v="USA"/>
    <n v="50000000"/>
    <n v="76088877"/>
    <m/>
    <m/>
    <m/>
  </r>
  <r>
    <x v="186"/>
    <s v="Talladega Nights: The Ballad of Ricky Bobby "/>
    <n v="6.6"/>
    <n v="2006"/>
    <n v="148213377"/>
    <n v="164"/>
    <s v="Action|Comedy|Sport"/>
    <s v="Will Ferrell"/>
    <n v="130776"/>
    <n v="437"/>
    <s v="English"/>
    <s v="USA"/>
    <n v="73000000"/>
    <n v="75213377"/>
    <m/>
    <m/>
    <m/>
  </r>
  <r>
    <x v="510"/>
    <s v="Ice Age: Continental Drift "/>
    <n v="6.6"/>
    <n v="2012"/>
    <n v="161317423"/>
    <n v="233"/>
    <s v="Adventure|Animation|Comedy|Family"/>
    <s v="Peter Dinklage"/>
    <n v="145321"/>
    <n v="139"/>
    <s v="English"/>
    <s v="USA"/>
    <n v="95000000"/>
    <n v="66317423"/>
    <m/>
    <m/>
    <m/>
  </r>
  <r>
    <x v="379"/>
    <s v="Armageddon "/>
    <n v="6.6"/>
    <n v="1998"/>
    <n v="201573391"/>
    <n v="167"/>
    <s v="Action|Adventure|Sci-Fi|Thriller"/>
    <s v="Bruce Willis"/>
    <n v="322395"/>
    <n v="1171"/>
    <s v="English"/>
    <s v="USA"/>
    <n v="140000000"/>
    <n v="61573391"/>
    <m/>
    <m/>
    <m/>
  </r>
  <r>
    <x v="424"/>
    <s v="Star Trek III: The Search for Spock "/>
    <n v="6.6"/>
    <n v="1984"/>
    <n v="76400000"/>
    <n v="110"/>
    <s v="Action|Adventure|Sci-Fi"/>
    <s v="Leonard Nimoy"/>
    <n v="58743"/>
    <n v="192"/>
    <s v="English"/>
    <s v="USA"/>
    <n v="17000000"/>
    <n v="59400000"/>
    <m/>
    <m/>
    <m/>
  </r>
  <r>
    <x v="576"/>
    <s v="Jackass: The Movie "/>
    <n v="6.6"/>
    <n v="2002"/>
    <n v="64267897"/>
    <n v="106"/>
    <s v="Comedy|Documentary"/>
    <s v="Bam Margera"/>
    <n v="67992"/>
    <n v="327"/>
    <s v="English"/>
    <s v="USA"/>
    <n v="5000000"/>
    <n v="59267897"/>
    <m/>
    <m/>
    <m/>
  </r>
  <r>
    <x v="62"/>
    <s v="Ransom "/>
    <n v="6.6"/>
    <n v="1996"/>
    <n v="136448821"/>
    <n v="79"/>
    <s v="Crime|Thriller"/>
    <s v="Lili Taylor"/>
    <n v="98989"/>
    <n v="158"/>
    <s v="English"/>
    <s v="USA"/>
    <n v="80000000"/>
    <n v="56448821"/>
    <m/>
    <m/>
    <m/>
  </r>
  <r>
    <x v="7"/>
    <s v="What Lies Beneath "/>
    <n v="6.6"/>
    <n v="2000"/>
    <n v="155370362"/>
    <n v="185"/>
    <s v="Drama|Fantasy|Horror|Mystery|Thriller"/>
    <s v="Harrison Ford"/>
    <n v="98403"/>
    <n v="683"/>
    <s v="English"/>
    <s v="USA"/>
    <n v="100000000"/>
    <n v="55370362"/>
    <m/>
    <m/>
    <m/>
  </r>
  <r>
    <x v="923"/>
    <s v="Pet Sematary "/>
    <n v="6.6"/>
    <n v="1989"/>
    <n v="57469179"/>
    <n v="98"/>
    <s v="Fantasy|Horror"/>
    <s v="Miko Hughes"/>
    <n v="63855"/>
    <n v="248"/>
    <s v="English"/>
    <s v="USA"/>
    <n v="11500000"/>
    <n v="45969179"/>
    <m/>
    <m/>
    <m/>
  </r>
  <r>
    <x v="924"/>
    <s v="The Prince of Tides "/>
    <n v="6.6"/>
    <n v="1991"/>
    <n v="74787599"/>
    <n v="30"/>
    <s v="Drama|Romance"/>
    <s v="George Carlin"/>
    <n v="12549"/>
    <n v="109"/>
    <s v="English"/>
    <s v="USA"/>
    <n v="30000000"/>
    <n v="44787599"/>
    <m/>
    <m/>
    <m/>
  </r>
  <r>
    <x v="925"/>
    <s v="Star Trek: Generations "/>
    <n v="6.6"/>
    <n v="1994"/>
    <n v="75668868"/>
    <n v="98"/>
    <s v="Action|Adventure|Mystery|Sci-Fi|Thriller"/>
    <s v="LeVar Burton"/>
    <n v="60504"/>
    <n v="249"/>
    <s v="English"/>
    <s v="USA"/>
    <n v="35000000"/>
    <n v="40668868"/>
    <m/>
    <m/>
    <m/>
  </r>
  <r>
    <x v="809"/>
    <s v="Octopussy "/>
    <n v="6.6"/>
    <n v="1983"/>
    <n v="67900000"/>
    <n v="106"/>
    <s v="Action|Adventure|Thriller"/>
    <s v="Louis Jourdan"/>
    <n v="74374"/>
    <n v="225"/>
    <s v="English"/>
    <s v="UK"/>
    <n v="27500000"/>
    <n v="40400000"/>
    <m/>
    <m/>
    <m/>
  </r>
  <r>
    <x v="732"/>
    <s v="A Nightmare on Elm Street 3: Dream Warriors "/>
    <n v="6.6"/>
    <n v="1987"/>
    <n v="44793200"/>
    <n v="131"/>
    <s v="Action|Fantasy|Horror|Thriller"/>
    <s v="John Saxon"/>
    <n v="49820"/>
    <n v="311"/>
    <s v="English"/>
    <s v="USA"/>
    <n v="4500000"/>
    <n v="40293200"/>
    <m/>
    <m/>
    <m/>
  </r>
  <r>
    <x v="735"/>
    <s v="Last Vegas "/>
    <n v="6.6"/>
    <n v="2013"/>
    <n v="63910583"/>
    <n v="222"/>
    <s v="Comedy|Romance"/>
    <s v="Robert De Niro"/>
    <n v="106755"/>
    <n v="173"/>
    <s v="English"/>
    <s v="USA"/>
    <n v="28000000"/>
    <n v="35910583"/>
    <m/>
    <m/>
    <m/>
  </r>
  <r>
    <x v="378"/>
    <s v="Flatliners "/>
    <n v="6.6"/>
    <n v="1990"/>
    <n v="61490000"/>
    <n v="49"/>
    <s v="Drama|Horror|Sci-Fi|Thriller"/>
    <s v="Julia Roberts"/>
    <n v="62037"/>
    <n v="148"/>
    <s v="English"/>
    <s v="USA"/>
    <n v="26000000"/>
    <n v="35490000"/>
    <m/>
    <m/>
    <m/>
  </r>
  <r>
    <x v="173"/>
    <s v="Due Date "/>
    <n v="6.6"/>
    <n v="2010"/>
    <n v="100448498"/>
    <n v="307"/>
    <s v="Comedy|Drama"/>
    <s v="Robert Downey Jr."/>
    <n v="272789"/>
    <n v="285"/>
    <s v="English"/>
    <s v="USA"/>
    <n v="65000000"/>
    <n v="35448498"/>
    <m/>
    <m/>
    <m/>
  </r>
  <r>
    <x v="155"/>
    <s v="The Original Kings of Comedy "/>
    <n v="6.6"/>
    <n v="2000"/>
    <n v="38168022"/>
    <n v="53"/>
    <s v="Comedy|Documentary"/>
    <s v="Bernie Mac"/>
    <n v="4687"/>
    <n v="83"/>
    <s v="English"/>
    <s v="USA"/>
    <n v="3000000"/>
    <n v="35168022"/>
    <m/>
    <m/>
    <m/>
  </r>
  <r>
    <x v="489"/>
    <s v="Kiss the Girls "/>
    <n v="6.6"/>
    <n v="1997"/>
    <n v="60491560"/>
    <n v="83"/>
    <s v="Crime|Drama|Mystery|Thriller"/>
    <s v="Morgan Freeman"/>
    <n v="50653"/>
    <n v="143"/>
    <s v="English"/>
    <s v="USA"/>
    <n v="27000000"/>
    <n v="33491560"/>
    <m/>
    <m/>
    <m/>
  </r>
  <r>
    <x v="644"/>
    <s v="Vantage Point "/>
    <n v="6.6"/>
    <n v="2008"/>
    <n v="72266306"/>
    <n v="235"/>
    <s v="Crime|Drama|Mystery|Thriller"/>
    <s v="Dennis Quaid"/>
    <n v="127528"/>
    <n v="422"/>
    <s v="English"/>
    <s v="USA"/>
    <n v="40000000"/>
    <n v="32266306"/>
    <m/>
    <m/>
    <m/>
  </r>
  <r>
    <x v="919"/>
    <s v="Diary of a Wimpy Kid: Rodrick Rules "/>
    <n v="6.6"/>
    <n v="2011"/>
    <n v="52691009"/>
    <n v="103"/>
    <s v="Comedy|Family"/>
    <s v="Zachary Gordon"/>
    <n v="18727"/>
    <n v="45"/>
    <s v="English"/>
    <s v="USA"/>
    <n v="21000000"/>
    <n v="31691009"/>
    <m/>
    <m/>
    <m/>
  </r>
  <r>
    <x v="506"/>
    <s v="It's Complicated "/>
    <n v="6.6"/>
    <n v="2009"/>
    <n v="112703470"/>
    <n v="187"/>
    <s v="Comedy|Drama|Romance"/>
    <s v="Meryl Streep"/>
    <n v="69860"/>
    <n v="214"/>
    <s v="English"/>
    <s v="USA"/>
    <n v="85000000"/>
    <n v="27703470"/>
    <m/>
    <m/>
    <m/>
  </r>
  <r>
    <x v="610"/>
    <s v="The Odd Life of Timothy Green "/>
    <n v="6.6"/>
    <n v="2012"/>
    <n v="51853450"/>
    <n v="169"/>
    <s v="Comedy|Drama|Family|Fantasy"/>
    <s v="Jennifer Garner"/>
    <n v="37398"/>
    <n v="110"/>
    <s v="English"/>
    <s v="USA"/>
    <n v="25000000"/>
    <n v="26853450"/>
    <m/>
    <m/>
    <m/>
  </r>
  <r>
    <x v="882"/>
    <s v="Harold &amp; Kumar Escape from Guantanamo Bay "/>
    <n v="6.6"/>
    <n v="2008"/>
    <n v="38087366"/>
    <n v="153"/>
    <s v="Adventure|Comedy"/>
    <s v="Danneel Ackles"/>
    <n v="113918"/>
    <n v="165"/>
    <s v="English"/>
    <s v="USA"/>
    <n v="12000000"/>
    <n v="26087366"/>
    <m/>
    <m/>
    <m/>
  </r>
  <r>
    <x v="433"/>
    <s v="The Second Best Exotic Marigold Hotel "/>
    <n v="6.6"/>
    <n v="2015"/>
    <n v="33071558"/>
    <n v="158"/>
    <s v="Comedy|Drama"/>
    <s v="Tina Desai"/>
    <n v="22369"/>
    <n v="100"/>
    <s v="English"/>
    <s v="UK"/>
    <n v="10000000"/>
    <n v="23071558"/>
    <m/>
    <m/>
    <m/>
  </r>
  <r>
    <x v="386"/>
    <s v="Nanny McPhee "/>
    <n v="6.6"/>
    <n v="2005"/>
    <n v="47124400"/>
    <n v="128"/>
    <s v="Comedy|Family|Fantasy"/>
    <s v="Colin Firth"/>
    <n v="49676"/>
    <n v="181"/>
    <s v="English"/>
    <s v="USA"/>
    <n v="25000000"/>
    <n v="22124400"/>
    <m/>
    <m/>
    <m/>
  </r>
  <r>
    <x v="926"/>
    <s v="Don Jon "/>
    <n v="6.6"/>
    <n v="2013"/>
    <n v="24475193"/>
    <n v="364"/>
    <s v="Comedy|Drama|Romance"/>
    <s v="Joseph Gordon-Levitt"/>
    <n v="190494"/>
    <n v="314"/>
    <s v="English"/>
    <s v="USA"/>
    <n v="3000000"/>
    <n v="21475193"/>
    <m/>
    <m/>
    <m/>
  </r>
  <r>
    <x v="569"/>
    <s v="Eagle Eye "/>
    <n v="6.6"/>
    <n v="2008"/>
    <n v="101111837"/>
    <n v="215"/>
    <s v="Action|Mystery|Thriller"/>
    <s v="Rosario Dawson"/>
    <n v="150764"/>
    <n v="318"/>
    <s v="English"/>
    <s v="USA"/>
    <n v="80000000"/>
    <n v="21111837"/>
    <m/>
    <m/>
    <m/>
  </r>
  <r>
    <x v="582"/>
    <s v="Friends with Benefits "/>
    <n v="6.6"/>
    <n v="2011"/>
    <n v="55802754"/>
    <n v="238"/>
    <s v="Comedy|Romance"/>
    <s v="Mila Kunis"/>
    <n v="270228"/>
    <n v="194"/>
    <s v="English"/>
    <s v="USA"/>
    <n v="35000000"/>
    <n v="20802754"/>
    <m/>
    <m/>
    <m/>
  </r>
  <r>
    <x v="924"/>
    <s v="Yentl "/>
    <n v="6.6"/>
    <n v="1983"/>
    <n v="30400000"/>
    <n v="16"/>
    <s v="Drama|Musical|Romance"/>
    <s v="Miriam Margolyes"/>
    <n v="9503"/>
    <n v="68"/>
    <s v="English"/>
    <s v="UK"/>
    <n v="12000000"/>
    <n v="18400000"/>
    <m/>
    <m/>
    <m/>
  </r>
  <r>
    <x v="37"/>
    <s v="Outbreak "/>
    <n v="6.6"/>
    <n v="1995"/>
    <n v="67823573"/>
    <n v="64"/>
    <s v="Action|Drama|Thriller"/>
    <s v="Kevin Spacey"/>
    <n v="91176"/>
    <n v="130"/>
    <s v="English"/>
    <s v="USA"/>
    <n v="50000000"/>
    <n v="17823573"/>
    <m/>
    <m/>
    <m/>
  </r>
  <r>
    <x v="927"/>
    <s v="The Last House on the Left "/>
    <n v="6.6"/>
    <n v="2009"/>
    <n v="32721635"/>
    <n v="241"/>
    <s v="Crime|Horror|Thriller"/>
    <s v="Tony Goldwyn"/>
    <n v="67822"/>
    <n v="279"/>
    <s v="English"/>
    <s v="USA"/>
    <n v="15000000"/>
    <n v="17721635"/>
    <m/>
    <m/>
    <m/>
  </r>
  <r>
    <x v="490"/>
    <s v="Zoolander "/>
    <n v="6.6"/>
    <n v="2001"/>
    <n v="45162741"/>
    <n v="135"/>
    <s v="Comedy"/>
    <s v="Milla Jovovich"/>
    <n v="201084"/>
    <n v="523"/>
    <s v="English"/>
    <s v="Germany"/>
    <n v="28000000"/>
    <n v="17162741"/>
    <m/>
    <m/>
    <m/>
  </r>
  <r>
    <x v="497"/>
    <s v="The Howling "/>
    <n v="6.6"/>
    <n v="1981"/>
    <n v="17986000"/>
    <n v="161"/>
    <s v="Horror"/>
    <s v="Patrick Macnee"/>
    <n v="22773"/>
    <n v="195"/>
    <s v="English"/>
    <s v="USA"/>
    <n v="1000000"/>
    <n v="16986000"/>
    <m/>
    <m/>
    <m/>
  </r>
  <r>
    <x v="23"/>
    <s v="Black Rain "/>
    <n v="6.6"/>
    <n v="1989"/>
    <n v="45645204"/>
    <n v="63"/>
    <s v="Action|Crime|Thriller"/>
    <s v="Stephen Root"/>
    <n v="39306"/>
    <n v="119"/>
    <s v="English"/>
    <s v="USA"/>
    <n v="30000000"/>
    <n v="15645204"/>
    <m/>
    <m/>
    <m/>
  </r>
  <r>
    <x v="177"/>
    <s v="Contagion "/>
    <n v="6.6"/>
    <n v="2011"/>
    <n v="75638743"/>
    <n v="436"/>
    <s v="Drama|Thriller"/>
    <s v="Matt Damon"/>
    <n v="180479"/>
    <n v="411"/>
    <s v="English"/>
    <s v="USA"/>
    <n v="60000000"/>
    <n v="15638743"/>
    <m/>
    <m/>
    <m/>
  </r>
  <r>
    <x v="748"/>
    <s v="U-571 "/>
    <n v="6.6"/>
    <n v="2000"/>
    <n v="77086030"/>
    <n v="178"/>
    <s v="Action|War"/>
    <s v="Matthew McConaughey"/>
    <n v="65297"/>
    <n v="602"/>
    <s v="English"/>
    <s v="France"/>
    <n v="62000000"/>
    <n v="15086030"/>
    <m/>
    <m/>
    <m/>
  </r>
  <r>
    <x v="646"/>
    <s v="This Is Where I Leave You "/>
    <n v="6.6"/>
    <n v="2014"/>
    <n v="34290142"/>
    <n v="156"/>
    <s v="Comedy|Drama"/>
    <s v="Tina Fey"/>
    <n v="54242"/>
    <n v="145"/>
    <s v="English"/>
    <s v="USA"/>
    <n v="19800000"/>
    <n v="14490142"/>
    <m/>
    <m/>
    <m/>
  </r>
  <r>
    <x v="800"/>
    <s v="Derailed "/>
    <n v="6.6"/>
    <n v="2005"/>
    <n v="36020063"/>
    <n v="116"/>
    <s v="Drama|Thriller"/>
    <s v="Denis O'Hare"/>
    <n v="62584"/>
    <n v="375"/>
    <s v="English"/>
    <s v="USA"/>
    <n v="22000000"/>
    <n v="14020063"/>
    <m/>
    <m/>
    <m/>
  </r>
  <r>
    <x v="928"/>
    <s v="The Sisterhood of the Traveling Pants "/>
    <n v="6.6"/>
    <n v="2005"/>
    <n v="39008741"/>
    <n v="88"/>
    <s v="Comedy|Drama|Family|Romance"/>
    <s v="Mike Vogel"/>
    <n v="44838"/>
    <n v="223"/>
    <s v="English"/>
    <s v="USA"/>
    <n v="25000000"/>
    <n v="14008741"/>
    <m/>
    <m/>
    <m/>
  </r>
  <r>
    <x v="140"/>
    <s v="Courage Under Fire "/>
    <n v="6.6"/>
    <n v="1996"/>
    <n v="58918501"/>
    <n v="65"/>
    <s v="Action|Drama|Mystery|Thriller|War"/>
    <s v="Denzel Washington"/>
    <n v="40126"/>
    <n v="107"/>
    <s v="English"/>
    <s v="USA"/>
    <n v="46000000"/>
    <n v="12918501"/>
    <m/>
    <m/>
    <m/>
  </r>
  <r>
    <x v="355"/>
    <s v="Black or White "/>
    <n v="6.6"/>
    <n v="2014"/>
    <n v="21569041"/>
    <n v="91"/>
    <s v="Drama"/>
    <s v="Jennifer Ehle"/>
    <n v="8058"/>
    <n v="57"/>
    <s v="English"/>
    <s v="USA"/>
    <n v="9000000"/>
    <n v="12569041"/>
    <m/>
    <m/>
    <m/>
  </r>
  <r>
    <x v="202"/>
    <s v="Drag Me to Hell "/>
    <n v="6.6"/>
    <n v="2009"/>
    <n v="42057340"/>
    <n v="397"/>
    <s v="Horror|Thriller"/>
    <s v="Bojana Novakovic"/>
    <n v="158354"/>
    <n v="691"/>
    <s v="English"/>
    <s v="USA"/>
    <n v="30000000"/>
    <n v="12057340"/>
    <m/>
    <m/>
    <m/>
  </r>
  <r>
    <x v="929"/>
    <s v="Copycat "/>
    <n v="6.6"/>
    <n v="1995"/>
    <n v="32051917"/>
    <n v="57"/>
    <s v="Crime|Drama|Mystery|Thriller"/>
    <s v="William McNamara"/>
    <n v="42315"/>
    <n v="140"/>
    <s v="English"/>
    <s v="USA"/>
    <n v="20000000"/>
    <n v="12051917"/>
    <m/>
    <m/>
    <m/>
  </r>
  <r>
    <x v="930"/>
    <s v="Kiss of the Dragon "/>
    <n v="6.6"/>
    <n v="2001"/>
    <n v="36833473"/>
    <n v="116"/>
    <s v="Action|Crime|Drama|Thriller"/>
    <s v="Jet Li"/>
    <n v="53126"/>
    <n v="254"/>
    <s v="English"/>
    <s v="France"/>
    <n v="25000000"/>
    <n v="11833473"/>
    <m/>
    <m/>
    <m/>
  </r>
  <r>
    <x v="931"/>
    <s v="Jonah: A VeggieTales Movie "/>
    <n v="6.6"/>
    <n v="2002"/>
    <n v="25571351"/>
    <n v="38"/>
    <s v="Adventure|Animation|Comedy|Drama|Family|Musical"/>
    <s v="Phil Vischer"/>
    <n v="3135"/>
    <n v="78"/>
    <s v="English"/>
    <s v="USA"/>
    <n v="14000000"/>
    <n v="11571351"/>
    <m/>
    <m/>
    <m/>
  </r>
  <r>
    <x v="932"/>
    <s v="The Running Man "/>
    <n v="6.6"/>
    <n v="1987"/>
    <n v="38122105"/>
    <n v="120"/>
    <s v="Action|Crime|Sci-Fi|Thriller"/>
    <s v="Yaphet Kotto"/>
    <n v="112669"/>
    <n v="226"/>
    <s v="English"/>
    <s v="USA"/>
    <n v="27000000"/>
    <n v="11122105"/>
    <m/>
    <m/>
    <m/>
  </r>
  <r>
    <x v="933"/>
    <s v="Underworld: Rise of the Lycans "/>
    <n v="6.6"/>
    <n v="2009"/>
    <n v="45802315"/>
    <n v="164"/>
    <s v="Action|Adventure|Fantasy|Sci-Fi|Thriller"/>
    <s v="Craig Parker"/>
    <n v="119974"/>
    <n v="169"/>
    <s v="English"/>
    <s v="USA"/>
    <n v="35000000"/>
    <n v="10802315"/>
    <m/>
    <m/>
    <m/>
  </r>
  <r>
    <x v="934"/>
    <s v="The Brothers McMullen "/>
    <n v="6.6"/>
    <n v="1995"/>
    <n v="10246600"/>
    <n v="36"/>
    <s v="Comedy|Drama|Romance"/>
    <s v="Shari Albert"/>
    <n v="6375"/>
    <n v="36"/>
    <s v="English"/>
    <s v="USA"/>
    <n v="25000"/>
    <n v="10221600"/>
    <m/>
    <m/>
    <m/>
  </r>
  <r>
    <x v="379"/>
    <s v="Bad Boys II "/>
    <n v="6.6"/>
    <n v="2003"/>
    <n v="138396624"/>
    <n v="94"/>
    <s v="Action|Comedy|Crime|Thriller"/>
    <s v="Will Smith"/>
    <n v="178126"/>
    <n v="511"/>
    <s v="English"/>
    <s v="USA"/>
    <n v="130000000"/>
    <n v="8396624"/>
    <m/>
    <m/>
    <m/>
  </r>
  <r>
    <x v="935"/>
    <s v="Curious George "/>
    <n v="6.6"/>
    <n v="2006"/>
    <n v="58336565"/>
    <n v="87"/>
    <s v="Adventure|Animation|Comedy|Family"/>
    <s v="Will Ferrell"/>
    <n v="12845"/>
    <n v="118"/>
    <s v="English"/>
    <s v="USA"/>
    <n v="50000000"/>
    <n v="8336565"/>
    <m/>
    <m/>
    <m/>
  </r>
  <r>
    <x v="936"/>
    <s v="The Prophecy "/>
    <n v="6.6"/>
    <n v="1995"/>
    <n v="16115878"/>
    <n v="56"/>
    <s v="Action|Fantasy|Horror|Mystery|Thriller"/>
    <s v="Viggo Mortensen"/>
    <n v="24438"/>
    <n v="194"/>
    <s v="English"/>
    <s v="USA"/>
    <n v="8000000"/>
    <n v="8115878"/>
    <m/>
    <m/>
    <m/>
  </r>
  <r>
    <x v="680"/>
    <s v="Secret Window "/>
    <n v="6.6"/>
    <n v="2004"/>
    <n v="47781388"/>
    <n v="195"/>
    <s v="Mystery|Thriller"/>
    <s v="Johnny Depp"/>
    <n v="147504"/>
    <n v="531"/>
    <s v="English"/>
    <s v="USA"/>
    <n v="40000000"/>
    <n v="7781388"/>
    <m/>
    <m/>
    <m/>
  </r>
  <r>
    <x v="617"/>
    <s v="30 Days of Night "/>
    <n v="6.6"/>
    <n v="2007"/>
    <n v="39568996"/>
    <n v="304"/>
    <s v="Horror"/>
    <s v="Danny Huston"/>
    <n v="138435"/>
    <n v="527"/>
    <s v="English"/>
    <s v="USA"/>
    <n v="32000000"/>
    <n v="7568996"/>
    <m/>
    <m/>
    <m/>
  </r>
  <r>
    <x v="200"/>
    <s v="Zack and Miri Make a Porno "/>
    <n v="6.6"/>
    <n v="2008"/>
    <n v="31452765"/>
    <n v="247"/>
    <s v="Comedy|Romance"/>
    <s v="Gerry Bednob"/>
    <n v="149835"/>
    <n v="243"/>
    <s v="English"/>
    <s v="USA"/>
    <n v="24000000"/>
    <n v="7452765"/>
    <m/>
    <m/>
    <m/>
  </r>
  <r>
    <x v="937"/>
    <s v="Never Back Down "/>
    <n v="6.6"/>
    <n v="2008"/>
    <n v="24848292"/>
    <n v="140"/>
    <s v="Action|Drama|Sport"/>
    <s v="Djimon Hounsou"/>
    <n v="80556"/>
    <n v="184"/>
    <s v="English"/>
    <s v="USA"/>
    <n v="20000000"/>
    <n v="4848292"/>
    <m/>
    <m/>
    <m/>
  </r>
  <r>
    <x v="384"/>
    <s v="Focus "/>
    <n v="6.6"/>
    <n v="2015"/>
    <n v="53846915"/>
    <n v="279"/>
    <s v="Comedy|Crime|Drama|Romance"/>
    <s v="Will Smith"/>
    <n v="149337"/>
    <n v="221"/>
    <s v="English"/>
    <s v="USA"/>
    <n v="50100000"/>
    <n v="3746915"/>
    <m/>
    <m/>
    <m/>
  </r>
  <r>
    <x v="809"/>
    <s v="Licence to Kill "/>
    <n v="6.6"/>
    <n v="1989"/>
    <n v="34667015"/>
    <n v="117"/>
    <s v="Action|Adventure|Thriller"/>
    <s v="Robert Davi"/>
    <n v="74009"/>
    <n v="317"/>
    <s v="English"/>
    <s v="UK"/>
    <n v="32000000"/>
    <n v="2667015"/>
    <m/>
    <m/>
    <m/>
  </r>
  <r>
    <x v="46"/>
    <s v="J. Edgar "/>
    <n v="6.6"/>
    <n v="2011"/>
    <n v="37304950"/>
    <n v="392"/>
    <s v="Biography|Crime|Drama"/>
    <s v="Leonardo DiCaprio"/>
    <n v="102728"/>
    <n v="279"/>
    <s v="English"/>
    <s v="USA"/>
    <n v="35000000"/>
    <n v="2304950"/>
    <m/>
    <m/>
    <m/>
  </r>
  <r>
    <x v="938"/>
    <s v="Shanghai Noon "/>
    <n v="6.6"/>
    <n v="2000"/>
    <n v="56932305"/>
    <n v="146"/>
    <s v="Action|Adventure|Comedy|Western"/>
    <s v="Xander Berkeley"/>
    <n v="96690"/>
    <n v="293"/>
    <s v="English"/>
    <s v="USA"/>
    <n v="55000000"/>
    <n v="1932305"/>
    <m/>
    <m/>
    <m/>
  </r>
  <r>
    <x v="939"/>
    <s v="But I'm a Cheerleader "/>
    <n v="6.6"/>
    <n v="1999"/>
    <n v="2199853"/>
    <n v="99"/>
    <s v="Comedy|Drama"/>
    <s v="Natasha Lyonne"/>
    <n v="19986"/>
    <n v="186"/>
    <s v="English"/>
    <s v="USA"/>
    <n v="1200000"/>
    <n v="999853"/>
    <m/>
    <m/>
    <m/>
  </r>
  <r>
    <x v="342"/>
    <s v="Living Out Loud "/>
    <n v="6.6"/>
    <n v="1998"/>
    <n v="12902790"/>
    <n v="24"/>
    <s v="Comedy|Drama|Romance"/>
    <s v="Holly Hunter"/>
    <n v="4052"/>
    <n v="88"/>
    <s v="English"/>
    <s v="USA"/>
    <n v="12000000"/>
    <n v="902790"/>
    <m/>
    <m/>
    <m/>
  </r>
  <r>
    <x v="940"/>
    <s v="Chuck &amp; Buck "/>
    <n v="6.6"/>
    <n v="2000"/>
    <n v="1050600"/>
    <n v="59"/>
    <s v="Comedy|Drama"/>
    <s v="Lupe Ontiveros"/>
    <n v="4662"/>
    <n v="136"/>
    <s v="English"/>
    <s v="USA"/>
    <n v="250000"/>
    <n v="800600"/>
    <m/>
    <m/>
    <m/>
  </r>
  <r>
    <x v="937"/>
    <s v="Kick-Ass 2 "/>
    <n v="6.6"/>
    <n v="2013"/>
    <n v="28751715"/>
    <n v="350"/>
    <s v="Action|Comedy|Crime"/>
    <s v="Chloë Grace Moretz"/>
    <n v="202967"/>
    <n v="378"/>
    <s v="English"/>
    <s v="USA"/>
    <n v="28000000"/>
    <n v="751715"/>
    <m/>
    <m/>
    <m/>
  </r>
  <r>
    <x v="941"/>
    <s v="Slums of Beverly Hills "/>
    <n v="6.6"/>
    <n v="1998"/>
    <n v="5480318"/>
    <n v="60"/>
    <s v="Comedy|Drama"/>
    <s v="Natasha Lyonne"/>
    <n v="9427"/>
    <n v="79"/>
    <s v="English"/>
    <s v="USA"/>
    <n v="5000000"/>
    <n v="480318"/>
    <m/>
    <m/>
    <m/>
  </r>
  <r>
    <x v="942"/>
    <s v="The Puffy Chair "/>
    <n v="6.6"/>
    <n v="2005"/>
    <n v="192467"/>
    <n v="51"/>
    <s v="Comedy|Drama|Romance"/>
    <s v="Mark Duplass"/>
    <n v="4067"/>
    <n v="71"/>
    <s v="English"/>
    <s v="USA"/>
    <n v="15000"/>
    <n v="177467"/>
    <m/>
    <m/>
    <m/>
  </r>
  <r>
    <x v="943"/>
    <s v="My Date with Drew "/>
    <n v="6.6"/>
    <n v="2004"/>
    <n v="85222"/>
    <n v="43"/>
    <s v="Documentary"/>
    <s v="John August"/>
    <n v="4285"/>
    <n v="84"/>
    <s v="English"/>
    <s v="USA"/>
    <n v="1100"/>
    <n v="84122"/>
    <m/>
    <m/>
    <m/>
  </r>
  <r>
    <x v="944"/>
    <s v="London "/>
    <n v="6.6"/>
    <n v="2005"/>
    <n v="12667"/>
    <n v="34"/>
    <s v="Drama|Romance"/>
    <s v="Jason Statham"/>
    <n v="19336"/>
    <n v="90"/>
    <s v="English"/>
    <s v="UK"/>
    <n v="14000"/>
    <n v="-1333"/>
    <m/>
    <m/>
    <m/>
  </r>
  <r>
    <x v="945"/>
    <s v="Fighting Tommy Riley "/>
    <n v="6.6"/>
    <n v="2004"/>
    <n v="5199"/>
    <n v="13"/>
    <s v="Drama|Sport"/>
    <s v="Don Wallace"/>
    <n v="720"/>
    <n v="23"/>
    <s v="English"/>
    <s v="USA"/>
    <n v="200000"/>
    <n v="-194801"/>
    <m/>
    <m/>
    <m/>
  </r>
  <r>
    <x v="543"/>
    <s v="Lonesome Jim "/>
    <n v="6.6"/>
    <n v="2005"/>
    <n v="154077"/>
    <n v="81"/>
    <s v="Comedy|Drama"/>
    <s v="Kevin Corrigan"/>
    <n v="6884"/>
    <n v="53"/>
    <s v="English"/>
    <s v="USA"/>
    <n v="500000"/>
    <n v="-345923"/>
    <m/>
    <m/>
    <m/>
  </r>
  <r>
    <x v="946"/>
    <s v="Broken Vessels "/>
    <n v="6.6"/>
    <n v="1998"/>
    <n v="13493"/>
    <n v="18"/>
    <s v="Drama"/>
    <s v="William Smith"/>
    <n v="531"/>
    <n v="19"/>
    <s v="English"/>
    <s v="USA"/>
    <n v="600000"/>
    <n v="-586507"/>
    <m/>
    <m/>
    <m/>
  </r>
  <r>
    <x v="295"/>
    <s v="Interview with the Assassin "/>
    <n v="6.6"/>
    <n v="2002"/>
    <n v="47329"/>
    <n v="31"/>
    <s v="Drama"/>
    <s v="Raymond J. Barry"/>
    <n v="1661"/>
    <n v="31"/>
    <s v="English"/>
    <s v="USA"/>
    <n v="750000"/>
    <n v="-702671"/>
    <m/>
    <m/>
    <m/>
  </r>
  <r>
    <x v="947"/>
    <s v="DysFunktional Family "/>
    <n v="6.6"/>
    <n v="2003"/>
    <n v="2223990"/>
    <n v="23"/>
    <s v="Comedy|Documentary"/>
    <s v="Eddie Griffin"/>
    <n v="761"/>
    <n v="14"/>
    <s v="English"/>
    <s v="USA"/>
    <n v="3000000"/>
    <n v="-776010"/>
    <m/>
    <m/>
    <m/>
  </r>
  <r>
    <x v="450"/>
    <s v="The Greatest Movie Ever Sold "/>
    <n v="6.6"/>
    <n v="2011"/>
    <n v="638476"/>
    <n v="130"/>
    <s v="Comedy|Documentary"/>
    <s v="Quentin Tarantino"/>
    <n v="13223"/>
    <n v="45"/>
    <s v="English"/>
    <s v="USA"/>
    <n v="1500000"/>
    <n v="-861524"/>
    <m/>
    <m/>
    <m/>
  </r>
  <r>
    <x v="392"/>
    <s v="Joy Ride "/>
    <n v="6.6"/>
    <n v="2001"/>
    <n v="21973182"/>
    <n v="140"/>
    <s v="Mystery|Thriller"/>
    <s v="Paul Walker"/>
    <n v="53415"/>
    <n v="339"/>
    <s v="English"/>
    <s v="USA"/>
    <n v="23000000"/>
    <n v="-1026818"/>
    <m/>
    <m/>
    <m/>
  </r>
  <r>
    <x v="948"/>
    <s v="Monster House "/>
    <n v="6.6"/>
    <n v="2006"/>
    <n v="73661010"/>
    <n v="190"/>
    <s v="Animation|Comedy|Family|Fantasy|Mystery"/>
    <s v="Steve Buscemi"/>
    <n v="71137"/>
    <n v="229"/>
    <s v="English"/>
    <s v="USA"/>
    <n v="75000000"/>
    <n v="-1338990"/>
    <m/>
    <m/>
    <m/>
  </r>
  <r>
    <x v="949"/>
    <s v="Incident at Loch Ness "/>
    <n v="6.6"/>
    <n v="2004"/>
    <n v="36830"/>
    <n v="60"/>
    <s v="Adventure|Comedy|Horror"/>
    <s v="Zak Penn"/>
    <n v="3291"/>
    <n v="63"/>
    <s v="English"/>
    <s v="UK"/>
    <n v="1400000"/>
    <n v="-1363170"/>
    <m/>
    <m/>
    <m/>
  </r>
  <r>
    <x v="950"/>
    <s v="Sherrybaby "/>
    <n v="6.6"/>
    <n v="2006"/>
    <n v="198407"/>
    <n v="78"/>
    <s v="Drama"/>
    <s v="Brad William Henke"/>
    <n v="10282"/>
    <n v="78"/>
    <s v="English"/>
    <s v="USA"/>
    <n v="2000000"/>
    <n v="-1801593"/>
    <m/>
    <m/>
    <m/>
  </r>
  <r>
    <x v="951"/>
    <s v="Rosewater "/>
    <n v="6.6"/>
    <n v="2014"/>
    <n v="3093491"/>
    <n v="129"/>
    <s v="Biography|Drama"/>
    <s v="Numan Acar"/>
    <n v="8307"/>
    <n v="37"/>
    <s v="English"/>
    <s v="USA"/>
    <n v="5000000"/>
    <n v="-1906509"/>
    <m/>
    <m/>
    <m/>
  </r>
  <r>
    <x v="952"/>
    <s v="Valley of the Heart's Delight "/>
    <n v="6.6"/>
    <n v="2006"/>
    <n v="118666"/>
    <n v="3"/>
    <s v="Drama"/>
    <s v="Bruce McGill"/>
    <n v="91"/>
    <n v="3"/>
    <s v="English"/>
    <s v="USA"/>
    <n v="2500000"/>
    <n v="-2381334"/>
    <m/>
    <m/>
    <m/>
  </r>
  <r>
    <x v="877"/>
    <s v="Home for the Holidays "/>
    <n v="6.6"/>
    <n v="1995"/>
    <n v="17518220"/>
    <n v="45"/>
    <s v="Comedy|Drama|Romance"/>
    <s v="Robert Downey Jr."/>
    <n v="9105"/>
    <n v="76"/>
    <s v="English"/>
    <s v="USA"/>
    <n v="20000000"/>
    <n v="-2481780"/>
    <m/>
    <m/>
    <m/>
  </r>
  <r>
    <x v="527"/>
    <s v="Thumbsucker "/>
    <n v="6.6"/>
    <n v="2005"/>
    <n v="1325073"/>
    <n v="114"/>
    <s v="Comedy|Drama"/>
    <s v="Kelli Garner"/>
    <n v="18762"/>
    <n v="91"/>
    <s v="English"/>
    <s v="USA"/>
    <n v="4000000"/>
    <n v="-2674927"/>
    <m/>
    <m/>
    <m/>
  </r>
  <r>
    <x v="953"/>
    <s v="Shooting Fish "/>
    <n v="6.6"/>
    <n v="1997"/>
    <n v="302204"/>
    <n v="43"/>
    <s v="Comedy|Crime|Romance"/>
    <s v="Peter McNamara"/>
    <n v="6705"/>
    <n v="53"/>
    <s v="English"/>
    <s v="UK"/>
    <n v="3000000"/>
    <n v="-2697796"/>
    <m/>
    <m/>
    <m/>
  </r>
  <r>
    <x v="155"/>
    <s v="Summer of Sam "/>
    <n v="6.6"/>
    <n v="1999"/>
    <n v="19283782"/>
    <n v="85"/>
    <s v="Crime|Drama|Romance|Thriller"/>
    <s v="Mira Sorvino"/>
    <n v="31227"/>
    <n v="354"/>
    <s v="English"/>
    <s v="USA"/>
    <n v="22000000"/>
    <n v="-2716218"/>
    <m/>
    <m/>
    <m/>
  </r>
  <r>
    <x v="954"/>
    <s v="Silent Hill "/>
    <n v="6.6"/>
    <n v="2006"/>
    <n v="46982632"/>
    <n v="267"/>
    <s v="Adventure|Horror|Mystery"/>
    <s v="Radha Mitchell"/>
    <n v="172792"/>
    <n v="1740"/>
    <s v="English"/>
    <s v="Canada"/>
    <n v="50000000"/>
    <n v="-3017368"/>
    <m/>
    <m/>
    <m/>
  </r>
  <r>
    <x v="147"/>
    <s v="Joy "/>
    <n v="6.6"/>
    <n v="2015"/>
    <n v="56443482"/>
    <n v="315"/>
    <s v="Biography|Comedy|Drama"/>
    <s v="Jennifer Lawrence"/>
    <n v="75329"/>
    <n v="256"/>
    <s v="English"/>
    <s v="USA"/>
    <n v="60000000"/>
    <n v="-3556518"/>
    <m/>
    <m/>
    <m/>
  </r>
  <r>
    <x v="955"/>
    <s v="Wonderland "/>
    <n v="6.6"/>
    <n v="2003"/>
    <n v="1056102"/>
    <n v="91"/>
    <s v="Crime|Drama|Mystery|Thriller"/>
    <s v="Alexis Dziena"/>
    <n v="18792"/>
    <n v="153"/>
    <s v="English"/>
    <s v="USA"/>
    <n v="5000000"/>
    <n v="-3943898"/>
    <m/>
    <m/>
    <m/>
  </r>
  <r>
    <x v="956"/>
    <s v="Arbitrage "/>
    <n v="6.6"/>
    <n v="2012"/>
    <n v="7918283"/>
    <n v="288"/>
    <s v="Drama|Thriller"/>
    <s v="Nate Parker"/>
    <n v="41574"/>
    <n v="145"/>
    <s v="English"/>
    <s v="USA"/>
    <n v="12000000"/>
    <n v="-4081717"/>
    <m/>
    <m/>
    <m/>
  </r>
  <r>
    <x v="957"/>
    <s v="The Work and the Glory II: American Zion "/>
    <n v="6.6"/>
    <n v="2005"/>
    <n v="2024854"/>
    <n v="4"/>
    <s v="Drama|Western"/>
    <s v="Emily Podleski"/>
    <n v="564"/>
    <n v="21"/>
    <s v="English"/>
    <s v="USA"/>
    <n v="6500000"/>
    <n v="-4475146"/>
    <m/>
    <m/>
    <m/>
  </r>
  <r>
    <x v="958"/>
    <s v="Severance "/>
    <n v="6.6"/>
    <n v="2006"/>
    <n v="136432"/>
    <n v="200"/>
    <s v="Comedy|Horror|Thriller"/>
    <s v="Danny Dyer"/>
    <n v="31890"/>
    <n v="194"/>
    <s v="English"/>
    <s v="UK"/>
    <n v="5000000"/>
    <n v="-4863568"/>
    <m/>
    <m/>
    <m/>
  </r>
  <r>
    <x v="46"/>
    <s v="Midnight in the Garden of Good and Evil "/>
    <n v="6.6"/>
    <n v="1997"/>
    <n v="25078937"/>
    <n v="91"/>
    <s v="Crime|Drama|Mystery|Thriller"/>
    <s v="Kevin Spacey"/>
    <n v="31751"/>
    <n v="216"/>
    <s v="English"/>
    <s v="USA"/>
    <n v="30000000"/>
    <n v="-4921063"/>
    <m/>
    <m/>
    <m/>
  </r>
  <r>
    <x v="842"/>
    <s v="Auto Focus "/>
    <n v="6.6"/>
    <n v="2002"/>
    <n v="2062066"/>
    <n v="97"/>
    <s v="Biography|Crime|Drama"/>
    <s v="Ed Begley Jr."/>
    <n v="11387"/>
    <n v="147"/>
    <s v="English"/>
    <s v="USA"/>
    <n v="7000000"/>
    <n v="-4937934"/>
    <m/>
    <m/>
    <m/>
  </r>
  <r>
    <x v="959"/>
    <s v="For Greater Glory: The True Story of Cristiada "/>
    <n v="6.6"/>
    <n v="2012"/>
    <n v="5669081"/>
    <n v="43"/>
    <s v="Drama|History|War"/>
    <s v="Santiago Cabrera"/>
    <n v="3665"/>
    <n v="57"/>
    <s v="Spanish"/>
    <s v="Mexico"/>
    <n v="10818775"/>
    <n v="-5149694"/>
    <m/>
    <m/>
    <m/>
  </r>
  <r>
    <x v="960"/>
    <s v="[Rec] 2 "/>
    <n v="6.6"/>
    <n v="2009"/>
    <n v="27024"/>
    <n v="222"/>
    <s v="Horror"/>
    <s v="Jonathan D. Mellor"/>
    <n v="55597"/>
    <n v="148"/>
    <s v="Spanish"/>
    <s v="Spain"/>
    <n v="5600000"/>
    <n v="-5572976"/>
    <m/>
    <m/>
    <m/>
  </r>
  <r>
    <x v="961"/>
    <s v="Dark Blue "/>
    <n v="6.6"/>
    <n v="2002"/>
    <n v="9059588"/>
    <n v="71"/>
    <s v="Crime|Drama|Romance|Thriller"/>
    <s v="Khandi Alexander"/>
    <n v="17261"/>
    <n v="125"/>
    <s v="English"/>
    <s v="USA"/>
    <n v="15000000"/>
    <n v="-5940412"/>
    <m/>
    <m/>
    <m/>
  </r>
  <r>
    <x v="929"/>
    <s v="The Man Who Knew Too Little "/>
    <n v="6.6"/>
    <n v="1997"/>
    <n v="13801755"/>
    <n v="34"/>
    <s v="Action|Comedy|Crime|Thriller"/>
    <s v="Bill Murray"/>
    <n v="23928"/>
    <n v="100"/>
    <s v="English"/>
    <s v="USA"/>
    <n v="20000000"/>
    <n v="-6198245"/>
    <m/>
    <m/>
    <m/>
  </r>
  <r>
    <x v="448"/>
    <s v="Burnt "/>
    <n v="6.6"/>
    <n v="2015"/>
    <n v="13650738"/>
    <n v="175"/>
    <s v="Comedy|Drama"/>
    <s v="Bradley Cooper"/>
    <n v="61360"/>
    <n v="129"/>
    <s v="English"/>
    <s v="USA"/>
    <n v="20000000"/>
    <n v="-6349262"/>
    <m/>
    <m/>
    <m/>
  </r>
  <r>
    <x v="962"/>
    <s v="The Runaways "/>
    <n v="6.6"/>
    <n v="2010"/>
    <n v="3571735"/>
    <n v="259"/>
    <s v="Biography|Drama|Music"/>
    <s v="Kristen Stewart"/>
    <n v="39260"/>
    <n v="129"/>
    <s v="English"/>
    <s v="USA"/>
    <n v="10000000"/>
    <n v="-6428265"/>
    <m/>
    <m/>
    <m/>
  </r>
  <r>
    <x v="358"/>
    <s v="De-Lovely "/>
    <n v="6.6"/>
    <n v="2004"/>
    <n v="13337299"/>
    <n v="119"/>
    <s v="Biography|Drama|Music|Musical"/>
    <s v="Kevin McNally"/>
    <n v="9649"/>
    <n v="226"/>
    <s v="English"/>
    <s v="USA"/>
    <n v="20000000"/>
    <n v="-6662701"/>
    <m/>
    <m/>
    <m/>
  </r>
  <r>
    <x v="963"/>
    <s v="EuroTrip "/>
    <n v="6.6"/>
    <n v="2004"/>
    <n v="17718223"/>
    <n v="92"/>
    <s v="Comedy"/>
    <s v="Matt Damon"/>
    <n v="162067"/>
    <n v="316"/>
    <s v="English"/>
    <s v="USA"/>
    <n v="25000000"/>
    <n v="-7281777"/>
    <m/>
    <m/>
    <m/>
  </r>
  <r>
    <x v="45"/>
    <s v="Promised Land "/>
    <n v="6.6"/>
    <n v="2012"/>
    <n v="7556708"/>
    <n v="242"/>
    <s v="Drama"/>
    <s v="Matt Damon"/>
    <n v="30284"/>
    <n v="102"/>
    <s v="English"/>
    <s v="USA"/>
    <n v="15000000"/>
    <n v="-7443292"/>
    <m/>
    <m/>
    <m/>
  </r>
  <r>
    <x v="558"/>
    <s v="A Lot Like Love "/>
    <n v="6.6"/>
    <n v="2005"/>
    <n v="21835784"/>
    <n v="112"/>
    <s v="Comedy|Drama|Romance"/>
    <s v="Aimee Garcia"/>
    <n v="58297"/>
    <n v="161"/>
    <s v="English"/>
    <s v="USA"/>
    <n v="30000000"/>
    <n v="-8164216"/>
    <m/>
    <m/>
    <m/>
  </r>
  <r>
    <x v="964"/>
    <s v="Romeo Is Bleeding "/>
    <n v="6.6"/>
    <n v="1993"/>
    <n v="3275585"/>
    <n v="30"/>
    <s v="Action|Crime|Drama|Thriller"/>
    <s v="Gary Oldman"/>
    <n v="10735"/>
    <n v="88"/>
    <s v="English"/>
    <s v="UK"/>
    <n v="11500000"/>
    <n v="-8224415"/>
    <m/>
    <m/>
    <m/>
  </r>
  <r>
    <x v="859"/>
    <s v="Blast from the Past "/>
    <n v="6.6"/>
    <n v="1999"/>
    <n v="26494611"/>
    <n v="95"/>
    <s v="Comedy|Drama|Romance|Sci-Fi"/>
    <s v="Brendan Fraser"/>
    <n v="48621"/>
    <n v="239"/>
    <s v="English"/>
    <s v="USA"/>
    <n v="35000000"/>
    <n v="-8505389"/>
    <m/>
    <m/>
    <m/>
  </r>
  <r>
    <x v="965"/>
    <s v="A Walk on the Moon "/>
    <n v="6.6"/>
    <n v="1999"/>
    <n v="4741987"/>
    <n v="47"/>
    <s v="Drama"/>
    <s v="Viggo Mortensen"/>
    <n v="6782"/>
    <n v="114"/>
    <s v="English"/>
    <s v="USA"/>
    <n v="14000000"/>
    <n v="-9258013"/>
    <m/>
    <m/>
    <m/>
  </r>
  <r>
    <x v="79"/>
    <s v="The Weather Man "/>
    <n v="6.6"/>
    <n v="2005"/>
    <n v="12469811"/>
    <n v="156"/>
    <s v="Comedy|Drama"/>
    <s v="Nicolas Cage"/>
    <n v="69172"/>
    <n v="316"/>
    <s v="English"/>
    <s v="USA"/>
    <n v="22000000"/>
    <n v="-9530189"/>
    <m/>
    <m/>
    <m/>
  </r>
  <r>
    <x v="68"/>
    <s v="The Beach "/>
    <n v="6.6"/>
    <n v="2000"/>
    <n v="39778599"/>
    <n v="118"/>
    <s v="Adventure|Drama|Thriller"/>
    <s v="Leonardo DiCaprio"/>
    <n v="176169"/>
    <n v="548"/>
    <s v="English"/>
    <s v="USA"/>
    <n v="50000000"/>
    <n v="-10221401"/>
    <m/>
    <m/>
    <m/>
  </r>
  <r>
    <x v="425"/>
    <s v="Lethal Weapon 4 "/>
    <n v="6.6"/>
    <n v="1998"/>
    <n v="129734803"/>
    <n v="141"/>
    <s v="Action|Crime|Thriller"/>
    <s v="Jet Li"/>
    <n v="127497"/>
    <n v="287"/>
    <s v="English"/>
    <s v="USA"/>
    <n v="140000000"/>
    <n v="-10265197"/>
    <m/>
    <m/>
    <m/>
  </r>
  <r>
    <x v="966"/>
    <s v="Hoffa "/>
    <n v="6.6"/>
    <n v="1992"/>
    <n v="24276500"/>
    <n v="32"/>
    <s v="Biography|Crime|Drama"/>
    <s v="Frank Whaley"/>
    <n v="17124"/>
    <n v="68"/>
    <s v="English"/>
    <s v="USA"/>
    <n v="35000000"/>
    <n v="-10723500"/>
    <m/>
    <m/>
    <m/>
  </r>
  <r>
    <x v="812"/>
    <s v="The Mechanic "/>
    <n v="6.6"/>
    <n v="2011"/>
    <n v="29113588"/>
    <n v="252"/>
    <s v="Action|Crime|Thriller"/>
    <s v="Jason Statham"/>
    <n v="117999"/>
    <n v="181"/>
    <s v="English"/>
    <s v="USA"/>
    <n v="40000000"/>
    <n v="-10886412"/>
    <m/>
    <m/>
    <m/>
  </r>
  <r>
    <x v="384"/>
    <s v="I Love You Phillip Morris "/>
    <n v="6.6"/>
    <n v="2009"/>
    <n v="2035566"/>
    <n v="242"/>
    <s v="Biography|Comedy|Crime|Drama|Romance"/>
    <s v="Dameon Clarke"/>
    <n v="77305"/>
    <n v="162"/>
    <s v="English"/>
    <s v="France"/>
    <n v="13000000"/>
    <n v="-10964434"/>
    <m/>
    <m/>
    <m/>
  </r>
  <r>
    <x v="92"/>
    <s v="Hollywood Ending "/>
    <n v="6.6"/>
    <n v="2002"/>
    <n v="4839383"/>
    <n v="109"/>
    <s v="Comedy|Romance"/>
    <s v="Woody Allen"/>
    <n v="21613"/>
    <n v="148"/>
    <s v="English"/>
    <s v="USA"/>
    <n v="16000000"/>
    <n v="-11160617"/>
    <m/>
    <m/>
    <m/>
  </r>
  <r>
    <x v="967"/>
    <s v="The Funeral "/>
    <n v="6.6"/>
    <n v="1996"/>
    <n v="1227324"/>
    <n v="48"/>
    <s v="Crime|Drama"/>
    <s v="Isabella Rossellini"/>
    <n v="6921"/>
    <n v="48"/>
    <s v="English"/>
    <s v="USA"/>
    <n v="12500000"/>
    <n v="-11272676"/>
    <m/>
    <m/>
    <m/>
  </r>
  <r>
    <x v="505"/>
    <s v="Opal Dream "/>
    <n v="6.6"/>
    <n v="2006"/>
    <n v="13751"/>
    <n v="24"/>
    <s v="Drama|Family"/>
    <s v="Jacqueline McKenzie"/>
    <n v="813"/>
    <n v="6"/>
    <s v="English"/>
    <s v="Australia"/>
    <n v="11400000"/>
    <n v="-11386249"/>
    <m/>
    <m/>
    <m/>
  </r>
  <r>
    <x v="968"/>
    <s v="Attack the Block "/>
    <n v="6.6"/>
    <n v="2011"/>
    <n v="1024175"/>
    <n v="399"/>
    <s v="Action|Comedy|Sci-Fi|Thriller"/>
    <s v="John Boyega"/>
    <n v="82331"/>
    <n v="297"/>
    <s v="English"/>
    <s v="UK"/>
    <n v="13000000"/>
    <n v="-11975825"/>
    <m/>
    <m/>
    <m/>
  </r>
  <r>
    <x v="969"/>
    <s v="The Greatest Story Ever Told "/>
    <n v="6.6"/>
    <n v="1965"/>
    <n v="8000000"/>
    <n v="27"/>
    <s v="Biography|Drama|History"/>
    <s v="Martin Landau"/>
    <n v="6484"/>
    <n v="100"/>
    <s v="English"/>
    <s v="USA"/>
    <n v="20000000"/>
    <n v="-12000000"/>
    <m/>
    <m/>
    <m/>
  </r>
  <r>
    <x v="135"/>
    <s v="Dune "/>
    <n v="6.6"/>
    <n v="1984"/>
    <n v="27400000"/>
    <n v="144"/>
    <s v="Action|Adventure|Sci-Fi"/>
    <s v="Virginia Madsen"/>
    <n v="97087"/>
    <n v="569"/>
    <s v="English"/>
    <s v="USA"/>
    <n v="40000000"/>
    <n v="-12600000"/>
    <m/>
    <m/>
    <m/>
  </r>
  <r>
    <x v="363"/>
    <s v="The Homesman "/>
    <n v="6.6"/>
    <n v="2014"/>
    <n v="2428883"/>
    <n v="208"/>
    <s v="Drama|Western"/>
    <s v="Barry Corbin"/>
    <n v="21370"/>
    <n v="132"/>
    <s v="English"/>
    <s v="USA"/>
    <n v="16000000"/>
    <n v="-13571117"/>
    <m/>
    <m/>
    <m/>
  </r>
  <r>
    <x v="633"/>
    <s v="The Immigrant "/>
    <n v="6.6"/>
    <n v="2013"/>
    <n v="1984743"/>
    <n v="230"/>
    <s v="Drama|Romance"/>
    <s v="Jeremy Renner"/>
    <n v="20616"/>
    <n v="70"/>
    <s v="English"/>
    <s v="USA"/>
    <n v="16000000"/>
    <n v="-14015257"/>
    <m/>
    <m/>
    <m/>
  </r>
  <r>
    <x v="16"/>
    <s v="The Manchurian Candidate "/>
    <n v="6.6"/>
    <n v="2004"/>
    <n v="65948711"/>
    <n v="209"/>
    <s v="Drama|Mystery|Sci-Fi|Thriller"/>
    <s v="Denzel Washington"/>
    <n v="86422"/>
    <n v="363"/>
    <s v="English"/>
    <s v="USA"/>
    <n v="80000000"/>
    <n v="-14051289"/>
    <m/>
    <m/>
    <m/>
  </r>
  <r>
    <x v="731"/>
    <s v="Antz "/>
    <n v="6.6"/>
    <n v="1998"/>
    <n v="90646554"/>
    <n v="131"/>
    <s v="Adventure|Animation|Comedy|Family"/>
    <s v="Sylvester Stallone"/>
    <n v="124641"/>
    <n v="289"/>
    <s v="English"/>
    <s v="USA"/>
    <n v="105000000"/>
    <n v="-14353446"/>
    <m/>
    <m/>
    <m/>
  </r>
  <r>
    <x v="425"/>
    <s v="16 Blocks "/>
    <n v="6.6"/>
    <n v="2006"/>
    <n v="36883539"/>
    <n v="199"/>
    <s v="Action|Crime|Drama|Thriller"/>
    <s v="Bruce Willis"/>
    <n v="112769"/>
    <n v="305"/>
    <s v="English"/>
    <s v="Germany"/>
    <n v="52000000"/>
    <n v="-15116461"/>
    <m/>
    <m/>
    <m/>
  </r>
  <r>
    <x v="970"/>
    <s v="Wasabi "/>
    <n v="6.6"/>
    <n v="2001"/>
    <n v="81525"/>
    <n v="40"/>
    <s v="Action|Comedy|Crime|Drama|Thriller"/>
    <s v="Carole Bouquet"/>
    <n v="29392"/>
    <n v="91"/>
    <s v="French"/>
    <s v="France"/>
    <n v="15300000"/>
    <n v="-15218475"/>
    <m/>
    <m/>
    <m/>
  </r>
  <r>
    <x v="971"/>
    <s v="Escobar: Paradise Lost "/>
    <n v="6.6"/>
    <n v="2014"/>
    <n v="106869"/>
    <n v="106"/>
    <s v="Crime|Drama|Romance|Thriller"/>
    <s v="Josh Hutcherson"/>
    <n v="13762"/>
    <n v="39"/>
    <s v="English"/>
    <s v="France"/>
    <n v="17000000"/>
    <n v="-16893131"/>
    <m/>
    <m/>
    <m/>
  </r>
  <r>
    <x v="972"/>
    <s v="Hostage "/>
    <n v="6.6"/>
    <n v="2005"/>
    <n v="34636443"/>
    <n v="152"/>
    <s v="Action|Crime|Drama|Mystery|Thriller"/>
    <s v="Jimmy Bennett"/>
    <n v="93790"/>
    <n v="288"/>
    <s v="English"/>
    <s v="USA"/>
    <n v="52000000"/>
    <n v="-17363557"/>
    <m/>
    <m/>
    <m/>
  </r>
  <r>
    <x v="663"/>
    <s v="The Spiderwick Chronicles "/>
    <n v="6.6"/>
    <n v="2008"/>
    <n v="71148699"/>
    <n v="198"/>
    <s v="Adventure|Family|Fantasy"/>
    <s v="Martin Short"/>
    <n v="68935"/>
    <n v="125"/>
    <s v="English"/>
    <s v="USA"/>
    <n v="90000000"/>
    <n v="-18851301"/>
    <m/>
    <m/>
    <m/>
  </r>
  <r>
    <x v="283"/>
    <s v="The Good Thief "/>
    <n v="6.6"/>
    <n v="2002"/>
    <n v="3517797"/>
    <n v="105"/>
    <s v="Action|Crime|Drama|Romance|Thriller"/>
    <s v="Emir Kusturica"/>
    <n v="9004"/>
    <n v="103"/>
    <s v="English"/>
    <s v="France"/>
    <n v="25000000"/>
    <n v="-21482203"/>
    <m/>
    <m/>
    <m/>
  </r>
  <r>
    <x v="14"/>
    <s v="Blindness "/>
    <n v="6.6"/>
    <n v="2008"/>
    <n v="3073392"/>
    <n v="229"/>
    <s v="Drama|Mystery|Sci-Fi|Thriller"/>
    <s v="Don McKellar"/>
    <n v="59462"/>
    <n v="300"/>
    <s v="English"/>
    <s v="Canada"/>
    <n v="25000000"/>
    <n v="-21926608"/>
    <m/>
    <m/>
    <m/>
  </r>
  <r>
    <x v="118"/>
    <s v="Elysium "/>
    <n v="6.6"/>
    <n v="2013"/>
    <n v="93050117"/>
    <n v="476"/>
    <s v="Action|Drama|Sci-Fi|Thriller"/>
    <s v="Matt Damon"/>
    <n v="338087"/>
    <n v="814"/>
    <s v="English"/>
    <s v="USA"/>
    <n v="115000000"/>
    <n v="-21949883"/>
    <m/>
    <m/>
    <m/>
  </r>
  <r>
    <x v="973"/>
    <s v="Man on a Ledge "/>
    <n v="6.6"/>
    <n v="2012"/>
    <n v="18600911"/>
    <n v="258"/>
    <s v="Action|Crime|Thriller"/>
    <s v="Robert Clohessy"/>
    <n v="125198"/>
    <n v="153"/>
    <s v="English"/>
    <s v="USA"/>
    <n v="42000000"/>
    <n v="-23399089"/>
    <m/>
    <m/>
    <m/>
  </r>
  <r>
    <x v="668"/>
    <s v="Run All Night "/>
    <n v="6.6"/>
    <n v="2015"/>
    <n v="26442251"/>
    <n v="236"/>
    <s v="Action|Crime|Drama|Thriller"/>
    <s v="Liam Neeson"/>
    <n v="76010"/>
    <n v="205"/>
    <s v="English"/>
    <s v="USA"/>
    <n v="50000000"/>
    <n v="-23557749"/>
    <m/>
    <m/>
    <m/>
  </r>
  <r>
    <x v="234"/>
    <s v="Tears of the Sun "/>
    <n v="6.6"/>
    <n v="2003"/>
    <n v="43426961"/>
    <n v="89"/>
    <s v="Action|Drama|Thriller|War"/>
    <s v="Bruce Willis"/>
    <n v="93494"/>
    <n v="394"/>
    <s v="English"/>
    <s v="USA"/>
    <n v="70000000"/>
    <n v="-26573039"/>
    <m/>
    <m/>
    <m/>
  </r>
  <r>
    <x v="23"/>
    <s v="White Squall "/>
    <n v="6.6"/>
    <n v="1996"/>
    <n v="10300000"/>
    <n v="37"/>
    <s v="Adventure|Drama"/>
    <s v="Jeff Bridges"/>
    <n v="17859"/>
    <n v="89"/>
    <s v="English"/>
    <s v="USA"/>
    <n v="38000000"/>
    <n v="-27700000"/>
    <m/>
    <m/>
    <m/>
  </r>
  <r>
    <x v="789"/>
    <s v="The Forbidden Kingdom "/>
    <n v="6.6"/>
    <n v="2008"/>
    <n v="25040293"/>
    <n v="206"/>
    <s v="Action|Adventure|Fantasy"/>
    <s v="Jet Li"/>
    <n v="88049"/>
    <n v="279"/>
    <s v="English"/>
    <s v="USA"/>
    <n v="55000000"/>
    <n v="-29959707"/>
    <m/>
    <m/>
    <m/>
  </r>
  <r>
    <x v="125"/>
    <s v="Edge of Darkness "/>
    <n v="6.6"/>
    <n v="2010"/>
    <n v="43290977"/>
    <n v="258"/>
    <s v="Crime|Drama|Mystery|Thriller"/>
    <s v="Bojana Novakovic"/>
    <n v="75201"/>
    <n v="256"/>
    <s v="English"/>
    <s v="UK"/>
    <n v="80000000"/>
    <n v="-36709023"/>
    <m/>
    <m/>
    <m/>
  </r>
  <r>
    <x v="860"/>
    <s v="The Interview "/>
    <n v="6.6"/>
    <n v="2014"/>
    <n v="6105175"/>
    <n v="293"/>
    <s v="Comedy"/>
    <s v="James Franco"/>
    <n v="247020"/>
    <n v="835"/>
    <s v="English"/>
    <s v="USA"/>
    <n v="44000000"/>
    <n v="-37894825"/>
    <m/>
    <m/>
    <m/>
  </r>
  <r>
    <x v="520"/>
    <s v="Wyatt Earp "/>
    <n v="6.6"/>
    <n v="1994"/>
    <n v="25052000"/>
    <n v="40"/>
    <s v="Adventure|Biography|Crime|Drama|Western"/>
    <s v="Dennis Quaid"/>
    <n v="35314"/>
    <n v="145"/>
    <s v="English"/>
    <s v="USA"/>
    <n v="63000000"/>
    <n v="-37948000"/>
    <m/>
    <m/>
    <m/>
  </r>
  <r>
    <x v="114"/>
    <s v="Bandits "/>
    <n v="6.6"/>
    <n v="2001"/>
    <n v="41523271"/>
    <n v="132"/>
    <s v="Comedy|Crime|Drama|Romance"/>
    <s v="Bruce Willis"/>
    <n v="57038"/>
    <n v="261"/>
    <s v="English"/>
    <s v="USA"/>
    <n v="80000000"/>
    <n v="-38476729"/>
    <m/>
    <m/>
    <m/>
  </r>
  <r>
    <x v="974"/>
    <s v="Flyboys "/>
    <n v="6.6"/>
    <n v="2006"/>
    <n v="13082288"/>
    <n v="123"/>
    <s v="Action|Adventure|Drama|History|Romance|War"/>
    <s v="James Franco"/>
    <n v="35565"/>
    <n v="247"/>
    <s v="English"/>
    <s v="UK"/>
    <n v="60000000"/>
    <n v="-46917712"/>
    <m/>
    <m/>
    <m/>
  </r>
  <r>
    <x v="57"/>
    <s v="Dear Wendy "/>
    <n v="6.6"/>
    <n v="2004"/>
    <n v="23106"/>
    <n v="100"/>
    <s v="Comedy|Crime|Drama|Romance"/>
    <s v="Michael Angarano"/>
    <n v="9003"/>
    <n v="58"/>
    <s v="English"/>
    <s v="Italy"/>
    <n v="50000000"/>
    <n v="-49976894"/>
    <m/>
    <m/>
    <m/>
  </r>
  <r>
    <x v="434"/>
    <s v="Titan A.E. "/>
    <n v="6.6"/>
    <n v="2000"/>
    <n v="22751979"/>
    <n v="131"/>
    <s v="Action|Adventure|Animation|Family|Sci-Fi"/>
    <s v="Matt Damon"/>
    <n v="52244"/>
    <n v="377"/>
    <s v="English"/>
    <s v="USA"/>
    <n v="75000000"/>
    <n v="-52248021"/>
    <m/>
    <m/>
    <m/>
  </r>
  <r>
    <x v="63"/>
    <s v="The 13th Warrior "/>
    <n v="6.6"/>
    <n v="1999"/>
    <n v="32694788"/>
    <n v="85"/>
    <s v="Action|Adventure|History"/>
    <s v="Tony Curran"/>
    <n v="101411"/>
    <n v="546"/>
    <s v="English"/>
    <s v="USA"/>
    <n v="85000000"/>
    <n v="-52305212"/>
    <m/>
    <m/>
    <m/>
  </r>
  <r>
    <x v="329"/>
    <s v="The Legend of Tarzan "/>
    <n v="6.6"/>
    <n v="2016"/>
    <n v="124051759"/>
    <n v="248"/>
    <s v="Action|Adventure|Drama|Romance"/>
    <s v="Christoph Waltz"/>
    <n v="42372"/>
    <n v="239"/>
    <s v="English"/>
    <s v="USA"/>
    <n v="180000000"/>
    <n v="-55948241"/>
    <m/>
    <m/>
    <m/>
  </r>
  <r>
    <x v="975"/>
    <s v="The Swindle "/>
    <n v="6.6"/>
    <n v="1997"/>
    <n v="231417"/>
    <n v="34"/>
    <s v="Comedy|Crime|Thriller"/>
    <s v="Isabelle Huppert"/>
    <n v="1649"/>
    <n v="21"/>
    <s v="French"/>
    <s v="France"/>
    <n v="60000000"/>
    <n v="-59768583"/>
    <m/>
    <m/>
    <m/>
  </r>
  <r>
    <x v="587"/>
    <s v="Terminator Genisys "/>
    <n v="6.6"/>
    <n v="2015"/>
    <n v="89732035"/>
    <n v="474"/>
    <s v="Action|Adventure|Sci-Fi"/>
    <s v="J.K. Simmons"/>
    <n v="188457"/>
    <n v="867"/>
    <s v="English"/>
    <s v="USA"/>
    <n v="155000000"/>
    <n v="-65267965"/>
    <m/>
    <m/>
    <m/>
  </r>
  <r>
    <x v="643"/>
    <s v="Terminator Salvation "/>
    <n v="6.6"/>
    <n v="2009"/>
    <n v="125320003"/>
    <n v="422"/>
    <s v="Action|Adventure|Sci-Fi"/>
    <s v="Christian Bale"/>
    <n v="286095"/>
    <n v="974"/>
    <s v="English"/>
    <s v="USA"/>
    <n v="200000000"/>
    <n v="-74679997"/>
    <m/>
    <m/>
    <m/>
  </r>
  <r>
    <x v="307"/>
    <s v="Australia "/>
    <n v="6.6"/>
    <n v="2008"/>
    <n v="49551662"/>
    <n v="245"/>
    <s v="Adventure|Drama|Romance|War"/>
    <s v="Essie Davis"/>
    <n v="102338"/>
    <n v="450"/>
    <s v="English"/>
    <s v="Australia"/>
    <n v="130000000"/>
    <n v="-80448338"/>
    <m/>
    <m/>
    <m/>
  </r>
  <r>
    <x v="142"/>
    <s v="The Chronicles of Narnia: Prince Caspian "/>
    <n v="6.6"/>
    <n v="2008"/>
    <n v="141614023"/>
    <n v="258"/>
    <s v="Action|Adventure|Family|Fantasy"/>
    <s v="Peter Dinklage"/>
    <n v="149922"/>
    <n v="438"/>
    <s v="English"/>
    <s v="USA"/>
    <n v="225000000"/>
    <n v="-83385977"/>
    <m/>
    <m/>
    <m/>
  </r>
  <r>
    <x v="276"/>
    <s v="Prince of Persia: The Sands of Time "/>
    <n v="6.6"/>
    <n v="2010"/>
    <n v="90755643"/>
    <n v="306"/>
    <s v="Action|Adventure|Fantasy|Romance"/>
    <s v="Jake Gyllenhaal"/>
    <n v="222403"/>
    <n v="453"/>
    <s v="English"/>
    <s v="USA"/>
    <n v="200000000"/>
    <n v="-109244357"/>
    <m/>
    <m/>
    <m/>
  </r>
  <r>
    <x v="7"/>
    <s v="The Polar Express "/>
    <n v="6.6"/>
    <n v="2004"/>
    <n v="665426"/>
    <n v="188"/>
    <s v="Adventure|Animation|Family|Fantasy"/>
    <s v="Tom Hanks"/>
    <n v="120798"/>
    <n v="444"/>
    <s v="English"/>
    <s v="USA"/>
    <n v="165000000"/>
    <n v="-164334574"/>
    <m/>
    <m/>
    <m/>
  </r>
  <r>
    <x v="31"/>
    <s v="John Carter "/>
    <n v="6.6"/>
    <n v="2012"/>
    <n v="73058679"/>
    <n v="462"/>
    <s v="Action|Adventure|Sci-Fi"/>
    <s v="Daryl Sabara"/>
    <n v="212204"/>
    <n v="738"/>
    <s v="English"/>
    <s v="USA"/>
    <n v="263700000"/>
    <n v="-190641321"/>
    <m/>
    <m/>
    <m/>
  </r>
  <r>
    <x v="976"/>
    <s v="The Legend of Suriyothai "/>
    <n v="6.6"/>
    <n v="2001"/>
    <n v="454255"/>
    <n v="31"/>
    <s v="Action|Adventure|Drama|History|War"/>
    <s v="Sarunyu Wongkrachang"/>
    <n v="1666"/>
    <n v="47"/>
    <s v="Thai"/>
    <s v="Thailand"/>
    <n v="400000000"/>
    <n v="-399545745"/>
    <m/>
    <m/>
    <m/>
  </r>
  <r>
    <x v="10"/>
    <s v="Star Wars: Episode I - The Phantom Menace "/>
    <n v="6.5"/>
    <n v="1999"/>
    <n v="474544677"/>
    <n v="320"/>
    <s v="Action|Adventure|Fantasy|Sci-Fi"/>
    <s v="Natalie Portman"/>
    <n v="534658"/>
    <n v="3597"/>
    <s v="English"/>
    <s v="USA"/>
    <n v="115000000"/>
    <n v="359544677"/>
    <m/>
    <m/>
    <m/>
  </r>
  <r>
    <x v="173"/>
    <s v="The Hangover Part II "/>
    <n v="6.5"/>
    <n v="2011"/>
    <n v="254455986"/>
    <n v="383"/>
    <s v="Comedy"/>
    <s v="Bradley Cooper"/>
    <n v="375879"/>
    <n v="402"/>
    <s v="English"/>
    <s v="USA"/>
    <n v="80000000"/>
    <n v="174455986"/>
    <m/>
    <m/>
    <m/>
  </r>
  <r>
    <x v="977"/>
    <s v="Crocodile Dundee "/>
    <n v="6.5"/>
    <n v="1986"/>
    <n v="174635000"/>
    <n v="35"/>
    <s v="Adventure|Comedy"/>
    <s v="Paul Hogan"/>
    <n v="74743"/>
    <n v="93"/>
    <s v="English"/>
    <s v="Australia"/>
    <n v="8800000"/>
    <n v="165835000"/>
    <m/>
    <m/>
    <m/>
  </r>
  <r>
    <x v="5"/>
    <s v="The Lost World: Jurassic Park "/>
    <n v="6.5"/>
    <n v="1997"/>
    <n v="229074524"/>
    <n v="177"/>
    <s v="Action|Adventure|Sci-Fi"/>
    <s v="Ariana Richards"/>
    <n v="278362"/>
    <n v="552"/>
    <s v="English"/>
    <s v="USA"/>
    <n v="73000000"/>
    <n v="156074524"/>
    <m/>
    <m/>
    <m/>
  </r>
  <r>
    <x v="978"/>
    <s v="Pitch Perfect 2 "/>
    <n v="6.5"/>
    <n v="2015"/>
    <n v="183436380"/>
    <n v="221"/>
    <s v="Comedy|Music"/>
    <s v="Anna Kendrick"/>
    <n v="97697"/>
    <n v="185"/>
    <s v="English"/>
    <s v="USA"/>
    <n v="29000000"/>
    <n v="154436380"/>
    <m/>
    <m/>
    <m/>
  </r>
  <r>
    <x v="134"/>
    <s v="Alice in Wonderland "/>
    <n v="6.5"/>
    <n v="2010"/>
    <n v="334185206"/>
    <n v="451"/>
    <s v="Adventure|Family|Fantasy"/>
    <s v="Johnny Depp"/>
    <n v="306320"/>
    <n v="736"/>
    <s v="English"/>
    <s v="USA"/>
    <n v="200000000"/>
    <n v="134185206"/>
    <m/>
    <m/>
    <m/>
  </r>
  <r>
    <x v="5"/>
    <s v="War of the Worlds "/>
    <n v="6.5"/>
    <n v="2005"/>
    <n v="234277056"/>
    <n v="401"/>
    <s v="Adventure|Sci-Fi|Thriller"/>
    <s v="Tom Cruise"/>
    <n v="334345"/>
    <n v="2741"/>
    <s v="English"/>
    <s v="USA"/>
    <n v="132000000"/>
    <n v="102277056"/>
    <m/>
    <m/>
    <m/>
  </r>
  <r>
    <x v="100"/>
    <s v="Happy Feet "/>
    <n v="6.5"/>
    <n v="2006"/>
    <n v="197992827"/>
    <n v="206"/>
    <s v="Animation|Comedy|Family|Music|Romance"/>
    <s v="Robin Williams"/>
    <n v="132501"/>
    <n v="548"/>
    <s v="English"/>
    <s v="USA"/>
    <n v="100000000"/>
    <n v="97992827"/>
    <m/>
    <m/>
    <m/>
  </r>
  <r>
    <x v="979"/>
    <s v="Footloose "/>
    <n v="6.5"/>
    <n v="1984"/>
    <n v="80000000"/>
    <n v="60"/>
    <s v="Drama|Music|Romance"/>
    <s v="Dianne Wiest"/>
    <n v="51459"/>
    <n v="113"/>
    <s v="English"/>
    <s v="USA"/>
    <n v="8200000"/>
    <n v="71800000"/>
    <m/>
    <m/>
    <m/>
  </r>
  <r>
    <x v="148"/>
    <s v="Mr. &amp; Mrs. Smith "/>
    <n v="6.5"/>
    <n v="2005"/>
    <n v="186336103"/>
    <n v="233"/>
    <s v="Action|Comedy|Crime|Romance|Thriller"/>
    <s v="Brad Pitt"/>
    <n v="348861"/>
    <n v="798"/>
    <s v="English"/>
    <s v="USA"/>
    <n v="120000000"/>
    <n v="66336103"/>
    <m/>
    <m/>
    <m/>
  </r>
  <r>
    <x v="847"/>
    <s v="Let's Be Cops "/>
    <n v="6.5"/>
    <n v="2014"/>
    <n v="82389560"/>
    <n v="129"/>
    <s v="Comedy"/>
    <s v="Rob Riggle"/>
    <n v="106820"/>
    <n v="147"/>
    <s v="English"/>
    <s v="USA"/>
    <n v="17000000"/>
    <n v="65389560"/>
    <m/>
    <m/>
    <m/>
  </r>
  <r>
    <x v="980"/>
    <s v="The Purge: Anarchy "/>
    <n v="6.5"/>
    <n v="2014"/>
    <n v="71519230"/>
    <n v="285"/>
    <s v="Action|Horror|Sci-Fi|Thriller"/>
    <s v="Noel Gugliemi"/>
    <n v="92364"/>
    <n v="244"/>
    <s v="English"/>
    <s v="USA"/>
    <n v="9000000"/>
    <n v="62519230"/>
    <m/>
    <m/>
    <m/>
  </r>
  <r>
    <x v="981"/>
    <s v="Act of Valor "/>
    <n v="6.5"/>
    <n v="2012"/>
    <n v="70011073"/>
    <n v="216"/>
    <s v="Action|Adventure|Drama|Thriller|War"/>
    <s v="Alex Veadov"/>
    <n v="57996"/>
    <n v="349"/>
    <s v="English"/>
    <s v="USA"/>
    <n v="12000000"/>
    <n v="58011073"/>
    <m/>
    <m/>
    <m/>
  </r>
  <r>
    <x v="982"/>
    <s v="The Pelican Brief "/>
    <n v="6.5"/>
    <n v="1993"/>
    <n v="100768056"/>
    <n v="43"/>
    <s v="Crime|Drama|Mystery|Thriller"/>
    <s v="Denzel Washington"/>
    <n v="59569"/>
    <n v="89"/>
    <s v="English"/>
    <s v="USA"/>
    <n v="45000000"/>
    <n v="55768056"/>
    <m/>
    <m/>
    <m/>
  </r>
  <r>
    <x v="78"/>
    <s v="The Village "/>
    <n v="6.5"/>
    <n v="2004"/>
    <n v="114195633"/>
    <n v="261"/>
    <s v="Drama|Mystery|Romance|Thriller"/>
    <s v="Bryce Dallas Howard"/>
    <n v="193770"/>
    <n v="2003"/>
    <s v="English"/>
    <s v="USA"/>
    <n v="60000000"/>
    <n v="54195633"/>
    <m/>
    <m/>
    <m/>
  </r>
  <r>
    <x v="857"/>
    <s v="Step Up "/>
    <n v="6.5"/>
    <n v="2006"/>
    <n v="65269010"/>
    <n v="107"/>
    <s v="Crime|Drama|Music|Romance"/>
    <s v="Channing Tatum"/>
    <n v="90938"/>
    <n v="271"/>
    <s v="English"/>
    <s v="USA"/>
    <n v="12000000"/>
    <n v="53269010"/>
    <m/>
    <m/>
    <m/>
  </r>
  <r>
    <x v="173"/>
    <s v="Road Trip "/>
    <n v="6.5"/>
    <n v="2000"/>
    <n v="68525609"/>
    <n v="103"/>
    <s v="Comedy"/>
    <s v="Ethan Suplee"/>
    <n v="132963"/>
    <n v="302"/>
    <s v="English"/>
    <s v="USA"/>
    <n v="15600000"/>
    <n v="52925609"/>
    <m/>
    <m/>
    <m/>
  </r>
  <r>
    <x v="801"/>
    <s v="The Ugly Truth "/>
    <n v="6.5"/>
    <n v="2009"/>
    <n v="88915214"/>
    <n v="174"/>
    <s v="Comedy|Romance"/>
    <s v="Gerard Butler"/>
    <n v="163665"/>
    <n v="169"/>
    <s v="English"/>
    <s v="USA"/>
    <n v="38000000"/>
    <n v="50915214"/>
    <m/>
    <m/>
    <m/>
  </r>
  <r>
    <x v="667"/>
    <s v="You've Got Mail "/>
    <n v="6.5"/>
    <n v="1998"/>
    <n v="115731542"/>
    <n v="153"/>
    <s v="Comedy|Drama|Romance"/>
    <s v="Tom Hanks"/>
    <n v="151812"/>
    <n v="556"/>
    <s v="English"/>
    <s v="USA"/>
    <n v="65000000"/>
    <n v="50731542"/>
    <m/>
    <m/>
    <m/>
  </r>
  <r>
    <x v="802"/>
    <s v="Get Smart "/>
    <n v="6.5"/>
    <n v="2008"/>
    <n v="130313314"/>
    <n v="265"/>
    <s v="Action|Adventure|Comedy"/>
    <s v="Bill Murray"/>
    <n v="168172"/>
    <n v="380"/>
    <s v="English"/>
    <s v="USA"/>
    <n v="80000000"/>
    <n v="50313314"/>
    <m/>
    <m/>
    <m/>
  </r>
  <r>
    <x v="637"/>
    <s v="Contraband "/>
    <n v="6.5"/>
    <n v="2012"/>
    <n v="66489425"/>
    <n v="270"/>
    <s v="Action|Crime|Drama|Thriller"/>
    <s v="J.K. Simmons"/>
    <n v="101977"/>
    <n v="161"/>
    <s v="English"/>
    <s v="USA"/>
    <n v="25000000"/>
    <n v="41489425"/>
    <m/>
    <m/>
    <m/>
  </r>
  <r>
    <x v="575"/>
    <s v="Me, Myself &amp; Irene "/>
    <n v="6.5"/>
    <n v="2000"/>
    <n v="90567722"/>
    <n v="155"/>
    <s v="Comedy"/>
    <s v="Robert Forster"/>
    <n v="185878"/>
    <n v="481"/>
    <s v="English"/>
    <s v="USA"/>
    <n v="51000000"/>
    <n v="39567722"/>
    <m/>
    <m/>
    <m/>
  </r>
  <r>
    <x v="983"/>
    <s v="Evil Dead "/>
    <n v="6.5"/>
    <n v="2013"/>
    <n v="54239856"/>
    <n v="543"/>
    <s v="Horror"/>
    <s v="Lou Taylor Pucci"/>
    <n v="125016"/>
    <n v="789"/>
    <s v="English"/>
    <s v="USA"/>
    <n v="17000000"/>
    <n v="37239856"/>
    <m/>
    <m/>
    <m/>
  </r>
  <r>
    <x v="235"/>
    <s v="The Lucky One "/>
    <n v="6.5"/>
    <n v="2012"/>
    <n v="60443237"/>
    <n v="170"/>
    <s v="Drama|Romance"/>
    <s v="Blythe Danner"/>
    <n v="76882"/>
    <n v="106"/>
    <s v="English"/>
    <s v="USA"/>
    <n v="25000000"/>
    <n v="35443237"/>
    <m/>
    <m/>
    <m/>
  </r>
  <r>
    <x v="984"/>
    <s v="Hoodwinked! "/>
    <n v="6.5"/>
    <n v="2005"/>
    <n v="51053787"/>
    <n v="142"/>
    <s v="Action|Animation|Comedy|Crime|Family"/>
    <s v="Anne Hathaway"/>
    <n v="45900"/>
    <n v="247"/>
    <s v="English"/>
    <s v="USA"/>
    <n v="17500000"/>
    <n v="33553787"/>
    <m/>
    <m/>
    <m/>
  </r>
  <r>
    <x v="347"/>
    <s v="Dreamgirls "/>
    <n v="6.5"/>
    <n v="2006"/>
    <n v="103338338"/>
    <n v="241"/>
    <s v="Drama|Music|Musical"/>
    <s v="Loretta Devine"/>
    <n v="55901"/>
    <n v="503"/>
    <s v="English"/>
    <s v="USA"/>
    <n v="70000000"/>
    <n v="33338338"/>
    <m/>
    <m/>
    <m/>
  </r>
  <r>
    <x v="670"/>
    <s v="Fireproof "/>
    <n v="6.5"/>
    <n v="2008"/>
    <n v="33451479"/>
    <n v="50"/>
    <s v="Drama|Romance"/>
    <s v="Kirk Cameron"/>
    <n v="17068"/>
    <n v="215"/>
    <s v="English"/>
    <s v="USA"/>
    <n v="500000"/>
    <n v="32951479"/>
    <m/>
    <m/>
    <m/>
  </r>
  <r>
    <x v="338"/>
    <s v="Red Eye "/>
    <n v="6.5"/>
    <n v="2005"/>
    <n v="57859105"/>
    <n v="224"/>
    <s v="Mystery|Thriller"/>
    <s v="Robert Pine"/>
    <n v="94108"/>
    <n v="673"/>
    <s v="English"/>
    <s v="USA"/>
    <n v="26000000"/>
    <n v="31859105"/>
    <m/>
    <m/>
    <m/>
  </r>
  <r>
    <x v="234"/>
    <s v="Olympus Has Fallen "/>
    <n v="6.5"/>
    <n v="2013"/>
    <n v="98895417"/>
    <n v="358"/>
    <s v="Action|Thriller"/>
    <s v="Gerard Butler"/>
    <n v="203154"/>
    <n v="698"/>
    <s v="English"/>
    <s v="USA"/>
    <n v="70000000"/>
    <n v="28895417"/>
    <m/>
    <m/>
    <m/>
  </r>
  <r>
    <x v="985"/>
    <s v="Snitch "/>
    <n v="6.5"/>
    <n v="2013"/>
    <n v="42919096"/>
    <n v="238"/>
    <s v="Action|Drama|Thriller"/>
    <s v="Dwayne Johnson"/>
    <n v="64747"/>
    <n v="122"/>
    <s v="English"/>
    <s v="USA"/>
    <n v="15000000"/>
    <n v="27919096"/>
    <m/>
    <m/>
    <m/>
  </r>
  <r>
    <x v="986"/>
    <s v="The DUFF "/>
    <n v="6.5"/>
    <n v="2015"/>
    <n v="34017854"/>
    <n v="132"/>
    <s v="Comedy"/>
    <s v="Bella Thorne"/>
    <n v="51326"/>
    <n v="116"/>
    <s v="English"/>
    <s v="USA"/>
    <n v="8500000"/>
    <n v="25517854"/>
    <m/>
    <m/>
    <m/>
  </r>
  <r>
    <x v="987"/>
    <s v="Child's Play "/>
    <n v="6.5"/>
    <n v="1988"/>
    <n v="33244684"/>
    <n v="142"/>
    <s v="Fantasy|Horror"/>
    <s v="Catherine Hicks"/>
    <n v="62038"/>
    <n v="281"/>
    <s v="English"/>
    <s v="USA"/>
    <n v="9000000"/>
    <n v="24244684"/>
    <m/>
    <m/>
    <m/>
  </r>
  <r>
    <x v="379"/>
    <s v="Pain &amp; Gain "/>
    <n v="6.5"/>
    <n v="2013"/>
    <n v="49874933"/>
    <n v="335"/>
    <s v="Comedy|Crime|Drama"/>
    <s v="Dwayne Johnson"/>
    <n v="161168"/>
    <n v="287"/>
    <s v="English"/>
    <s v="USA"/>
    <n v="26000000"/>
    <n v="23874933"/>
    <m/>
    <m/>
    <m/>
  </r>
  <r>
    <x v="988"/>
    <s v="Monsters vs. Aliens "/>
    <n v="6.5"/>
    <n v="2009"/>
    <n v="198332128"/>
    <n v="219"/>
    <s v="Action|Adventure|Animation|Comedy|Family|Sci-Fi"/>
    <s v="Amy Poehler"/>
    <n v="114553"/>
    <n v="187"/>
    <s v="English"/>
    <s v="USA"/>
    <n v="175000000"/>
    <n v="23332128"/>
    <m/>
    <m/>
    <m/>
  </r>
  <r>
    <x v="989"/>
    <s v="Letters to Juliet "/>
    <n v="6.5"/>
    <n v="2010"/>
    <n v="53021560"/>
    <n v="159"/>
    <s v="Comedy|Drama|Romance"/>
    <s v="Vanessa Redgrave"/>
    <n v="74630"/>
    <n v="156"/>
    <s v="English"/>
    <s v="USA"/>
    <n v="30000000"/>
    <n v="23021560"/>
    <m/>
    <m/>
    <m/>
  </r>
  <r>
    <x v="504"/>
    <s v="The Expendables "/>
    <n v="6.5"/>
    <n v="2010"/>
    <n v="102981571"/>
    <n v="424"/>
    <s v="Action|Adventure|Thriller"/>
    <s v="Jason Statham"/>
    <n v="270226"/>
    <n v="741"/>
    <s v="English"/>
    <s v="USA"/>
    <n v="80000000"/>
    <n v="22981571"/>
    <m/>
    <m/>
    <m/>
  </r>
  <r>
    <x v="990"/>
    <s v="Oculus "/>
    <n v="6.5"/>
    <n v="2013"/>
    <n v="27689474"/>
    <n v="336"/>
    <s v="Horror|Mystery"/>
    <s v="James Lafferty"/>
    <n v="85688"/>
    <n v="339"/>
    <s v="English"/>
    <s v="USA"/>
    <n v="5000000"/>
    <n v="22689474"/>
    <m/>
    <m/>
    <m/>
  </r>
  <r>
    <x v="662"/>
    <s v="Changing Lanes "/>
    <n v="6.5"/>
    <n v="2002"/>
    <n v="66790248"/>
    <n v="167"/>
    <s v="Drama|Thriller"/>
    <s v="Sydney Pollack"/>
    <n v="57281"/>
    <n v="350"/>
    <s v="English"/>
    <s v="USA"/>
    <n v="45000000"/>
    <n v="21790248"/>
    <m/>
    <m/>
    <m/>
  </r>
  <r>
    <x v="353"/>
    <s v="The Giver "/>
    <n v="6.5"/>
    <n v="2014"/>
    <n v="45089048"/>
    <n v="198"/>
    <s v="Drama|Romance|Sci-Fi"/>
    <s v="Jeff Bridges"/>
    <n v="86251"/>
    <n v="260"/>
    <s v="English"/>
    <s v="South Africa"/>
    <n v="25000000"/>
    <n v="20089048"/>
    <m/>
    <m/>
    <m/>
  </r>
  <r>
    <x v="672"/>
    <s v="Ladder 49 "/>
    <n v="6.5"/>
    <n v="2004"/>
    <n v="74540762"/>
    <n v="125"/>
    <s v="Action|Drama|Thriller"/>
    <s v="Billy Burke"/>
    <n v="48753"/>
    <n v="323"/>
    <s v="English"/>
    <s v="USA"/>
    <n v="55000000"/>
    <n v="19540762"/>
    <m/>
    <m/>
    <m/>
  </r>
  <r>
    <x v="497"/>
    <s v="Twilight Zone: The Movie "/>
    <n v="6.5"/>
    <n v="1983"/>
    <n v="29500000"/>
    <n v="78"/>
    <s v="Fantasy|Horror|Sci-Fi"/>
    <s v="Albert Brooks"/>
    <n v="25613"/>
    <n v="121"/>
    <s v="English"/>
    <s v="USA"/>
    <n v="10000000"/>
    <n v="19500000"/>
    <m/>
    <m/>
    <m/>
  </r>
  <r>
    <x v="661"/>
    <s v="In Good Company "/>
    <n v="6.5"/>
    <n v="2004"/>
    <n v="45489752"/>
    <n v="157"/>
    <s v="Comedy|Drama|Romance"/>
    <s v="Scarlett Johansson"/>
    <n v="48973"/>
    <n v="214"/>
    <s v="English"/>
    <s v="USA"/>
    <n v="26000000"/>
    <n v="19489752"/>
    <m/>
    <m/>
    <m/>
  </r>
  <r>
    <x v="452"/>
    <s v="Brown Sugar "/>
    <n v="6.5"/>
    <n v="2002"/>
    <n v="27362712"/>
    <n v="37"/>
    <s v="Comedy|Drama|Music|Romance"/>
    <s v="Boris Kodjoe"/>
    <n v="5971"/>
    <n v="60"/>
    <s v="English"/>
    <s v="USA"/>
    <n v="8000000"/>
    <n v="19362712"/>
    <m/>
    <m/>
    <m/>
  </r>
  <r>
    <x v="991"/>
    <s v="The Crazies "/>
    <n v="6.5"/>
    <n v="2010"/>
    <n v="39103378"/>
    <n v="308"/>
    <s v="Horror|Thriller"/>
    <s v="Radha Mitchell"/>
    <n v="93272"/>
    <n v="251"/>
    <s v="English"/>
    <s v="USA"/>
    <n v="20000000"/>
    <n v="19103378"/>
    <m/>
    <m/>
    <m/>
  </r>
  <r>
    <x v="184"/>
    <s v="The Horse Whisperer "/>
    <n v="6.5"/>
    <n v="1998"/>
    <n v="75370763"/>
    <n v="96"/>
    <s v="Drama|Romance|Western"/>
    <s v="Scarlett Johansson"/>
    <n v="32353"/>
    <n v="263"/>
    <s v="English"/>
    <s v="USA"/>
    <n v="60000000"/>
    <n v="15370763"/>
    <m/>
    <m/>
    <m/>
  </r>
  <r>
    <x v="992"/>
    <s v="Can't Hardly Wait "/>
    <n v="6.5"/>
    <n v="1998"/>
    <n v="25339117"/>
    <n v="76"/>
    <s v="Comedy|Romance"/>
    <s v="Ethan Embry"/>
    <n v="37885"/>
    <n v="247"/>
    <s v="English"/>
    <s v="USA"/>
    <n v="10000000"/>
    <n v="15339117"/>
    <m/>
    <m/>
    <m/>
  </r>
  <r>
    <x v="649"/>
    <s v="Tomorrow Never Dies "/>
    <n v="6.5"/>
    <n v="1997"/>
    <n v="125332007"/>
    <n v="160"/>
    <s v="Action|Adventure|Thriller"/>
    <s v="Vincent Schiavelli"/>
    <n v="149680"/>
    <n v="328"/>
    <s v="English"/>
    <s v="UK"/>
    <n v="110000000"/>
    <n v="15332007"/>
    <m/>
    <m/>
    <m/>
  </r>
  <r>
    <x v="993"/>
    <s v="Recess: School's Out "/>
    <n v="6.5"/>
    <n v="2001"/>
    <n v="36696761"/>
    <n v="44"/>
    <s v="Animation|Comedy|Family|Mystery|Sci-Fi"/>
    <s v="Diedrich Bader"/>
    <n v="6808"/>
    <n v="38"/>
    <s v="English"/>
    <s v="USA"/>
    <n v="23000000"/>
    <n v="13696761"/>
    <m/>
    <m/>
    <m/>
  </r>
  <r>
    <x v="994"/>
    <s v="Top Five "/>
    <n v="6.5"/>
    <n v="2014"/>
    <n v="25277561"/>
    <n v="161"/>
    <s v="Comedy|Romance"/>
    <s v="Rosario Dawson"/>
    <n v="21672"/>
    <n v="93"/>
    <s v="English"/>
    <s v="USA"/>
    <n v="12000000"/>
    <n v="13277561"/>
    <m/>
    <m/>
    <m/>
  </r>
  <r>
    <x v="995"/>
    <s v="Road House "/>
    <n v="6.5"/>
    <n v="1989"/>
    <n v="30050028"/>
    <n v="83"/>
    <s v="Action|Thriller"/>
    <s v="Ben Gazzara"/>
    <n v="42987"/>
    <n v="201"/>
    <s v="English"/>
    <s v="USA"/>
    <n v="17000000"/>
    <n v="13050028"/>
    <m/>
    <m/>
    <m/>
  </r>
  <r>
    <x v="177"/>
    <s v="The Informant! "/>
    <n v="6.5"/>
    <n v="2009"/>
    <n v="33313582"/>
    <n v="248"/>
    <s v="Comedy|Crime|Drama|Thriller"/>
    <s v="Matt Damon"/>
    <n v="52888"/>
    <n v="175"/>
    <s v="English"/>
    <s v="USA"/>
    <n v="21000000"/>
    <n v="12313582"/>
    <m/>
    <m/>
    <m/>
  </r>
  <r>
    <x v="996"/>
    <s v="Gone in Sixty Seconds "/>
    <n v="6.5"/>
    <n v="2000"/>
    <n v="101643008"/>
    <n v="175"/>
    <s v="Action|Crime|Thriller"/>
    <s v="Nicolas Cage"/>
    <n v="218341"/>
    <n v="498"/>
    <s v="English"/>
    <s v="USA"/>
    <n v="90000000"/>
    <n v="11643008"/>
    <m/>
    <m/>
    <m/>
  </r>
  <r>
    <x v="997"/>
    <s v="Dinosaur "/>
    <n v="6.5"/>
    <n v="2000"/>
    <n v="137748063"/>
    <n v="145"/>
    <s v="Adventure|Animation|Family|Thriller"/>
    <s v="Alfre Woodard"/>
    <n v="38438"/>
    <n v="241"/>
    <s v="English"/>
    <s v="USA"/>
    <n v="127500000"/>
    <n v="10248063"/>
    <m/>
    <m/>
    <m/>
  </r>
  <r>
    <x v="998"/>
    <s v="Daybreakers "/>
    <n v="6.5"/>
    <n v="2009"/>
    <n v="29975979"/>
    <n v="292"/>
    <s v="Action|Horror|Sci-Fi|Thriller"/>
    <s v="Jay Laga'aia"/>
    <n v="105797"/>
    <n v="281"/>
    <s v="English"/>
    <s v="Australia"/>
    <n v="20000000"/>
    <n v="9975979"/>
    <m/>
    <m/>
    <m/>
  </r>
  <r>
    <x v="999"/>
    <s v="Wild Things "/>
    <n v="6.5"/>
    <n v="1998"/>
    <n v="29753944"/>
    <n v="69"/>
    <s v="Crime|Drama|Mystery|Thriller"/>
    <s v="Bill Murray"/>
    <n v="90677"/>
    <n v="389"/>
    <s v="English"/>
    <s v="USA"/>
    <n v="20000000"/>
    <n v="9753944"/>
    <m/>
    <m/>
    <m/>
  </r>
  <r>
    <x v="940"/>
    <s v="The Good Girl "/>
    <n v="6.5"/>
    <n v="2002"/>
    <n v="14015786"/>
    <n v="107"/>
    <s v="Drama|Romance"/>
    <s v="Jake Gyllenhaal"/>
    <n v="37952"/>
    <n v="298"/>
    <s v="English"/>
    <s v="USA"/>
    <n v="5000000"/>
    <n v="9015786"/>
    <m/>
    <m/>
    <m/>
  </r>
  <r>
    <x v="1000"/>
    <s v="Cellular "/>
    <n v="6.5"/>
    <n v="2004"/>
    <n v="32003620"/>
    <n v="127"/>
    <s v="Action|Crime|Thriller"/>
    <s v="Richard Burgi"/>
    <n v="79141"/>
    <n v="355"/>
    <s v="English"/>
    <s v="USA"/>
    <n v="25000000"/>
    <n v="7003620"/>
    <m/>
    <m/>
    <m/>
  </r>
  <r>
    <x v="155"/>
    <s v="She's Gotta Have It "/>
    <n v="6.5"/>
    <n v="1986"/>
    <n v="7137502"/>
    <n v="26"/>
    <s v="Comedy|Romance"/>
    <s v="S. Epatha Merkerson"/>
    <n v="4769"/>
    <n v="26"/>
    <s v="English"/>
    <s v="USA"/>
    <n v="175000"/>
    <n v="6962502"/>
    <m/>
    <m/>
    <m/>
  </r>
  <r>
    <x v="1001"/>
    <s v="Blended "/>
    <n v="6.5"/>
    <n v="2014"/>
    <n v="46280507"/>
    <n v="173"/>
    <s v="Comedy|Romance"/>
    <s v="Bella Thorne"/>
    <n v="87165"/>
    <n v="184"/>
    <s v="English"/>
    <s v="USA"/>
    <n v="40000000"/>
    <n v="6280507"/>
    <m/>
    <m/>
    <m/>
  </r>
  <r>
    <x v="155"/>
    <s v="Mo' Better Blues "/>
    <n v="6.5"/>
    <n v="1990"/>
    <n v="16153600"/>
    <n v="23"/>
    <s v="Drama|Music|Romance"/>
    <s v="Denzel Washington"/>
    <n v="8295"/>
    <n v="30"/>
    <s v="English"/>
    <s v="USA"/>
    <n v="10000000"/>
    <n v="6153600"/>
    <m/>
    <m/>
    <m/>
  </r>
  <r>
    <x v="1002"/>
    <s v="Awake "/>
    <n v="6.5"/>
    <n v="2007"/>
    <n v="14373825"/>
    <n v="133"/>
    <s v="Crime|Mystery|Thriller"/>
    <s v="Hayden Christensen"/>
    <n v="63216"/>
    <n v="196"/>
    <s v="English"/>
    <s v="USA"/>
    <n v="8600000"/>
    <n v="5773825"/>
    <m/>
    <m/>
    <m/>
  </r>
  <r>
    <x v="402"/>
    <s v="The Skeleton Key "/>
    <n v="6.5"/>
    <n v="2005"/>
    <n v="47806295"/>
    <n v="193"/>
    <s v="Horror|Mystery|Thriller"/>
    <s v="Gena Rowlands"/>
    <n v="87447"/>
    <n v="371"/>
    <s v="English"/>
    <s v="USA"/>
    <n v="43000000"/>
    <n v="4806295"/>
    <m/>
    <m/>
    <m/>
  </r>
  <r>
    <x v="1003"/>
    <s v="Phantasm II "/>
    <n v="6.5"/>
    <n v="1988"/>
    <n v="7282851"/>
    <n v="81"/>
    <s v="Action|Fantasy|Horror|Sci-Fi|Thriller"/>
    <s v="Angus Scrimm"/>
    <n v="9502"/>
    <n v="100"/>
    <s v="English"/>
    <s v="USA"/>
    <n v="3000000"/>
    <n v="4282851"/>
    <m/>
    <m/>
    <m/>
  </r>
  <r>
    <x v="1001"/>
    <s v="Here Comes the Boom "/>
    <n v="6.5"/>
    <n v="2012"/>
    <n v="45290318"/>
    <n v="154"/>
    <s v="Action|Comedy|Sport"/>
    <s v="Salma Hayek"/>
    <n v="74169"/>
    <n v="112"/>
    <s v="English"/>
    <s v="USA"/>
    <n v="42000000"/>
    <n v="3290318"/>
    <m/>
    <m/>
    <m/>
  </r>
  <r>
    <x v="526"/>
    <s v="The Mothman Prophecies "/>
    <n v="6.5"/>
    <n v="2002"/>
    <n v="35228696"/>
    <n v="166"/>
    <s v="Drama|Horror|Mystery|Thriller"/>
    <s v="Debra Messing"/>
    <n v="63677"/>
    <n v="460"/>
    <s v="English"/>
    <s v="USA"/>
    <n v="32000000"/>
    <n v="3228696"/>
    <m/>
    <m/>
    <m/>
  </r>
  <r>
    <x v="1004"/>
    <s v="Crazy/Beautiful "/>
    <n v="6.5"/>
    <n v="2001"/>
    <n v="16929123"/>
    <n v="84"/>
    <s v="Drama|Romance"/>
    <s v="Kirsten Dunst"/>
    <n v="21406"/>
    <n v="169"/>
    <s v="English"/>
    <s v="USA"/>
    <n v="14000000"/>
    <n v="2929123"/>
    <m/>
    <m/>
    <m/>
  </r>
  <r>
    <x v="82"/>
    <s v="Savages "/>
    <n v="6.5"/>
    <n v="2012"/>
    <n v="47307550"/>
    <n v="339"/>
    <s v="Crime|Drama|Thriller"/>
    <s v="Demián Bichir"/>
    <n v="104301"/>
    <n v="269"/>
    <s v="English"/>
    <s v="USA"/>
    <n v="45000000"/>
    <n v="2307550"/>
    <m/>
    <m/>
    <m/>
  </r>
  <r>
    <x v="1005"/>
    <s v="Step Up Revolution "/>
    <n v="6.5"/>
    <n v="2012"/>
    <n v="35057332"/>
    <n v="121"/>
    <s v="Drama|Music|Romance"/>
    <s v="Ryan Guzman"/>
    <n v="45394"/>
    <n v="72"/>
    <s v="English"/>
    <s v="USA"/>
    <n v="33000000"/>
    <n v="2057332"/>
    <m/>
    <m/>
    <m/>
  </r>
  <r>
    <x v="1006"/>
    <s v="The Incredibly True Adventure of Two Girls in Love "/>
    <n v="6.5"/>
    <n v="1995"/>
    <n v="1977544"/>
    <n v="23"/>
    <s v="Comedy|Drama|Romance"/>
    <s v="Nicole Ari Parker"/>
    <n v="3513"/>
    <n v="36"/>
    <s v="English"/>
    <s v="USA"/>
    <n v="250000"/>
    <n v="1727544"/>
    <m/>
    <m/>
    <m/>
  </r>
  <r>
    <x v="1007"/>
    <s v="Hav Plenty "/>
    <n v="6.5"/>
    <n v="1997"/>
    <n v="2301777"/>
    <n v="25"/>
    <s v="Comedy"/>
    <s v="Hill Harper"/>
    <n v="819"/>
    <n v="36"/>
    <s v="English"/>
    <s v="USA"/>
    <n v="650000"/>
    <n v="1651777"/>
    <m/>
    <m/>
    <m/>
  </r>
  <r>
    <x v="1008"/>
    <s v="Boynton Beach Club "/>
    <n v="6.5"/>
    <n v="2005"/>
    <n v="3123749"/>
    <n v="35"/>
    <s v="Comedy|Romance"/>
    <s v="Dyan Cannon"/>
    <n v="746"/>
    <n v="27"/>
    <s v="English"/>
    <s v="USA"/>
    <n v="1500000"/>
    <n v="1623749"/>
    <m/>
    <m/>
    <m/>
  </r>
  <r>
    <x v="1009"/>
    <s v="Dolphins and Whales 3D: Tribes of the Ocean "/>
    <n v="6.5"/>
    <n v="2008"/>
    <n v="7518876"/>
    <n v="9"/>
    <s v="Adventure|Documentary|Short"/>
    <s v="Charlotte Rampling"/>
    <n v="172"/>
    <n v="5"/>
    <s v="English"/>
    <s v="UK"/>
    <n v="6000000"/>
    <n v="1518876"/>
    <m/>
    <m/>
    <m/>
  </r>
  <r>
    <x v="1010"/>
    <s v="In the Land of Women "/>
    <n v="6.5"/>
    <n v="2007"/>
    <n v="11043445"/>
    <n v="81"/>
    <s v="Comedy|Drama|Romance"/>
    <s v="Kristen Stewart"/>
    <n v="27689"/>
    <n v="74"/>
    <s v="English"/>
    <s v="USA"/>
    <n v="10000000"/>
    <n v="1043445"/>
    <m/>
    <m/>
    <m/>
  </r>
  <r>
    <x v="802"/>
    <s v="My Fellow Americans "/>
    <n v="6.5"/>
    <n v="1996"/>
    <n v="22294341"/>
    <n v="27"/>
    <s v="Adventure|Comedy"/>
    <s v="Wilford Brimley"/>
    <n v="12278"/>
    <n v="71"/>
    <s v="English"/>
    <s v="USA"/>
    <n v="21500000"/>
    <n v="794341"/>
    <m/>
    <m/>
    <m/>
  </r>
  <r>
    <x v="1011"/>
    <s v="The Punisher "/>
    <n v="6.5"/>
    <n v="2004"/>
    <n v="33682273"/>
    <n v="192"/>
    <s v="Action|Crime|Drama|Thriller"/>
    <s v="Laura Harring"/>
    <n v="124242"/>
    <n v="622"/>
    <s v="English"/>
    <s v="USA"/>
    <n v="33000000"/>
    <n v="682273"/>
    <m/>
    <m/>
    <m/>
  </r>
  <r>
    <x v="1012"/>
    <s v="Groove "/>
    <n v="6.5"/>
    <n v="2000"/>
    <n v="1114943"/>
    <n v="46"/>
    <s v="Drama|Music"/>
    <s v="Rachel True"/>
    <n v="3562"/>
    <n v="74"/>
    <s v="English"/>
    <s v="USA"/>
    <n v="500000"/>
    <n v="614943"/>
    <m/>
    <m/>
    <m/>
  </r>
  <r>
    <x v="1013"/>
    <s v="Drop Dead Gorgeous "/>
    <n v="6.5"/>
    <n v="1999"/>
    <n v="10561238"/>
    <n v="77"/>
    <s v="Comedy|Romance|Thriller"/>
    <s v="Kirsten Dunst"/>
    <n v="27265"/>
    <n v="321"/>
    <s v="English"/>
    <s v="Germany"/>
    <n v="10000000"/>
    <n v="561238"/>
    <m/>
    <m/>
    <m/>
  </r>
  <r>
    <x v="212"/>
    <s v="Shortbus "/>
    <n v="6.5"/>
    <n v="2006"/>
    <n v="1984378"/>
    <n v="160"/>
    <s v="Comedy|Drama|Romance"/>
    <s v="Sook-Yin Lee"/>
    <n v="27346"/>
    <n v="206"/>
    <s v="English"/>
    <s v="USA"/>
    <n v="2000000"/>
    <n v="-15622"/>
    <m/>
    <m/>
    <m/>
  </r>
  <r>
    <x v="1014"/>
    <s v="Choke "/>
    <n v="6.5"/>
    <n v="2008"/>
    <n v="2926565"/>
    <n v="159"/>
    <s v="Comedy|Drama"/>
    <s v="Anjelica Huston"/>
    <n v="28573"/>
    <n v="72"/>
    <s v="English"/>
    <s v="USA"/>
    <n v="3000000"/>
    <n v="-73435"/>
    <m/>
    <m/>
    <m/>
  </r>
  <r>
    <x v="333"/>
    <s v="Middle of Nowhere "/>
    <n v="6.5"/>
    <n v="2012"/>
    <n v="78030"/>
    <n v="37"/>
    <s v="Drama"/>
    <s v="Omari Hardwick"/>
    <n v="1034"/>
    <n v="10"/>
    <s v="English"/>
    <s v="USA"/>
    <n v="200000"/>
    <n v="-121970"/>
    <m/>
    <m/>
    <m/>
  </r>
  <r>
    <x v="1015"/>
    <s v="Hurricane Streets "/>
    <n v="6.5"/>
    <n v="1997"/>
    <n v="334041"/>
    <n v="17"/>
    <s v="Crime|Drama|Romance"/>
    <s v="Edie Falco"/>
    <n v="1038"/>
    <n v="21"/>
    <s v="English"/>
    <s v="USA"/>
    <n v="500000"/>
    <n v="-165959"/>
    <m/>
    <m/>
    <m/>
  </r>
  <r>
    <x v="1016"/>
    <s v="The Living Wake "/>
    <n v="6.5"/>
    <n v="2007"/>
    <n v="12055"/>
    <n v="28"/>
    <s v="Comedy"/>
    <s v="Jim Gaffigan"/>
    <n v="739"/>
    <n v="10"/>
    <s v="English"/>
    <s v="USA"/>
    <n v="500000"/>
    <n v="-487945"/>
    <m/>
    <m/>
    <m/>
  </r>
  <r>
    <x v="1017"/>
    <s v="Stake Land "/>
    <n v="6.5"/>
    <n v="2010"/>
    <n v="18469"/>
    <n v="215"/>
    <s v="Drama|Horror|Sci-Fi"/>
    <s v="Connor Paolo"/>
    <n v="34263"/>
    <n v="141"/>
    <s v="English"/>
    <s v="USA"/>
    <n v="650000"/>
    <n v="-631531"/>
    <m/>
    <m/>
    <m/>
  </r>
  <r>
    <x v="704"/>
    <s v="Deterrence "/>
    <n v="6.5"/>
    <n v="1999"/>
    <n v="144583"/>
    <n v="29"/>
    <s v="Drama|Thriller"/>
    <s v="Kevin Pollak"/>
    <n v="2256"/>
    <n v="79"/>
    <s v="English"/>
    <s v="France"/>
    <n v="800000"/>
    <n v="-655417"/>
    <m/>
    <m/>
    <m/>
  </r>
  <r>
    <x v="1018"/>
    <s v="Naturally Native "/>
    <n v="6.5"/>
    <n v="1998"/>
    <n v="10508"/>
    <n v="2"/>
    <s v="Drama"/>
    <s v="Irene Bedard"/>
    <n v="103"/>
    <n v="6"/>
    <s v="English"/>
    <s v="USA"/>
    <n v="700000"/>
    <n v="-689492"/>
    <m/>
    <m/>
    <m/>
  </r>
  <r>
    <x v="1019"/>
    <s v="The Basket "/>
    <n v="6.5"/>
    <n v="1999"/>
    <n v="609042"/>
    <n v="14"/>
    <s v="Drama"/>
    <s v="Eric Dane"/>
    <n v="449"/>
    <n v="38"/>
    <s v="English"/>
    <s v="USA"/>
    <n v="1300000"/>
    <n v="-690958"/>
    <m/>
    <m/>
    <m/>
  </r>
  <r>
    <x v="924"/>
    <s v="The Mirror Has Two Faces "/>
    <n v="6.5"/>
    <n v="1996"/>
    <n v="41252428"/>
    <n v="27"/>
    <s v="Comedy|Drama|Romance"/>
    <s v="Jeff Bridges"/>
    <n v="11453"/>
    <n v="71"/>
    <s v="English"/>
    <s v="USA"/>
    <n v="42000000"/>
    <n v="-747572"/>
    <m/>
    <m/>
    <m/>
  </r>
  <r>
    <x v="517"/>
    <s v="Faster "/>
    <n v="6.5"/>
    <n v="2010"/>
    <n v="23225911"/>
    <n v="196"/>
    <s v="Action|Crime|Drama|Thriller"/>
    <s v="Dwayne Johnson"/>
    <n v="80574"/>
    <n v="157"/>
    <s v="English"/>
    <s v="USA"/>
    <n v="24000000"/>
    <n v="-774089"/>
    <m/>
    <m/>
    <m/>
  </r>
  <r>
    <x v="887"/>
    <s v="Killing Zoe "/>
    <n v="6.5"/>
    <n v="1993"/>
    <n v="418953"/>
    <n v="37"/>
    <s v="Crime|Drama|Thriller"/>
    <s v="Eric Stoltz"/>
    <n v="17322"/>
    <n v="93"/>
    <s v="English"/>
    <s v="France"/>
    <n v="1500000"/>
    <n v="-1081047"/>
    <m/>
    <m/>
    <m/>
  </r>
  <r>
    <x v="263"/>
    <s v="Session 9 "/>
    <n v="6.5"/>
    <n v="2001"/>
    <n v="373967"/>
    <n v="127"/>
    <s v="Horror|Mystery"/>
    <s v="Paul Guilfoyle"/>
    <n v="43839"/>
    <n v="481"/>
    <s v="English"/>
    <s v="USA"/>
    <n v="1500000"/>
    <n v="-1126033"/>
    <m/>
    <m/>
    <m/>
  </r>
  <r>
    <x v="1020"/>
    <s v="Stolen Summer "/>
    <n v="6.5"/>
    <n v="2002"/>
    <n v="119841"/>
    <n v="31"/>
    <s v="Drama"/>
    <s v="Brian Dennehy"/>
    <n v="2419"/>
    <n v="55"/>
    <s v="English"/>
    <s v="USA"/>
    <n v="1500000"/>
    <n v="-1380159"/>
    <m/>
    <m/>
    <m/>
  </r>
  <r>
    <x v="392"/>
    <s v="You Kill Me "/>
    <n v="6.5"/>
    <n v="2007"/>
    <n v="2426851"/>
    <n v="121"/>
    <s v="Comedy|Crime|Romance|Thriller"/>
    <s v="Philip Baker Hall"/>
    <n v="16224"/>
    <n v="76"/>
    <s v="English"/>
    <s v="USA"/>
    <n v="4000000"/>
    <n v="-1573149"/>
    <m/>
    <m/>
    <m/>
  </r>
  <r>
    <x v="1021"/>
    <s v="A Walk Among the Tombstones "/>
    <n v="6.5"/>
    <n v="2014"/>
    <n v="25977365"/>
    <n v="253"/>
    <s v="Crime|Drama|Mystery|Thriller"/>
    <s v="Liam Neeson"/>
    <n v="87950"/>
    <n v="207"/>
    <s v="English"/>
    <s v="USA"/>
    <n v="28000000"/>
    <n v="-2022635"/>
    <m/>
    <m/>
    <m/>
  </r>
  <r>
    <x v="489"/>
    <s v="Homefront "/>
    <n v="6.5"/>
    <n v="2013"/>
    <n v="19783777"/>
    <n v="203"/>
    <s v="Action|Crime|Drama|Thriller"/>
    <s v="Jason Statham"/>
    <n v="82804"/>
    <n v="154"/>
    <s v="English"/>
    <s v="USA"/>
    <n v="22000000"/>
    <n v="-2216223"/>
    <m/>
    <m/>
    <m/>
  </r>
  <r>
    <x v="1022"/>
    <s v="The Other Side of Heaven "/>
    <n v="6.5"/>
    <n v="2001"/>
    <n v="4720371"/>
    <n v="27"/>
    <s v="Adventure|Biography|Drama"/>
    <s v="Anne Hathaway"/>
    <n v="3203"/>
    <n v="85"/>
    <s v="English"/>
    <s v="USA"/>
    <n v="7000000"/>
    <n v="-2279629"/>
    <m/>
    <m/>
    <m/>
  </r>
  <r>
    <x v="1023"/>
    <s v="Mean Machine "/>
    <n v="6.5"/>
    <n v="2001"/>
    <n v="92191"/>
    <n v="54"/>
    <s v="Comedy|Drama|Sport"/>
    <s v="Jason Statham"/>
    <n v="29463"/>
    <n v="84"/>
    <s v="English"/>
    <s v="UK"/>
    <n v="2500000"/>
    <n v="-2407809"/>
    <m/>
    <m/>
    <m/>
  </r>
  <r>
    <x v="861"/>
    <s v="Night Watch "/>
    <n v="6.5"/>
    <n v="2004"/>
    <n v="1487477"/>
    <n v="232"/>
    <s v="Fantasy|Thriller"/>
    <s v="Konstantin Khabenskiy"/>
    <n v="47097"/>
    <n v="310"/>
    <s v="Russian"/>
    <s v="Russia"/>
    <n v="4200000"/>
    <n v="-2712523"/>
    <m/>
    <m/>
    <m/>
  </r>
  <r>
    <x v="940"/>
    <s v="Youth in Revolt "/>
    <n v="6.5"/>
    <n v="2009"/>
    <n v="15281286"/>
    <n v="192"/>
    <s v="Comedy|Drama|Romance"/>
    <s v="Steve Buscemi"/>
    <n v="64646"/>
    <n v="105"/>
    <s v="English"/>
    <s v="USA"/>
    <n v="18000000"/>
    <n v="-2718714"/>
    <m/>
    <m/>
    <m/>
  </r>
  <r>
    <x v="1024"/>
    <s v="Ira &amp; Abby "/>
    <n v="6.5"/>
    <n v="2006"/>
    <n v="220234"/>
    <n v="30"/>
    <s v="Comedy|Romance"/>
    <s v="Frances Conroy"/>
    <n v="1950"/>
    <n v="24"/>
    <s v="English"/>
    <s v="USA"/>
    <n v="3500000"/>
    <n v="-3279766"/>
    <m/>
    <m/>
    <m/>
  </r>
  <r>
    <x v="1025"/>
    <s v="A Civil Action "/>
    <n v="6.5"/>
    <n v="1998"/>
    <n v="56702901"/>
    <n v="110"/>
    <s v="Drama"/>
    <s v="Robert Duvall"/>
    <n v="23302"/>
    <n v="181"/>
    <s v="English"/>
    <s v="USA"/>
    <n v="60000000"/>
    <n v="-3297099"/>
    <m/>
    <m/>
    <m/>
  </r>
  <r>
    <x v="1026"/>
    <s v="The Joneses "/>
    <n v="6.5"/>
    <n v="2009"/>
    <n v="1474508"/>
    <n v="144"/>
    <s v="Comedy|Drama"/>
    <s v="Demi Moore"/>
    <n v="33473"/>
    <n v="88"/>
    <s v="English"/>
    <s v="USA"/>
    <n v="5000000"/>
    <n v="-3525492"/>
    <m/>
    <m/>
    <m/>
  </r>
  <r>
    <x v="1027"/>
    <s v="PCU "/>
    <n v="6.5"/>
    <n v="1994"/>
    <n v="4350774"/>
    <n v="15"/>
    <s v="Comedy"/>
    <s v="Jon Favreau"/>
    <n v="10476"/>
    <n v="52"/>
    <s v="English"/>
    <s v="USA"/>
    <n v="8000000"/>
    <n v="-3649226"/>
    <m/>
    <m/>
    <m/>
  </r>
  <r>
    <x v="378"/>
    <s v="8MM "/>
    <n v="6.5"/>
    <n v="1999"/>
    <n v="36283504"/>
    <n v="138"/>
    <s v="Mystery|Thriller"/>
    <s v="Nicolas Cage"/>
    <n v="104564"/>
    <n v="587"/>
    <s v="English"/>
    <s v="Germany"/>
    <n v="40000000"/>
    <n v="-3716496"/>
    <m/>
    <m/>
    <m/>
  </r>
  <r>
    <x v="117"/>
    <s v="Remember Me, My Love "/>
    <n v="6.5"/>
    <n v="2003"/>
    <n v="223878"/>
    <n v="36"/>
    <s v="Comedy|Drama|Romance"/>
    <s v="Laura Morante"/>
    <n v="3548"/>
    <n v="21"/>
    <s v="Italian"/>
    <s v="Italy"/>
    <n v="5000000"/>
    <n v="-4776122"/>
    <m/>
    <m/>
    <m/>
  </r>
  <r>
    <x v="1028"/>
    <s v="The Mighty Macs "/>
    <n v="6.5"/>
    <n v="2009"/>
    <n v="1889522"/>
    <n v="34"/>
    <s v="Drama|Sport"/>
    <s v="Ellen Burstyn"/>
    <n v="1119"/>
    <n v="12"/>
    <s v="English"/>
    <s v="USA"/>
    <n v="7000000"/>
    <n v="-5110478"/>
    <m/>
    <m/>
    <m/>
  </r>
  <r>
    <x v="1029"/>
    <s v="The Replacements "/>
    <n v="6.5"/>
    <n v="2000"/>
    <n v="44737059"/>
    <n v="118"/>
    <s v="Comedy|Sport"/>
    <s v="Keanu Reeves"/>
    <n v="48322"/>
    <n v="261"/>
    <s v="English"/>
    <s v="USA"/>
    <n v="50000000"/>
    <n v="-5262941"/>
    <m/>
    <m/>
    <m/>
  </r>
  <r>
    <x v="942"/>
    <s v="Jeff, Who Lives at Home "/>
    <n v="6.5"/>
    <n v="2011"/>
    <n v="4244155"/>
    <n v="182"/>
    <s v="Comedy|Drama"/>
    <s v="Judy Greer"/>
    <n v="56005"/>
    <n v="112"/>
    <s v="English"/>
    <s v="USA"/>
    <n v="10000000"/>
    <n v="-5755845"/>
    <m/>
    <m/>
    <m/>
  </r>
  <r>
    <x v="530"/>
    <s v="Freeheld "/>
    <n v="6.5"/>
    <n v="2015"/>
    <n v="532988"/>
    <n v="133"/>
    <s v="Biography|Drama|Romance"/>
    <s v="Steve Carell"/>
    <n v="5863"/>
    <n v="25"/>
    <s v="English"/>
    <s v="USA"/>
    <n v="7000000"/>
    <n v="-6467012"/>
    <m/>
    <m/>
    <m/>
  </r>
  <r>
    <x v="1030"/>
    <s v="Down in the Valley "/>
    <n v="6.5"/>
    <n v="2005"/>
    <n v="568695"/>
    <n v="74"/>
    <s v="Drama|Romance|Thriller"/>
    <s v="Hunter Parrish"/>
    <n v="16617"/>
    <n v="110"/>
    <s v="English"/>
    <s v="USA"/>
    <n v="8000000"/>
    <n v="-7431305"/>
    <m/>
    <m/>
    <m/>
  </r>
  <r>
    <x v="80"/>
    <s v="Slither "/>
    <n v="6.5"/>
    <n v="2006"/>
    <n v="7774730"/>
    <n v="251"/>
    <s v="Comedy|Horror|Sci-Fi"/>
    <s v="Dustin Milligan"/>
    <n v="61912"/>
    <n v="352"/>
    <s v="English"/>
    <s v="Canada"/>
    <n v="15500000"/>
    <n v="-7725270"/>
    <m/>
    <m/>
    <m/>
  </r>
  <r>
    <x v="662"/>
    <s v="Morning Glory "/>
    <n v="6.5"/>
    <n v="2010"/>
    <n v="30993544"/>
    <n v="212"/>
    <s v="Comedy|Drama|Romance"/>
    <s v="Noah Bean"/>
    <n v="58871"/>
    <n v="156"/>
    <s v="English"/>
    <s v="USA"/>
    <n v="40000000"/>
    <n v="-9006456"/>
    <m/>
    <m/>
    <m/>
  </r>
  <r>
    <x v="716"/>
    <s v="Out of Time "/>
    <n v="6.5"/>
    <n v="2003"/>
    <n v="40905277"/>
    <n v="124"/>
    <s v="Crime|Drama|Romance|Thriller"/>
    <s v="Denzel Washington"/>
    <n v="45895"/>
    <n v="157"/>
    <s v="English"/>
    <s v="USA"/>
    <n v="50000000"/>
    <n v="-9094723"/>
    <m/>
    <m/>
    <m/>
  </r>
  <r>
    <x v="1031"/>
    <s v="The Blood of Heroes "/>
    <n v="6.5"/>
    <n v="1989"/>
    <n v="882290"/>
    <n v="21"/>
    <s v="Action|Sci-Fi|Sport"/>
    <s v="Delroy Lindo"/>
    <n v="4792"/>
    <n v="43"/>
    <s v="English"/>
    <s v="Australia"/>
    <n v="10000000"/>
    <n v="-9117710"/>
    <m/>
    <m/>
    <m/>
  </r>
  <r>
    <x v="267"/>
    <s v="A Dangerous Method "/>
    <n v="6.5"/>
    <n v="2011"/>
    <n v="5702083"/>
    <n v="345"/>
    <s v="Biography|Drama|Thriller"/>
    <s v="Michael Fassbender"/>
    <n v="80617"/>
    <n v="190"/>
    <s v="English"/>
    <s v="UK"/>
    <n v="15000000"/>
    <n v="-9297917"/>
    <m/>
    <m/>
    <m/>
  </r>
  <r>
    <x v="1032"/>
    <s v="Killer Elite "/>
    <n v="6.5"/>
    <n v="2011"/>
    <n v="25093607"/>
    <n v="189"/>
    <s v="Action|Crime|Thriller"/>
    <s v="Jason Statham"/>
    <n v="105556"/>
    <n v="157"/>
    <s v="English"/>
    <s v="UK"/>
    <n v="35000000"/>
    <n v="-9906393"/>
    <m/>
    <m/>
    <m/>
  </r>
  <r>
    <x v="1033"/>
    <s v="Jakob the Liar "/>
    <n v="6.5"/>
    <n v="1999"/>
    <n v="4956401"/>
    <n v="68"/>
    <s v="Drama|War"/>
    <s v="Robin Williams"/>
    <n v="12601"/>
    <n v="89"/>
    <s v="English"/>
    <s v="France"/>
    <n v="15000000"/>
    <n v="-10043599"/>
    <m/>
    <m/>
    <m/>
  </r>
  <r>
    <x v="996"/>
    <s v="Swordfish "/>
    <n v="6.5"/>
    <n v="2001"/>
    <n v="69772969"/>
    <n v="166"/>
    <s v="Action|Crime|Thriller"/>
    <s v="Hugh Jackman"/>
    <n v="155532"/>
    <n v="543"/>
    <s v="English"/>
    <s v="USA"/>
    <n v="80000000"/>
    <n v="-10227031"/>
    <m/>
    <m/>
    <m/>
  </r>
  <r>
    <x v="1034"/>
    <s v="Sex Drive "/>
    <n v="6.5"/>
    <n v="2008"/>
    <n v="8396942"/>
    <n v="102"/>
    <s v="Adventure|Comedy|Romance"/>
    <s v="Katrina Bowden"/>
    <n v="72715"/>
    <n v="103"/>
    <s v="English"/>
    <s v="USA"/>
    <n v="19000000"/>
    <n v="-10603058"/>
    <m/>
    <m/>
    <m/>
  </r>
  <r>
    <x v="710"/>
    <s v="Charlie St. Cloud "/>
    <n v="6.5"/>
    <n v="2010"/>
    <n v="31136950"/>
    <n v="117"/>
    <s v="Drama|Fantasy|Romance"/>
    <s v="Augustus Prew"/>
    <n v="47364"/>
    <n v="75"/>
    <s v="English"/>
    <s v="USA"/>
    <n v="44000000"/>
    <n v="-12863050"/>
    <m/>
    <m/>
    <m/>
  </r>
  <r>
    <x v="179"/>
    <s v="Safe "/>
    <n v="6.5"/>
    <n v="2012"/>
    <n v="17120019"/>
    <n v="258"/>
    <s v="Action|Crime|Thriller"/>
    <s v="Jason Statham"/>
    <n v="83097"/>
    <n v="134"/>
    <s v="English"/>
    <s v="USA"/>
    <n v="30000000"/>
    <n v="-12879981"/>
    <m/>
    <m/>
    <m/>
  </r>
  <r>
    <x v="1035"/>
    <s v="Caravans "/>
    <n v="6.5"/>
    <n v="1978"/>
    <n v="1000000"/>
    <n v="2"/>
    <s v="Action|Adventure|History"/>
    <s v="Christopher Lee"/>
    <n v="524"/>
    <n v="8"/>
    <s v="English"/>
    <s v="Iran"/>
    <n v="14000000"/>
    <n v="-13000000"/>
    <m/>
    <m/>
    <m/>
  </r>
  <r>
    <x v="165"/>
    <s v="Funny Games "/>
    <n v="6.5"/>
    <n v="2007"/>
    <n v="1294640"/>
    <n v="250"/>
    <s v="Crime|Drama|Horror|Thriller"/>
    <s v="Naomi Watts"/>
    <n v="69569"/>
    <n v="436"/>
    <s v="English"/>
    <s v="USA"/>
    <n v="15000000"/>
    <n v="-13705360"/>
    <m/>
    <m/>
    <m/>
  </r>
  <r>
    <x v="1036"/>
    <s v="Self/less "/>
    <n v="6.5"/>
    <n v="2015"/>
    <n v="12276810"/>
    <n v="178"/>
    <s v="Action|Mystery|Sci-Fi|Thriller"/>
    <s v="Ryan Reynolds"/>
    <n v="57674"/>
    <n v="126"/>
    <s v="English"/>
    <s v="USA"/>
    <n v="26000000"/>
    <n v="-13723190"/>
    <m/>
    <m/>
    <m/>
  </r>
  <r>
    <x v="246"/>
    <s v="Margaret "/>
    <n v="6.5"/>
    <n v="2011"/>
    <n v="46495"/>
    <n v="116"/>
    <s v="Drama"/>
    <s v="Matt Damon"/>
    <n v="12053"/>
    <n v="119"/>
    <s v="English"/>
    <s v="USA"/>
    <n v="14000000"/>
    <n v="-13953505"/>
    <m/>
    <m/>
    <m/>
  </r>
  <r>
    <x v="303"/>
    <s v="Stop-Loss "/>
    <n v="6.5"/>
    <n v="2008"/>
    <n v="10911750"/>
    <n v="143"/>
    <s v="Drama|War"/>
    <s v="Joseph Gordon-Levitt"/>
    <n v="17757"/>
    <n v="99"/>
    <s v="English"/>
    <s v="USA"/>
    <n v="25000000"/>
    <n v="-14088250"/>
    <m/>
    <m/>
    <m/>
  </r>
  <r>
    <x v="680"/>
    <s v="Premium Rush "/>
    <n v="6.5"/>
    <n v="2012"/>
    <n v="20275446"/>
    <n v="248"/>
    <s v="Action|Crime|Thriller"/>
    <s v="Joseph Gordon-Levitt"/>
    <n v="95274"/>
    <n v="178"/>
    <s v="English"/>
    <s v="USA"/>
    <n v="35000000"/>
    <n v="-14724554"/>
    <m/>
    <m/>
    <m/>
  </r>
  <r>
    <x v="202"/>
    <s v="For Love of the Game "/>
    <n v="6.5"/>
    <n v="1999"/>
    <n v="35168395"/>
    <n v="113"/>
    <s v="Drama|Romance|Sport"/>
    <s v="J.K. Simmons"/>
    <n v="26034"/>
    <n v="226"/>
    <s v="English"/>
    <s v="USA"/>
    <n v="50000000"/>
    <n v="-14831605"/>
    <m/>
    <m/>
    <m/>
  </r>
  <r>
    <x v="618"/>
    <s v="Fur: An Imaginary Portrait of Diane Arbus "/>
    <n v="6.5"/>
    <n v="2006"/>
    <n v="220914"/>
    <n v="105"/>
    <s v="Biography|Drama|Romance"/>
    <s v="Robert Downey Jr."/>
    <n v="13239"/>
    <n v="97"/>
    <s v="English"/>
    <s v="USA"/>
    <n v="16800000"/>
    <n v="-16579086"/>
    <m/>
    <m/>
    <m/>
  </r>
  <r>
    <x v="345"/>
    <s v="The Four Feathers "/>
    <n v="6.5"/>
    <n v="2002"/>
    <n v="18306166"/>
    <n v="105"/>
    <s v="Adventure|Drama|Romance|War"/>
    <s v="Djimon Hounsou"/>
    <n v="28130"/>
    <n v="215"/>
    <s v="English"/>
    <s v="UK"/>
    <n v="35000000"/>
    <n v="-16693834"/>
    <m/>
    <m/>
    <m/>
  </r>
  <r>
    <x v="46"/>
    <s v="Hereafter "/>
    <n v="6.5"/>
    <n v="2010"/>
    <n v="32741596"/>
    <n v="315"/>
    <s v="Drama|Fantasy"/>
    <s v="Matt Damon"/>
    <n v="80140"/>
    <n v="323"/>
    <s v="English"/>
    <s v="USA"/>
    <n v="50000000"/>
    <n v="-17258404"/>
    <m/>
    <m/>
    <m/>
  </r>
  <r>
    <x v="1037"/>
    <s v="Dead Man Down "/>
    <n v="6.5"/>
    <n v="2013"/>
    <n v="10880926"/>
    <n v="217"/>
    <s v="Action|Crime|Drama|Thriller"/>
    <s v="Dominic Cooper"/>
    <n v="54147"/>
    <n v="127"/>
    <s v="English"/>
    <s v="USA"/>
    <n v="30000000"/>
    <n v="-19119074"/>
    <m/>
    <m/>
    <m/>
  </r>
  <r>
    <x v="1038"/>
    <s v="Extraordinary Measures "/>
    <n v="6.5"/>
    <n v="2010"/>
    <n v="11854694"/>
    <n v="126"/>
    <s v="Drama"/>
    <s v="Harrison Ford"/>
    <n v="14281"/>
    <n v="64"/>
    <s v="English"/>
    <s v="USA"/>
    <n v="31000000"/>
    <n v="-19145306"/>
    <m/>
    <m/>
    <m/>
  </r>
  <r>
    <x v="835"/>
    <s v="The Claim "/>
    <n v="6.5"/>
    <n v="2000"/>
    <n v="403932"/>
    <n v="71"/>
    <s v="Drama|Romance|Western"/>
    <s v="Milla Jovovich"/>
    <n v="5254"/>
    <n v="92"/>
    <s v="English"/>
    <s v="UK"/>
    <n v="20000000"/>
    <n v="-19596068"/>
    <m/>
    <m/>
    <m/>
  </r>
  <r>
    <x v="928"/>
    <s v="Big Miracle "/>
    <n v="6.5"/>
    <n v="2012"/>
    <n v="20113965"/>
    <n v="125"/>
    <s v="Biography|Drama|Romance"/>
    <s v="Ted Danson"/>
    <n v="15231"/>
    <n v="66"/>
    <s v="English"/>
    <s v="USA"/>
    <n v="40000000"/>
    <n v="-19886035"/>
    <m/>
    <m/>
    <m/>
  </r>
  <r>
    <x v="735"/>
    <s v="Instinct "/>
    <n v="6.5"/>
    <n v="1999"/>
    <n v="34098563"/>
    <n v="100"/>
    <s v="Drama|Thriller"/>
    <s v="Anthony Hopkins"/>
    <n v="27191"/>
    <n v="232"/>
    <s v="English"/>
    <s v="USA"/>
    <n v="55000000"/>
    <n v="-20901437"/>
    <m/>
    <m/>
    <m/>
  </r>
  <r>
    <x v="1039"/>
    <s v="Need for Speed "/>
    <n v="6.5"/>
    <n v="2014"/>
    <n v="43568507"/>
    <n v="327"/>
    <s v="Action|Crime|Drama|Thriller"/>
    <s v="Rami Malek"/>
    <n v="136954"/>
    <n v="346"/>
    <s v="English"/>
    <s v="USA"/>
    <n v="66000000"/>
    <n v="-22431493"/>
    <m/>
    <m/>
    <m/>
  </r>
  <r>
    <x v="63"/>
    <s v="Basic "/>
    <n v="6.5"/>
    <n v="2003"/>
    <n v="26536120"/>
    <n v="131"/>
    <s v="Action|Crime|Drama|Mystery|Thriller"/>
    <s v="Connie Nielsen"/>
    <n v="49926"/>
    <n v="286"/>
    <s v="English"/>
    <s v="Germany"/>
    <n v="50000000"/>
    <n v="-23463880"/>
    <m/>
    <m/>
    <m/>
  </r>
  <r>
    <x v="254"/>
    <s v="Where the Truth Lies "/>
    <n v="6.5"/>
    <n v="2005"/>
    <n v="871527"/>
    <n v="97"/>
    <s v="Crime|Drama|Mystery|Thriller"/>
    <s v="Colin Firth"/>
    <n v="14982"/>
    <n v="128"/>
    <s v="English"/>
    <s v="Canada"/>
    <n v="25000000"/>
    <n v="-24128473"/>
    <m/>
    <m/>
    <m/>
  </r>
  <r>
    <x v="1040"/>
    <s v="How to Lose Friends &amp; Alienate People "/>
    <n v="6.5"/>
    <n v="2008"/>
    <n v="2775593"/>
    <n v="135"/>
    <s v="Comedy|Drama|Romance"/>
    <s v="James Corden"/>
    <n v="61269"/>
    <n v="98"/>
    <s v="English"/>
    <s v="UK"/>
    <n v="27000000"/>
    <n v="-24224407"/>
    <m/>
    <m/>
    <m/>
  </r>
  <r>
    <x v="197"/>
    <s v="The International "/>
    <n v="6.5"/>
    <n v="2009"/>
    <n v="25450527"/>
    <n v="245"/>
    <s v="Action|Crime|Drama|Mystery|Thriller"/>
    <s v="Naomi Watts"/>
    <n v="80196"/>
    <n v="190"/>
    <s v="English"/>
    <s v="USA"/>
    <n v="50000000"/>
    <n v="-24549473"/>
    <m/>
    <m/>
    <m/>
  </r>
  <r>
    <x v="1041"/>
    <s v="Kung Fu Killer "/>
    <n v="6.5"/>
    <n v="2014"/>
    <n v="129115"/>
    <n v="65"/>
    <s v="Action|Drama"/>
    <s v="Siu-Wong Fan"/>
    <n v="5900"/>
    <n v="26"/>
    <s v="Cantonese"/>
    <s v="China"/>
    <n v="25000000"/>
    <n v="-24870885"/>
    <m/>
    <m/>
    <m/>
  </r>
  <r>
    <x v="647"/>
    <s v="Blood Ties "/>
    <n v="6.5"/>
    <n v="2013"/>
    <n v="41229"/>
    <n v="91"/>
    <s v="Crime|Drama|Thriller"/>
    <s v="Mila Kunis"/>
    <n v="14612"/>
    <n v="41"/>
    <s v="English"/>
    <s v="France"/>
    <n v="25500000"/>
    <n v="-25458771"/>
    <m/>
    <m/>
    <m/>
  </r>
  <r>
    <x v="145"/>
    <s v="From Paris with Love "/>
    <n v="6.5"/>
    <n v="2010"/>
    <n v="23324666"/>
    <n v="203"/>
    <s v="Action|Thriller"/>
    <s v="Kasia Smutniak"/>
    <n v="97775"/>
    <n v="211"/>
    <s v="English"/>
    <s v="France"/>
    <n v="52000000"/>
    <n v="-28675334"/>
    <m/>
    <m/>
    <m/>
  </r>
  <r>
    <x v="125"/>
    <s v="Beyond Borders "/>
    <n v="6.5"/>
    <n v="2003"/>
    <n v="4426297"/>
    <n v="54"/>
    <s v="Adventure|Drama|Romance|War"/>
    <s v="Angelina Jolie Pitt"/>
    <n v="22570"/>
    <n v="156"/>
    <s v="English"/>
    <s v="USA"/>
    <n v="35000000"/>
    <n v="-30573703"/>
    <m/>
    <m/>
    <m/>
  </r>
  <r>
    <x v="366"/>
    <s v="The Grandmaster "/>
    <n v="6.5"/>
    <n v="2013"/>
    <n v="6594136"/>
    <n v="273"/>
    <s v="Action|Biography|Drama"/>
    <s v="Tony Chiu Wai Leung"/>
    <n v="24557"/>
    <n v="111"/>
    <s v="Mandarin"/>
    <s v="Hong Kong"/>
    <n v="38600000"/>
    <n v="-32005864"/>
    <m/>
    <m/>
    <m/>
  </r>
  <r>
    <x v="1"/>
    <s v="The Cotton Club "/>
    <n v="6.5"/>
    <n v="1984"/>
    <n v="25900000"/>
    <n v="36"/>
    <s v="Crime|Drama|Music"/>
    <s v="Nicolas Cage"/>
    <n v="12771"/>
    <n v="84"/>
    <s v="English"/>
    <s v="USA"/>
    <n v="58000000"/>
    <n v="-32100000"/>
    <m/>
    <m/>
    <m/>
  </r>
  <r>
    <x v="421"/>
    <s v="Big Trouble "/>
    <n v="6.5"/>
    <n v="2002"/>
    <n v="7262288"/>
    <n v="87"/>
    <s v="Comedy|Crime|Thriller"/>
    <s v="Zooey Deschanel"/>
    <n v="17307"/>
    <n v="186"/>
    <s v="English"/>
    <s v="USA"/>
    <n v="40000000"/>
    <n v="-32737712"/>
    <m/>
    <m/>
    <m/>
  </r>
  <r>
    <x v="228"/>
    <s v="Spanglish "/>
    <n v="6.5"/>
    <n v="2004"/>
    <n v="42044321"/>
    <n v="124"/>
    <s v="Comedy|Drama|Romance"/>
    <s v="Adam Sandler"/>
    <n v="65668"/>
    <n v="342"/>
    <s v="English"/>
    <s v="USA"/>
    <n v="80000000"/>
    <n v="-37955679"/>
    <m/>
    <m/>
    <m/>
  </r>
  <r>
    <x v="948"/>
    <s v="City of Ember "/>
    <n v="6.5"/>
    <n v="2008"/>
    <n v="7871693"/>
    <n v="118"/>
    <s v="Adventure|Family|Fantasy|Sci-Fi"/>
    <s v="Bill Murray"/>
    <n v="52908"/>
    <n v="102"/>
    <s v="English"/>
    <s v="USA"/>
    <n v="55000000"/>
    <n v="-47128307"/>
    <m/>
    <m/>
    <m/>
  </r>
  <r>
    <x v="93"/>
    <s v="Sin City: A Dame to Kill For "/>
    <n v="6.5"/>
    <n v="2014"/>
    <n v="13750556"/>
    <n v="339"/>
    <s v="Action|Crime|Thriller"/>
    <s v="Joseph Gordon-Levitt"/>
    <n v="111102"/>
    <n v="239"/>
    <s v="English"/>
    <s v="USA"/>
    <n v="65000000"/>
    <n v="-51249444"/>
    <m/>
    <m/>
    <m/>
  </r>
  <r>
    <x v="1042"/>
    <s v="Turbo "/>
    <n v="6.5"/>
    <n v="2013"/>
    <n v="83024900"/>
    <n v="166"/>
    <s v="Adventure|Animation|Comedy|Family|Sport"/>
    <s v="Ryan Reynolds"/>
    <n v="62424"/>
    <n v="90"/>
    <s v="English"/>
    <s v="USA"/>
    <n v="135000000"/>
    <n v="-51975100"/>
    <m/>
    <m/>
    <m/>
  </r>
  <r>
    <x v="111"/>
    <s v="Tomorrowland "/>
    <n v="6.5"/>
    <n v="2015"/>
    <n v="93417865"/>
    <n v="443"/>
    <s v="Action|Adventure|Family|Mystery|Sci-Fi"/>
    <s v="Judy Greer"/>
    <n v="128306"/>
    <n v="497"/>
    <s v="English"/>
    <s v="USA"/>
    <n v="190000000"/>
    <n v="-96582135"/>
    <m/>
    <m/>
    <m/>
  </r>
  <r>
    <x v="79"/>
    <s v="The Lone Ranger "/>
    <n v="6.5"/>
    <n v="2013"/>
    <n v="89289910"/>
    <n v="450"/>
    <s v="Action|Adventure|Western"/>
    <s v="Johnny Depp"/>
    <n v="181792"/>
    <n v="711"/>
    <s v="English"/>
    <s v="USA"/>
    <n v="215000000"/>
    <n v="-125710090"/>
    <m/>
    <m/>
    <m/>
  </r>
  <r>
    <x v="1043"/>
    <s v="Minions "/>
    <n v="6.4"/>
    <n v="2015"/>
    <n v="336029560"/>
    <n v="308"/>
    <s v="Action|Animation|Comedy|Family|Sci-Fi"/>
    <s v="Steve Carell"/>
    <n v="142403"/>
    <n v="275"/>
    <s v="English"/>
    <s v="USA"/>
    <n v="74000000"/>
    <n v="262029560"/>
    <m/>
    <m/>
    <m/>
  </r>
  <r>
    <x v="646"/>
    <s v="Night at the Museum "/>
    <n v="6.4"/>
    <n v="2006"/>
    <n v="250863268"/>
    <n v="179"/>
    <s v="Action|Adventure|Comedy|Family|Fantasy"/>
    <s v="Robin Williams"/>
    <n v="234480"/>
    <n v="444"/>
    <s v="English"/>
    <s v="USA"/>
    <n v="110000000"/>
    <n v="140863268"/>
    <m/>
    <m/>
    <m/>
  </r>
  <r>
    <x v="1044"/>
    <s v="The Blair Witch Project "/>
    <n v="6.4"/>
    <n v="1999"/>
    <n v="140530114"/>
    <n v="360"/>
    <s v="Horror"/>
    <s v="Heather Donahue"/>
    <n v="186786"/>
    <n v="3400"/>
    <s v="English"/>
    <s v="USA"/>
    <n v="60000"/>
    <n v="140470114"/>
    <m/>
    <m/>
    <m/>
  </r>
  <r>
    <x v="509"/>
    <s v="Neighbors "/>
    <n v="6.4"/>
    <n v="2014"/>
    <n v="150056505"/>
    <n v="351"/>
    <s v="Comedy"/>
    <s v="Craig Roberts"/>
    <n v="216581"/>
    <n v="397"/>
    <s v="English"/>
    <s v="USA"/>
    <n v="18000000"/>
    <n v="132056505"/>
    <m/>
    <m/>
    <m/>
  </r>
  <r>
    <x v="674"/>
    <s v="Big Daddy "/>
    <n v="6.4"/>
    <n v="1999"/>
    <n v="163479795"/>
    <n v="112"/>
    <s v="Comedy|Drama"/>
    <s v="Steve Buscemi"/>
    <n v="161858"/>
    <n v="289"/>
    <s v="English"/>
    <s v="USA"/>
    <n v="34200000"/>
    <n v="129279795"/>
    <m/>
    <m/>
    <m/>
  </r>
  <r>
    <x v="132"/>
    <s v="Beverly Hills Cop II "/>
    <n v="6.4"/>
    <n v="1987"/>
    <n v="153665036"/>
    <n v="50"/>
    <s v="Action|Comedy|Crime|Thriller"/>
    <s v="Dean Stockwell"/>
    <n v="84824"/>
    <n v="95"/>
    <s v="English"/>
    <s v="USA"/>
    <n v="28000000"/>
    <n v="125665036"/>
    <m/>
    <m/>
    <m/>
  </r>
  <r>
    <x v="1045"/>
    <s v="The Santa Clause "/>
    <n v="6.4"/>
    <n v="1994"/>
    <n v="144833357"/>
    <n v="64"/>
    <s v="Comedy|Drama|Family|Fantasy"/>
    <s v="Judge Reinhold"/>
    <n v="64742"/>
    <n v="111"/>
    <s v="English"/>
    <s v="USA"/>
    <n v="22000000"/>
    <n v="122833357"/>
    <m/>
    <m/>
    <m/>
  </r>
  <r>
    <x v="1046"/>
    <s v="American Pie 2 "/>
    <n v="6.4"/>
    <n v="2001"/>
    <n v="145096820"/>
    <n v="142"/>
    <s v="Comedy"/>
    <s v="Alyson Hannigan"/>
    <n v="200260"/>
    <n v="431"/>
    <s v="English"/>
    <s v="USA"/>
    <n v="30000000"/>
    <n v="115096820"/>
    <m/>
    <m/>
    <m/>
  </r>
  <r>
    <x v="506"/>
    <s v="What Women Want "/>
    <n v="6.4"/>
    <n v="2000"/>
    <n v="182805123"/>
    <n v="149"/>
    <s v="Comedy|Fantasy|Romance"/>
    <s v="Judy Greer"/>
    <n v="158864"/>
    <n v="395"/>
    <s v="English"/>
    <s v="USA"/>
    <n v="70000000"/>
    <n v="112805123"/>
    <m/>
    <m/>
    <m/>
  </r>
  <r>
    <x v="189"/>
    <s v="Rambo: First Blood Part II "/>
    <n v="6.4"/>
    <n v="1985"/>
    <n v="150415432"/>
    <n v="96"/>
    <s v="Action|Adventure|Thriller|War"/>
    <s v="Sylvester Stallone"/>
    <n v="117606"/>
    <n v="217"/>
    <s v="English"/>
    <s v="USA"/>
    <n v="44000000"/>
    <n v="106415432"/>
    <m/>
    <m/>
    <m/>
  </r>
  <r>
    <x v="37"/>
    <s v="Air Force One "/>
    <n v="6.4"/>
    <n v="1997"/>
    <n v="172620724"/>
    <n v="142"/>
    <s v="Action|Adventure|Drama|Thriller"/>
    <s v="Harrison Ford"/>
    <n v="146134"/>
    <n v="393"/>
    <s v="English"/>
    <s v="USA"/>
    <n v="85000000"/>
    <n v="87620724"/>
    <m/>
    <m/>
    <m/>
  </r>
  <r>
    <x v="273"/>
    <s v="Lucy "/>
    <n v="6.4"/>
    <n v="2014"/>
    <n v="126546825"/>
    <n v="433"/>
    <s v="Action|Sci-Fi|Thriller"/>
    <s v="Scarlett Johansson"/>
    <n v="327367"/>
    <n v="918"/>
    <s v="English"/>
    <s v="France"/>
    <n v="40000000"/>
    <n v="86546825"/>
    <m/>
    <m/>
    <m/>
  </r>
  <r>
    <x v="279"/>
    <s v="Hancock "/>
    <n v="6.4"/>
    <n v="2008"/>
    <n v="227946274"/>
    <n v="318"/>
    <s v="Action|Drama"/>
    <s v="Will Smith"/>
    <n v="343648"/>
    <n v="590"/>
    <s v="English"/>
    <s v="USA"/>
    <n v="150000000"/>
    <n v="77946274"/>
    <m/>
    <m/>
    <m/>
  </r>
  <r>
    <x v="802"/>
    <s v="The Longest Yard "/>
    <n v="6.4"/>
    <n v="2005"/>
    <n v="158115031"/>
    <n v="134"/>
    <s v="Comedy|Crime|Sport"/>
    <s v="Adam Sandler"/>
    <n v="130070"/>
    <n v="316"/>
    <s v="English"/>
    <s v="USA"/>
    <n v="82000000"/>
    <n v="76115031"/>
    <m/>
    <m/>
    <m/>
  </r>
  <r>
    <x v="1047"/>
    <s v="Shrek Forever After "/>
    <n v="6.4"/>
    <n v="2010"/>
    <n v="238371987"/>
    <n v="226"/>
    <s v="Adventure|Animation|Comedy|Family|Fantasy"/>
    <s v="Jon Hamm"/>
    <n v="138661"/>
    <n v="173"/>
    <s v="English"/>
    <s v="USA"/>
    <n v="165000000"/>
    <n v="73371987"/>
    <m/>
    <m/>
    <m/>
  </r>
  <r>
    <x v="735"/>
    <s v="Phenomenon "/>
    <n v="6.4"/>
    <n v="1996"/>
    <n v="104632573"/>
    <n v="53"/>
    <s v="Drama|Fantasy|Romance|Sci-Fi"/>
    <s v="Robert Duvall"/>
    <n v="63839"/>
    <n v="118"/>
    <s v="English"/>
    <s v="USA"/>
    <n v="32000000"/>
    <n v="72632573"/>
    <m/>
    <m/>
    <m/>
  </r>
  <r>
    <x v="1001"/>
    <s v="Click "/>
    <n v="6.4"/>
    <n v="2006"/>
    <n v="137340146"/>
    <n v="173"/>
    <s v="Comedy|Drama|Fantasy|Romance"/>
    <s v="Adam Sandler"/>
    <n v="246492"/>
    <n v="685"/>
    <s v="English"/>
    <s v="USA"/>
    <n v="70000000"/>
    <n v="67340146"/>
    <m/>
    <m/>
    <m/>
  </r>
  <r>
    <x v="605"/>
    <s v="The Day After Tomorrow "/>
    <n v="6.4"/>
    <n v="2004"/>
    <n v="186739919"/>
    <n v="239"/>
    <s v="Action|Adventure|Sci-Fi|Thriller"/>
    <s v="Jake Gyllenhaal"/>
    <n v="333248"/>
    <n v="1159"/>
    <s v="English"/>
    <s v="USA"/>
    <n v="125000000"/>
    <n v="61739919"/>
    <m/>
    <m/>
    <m/>
  </r>
  <r>
    <x v="1048"/>
    <s v="How to Lose a Guy in 10 Days "/>
    <n v="6.4"/>
    <n v="2003"/>
    <n v="105807520"/>
    <n v="140"/>
    <s v="Comedy|Romance"/>
    <s v="Matthew McConaughey"/>
    <n v="156717"/>
    <n v="357"/>
    <s v="English"/>
    <s v="USA"/>
    <n v="50000000"/>
    <n v="55807520"/>
    <m/>
    <m/>
    <m/>
  </r>
  <r>
    <x v="928"/>
    <s v="He's Just Not That Into You "/>
    <n v="6.4"/>
    <n v="2009"/>
    <n v="93952276"/>
    <n v="161"/>
    <s v="Comedy|Drama|Romance"/>
    <s v="Carmen Perez"/>
    <n v="132048"/>
    <n v="203"/>
    <s v="English"/>
    <s v="USA"/>
    <n v="40000000"/>
    <n v="53952276"/>
    <m/>
    <m/>
    <m/>
  </r>
  <r>
    <x v="1049"/>
    <s v="The Sum of All Fears "/>
    <n v="6.4"/>
    <n v="2002"/>
    <n v="118471320"/>
    <n v="176"/>
    <s v="Action|Drama|Thriller"/>
    <s v="Morgan Freeman"/>
    <n v="86504"/>
    <n v="568"/>
    <s v="English"/>
    <s v="USA"/>
    <n v="68000000"/>
    <n v="50471320"/>
    <m/>
    <m/>
    <m/>
  </r>
  <r>
    <x v="113"/>
    <s v="Star Trek: The Motion Picture "/>
    <n v="6.4"/>
    <n v="1979"/>
    <n v="82300000"/>
    <n v="134"/>
    <s v="Adventure|Mystery|Sci-Fi"/>
    <s v="Leonard Nimoy"/>
    <n v="63330"/>
    <n v="405"/>
    <s v="English"/>
    <s v="USA"/>
    <n v="35000000"/>
    <n v="47300000"/>
    <m/>
    <m/>
    <m/>
  </r>
  <r>
    <x v="377"/>
    <s v="Double Jeopardy "/>
    <n v="6.4"/>
    <n v="1999"/>
    <n v="116735231"/>
    <n v="129"/>
    <s v="Crime|Mystery|Thriller"/>
    <s v="Bruce Greenwood"/>
    <n v="56646"/>
    <n v="336"/>
    <s v="English"/>
    <s v="USA"/>
    <n v="70000000"/>
    <n v="46735231"/>
    <m/>
    <m/>
    <m/>
  </r>
  <r>
    <x v="710"/>
    <s v="17 Again "/>
    <n v="6.4"/>
    <n v="2009"/>
    <n v="64149837"/>
    <n v="191"/>
    <s v="Comedy|Drama|Family|Fantasy|Romance"/>
    <s v="Matthew Perry"/>
    <n v="146899"/>
    <n v="185"/>
    <s v="English"/>
    <s v="USA"/>
    <n v="20000000"/>
    <n v="44149837"/>
    <m/>
    <m/>
    <m/>
  </r>
  <r>
    <x v="37"/>
    <s v="The Perfect Storm "/>
    <n v="6.4"/>
    <n v="2000"/>
    <n v="182618434"/>
    <n v="231"/>
    <s v="Action|Adventure|Drama|Thriller"/>
    <s v="Karen Allen"/>
    <n v="133076"/>
    <n v="779"/>
    <s v="English"/>
    <s v="USA"/>
    <n v="140000000"/>
    <n v="42618434"/>
    <m/>
    <m/>
    <m/>
  </r>
  <r>
    <x v="426"/>
    <s v="The Mighty Ducks "/>
    <n v="6.4"/>
    <n v="1992"/>
    <n v="50752337"/>
    <n v="22"/>
    <s v="Comedy|Drama|Family|Sport"/>
    <s v="Lane Smith"/>
    <n v="44502"/>
    <n v="46"/>
    <s v="English"/>
    <s v="USA"/>
    <n v="10000000"/>
    <n v="40752337"/>
    <m/>
    <m/>
    <m/>
  </r>
  <r>
    <x v="1050"/>
    <s v="The Woman in Black "/>
    <n v="6.4"/>
    <n v="2012"/>
    <n v="54322273"/>
    <n v="462"/>
    <s v="Drama|Fantasy|Horror|Thriller"/>
    <s v="Daniel Radcliffe"/>
    <n v="139749"/>
    <n v="509"/>
    <s v="English"/>
    <s v="UK"/>
    <n v="17000000"/>
    <n v="37322273"/>
    <m/>
    <m/>
    <m/>
  </r>
  <r>
    <x v="1051"/>
    <s v="Varsity Blues "/>
    <n v="6.4"/>
    <n v="1999"/>
    <n v="52885587"/>
    <n v="67"/>
    <s v="Comedy|Drama|Romance|Sport"/>
    <s v="Paul Walker"/>
    <n v="35312"/>
    <n v="267"/>
    <s v="English"/>
    <s v="USA"/>
    <n v="16000000"/>
    <n v="36885587"/>
    <m/>
    <m/>
    <m/>
  </r>
  <r>
    <x v="659"/>
    <s v="Rio 2 "/>
    <n v="6.4"/>
    <n v="2014"/>
    <n v="131536019"/>
    <n v="159"/>
    <s v="Adventure|Animation|Comedy|Family|Musical"/>
    <s v="Miguel Ferrer"/>
    <n v="58498"/>
    <n v="99"/>
    <s v="English"/>
    <s v="USA"/>
    <n v="103000000"/>
    <n v="28536019"/>
    <m/>
    <m/>
    <m/>
  </r>
  <r>
    <x v="919"/>
    <s v="Diary of a Wimpy Kid: Dog Days "/>
    <n v="6.4"/>
    <n v="2012"/>
    <n v="49002815"/>
    <n v="88"/>
    <s v="Comedy|Family"/>
    <s v="Zachary Gordon"/>
    <n v="15665"/>
    <n v="35"/>
    <s v="English"/>
    <s v="USA"/>
    <n v="22000000"/>
    <n v="27002815"/>
    <m/>
    <m/>
    <m/>
  </r>
  <r>
    <x v="327"/>
    <s v="Once Upon a Time in Mexico "/>
    <n v="6.4"/>
    <n v="2003"/>
    <n v="55845943"/>
    <n v="178"/>
    <s v="Action|Crime|Thriller"/>
    <s v="Johnny Depp"/>
    <n v="130094"/>
    <n v="471"/>
    <s v="English"/>
    <s v="USA"/>
    <n v="29000000"/>
    <n v="26845943"/>
    <m/>
    <m/>
    <m/>
  </r>
  <r>
    <x v="824"/>
    <s v="The Hills Have Eyes "/>
    <n v="6.4"/>
    <n v="2006"/>
    <n v="41777564"/>
    <n v="265"/>
    <s v="Horror"/>
    <s v="Dan Byrd"/>
    <n v="129719"/>
    <n v="855"/>
    <s v="English"/>
    <s v="USA"/>
    <n v="15000000"/>
    <n v="26777564"/>
    <m/>
    <m/>
    <m/>
  </r>
  <r>
    <x v="46"/>
    <s v="Space Cowboys "/>
    <n v="6.4"/>
    <n v="2000"/>
    <n v="90454043"/>
    <n v="169"/>
    <s v="Action|Adventure|Thriller"/>
    <s v="Clint Eastwood"/>
    <n v="60165"/>
    <n v="326"/>
    <s v="English"/>
    <s v="USA"/>
    <n v="65000000"/>
    <n v="25454043"/>
    <m/>
    <m/>
    <m/>
  </r>
  <r>
    <x v="327"/>
    <s v="The Faculty "/>
    <n v="6.4"/>
    <n v="1998"/>
    <n v="40064955"/>
    <n v="154"/>
    <s v="Horror|Mystery|Sci-Fi"/>
    <s v="Jordana Brewster"/>
    <n v="92074"/>
    <n v="502"/>
    <s v="English"/>
    <s v="USA"/>
    <n v="15000000"/>
    <n v="25064955"/>
    <m/>
    <m/>
    <m/>
  </r>
  <r>
    <x v="674"/>
    <s v="Just Go with It "/>
    <n v="6.4"/>
    <n v="2011"/>
    <n v="103028109"/>
    <n v="204"/>
    <s v="Comedy|Romance"/>
    <s v="Adam Sandler"/>
    <n v="172878"/>
    <n v="203"/>
    <s v="English"/>
    <s v="USA"/>
    <n v="80000000"/>
    <n v="23028109"/>
    <m/>
    <m/>
    <m/>
  </r>
  <r>
    <x v="988"/>
    <s v="Goosebumps "/>
    <n v="6.4"/>
    <n v="2015"/>
    <n v="80021740"/>
    <n v="218"/>
    <s v="Adventure|Comedy|Family|Fantasy|Horror"/>
    <s v="Odeya Rush"/>
    <n v="47968"/>
    <n v="154"/>
    <s v="English"/>
    <s v="USA"/>
    <n v="58000000"/>
    <n v="22021740"/>
    <m/>
    <m/>
    <m/>
  </r>
  <r>
    <x v="511"/>
    <s v="The Man in the Iron Mask "/>
    <n v="6.4"/>
    <n v="1998"/>
    <n v="56876365"/>
    <n v="83"/>
    <s v="Action|Adventure"/>
    <s v="Leonardo DiCaprio"/>
    <n v="125219"/>
    <n v="244"/>
    <s v="English"/>
    <s v="USA"/>
    <n v="35000000"/>
    <n v="21876365"/>
    <m/>
    <m/>
    <m/>
  </r>
  <r>
    <x v="802"/>
    <s v="Naked Gun 33 1/3: The Final Insult "/>
    <n v="6.4"/>
    <n v="1994"/>
    <n v="51109400"/>
    <n v="43"/>
    <s v="Comedy|Crime"/>
    <s v="George Kennedy"/>
    <n v="76850"/>
    <n v="85"/>
    <s v="English"/>
    <s v="USA"/>
    <n v="30000000"/>
    <n v="21109400"/>
    <m/>
    <m/>
    <m/>
  </r>
  <r>
    <x v="797"/>
    <s v="The Scorch Trials "/>
    <n v="6.4"/>
    <n v="2015"/>
    <n v="81687587"/>
    <n v="249"/>
    <s v="Action|Sci-Fi|Thriller"/>
    <s v="Ki Hong Lee"/>
    <n v="138246"/>
    <n v="360"/>
    <s v="English"/>
    <s v="USA"/>
    <n v="61000000"/>
    <n v="20687587"/>
    <m/>
    <m/>
    <m/>
  </r>
  <r>
    <x v="614"/>
    <s v="Paper Towns "/>
    <n v="6.4"/>
    <n v="2015"/>
    <n v="31990064"/>
    <n v="191"/>
    <s v="Drama|Mystery|Romance"/>
    <s v="Nat Wolff"/>
    <n v="63390"/>
    <n v="160"/>
    <s v="English"/>
    <s v="USA"/>
    <n v="12000000"/>
    <n v="19990064"/>
    <m/>
    <m/>
    <m/>
  </r>
  <r>
    <x v="202"/>
    <s v="Oz the Great and Powerful "/>
    <n v="6.4"/>
    <n v="2013"/>
    <n v="234903076"/>
    <n v="525"/>
    <s v="Adventure|Family|Fantasy"/>
    <s v="Tim Holmes"/>
    <n v="175409"/>
    <n v="511"/>
    <s v="English"/>
    <s v="USA"/>
    <n v="215000000"/>
    <n v="19903076"/>
    <m/>
    <m/>
    <m/>
  </r>
  <r>
    <x v="1052"/>
    <s v="Our Idiot Brother "/>
    <n v="6.4"/>
    <n v="2011"/>
    <n v="24809547"/>
    <n v="179"/>
    <s v="Comedy|Drama"/>
    <s v="Zooey Deschanel"/>
    <n v="74875"/>
    <n v="115"/>
    <s v="English"/>
    <s v="USA"/>
    <n v="5000000"/>
    <n v="19809547"/>
    <m/>
    <m/>
    <m/>
  </r>
  <r>
    <x v="1053"/>
    <s v="Behind Enemy Lines "/>
    <n v="6.4"/>
    <n v="2001"/>
    <n v="59068786"/>
    <n v="131"/>
    <s v="Action|Drama|Thriller|War"/>
    <s v="Joaquim de Almeida"/>
    <n v="86902"/>
    <n v="411"/>
    <s v="English"/>
    <s v="USA"/>
    <n v="40000000"/>
    <n v="19068786"/>
    <m/>
    <m/>
    <m/>
  </r>
  <r>
    <x v="1054"/>
    <s v="Because of Winn-Dixie "/>
    <n v="6.4"/>
    <n v="2005"/>
    <n v="32645546"/>
    <n v="96"/>
    <s v="Comedy|Drama|Family"/>
    <s v="Cicely Tyson"/>
    <n v="8427"/>
    <n v="88"/>
    <s v="English"/>
    <s v="USA"/>
    <n v="14000000"/>
    <n v="18645546"/>
    <m/>
    <m/>
    <m/>
  </r>
  <r>
    <x v="1055"/>
    <s v="The Iron Lady "/>
    <n v="6.4"/>
    <n v="2011"/>
    <n v="29959436"/>
    <n v="331"/>
    <s v="Biography|Drama|History"/>
    <s v="Meryl Streep"/>
    <n v="82327"/>
    <n v="350"/>
    <s v="English"/>
    <s v="UK"/>
    <n v="13000000"/>
    <n v="16959436"/>
    <m/>
    <m/>
    <m/>
  </r>
  <r>
    <x v="177"/>
    <s v="Ocean's Twelve "/>
    <n v="6.4"/>
    <n v="2004"/>
    <n v="125531634"/>
    <n v="198"/>
    <s v="Crime|Thriller"/>
    <s v="Brad Pitt"/>
    <n v="284852"/>
    <n v="627"/>
    <s v="English"/>
    <s v="USA"/>
    <n v="110000000"/>
    <n v="15531634"/>
    <m/>
    <m/>
    <m/>
  </r>
  <r>
    <x v="1056"/>
    <s v="Van Wilder: Party Liaison "/>
    <n v="6.4"/>
    <n v="2002"/>
    <n v="21005329"/>
    <n v="96"/>
    <s v="Comedy|Romance"/>
    <s v="Ryan Reynolds"/>
    <n v="89128"/>
    <n v="258"/>
    <s v="English"/>
    <s v="Germany"/>
    <n v="6000000"/>
    <n v="15005329"/>
    <m/>
    <m/>
    <m/>
  </r>
  <r>
    <x v="1057"/>
    <s v="Hot Tub Time Machine "/>
    <n v="6.4"/>
    <n v="2010"/>
    <n v="50213619"/>
    <n v="265"/>
    <s v="Comedy|Sci-Fi"/>
    <s v="Charlie McDermott"/>
    <n v="139184"/>
    <n v="243"/>
    <s v="English"/>
    <s v="USA"/>
    <n v="36000000"/>
    <n v="14213619"/>
    <m/>
    <m/>
    <m/>
  </r>
  <r>
    <x v="583"/>
    <s v="Cliffhanger "/>
    <n v="6.4"/>
    <n v="1993"/>
    <n v="84049211"/>
    <n v="74"/>
    <s v="Action|Adventure|Thriller"/>
    <s v="Sylvester Stallone"/>
    <n v="96096"/>
    <n v="172"/>
    <s v="English"/>
    <s v="USA"/>
    <n v="70000000"/>
    <n v="14049211"/>
    <m/>
    <m/>
    <m/>
  </r>
  <r>
    <x v="1058"/>
    <s v="Executive Decision "/>
    <n v="6.4"/>
    <n v="1996"/>
    <n v="68750000"/>
    <n v="60"/>
    <s v="Action|Adventure|Thriller"/>
    <s v="Oliver Platt"/>
    <n v="40858"/>
    <n v="144"/>
    <s v="English"/>
    <s v="USA"/>
    <n v="55000000"/>
    <n v="13750000"/>
    <m/>
    <m/>
    <m/>
  </r>
  <r>
    <x v="1059"/>
    <s v="She's the Man "/>
    <n v="6.4"/>
    <n v="2006"/>
    <n v="33687630"/>
    <n v="91"/>
    <s v="Comedy|Romance"/>
    <s v="Channing Tatum"/>
    <n v="116762"/>
    <n v="261"/>
    <s v="English"/>
    <s v="USA"/>
    <n v="20000000"/>
    <n v="13687630"/>
    <m/>
    <m/>
    <m/>
  </r>
  <r>
    <x v="656"/>
    <s v="Ted 2 "/>
    <n v="6.4"/>
    <n v="2015"/>
    <n v="81257500"/>
    <n v="280"/>
    <s v="Comedy"/>
    <s v="Liam Neeson"/>
    <n v="117739"/>
    <n v="229"/>
    <s v="English"/>
    <s v="USA"/>
    <n v="68000000"/>
    <n v="13257500"/>
    <m/>
    <m/>
    <m/>
  </r>
  <r>
    <x v="183"/>
    <s v="Baby Boy "/>
    <n v="6.4"/>
    <n v="2001"/>
    <n v="28734552"/>
    <n v="41"/>
    <s v="Crime|Drama|Romance|Thriller"/>
    <s v="Mo'Nique"/>
    <n v="9566"/>
    <n v="81"/>
    <s v="English"/>
    <s v="USA"/>
    <n v="16000000"/>
    <n v="12734552"/>
    <m/>
    <m/>
    <m/>
  </r>
  <r>
    <x v="282"/>
    <s v="Star Trek: Insurrection "/>
    <n v="6.4"/>
    <n v="1998"/>
    <n v="70117571"/>
    <n v="160"/>
    <s v="Action|Adventure|Sci-Fi|Thriller"/>
    <s v="LeVar Burton"/>
    <n v="56741"/>
    <n v="515"/>
    <s v="English"/>
    <s v="USA"/>
    <n v="58000000"/>
    <n v="12117571"/>
    <m/>
    <m/>
    <m/>
  </r>
  <r>
    <x v="1060"/>
    <s v="Predators "/>
    <n v="6.4"/>
    <n v="2010"/>
    <n v="52000688"/>
    <n v="351"/>
    <s v="Action|Adventure|Sci-Fi|Thriller"/>
    <s v="Topher Grace"/>
    <n v="171418"/>
    <n v="619"/>
    <s v="English"/>
    <s v="USA"/>
    <n v="40000000"/>
    <n v="12000688"/>
    <m/>
    <m/>
    <m/>
  </r>
  <r>
    <x v="1061"/>
    <s v="She's Out of My League "/>
    <n v="6.4"/>
    <n v="2010"/>
    <n v="31584722"/>
    <n v="180"/>
    <s v="Comedy|Romance"/>
    <s v="Mike Vogel"/>
    <n v="101730"/>
    <n v="131"/>
    <s v="English"/>
    <s v="USA"/>
    <n v="20000000"/>
    <n v="11584722"/>
    <m/>
    <m/>
    <m/>
  </r>
  <r>
    <x v="408"/>
    <s v="Bowfinger "/>
    <n v="6.4"/>
    <n v="1999"/>
    <n v="66365290"/>
    <n v="140"/>
    <s v="Comedy"/>
    <s v="Robert Downey Jr."/>
    <n v="56874"/>
    <n v="358"/>
    <s v="English"/>
    <s v="USA"/>
    <n v="55000000"/>
    <n v="11365290"/>
    <m/>
    <m/>
    <m/>
  </r>
  <r>
    <x v="1062"/>
    <s v="Project Almanac "/>
    <n v="6.4"/>
    <n v="2015"/>
    <n v="22331028"/>
    <n v="177"/>
    <s v="Sci-Fi|Thriller"/>
    <s v="Gary Weeks"/>
    <n v="57349"/>
    <n v="177"/>
    <s v="English"/>
    <s v="USA"/>
    <n v="12000000"/>
    <n v="10331028"/>
    <m/>
    <m/>
    <m/>
  </r>
  <r>
    <x v="338"/>
    <s v="New Nightmare "/>
    <n v="6.4"/>
    <n v="1994"/>
    <n v="18090181"/>
    <n v="109"/>
    <s v="Fantasy|Horror|Mystery|Thriller"/>
    <s v="Miko Hughes"/>
    <n v="38191"/>
    <n v="271"/>
    <s v="English"/>
    <s v="USA"/>
    <n v="8000000"/>
    <n v="10090181"/>
    <m/>
    <m/>
    <m/>
  </r>
  <r>
    <x v="655"/>
    <s v="Rat Race "/>
    <n v="6.4"/>
    <n v="2001"/>
    <n v="56607223"/>
    <n v="103"/>
    <s v="Adventure|Comedy"/>
    <s v="Corinna Harney"/>
    <n v="93367"/>
    <n v="497"/>
    <s v="English"/>
    <s v="Canada"/>
    <n v="48000000"/>
    <n v="8607223"/>
    <m/>
    <m/>
    <m/>
  </r>
  <r>
    <x v="353"/>
    <s v="Salt "/>
    <n v="6.4"/>
    <n v="2010"/>
    <n v="118311368"/>
    <n v="330"/>
    <s v="Action|Crime|Mystery|Thriller"/>
    <s v="Angelina Jolie Pitt"/>
    <n v="245621"/>
    <n v="514"/>
    <s v="English"/>
    <s v="USA"/>
    <n v="110000000"/>
    <n v="8311368"/>
    <m/>
    <m/>
    <m/>
  </r>
  <r>
    <x v="88"/>
    <s v="Hail, Caesar! "/>
    <n v="6.4"/>
    <n v="2016"/>
    <n v="29997095"/>
    <n v="423"/>
    <s v="Comedy|Mystery"/>
    <s v="Scarlett Johansson"/>
    <n v="60926"/>
    <n v="302"/>
    <s v="English"/>
    <s v="UK"/>
    <n v="22000000"/>
    <n v="7997095"/>
    <m/>
    <m/>
    <m/>
  </r>
  <r>
    <x v="1063"/>
    <s v="Keeping the Faith "/>
    <n v="6.4"/>
    <n v="2000"/>
    <n v="37036404"/>
    <n v="148"/>
    <s v="Comedy|Drama|Romance"/>
    <s v="Lisa Edelstein"/>
    <n v="44816"/>
    <n v="259"/>
    <s v="English"/>
    <s v="USA"/>
    <n v="30000000"/>
    <n v="7036404"/>
    <m/>
    <m/>
    <m/>
  </r>
  <r>
    <x v="741"/>
    <s v="Dolphin Tale 2 "/>
    <n v="6.4"/>
    <n v="2014"/>
    <n v="42019483"/>
    <n v="54"/>
    <s v="Drama|Family"/>
    <s v="Morgan Freeman"/>
    <n v="6069"/>
    <n v="33"/>
    <s v="English"/>
    <s v="USA"/>
    <n v="36000000"/>
    <n v="6019483"/>
    <m/>
    <m/>
    <m/>
  </r>
  <r>
    <x v="1064"/>
    <s v="Keanu "/>
    <n v="6.4"/>
    <n v="2016"/>
    <n v="20566327"/>
    <n v="129"/>
    <s v="Action|Comedy"/>
    <s v="Nia Long"/>
    <n v="15385"/>
    <n v="84"/>
    <s v="English"/>
    <s v="USA"/>
    <n v="15000000"/>
    <n v="5566327"/>
    <m/>
    <m/>
    <m/>
  </r>
  <r>
    <x v="9"/>
    <s v="Alien 3 "/>
    <n v="6.4"/>
    <n v="1992"/>
    <n v="55473600"/>
    <n v="210"/>
    <s v="Action|Horror|Sci-Fi"/>
    <s v="Charles S. Dutton"/>
    <n v="207686"/>
    <n v="776"/>
    <s v="English"/>
    <s v="USA"/>
    <n v="50000000"/>
    <n v="5473600"/>
    <m/>
    <m/>
    <m/>
  </r>
  <r>
    <x v="1065"/>
    <s v="Delivery Man "/>
    <n v="6.4"/>
    <n v="2013"/>
    <n v="30659817"/>
    <n v="168"/>
    <s v="Comedy|Drama"/>
    <s v="Jack Reynor"/>
    <n v="59805"/>
    <n v="95"/>
    <s v="English"/>
    <s v="USA"/>
    <n v="26000000"/>
    <n v="4659817"/>
    <m/>
    <m/>
    <m/>
  </r>
  <r>
    <x v="596"/>
    <s v="Riddick "/>
    <n v="6.4"/>
    <n v="2013"/>
    <n v="41997790"/>
    <n v="302"/>
    <s v="Action|Sci-Fi|Thriller"/>
    <s v="Vin Diesel"/>
    <n v="125305"/>
    <n v="343"/>
    <s v="English"/>
    <s v="USA"/>
    <n v="38000000"/>
    <n v="3997790"/>
    <m/>
    <m/>
    <m/>
  </r>
  <r>
    <x v="7"/>
    <s v="Death Becomes Her "/>
    <n v="6.4"/>
    <n v="1992"/>
    <n v="58422650"/>
    <n v="49"/>
    <s v="Comedy|Fantasy|Horror"/>
    <s v="Bruce Willis"/>
    <n v="78974"/>
    <n v="173"/>
    <s v="English"/>
    <s v="USA"/>
    <n v="55000000"/>
    <n v="3422650"/>
    <m/>
    <m/>
    <m/>
  </r>
  <r>
    <x v="378"/>
    <s v="The Number 23 "/>
    <n v="6.4"/>
    <n v="2007"/>
    <n v="35063732"/>
    <n v="224"/>
    <s v="Mystery|Thriller"/>
    <s v="Logan Lerman"/>
    <n v="164608"/>
    <n v="383"/>
    <s v="English"/>
    <s v="USA"/>
    <n v="32000000"/>
    <n v="3063732"/>
    <m/>
    <m/>
    <m/>
  </r>
  <r>
    <x v="1066"/>
    <s v="The Grace Card "/>
    <n v="6.4"/>
    <n v="2010"/>
    <n v="2428241"/>
    <n v="25"/>
    <s v="Drama"/>
    <s v="Michael Joiner"/>
    <n v="2099"/>
    <n v="26"/>
    <s v="English"/>
    <s v="USA"/>
    <n v="200000"/>
    <n v="2228241"/>
    <m/>
    <m/>
    <m/>
  </r>
  <r>
    <x v="584"/>
    <s v="Muppets Most Wanted "/>
    <n v="6.4"/>
    <n v="2014"/>
    <n v="51178893"/>
    <n v="277"/>
    <s v="Adventure|Comedy|Crime|Family|Musical"/>
    <s v="Ty Burrell"/>
    <n v="24285"/>
    <n v="110"/>
    <s v="English"/>
    <s v="USA"/>
    <n v="50000000"/>
    <n v="1178893"/>
    <m/>
    <m/>
    <m/>
  </r>
  <r>
    <x v="1067"/>
    <s v="The Singles Ward "/>
    <n v="6.4"/>
    <n v="2002"/>
    <n v="1250798"/>
    <n v="5"/>
    <s v="Comedy|Drama|Romance"/>
    <s v="Kirby Heyborne"/>
    <n v="1099"/>
    <n v="53"/>
    <s v="English"/>
    <s v="USA"/>
    <n v="500000"/>
    <n v="750798"/>
    <m/>
    <m/>
    <m/>
  </r>
  <r>
    <x v="82"/>
    <s v="W. "/>
    <n v="6.4"/>
    <n v="2008"/>
    <n v="25517500"/>
    <n v="242"/>
    <s v="Biography|Drama|History"/>
    <s v="Toby Jones"/>
    <n v="40941"/>
    <n v="320"/>
    <s v="English"/>
    <s v="USA"/>
    <n v="25100000"/>
    <n v="417500"/>
    <m/>
    <m/>
    <m/>
  </r>
  <r>
    <x v="143"/>
    <s v="Made "/>
    <n v="6.4"/>
    <n v="2001"/>
    <n v="5308707"/>
    <n v="81"/>
    <s v="Comedy|Crime|Drama|Thriller"/>
    <s v="Jon Favreau"/>
    <n v="15053"/>
    <n v="165"/>
    <s v="English"/>
    <s v="USA"/>
    <n v="5000000"/>
    <n v="308707"/>
    <m/>
    <m/>
    <m/>
  </r>
  <r>
    <x v="1068"/>
    <s v="Outside Providence "/>
    <n v="6.4"/>
    <n v="1999"/>
    <n v="7292175"/>
    <n v="72"/>
    <s v="Comedy|Drama|Romance"/>
    <s v="Jonathan Brandis"/>
    <n v="7736"/>
    <n v="100"/>
    <s v="English"/>
    <s v="USA"/>
    <n v="7000000"/>
    <n v="292175"/>
    <m/>
    <m/>
    <m/>
  </r>
  <r>
    <x v="1069"/>
    <s v="Compliance "/>
    <n v="6.4"/>
    <n v="2012"/>
    <n v="318622"/>
    <n v="286"/>
    <s v="Biography|Crime|Drama|Thriller"/>
    <s v="Dreama Walker"/>
    <n v="24668"/>
    <n v="175"/>
    <s v="English"/>
    <s v="USA"/>
    <n v="270000"/>
    <n v="48622"/>
    <m/>
    <m/>
    <m/>
  </r>
  <r>
    <x v="934"/>
    <s v="Newlyweds "/>
    <n v="6.4"/>
    <n v="2011"/>
    <n v="4584"/>
    <n v="14"/>
    <s v="Comedy|Drama"/>
    <s v="Kerry Bishé"/>
    <n v="1338"/>
    <n v="14"/>
    <s v="English"/>
    <s v="USA"/>
    <n v="9000"/>
    <n v="-4416"/>
    <m/>
    <m/>
    <m/>
  </r>
  <r>
    <x v="1070"/>
    <s v="Love and Other Catastrophes "/>
    <n v="6.4"/>
    <n v="1996"/>
    <n v="212285"/>
    <n v="21"/>
    <s v="Comedy|Romance"/>
    <s v="Radha Mitchell"/>
    <n v="1727"/>
    <n v="21"/>
    <s v="English"/>
    <s v="Australia"/>
    <n v="250000"/>
    <n v="-37715"/>
    <m/>
    <m/>
    <m/>
  </r>
  <r>
    <x v="1071"/>
    <s v="The Invention of Lying "/>
    <n v="6.4"/>
    <n v="2009"/>
    <n v="18439082"/>
    <n v="192"/>
    <s v="Comedy|Fantasy|Romance"/>
    <s v="Jennifer Garner"/>
    <n v="94292"/>
    <n v="287"/>
    <s v="English"/>
    <s v="USA"/>
    <n v="18500000"/>
    <n v="-60918"/>
    <m/>
    <m/>
    <m/>
  </r>
  <r>
    <x v="1072"/>
    <s v="Monsters "/>
    <n v="6.4"/>
    <n v="2010"/>
    <n v="237301"/>
    <n v="344"/>
    <s v="Drama|Sci-Fi|Thriller"/>
    <s v="Scoot McNairy"/>
    <n v="75669"/>
    <n v="451"/>
    <s v="English"/>
    <s v="UK"/>
    <n v="500000"/>
    <n v="-262699"/>
    <m/>
    <m/>
    <m/>
  </r>
  <r>
    <x v="459"/>
    <s v="Northfork "/>
    <n v="6.4"/>
    <n v="2003"/>
    <n v="1420578"/>
    <n v="60"/>
    <s v="Drama|Fantasy"/>
    <s v="Peter Coyote"/>
    <n v="4894"/>
    <n v="122"/>
    <s v="English"/>
    <s v="USA"/>
    <n v="1900000"/>
    <n v="-479422"/>
    <m/>
    <m/>
    <m/>
  </r>
  <r>
    <x v="939"/>
    <s v="The Quiet "/>
    <n v="6.4"/>
    <n v="2005"/>
    <n v="381186"/>
    <n v="65"/>
    <s v="Drama|Thriller"/>
    <s v="Katy Mixon"/>
    <n v="13485"/>
    <n v="90"/>
    <s v="English"/>
    <s v="USA"/>
    <n v="900000"/>
    <n v="-518814"/>
    <m/>
    <m/>
    <m/>
  </r>
  <r>
    <x v="1073"/>
    <s v="Dead Snow "/>
    <n v="6.4"/>
    <n v="2009"/>
    <n v="41709"/>
    <n v="224"/>
    <s v="Comedy|Horror"/>
    <s v="Bjørn Sundquist"/>
    <n v="54601"/>
    <n v="200"/>
    <s v="Norwegian"/>
    <s v="Norway"/>
    <n v="800000"/>
    <n v="-758291"/>
    <m/>
    <m/>
    <m/>
  </r>
  <r>
    <x v="1074"/>
    <s v="The House of the Devil "/>
    <n v="6.4"/>
    <n v="2009"/>
    <n v="100659"/>
    <n v="238"/>
    <s v="Horror"/>
    <s v="Lena Dunham"/>
    <n v="30160"/>
    <n v="193"/>
    <s v="English"/>
    <s v="USA"/>
    <n v="900000"/>
    <n v="-799341"/>
    <m/>
    <m/>
    <m/>
  </r>
  <r>
    <x v="1075"/>
    <s v="The Brass Teapot "/>
    <n v="6.4"/>
    <n v="2012"/>
    <n v="6643"/>
    <n v="62"/>
    <s v="Comedy|Fantasy|Thriller"/>
    <s v="Jack McBrayer"/>
    <n v="11965"/>
    <n v="39"/>
    <s v="English"/>
    <s v="USA"/>
    <n v="900000"/>
    <n v="-893357"/>
    <m/>
    <m/>
    <m/>
  </r>
  <r>
    <x v="146"/>
    <s v="Kate &amp; Leopold "/>
    <n v="6.4"/>
    <n v="2001"/>
    <n v="47095453"/>
    <n v="125"/>
    <s v="Comedy|Fantasy|Romance"/>
    <s v="Hugh Jackman"/>
    <n v="64595"/>
    <n v="316"/>
    <s v="English"/>
    <s v="USA"/>
    <n v="48000000"/>
    <n v="-904547"/>
    <m/>
    <m/>
    <m/>
  </r>
  <r>
    <x v="276"/>
    <s v="Mona Lisa Smile "/>
    <n v="6.4"/>
    <n v="2003"/>
    <n v="63695760"/>
    <n v="141"/>
    <s v="Drama"/>
    <s v="Julia Roberts"/>
    <n v="61490"/>
    <n v="264"/>
    <s v="English"/>
    <s v="USA"/>
    <n v="65000000"/>
    <n v="-1304240"/>
    <m/>
    <m/>
    <m/>
  </r>
  <r>
    <x v="1076"/>
    <s v="The Losers "/>
    <n v="6.4"/>
    <n v="2010"/>
    <n v="23527955"/>
    <n v="213"/>
    <s v="Action|Crime|Drama|Mystery|Thriller"/>
    <s v="Chris Evans"/>
    <n v="74691"/>
    <n v="165"/>
    <s v="English"/>
    <s v="USA"/>
    <n v="25000000"/>
    <n v="-1472045"/>
    <m/>
    <m/>
    <m/>
  </r>
  <r>
    <x v="67"/>
    <s v="Ninja Assassin "/>
    <n v="6.4"/>
    <n v="2009"/>
    <n v="38105077"/>
    <n v="235"/>
    <s v="Action|Crime|Thriller"/>
    <s v="Shô Kosugi"/>
    <n v="58349"/>
    <n v="194"/>
    <s v="English"/>
    <s v="USA"/>
    <n v="40000000"/>
    <n v="-1894923"/>
    <m/>
    <m/>
    <m/>
  </r>
  <r>
    <x v="1077"/>
    <s v="Pooh's Heffalump Movie "/>
    <n v="6.4"/>
    <n v="2005"/>
    <n v="18081626"/>
    <n v="45"/>
    <s v="Animation|Family|Fantasy|Mystery"/>
    <s v="Kath Soucie"/>
    <n v="4180"/>
    <n v="32"/>
    <s v="English"/>
    <s v="USA"/>
    <n v="20000000"/>
    <n v="-1918374"/>
    <m/>
    <m/>
    <m/>
  </r>
  <r>
    <x v="1078"/>
    <s v="Dreaming of Joseph Lees "/>
    <n v="6.4"/>
    <n v="1999"/>
    <n v="7680"/>
    <n v="16"/>
    <s v="Drama|Romance"/>
    <s v="Samantha Morton"/>
    <n v="704"/>
    <n v="18"/>
    <s v="English"/>
    <s v="USA"/>
    <n v="2000000"/>
    <n v="-1992320"/>
    <m/>
    <m/>
    <m/>
  </r>
  <r>
    <x v="1079"/>
    <s v="Everything Must Go "/>
    <n v="6.4"/>
    <n v="2010"/>
    <n v="2711210"/>
    <n v="155"/>
    <s v="Comedy|Drama"/>
    <s v="Will Ferrell"/>
    <n v="40305"/>
    <n v="86"/>
    <s v="English"/>
    <s v="USA"/>
    <n v="5000000"/>
    <n v="-2288790"/>
    <m/>
    <m/>
    <m/>
  </r>
  <r>
    <x v="1080"/>
    <s v="Freakonomics "/>
    <n v="6.4"/>
    <n v="2010"/>
    <n v="100675"/>
    <n v="73"/>
    <s v="Documentary"/>
    <s v="Greg Crowe"/>
    <n v="5695"/>
    <n v="23"/>
    <s v="English"/>
    <s v="USA"/>
    <n v="3000000"/>
    <n v="-2899325"/>
    <m/>
    <m/>
    <m/>
  </r>
  <r>
    <x v="1081"/>
    <s v="Dirty Work "/>
    <n v="6.4"/>
    <n v="1998"/>
    <n v="9975684"/>
    <n v="32"/>
    <s v="Comedy"/>
    <s v="Don Rickles"/>
    <n v="20033"/>
    <n v="117"/>
    <s v="English"/>
    <s v="Canada"/>
    <n v="13000000"/>
    <n v="-3024316"/>
    <m/>
    <m/>
    <m/>
  </r>
  <r>
    <x v="1082"/>
    <s v="Colombiana "/>
    <n v="6.4"/>
    <n v="2011"/>
    <n v="36665854"/>
    <n v="201"/>
    <s v="Action|Crime|Drama|Thriller"/>
    <s v="Jordi Mollà"/>
    <n v="76498"/>
    <n v="203"/>
    <s v="English"/>
    <s v="France"/>
    <n v="40000000"/>
    <n v="-3334146"/>
    <m/>
    <m/>
    <m/>
  </r>
  <r>
    <x v="1083"/>
    <s v="Winter Passing "/>
    <n v="6.4"/>
    <n v="2005"/>
    <n v="101228"/>
    <n v="50"/>
    <s v="Comedy|Drama"/>
    <s v="Zooey Deschanel"/>
    <n v="7228"/>
    <n v="53"/>
    <s v="English"/>
    <s v="USA"/>
    <n v="3500000"/>
    <n v="-3398772"/>
    <m/>
    <m/>
    <m/>
  </r>
  <r>
    <x v="1084"/>
    <s v="Hamlet 2 "/>
    <n v="6.4"/>
    <n v="2008"/>
    <n v="4881867"/>
    <n v="129"/>
    <s v="Comedy|Music"/>
    <s v="Steve Coogan"/>
    <n v="15200"/>
    <n v="76"/>
    <s v="English"/>
    <s v="USA"/>
    <n v="9000000"/>
    <n v="-4118133"/>
    <m/>
    <m/>
    <m/>
  </r>
  <r>
    <x v="92"/>
    <s v="New York Stories "/>
    <n v="6.4"/>
    <n v="1989"/>
    <n v="10763469"/>
    <n v="42"/>
    <s v="Comedy|Drama|Romance"/>
    <s v="Woody Allen"/>
    <n v="13692"/>
    <n v="55"/>
    <s v="English"/>
    <s v="USA"/>
    <n v="15000000"/>
    <n v="-4236531"/>
    <m/>
    <m/>
    <m/>
  </r>
  <r>
    <x v="1085"/>
    <s v="Factory Girl "/>
    <n v="6.4"/>
    <n v="2006"/>
    <n v="1654367"/>
    <n v="117"/>
    <s v="Biography|Drama"/>
    <s v="Hayden Christensen"/>
    <n v="18355"/>
    <n v="106"/>
    <s v="English"/>
    <s v="USA"/>
    <n v="7000000"/>
    <n v="-5345633"/>
    <m/>
    <m/>
    <m/>
  </r>
  <r>
    <x v="244"/>
    <s v="The Dictator "/>
    <n v="6.4"/>
    <n v="2012"/>
    <n v="59617068"/>
    <n v="313"/>
    <s v="Comedy|Romance"/>
    <s v="Sayed Badreya"/>
    <n v="213863"/>
    <n v="310"/>
    <s v="English"/>
    <s v="USA"/>
    <n v="65000000"/>
    <n v="-5382932"/>
    <m/>
    <m/>
    <m/>
  </r>
  <r>
    <x v="858"/>
    <s v="DragonHeart "/>
    <n v="6.4"/>
    <n v="1996"/>
    <n v="51317350"/>
    <n v="60"/>
    <s v="Action|Adventure|Fantasy"/>
    <s v="Dennis Quaid"/>
    <n v="78343"/>
    <n v="139"/>
    <s v="English"/>
    <s v="USA"/>
    <n v="57000000"/>
    <n v="-5682650"/>
    <m/>
    <m/>
    <m/>
  </r>
  <r>
    <x v="1054"/>
    <s v="Last Holiday "/>
    <n v="6.4"/>
    <n v="2006"/>
    <n v="38360195"/>
    <n v="99"/>
    <s v="Adventure|Comedy|Drama"/>
    <s v="LL Cool J"/>
    <n v="21215"/>
    <n v="116"/>
    <s v="English"/>
    <s v="USA"/>
    <n v="45000000"/>
    <n v="-6639805"/>
    <m/>
    <m/>
    <m/>
  </r>
  <r>
    <x v="1086"/>
    <s v="Shade "/>
    <n v="6.4"/>
    <n v="2003"/>
    <n v="10696"/>
    <n v="25"/>
    <s v="Crime|Thriller"/>
    <s v="Glenn Plummer"/>
    <n v="10771"/>
    <n v="65"/>
    <s v="English"/>
    <s v="USA"/>
    <n v="6800000"/>
    <n v="-6789304"/>
    <m/>
    <m/>
    <m/>
  </r>
  <r>
    <x v="375"/>
    <s v="The Interpreter "/>
    <n v="6.4"/>
    <n v="2005"/>
    <n v="72515360"/>
    <n v="227"/>
    <s v="Crime|Mystery|Thriller"/>
    <s v="Curtiss Cook"/>
    <n v="86152"/>
    <n v="411"/>
    <s v="Aboriginal"/>
    <s v="UK"/>
    <n v="80000000"/>
    <n v="-7484640"/>
    <m/>
    <m/>
    <m/>
  </r>
  <r>
    <x v="1068"/>
    <s v="Brooklyn Rules "/>
    <n v="6.4"/>
    <n v="2007"/>
    <n v="398420"/>
    <n v="41"/>
    <s v="Crime|Drama"/>
    <s v="Jerry Ferrara"/>
    <n v="5049"/>
    <n v="48"/>
    <s v="English"/>
    <s v="USA"/>
    <n v="8000000"/>
    <n v="-7601580"/>
    <m/>
    <m/>
    <m/>
  </r>
  <r>
    <x v="1087"/>
    <s v="Underworld: Awakening "/>
    <n v="6.4"/>
    <n v="2012"/>
    <n v="62321039"/>
    <n v="242"/>
    <s v="Action|Fantasy|Horror"/>
    <s v="Theo James"/>
    <n v="117096"/>
    <n v="271"/>
    <s v="English"/>
    <s v="USA"/>
    <n v="70000000"/>
    <n v="-7678961"/>
    <m/>
    <m/>
    <m/>
  </r>
  <r>
    <x v="318"/>
    <s v="The Life Before Her Eyes "/>
    <n v="6.4"/>
    <n v="2007"/>
    <n v="303439"/>
    <n v="78"/>
    <s v="Drama|Mystery|Thriller"/>
    <s v="Eva Amurri Martino"/>
    <n v="12125"/>
    <n v="78"/>
    <s v="English"/>
    <s v="USA"/>
    <n v="8000000"/>
    <n v="-7696561"/>
    <m/>
    <m/>
    <m/>
  </r>
  <r>
    <x v="1088"/>
    <s v="10th &amp; Wolf "/>
    <n v="6.4"/>
    <n v="2006"/>
    <n v="53481"/>
    <n v="26"/>
    <s v="Crime|Drama|Thriller"/>
    <s v="Brian Dennehy"/>
    <n v="5557"/>
    <n v="34"/>
    <s v="English"/>
    <s v="USA"/>
    <n v="8000000"/>
    <n v="-7946519"/>
    <m/>
    <m/>
    <m/>
  </r>
  <r>
    <x v="568"/>
    <s v="The World Is Not Enough "/>
    <n v="6.4"/>
    <n v="1999"/>
    <n v="126930660"/>
    <n v="197"/>
    <s v="Action|Adventure|Thriller"/>
    <s v="Colin Salmon"/>
    <n v="157519"/>
    <n v="683"/>
    <s v="English"/>
    <s v="UK"/>
    <n v="135000000"/>
    <n v="-8069340"/>
    <m/>
    <m/>
    <m/>
  </r>
  <r>
    <x v="52"/>
    <s v="Be Kind Rewind "/>
    <n v="6.4"/>
    <n v="2008"/>
    <n v="11169531"/>
    <n v="248"/>
    <s v="Comedy"/>
    <s v="Quinton Aaron"/>
    <n v="79855"/>
    <n v="235"/>
    <s v="English"/>
    <s v="UK"/>
    <n v="20000000"/>
    <n v="-8830469"/>
    <m/>
    <m/>
    <m/>
  </r>
  <r>
    <x v="67"/>
    <s v="The Raven "/>
    <n v="6.4"/>
    <n v="2012"/>
    <n v="16005978"/>
    <n v="265"/>
    <s v="Crime|Mystery|Thriller"/>
    <s v="Pam Ferris"/>
    <n v="72886"/>
    <n v="190"/>
    <s v="English"/>
    <s v="USA"/>
    <n v="26000000"/>
    <n v="-9994022"/>
    <m/>
    <m/>
    <m/>
  </r>
  <r>
    <x v="802"/>
    <s v="Grudge Match "/>
    <n v="6.4"/>
    <n v="2013"/>
    <n v="29802761"/>
    <n v="211"/>
    <s v="Comedy|Sport"/>
    <s v="Robert De Niro"/>
    <n v="46480"/>
    <n v="115"/>
    <s v="English"/>
    <s v="USA"/>
    <n v="40000000"/>
    <n v="-10197239"/>
    <m/>
    <m/>
    <m/>
  </r>
  <r>
    <x v="1089"/>
    <s v="There Goes My Baby "/>
    <n v="6.4"/>
    <n v="1994"/>
    <n v="125169"/>
    <n v="5"/>
    <s v="Comedy|Drama"/>
    <s v="Ricky Schroder"/>
    <n v="859"/>
    <n v="31"/>
    <s v="English"/>
    <s v="USA"/>
    <n v="10500000"/>
    <n v="-10374831"/>
    <m/>
    <m/>
    <m/>
  </r>
  <r>
    <x v="378"/>
    <s v="Flawless "/>
    <n v="6.4"/>
    <n v="1999"/>
    <n v="4485485"/>
    <n v="78"/>
    <s v="Comedy|Crime|Drama"/>
    <s v="Robert De Niro"/>
    <n v="14612"/>
    <n v="105"/>
    <s v="English"/>
    <s v="USA"/>
    <n v="15000000"/>
    <n v="-10514515"/>
    <m/>
    <m/>
    <m/>
  </r>
  <r>
    <x v="1090"/>
    <s v="Solitary Man "/>
    <n v="6.4"/>
    <n v="2009"/>
    <n v="4360548"/>
    <n v="116"/>
    <s v="Comedy|Drama|Romance"/>
    <s v="Jenna Fischer"/>
    <n v="13371"/>
    <n v="60"/>
    <s v="English"/>
    <s v="USA"/>
    <n v="15000000"/>
    <n v="-10639452"/>
    <m/>
    <m/>
    <m/>
  </r>
  <r>
    <x v="61"/>
    <s v="Welcome to Collinwood "/>
    <n v="6.4"/>
    <n v="2002"/>
    <n v="333976"/>
    <n v="72"/>
    <s v="Comedy|Crime"/>
    <s v="Michael Jeter"/>
    <n v="12559"/>
    <n v="90"/>
    <s v="English"/>
    <s v="USA"/>
    <n v="12000000"/>
    <n v="-11666024"/>
    <m/>
    <m/>
    <m/>
  </r>
  <r>
    <x v="415"/>
    <s v="Fright Night "/>
    <n v="6.4"/>
    <n v="2011"/>
    <n v="18298649"/>
    <n v="358"/>
    <s v="Comedy|Horror"/>
    <s v="Grace Phipps"/>
    <n v="85024"/>
    <n v="242"/>
    <s v="English"/>
    <s v="USA"/>
    <n v="30000000"/>
    <n v="-11701351"/>
    <m/>
    <m/>
    <m/>
  </r>
  <r>
    <x v="202"/>
    <s v="The Quick and the Dead "/>
    <n v="6.4"/>
    <n v="1995"/>
    <n v="18636537"/>
    <n v="63"/>
    <s v="Action|Thriller|Western"/>
    <s v="Leonardo DiCaprio"/>
    <n v="69197"/>
    <n v="216"/>
    <s v="English"/>
    <s v="Japan"/>
    <n v="32000000"/>
    <n v="-13363463"/>
    <m/>
    <m/>
    <m/>
  </r>
  <r>
    <x v="1091"/>
    <s v="The Assassin "/>
    <n v="6.4"/>
    <n v="2015"/>
    <n v="613556"/>
    <n v="205"/>
    <s v="Action|Drama"/>
    <s v="Qi Shu"/>
    <n v="9427"/>
    <n v="87"/>
    <s v="Mandarin"/>
    <s v="Taiwan"/>
    <n v="15000000"/>
    <n v="-14386444"/>
    <m/>
    <m/>
    <m/>
  </r>
  <r>
    <x v="1092"/>
    <s v="Jindabyne "/>
    <n v="6.4"/>
    <n v="2006"/>
    <n v="399879"/>
    <n v="75"/>
    <s v="Crime|Drama|Mystery|Thriller"/>
    <s v="John Howard"/>
    <n v="5772"/>
    <n v="115"/>
    <s v="English"/>
    <s v="Australia"/>
    <n v="15000000"/>
    <n v="-14600121"/>
    <m/>
    <m/>
    <m/>
  </r>
  <r>
    <x v="1093"/>
    <s v="Bandslam "/>
    <n v="6.4"/>
    <n v="2009"/>
    <n v="5205343"/>
    <n v="79"/>
    <s v="Comedy|Drama|Family|Music|Romance"/>
    <s v="Scott Porter"/>
    <n v="11958"/>
    <n v="39"/>
    <s v="English"/>
    <s v="USA"/>
    <n v="20000000"/>
    <n v="-14794657"/>
    <m/>
    <m/>
    <m/>
  </r>
  <r>
    <x v="92"/>
    <s v="Anything Else "/>
    <n v="6.4"/>
    <n v="2003"/>
    <n v="3203044"/>
    <n v="128"/>
    <s v="Comedy|Romance"/>
    <s v="Woody Allen"/>
    <n v="25165"/>
    <n v="155"/>
    <s v="English"/>
    <s v="USA"/>
    <n v="18000000"/>
    <n v="-14796956"/>
    <m/>
    <m/>
    <m/>
  </r>
  <r>
    <x v="1094"/>
    <s v="Brokedown Palace "/>
    <n v="6.4"/>
    <n v="1999"/>
    <n v="10114315"/>
    <n v="70"/>
    <s v="Drama|Mystery|Thriller"/>
    <s v="John Doe"/>
    <n v="18693"/>
    <n v="187"/>
    <s v="English"/>
    <s v="USA"/>
    <n v="25000000"/>
    <n v="-14885685"/>
    <m/>
    <m/>
    <m/>
  </r>
  <r>
    <x v="414"/>
    <s v="The Change-Up "/>
    <n v="6.4"/>
    <n v="2011"/>
    <n v="37035845"/>
    <n v="215"/>
    <s v="Comedy|Fantasy"/>
    <s v="Ryan Reynolds"/>
    <n v="136680"/>
    <n v="149"/>
    <s v="English"/>
    <s v="USA"/>
    <n v="52000000"/>
    <n v="-14964155"/>
    <m/>
    <m/>
    <m/>
  </r>
  <r>
    <x v="1095"/>
    <s v="Roar "/>
    <n v="6.4"/>
    <n v="1981"/>
    <n v="2000000"/>
    <n v="50"/>
    <s v="Adventure|Horror|Thriller"/>
    <s v="Tippi Hedren"/>
    <n v="1275"/>
    <n v="27"/>
    <s v="English"/>
    <s v="USA"/>
    <n v="17000000"/>
    <n v="-15000000"/>
    <m/>
    <m/>
    <m/>
  </r>
  <r>
    <x v="1096"/>
    <s v="Burlesque "/>
    <n v="6.4"/>
    <n v="2010"/>
    <n v="39440655"/>
    <n v="197"/>
    <s v="Drama|Music|Musical|Romance"/>
    <s v="Eric Dane"/>
    <n v="61680"/>
    <n v="222"/>
    <s v="English"/>
    <s v="USA"/>
    <n v="55000000"/>
    <n v="-15559345"/>
    <m/>
    <m/>
    <m/>
  </r>
  <r>
    <x v="1058"/>
    <s v="Star Trek: Nemesis "/>
    <n v="6.4"/>
    <n v="2002"/>
    <n v="43119879"/>
    <n v="172"/>
    <s v="Action|Adventure|Sci-Fi|Thriller"/>
    <s v="Tom Hardy"/>
    <n v="58450"/>
    <n v="842"/>
    <s v="English"/>
    <s v="USA"/>
    <n v="60000000"/>
    <n v="-16880121"/>
    <m/>
    <m/>
    <m/>
  </r>
  <r>
    <x v="423"/>
    <s v="Riding in Cars with Boys "/>
    <n v="6.4"/>
    <n v="2001"/>
    <n v="29781453"/>
    <n v="89"/>
    <s v="Biography|Comedy|Drama"/>
    <s v="Rosie Perez"/>
    <n v="22447"/>
    <n v="210"/>
    <s v="English"/>
    <s v="USA"/>
    <n v="48000000"/>
    <n v="-18218547"/>
    <m/>
    <m/>
    <m/>
  </r>
  <r>
    <x v="780"/>
    <s v="Leap Year "/>
    <n v="6.4"/>
    <n v="2010"/>
    <n v="12561"/>
    <n v="134"/>
    <s v="Comedy|Romance"/>
    <s v="Adam Scott"/>
    <n v="71276"/>
    <n v="181"/>
    <s v="English"/>
    <s v="USA"/>
    <n v="19000000"/>
    <n v="-18987439"/>
    <m/>
    <m/>
    <m/>
  </r>
  <r>
    <x v="239"/>
    <s v="Rapa Nui "/>
    <n v="6.4"/>
    <n v="1994"/>
    <n v="305070"/>
    <n v="9"/>
    <s v="Action|Adventure|Drama|History|Romance"/>
    <s v="Esai Morales"/>
    <n v="3843"/>
    <n v="25"/>
    <s v="English"/>
    <s v="USA"/>
    <n v="20000000"/>
    <n v="-19694930"/>
    <m/>
    <m/>
    <m/>
  </r>
  <r>
    <x v="583"/>
    <s v="Mindhunters "/>
    <n v="6.4"/>
    <n v="2004"/>
    <n v="4476235"/>
    <n v="127"/>
    <s v="Crime|Horror|Mystery|Thriller"/>
    <s v="LL Cool J"/>
    <n v="49405"/>
    <n v="226"/>
    <s v="English"/>
    <s v="USA"/>
    <n v="27000000"/>
    <n v="-22523765"/>
    <m/>
    <m/>
    <m/>
  </r>
  <r>
    <x v="633"/>
    <s v="The Yards "/>
    <n v="6.4"/>
    <n v="2000"/>
    <n v="882710"/>
    <n v="93"/>
    <s v="Crime|Drama|Romance|Thriller"/>
    <s v="Charlize Theron"/>
    <n v="16215"/>
    <n v="138"/>
    <s v="English"/>
    <s v="USA"/>
    <n v="24000000"/>
    <n v="-23117290"/>
    <m/>
    <m/>
    <m/>
  </r>
  <r>
    <x v="577"/>
    <s v="Funny People "/>
    <n v="6.4"/>
    <n v="2009"/>
    <n v="51814190"/>
    <n v="230"/>
    <s v="Comedy|Drama"/>
    <s v="Adam Sandler"/>
    <n v="100837"/>
    <n v="301"/>
    <s v="English"/>
    <s v="USA"/>
    <n v="75000000"/>
    <n v="-23185810"/>
    <m/>
    <m/>
    <m/>
  </r>
  <r>
    <x v="46"/>
    <s v="Blood Work "/>
    <n v="6.4"/>
    <n v="2002"/>
    <n v="26199517"/>
    <n v="146"/>
    <s v="Action|Crime|Drama|Mystery|Thriller"/>
    <s v="Clint Eastwood"/>
    <n v="34356"/>
    <n v="260"/>
    <s v="English"/>
    <s v="USA"/>
    <n v="50000000"/>
    <n v="-23800483"/>
    <m/>
    <m/>
    <m/>
  </r>
  <r>
    <x v="187"/>
    <s v="Marie Antoinette "/>
    <n v="6.4"/>
    <n v="2006"/>
    <n v="15962471"/>
    <n v="260"/>
    <s v="Biography|Drama|History|Romance"/>
    <s v="Kirsten Dunst"/>
    <n v="79892"/>
    <n v="619"/>
    <s v="English"/>
    <s v="USA"/>
    <n v="40000000"/>
    <n v="-24037529"/>
    <m/>
    <m/>
    <m/>
  </r>
  <r>
    <x v="1097"/>
    <s v="The Producers "/>
    <n v="6.4"/>
    <n v="2005"/>
    <n v="19377727"/>
    <n v="168"/>
    <s v="Comedy|Musical"/>
    <s v="Jon Lovitz"/>
    <n v="35140"/>
    <n v="409"/>
    <s v="English"/>
    <s v="USA"/>
    <n v="45000000"/>
    <n v="-25622273"/>
    <m/>
    <m/>
    <m/>
  </r>
  <r>
    <x v="168"/>
    <s v="Elizabethtown "/>
    <n v="6.4"/>
    <n v="2005"/>
    <n v="26838389"/>
    <n v="190"/>
    <s v="Comedy|Drama|Romance"/>
    <s v="Orlando Bloom"/>
    <n v="58658"/>
    <n v="495"/>
    <s v="English"/>
    <s v="USA"/>
    <n v="57000000"/>
    <n v="-30161611"/>
    <m/>
    <m/>
    <m/>
  </r>
  <r>
    <x v="1098"/>
    <s v="Switchback "/>
    <n v="6.4"/>
    <n v="1997"/>
    <n v="6482195"/>
    <n v="38"/>
    <s v="Crime|Mystery|Thriller"/>
    <s v="Gregory Scott Cummins"/>
    <n v="9740"/>
    <n v="81"/>
    <s v="English"/>
    <s v="USA"/>
    <n v="37000000"/>
    <n v="-30517805"/>
    <m/>
    <m/>
    <m/>
  </r>
  <r>
    <x v="1099"/>
    <s v="Smilla's Sense of Snow "/>
    <n v="6.4"/>
    <n v="1997"/>
    <n v="2221994"/>
    <n v="50"/>
    <s v="Action|Drama|Sci-Fi|Thriller"/>
    <s v="Jim Broadbent"/>
    <n v="11747"/>
    <n v="99"/>
    <s v="English"/>
    <s v="Denmark"/>
    <n v="35000000"/>
    <n v="-32778006"/>
    <m/>
    <m/>
    <m/>
  </r>
  <r>
    <x v="480"/>
    <s v="The Last Stand "/>
    <n v="6.4"/>
    <n v="2013"/>
    <n v="12026670"/>
    <n v="376"/>
    <s v="Action|Crime|Thriller"/>
    <s v="Zach Gilford"/>
    <n v="114241"/>
    <n v="258"/>
    <s v="English"/>
    <s v="USA"/>
    <n v="45000000"/>
    <n v="-32973330"/>
    <m/>
    <m/>
    <m/>
  </r>
  <r>
    <x v="132"/>
    <s v="The Taking of Pelham 1 2 3 "/>
    <n v="6.4"/>
    <n v="2009"/>
    <n v="65452312"/>
    <n v="267"/>
    <s v="Action|Crime|Thriller"/>
    <s v="Denzel Washington"/>
    <n v="149998"/>
    <n v="285"/>
    <s v="English"/>
    <s v="USA"/>
    <n v="100000000"/>
    <n v="-34547688"/>
    <m/>
    <m/>
    <m/>
  </r>
  <r>
    <x v="276"/>
    <s v="Love in the Time of Cholera "/>
    <n v="6.4"/>
    <n v="2007"/>
    <n v="4584886"/>
    <n v="115"/>
    <s v="Drama|Romance"/>
    <s v="Marcela Mar"/>
    <n v="19114"/>
    <n v="115"/>
    <s v="English"/>
    <s v="USA"/>
    <n v="45000000"/>
    <n v="-40415114"/>
    <m/>
    <m/>
    <m/>
  </r>
  <r>
    <x v="966"/>
    <s v="Death to Smoochy "/>
    <n v="6.4"/>
    <n v="2002"/>
    <n v="8355815"/>
    <n v="105"/>
    <s v="Comedy|Crime|Drama|Thriller"/>
    <s v="Robin Williams"/>
    <n v="34730"/>
    <n v="341"/>
    <s v="English"/>
    <s v="UK"/>
    <n v="55000000"/>
    <n v="-46644185"/>
    <m/>
    <m/>
    <m/>
  </r>
  <r>
    <x v="806"/>
    <s v="Child 44 "/>
    <n v="6.4"/>
    <n v="2015"/>
    <n v="1206135"/>
    <n v="172"/>
    <s v="Crime|Drama|Thriller"/>
    <s v="Tom Hardy"/>
    <n v="40568"/>
    <n v="185"/>
    <s v="English"/>
    <s v="Czech Republic"/>
    <n v="50000000"/>
    <n v="-48793865"/>
    <m/>
    <m/>
    <m/>
  </r>
  <r>
    <x v="748"/>
    <s v="Terminator 3: Rise of the Machines "/>
    <n v="6.4"/>
    <n v="2003"/>
    <n v="150350192"/>
    <n v="280"/>
    <s v="Action|Sci-Fi"/>
    <s v="Nick Stahl"/>
    <n v="305340"/>
    <n v="1676"/>
    <s v="English"/>
    <s v="USA"/>
    <n v="200000000"/>
    <n v="-49649808"/>
    <m/>
    <m/>
    <m/>
  </r>
  <r>
    <x v="605"/>
    <s v="White House Down "/>
    <n v="6.4"/>
    <n v="2013"/>
    <n v="73103784"/>
    <n v="339"/>
    <s v="Action|Drama|Thriller"/>
    <s v="Channing Tatum"/>
    <n v="164238"/>
    <n v="434"/>
    <s v="English"/>
    <s v="USA"/>
    <n v="150000000"/>
    <n v="-76896216"/>
    <m/>
    <m/>
    <m/>
  </r>
  <r>
    <x v="584"/>
    <s v="Alice Through the Looking Glass "/>
    <n v="6.4"/>
    <n v="2016"/>
    <n v="76846624"/>
    <n v="218"/>
    <s v="Adventure|Family|Fantasy"/>
    <s v="Johnny Depp"/>
    <n v="21352"/>
    <n v="131"/>
    <s v="English"/>
    <s v="USA"/>
    <n v="170000000"/>
    <n v="-93153376"/>
    <m/>
    <m/>
    <m/>
  </r>
  <r>
    <x v="1100"/>
    <s v="Final Fantasy: The Spirits Within "/>
    <n v="6.4"/>
    <n v="2001"/>
    <n v="32131830"/>
    <n v="166"/>
    <s v="Action|Adventure|Animation|Fantasy|Romance|Sci-Fi"/>
    <s v="Steve Buscemi"/>
    <n v="72259"/>
    <n v="788"/>
    <s v="English"/>
    <s v="USA"/>
    <n v="137000000"/>
    <n v="-104868170"/>
    <m/>
    <m/>
    <m/>
  </r>
  <r>
    <x v="273"/>
    <s v="The Messenger: The Story of Joan of Arc "/>
    <n v="6.4"/>
    <n v="1999"/>
    <n v="14131298"/>
    <n v="111"/>
    <s v="Adventure|Biography|Drama|History|War"/>
    <s v="Paul Brooke"/>
    <n v="55889"/>
    <n v="390"/>
    <s v="English"/>
    <s v="France"/>
    <n v="390000000"/>
    <n v="-375868702"/>
    <m/>
    <m/>
    <m/>
  </r>
  <r>
    <x v="658"/>
    <s v="Meet the Fockers "/>
    <n v="6.3"/>
    <n v="2004"/>
    <n v="279167575"/>
    <n v="141"/>
    <s v="Comedy|Romance"/>
    <s v="Robert De Niro"/>
    <n v="211296"/>
    <n v="428"/>
    <s v="English"/>
    <s v="USA"/>
    <n v="80000000"/>
    <n v="199167575"/>
    <m/>
    <m/>
    <m/>
  </r>
  <r>
    <x v="379"/>
    <s v="Transformers: Dark of the Moon "/>
    <n v="6.3"/>
    <n v="2011"/>
    <n v="352358779"/>
    <n v="428"/>
    <s v="Action|Adventure|Sci-Fi"/>
    <s v="Glenn Morshower"/>
    <n v="326180"/>
    <n v="899"/>
    <s v="English"/>
    <s v="USA"/>
    <n v="195000000"/>
    <n v="157358779"/>
    <m/>
    <m/>
    <m/>
  </r>
  <r>
    <x v="498"/>
    <s v="Twister "/>
    <n v="6.3"/>
    <n v="1996"/>
    <n v="241688385"/>
    <n v="114"/>
    <s v="Action|Adventure|Drama|Thriller"/>
    <s v="Philip Seymour Hoffman"/>
    <n v="144053"/>
    <n v="395"/>
    <s v="English"/>
    <s v="USA"/>
    <n v="92000000"/>
    <n v="149688385"/>
    <m/>
    <m/>
    <m/>
  </r>
  <r>
    <x v="1101"/>
    <s v="Paranormal Activity "/>
    <n v="6.3"/>
    <n v="2007"/>
    <n v="107917283"/>
    <n v="409"/>
    <s v="Horror"/>
    <s v="Micah Sloat"/>
    <n v="184824"/>
    <n v="1189"/>
    <s v="English"/>
    <s v="USA"/>
    <n v="15000"/>
    <n v="107902283"/>
    <m/>
    <m/>
    <m/>
  </r>
  <r>
    <x v="1102"/>
    <s v="The Mummy Returns "/>
    <n v="6.3"/>
    <n v="2001"/>
    <n v="202007640"/>
    <n v="202"/>
    <s v="Action|Adventure|Fantasy|Thriller"/>
    <s v="Dwayne Johnson"/>
    <n v="248045"/>
    <n v="890"/>
    <s v="English"/>
    <s v="USA"/>
    <n v="98000000"/>
    <n v="104007640"/>
    <m/>
    <m/>
    <m/>
  </r>
  <r>
    <x v="1082"/>
    <s v="Taken 2 "/>
    <n v="6.3"/>
    <n v="2012"/>
    <n v="139852971"/>
    <n v="358"/>
    <s v="Action|Crime|Thriller"/>
    <s v="Liam Neeson"/>
    <n v="238671"/>
    <n v="461"/>
    <s v="English"/>
    <s v="France"/>
    <n v="45000000"/>
    <n v="94852971"/>
    <m/>
    <m/>
    <m/>
  </r>
  <r>
    <x v="1055"/>
    <s v="Mamma Mia! "/>
    <n v="6.3"/>
    <n v="2008"/>
    <n v="143704210"/>
    <n v="238"/>
    <s v="Comedy|Family|Musical|Romance"/>
    <s v="Colin Firth"/>
    <n v="145974"/>
    <n v="611"/>
    <s v="English"/>
    <s v="USA"/>
    <n v="52000000"/>
    <n v="91704210"/>
    <m/>
    <m/>
    <m/>
  </r>
  <r>
    <x v="1103"/>
    <s v="My Best Friend's Wedding "/>
    <n v="6.3"/>
    <n v="1997"/>
    <n v="126805112"/>
    <n v="84"/>
    <s v="Comedy|Romance"/>
    <s v="Julia Roberts"/>
    <n v="98199"/>
    <n v="169"/>
    <s v="English"/>
    <s v="USA"/>
    <n v="46000000"/>
    <n v="80805112"/>
    <m/>
    <m/>
    <m/>
  </r>
  <r>
    <x v="873"/>
    <s v="Ace Ventura: When Nature Calls "/>
    <n v="6.3"/>
    <n v="1995"/>
    <n v="108360000"/>
    <n v="59"/>
    <s v="Adventure|Comedy"/>
    <s v="Bruce Spence"/>
    <n v="160321"/>
    <n v="178"/>
    <s v="English"/>
    <s v="USA"/>
    <n v="30000000"/>
    <n v="78360000"/>
    <m/>
    <m/>
    <m/>
  </r>
  <r>
    <x v="577"/>
    <s v="Trainwreck "/>
    <n v="6.3"/>
    <n v="2015"/>
    <n v="110008260"/>
    <n v="332"/>
    <s v="Comedy|Romance"/>
    <s v="Amy Schumer"/>
    <n v="94241"/>
    <n v="309"/>
    <s v="English"/>
    <s v="Japan"/>
    <n v="35000000"/>
    <n v="75008260"/>
    <m/>
    <m/>
    <m/>
  </r>
  <r>
    <x v="922"/>
    <s v="Barbershop "/>
    <n v="6.3"/>
    <n v="2002"/>
    <n v="75074950"/>
    <n v="91"/>
    <s v="Comedy|Drama"/>
    <s v="Sean Patrick Thomas"/>
    <n v="22147"/>
    <n v="156"/>
    <s v="English"/>
    <s v="USA"/>
    <n v="12000000"/>
    <n v="63074950"/>
    <m/>
    <m/>
    <m/>
  </r>
  <r>
    <x v="1104"/>
    <s v="Blades of Glory "/>
    <n v="6.3"/>
    <n v="2007"/>
    <n v="118153533"/>
    <n v="191"/>
    <s v="Comedy|Sport"/>
    <s v="Will Ferrell"/>
    <n v="129995"/>
    <n v="246"/>
    <s v="English"/>
    <s v="USA"/>
    <n v="61000000"/>
    <n v="57153533"/>
    <m/>
    <m/>
    <m/>
  </r>
  <r>
    <x v="208"/>
    <s v="Dear John "/>
    <n v="6.3"/>
    <n v="2010"/>
    <n v="80014842"/>
    <n v="162"/>
    <s v="Drama|Romance|War"/>
    <s v="Channing Tatum"/>
    <n v="104356"/>
    <n v="186"/>
    <s v="English"/>
    <s v="USA"/>
    <n v="25000000"/>
    <n v="55014842"/>
    <m/>
    <m/>
    <m/>
  </r>
  <r>
    <x v="277"/>
    <s v="Robots "/>
    <n v="6.3"/>
    <n v="2005"/>
    <n v="128200012"/>
    <n v="163"/>
    <s v="Adventure|Animation|Comedy|Family|Sci-Fi"/>
    <s v="Jim Broadbent"/>
    <n v="103022"/>
    <n v="269"/>
    <s v="English"/>
    <s v="USA"/>
    <n v="75000000"/>
    <n v="53200012"/>
    <m/>
    <m/>
    <m/>
  </r>
  <r>
    <x v="1105"/>
    <s v="American Wedding "/>
    <n v="6.3"/>
    <n v="2003"/>
    <n v="104354205"/>
    <n v="153"/>
    <s v="Comedy|Romance"/>
    <s v="Alyson Hannigan"/>
    <n v="162331"/>
    <n v="332"/>
    <s v="English"/>
    <s v="USA"/>
    <n v="55000000"/>
    <n v="49354205"/>
    <m/>
    <m/>
    <m/>
  </r>
  <r>
    <x v="646"/>
    <s v="Date Night "/>
    <n v="6.3"/>
    <n v="2010"/>
    <n v="98711404"/>
    <n v="247"/>
    <s v="Comedy|Crime|Romance|Thriller"/>
    <s v="Mila Kunis"/>
    <n v="127571"/>
    <n v="207"/>
    <s v="English"/>
    <s v="USA"/>
    <n v="55000000"/>
    <n v="43711404"/>
    <m/>
    <m/>
    <m/>
  </r>
  <r>
    <x v="1106"/>
    <s v="The Angry Birds Movie "/>
    <n v="6.3"/>
    <n v="2016"/>
    <n v="107225164"/>
    <n v="141"/>
    <s v="Action|Animation|Comedy|Family"/>
    <s v="Peter Dinklage"/>
    <n v="27130"/>
    <n v="126"/>
    <s v="English"/>
    <s v="USA"/>
    <n v="73000000"/>
    <n v="34225164"/>
    <m/>
    <m/>
    <m/>
  </r>
  <r>
    <x v="578"/>
    <s v="Hope Springs "/>
    <n v="6.3"/>
    <n v="2012"/>
    <n v="63536011"/>
    <n v="234"/>
    <s v="Comedy|Drama|Romance"/>
    <s v="Meryl Streep"/>
    <n v="34258"/>
    <n v="178"/>
    <s v="English"/>
    <s v="USA"/>
    <n v="30000000"/>
    <n v="33536011"/>
    <m/>
    <m/>
    <m/>
  </r>
  <r>
    <x v="408"/>
    <s v="In &amp; Out "/>
    <n v="6.3"/>
    <n v="1997"/>
    <n v="63826569"/>
    <n v="83"/>
    <s v="Comedy"/>
    <s v="Tom Selleck"/>
    <n v="32416"/>
    <n v="138"/>
    <s v="English"/>
    <s v="USA"/>
    <n v="35000000"/>
    <n v="28826569"/>
    <m/>
    <m/>
    <m/>
  </r>
  <r>
    <x v="588"/>
    <s v="Moonraker "/>
    <n v="6.3"/>
    <n v="1979"/>
    <n v="62700000"/>
    <n v="121"/>
    <s v="Action|Adventure|Sci-Fi|Thriller"/>
    <s v="Desmond Llewelyn"/>
    <n v="69534"/>
    <n v="294"/>
    <s v="English"/>
    <s v="UK"/>
    <n v="34000000"/>
    <n v="28700000"/>
    <m/>
    <m/>
    <m/>
  </r>
  <r>
    <x v="1036"/>
    <s v="The Cell "/>
    <n v="6.3"/>
    <n v="2000"/>
    <n v="61280963"/>
    <n v="225"/>
    <s v="Horror|Sci-Fi|Thriller"/>
    <s v="Dylan Baker"/>
    <n v="79877"/>
    <n v="677"/>
    <s v="English"/>
    <s v="USA"/>
    <n v="33000000"/>
    <n v="28280963"/>
    <m/>
    <m/>
    <m/>
  </r>
  <r>
    <x v="813"/>
    <s v="Devil "/>
    <n v="6.3"/>
    <n v="2010"/>
    <n v="33583175"/>
    <n v="273"/>
    <s v="Horror|Mystery|Thriller"/>
    <s v="Bojana Novakovic"/>
    <n v="104089"/>
    <n v="319"/>
    <s v="English"/>
    <s v="USA"/>
    <n v="10000000"/>
    <n v="23583175"/>
    <m/>
    <m/>
    <m/>
  </r>
  <r>
    <x v="1"/>
    <s v="Peggy Sue Got Married "/>
    <n v="6.3"/>
    <n v="1986"/>
    <n v="41382841"/>
    <n v="44"/>
    <s v="Comedy|Drama|Fantasy|Romance"/>
    <s v="Nicolas Cage"/>
    <n v="27149"/>
    <n v="96"/>
    <s v="English"/>
    <s v="USA"/>
    <n v="18000000"/>
    <n v="23382841"/>
    <m/>
    <m/>
    <m/>
  </r>
  <r>
    <x v="431"/>
    <s v="Arachnophobia "/>
    <n v="6.3"/>
    <n v="1990"/>
    <n v="53133888"/>
    <n v="74"/>
    <s v="Comedy|Fantasy|Horror|Thriller"/>
    <s v="Julian Sands"/>
    <n v="50389"/>
    <n v="136"/>
    <s v="English"/>
    <s v="USA"/>
    <n v="31000000"/>
    <n v="22133888"/>
    <m/>
    <m/>
    <m/>
  </r>
  <r>
    <x v="1107"/>
    <s v="The Brothers "/>
    <n v="6.3"/>
    <n v="2001"/>
    <n v="27457409"/>
    <n v="52"/>
    <s v="Comedy|Drama"/>
    <s v="Julie Benz"/>
    <n v="3198"/>
    <n v="43"/>
    <s v="English"/>
    <s v="USA"/>
    <n v="6000000"/>
    <n v="21457409"/>
    <m/>
    <m/>
    <m/>
  </r>
  <r>
    <x v="809"/>
    <s v="A View to a Kill "/>
    <n v="6.3"/>
    <n v="1985"/>
    <n v="50300000"/>
    <n v="108"/>
    <s v="Action|Adventure|Thriller"/>
    <s v="Patrick Macnee"/>
    <n v="68565"/>
    <n v="300"/>
    <s v="English"/>
    <s v="UK"/>
    <n v="30000000"/>
    <n v="20300000"/>
    <m/>
    <m/>
    <m/>
  </r>
  <r>
    <x v="1108"/>
    <s v="TMNT "/>
    <n v="6.3"/>
    <n v="2007"/>
    <n v="54132596"/>
    <n v="191"/>
    <s v="Action|Adventure|Animation|Comedy|Family|Fantasy|Sci-Fi"/>
    <s v="Chris Evans"/>
    <n v="53786"/>
    <n v="211"/>
    <s v="English"/>
    <s v="Hong Kong"/>
    <n v="34000000"/>
    <n v="20132596"/>
    <m/>
    <m/>
    <m/>
  </r>
  <r>
    <x v="589"/>
    <s v="Insurgent "/>
    <n v="6.3"/>
    <n v="2015"/>
    <n v="129995817"/>
    <n v="263"/>
    <s v="Adventure|Sci-Fi|Thriller"/>
    <s v="Kate Winslet"/>
    <n v="154621"/>
    <n v="258"/>
    <s v="English"/>
    <s v="USA"/>
    <n v="110000000"/>
    <n v="19995817"/>
    <m/>
    <m/>
    <m/>
  </r>
  <r>
    <x v="1051"/>
    <s v="Hardball "/>
    <n v="6.3"/>
    <n v="2001"/>
    <n v="40219708"/>
    <n v="85"/>
    <s v="Drama|Sport"/>
    <s v="Keanu Reeves"/>
    <n v="22649"/>
    <n v="131"/>
    <s v="English"/>
    <s v="USA"/>
    <n v="21000000"/>
    <n v="19219708"/>
    <m/>
    <m/>
    <m/>
  </r>
  <r>
    <x v="239"/>
    <s v="Risen "/>
    <n v="6.3"/>
    <n v="2016"/>
    <n v="36874745"/>
    <n v="122"/>
    <s v="Action|Adventure|Drama|Mystery"/>
    <s v="Peter Firth"/>
    <n v="12276"/>
    <n v="117"/>
    <s v="English"/>
    <s v="USA"/>
    <n v="20000000"/>
    <n v="16874745"/>
    <m/>
    <m/>
    <m/>
  </r>
  <r>
    <x v="1109"/>
    <s v="A Very Harold &amp; Kumar 3D Christmas "/>
    <n v="6.3"/>
    <n v="2011"/>
    <n v="35033759"/>
    <n v="161"/>
    <s v="Adventure|Comedy"/>
    <s v="Patton Oswalt"/>
    <n v="55008"/>
    <n v="93"/>
    <s v="English"/>
    <s v="USA"/>
    <n v="19000000"/>
    <n v="16033759"/>
    <m/>
    <m/>
    <m/>
  </r>
  <r>
    <x v="1110"/>
    <s v="Hitman "/>
    <n v="6.3"/>
    <n v="2007"/>
    <n v="39687528"/>
    <n v="193"/>
    <s v="Action|Crime|Drama|Thriller"/>
    <s v="Henry Ian Cusick"/>
    <n v="140780"/>
    <n v="376"/>
    <s v="English"/>
    <s v="France"/>
    <n v="24000000"/>
    <n v="15687528"/>
    <m/>
    <m/>
    <m/>
  </r>
  <r>
    <x v="260"/>
    <s v="The American "/>
    <n v="6.3"/>
    <n v="2010"/>
    <n v="35596227"/>
    <n v="333"/>
    <s v="Crime|Drama|Thriller"/>
    <s v="Violante Placido"/>
    <n v="79461"/>
    <n v="463"/>
    <s v="English"/>
    <s v="USA"/>
    <n v="20000000"/>
    <n v="15596227"/>
    <m/>
    <m/>
    <m/>
  </r>
  <r>
    <x v="1111"/>
    <s v="The Tigger Movie "/>
    <n v="6.3"/>
    <n v="2000"/>
    <n v="45542421"/>
    <n v="89"/>
    <s v="Animation|Comedy|Drama|Family|Musical"/>
    <s v="Kath Soucie"/>
    <n v="13319"/>
    <n v="53"/>
    <s v="English"/>
    <s v="USA"/>
    <n v="30000000"/>
    <n v="15542421"/>
    <m/>
    <m/>
    <m/>
  </r>
  <r>
    <x v="235"/>
    <s v="No Reservations "/>
    <n v="6.3"/>
    <n v="2007"/>
    <n v="43097652"/>
    <n v="171"/>
    <s v="Comedy|Drama|Romance"/>
    <s v="Zoë Kravitz"/>
    <n v="59068"/>
    <n v="128"/>
    <s v="English"/>
    <s v="USA"/>
    <n v="28000000"/>
    <n v="15097652"/>
    <m/>
    <m/>
    <m/>
  </r>
  <r>
    <x v="639"/>
    <s v="Along Came a Spider "/>
    <n v="6.3"/>
    <n v="2001"/>
    <n v="74058698"/>
    <n v="133"/>
    <s v="Crime|Drama|Thriller"/>
    <s v="Morgan Freeman"/>
    <n v="59232"/>
    <n v="317"/>
    <s v="English"/>
    <s v="USA"/>
    <n v="60000000"/>
    <n v="14058698"/>
    <m/>
    <m/>
    <m/>
  </r>
  <r>
    <x v="1034"/>
    <s v="Horrible Bosses 2 "/>
    <n v="6.3"/>
    <n v="2014"/>
    <n v="54414716"/>
    <n v="196"/>
    <s v="Comedy|Crime"/>
    <s v="Kevin Spacey"/>
    <n v="114294"/>
    <n v="187"/>
    <s v="English"/>
    <s v="USA"/>
    <n v="42000000"/>
    <n v="12414716"/>
    <m/>
    <m/>
    <m/>
  </r>
  <r>
    <x v="430"/>
    <s v="Transporter 2 "/>
    <n v="6.3"/>
    <n v="2005"/>
    <n v="43095600"/>
    <n v="163"/>
    <s v="Action|Crime|Thriller"/>
    <s v="Jason Statham"/>
    <n v="156267"/>
    <n v="340"/>
    <s v="English"/>
    <s v="France"/>
    <n v="32000000"/>
    <n v="11095600"/>
    <m/>
    <m/>
    <m/>
  </r>
  <r>
    <x v="1112"/>
    <s v="Space Jam "/>
    <n v="6.3"/>
    <n v="1996"/>
    <n v="90443603"/>
    <n v="46"/>
    <s v="Adventure|Animation|Comedy|Family|Fantasy|Sci-Fi|Sport"/>
    <s v="Bill Murray"/>
    <n v="112167"/>
    <n v="123"/>
    <s v="English"/>
    <s v="USA"/>
    <n v="80000000"/>
    <n v="10443603"/>
    <m/>
    <m/>
    <m/>
  </r>
  <r>
    <x v="167"/>
    <s v="The November Man "/>
    <n v="6.3"/>
    <n v="2014"/>
    <n v="24984868"/>
    <n v="172"/>
    <s v="Action|Crime|Thriller"/>
    <s v="Luke Bracey"/>
    <n v="50056"/>
    <n v="152"/>
    <s v="English"/>
    <s v="USA"/>
    <n v="15000000"/>
    <n v="9984868"/>
    <m/>
    <m/>
    <m/>
  </r>
  <r>
    <x v="961"/>
    <s v="Tin Cup "/>
    <n v="6.3"/>
    <n v="1996"/>
    <n v="53854588"/>
    <n v="48"/>
    <s v="Comedy|Drama|Romance|Sport"/>
    <s v="Don Johnson"/>
    <n v="37911"/>
    <n v="73"/>
    <s v="English"/>
    <s v="USA"/>
    <n v="45000000"/>
    <n v="8854588"/>
    <m/>
    <m/>
    <m/>
  </r>
  <r>
    <x v="1113"/>
    <s v="Tango &amp; Cash "/>
    <n v="6.3"/>
    <n v="1989"/>
    <n v="63408614"/>
    <n v="45"/>
    <s v="Action|Comedy|Crime|Thriller"/>
    <s v="Sylvester Stallone"/>
    <n v="75365"/>
    <n v="149"/>
    <s v="English"/>
    <s v="USA"/>
    <n v="55000000"/>
    <n v="8408614"/>
    <m/>
    <m/>
    <m/>
  </r>
  <r>
    <x v="812"/>
    <s v="The General's Daughter "/>
    <n v="6.3"/>
    <n v="1999"/>
    <n v="102678089"/>
    <n v="113"/>
    <s v="Drama|Mystery|Thriller"/>
    <s v="Daniel von Bargen"/>
    <n v="42705"/>
    <n v="274"/>
    <s v="English"/>
    <s v="USA"/>
    <n v="95000000"/>
    <n v="7678089"/>
    <m/>
    <m/>
    <m/>
  </r>
  <r>
    <x v="1114"/>
    <s v="Mr. Bean's Holiday "/>
    <n v="6.3"/>
    <n v="2007"/>
    <n v="32553210"/>
    <n v="151"/>
    <s v="Comedy|Family"/>
    <s v="Lily Atkinson"/>
    <n v="88714"/>
    <n v="235"/>
    <s v="English"/>
    <s v="UK"/>
    <n v="25000000"/>
    <n v="7553210"/>
    <m/>
    <m/>
    <m/>
  </r>
  <r>
    <x v="1115"/>
    <s v="Lone Wolf McQuade "/>
    <n v="6.3"/>
    <n v="1983"/>
    <n v="12200000"/>
    <n v="29"/>
    <s v="Action|Crime|Drama|Thriller|Western"/>
    <s v="David Carradine"/>
    <n v="7973"/>
    <n v="65"/>
    <s v="English"/>
    <s v="USA"/>
    <n v="5000000"/>
    <n v="7200000"/>
    <m/>
    <m/>
    <m/>
  </r>
  <r>
    <x v="565"/>
    <s v="Resident Evil: Extinction "/>
    <n v="6.3"/>
    <n v="2007"/>
    <n v="50648679"/>
    <n v="216"/>
    <s v="Action|Horror|Sci-Fi|Thriller"/>
    <s v="Milla Jovovich"/>
    <n v="149549"/>
    <n v="348"/>
    <s v="English"/>
    <s v="France"/>
    <n v="45000000"/>
    <n v="5648679"/>
    <m/>
    <m/>
    <m/>
  </r>
  <r>
    <x v="906"/>
    <s v="Country Strong "/>
    <n v="6.3"/>
    <n v="2010"/>
    <n v="20218921"/>
    <n v="135"/>
    <s v="Drama|Music"/>
    <s v="Leighton Meester"/>
    <n v="14814"/>
    <n v="114"/>
    <s v="English"/>
    <s v="Official site"/>
    <n v="15000000"/>
    <n v="5218921"/>
    <m/>
    <m/>
    <m/>
  </r>
  <r>
    <x v="489"/>
    <s v="Don't Say a Word "/>
    <n v="6.3"/>
    <n v="2001"/>
    <n v="54997476"/>
    <n v="113"/>
    <s v="Crime|Drama|Mystery|Thriller"/>
    <s v="Oliver Platt"/>
    <n v="40362"/>
    <n v="248"/>
    <s v="English"/>
    <s v="USA"/>
    <n v="50000000"/>
    <n v="4997476"/>
    <m/>
    <m/>
    <m/>
  </r>
  <r>
    <x v="297"/>
    <s v="Young Adult "/>
    <n v="6.3"/>
    <n v="2011"/>
    <n v="16300302"/>
    <n v="325"/>
    <s v="Comedy|Drama"/>
    <s v="Charlize Theron"/>
    <n v="64682"/>
    <n v="203"/>
    <s v="English"/>
    <s v="USA"/>
    <n v="12000000"/>
    <n v="4300302"/>
    <m/>
    <m/>
    <m/>
  </r>
  <r>
    <x v="906"/>
    <s v="Endless Love "/>
    <n v="6.3"/>
    <n v="2014"/>
    <n v="23393765"/>
    <n v="98"/>
    <s v="Drama|Romance"/>
    <s v="Alex Pettyfer"/>
    <n v="31323"/>
    <n v="76"/>
    <s v="English"/>
    <s v="USA"/>
    <n v="20000000"/>
    <n v="3393765"/>
    <m/>
    <m/>
    <m/>
  </r>
  <r>
    <x v="1116"/>
    <s v="Blue Streak "/>
    <n v="6.3"/>
    <n v="1999"/>
    <n v="68208190"/>
    <n v="40"/>
    <s v="Action|Comedy|Crime|Thriller"/>
    <s v="Peter Greene"/>
    <n v="60572"/>
    <n v="144"/>
    <s v="English"/>
    <s v="USA"/>
    <n v="65000000"/>
    <n v="3208190"/>
    <m/>
    <m/>
    <m/>
  </r>
  <r>
    <x v="1117"/>
    <s v="Out Cold "/>
    <n v="6.3"/>
    <n v="2001"/>
    <n v="13903262"/>
    <n v="37"/>
    <s v="Comedy|Sport"/>
    <s v="Lee Majors"/>
    <n v="14656"/>
    <n v="90"/>
    <s v="English"/>
    <s v="USA"/>
    <n v="11000000"/>
    <n v="2903262"/>
    <m/>
    <m/>
    <m/>
  </r>
  <r>
    <x v="989"/>
    <s v="Tadpole "/>
    <n v="6.3"/>
    <n v="2000"/>
    <n v="2882062"/>
    <n v="91"/>
    <s v="Comedy|Drama|Romance"/>
    <s v="Bebe Neuwirth"/>
    <n v="5178"/>
    <n v="101"/>
    <s v="English"/>
    <s v="USA"/>
    <n v="150000"/>
    <n v="2732062"/>
    <m/>
    <m/>
    <m/>
  </r>
  <r>
    <x v="1118"/>
    <s v="The Broadway Melody "/>
    <n v="6.3"/>
    <n v="1929"/>
    <n v="2808000"/>
    <n v="36"/>
    <s v="Musical|Romance"/>
    <s v="Anita Page"/>
    <n v="4546"/>
    <n v="71"/>
    <s v="English"/>
    <s v="USA"/>
    <n v="379000"/>
    <n v="2429000"/>
    <m/>
    <m/>
    <m/>
  </r>
  <r>
    <x v="1119"/>
    <s v="The Boondock Saints II: All Saints Day "/>
    <n v="6.3"/>
    <n v="2009"/>
    <n v="10269307"/>
    <n v="91"/>
    <s v="Action|Crime|Thriller"/>
    <s v="Norman Reedus"/>
    <n v="53251"/>
    <n v="188"/>
    <s v="English"/>
    <s v="USA"/>
    <n v="8000000"/>
    <n v="2269307"/>
    <m/>
    <m/>
    <m/>
  </r>
  <r>
    <x v="48"/>
    <s v="The River Wild "/>
    <n v="6.3"/>
    <n v="1994"/>
    <n v="46815748"/>
    <n v="42"/>
    <s v="Action|Adventure|Crime|Thriller"/>
    <s v="Meryl Streep"/>
    <n v="32544"/>
    <n v="69"/>
    <s v="English"/>
    <s v="USA"/>
    <n v="45000000"/>
    <n v="1815748"/>
    <m/>
    <m/>
    <m/>
  </r>
  <r>
    <x v="594"/>
    <s v="Beerfest "/>
    <n v="6.3"/>
    <n v="2006"/>
    <n v="19179969"/>
    <n v="91"/>
    <s v="Comedy"/>
    <s v="Chris Moss"/>
    <n v="54710"/>
    <n v="177"/>
    <s v="English"/>
    <s v="USA"/>
    <n v="17500000"/>
    <n v="1679969"/>
    <m/>
    <m/>
    <m/>
  </r>
  <r>
    <x v="456"/>
    <s v="Nurse Betty "/>
    <n v="6.3"/>
    <n v="2000"/>
    <n v="25167270"/>
    <n v="156"/>
    <s v="Comedy|Crime|Drama"/>
    <s v="Morgan Freeman"/>
    <n v="30119"/>
    <n v="263"/>
    <s v="English"/>
    <s v="Germany"/>
    <n v="24000000"/>
    <n v="1167270"/>
    <m/>
    <m/>
    <m/>
  </r>
  <r>
    <x v="942"/>
    <s v="Cyrus "/>
    <n v="6.3"/>
    <n v="2010"/>
    <n v="7455447"/>
    <n v="223"/>
    <s v="Comedy|Drama|Romance"/>
    <s v="Matt Walsh"/>
    <n v="29967"/>
    <n v="126"/>
    <s v="English"/>
    <s v="USA"/>
    <n v="7000000"/>
    <n v="455447"/>
    <m/>
    <m/>
    <m/>
  </r>
  <r>
    <x v="1120"/>
    <s v="Tiny Furniture "/>
    <n v="6.3"/>
    <n v="2010"/>
    <n v="389804"/>
    <n v="113"/>
    <s v="Comedy|Drama|Romance"/>
    <s v="Lena Dunham"/>
    <n v="11816"/>
    <n v="35"/>
    <s v="English"/>
    <s v="USA"/>
    <n v="65000"/>
    <n v="324804"/>
    <m/>
    <m/>
    <m/>
  </r>
  <r>
    <x v="1121"/>
    <s v="Happy, Texas "/>
    <n v="6.3"/>
    <n v="1999"/>
    <n v="1943649"/>
    <n v="77"/>
    <s v="Comedy|Crime|Romance"/>
    <s v="Ally Walker"/>
    <n v="8697"/>
    <n v="122"/>
    <s v="English"/>
    <s v="USA"/>
    <n v="1700000"/>
    <n v="243649"/>
    <m/>
    <m/>
    <m/>
  </r>
  <r>
    <x v="1122"/>
    <s v="Cavite "/>
    <n v="6.3"/>
    <n v="2005"/>
    <n v="70071"/>
    <n v="35"/>
    <s v="Thriller"/>
    <s v="Ian Gamazon"/>
    <n v="589"/>
    <n v="35"/>
    <s v="English"/>
    <s v="Philippines"/>
    <n v="7000"/>
    <n v="63071"/>
    <m/>
    <m/>
    <m/>
  </r>
  <r>
    <x v="1123"/>
    <s v="Assault on Precinct 13 "/>
    <n v="6.3"/>
    <n v="2005"/>
    <n v="19976073"/>
    <n v="152"/>
    <s v="Action|Crime|Drama|Thriller"/>
    <s v="Brian Dennehy"/>
    <n v="65979"/>
    <n v="220"/>
    <s v="English"/>
    <s v="USA"/>
    <n v="20000000"/>
    <n v="-23927"/>
    <m/>
    <m/>
    <m/>
  </r>
  <r>
    <x v="279"/>
    <s v="Very Bad Things "/>
    <n v="6.3"/>
    <n v="1998"/>
    <n v="9801782"/>
    <n v="100"/>
    <s v="Comedy|Crime|Thriller"/>
    <s v="Jon Favreau"/>
    <n v="39331"/>
    <n v="481"/>
    <s v="English"/>
    <s v="USA"/>
    <n v="10000000"/>
    <n v="-198218"/>
    <m/>
    <m/>
    <m/>
  </r>
  <r>
    <x v="1124"/>
    <s v="The Sticky Fingers of Time "/>
    <n v="6.3"/>
    <n v="1997"/>
    <n v="18195"/>
    <n v="8"/>
    <s v="Sci-Fi"/>
    <s v="James Urbaniak"/>
    <n v="336"/>
    <n v="7"/>
    <s v="English"/>
    <s v="USA"/>
    <n v="250000"/>
    <n v="-231805"/>
    <m/>
    <m/>
    <m/>
  </r>
  <r>
    <x v="92"/>
    <s v="To Rome with Love "/>
    <n v="6.3"/>
    <n v="2012"/>
    <n v="16684352"/>
    <n v="275"/>
    <s v="Comedy|Romance"/>
    <s v="Ornella Muti"/>
    <n v="67893"/>
    <n v="163"/>
    <s v="English"/>
    <s v="USA"/>
    <n v="17000000"/>
    <n v="-315648"/>
    <m/>
    <m/>
    <m/>
  </r>
  <r>
    <x v="716"/>
    <s v="High Crimes "/>
    <n v="6.3"/>
    <n v="2002"/>
    <n v="41543207"/>
    <n v="114"/>
    <s v="Crime|Drama|Mystery|Thriller"/>
    <s v="Morgan Freeman"/>
    <n v="30077"/>
    <n v="175"/>
    <s v="English"/>
    <s v="USA"/>
    <n v="42000000"/>
    <n v="-456793"/>
    <m/>
    <m/>
    <m/>
  </r>
  <r>
    <x v="1125"/>
    <s v="Kill List "/>
    <n v="6.3"/>
    <n v="2011"/>
    <n v="26297"/>
    <n v="255"/>
    <s v="Crime|Horror|Thriller"/>
    <s v="MyAnna Buring"/>
    <n v="25750"/>
    <n v="209"/>
    <s v="English"/>
    <s v="UK"/>
    <n v="500000"/>
    <n v="-473703"/>
    <m/>
    <m/>
    <m/>
  </r>
  <r>
    <x v="1126"/>
    <s v="Letters to God "/>
    <n v="6.3"/>
    <n v="2010"/>
    <n v="2848578"/>
    <n v="19"/>
    <s v="Drama|Family"/>
    <s v="Robyn Lively"/>
    <n v="3942"/>
    <n v="65"/>
    <s v="English"/>
    <s v="USA"/>
    <n v="3500000"/>
    <n v="-651422"/>
    <m/>
    <m/>
    <m/>
  </r>
  <r>
    <x v="1127"/>
    <s v="Psycho Beach Party "/>
    <n v="6.3"/>
    <n v="2000"/>
    <n v="265107"/>
    <n v="51"/>
    <s v="Comedy|Horror|Mystery"/>
    <s v="Lauren Ambrose"/>
    <n v="4617"/>
    <n v="93"/>
    <s v="English"/>
    <s v="Australia"/>
    <n v="1500000"/>
    <n v="-1234893"/>
    <m/>
    <m/>
    <m/>
  </r>
  <r>
    <x v="1128"/>
    <s v="My Name Is Bruce "/>
    <n v="6.3"/>
    <n v="2007"/>
    <n v="173066"/>
    <n v="100"/>
    <s v="Comedy|Fantasy"/>
    <s v="Ted Raimi"/>
    <n v="21379"/>
    <n v="88"/>
    <s v="English"/>
    <s v="USA"/>
    <n v="1500000"/>
    <n v="-1326934"/>
    <m/>
    <m/>
    <m/>
  </r>
  <r>
    <x v="1129"/>
    <s v="I Spit on Your Grave "/>
    <n v="6.3"/>
    <n v="2010"/>
    <n v="92401"/>
    <n v="225"/>
    <s v="Horror|Thriller"/>
    <s v="Sarah Butler"/>
    <n v="56402"/>
    <n v="209"/>
    <s v="English"/>
    <s v="USA"/>
    <n v="2000000"/>
    <n v="-1907599"/>
    <m/>
    <m/>
    <m/>
  </r>
  <r>
    <x v="459"/>
    <s v="The Astronaut Farmer "/>
    <n v="6.3"/>
    <n v="2006"/>
    <n v="10996440"/>
    <n v="113"/>
    <s v="Adventure|Drama|Sci-Fi"/>
    <s v="J.K. Simmons"/>
    <n v="19707"/>
    <n v="128"/>
    <s v="English"/>
    <s v="USA"/>
    <n v="13000000"/>
    <n v="-2003560"/>
    <m/>
    <m/>
    <m/>
  </r>
  <r>
    <x v="396"/>
    <s v="While We're Young "/>
    <n v="6.3"/>
    <n v="2014"/>
    <n v="7574066"/>
    <n v="270"/>
    <s v="Comedy|Drama"/>
    <s v="Naomi Watts"/>
    <n v="30325"/>
    <n v="96"/>
    <s v="English"/>
    <s v="USA"/>
    <n v="10000000"/>
    <n v="-2425934"/>
    <m/>
    <m/>
    <m/>
  </r>
  <r>
    <x v="1130"/>
    <s v="War "/>
    <n v="6.3"/>
    <n v="2007"/>
    <n v="22466994"/>
    <n v="119"/>
    <s v="Action|Crime|Thriller"/>
    <s v="Jason Statham"/>
    <n v="72673"/>
    <n v="166"/>
    <s v="English"/>
    <s v="USA"/>
    <n v="25000000"/>
    <n v="-2533006"/>
    <m/>
    <m/>
    <m/>
  </r>
  <r>
    <x v="1131"/>
    <s v="The Big Tease "/>
    <n v="6.3"/>
    <n v="1999"/>
    <n v="185577"/>
    <n v="33"/>
    <s v="Comedy"/>
    <s v="Craig Ferguson"/>
    <n v="2133"/>
    <n v="31"/>
    <s v="English"/>
    <s v="UK"/>
    <n v="4000000"/>
    <n v="-3814423"/>
    <m/>
    <m/>
    <m/>
  </r>
  <r>
    <x v="834"/>
    <s v="Party Monster "/>
    <n v="6.3"/>
    <n v="2003"/>
    <n v="296665"/>
    <n v="39"/>
    <s v="Biography|Crime|Drama|Thriller"/>
    <s v="Macaulay Culkin"/>
    <n v="12675"/>
    <n v="158"/>
    <s v="English"/>
    <s v="USA"/>
    <n v="5000000"/>
    <n v="-4703335"/>
    <m/>
    <m/>
    <m/>
  </r>
  <r>
    <x v="1132"/>
    <s v="Sydney White "/>
    <n v="6.3"/>
    <n v="2007"/>
    <n v="11702090"/>
    <n v="72"/>
    <s v="Comedy|Romance"/>
    <s v="Danny Strong"/>
    <n v="37700"/>
    <n v="50"/>
    <s v="English"/>
    <s v="USA"/>
    <n v="16500000"/>
    <n v="-4797910"/>
    <m/>
    <m/>
    <m/>
  </r>
  <r>
    <x v="1133"/>
    <s v="A Dog of Flanders "/>
    <n v="6.3"/>
    <n v="1999"/>
    <n v="2148212"/>
    <n v="25"/>
    <s v="Drama|Family"/>
    <s v="Bruce McGill"/>
    <n v="781"/>
    <n v="20"/>
    <s v="English"/>
    <s v="USA"/>
    <n v="7000000"/>
    <n v="-4851788"/>
    <m/>
    <m/>
    <m/>
  </r>
  <r>
    <x v="373"/>
    <s v="Evita "/>
    <n v="6.3"/>
    <n v="1996"/>
    <n v="49994804"/>
    <n v="76"/>
    <s v="Biography|Drama|History|Musical"/>
    <s v="Andrea Corr"/>
    <n v="29205"/>
    <n v="194"/>
    <s v="English"/>
    <s v="USA"/>
    <n v="55000000"/>
    <n v="-5005196"/>
    <m/>
    <m/>
    <m/>
  </r>
  <r>
    <x v="758"/>
    <s v="The Jackal "/>
    <n v="6.3"/>
    <n v="1997"/>
    <n v="54910560"/>
    <n v="83"/>
    <s v="Action|Adventure|Crime|Thriller"/>
    <s v="J.K. Simmons"/>
    <n v="88225"/>
    <n v="227"/>
    <s v="English"/>
    <s v="USA"/>
    <n v="60000000"/>
    <n v="-5089440"/>
    <m/>
    <m/>
    <m/>
  </r>
  <r>
    <x v="187"/>
    <s v="Somewhere "/>
    <n v="6.3"/>
    <n v="2010"/>
    <n v="1768416"/>
    <n v="301"/>
    <s v="Comedy|Drama"/>
    <s v="Nathalie Fay"/>
    <n v="35848"/>
    <n v="198"/>
    <s v="English"/>
    <s v="USA"/>
    <n v="7000000"/>
    <n v="-5231584"/>
    <m/>
    <m/>
    <m/>
  </r>
  <r>
    <x v="419"/>
    <s v="Paycheck "/>
    <n v="6.3"/>
    <n v="2003"/>
    <n v="53789313"/>
    <n v="196"/>
    <s v="Action|Mystery|Sci-Fi|Thriller"/>
    <s v="Ivana Milicevic"/>
    <n v="89816"/>
    <n v="347"/>
    <s v="English"/>
    <s v="USA"/>
    <n v="60000000"/>
    <n v="-6210687"/>
    <m/>
    <m/>
    <m/>
  </r>
  <r>
    <x v="1134"/>
    <s v="Bran Nue Dae "/>
    <n v="6.3"/>
    <n v="2009"/>
    <n v="110029"/>
    <n v="33"/>
    <s v="Comedy|Drama|Musical"/>
    <s v="Deborah Mailman"/>
    <n v="1388"/>
    <n v="31"/>
    <s v="English"/>
    <s v="Australia"/>
    <n v="6500000"/>
    <n v="-6389971"/>
    <m/>
    <m/>
    <m/>
  </r>
  <r>
    <x v="316"/>
    <s v="For Your Consideration "/>
    <n v="6.3"/>
    <n v="2006"/>
    <n v="5542025"/>
    <n v="144"/>
    <s v="Comedy"/>
    <s v="John Michael Higgins"/>
    <n v="12197"/>
    <n v="150"/>
    <s v="English"/>
    <s v="USA"/>
    <n v="12000000"/>
    <n v="-6457975"/>
    <m/>
    <m/>
    <m/>
  </r>
  <r>
    <x v="1135"/>
    <s v="One Night with the King "/>
    <n v="6.3"/>
    <n v="2006"/>
    <n v="13391174"/>
    <n v="36"/>
    <s v="Biography|Drama|History"/>
    <s v="James Callis"/>
    <n v="5796"/>
    <n v="177"/>
    <s v="English"/>
    <s v="USA"/>
    <n v="20000000"/>
    <n v="-6608826"/>
    <m/>
    <m/>
    <m/>
  </r>
  <r>
    <x v="835"/>
    <s v="Code 46 "/>
    <n v="6.3"/>
    <n v="2003"/>
    <n v="197148"/>
    <n v="133"/>
    <s v="Drama|Romance|Sci-Fi|Thriller"/>
    <s v="Samantha Morton"/>
    <n v="18109"/>
    <n v="150"/>
    <s v="English"/>
    <s v="UK"/>
    <n v="7500000"/>
    <n v="-7302852"/>
    <m/>
    <m/>
    <m/>
  </r>
  <r>
    <x v="407"/>
    <s v="Triple 9 "/>
    <n v="6.3"/>
    <n v="2016"/>
    <n v="12626905"/>
    <n v="214"/>
    <s v="Action|Crime|Drama|Thriller"/>
    <s v="Kate Winslet"/>
    <n v="32567"/>
    <n v="106"/>
    <s v="English"/>
    <s v="USA"/>
    <n v="20000000"/>
    <n v="-7373095"/>
    <m/>
    <m/>
    <m/>
  </r>
  <r>
    <x v="254"/>
    <s v="Chloe "/>
    <n v="6.3"/>
    <n v="2009"/>
    <n v="3074838"/>
    <n v="226"/>
    <s v="Drama|Mystery|Romance|Thriller"/>
    <s v="Liam Neeson"/>
    <n v="56264"/>
    <n v="166"/>
    <s v="English"/>
    <s v="USA"/>
    <n v="11000000"/>
    <n v="-7925162"/>
    <m/>
    <m/>
    <m/>
  </r>
  <r>
    <x v="1136"/>
    <s v="March or Die "/>
    <n v="6.3"/>
    <n v="1977"/>
    <n v="1000000"/>
    <n v="6"/>
    <s v="Adventure|Drama|Romance|War"/>
    <s v="Catherine Deneuve"/>
    <n v="2215"/>
    <n v="26"/>
    <s v="English"/>
    <s v="UK"/>
    <n v="9000000"/>
    <n v="-8000000"/>
    <m/>
    <m/>
    <m/>
  </r>
  <r>
    <x v="497"/>
    <s v="Gremlins 2: The New Batch "/>
    <n v="6.3"/>
    <n v="1990"/>
    <n v="41482207"/>
    <n v="105"/>
    <s v="Comedy|Fantasy|Horror"/>
    <s v="Christopher Lee"/>
    <n v="68428"/>
    <n v="148"/>
    <s v="English"/>
    <s v="USA"/>
    <n v="50000000"/>
    <n v="-8517793"/>
    <m/>
    <m/>
    <m/>
  </r>
  <r>
    <x v="43"/>
    <s v="Cars 2 "/>
    <n v="6.3"/>
    <n v="2011"/>
    <n v="191450875"/>
    <n v="304"/>
    <s v="Adventure|Animation|Comedy|Family|Sport"/>
    <s v="Joe Mantegna"/>
    <n v="101178"/>
    <n v="283"/>
    <s v="English"/>
    <s v="USA"/>
    <n v="200000000"/>
    <n v="-8549125"/>
    <m/>
    <m/>
    <m/>
  </r>
  <r>
    <x v="1137"/>
    <s v="Edmond "/>
    <n v="6.3"/>
    <n v="2005"/>
    <n v="131617"/>
    <n v="79"/>
    <s v="Drama|Thriller"/>
    <s v="Joe Mantegna"/>
    <n v="9971"/>
    <n v="119"/>
    <s v="English"/>
    <s v="USA"/>
    <n v="10000000"/>
    <n v="-9868383"/>
    <m/>
    <m/>
    <m/>
  </r>
  <r>
    <x v="643"/>
    <s v="This Means War "/>
    <n v="6.3"/>
    <n v="2012"/>
    <n v="54758461"/>
    <n v="241"/>
    <s v="Action|Comedy|Romance"/>
    <s v="Tom Hardy"/>
    <n v="147641"/>
    <n v="238"/>
    <s v="English"/>
    <s v="USA"/>
    <n v="65000000"/>
    <n v="-10241539"/>
    <m/>
    <m/>
    <m/>
  </r>
  <r>
    <x v="1138"/>
    <s v="Married Life "/>
    <n v="6.3"/>
    <n v="2007"/>
    <n v="1506998"/>
    <n v="121"/>
    <s v="Crime|Drama|Romance"/>
    <s v="David Richmond-Peck"/>
    <n v="8014"/>
    <n v="50"/>
    <s v="English"/>
    <s v="USA"/>
    <n v="12000000"/>
    <n v="-10493002"/>
    <m/>
    <m/>
    <m/>
  </r>
  <r>
    <x v="1139"/>
    <s v="The Family Stone "/>
    <n v="6.3"/>
    <n v="2005"/>
    <n v="6061759"/>
    <n v="142"/>
    <s v="Comedy|Drama|Romance"/>
    <s v="Craig T. Nelson"/>
    <n v="49077"/>
    <n v="475"/>
    <s v="English"/>
    <s v="USA"/>
    <n v="17000000"/>
    <n v="-10938241"/>
    <m/>
    <m/>
    <m/>
  </r>
  <r>
    <x v="1140"/>
    <s v="Deadfall "/>
    <n v="6.3"/>
    <n v="2012"/>
    <n v="65804"/>
    <n v="162"/>
    <s v="Crime|Drama|Thriller"/>
    <s v="Charlie Hunnam"/>
    <n v="32512"/>
    <n v="86"/>
    <s v="English"/>
    <s v="USA"/>
    <n v="12000000"/>
    <n v="-11934196"/>
    <m/>
    <m/>
    <m/>
  </r>
  <r>
    <x v="1141"/>
    <s v="Connie and Carla "/>
    <n v="6.3"/>
    <n v="2004"/>
    <n v="8054280"/>
    <n v="76"/>
    <s v="Comedy|Crime|Music"/>
    <s v="Debbie Reynolds"/>
    <n v="6838"/>
    <n v="117"/>
    <s v="English"/>
    <s v="USA"/>
    <n v="20000000"/>
    <n v="-11945720"/>
    <m/>
    <m/>
    <m/>
  </r>
  <r>
    <x v="1142"/>
    <s v="Ella Enchanted "/>
    <n v="6.3"/>
    <n v="2004"/>
    <n v="22913677"/>
    <n v="89"/>
    <s v="Comedy|Family|Fantasy|Romance"/>
    <s v="Anne Hathaway"/>
    <n v="47800"/>
    <n v="244"/>
    <s v="English"/>
    <s v="USA"/>
    <n v="35000000"/>
    <n v="-12086323"/>
    <m/>
    <m/>
    <m/>
  </r>
  <r>
    <x v="1143"/>
    <s v="Crazy in Alabama "/>
    <n v="6.3"/>
    <n v="1999"/>
    <n v="1954202"/>
    <n v="28"/>
    <s v="Comedy|Crime|Drama"/>
    <s v="Meat Loaf"/>
    <n v="5917"/>
    <n v="71"/>
    <s v="English"/>
    <s v="USA"/>
    <n v="15000000"/>
    <n v="-13045798"/>
    <m/>
    <m/>
    <m/>
  </r>
  <r>
    <x v="646"/>
    <s v="The Internship "/>
    <n v="6.3"/>
    <n v="2013"/>
    <n v="44665963"/>
    <n v="246"/>
    <s v="Comedy"/>
    <s v="Josh Gad"/>
    <n v="159931"/>
    <n v="281"/>
    <s v="English"/>
    <s v="USA"/>
    <n v="58000000"/>
    <n v="-13334037"/>
    <m/>
    <m/>
    <m/>
  </r>
  <r>
    <x v="114"/>
    <s v="An Everlasting Piece "/>
    <n v="6.3"/>
    <n v="2000"/>
    <n v="75078"/>
    <n v="34"/>
    <s v="Comedy"/>
    <s v="Anna Friel"/>
    <n v="1398"/>
    <n v="26"/>
    <s v="English"/>
    <s v="USA"/>
    <n v="14000000"/>
    <n v="-13924922"/>
    <m/>
    <m/>
    <m/>
  </r>
  <r>
    <x v="1144"/>
    <s v="Dracula Untold "/>
    <n v="6.3"/>
    <n v="2014"/>
    <n v="55942830"/>
    <n v="261"/>
    <s v="Action|Drama|Fantasy|Horror|War"/>
    <s v="Dominic Cooper"/>
    <n v="138582"/>
    <n v="423"/>
    <s v="English"/>
    <s v="USA"/>
    <n v="70000000"/>
    <n v="-14057170"/>
    <m/>
    <m/>
    <m/>
  </r>
  <r>
    <x v="359"/>
    <s v="Wimbledon "/>
    <n v="6.3"/>
    <n v="2004"/>
    <n v="16831505"/>
    <n v="129"/>
    <s v="Comedy|Romance|Sport"/>
    <s v="Kirsten Dunst"/>
    <n v="51842"/>
    <n v="173"/>
    <s v="English"/>
    <s v="UK"/>
    <n v="31000000"/>
    <n v="-14168495"/>
    <m/>
    <m/>
    <m/>
  </r>
  <r>
    <x v="1145"/>
    <s v="Going the Distance "/>
    <n v="6.3"/>
    <n v="2010"/>
    <n v="17797316"/>
    <n v="167"/>
    <s v="Comedy|Romance"/>
    <s v="Rob Riggle"/>
    <n v="50523"/>
    <n v="113"/>
    <s v="English"/>
    <s v="USA"/>
    <n v="32000000"/>
    <n v="-14202684"/>
    <m/>
    <m/>
    <m/>
  </r>
  <r>
    <x v="1146"/>
    <s v="Take Me Home Tonight "/>
    <n v="6.3"/>
    <n v="2011"/>
    <n v="6923891"/>
    <n v="136"/>
    <s v="Comedy|Drama|Romance"/>
    <s v="Topher Grace"/>
    <n v="43867"/>
    <n v="83"/>
    <s v="English"/>
    <s v="USA"/>
    <n v="23000000"/>
    <n v="-16076109"/>
    <m/>
    <m/>
    <m/>
  </r>
  <r>
    <x v="782"/>
    <s v="Criminal "/>
    <n v="6.3"/>
    <n v="2016"/>
    <n v="14268533"/>
    <n v="130"/>
    <s v="Action|Crime|Drama|Mystery|Sci-Fi|Thriller"/>
    <s v="Gary Oldman"/>
    <n v="17319"/>
    <n v="100"/>
    <s v="English"/>
    <s v="UK"/>
    <n v="31500000"/>
    <n v="-17231467"/>
    <m/>
    <m/>
    <m/>
  </r>
  <r>
    <x v="82"/>
    <s v="Wall Street: Money Never Sleeps "/>
    <n v="6.3"/>
    <n v="2010"/>
    <n v="52474616"/>
    <n v="297"/>
    <s v="Drama"/>
    <s v="Frank Langella"/>
    <n v="84118"/>
    <n v="245"/>
    <s v="English"/>
    <s v="USA"/>
    <n v="70000000"/>
    <n v="-17525384"/>
    <m/>
    <m/>
    <m/>
  </r>
  <r>
    <x v="443"/>
    <s v="Kansas City "/>
    <n v="6.3"/>
    <n v="1996"/>
    <n v="1292527"/>
    <n v="31"/>
    <s v="Crime|Drama|Music|Thriller"/>
    <s v="Steve Buscemi"/>
    <n v="3536"/>
    <n v="44"/>
    <s v="English"/>
    <s v="France"/>
    <n v="19000000"/>
    <n v="-17707473"/>
    <m/>
    <m/>
    <m/>
  </r>
  <r>
    <x v="1147"/>
    <s v="Repo Men "/>
    <n v="6.3"/>
    <n v="2010"/>
    <n v="13763130"/>
    <n v="197"/>
    <s v="Action|Crime|Sci-Fi|Thriller"/>
    <s v="Alice Braga"/>
    <n v="87768"/>
    <n v="187"/>
    <s v="English"/>
    <s v="USA"/>
    <n v="32000000"/>
    <n v="-18236870"/>
    <m/>
    <m/>
    <m/>
  </r>
  <r>
    <x v="583"/>
    <s v="The Adventures of Ford Fairlane "/>
    <n v="6.3"/>
    <n v="1990"/>
    <n v="21413502"/>
    <n v="48"/>
    <s v="Action|Adventure|Comedy|Crime|Music|Mystery"/>
    <s v="Lauren Holly"/>
    <n v="14429"/>
    <n v="113"/>
    <s v="English"/>
    <s v="USA"/>
    <n v="40000000"/>
    <n v="-18586498"/>
    <m/>
    <m/>
    <m/>
  </r>
  <r>
    <x v="92"/>
    <s v="You Will Meet a Tall Dark Stranger "/>
    <n v="6.3"/>
    <n v="2010"/>
    <n v="3247816"/>
    <n v="223"/>
    <s v="Comedy|Drama|Romance"/>
    <s v="Anthony Hopkins"/>
    <n v="36145"/>
    <n v="108"/>
    <s v="English"/>
    <s v="USA"/>
    <n v="22000000"/>
    <n v="-18752184"/>
    <m/>
    <m/>
    <m/>
  </r>
  <r>
    <x v="1148"/>
    <s v="Before I Go to Sleep "/>
    <n v="6.3"/>
    <n v="2014"/>
    <n v="2963012"/>
    <n v="149"/>
    <s v="Drama|Mystery|Thriller"/>
    <s v="Colin Firth"/>
    <n v="48873"/>
    <n v="105"/>
    <s v="English"/>
    <s v="UK"/>
    <n v="22000000"/>
    <n v="-19036988"/>
    <m/>
    <m/>
    <m/>
  </r>
  <r>
    <x v="425"/>
    <s v="Assassins "/>
    <n v="6.3"/>
    <n v="1995"/>
    <n v="30306268"/>
    <n v="61"/>
    <s v="Action|Crime|Thriller"/>
    <s v="Muse Watson"/>
    <n v="62981"/>
    <n v="84"/>
    <s v="English"/>
    <s v="France"/>
    <n v="50000000"/>
    <n v="-19693732"/>
    <m/>
    <m/>
    <m/>
  </r>
  <r>
    <x v="1149"/>
    <s v="Formula 51 "/>
    <n v="6.3"/>
    <n v="2001"/>
    <n v="5204007"/>
    <n v="95"/>
    <s v="Action|Comedy|Crime|Thriller"/>
    <s v="Meat Loaf"/>
    <n v="42876"/>
    <n v="167"/>
    <s v="English"/>
    <s v="UK"/>
    <n v="28000000"/>
    <n v="-22795993"/>
    <m/>
    <m/>
    <m/>
  </r>
  <r>
    <x v="71"/>
    <s v="Intolerable Cruelty "/>
    <n v="6.3"/>
    <n v="2003"/>
    <n v="35096190"/>
    <n v="161"/>
    <s v="Comedy|Crime|Romance"/>
    <s v="Cedric the Entertainer"/>
    <n v="76560"/>
    <n v="322"/>
    <s v="English"/>
    <s v="USA"/>
    <n v="60000000"/>
    <n v="-24903810"/>
    <m/>
    <m/>
    <m/>
  </r>
  <r>
    <x v="1150"/>
    <s v="The Deep End of the Ocean "/>
    <n v="6.3"/>
    <n v="1999"/>
    <n v="13376506"/>
    <n v="54"/>
    <s v="Drama"/>
    <s v="Alexa PenaVega"/>
    <n v="10413"/>
    <n v="111"/>
    <s v="English"/>
    <s v="USA"/>
    <n v="40000000"/>
    <n v="-26623494"/>
    <m/>
    <m/>
    <m/>
  </r>
  <r>
    <x v="40"/>
    <s v="Alien: Resurrection "/>
    <n v="6.3"/>
    <n v="1997"/>
    <n v="47748610"/>
    <n v="223"/>
    <s v="Action|Horror|Sci-Fi"/>
    <s v="Gary Dourdan"/>
    <n v="170179"/>
    <n v="656"/>
    <s v="English"/>
    <s v="USA"/>
    <n v="75000000"/>
    <n v="-27251390"/>
    <m/>
    <m/>
    <m/>
  </r>
  <r>
    <x v="51"/>
    <s v="Femme Fatale "/>
    <n v="6.3"/>
    <n v="2002"/>
    <n v="6592103"/>
    <n v="149"/>
    <s v="Crime|Drama|Mystery|Thriller"/>
    <s v="Peter Coyote"/>
    <n v="28584"/>
    <n v="232"/>
    <s v="English"/>
    <s v="France"/>
    <n v="35000000"/>
    <n v="-28407897"/>
    <m/>
    <m/>
    <m/>
  </r>
  <r>
    <x v="140"/>
    <s v="The Siege "/>
    <n v="6.3"/>
    <n v="1998"/>
    <n v="40932372"/>
    <n v="120"/>
    <s v="Action|Thriller"/>
    <s v="Denzel Washington"/>
    <n v="58023"/>
    <n v="281"/>
    <s v="English"/>
    <s v="USA"/>
    <n v="70000000"/>
    <n v="-29067628"/>
    <m/>
    <m/>
    <m/>
  </r>
  <r>
    <x v="519"/>
    <s v="After the Sunset "/>
    <n v="6.3"/>
    <n v="2004"/>
    <n v="28328132"/>
    <n v="117"/>
    <s v="Action|Comedy|Crime|Drama"/>
    <s v="Salma Hayek"/>
    <n v="38298"/>
    <n v="147"/>
    <s v="English"/>
    <s v="USA"/>
    <n v="58000000"/>
    <n v="-29671868"/>
    <m/>
    <m/>
    <m/>
  </r>
  <r>
    <x v="134"/>
    <s v="Mars Attacks! "/>
    <n v="6.3"/>
    <n v="1996"/>
    <n v="37754208"/>
    <n v="132"/>
    <s v="Action|Comedy|Sci-Fi"/>
    <s v="Natalie Portman"/>
    <n v="172217"/>
    <n v="405"/>
    <s v="English"/>
    <s v="USA"/>
    <n v="70000000"/>
    <n v="-32245792"/>
    <m/>
    <m/>
    <m/>
  </r>
  <r>
    <x v="1151"/>
    <s v="Thunder and the House of Magic "/>
    <n v="6.3"/>
    <n v="2013"/>
    <n v="4091"/>
    <n v="60"/>
    <s v="Adventure|Animation|Comedy|Family|Fantasy"/>
    <s v="Kyle Hebert"/>
    <n v="4265"/>
    <n v="16"/>
    <s v="English"/>
    <s v="Belgium"/>
    <n v="34000000"/>
    <n v="-33995909"/>
    <m/>
    <m/>
    <m/>
  </r>
  <r>
    <x v="755"/>
    <s v="Johnny English Reborn "/>
    <n v="6.3"/>
    <n v="2011"/>
    <n v="8129455"/>
    <n v="152"/>
    <s v="Action|Adventure|Comedy|Crime"/>
    <s v="Daniel Kaluuya"/>
    <n v="89568"/>
    <n v="142"/>
    <s v="English"/>
    <s v="USA"/>
    <n v="45000000"/>
    <n v="-36870545"/>
    <m/>
    <m/>
    <m/>
  </r>
  <r>
    <x v="1152"/>
    <s v="The Warrior's Way "/>
    <n v="6.3"/>
    <n v="2010"/>
    <n v="5664251"/>
    <n v="95"/>
    <s v="Action|Fantasy|Western"/>
    <s v="Tony Cox"/>
    <n v="22309"/>
    <n v="102"/>
    <s v="English"/>
    <s v="New Zealand"/>
    <n v="45000000"/>
    <n v="-39335749"/>
    <m/>
    <m/>
    <m/>
  </r>
  <r>
    <x v="146"/>
    <s v="Knight and Day "/>
    <n v="6.3"/>
    <n v="2010"/>
    <n v="76418654"/>
    <n v="283"/>
    <s v="Action|Comedy|Romance"/>
    <s v="Tom Cruise"/>
    <n v="148280"/>
    <n v="348"/>
    <s v="English"/>
    <s v="USA"/>
    <n v="117000000"/>
    <n v="-40581346"/>
    <m/>
    <m/>
    <m/>
  </r>
  <r>
    <x v="447"/>
    <s v="Hart's War "/>
    <n v="6.3"/>
    <n v="2002"/>
    <n v="19076815"/>
    <n v="112"/>
    <s v="Drama|War"/>
    <s v="Bruce Willis"/>
    <n v="43651"/>
    <n v="196"/>
    <s v="English"/>
    <s v="USA"/>
    <n v="60000000"/>
    <n v="-40923185"/>
    <m/>
    <m/>
    <m/>
  </r>
  <r>
    <x v="748"/>
    <s v="Surrogates "/>
    <n v="6.3"/>
    <n v="2009"/>
    <n v="38542418"/>
    <n v="258"/>
    <s v="Action|Sci-Fi|Thriller"/>
    <s v="Bruce Willis"/>
    <n v="151424"/>
    <n v="252"/>
    <s v="English"/>
    <s v="USA"/>
    <n v="80000000"/>
    <n v="-41457582"/>
    <m/>
    <m/>
    <m/>
  </r>
  <r>
    <x v="272"/>
    <s v="Gods and Generals "/>
    <n v="6.3"/>
    <n v="2003"/>
    <n v="12870569"/>
    <n v="84"/>
    <s v="Drama|History|War"/>
    <s v="Billy Campbell"/>
    <n v="13215"/>
    <n v="497"/>
    <s v="English"/>
    <s v="USA"/>
    <n v="56000000"/>
    <n v="-43129431"/>
    <m/>
    <m/>
    <m/>
  </r>
  <r>
    <x v="919"/>
    <s v="Astro Boy "/>
    <n v="6.3"/>
    <n v="2009"/>
    <n v="19548064"/>
    <n v="138"/>
    <s v="Action|Animation|Comedy|Family|Sci-Fi"/>
    <s v="Nicolas Cage"/>
    <n v="25681"/>
    <n v="77"/>
    <s v="English"/>
    <s v="Hong Kong"/>
    <n v="65000000"/>
    <n v="-45451936"/>
    <m/>
    <m/>
    <m/>
  </r>
  <r>
    <x v="186"/>
    <s v="Anchorman 2: The Legend Continues "/>
    <n v="6.3"/>
    <n v="2013"/>
    <n v="2175312"/>
    <n v="272"/>
    <s v="Comedy"/>
    <s v="Harrison Ford"/>
    <n v="131227"/>
    <n v="346"/>
    <s v="English"/>
    <s v="USA"/>
    <n v="50000000"/>
    <n v="-47824688"/>
    <m/>
    <m/>
    <m/>
  </r>
  <r>
    <x v="568"/>
    <s v="The Chronicles of Narnia: The Voyage of the Dawn Treader "/>
    <n v="6.3"/>
    <n v="2010"/>
    <n v="104383624"/>
    <n v="228"/>
    <s v="Adventure|Family|Fantasy"/>
    <s v="Bruce Spence"/>
    <n v="106446"/>
    <n v="227"/>
    <s v="English"/>
    <s v="USA"/>
    <n v="155000000"/>
    <n v="-50616376"/>
    <m/>
    <m/>
    <m/>
  </r>
  <r>
    <x v="1153"/>
    <s v="Teenage Mutant Ninja Turtles: Out of the Shadows "/>
    <n v="6.3"/>
    <n v="2016"/>
    <n v="81638674"/>
    <n v="181"/>
    <s v="Action|Adventure|Comedy|Sci-Fi"/>
    <s v="Stephen Amell"/>
    <n v="17533"/>
    <n v="115"/>
    <s v="English"/>
    <s v="USA"/>
    <n v="135000000"/>
    <n v="-53361326"/>
    <m/>
    <m/>
    <m/>
  </r>
  <r>
    <x v="7"/>
    <s v="Beowulf "/>
    <n v="6.3"/>
    <n v="2007"/>
    <n v="82161969"/>
    <n v="287"/>
    <s v="Action|Adventure|Animation|Fantasy"/>
    <s v="Robin Wright"/>
    <n v="142440"/>
    <n v="505"/>
    <s v="English"/>
    <s v="USA"/>
    <n v="150000000"/>
    <n v="-67838031"/>
    <m/>
    <m/>
    <m/>
  </r>
  <r>
    <x v="1154"/>
    <s v="Transcendence "/>
    <n v="6.3"/>
    <n v="2014"/>
    <n v="23014504"/>
    <n v="355"/>
    <s v="Drama|Mystery|Romance|Sci-Fi|Thriller"/>
    <s v="Johnny Depp"/>
    <n v="172707"/>
    <n v="462"/>
    <s v="English"/>
    <s v="UK"/>
    <n v="100000000"/>
    <n v="-76985496"/>
    <m/>
    <m/>
    <m/>
  </r>
  <r>
    <x v="17"/>
    <s v="Jack the Giant Slayer "/>
    <n v="6.3"/>
    <n v="2013"/>
    <n v="65171860"/>
    <n v="338"/>
    <s v="Adventure|Fantasy"/>
    <s v="Eddie Marsan"/>
    <n v="106416"/>
    <n v="205"/>
    <s v="English"/>
    <s v="USA"/>
    <n v="195000000"/>
    <n v="-129828140"/>
    <m/>
    <m/>
    <m/>
  </r>
  <r>
    <x v="1155"/>
    <s v="47 Ronin "/>
    <n v="6.3"/>
    <n v="2013"/>
    <n v="38297305"/>
    <n v="218"/>
    <s v="Action|Adventure|Drama|Fantasy"/>
    <s v="Keanu Reeves"/>
    <n v="116994"/>
    <n v="324"/>
    <s v="English"/>
    <s v="USA"/>
    <n v="175000000"/>
    <n v="-136702695"/>
    <m/>
    <m/>
    <m/>
  </r>
  <r>
    <x v="658"/>
    <s v="Austin Powers in Goldmember "/>
    <n v="6.2"/>
    <n v="2002"/>
    <n v="213079163"/>
    <n v="194"/>
    <s v="Action|Comedy|Crime"/>
    <s v="Verne Troyer"/>
    <n v="162909"/>
    <n v="795"/>
    <s v="English"/>
    <s v="USA"/>
    <n v="63000000"/>
    <n v="150079163"/>
    <m/>
    <m/>
    <m/>
  </r>
  <r>
    <x v="5"/>
    <s v="Indiana Jones and the Kingdom of the Crystal Skull "/>
    <n v="6.2"/>
    <n v="2008"/>
    <n v="317011114"/>
    <n v="470"/>
    <s v="Action|Adventure|Fantasy"/>
    <s v="Harrison Ford"/>
    <n v="333847"/>
    <n v="2054"/>
    <s v="English"/>
    <s v="USA"/>
    <n v="185000000"/>
    <n v="132011114"/>
    <m/>
    <m/>
    <m/>
  </r>
  <r>
    <x v="922"/>
    <s v="Ride Along "/>
    <n v="6.2"/>
    <n v="2014"/>
    <n v="134141530"/>
    <n v="146"/>
    <s v="Action|Comedy|Crime|Romance"/>
    <s v="Bruce McGill"/>
    <n v="75903"/>
    <n v="109"/>
    <s v="English"/>
    <s v="USA"/>
    <n v="25000000"/>
    <n v="109141530"/>
    <m/>
    <m/>
    <m/>
  </r>
  <r>
    <x v="1156"/>
    <s v="Porky's "/>
    <n v="6.2"/>
    <n v="1981"/>
    <n v="105500000"/>
    <n v="75"/>
    <s v="Comedy"/>
    <s v="Art Hindle"/>
    <n v="31260"/>
    <n v="152"/>
    <s v="English"/>
    <s v="Canada"/>
    <n v="4000000"/>
    <n v="101500000"/>
    <m/>
    <m/>
    <m/>
  </r>
  <r>
    <x v="859"/>
    <s v="The First Wives Club "/>
    <n v="6.2"/>
    <n v="1996"/>
    <n v="105444419"/>
    <n v="50"/>
    <s v="Comedy"/>
    <s v="Stockard Channing"/>
    <n v="31817"/>
    <n v="117"/>
    <s v="English"/>
    <s v="USA"/>
    <n v="26000000"/>
    <n v="79444419"/>
    <m/>
    <m/>
    <m/>
  </r>
  <r>
    <x v="202"/>
    <s v="Spider-Man 3 "/>
    <n v="6.2"/>
    <n v="2007"/>
    <n v="336530303"/>
    <n v="392"/>
    <s v="Action|Adventure|Romance"/>
    <s v="J.K. Simmons"/>
    <n v="383056"/>
    <n v="1902"/>
    <s v="English"/>
    <s v="USA"/>
    <n v="258000000"/>
    <n v="78530303"/>
    <m/>
    <m/>
    <m/>
  </r>
  <r>
    <x v="801"/>
    <s v="Legally Blonde "/>
    <n v="6.2"/>
    <n v="2001"/>
    <n v="95001351"/>
    <n v="163"/>
    <s v="Comedy|Romance"/>
    <s v="Linda Cardellini"/>
    <n v="131801"/>
    <n v="548"/>
    <s v="English"/>
    <s v="USA"/>
    <n v="18000000"/>
    <n v="77001351"/>
    <m/>
    <m/>
    <m/>
  </r>
  <r>
    <x v="729"/>
    <s v="The Princess Diaries "/>
    <n v="6.2"/>
    <n v="2001"/>
    <n v="108244774"/>
    <n v="108"/>
    <s v="Comedy|Family|Romance"/>
    <s v="Anne Hathaway"/>
    <n v="94049"/>
    <n v="301"/>
    <s v="English"/>
    <s v="USA"/>
    <n v="37000000"/>
    <n v="71244774"/>
    <m/>
    <m/>
    <m/>
  </r>
  <r>
    <x v="910"/>
    <s v="Saw III "/>
    <n v="6.2"/>
    <n v="2006"/>
    <n v="80150343"/>
    <n v="210"/>
    <s v="Horror|Mystery"/>
    <s v="Costas Mandylor"/>
    <n v="142115"/>
    <n v="614"/>
    <s v="English"/>
    <s v="USA"/>
    <n v="10000000"/>
    <n v="70150343"/>
    <m/>
    <m/>
    <m/>
  </r>
  <r>
    <x v="1059"/>
    <s v="The Game Plan "/>
    <n v="6.2"/>
    <n v="2007"/>
    <n v="90636983"/>
    <n v="112"/>
    <s v="Comedy|Family|Sport"/>
    <s v="Dwayne Johnson"/>
    <n v="44021"/>
    <n v="83"/>
    <s v="English"/>
    <s v="USA"/>
    <n v="22000000"/>
    <n v="68636983"/>
    <m/>
    <m/>
    <m/>
  </r>
  <r>
    <x v="1048"/>
    <s v="Miss Congeniality "/>
    <n v="6.2"/>
    <n v="2000"/>
    <n v="106807667"/>
    <n v="140"/>
    <s v="Action|Comedy|Crime|Romance"/>
    <s v="Candice Bergen"/>
    <n v="137377"/>
    <n v="370"/>
    <s v="English"/>
    <s v="USA"/>
    <n v="45000000"/>
    <n v="61807667"/>
    <m/>
    <m/>
    <m/>
  </r>
  <r>
    <x v="62"/>
    <s v="Splash "/>
    <n v="6.2"/>
    <n v="1984"/>
    <n v="69800000"/>
    <n v="43"/>
    <s v="Comedy|Fantasy|Romance"/>
    <s v="Tom Hanks"/>
    <n v="54723"/>
    <n v="99"/>
    <s v="English"/>
    <s v="USA"/>
    <n v="8000000"/>
    <n v="61800000"/>
    <m/>
    <m/>
    <m/>
  </r>
  <r>
    <x v="78"/>
    <s v="The Visit "/>
    <n v="6.2"/>
    <n v="2015"/>
    <n v="65069140"/>
    <n v="371"/>
    <s v="Horror|Thriller"/>
    <s v="Ocean James"/>
    <n v="65299"/>
    <n v="455"/>
    <s v="English"/>
    <s v="USA"/>
    <n v="5000000"/>
    <n v="60069140"/>
    <m/>
    <m/>
    <m/>
  </r>
  <r>
    <x v="1157"/>
    <s v="Mama "/>
    <n v="6.2"/>
    <n v="2013"/>
    <n v="71588220"/>
    <n v="393"/>
    <s v="Fantasy|Horror"/>
    <s v="Javier Botet"/>
    <n v="134869"/>
    <n v="304"/>
    <s v="English"/>
    <s v="Canada"/>
    <n v="20000000"/>
    <n v="51588220"/>
    <m/>
    <m/>
    <m/>
  </r>
  <r>
    <x v="1158"/>
    <s v="Diary of a Wimpy Kid "/>
    <n v="6.2"/>
    <n v="2010"/>
    <n v="64001297"/>
    <n v="111"/>
    <s v="Comedy|Family"/>
    <s v="Chloë Grace Moretz"/>
    <n v="32002"/>
    <n v="103"/>
    <s v="English"/>
    <s v="USA"/>
    <n v="15000000"/>
    <n v="49001297"/>
    <m/>
    <m/>
    <m/>
  </r>
  <r>
    <x v="734"/>
    <s v="No Strings Attached "/>
    <n v="6.2"/>
    <n v="2011"/>
    <n v="70625986"/>
    <n v="245"/>
    <s v="Comedy|Romance"/>
    <s v="Natalie Portman"/>
    <n v="168717"/>
    <n v="178"/>
    <s v="English"/>
    <s v="USA"/>
    <n v="25000000"/>
    <n v="45625986"/>
    <m/>
    <m/>
    <m/>
  </r>
  <r>
    <x v="940"/>
    <s v="Alexander and the Terrible, Horrible, No Good, Very Bad Day "/>
    <n v="6.2"/>
    <n v="2014"/>
    <n v="66950483"/>
    <n v="119"/>
    <s v="Comedy|Family"/>
    <s v="Bella Thorne"/>
    <n v="29738"/>
    <n v="85"/>
    <s v="English"/>
    <s v="USA"/>
    <n v="28000000"/>
    <n v="38950483"/>
    <m/>
    <m/>
    <m/>
  </r>
  <r>
    <x v="1159"/>
    <s v="Takers "/>
    <n v="6.2"/>
    <n v="2010"/>
    <n v="57744720"/>
    <n v="119"/>
    <s v="Action|Crime|Thriller"/>
    <s v="Paul Walker"/>
    <n v="46961"/>
    <n v="132"/>
    <s v="English"/>
    <s v="USA"/>
    <n v="20000000"/>
    <n v="37744720"/>
    <m/>
    <m/>
    <m/>
  </r>
  <r>
    <x v="788"/>
    <s v="Step Up 2: The Streets "/>
    <n v="6.2"/>
    <n v="2008"/>
    <n v="58006147"/>
    <n v="97"/>
    <s v="Drama|Music|Musical|Romance"/>
    <s v="Cassie Ventura"/>
    <n v="67653"/>
    <n v="108"/>
    <s v="English"/>
    <s v="USA"/>
    <n v="23000000"/>
    <n v="35006147"/>
    <m/>
    <m/>
    <m/>
  </r>
  <r>
    <x v="589"/>
    <s v="Flightplan "/>
    <n v="6.2"/>
    <n v="2005"/>
    <n v="89706988"/>
    <n v="231"/>
    <s v="Drama|Mystery|Thriller"/>
    <s v="Erika Christensen"/>
    <n v="126746"/>
    <n v="600"/>
    <s v="English"/>
    <s v="USA"/>
    <n v="55000000"/>
    <n v="34706988"/>
    <m/>
    <m/>
    <m/>
  </r>
  <r>
    <x v="577"/>
    <s v="This Is 40 "/>
    <n v="6.2"/>
    <n v="2012"/>
    <n v="67523385"/>
    <n v="285"/>
    <s v="Comedy"/>
    <s v="Charlyne Yi"/>
    <n v="104005"/>
    <n v="248"/>
    <s v="English"/>
    <s v="USA"/>
    <n v="35000000"/>
    <n v="32523385"/>
    <m/>
    <m/>
    <m/>
  </r>
  <r>
    <x v="269"/>
    <s v="Knowing "/>
    <n v="6.2"/>
    <n v="2009"/>
    <n v="79948113"/>
    <n v="279"/>
    <s v="Drama|Mystery|Sci-Fi|Thriller"/>
    <s v="Nicolas Cage"/>
    <n v="186879"/>
    <n v="791"/>
    <s v="English"/>
    <s v="USA"/>
    <n v="50000000"/>
    <n v="29948113"/>
    <m/>
    <m/>
    <m/>
  </r>
  <r>
    <x v="1047"/>
    <s v="Sky High "/>
    <n v="6.2"/>
    <n v="2005"/>
    <n v="63939454"/>
    <n v="127"/>
    <s v="Adventure|Comedy|Family|Sci-Fi"/>
    <s v="Michael Angarano"/>
    <n v="61321"/>
    <n v="217"/>
    <s v="English"/>
    <s v="USA"/>
    <n v="35000000"/>
    <n v="28939454"/>
    <m/>
    <m/>
    <m/>
  </r>
  <r>
    <x v="1160"/>
    <s v="Krampus "/>
    <n v="6.2"/>
    <n v="2015"/>
    <n v="42592530"/>
    <n v="198"/>
    <s v="Comedy|Fantasy|Horror"/>
    <s v="Adam Scott"/>
    <n v="29867"/>
    <n v="181"/>
    <s v="English"/>
    <s v="USA"/>
    <n v="15000000"/>
    <n v="27592530"/>
    <m/>
    <m/>
    <m/>
  </r>
  <r>
    <x v="100"/>
    <s v="Mad Max Beyond Thunderdome "/>
    <n v="6.2"/>
    <n v="1985"/>
    <n v="36200000"/>
    <n v="117"/>
    <s v="Action|Adventure|Sci-Fi|Thriller"/>
    <s v="Tina Turner"/>
    <n v="101840"/>
    <n v="193"/>
    <s v="English"/>
    <s v="Australia"/>
    <n v="12305523"/>
    <n v="23894477"/>
    <m/>
    <m/>
    <m/>
  </r>
  <r>
    <x v="929"/>
    <s v="Entrapment "/>
    <n v="6.2"/>
    <n v="1999"/>
    <n v="87704396"/>
    <n v="138"/>
    <s v="Action|Crime|Romance|Thriller"/>
    <s v="Will Patton"/>
    <n v="88132"/>
    <n v="274"/>
    <s v="English"/>
    <s v="USA"/>
    <n v="66000000"/>
    <n v="21704396"/>
    <m/>
    <m/>
    <m/>
  </r>
  <r>
    <x v="1161"/>
    <s v="Stigmata "/>
    <n v="6.2"/>
    <n v="1999"/>
    <n v="50041732"/>
    <n v="131"/>
    <s v="Horror"/>
    <s v="Nia Long"/>
    <n v="54390"/>
    <n v="398"/>
    <s v="English"/>
    <s v="USA"/>
    <n v="29000000"/>
    <n v="21041732"/>
    <m/>
    <m/>
    <m/>
  </r>
  <r>
    <x v="1000"/>
    <s v="Final Destination 2 "/>
    <n v="6.2"/>
    <n v="2003"/>
    <n v="46455802"/>
    <n v="175"/>
    <s v="Horror|Thriller"/>
    <s v="Sarah Carter"/>
    <n v="120786"/>
    <n v="472"/>
    <s v="English"/>
    <s v="USA"/>
    <n v="26000000"/>
    <n v="20455802"/>
    <m/>
    <m/>
    <m/>
  </r>
  <r>
    <x v="8"/>
    <s v="Never Say Never Again "/>
    <n v="6.2"/>
    <n v="1983"/>
    <n v="55500000"/>
    <n v="89"/>
    <s v="Action|Adventure|Thriller"/>
    <s v="Bernie Casey"/>
    <n v="48636"/>
    <n v="214"/>
    <s v="English"/>
    <s v="UK"/>
    <n v="36000000"/>
    <n v="19500000"/>
    <m/>
    <m/>
    <m/>
  </r>
  <r>
    <x v="1105"/>
    <s v="How High "/>
    <n v="6.2"/>
    <n v="2001"/>
    <n v="31155435"/>
    <n v="34"/>
    <s v="Comedy|Fantasy"/>
    <s v="Hector Elizondo"/>
    <n v="42644"/>
    <n v="102"/>
    <s v="English"/>
    <s v="USA"/>
    <n v="12000000"/>
    <n v="19155435"/>
    <m/>
    <m/>
    <m/>
  </r>
  <r>
    <x v="1162"/>
    <s v="Bill &amp; Ted's Bogus Journey "/>
    <n v="6.2"/>
    <n v="1991"/>
    <n v="38037513"/>
    <n v="43"/>
    <s v="Adventure|Comedy|Fantasy|Music|Sci-Fi"/>
    <s v="Keanu Reeves"/>
    <n v="49680"/>
    <n v="117"/>
    <s v="English"/>
    <s v="USA"/>
    <n v="20000000"/>
    <n v="18037513"/>
    <m/>
    <m/>
    <m/>
  </r>
  <r>
    <x v="1102"/>
    <s v="The Adventures of Huck Finn "/>
    <n v="6.2"/>
    <n v="1993"/>
    <n v="24103594"/>
    <n v="14"/>
    <s v="Adventure|Comedy|Drama|Family"/>
    <s v="Curtis Armstrong"/>
    <n v="6384"/>
    <n v="54"/>
    <s v="English"/>
    <s v="USA"/>
    <n v="6500000"/>
    <n v="17603594"/>
    <m/>
    <m/>
    <m/>
  </r>
  <r>
    <x v="114"/>
    <s v="Man of the Year "/>
    <n v="6.2"/>
    <n v="2006"/>
    <n v="37442180"/>
    <n v="111"/>
    <s v="Comedy|Drama|Romance|Thriller"/>
    <s v="Robin Williams"/>
    <n v="28005"/>
    <n v="236"/>
    <s v="English"/>
    <s v="USA"/>
    <n v="20000000"/>
    <n v="17442180"/>
    <m/>
    <m/>
    <m/>
  </r>
  <r>
    <x v="1163"/>
    <s v="A Night at the Roxbury "/>
    <n v="6.2"/>
    <n v="1998"/>
    <n v="30324946"/>
    <n v="63"/>
    <s v="Comedy|Music|Romance"/>
    <s v="Will Ferrell"/>
    <n v="48458"/>
    <n v="239"/>
    <s v="English"/>
    <s v="USA"/>
    <n v="17000000"/>
    <n v="13324946"/>
    <m/>
    <m/>
    <m/>
  </r>
  <r>
    <x v="788"/>
    <s v="Step Up 3D "/>
    <n v="6.2"/>
    <n v="2010"/>
    <n v="42385520"/>
    <n v="138"/>
    <s v="Drama|Music|Romance"/>
    <s v="Alyson Stoner"/>
    <n v="47297"/>
    <n v="86"/>
    <s v="English"/>
    <s v="USA"/>
    <n v="30000000"/>
    <n v="12385520"/>
    <m/>
    <m/>
    <m/>
  </r>
  <r>
    <x v="575"/>
    <s v="Fever Pitch "/>
    <n v="6.2"/>
    <n v="2005"/>
    <n v="42071069"/>
    <n v="124"/>
    <s v="Comedy|Drama|Romance|Sport"/>
    <s v="Jimmy Fallon"/>
    <n v="36223"/>
    <n v="208"/>
    <s v="English"/>
    <s v="USA"/>
    <n v="30000000"/>
    <n v="12071069"/>
    <m/>
    <m/>
    <m/>
  </r>
  <r>
    <x v="1164"/>
    <s v="O "/>
    <n v="6.2"/>
    <n v="2001"/>
    <n v="16017403"/>
    <n v="92"/>
    <s v="Drama|Romance|Thriller"/>
    <s v="Mekhi Phifer"/>
    <n v="17333"/>
    <n v="153"/>
    <s v="English"/>
    <s v="USA"/>
    <n v="5000000"/>
    <n v="11017403"/>
    <m/>
    <m/>
    <m/>
  </r>
  <r>
    <x v="414"/>
    <s v="Shanghai Knights "/>
    <n v="6.2"/>
    <n v="2003"/>
    <n v="60470220"/>
    <n v="165"/>
    <s v="Action|Adventure|Comedy"/>
    <s v="Fann Wong"/>
    <n v="81444"/>
    <n v="192"/>
    <s v="English"/>
    <s v="USA"/>
    <n v="50000000"/>
    <n v="10470220"/>
    <m/>
    <m/>
    <m/>
  </r>
  <r>
    <x v="1084"/>
    <s v="The Craft "/>
    <n v="6.2"/>
    <n v="1996"/>
    <n v="24881000"/>
    <n v="93"/>
    <s v="Drama|Fantasy|Horror|Thriller"/>
    <s v="Christine Taylor"/>
    <n v="57140"/>
    <n v="195"/>
    <s v="English"/>
    <s v="USA"/>
    <n v="15000000"/>
    <n v="9881000"/>
    <m/>
    <m/>
    <m/>
  </r>
  <r>
    <x v="1165"/>
    <s v="Beyond the Valley of the Dolls "/>
    <n v="6.2"/>
    <n v="1970"/>
    <n v="9000000"/>
    <n v="101"/>
    <s v="Comedy|Drama|Music"/>
    <s v="Charles Napier"/>
    <n v="7584"/>
    <n v="137"/>
    <s v="English"/>
    <s v="USA"/>
    <n v="900000"/>
    <n v="8100000"/>
    <m/>
    <m/>
    <m/>
  </r>
  <r>
    <x v="1166"/>
    <s v="April Fool's Day "/>
    <n v="6.2"/>
    <n v="1986"/>
    <n v="12947763"/>
    <n v="96"/>
    <s v="Horror|Mystery"/>
    <s v="Thomas F. Wilson"/>
    <n v="10624"/>
    <n v="125"/>
    <s v="English"/>
    <s v="USA"/>
    <n v="5000000"/>
    <n v="7947763"/>
    <m/>
    <m/>
    <m/>
  </r>
  <r>
    <x v="1167"/>
    <s v="The Men Who Stare at Goats "/>
    <n v="6.2"/>
    <n v="2009"/>
    <n v="32416109"/>
    <n v="271"/>
    <s v="Comedy|War"/>
    <s v="Kevin Spacey"/>
    <n v="109620"/>
    <n v="268"/>
    <s v="English"/>
    <s v="USA"/>
    <n v="25000000"/>
    <n v="7416109"/>
    <m/>
    <m/>
    <m/>
  </r>
  <r>
    <x v="1048"/>
    <s v="Mystic Pizza "/>
    <n v="6.2"/>
    <n v="1988"/>
    <n v="12793213"/>
    <n v="34"/>
    <s v="Comedy|Drama|Romance"/>
    <s v="Julia Roberts"/>
    <n v="18286"/>
    <n v="73"/>
    <s v="English"/>
    <s v="USA"/>
    <n v="6000000"/>
    <n v="6793213"/>
    <m/>
    <m/>
    <m/>
  </r>
  <r>
    <x v="873"/>
    <s v="Kung Pow: Enter the Fist "/>
    <n v="6.2"/>
    <n v="2002"/>
    <n v="16033556"/>
    <n v="63"/>
    <s v="Action|Comedy"/>
    <s v="Steve Oedekerk"/>
    <n v="37901"/>
    <n v="518"/>
    <s v="English"/>
    <s v="USA"/>
    <n v="10000000"/>
    <n v="6033556"/>
    <m/>
    <m/>
    <m/>
  </r>
  <r>
    <x v="843"/>
    <s v="Flicka "/>
    <n v="6.2"/>
    <n v="2006"/>
    <n v="20998709"/>
    <n v="46"/>
    <s v="Adventure|Drama|Family"/>
    <s v="Alison Lohman"/>
    <n v="6095"/>
    <n v="76"/>
    <s v="English"/>
    <s v="USA"/>
    <n v="15000000"/>
    <n v="5998709"/>
    <m/>
    <m/>
    <m/>
  </r>
  <r>
    <x v="1168"/>
    <s v="Resident Evil: Apocalypse "/>
    <n v="6.2"/>
    <n v="2004"/>
    <n v="50740078"/>
    <n v="191"/>
    <s v="Action|Horror|Sci-Fi|Thriller"/>
    <s v="Milla Jovovich"/>
    <n v="151580"/>
    <n v="672"/>
    <s v="English"/>
    <s v="Germany"/>
    <n v="45000000"/>
    <n v="5740078"/>
    <m/>
    <m/>
    <m/>
  </r>
  <r>
    <x v="1169"/>
    <s v="Land of the Dead "/>
    <n v="6.2"/>
    <n v="2005"/>
    <n v="20433940"/>
    <n v="252"/>
    <s v="Horror"/>
    <s v="Tony Nappo"/>
    <n v="78883"/>
    <n v="662"/>
    <s v="English"/>
    <s v="Canada"/>
    <n v="15000000"/>
    <n v="5433940"/>
    <m/>
    <m/>
    <m/>
  </r>
  <r>
    <x v="1170"/>
    <s v="Heartbreakers "/>
    <n v="6.2"/>
    <n v="2001"/>
    <n v="40334024"/>
    <n v="116"/>
    <s v="Comedy|Crime|Romance"/>
    <s v="Sarah Silverman"/>
    <n v="44168"/>
    <n v="216"/>
    <s v="English"/>
    <s v="USA"/>
    <n v="35000000"/>
    <n v="5334024"/>
    <m/>
    <m/>
    <m/>
  </r>
  <r>
    <x v="88"/>
    <s v="The Ladykillers "/>
    <n v="6.2"/>
    <n v="2004"/>
    <n v="39692139"/>
    <n v="193"/>
    <s v="Comedy|Crime|Thriller"/>
    <s v="J.K. Simmons"/>
    <n v="84131"/>
    <n v="400"/>
    <s v="English"/>
    <s v="USA"/>
    <n v="35000000"/>
    <n v="4692139"/>
    <m/>
    <m/>
    <m/>
  </r>
  <r>
    <x v="519"/>
    <s v="Tower Heist "/>
    <n v="6.2"/>
    <n v="2011"/>
    <n v="78009155"/>
    <n v="236"/>
    <s v="Action|Comedy|Crime"/>
    <s v="Matthew Broderick"/>
    <n v="110073"/>
    <n v="194"/>
    <s v="English"/>
    <s v="USA"/>
    <n v="75000000"/>
    <n v="3009155"/>
    <m/>
    <m/>
    <m/>
  </r>
  <r>
    <x v="204"/>
    <s v="Extract "/>
    <n v="6.2"/>
    <n v="2009"/>
    <n v="10814185"/>
    <n v="192"/>
    <s v="Comedy|Crime|Romance"/>
    <s v="J.K. Simmons"/>
    <n v="37530"/>
    <n v="106"/>
    <s v="English"/>
    <s v="USA"/>
    <n v="8000000"/>
    <n v="2814185"/>
    <m/>
    <m/>
    <m/>
  </r>
  <r>
    <x v="643"/>
    <s v="3 Days to Kill "/>
    <n v="6.2"/>
    <n v="2014"/>
    <n v="30688364"/>
    <n v="211"/>
    <s v="Action|Drama|Thriller"/>
    <s v="Connie Nielsen"/>
    <n v="69355"/>
    <n v="211"/>
    <s v="English"/>
    <s v="USA"/>
    <n v="28000000"/>
    <n v="2688364"/>
    <m/>
    <m/>
    <m/>
  </r>
  <r>
    <x v="1171"/>
    <s v="Warlock "/>
    <n v="6.2"/>
    <n v="1989"/>
    <n v="9094451"/>
    <n v="31"/>
    <s v="Action|Fantasy|Horror|Thriller"/>
    <s v="Julian Sands"/>
    <n v="11668"/>
    <n v="79"/>
    <s v="English"/>
    <s v="USA"/>
    <n v="7000000"/>
    <n v="2094451"/>
    <m/>
    <m/>
    <m/>
  </r>
  <r>
    <x v="803"/>
    <s v="Deliver Us from Evil "/>
    <n v="6.2"/>
    <n v="2014"/>
    <n v="30523568"/>
    <n v="242"/>
    <s v="Horror|Mystery|Thriller"/>
    <s v="Olivia Munn"/>
    <n v="54447"/>
    <n v="201"/>
    <s v="English"/>
    <s v="USA"/>
    <n v="30000000"/>
    <n v="523568"/>
    <m/>
    <m/>
    <m/>
  </r>
  <r>
    <x v="675"/>
    <s v="Airborne "/>
    <n v="6.2"/>
    <n v="1993"/>
    <n v="2850263"/>
    <n v="9"/>
    <s v="Adventure|Comedy|Sport"/>
    <s v="Alanna Ubach"/>
    <n v="5061"/>
    <n v="70"/>
    <s v="English"/>
    <s v="USA"/>
    <n v="2600000"/>
    <n v="250263"/>
    <m/>
    <m/>
    <m/>
  </r>
  <r>
    <x v="519"/>
    <s v="Rush Hour 3 "/>
    <n v="6.2"/>
    <n v="2007"/>
    <n v="140080850"/>
    <n v="162"/>
    <s v="Action|Comedy|Crime|Thriller"/>
    <s v="Tzi Ma"/>
    <n v="121084"/>
    <n v="221"/>
    <s v="English"/>
    <s v="USA"/>
    <n v="140000000"/>
    <n v="80850"/>
    <m/>
    <m/>
    <m/>
  </r>
  <r>
    <x v="1172"/>
    <s v="Breaking Upwards "/>
    <n v="6.2"/>
    <n v="2009"/>
    <n v="76382"/>
    <n v="22"/>
    <s v="Romance"/>
    <s v="Zoe Lister-Jones"/>
    <n v="1194"/>
    <n v="8"/>
    <s v="English"/>
    <s v="USA"/>
    <n v="15000"/>
    <n v="61382"/>
    <m/>
    <m/>
    <m/>
  </r>
  <r>
    <x v="372"/>
    <s v="Killing Them Softly "/>
    <n v="6.2"/>
    <n v="2012"/>
    <n v="14938570"/>
    <n v="414"/>
    <s v="Crime|Thriller"/>
    <s v="Brad Pitt"/>
    <n v="111625"/>
    <n v="369"/>
    <s v="English"/>
    <s v="USA"/>
    <n v="15000000"/>
    <n v="-61430"/>
    <m/>
    <m/>
    <m/>
  </r>
  <r>
    <x v="1173"/>
    <s v="Fiza "/>
    <n v="6.2"/>
    <n v="2000"/>
    <n v="610991"/>
    <n v="1"/>
    <s v="Drama|Romance"/>
    <s v="Karisma Kapoor"/>
    <n v="2715"/>
    <n v="19"/>
    <s v="Hindi"/>
    <s v="India"/>
    <n v="1000000"/>
    <n v="-389009"/>
    <m/>
    <m/>
    <m/>
  </r>
  <r>
    <x v="869"/>
    <s v="Bride &amp; Prejudice "/>
    <n v="6.2"/>
    <n v="2004"/>
    <n v="6601079"/>
    <n v="119"/>
    <s v="Comedy|Drama|Musical|Romance"/>
    <s v="Indira Varma"/>
    <n v="17436"/>
    <n v="276"/>
    <s v="English"/>
    <s v="UK"/>
    <n v="7000000"/>
    <n v="-398921"/>
    <m/>
    <m/>
    <m/>
  </r>
  <r>
    <x v="190"/>
    <s v="Orgazmo "/>
    <n v="6.2"/>
    <n v="1997"/>
    <n v="582024"/>
    <n v="59"/>
    <s v="Comedy|Sci-Fi"/>
    <s v="Trey Parker"/>
    <n v="30396"/>
    <n v="168"/>
    <s v="English"/>
    <s v="USA"/>
    <n v="1000000"/>
    <n v="-417976"/>
    <m/>
    <m/>
    <m/>
  </r>
  <r>
    <x v="374"/>
    <s v="Finishing the Game: The Search for a New Bruce Lee "/>
    <n v="6.2"/>
    <n v="2007"/>
    <n v="52850"/>
    <n v="35"/>
    <s v="Comedy"/>
    <s v="Monique Gabriela Curnen"/>
    <n v="1656"/>
    <n v="12"/>
    <s v="English"/>
    <s v="USA"/>
    <n v="500000"/>
    <n v="-447150"/>
    <m/>
    <m/>
    <m/>
  </r>
  <r>
    <x v="1174"/>
    <s v="Poultrygeist: Night of the Chicken Dead "/>
    <n v="6.2"/>
    <n v="2006"/>
    <n v="23000"/>
    <n v="88"/>
    <s v="Comedy|Horror|Musical"/>
    <s v="John Karyus"/>
    <n v="5931"/>
    <n v="58"/>
    <s v="English"/>
    <s v="USA"/>
    <n v="500000"/>
    <n v="-477000"/>
    <m/>
    <m/>
    <m/>
  </r>
  <r>
    <x v="21"/>
    <s v="Open Season "/>
    <n v="6.2"/>
    <n v="2006"/>
    <n v="84303558"/>
    <n v="107"/>
    <s v="Adventure|Animation|Comedy|Family"/>
    <s v="Jon Favreau"/>
    <n v="65270"/>
    <n v="100"/>
    <s v="English"/>
    <s v="USA"/>
    <n v="85000000"/>
    <n v="-696442"/>
    <m/>
    <m/>
    <m/>
  </r>
  <r>
    <x v="1175"/>
    <s v="The Hebrew Hammer "/>
    <n v="6.2"/>
    <n v="2003"/>
    <n v="19539"/>
    <n v="35"/>
    <s v="Comedy"/>
    <s v="Judy Greer"/>
    <n v="4182"/>
    <n v="53"/>
    <s v="English"/>
    <s v="USA"/>
    <n v="1000000"/>
    <n v="-980461"/>
    <m/>
    <m/>
    <m/>
  </r>
  <r>
    <x v="1176"/>
    <s v="Certifiably Jonathan "/>
    <n v="6.2"/>
    <n v="2007"/>
    <n v="7826"/>
    <n v="17"/>
    <s v="Comedy|Documentary"/>
    <s v="Robin Williams"/>
    <n v="132"/>
    <n v="2"/>
    <s v="English"/>
    <s v="USA"/>
    <n v="1200000"/>
    <n v="-1192174"/>
    <m/>
    <m/>
    <m/>
  </r>
  <r>
    <x v="1177"/>
    <s v="I Want Someone to Eat Cheese With "/>
    <n v="6.2"/>
    <n v="2006"/>
    <n v="194568"/>
    <n v="32"/>
    <s v="Comedy|Romance"/>
    <s v="Jessy Schram"/>
    <n v="2963"/>
    <n v="28"/>
    <s v="English"/>
    <s v="USA"/>
    <n v="1500000"/>
    <n v="-1305432"/>
    <m/>
    <m/>
    <m/>
  </r>
  <r>
    <x v="509"/>
    <s v="The Five-Year Engagement "/>
    <n v="6.2"/>
    <n v="2012"/>
    <n v="28644770"/>
    <n v="232"/>
    <s v="Comedy|Romance"/>
    <s v="Alison Brie"/>
    <n v="78974"/>
    <n v="141"/>
    <s v="English"/>
    <s v="USA"/>
    <n v="30000000"/>
    <n v="-1355230"/>
    <m/>
    <m/>
    <m/>
  </r>
  <r>
    <x v="1178"/>
    <s v="The Missing Person "/>
    <n v="6.2"/>
    <n v="2009"/>
    <n v="17580"/>
    <n v="66"/>
    <s v="Drama"/>
    <s v="Merritt Wever"/>
    <n v="1268"/>
    <n v="23"/>
    <s v="English"/>
    <s v="USA"/>
    <n v="1500000"/>
    <n v="-1482420"/>
    <m/>
    <m/>
    <m/>
  </r>
  <r>
    <x v="1179"/>
    <s v="Split Second "/>
    <n v="6.2"/>
    <n v="1992"/>
    <n v="5430822"/>
    <n v="39"/>
    <s v="Action|Crime|Horror|Sci-Fi|Thriller"/>
    <s v="Michael J. Pollard"/>
    <n v="8391"/>
    <n v="75"/>
    <s v="English"/>
    <s v="UK"/>
    <n v="7000000"/>
    <n v="-1569178"/>
    <m/>
    <m/>
    <m/>
  </r>
  <r>
    <x v="338"/>
    <s v="Scream 4 "/>
    <n v="6.2"/>
    <n v="2011"/>
    <n v="38176892"/>
    <n v="420"/>
    <s v="Horror|Mystery"/>
    <s v="Alison Brie"/>
    <n v="104119"/>
    <n v="518"/>
    <s v="English"/>
    <s v="USA"/>
    <n v="40000000"/>
    <n v="-1823108"/>
    <m/>
    <m/>
    <m/>
  </r>
  <r>
    <x v="1015"/>
    <s v="Desert Blue "/>
    <n v="6.2"/>
    <n v="1998"/>
    <n v="99147"/>
    <n v="31"/>
    <s v="Drama"/>
    <s v="Ethan Suplee"/>
    <n v="1884"/>
    <n v="28"/>
    <s v="English"/>
    <s v="USA"/>
    <n v="2000000"/>
    <n v="-1900853"/>
    <m/>
    <m/>
    <m/>
  </r>
  <r>
    <x v="1180"/>
    <s v="Idlewild "/>
    <n v="6.2"/>
    <n v="2006"/>
    <n v="12549485"/>
    <n v="81"/>
    <s v="Crime|Drama|Musical|Romance"/>
    <s v="Cicely Tyson"/>
    <n v="4603"/>
    <n v="91"/>
    <s v="English"/>
    <s v="USA"/>
    <n v="15000000"/>
    <n v="-2450515"/>
    <m/>
    <m/>
    <m/>
  </r>
  <r>
    <x v="45"/>
    <s v="Gerry "/>
    <n v="6.2"/>
    <n v="2002"/>
    <n v="236266"/>
    <n v="103"/>
    <s v="Adventure|Drama|Mystery"/>
    <s v="Matt Damon"/>
    <n v="15104"/>
    <n v="290"/>
    <s v="English"/>
    <s v="USA"/>
    <n v="3500000"/>
    <n v="-3263734"/>
    <m/>
    <m/>
    <m/>
  </r>
  <r>
    <x v="1181"/>
    <s v="300: Rise of an Empire "/>
    <n v="6.2"/>
    <n v="2014"/>
    <n v="106369117"/>
    <n v="366"/>
    <s v="Action|Drama|Fantasy|War"/>
    <s v="Eva Green"/>
    <n v="225273"/>
    <n v="523"/>
    <s v="English"/>
    <s v="USA"/>
    <n v="110000000"/>
    <n v="-3630883"/>
    <m/>
    <m/>
    <m/>
  </r>
  <r>
    <x v="824"/>
    <s v="Mirrors "/>
    <n v="6.2"/>
    <n v="2008"/>
    <n v="30691439"/>
    <n v="208"/>
    <s v="Horror|Mystery"/>
    <s v="Jason Flemyng"/>
    <n v="86205"/>
    <n v="232"/>
    <s v="English"/>
    <s v="USA"/>
    <n v="35000000"/>
    <n v="-4308561"/>
    <m/>
    <m/>
    <m/>
  </r>
  <r>
    <x v="852"/>
    <s v="Predator 2 "/>
    <n v="6.2"/>
    <n v="1990"/>
    <n v="30669413"/>
    <n v="119"/>
    <s v="Action|Horror|Sci-Fi"/>
    <s v="Adam Baldwin"/>
    <n v="105478"/>
    <n v="291"/>
    <s v="English"/>
    <s v="USA"/>
    <n v="35000000"/>
    <n v="-4330587"/>
    <m/>
    <m/>
    <m/>
  </r>
  <r>
    <x v="51"/>
    <s v="Redacted "/>
    <n v="6.2"/>
    <n v="2007"/>
    <n v="65087"/>
    <n v="133"/>
    <s v="Crime|Thriller|War"/>
    <s v="Mike Figueroa"/>
    <n v="8824"/>
    <n v="108"/>
    <s v="English"/>
    <s v="USA"/>
    <n v="5000000"/>
    <n v="-4934913"/>
    <m/>
    <m/>
    <m/>
  </r>
  <r>
    <x v="455"/>
    <s v="Wolf "/>
    <n v="6.2"/>
    <n v="1994"/>
    <n v="65012000"/>
    <n v="59"/>
    <s v="Drama|Horror|Romance|Thriller"/>
    <s v="David Hyde Pierce"/>
    <n v="43559"/>
    <n v="137"/>
    <s v="English"/>
    <s v="USA"/>
    <n v="70000000"/>
    <n v="-4988000"/>
    <m/>
    <m/>
    <m/>
  </r>
  <r>
    <x v="1182"/>
    <s v="Running with Scissors "/>
    <n v="6.2"/>
    <n v="2006"/>
    <n v="6754898"/>
    <n v="132"/>
    <s v="Comedy|Drama"/>
    <s v="Jill Clayburgh"/>
    <n v="20000"/>
    <n v="188"/>
    <s v="English"/>
    <s v="USA"/>
    <n v="12000000"/>
    <n v="-5245102"/>
    <m/>
    <m/>
    <m/>
  </r>
  <r>
    <x v="1183"/>
    <s v="Come Early Morning "/>
    <n v="6.2"/>
    <n v="2006"/>
    <n v="117560"/>
    <n v="36"/>
    <s v="Drama|Romance"/>
    <s v="Tim Blake Nelson"/>
    <n v="2330"/>
    <n v="29"/>
    <s v="English"/>
    <s v="USA"/>
    <n v="6000000"/>
    <n v="-5882440"/>
    <m/>
    <m/>
    <m/>
  </r>
  <r>
    <x v="505"/>
    <s v="Lucky Break "/>
    <n v="6.2"/>
    <n v="2001"/>
    <n v="54606"/>
    <n v="47"/>
    <s v="Comedy|Crime|Romance"/>
    <s v="James Nesbitt"/>
    <n v="1940"/>
    <n v="34"/>
    <s v="English"/>
    <s v="UK"/>
    <n v="6000000"/>
    <n v="-5945394"/>
    <m/>
    <m/>
    <m/>
  </r>
  <r>
    <x v="1184"/>
    <s v="Gracie "/>
    <n v="6.2"/>
    <n v="2007"/>
    <n v="2955039"/>
    <n v="65"/>
    <s v="Biography|Drama|Sport"/>
    <s v="Emma Bell"/>
    <n v="3624"/>
    <n v="27"/>
    <s v="English"/>
    <s v="USA"/>
    <n v="9000000"/>
    <n v="-6044961"/>
    <m/>
    <m/>
    <m/>
  </r>
  <r>
    <x v="447"/>
    <s v="Untraceable "/>
    <n v="6.2"/>
    <n v="2008"/>
    <n v="28687835"/>
    <n v="195"/>
    <s v="Crime|Drama|Thriller"/>
    <s v="Billy Burke"/>
    <n v="40964"/>
    <n v="245"/>
    <s v="English"/>
    <s v="USA"/>
    <n v="35000000"/>
    <n v="-6312165"/>
    <m/>
    <m/>
    <m/>
  </r>
  <r>
    <x v="676"/>
    <s v="Crank: High Voltage "/>
    <n v="6.2"/>
    <n v="2009"/>
    <n v="13630226"/>
    <n v="150"/>
    <s v="Action|Crime|Sci-Fi|Thriller"/>
    <s v="Jason Statham"/>
    <n v="112516"/>
    <n v="223"/>
    <s v="English"/>
    <s v="USA"/>
    <n v="20000000"/>
    <n v="-6369774"/>
    <m/>
    <m/>
    <m/>
  </r>
  <r>
    <x v="353"/>
    <s v="The Saint "/>
    <n v="6.2"/>
    <n v="1997"/>
    <n v="61355436"/>
    <n v="64"/>
    <s v="Action|Adventure|Romance|Sci-Fi|Thriller"/>
    <s v="Alun Armstrong"/>
    <n v="52136"/>
    <n v="184"/>
    <s v="English"/>
    <s v="USA"/>
    <n v="68000000"/>
    <n v="-6644564"/>
    <m/>
    <m/>
    <m/>
  </r>
  <r>
    <x v="394"/>
    <s v="Vanity Fair "/>
    <n v="6.2"/>
    <n v="2004"/>
    <n v="16123851"/>
    <n v="118"/>
    <s v="Drama"/>
    <s v="Romola Garai"/>
    <n v="17373"/>
    <n v="148"/>
    <s v="English"/>
    <s v="USA"/>
    <n v="23000000"/>
    <n v="-6876149"/>
    <m/>
    <m/>
    <m/>
  </r>
  <r>
    <x v="1185"/>
    <s v="Muppets from Space "/>
    <n v="6.2"/>
    <n v="1999"/>
    <n v="16290976"/>
    <n v="70"/>
    <s v="Adventure|Comedy|Family|Fantasy|Music|Sci-Fi"/>
    <s v="Josh Charles"/>
    <n v="14637"/>
    <n v="100"/>
    <s v="English"/>
    <s v="USA"/>
    <n v="24000000"/>
    <n v="-7709024"/>
    <m/>
    <m/>
    <m/>
  </r>
  <r>
    <x v="658"/>
    <s v="The Campaign "/>
    <n v="6.2"/>
    <n v="2012"/>
    <n v="86897182"/>
    <n v="255"/>
    <s v="Comedy"/>
    <s v="Will Ferrell"/>
    <n v="106790"/>
    <n v="177"/>
    <s v="English"/>
    <s v="USA"/>
    <n v="95000000"/>
    <n v="-8102818"/>
    <m/>
    <m/>
    <m/>
  </r>
  <r>
    <x v="1186"/>
    <s v="Princess Kaiulani "/>
    <n v="6.2"/>
    <n v="2009"/>
    <n v="883887"/>
    <n v="26"/>
    <s v="Drama"/>
    <s v="Q'orianka Kilcher"/>
    <n v="1201"/>
    <n v="14"/>
    <s v="English"/>
    <s v="USA"/>
    <n v="9000000"/>
    <n v="-8116113"/>
    <m/>
    <m/>
    <m/>
  </r>
  <r>
    <x v="394"/>
    <s v="The Perez Family "/>
    <n v="6.2"/>
    <n v="1995"/>
    <n v="2832826"/>
    <n v="15"/>
    <s v="Comedy|Drama|Romance"/>
    <s v="Anjelica Huston"/>
    <n v="1761"/>
    <n v="19"/>
    <s v="English"/>
    <s v="USA"/>
    <n v="11000000"/>
    <n v="-8167174"/>
    <m/>
    <m/>
    <m/>
  </r>
  <r>
    <x v="505"/>
    <s v="The Rocker "/>
    <n v="6.2"/>
    <n v="2008"/>
    <n v="6409206"/>
    <n v="132"/>
    <s v="Comedy|Music"/>
    <s v="Emma Stone"/>
    <n v="32311"/>
    <n v="104"/>
    <s v="English"/>
    <s v="USA"/>
    <n v="15000000"/>
    <n v="-8590794"/>
    <m/>
    <m/>
    <m/>
  </r>
  <r>
    <x v="905"/>
    <s v="Cecil B. DeMented "/>
    <n v="6.2"/>
    <n v="2000"/>
    <n v="1276984"/>
    <n v="90"/>
    <s v="Comedy|Crime|Thriller"/>
    <s v="Alicia Witt"/>
    <n v="11403"/>
    <n v="150"/>
    <s v="English"/>
    <s v="France"/>
    <n v="10000000"/>
    <n v="-8723016"/>
    <m/>
    <m/>
    <m/>
  </r>
  <r>
    <x v="217"/>
    <s v="Jack Ryan: Shadow Recruit "/>
    <n v="6.2"/>
    <n v="2014"/>
    <n v="50549107"/>
    <n v="313"/>
    <s v="Action|Drama|Thriller"/>
    <s v="Colm Feore"/>
    <n v="99035"/>
    <n v="289"/>
    <s v="English"/>
    <s v="USA"/>
    <n v="60000000"/>
    <n v="-9450893"/>
    <m/>
    <m/>
    <m/>
  </r>
  <r>
    <x v="200"/>
    <s v="Jersey Girl "/>
    <n v="6.2"/>
    <n v="2004"/>
    <n v="25266129"/>
    <n v="164"/>
    <s v="Comedy|Drama|Romance"/>
    <s v="Stephen Root"/>
    <n v="54346"/>
    <n v="358"/>
    <s v="English"/>
    <s v="USA"/>
    <n v="35000000"/>
    <n v="-9733871"/>
    <m/>
    <m/>
    <m/>
  </r>
  <r>
    <x v="1187"/>
    <s v="High Heels and Low Lifes "/>
    <n v="6.2"/>
    <n v="2001"/>
    <n v="226792"/>
    <n v="43"/>
    <s v="Action|Comedy|Drama"/>
    <s v="Minnie Driver"/>
    <n v="3080"/>
    <n v="44"/>
    <s v="English"/>
    <s v="UK"/>
    <n v="10000000"/>
    <n v="-9773208"/>
    <m/>
    <m/>
    <m/>
  </r>
  <r>
    <x v="1188"/>
    <s v="Cinco de Mayo, La Batalla "/>
    <n v="6.2"/>
    <n v="2013"/>
    <n v="169379"/>
    <n v="12"/>
    <s v="Drama|History|War"/>
    <s v="Jorge Luis Moreno"/>
    <n v="683"/>
    <n v="3"/>
    <s v="Spanish"/>
    <s v="Mexico"/>
    <n v="10000000"/>
    <n v="-9830621"/>
    <m/>
    <m/>
    <m/>
  </r>
  <r>
    <x v="1189"/>
    <s v="Walking Tall "/>
    <n v="6.2"/>
    <n v="2004"/>
    <n v="45860039"/>
    <n v="117"/>
    <s v="Action|Crime"/>
    <s v="Dwayne Johnson"/>
    <n v="53118"/>
    <n v="221"/>
    <s v="English"/>
    <s v="USA"/>
    <n v="56000000"/>
    <n v="-10139961"/>
    <m/>
    <m/>
    <m/>
  </r>
  <r>
    <x v="1190"/>
    <s v="One Man's Hero "/>
    <n v="6.2"/>
    <n v="1999"/>
    <n v="229311"/>
    <n v="10"/>
    <s v="Action|Drama|History|Romance|War|Western"/>
    <s v="Tom Berenger"/>
    <n v="899"/>
    <n v="42"/>
    <s v="English"/>
    <s v="Spain"/>
    <n v="11350000"/>
    <n v="-11120689"/>
    <m/>
    <m/>
    <m/>
  </r>
  <r>
    <x v="402"/>
    <s v="Hackers "/>
    <n v="6.2"/>
    <n v="1995"/>
    <n v="7564000"/>
    <n v="79"/>
    <s v="Comedy|Crime|Drama|Thriller"/>
    <s v="Angelina Jolie Pitt"/>
    <n v="54650"/>
    <n v="223"/>
    <s v="English"/>
    <s v="USA"/>
    <n v="20000000"/>
    <n v="-12436000"/>
    <m/>
    <m/>
    <m/>
  </r>
  <r>
    <x v="646"/>
    <s v="Night at the Museum: Secret of the Tomb "/>
    <n v="6.2"/>
    <n v="2014"/>
    <n v="113733726"/>
    <n v="154"/>
    <s v="Adventure|Comedy|Family|Fantasy"/>
    <s v="Robin Williams"/>
    <n v="67223"/>
    <n v="126"/>
    <s v="English"/>
    <s v="USA"/>
    <n v="127000000"/>
    <n v="-13266274"/>
    <m/>
    <m/>
    <m/>
  </r>
  <r>
    <x v="854"/>
    <s v="Case 39 "/>
    <n v="6.2"/>
    <n v="2009"/>
    <n v="13248477"/>
    <n v="167"/>
    <s v="Horror|Mystery|Thriller"/>
    <s v="Bradley Cooper"/>
    <n v="60555"/>
    <n v="174"/>
    <s v="English"/>
    <s v="USA"/>
    <n v="27000000"/>
    <n v="-13751523"/>
    <m/>
    <m/>
    <m/>
  </r>
  <r>
    <x v="1191"/>
    <s v="The Other End of the Line "/>
    <n v="6.2"/>
    <n v="2008"/>
    <n v="115504"/>
    <n v="22"/>
    <s v="Comedy|Drama|Romance"/>
    <s v="Larry Miller"/>
    <n v="4820"/>
    <n v="26"/>
    <s v="English"/>
    <s v="UK"/>
    <n v="14000000"/>
    <n v="-13884496"/>
    <m/>
    <m/>
    <m/>
  </r>
  <r>
    <x v="1085"/>
    <s v="Casino Jack "/>
    <n v="6.2"/>
    <n v="2010"/>
    <n v="1039869"/>
    <n v="117"/>
    <s v="Biography|Comedy|Crime|Drama"/>
    <s v="Kevin Spacey"/>
    <n v="14757"/>
    <n v="51"/>
    <s v="English"/>
    <s v="Canada"/>
    <n v="15000000"/>
    <n v="-13960131"/>
    <m/>
    <m/>
    <m/>
  </r>
  <r>
    <x v="1192"/>
    <s v="Mrs. Winterbourne "/>
    <n v="6.2"/>
    <n v="1996"/>
    <n v="10070000"/>
    <n v="20"/>
    <s v="Comedy|Drama|Romance"/>
    <s v="Brendan Fraser"/>
    <n v="5668"/>
    <n v="50"/>
    <s v="English"/>
    <s v="USA"/>
    <n v="25000000"/>
    <n v="-14930000"/>
    <m/>
    <m/>
    <m/>
  </r>
  <r>
    <x v="1193"/>
    <s v="Good "/>
    <n v="6.2"/>
    <n v="2008"/>
    <n v="23091"/>
    <n v="67"/>
    <s v="Drama|Romance|War"/>
    <s v="Viggo Mortensen"/>
    <n v="5664"/>
    <n v="42"/>
    <s v="English"/>
    <s v="UK"/>
    <n v="15000000"/>
    <n v="-14976909"/>
    <m/>
    <m/>
    <m/>
  </r>
  <r>
    <x v="1194"/>
    <s v="Willard "/>
    <n v="6.2"/>
    <n v="2003"/>
    <n v="6852144"/>
    <n v="129"/>
    <s v="Drama|Horror|Sci-Fi|Thriller"/>
    <s v="Laura Harring"/>
    <n v="15169"/>
    <n v="213"/>
    <s v="English"/>
    <s v="Canada"/>
    <n v="22000000"/>
    <n v="-15147856"/>
    <m/>
    <m/>
    <m/>
  </r>
  <r>
    <x v="1195"/>
    <s v="Broken City "/>
    <n v="6.2"/>
    <n v="2013"/>
    <n v="19692608"/>
    <n v="298"/>
    <s v="Crime|Drama|Thriller"/>
    <s v="Alona Tal"/>
    <n v="63548"/>
    <n v="134"/>
    <s v="English"/>
    <s v="USA"/>
    <n v="35000000"/>
    <n v="-15307392"/>
    <m/>
    <m/>
    <m/>
  </r>
  <r>
    <x v="913"/>
    <s v="Adore "/>
    <n v="6.2"/>
    <n v="2013"/>
    <n v="317125"/>
    <n v="141"/>
    <s v="Drama|Romance"/>
    <s v="Robin Wright"/>
    <n v="23334"/>
    <n v="87"/>
    <s v="English"/>
    <s v="Australia"/>
    <n v="16000000"/>
    <n v="-15682875"/>
    <m/>
    <m/>
    <m/>
  </r>
  <r>
    <x v="1196"/>
    <s v="Idle Hands "/>
    <n v="6.2"/>
    <n v="1999"/>
    <n v="4002955"/>
    <n v="59"/>
    <s v="Comedy|Fantasy|Horror|Thriller"/>
    <s v="Vivica A. Fox"/>
    <n v="33745"/>
    <n v="198"/>
    <s v="English"/>
    <s v="USA"/>
    <n v="20000000"/>
    <n v="-15997045"/>
    <m/>
    <m/>
    <m/>
  </r>
  <r>
    <x v="675"/>
    <s v="Reign of Fire "/>
    <n v="6.2"/>
    <n v="2002"/>
    <n v="43060566"/>
    <n v="138"/>
    <s v="Action|Adventure|Fantasy|Sci-Fi|Thriller"/>
    <s v="Christian Bale"/>
    <n v="107859"/>
    <n v="569"/>
    <s v="English"/>
    <s v="USA"/>
    <n v="60000000"/>
    <n v="-16939434"/>
    <m/>
    <m/>
    <m/>
  </r>
  <r>
    <x v="1197"/>
    <s v="The Magic Sword: Quest for Camelot "/>
    <n v="6.2"/>
    <n v="1998"/>
    <n v="22717758"/>
    <n v="34"/>
    <s v="Adventure|Animation|Comedy|Drama|Family|Fantasy|Musical"/>
    <s v="Gary Oldman"/>
    <n v="11156"/>
    <n v="67"/>
    <s v="English"/>
    <s v="USA"/>
    <n v="40000000"/>
    <n v="-17282242"/>
    <m/>
    <m/>
    <m/>
  </r>
  <r>
    <x v="139"/>
    <s v="Parker "/>
    <n v="6.2"/>
    <n v="2013"/>
    <n v="17609982"/>
    <n v="224"/>
    <s v="Action|Crime|Romance|Thriller"/>
    <s v="Jason Statham"/>
    <n v="90046"/>
    <n v="141"/>
    <s v="English"/>
    <s v="USA"/>
    <n v="35000000"/>
    <n v="-17390018"/>
    <m/>
    <m/>
    <m/>
  </r>
  <r>
    <x v="441"/>
    <s v="Duplicity "/>
    <n v="6.2"/>
    <n v="2009"/>
    <n v="40559930"/>
    <n v="211"/>
    <s v="Comedy|Crime|Romance|Thriller"/>
    <s v="Julia Roberts"/>
    <n v="41727"/>
    <n v="184"/>
    <s v="English"/>
    <s v="USA"/>
    <n v="60000000"/>
    <n v="-19440070"/>
    <m/>
    <m/>
    <m/>
  </r>
  <r>
    <x v="1198"/>
    <s v="The Game of Their Lives "/>
    <n v="6.2"/>
    <n v="2005"/>
    <n v="375474"/>
    <n v="21"/>
    <s v="Drama|History|Sport"/>
    <s v="Gerard Butler"/>
    <n v="2613"/>
    <n v="46"/>
    <s v="English"/>
    <s v="USA"/>
    <n v="20000000"/>
    <n v="-19624526"/>
    <m/>
    <m/>
    <m/>
  </r>
  <r>
    <x v="807"/>
    <s v="City Hall "/>
    <n v="6.2"/>
    <n v="1996"/>
    <n v="20300000"/>
    <n v="50"/>
    <s v="Drama|Thriller"/>
    <s v="Al Pacino"/>
    <n v="16741"/>
    <n v="60"/>
    <s v="English"/>
    <s v="USA"/>
    <n v="40000000"/>
    <n v="-19700000"/>
    <m/>
    <m/>
    <m/>
  </r>
  <r>
    <x v="63"/>
    <s v="Last Action Hero "/>
    <n v="6.2"/>
    <n v="1993"/>
    <n v="50016394"/>
    <n v="80"/>
    <s v="Action|Adventure|Comedy|Fantasy"/>
    <s v="F. Murray Abraham"/>
    <n v="106528"/>
    <n v="257"/>
    <s v="English"/>
    <s v="USA"/>
    <n v="70000000"/>
    <n v="-19983606"/>
    <m/>
    <m/>
    <m/>
  </r>
  <r>
    <x v="1199"/>
    <s v="Darling Lili "/>
    <n v="6.2"/>
    <n v="1970"/>
    <n v="5000000"/>
    <n v="22"/>
    <s v="Comedy|Drama|Musical|Romance|War"/>
    <s v="Rock Hudson"/>
    <n v="1547"/>
    <n v="50"/>
    <s v="English"/>
    <s v="USA"/>
    <n v="25000000"/>
    <n v="-20000000"/>
    <m/>
    <m/>
    <m/>
  </r>
  <r>
    <x v="184"/>
    <s v="Lions for Lambs "/>
    <n v="6.2"/>
    <n v="2007"/>
    <n v="14998070"/>
    <n v="227"/>
    <s v="Drama|Thriller|War"/>
    <s v="Meryl Streep"/>
    <n v="41170"/>
    <n v="298"/>
    <s v="English"/>
    <s v="USA"/>
    <n v="35000000"/>
    <n v="-20001930"/>
    <m/>
    <m/>
    <m/>
  </r>
  <r>
    <x v="134"/>
    <s v="Dark Shadows "/>
    <n v="6.2"/>
    <n v="2012"/>
    <n v="79711678"/>
    <n v="526"/>
    <s v="Comedy|Fantasy|Horror"/>
    <s v="Johnny Depp"/>
    <n v="199039"/>
    <n v="479"/>
    <s v="English"/>
    <s v="USA"/>
    <n v="100000000"/>
    <n v="-20288322"/>
    <m/>
    <m/>
    <m/>
  </r>
  <r>
    <x v="238"/>
    <s v="Chéri "/>
    <n v="6.2"/>
    <n v="2009"/>
    <n v="2708188"/>
    <n v="155"/>
    <s v="Comedy|Drama|Romance"/>
    <s v="Tom Burke"/>
    <n v="8924"/>
    <n v="43"/>
    <s v="English"/>
    <s v="UK"/>
    <n v="23000000"/>
    <n v="-20291812"/>
    <m/>
    <m/>
    <m/>
  </r>
  <r>
    <x v="120"/>
    <s v="The Statement "/>
    <n v="6.2"/>
    <n v="2003"/>
    <n v="763044"/>
    <n v="54"/>
    <s v="Drama|Thriller"/>
    <s v="Charlotte Rampling"/>
    <n v="4257"/>
    <n v="52"/>
    <s v="English"/>
    <s v="Canada"/>
    <n v="23000000"/>
    <n v="-22236956"/>
    <m/>
    <m/>
    <m/>
  </r>
  <r>
    <x v="1200"/>
    <s v="Hannibal Rising "/>
    <n v="6.2"/>
    <n v="2007"/>
    <n v="27667947"/>
    <n v="209"/>
    <s v="Crime|Drama|Thriller"/>
    <s v="Li Gong"/>
    <n v="86374"/>
    <n v="392"/>
    <s v="English"/>
    <s v="UK"/>
    <n v="50000000"/>
    <n v="-22332053"/>
    <m/>
    <m/>
    <m/>
  </r>
  <r>
    <x v="1201"/>
    <s v="Bee Movie "/>
    <n v="6.2"/>
    <n v="2007"/>
    <n v="126597121"/>
    <n v="194"/>
    <s v="Adventure|Animation|Comedy|Family"/>
    <s v="Matthew Broderick"/>
    <n v="105902"/>
    <n v="206"/>
    <s v="English"/>
    <s v="USA"/>
    <n v="150000000"/>
    <n v="-23402879"/>
    <m/>
    <m/>
    <m/>
  </r>
  <r>
    <x v="347"/>
    <s v="The Fifth Estate "/>
    <n v="6.2"/>
    <n v="2013"/>
    <n v="3254172"/>
    <n v="224"/>
    <s v="Biography|Drama|Thriller"/>
    <s v="Benedict Cumberbatch"/>
    <n v="29282"/>
    <n v="105"/>
    <s v="English"/>
    <s v="USA"/>
    <n v="28000000"/>
    <n v="-24745828"/>
    <m/>
    <m/>
    <m/>
  </r>
  <r>
    <x v="139"/>
    <s v="Proof of Life "/>
    <n v="6.2"/>
    <n v="2000"/>
    <n v="32598931"/>
    <n v="134"/>
    <s v="Action|Drama|Thriller"/>
    <s v="Pamela Reed"/>
    <n v="49300"/>
    <n v="265"/>
    <s v="English"/>
    <s v="USA"/>
    <n v="65000000"/>
    <n v="-32401069"/>
    <m/>
    <m/>
    <m/>
  </r>
  <r>
    <x v="578"/>
    <s v="The Big Year "/>
    <n v="6.2"/>
    <n v="2011"/>
    <n v="7204138"/>
    <n v="108"/>
    <s v="Comedy"/>
    <s v="Joel McHale"/>
    <n v="34809"/>
    <n v="125"/>
    <s v="English"/>
    <s v="USA"/>
    <n v="41000000"/>
    <n v="-33795862"/>
    <m/>
    <m/>
    <m/>
  </r>
  <r>
    <x v="489"/>
    <s v="Impostor "/>
    <n v="6.2"/>
    <n v="2001"/>
    <n v="6114237"/>
    <n v="83"/>
    <s v="Drama|Mystery|Sci-Fi|Thriller"/>
    <s v="Gary Dourdan"/>
    <n v="19986"/>
    <n v="207"/>
    <s v="English"/>
    <s v="USA"/>
    <n v="40000000"/>
    <n v="-33885763"/>
    <m/>
    <m/>
    <m/>
  </r>
  <r>
    <x v="758"/>
    <s v="City by the Sea "/>
    <n v="6.2"/>
    <n v="2002"/>
    <n v="22433915"/>
    <n v="104"/>
    <s v="Crime|Drama|Mystery|Thriller"/>
    <s v="Robert De Niro"/>
    <n v="21319"/>
    <n v="166"/>
    <s v="English"/>
    <s v="USA"/>
    <n v="60000000"/>
    <n v="-37566085"/>
    <m/>
    <m/>
    <m/>
  </r>
  <r>
    <x v="495"/>
    <s v="Mad City "/>
    <n v="6.2"/>
    <n v="1997"/>
    <n v="10556196"/>
    <n v="59"/>
    <s v="Crime|Drama|Thriller"/>
    <s v="Mia Kirshner"/>
    <n v="16562"/>
    <n v="73"/>
    <s v="English"/>
    <s v="USA"/>
    <n v="50000000"/>
    <n v="-39443804"/>
    <m/>
    <m/>
    <m/>
  </r>
  <r>
    <x v="426"/>
    <s v="Rock Star "/>
    <n v="6.2"/>
    <n v="2001"/>
    <n v="16991902"/>
    <n v="107"/>
    <s v="Drama|Music"/>
    <s v="Beth Grant"/>
    <n v="34592"/>
    <n v="191"/>
    <s v="English"/>
    <s v="USA"/>
    <n v="57000000"/>
    <n v="-40008098"/>
    <m/>
    <m/>
    <m/>
  </r>
  <r>
    <x v="342"/>
    <s v="Beautiful Creatures "/>
    <n v="6.2"/>
    <n v="2013"/>
    <n v="19445217"/>
    <n v="231"/>
    <s v="Drama|Fantasy|Romance"/>
    <s v="Alden Ehrenreich"/>
    <n v="67796"/>
    <n v="258"/>
    <s v="English"/>
    <s v="USA"/>
    <n v="60000000"/>
    <n v="-40554783"/>
    <m/>
    <m/>
    <m/>
  </r>
  <r>
    <x v="105"/>
    <s v="RoboCop "/>
    <n v="6.2"/>
    <n v="2014"/>
    <n v="58607007"/>
    <n v="492"/>
    <s v="Action|Crime|Sci-Fi|Thriller"/>
    <s v="Gary Oldman"/>
    <n v="182899"/>
    <n v="630"/>
    <s v="English"/>
    <s v="USA"/>
    <n v="100000000"/>
    <n v="-41392993"/>
    <m/>
    <m/>
    <m/>
  </r>
  <r>
    <x v="1202"/>
    <s v="Alfie "/>
    <n v="6.2"/>
    <n v="2004"/>
    <n v="13395939"/>
    <n v="135"/>
    <s v="Comedy|Drama|Romance"/>
    <s v="Omar Epps"/>
    <n v="43442"/>
    <n v="146"/>
    <s v="English"/>
    <s v="UK"/>
    <n v="60000000"/>
    <n v="-46604061"/>
    <m/>
    <m/>
    <m/>
  </r>
  <r>
    <x v="1025"/>
    <s v="All the King's Men "/>
    <n v="6.2"/>
    <n v="2006"/>
    <n v="7221458"/>
    <n v="127"/>
    <s v="Drama|Thriller"/>
    <s v="Kate Winslet"/>
    <n v="20740"/>
    <n v="178"/>
    <s v="English"/>
    <s v="Germany"/>
    <n v="55000000"/>
    <n v="-47778542"/>
    <m/>
    <m/>
    <m/>
  </r>
  <r>
    <x v="575"/>
    <s v="Osmosis Jones "/>
    <n v="6.2"/>
    <n v="2001"/>
    <n v="13596911"/>
    <n v="81"/>
    <s v="Action|Adventure|Animation|Comedy|Crime|Family|Fantasy"/>
    <s v="Ron Howard"/>
    <n v="25572"/>
    <n v="123"/>
    <s v="English"/>
    <s v="USA"/>
    <n v="70000000"/>
    <n v="-56403089"/>
    <m/>
    <m/>
    <m/>
  </r>
  <r>
    <x v="1203"/>
    <s v="Winter's Tale "/>
    <n v="6.2"/>
    <n v="2014"/>
    <n v="22451"/>
    <n v="189"/>
    <s v="Drama|Fantasy|Mystery|Romance"/>
    <s v="Matt Bomer"/>
    <n v="41288"/>
    <n v="126"/>
    <s v="English"/>
    <s v="USA"/>
    <n v="60000000"/>
    <n v="-59977549"/>
    <m/>
    <m/>
    <m/>
  </r>
  <r>
    <x v="1204"/>
    <s v="Ong-bak 2 "/>
    <n v="6.2"/>
    <n v="2008"/>
    <n v="102055"/>
    <n v="110"/>
    <s v="Action"/>
    <s v="Nirut Sirichanya"/>
    <n v="24570"/>
    <n v="72"/>
    <s v="Thai"/>
    <s v="Thailand"/>
    <n v="300000000"/>
    <n v="-299897945"/>
    <m/>
    <m/>
    <m/>
  </r>
  <r>
    <x v="874"/>
    <s v="Shrek the Third "/>
    <n v="6.1"/>
    <n v="2007"/>
    <n v="320706665"/>
    <n v="227"/>
    <s v="Adventure|Animation|Comedy|Family|Fantasy"/>
    <s v="Justin Timberlake"/>
    <n v="211971"/>
    <n v="326"/>
    <s v="English"/>
    <s v="USA"/>
    <n v="160000000"/>
    <n v="160706665"/>
    <m/>
    <m/>
    <m/>
  </r>
  <r>
    <x v="1001"/>
    <s v="The Waterboy "/>
    <n v="6.1"/>
    <n v="1998"/>
    <n v="161487252"/>
    <n v="108"/>
    <s v="Comedy|Sport"/>
    <s v="Adam Sandler"/>
    <n v="119450"/>
    <n v="300"/>
    <s v="English"/>
    <s v="USA"/>
    <n v="20000000"/>
    <n v="141487252"/>
    <m/>
    <m/>
    <m/>
  </r>
  <r>
    <x v="177"/>
    <s v="Magic Mike "/>
    <n v="6.1"/>
    <n v="2012"/>
    <n v="113709992"/>
    <n v="324"/>
    <s v="Comedy|Drama"/>
    <s v="Channing Tatum"/>
    <n v="108843"/>
    <n v="281"/>
    <s v="English"/>
    <s v="USA"/>
    <n v="7000000"/>
    <n v="106709992"/>
    <m/>
    <m/>
    <m/>
  </r>
  <r>
    <x v="1034"/>
    <s v="Daddy's Home "/>
    <n v="6.1"/>
    <n v="2015"/>
    <n v="150315155"/>
    <n v="145"/>
    <s v="Comedy|Family"/>
    <s v="Will Ferrell"/>
    <n v="54010"/>
    <n v="130"/>
    <s v="English"/>
    <s v="USA"/>
    <n v="50000000"/>
    <n v="100315155"/>
    <m/>
    <m/>
    <m/>
  </r>
  <r>
    <x v="1205"/>
    <s v="The Bodyguard "/>
    <n v="6.1"/>
    <n v="1992"/>
    <n v="121945720"/>
    <n v="48"/>
    <s v="Action|Drama|Music|Romance"/>
    <s v="Bill Cobbs"/>
    <n v="89972"/>
    <n v="126"/>
    <s v="English"/>
    <s v="USA"/>
    <n v="25000000"/>
    <n v="96945720"/>
    <m/>
    <m/>
    <m/>
  </r>
  <r>
    <x v="730"/>
    <s v="Flashdance "/>
    <n v="6.1"/>
    <n v="1983"/>
    <n v="94900000"/>
    <n v="51"/>
    <s v="Drama|Music|Romance"/>
    <s v="Michael Nouri"/>
    <n v="35172"/>
    <n v="128"/>
    <s v="English"/>
    <s v="USA"/>
    <n v="4000000"/>
    <n v="90900000"/>
    <m/>
    <m/>
    <m/>
  </r>
  <r>
    <x v="419"/>
    <s v="Mission: Impossible II "/>
    <n v="6.1"/>
    <n v="2000"/>
    <n v="215397307"/>
    <n v="237"/>
    <s v="Action|Adventure|Thriller"/>
    <s v="Tom Cruise"/>
    <n v="242188"/>
    <n v="1426"/>
    <s v="English"/>
    <s v="USA"/>
    <n v="125000000"/>
    <n v="90397307"/>
    <m/>
    <m/>
    <m/>
  </r>
  <r>
    <x v="669"/>
    <s v="Sweet Home Alabama "/>
    <n v="6.1"/>
    <n v="2002"/>
    <n v="127214072"/>
    <n v="97"/>
    <s v="Comedy|Romance"/>
    <s v="Ethan Embry"/>
    <n v="83786"/>
    <n v="392"/>
    <s v="English"/>
    <s v="USA"/>
    <n v="38000000"/>
    <n v="89214072"/>
    <m/>
    <m/>
    <m/>
  </r>
  <r>
    <x v="663"/>
    <s v="Freaky Friday "/>
    <n v="6.1"/>
    <n v="2003"/>
    <n v="110222438"/>
    <n v="129"/>
    <s v="Comedy|Family|Fantasy|Music|Romance"/>
    <s v="Jamie Lee Curtis"/>
    <n v="96693"/>
    <n v="271"/>
    <s v="English"/>
    <s v="USA"/>
    <n v="26000000"/>
    <n v="84222438"/>
    <m/>
    <m/>
    <m/>
  </r>
  <r>
    <x v="508"/>
    <s v="Save the Last Dance "/>
    <n v="6.1"/>
    <n v="2001"/>
    <n v="91038276"/>
    <n v="101"/>
    <s v="Drama|Music|Romance"/>
    <s v="Sean Patrick Thomas"/>
    <n v="47876"/>
    <n v="320"/>
    <s v="English"/>
    <s v="USA"/>
    <n v="13000000"/>
    <n v="78038276"/>
    <m/>
    <m/>
    <m/>
  </r>
  <r>
    <x v="338"/>
    <s v="Scream 2 "/>
    <n v="6.1"/>
    <n v="1997"/>
    <n v="101334374"/>
    <n v="195"/>
    <s v="Horror|Mystery"/>
    <s v="Omar Epps"/>
    <n v="124941"/>
    <n v="488"/>
    <s v="English"/>
    <s v="USA"/>
    <n v="24000000"/>
    <n v="77334374"/>
    <m/>
    <m/>
    <m/>
  </r>
  <r>
    <x v="980"/>
    <s v="The Purge: Election Year "/>
    <n v="6.1"/>
    <n v="2016"/>
    <n v="78845130"/>
    <n v="165"/>
    <s v="Action|Horror|Sci-Fi|Thriller"/>
    <s v="Frank Grillo"/>
    <n v="17596"/>
    <n v="94"/>
    <s v="English"/>
    <s v="France"/>
    <n v="10000000"/>
    <n v="68845130"/>
    <m/>
    <m/>
    <m/>
  </r>
  <r>
    <x v="560"/>
    <s v="Deep Impact "/>
    <n v="6.1"/>
    <n v="1998"/>
    <n v="140459099"/>
    <n v="125"/>
    <s v="Action|Drama|Romance|Sci-Fi|Thriller"/>
    <s v="Morgan Freeman"/>
    <n v="135601"/>
    <n v="493"/>
    <s v="English"/>
    <s v="USA"/>
    <n v="75000000"/>
    <n v="65459099"/>
    <m/>
    <m/>
    <m/>
  </r>
  <r>
    <x v="805"/>
    <s v="Private Benjamin "/>
    <n v="6.1"/>
    <n v="1980"/>
    <n v="69800000"/>
    <n v="25"/>
    <s v="Comedy|War"/>
    <s v="Eileen Brennan"/>
    <n v="18140"/>
    <n v="60"/>
    <s v="English"/>
    <s v="USA"/>
    <n v="10000000"/>
    <n v="59800000"/>
    <m/>
    <m/>
    <m/>
  </r>
  <r>
    <x v="379"/>
    <s v="Pearl Harbor "/>
    <n v="6.1"/>
    <n v="2001"/>
    <n v="198539855"/>
    <n v="191"/>
    <s v="Action|Drama|History|Romance|War"/>
    <s v="Jennifer Garner"/>
    <n v="254111"/>
    <n v="1999"/>
    <s v="English"/>
    <s v="USA"/>
    <n v="140000000"/>
    <n v="58539855"/>
    <m/>
    <m/>
    <m/>
  </r>
  <r>
    <x v="1059"/>
    <s v="Parental Guidance "/>
    <n v="6.1"/>
    <n v="2012"/>
    <n v="77264926"/>
    <n v="139"/>
    <s v="Comedy|Family"/>
    <s v="Bailee Madison"/>
    <n v="21176"/>
    <n v="107"/>
    <s v="English"/>
    <s v="USA"/>
    <n v="25000000"/>
    <n v="52264926"/>
    <m/>
    <m/>
    <m/>
  </r>
  <r>
    <x v="421"/>
    <s v="Men in Black II "/>
    <n v="6.1"/>
    <n v="2002"/>
    <n v="190418803"/>
    <n v="208"/>
    <s v="Action|Adventure|Comedy|Family|Fantasy|Mystery|Sci-Fi"/>
    <s v="Will Smith"/>
    <n v="270207"/>
    <n v="606"/>
    <s v="English"/>
    <s v="USA"/>
    <n v="140000000"/>
    <n v="50418803"/>
    <m/>
    <m/>
    <m/>
  </r>
  <r>
    <x v="1206"/>
    <s v="Next Friday "/>
    <n v="6.1"/>
    <n v="2000"/>
    <n v="57176582"/>
    <n v="55"/>
    <s v="Comedy"/>
    <s v="John Witherspoon"/>
    <n v="27492"/>
    <n v="84"/>
    <s v="English"/>
    <s v="USA"/>
    <n v="9500000"/>
    <n v="47676582"/>
    <m/>
    <m/>
    <m/>
  </r>
  <r>
    <x v="857"/>
    <s v="27 Dresses "/>
    <n v="6.1"/>
    <n v="2008"/>
    <n v="76806312"/>
    <n v="175"/>
    <s v="Comedy|Romance"/>
    <s v="Judy Greer"/>
    <n v="124501"/>
    <n v="154"/>
    <s v="English"/>
    <s v="USA"/>
    <n v="30000000"/>
    <n v="46806312"/>
    <m/>
    <m/>
    <m/>
  </r>
  <r>
    <x v="1207"/>
    <s v="Rugrats in Paris: The Movie "/>
    <n v="6.1"/>
    <n v="2000"/>
    <n v="76501438"/>
    <n v="41"/>
    <s v="Adventure|Animation|Comedy|Family|Romance"/>
    <s v="Elizabeth Daily"/>
    <n v="8146"/>
    <n v="49"/>
    <s v="English"/>
    <s v="Germany"/>
    <n v="30000000"/>
    <n v="46501438"/>
    <m/>
    <m/>
    <m/>
  </r>
  <r>
    <x v="1038"/>
    <s v="What Happens in Vegas "/>
    <n v="6.1"/>
    <n v="2008"/>
    <n v="80276912"/>
    <n v="148"/>
    <s v="Comedy|Romance"/>
    <s v="Treat Williams"/>
    <n v="140740"/>
    <n v="151"/>
    <s v="English"/>
    <s v="USA"/>
    <n v="35000000"/>
    <n v="45276912"/>
    <m/>
    <m/>
    <m/>
  </r>
  <r>
    <x v="1208"/>
    <s v="San Andreas "/>
    <n v="6.1"/>
    <n v="2015"/>
    <n v="155181732"/>
    <n v="358"/>
    <s v="Action|Adventure|Drama|Thriller"/>
    <s v="Dwayne Johnson"/>
    <n v="147497"/>
    <n v="499"/>
    <s v="English"/>
    <s v="USA"/>
    <n v="110000000"/>
    <n v="45181732"/>
    <m/>
    <m/>
    <m/>
  </r>
  <r>
    <x v="1209"/>
    <s v="Insidious: Chapter 3 "/>
    <n v="6.1"/>
    <n v="2015"/>
    <n v="52200504"/>
    <n v="242"/>
    <s v="Fantasy|Horror|Thriller"/>
    <s v="Lin Shaye"/>
    <n v="54190"/>
    <n v="183"/>
    <s v="English"/>
    <s v="Canada"/>
    <n v="10000000"/>
    <n v="42200504"/>
    <m/>
    <m/>
    <m/>
  </r>
  <r>
    <x v="386"/>
    <s v="My Big Fat Greek Wedding 2 "/>
    <n v="6.1"/>
    <n v="2016"/>
    <n v="59573085"/>
    <n v="156"/>
    <s v="Comedy|Family|Romance"/>
    <s v="Nia Vardalos"/>
    <n v="13562"/>
    <n v="103"/>
    <s v="English"/>
    <s v="USA"/>
    <n v="18000000"/>
    <n v="41573085"/>
    <m/>
    <m/>
    <m/>
  </r>
  <r>
    <x v="1210"/>
    <s v="Benji "/>
    <n v="6.1"/>
    <n v="1974"/>
    <n v="39552600"/>
    <n v="5"/>
    <s v="Adventure|Family|Romance"/>
    <s v="Frances Bavier"/>
    <n v="3411"/>
    <n v="36"/>
    <s v="English"/>
    <s v="USA"/>
    <n v="500000"/>
    <n v="39052600"/>
    <m/>
    <m/>
    <m/>
  </r>
  <r>
    <x v="1057"/>
    <s v="About Last Night "/>
    <n v="6.1"/>
    <n v="2014"/>
    <n v="48637684"/>
    <n v="90"/>
    <s v="Comedy|Romance"/>
    <s v="Joe Lo Truglio"/>
    <n v="16979"/>
    <n v="42"/>
    <s v="English"/>
    <s v="USA"/>
    <n v="12500000"/>
    <n v="36137684"/>
    <m/>
    <m/>
    <m/>
  </r>
  <r>
    <x v="1211"/>
    <s v="This Christmas "/>
    <n v="6.1"/>
    <n v="2007"/>
    <n v="49121934"/>
    <n v="37"/>
    <s v="Comedy|Drama|Romance"/>
    <s v="Mekhi Phifer"/>
    <n v="6528"/>
    <n v="32"/>
    <s v="English"/>
    <s v="USA"/>
    <n v="13000000"/>
    <n v="36121934"/>
    <m/>
    <m/>
    <m/>
  </r>
  <r>
    <x v="1212"/>
    <s v="Two Weeks Notice "/>
    <n v="6.1"/>
    <n v="2002"/>
    <n v="93307796"/>
    <n v="118"/>
    <s v="Comedy|Romance"/>
    <s v="Dorian Missick"/>
    <n v="85673"/>
    <n v="269"/>
    <s v="English"/>
    <s v="USA"/>
    <n v="60000000"/>
    <n v="33307796"/>
    <m/>
    <m/>
    <m/>
  </r>
  <r>
    <x v="1213"/>
    <s v="Eye for an Eye "/>
    <n v="6.1"/>
    <n v="1996"/>
    <n v="53146000"/>
    <n v="31"/>
    <s v="Crime|Drama|Thriller"/>
    <s v="Joe Mantegna"/>
    <n v="9845"/>
    <n v="77"/>
    <s v="English"/>
    <s v="USA"/>
    <n v="20000000"/>
    <n v="33146000"/>
    <m/>
    <m/>
    <m/>
  </r>
  <r>
    <x v="79"/>
    <s v="The Mexican "/>
    <n v="6.1"/>
    <n v="2001"/>
    <n v="66808615"/>
    <n v="125"/>
    <s v="Adventure|Comedy|Crime|Romance"/>
    <s v="J.K. Simmons"/>
    <n v="87351"/>
    <n v="344"/>
    <s v="English"/>
    <s v="USA"/>
    <n v="34000000"/>
    <n v="32808615"/>
    <m/>
    <m/>
    <m/>
  </r>
  <r>
    <x v="1214"/>
    <s v="Romeo Must Die "/>
    <n v="6.1"/>
    <n v="2000"/>
    <n v="55973336"/>
    <n v="70"/>
    <s v="Action|Crime|Thriller"/>
    <s v="Jet Li"/>
    <n v="57040"/>
    <n v="365"/>
    <s v="English"/>
    <s v="USA"/>
    <n v="25000000"/>
    <n v="30973336"/>
    <m/>
    <m/>
    <m/>
  </r>
  <r>
    <x v="385"/>
    <s v="Bedtime Stories "/>
    <n v="6.1"/>
    <n v="2008"/>
    <n v="109993847"/>
    <n v="144"/>
    <s v="Comedy|Family|Fantasy|Romance"/>
    <s v="Adam Sandler"/>
    <n v="72326"/>
    <n v="116"/>
    <s v="English"/>
    <s v="USA"/>
    <n v="80000000"/>
    <n v="29993847"/>
    <m/>
    <m/>
    <m/>
  </r>
  <r>
    <x v="173"/>
    <s v="Starsky &amp; Hutch "/>
    <n v="6.1"/>
    <n v="2004"/>
    <n v="88200225"/>
    <n v="173"/>
    <s v="Comedy|Crime"/>
    <s v="Snoop Dogg"/>
    <n v="120795"/>
    <n v="308"/>
    <s v="English"/>
    <s v="USA"/>
    <n v="60000000"/>
    <n v="28200225"/>
    <m/>
    <m/>
    <m/>
  </r>
  <r>
    <x v="1215"/>
    <s v="Vacation "/>
    <n v="6.1"/>
    <n v="2015"/>
    <n v="58879132"/>
    <n v="204"/>
    <s v="Adventure|Comedy"/>
    <s v="Chris Hemsworth"/>
    <n v="66123"/>
    <n v="219"/>
    <s v="English"/>
    <s v="USA"/>
    <n v="31000000"/>
    <n v="27879132"/>
    <m/>
    <m/>
    <m/>
  </r>
  <r>
    <x v="479"/>
    <s v="Jeepers Creepers "/>
    <n v="6.1"/>
    <n v="2001"/>
    <n v="37470017"/>
    <n v="190"/>
    <s v="Horror|Mystery"/>
    <s v="Eileen Brennan"/>
    <n v="86890"/>
    <n v="985"/>
    <s v="English"/>
    <s v="Germany"/>
    <n v="10000000"/>
    <n v="27470017"/>
    <m/>
    <m/>
    <m/>
  </r>
  <r>
    <x v="1216"/>
    <s v="Loaded Weapon 1 "/>
    <n v="6.1"/>
    <n v="1993"/>
    <n v="27979400"/>
    <n v="19"/>
    <s v="Action|Comedy|Crime"/>
    <s v="Jon Lovitz"/>
    <n v="37611"/>
    <n v="72"/>
    <s v="English"/>
    <s v="USA"/>
    <n v="8200000"/>
    <n v="19779400"/>
    <m/>
    <m/>
    <m/>
  </r>
  <r>
    <x v="989"/>
    <s v="13 Going on 30 "/>
    <n v="6.1"/>
    <n v="2004"/>
    <n v="56044241"/>
    <n v="119"/>
    <s v="Comedy|Fantasy|Romance"/>
    <s v="Jennifer Garner"/>
    <n v="122187"/>
    <n v="339"/>
    <s v="English"/>
    <s v="USA"/>
    <n v="37000000"/>
    <n v="19044241"/>
    <m/>
    <m/>
    <m/>
  </r>
  <r>
    <x v="639"/>
    <s v="Die Another Day "/>
    <n v="6.1"/>
    <n v="2002"/>
    <n v="160201106"/>
    <n v="264"/>
    <s v="Action|Adventure|Thriller"/>
    <s v="Toby Stephens"/>
    <n v="169914"/>
    <n v="1185"/>
    <s v="English"/>
    <s v="UK"/>
    <n v="142000000"/>
    <n v="18201106"/>
    <m/>
    <m/>
    <m/>
  </r>
  <r>
    <x v="1217"/>
    <s v="That Awkward Moment "/>
    <n v="6.1"/>
    <n v="2014"/>
    <n v="26049082"/>
    <n v="164"/>
    <s v="Comedy|Romance"/>
    <s v="Mackenzie Davis"/>
    <n v="76791"/>
    <n v="100"/>
    <s v="English"/>
    <s v="USA"/>
    <n v="8000000"/>
    <n v="18049082"/>
    <m/>
    <m/>
    <m/>
  </r>
  <r>
    <x v="1171"/>
    <s v="Friday the 13th Part 2 "/>
    <n v="6.1"/>
    <n v="1981"/>
    <n v="19100000"/>
    <n v="242"/>
    <s v="Horror|Mystery|Thriller"/>
    <s v="Betsy Palmer"/>
    <n v="39690"/>
    <n v="394"/>
    <s v="English"/>
    <s v="USA"/>
    <n v="1250000"/>
    <n v="17850000"/>
    <m/>
    <m/>
    <m/>
  </r>
  <r>
    <x v="456"/>
    <s v="Lakeview Terrace "/>
    <n v="6.1"/>
    <n v="2008"/>
    <n v="39263506"/>
    <n v="165"/>
    <s v="Crime|Drama|Thriller"/>
    <s v="Jay Hernandez"/>
    <n v="40469"/>
    <n v="135"/>
    <s v="English"/>
    <s v="USA"/>
    <n v="22000000"/>
    <n v="17263506"/>
    <m/>
    <m/>
    <m/>
  </r>
  <r>
    <x v="1218"/>
    <s v="The Wedding Date "/>
    <n v="6.1"/>
    <n v="2005"/>
    <n v="31585300"/>
    <n v="103"/>
    <s v="Comedy|Romance"/>
    <s v="Jack Davenport"/>
    <n v="38248"/>
    <n v="250"/>
    <s v="English"/>
    <s v="USA"/>
    <n v="15000000"/>
    <n v="16585300"/>
    <m/>
    <m/>
    <m/>
  </r>
  <r>
    <x v="1219"/>
    <s v="Two Can Play That Game "/>
    <n v="6.1"/>
    <n v="2001"/>
    <n v="22235901"/>
    <n v="40"/>
    <s v="Comedy|Romance"/>
    <s v="Mo'Nique"/>
    <n v="4339"/>
    <n v="31"/>
    <s v="English"/>
    <s v="USA"/>
    <n v="6000000"/>
    <n v="16235901"/>
    <m/>
    <m/>
    <m/>
  </r>
  <r>
    <x v="813"/>
    <s v="As Above, So Below "/>
    <n v="6.1"/>
    <n v="2014"/>
    <n v="21197315"/>
    <n v="196"/>
    <s v="Horror|Mystery|Thriller"/>
    <s v="Ben Feldman"/>
    <n v="49948"/>
    <n v="211"/>
    <s v="English"/>
    <s v="USA"/>
    <n v="5000000"/>
    <n v="16197315"/>
    <m/>
    <m/>
    <m/>
  </r>
  <r>
    <x v="519"/>
    <s v="Money Talks "/>
    <n v="6.1"/>
    <n v="1997"/>
    <n v="41067398"/>
    <n v="29"/>
    <s v="Action|Comedy|Crime|Thriller"/>
    <s v="Heather Locklear"/>
    <n v="22748"/>
    <n v="41"/>
    <s v="English"/>
    <s v="USA"/>
    <n v="25000000"/>
    <n v="16067398"/>
    <m/>
    <m/>
    <m/>
  </r>
  <r>
    <x v="1220"/>
    <s v="The Big Hit "/>
    <n v="6.1"/>
    <n v="1998"/>
    <n v="27052167"/>
    <n v="57"/>
    <s v="Action|Comedy|Crime|Thriller"/>
    <s v="Bokeem Woodbine"/>
    <n v="24834"/>
    <n v="168"/>
    <s v="English"/>
    <s v="USA"/>
    <n v="13000000"/>
    <n v="14052167"/>
    <m/>
    <m/>
    <m/>
  </r>
  <r>
    <x v="497"/>
    <s v="Small Soldiers "/>
    <n v="6.1"/>
    <n v="1998"/>
    <n v="53955614"/>
    <n v="100"/>
    <s v="Action|Adventure|Comedy|Family|Sci-Fi"/>
    <s v="Kirsten Dunst"/>
    <n v="77415"/>
    <n v="139"/>
    <s v="English"/>
    <s v="USA"/>
    <n v="40000000"/>
    <n v="13955614"/>
    <m/>
    <m/>
    <m/>
  </r>
  <r>
    <x v="1221"/>
    <s v="Hit and Run "/>
    <n v="6.1"/>
    <n v="2012"/>
    <n v="13746550"/>
    <n v="176"/>
    <s v="Action|Comedy|Romance"/>
    <s v="Bradley Cooper"/>
    <n v="29322"/>
    <n v="104"/>
    <s v="English"/>
    <s v="USA"/>
    <n v="2000000"/>
    <n v="11746550"/>
    <m/>
    <m/>
    <m/>
  </r>
  <r>
    <x v="440"/>
    <s v="Fun with Dick and Jane "/>
    <n v="6.1"/>
    <n v="2005"/>
    <n v="110332737"/>
    <n v="135"/>
    <s v="Comedy|Crime"/>
    <s v="John Michael Higgins"/>
    <n v="110788"/>
    <n v="258"/>
    <s v="English"/>
    <s v="USA"/>
    <n v="100000000"/>
    <n v="10332737"/>
    <m/>
    <m/>
    <m/>
  </r>
  <r>
    <x v="735"/>
    <s v="The Kid "/>
    <n v="6.1"/>
    <n v="2000"/>
    <n v="69688384"/>
    <n v="86"/>
    <s v="Comedy|Family|Fantasy"/>
    <s v="Bruce Willis"/>
    <n v="34473"/>
    <n v="139"/>
    <s v="English"/>
    <s v="USA"/>
    <n v="60000000"/>
    <n v="9688384"/>
    <m/>
    <m/>
    <m/>
  </r>
  <r>
    <x v="232"/>
    <s v="30 Minutes or Less "/>
    <n v="6.1"/>
    <n v="2011"/>
    <n v="37053924"/>
    <n v="220"/>
    <s v="Action|Comedy|Crime"/>
    <s v="Bianca Kajlich"/>
    <n v="77935"/>
    <n v="122"/>
    <s v="English"/>
    <s v="Germany"/>
    <n v="28000000"/>
    <n v="9053924"/>
    <m/>
    <m/>
    <m/>
  </r>
  <r>
    <x v="1222"/>
    <s v="How to Be Single "/>
    <n v="6.1"/>
    <n v="2016"/>
    <n v="46813366"/>
    <n v="148"/>
    <s v="Comedy|Romance"/>
    <s v="Alison Brie"/>
    <n v="39440"/>
    <n v="83"/>
    <s v="English"/>
    <s v="USA"/>
    <n v="38000000"/>
    <n v="8813366"/>
    <m/>
    <m/>
    <m/>
  </r>
  <r>
    <x v="1104"/>
    <s v="The Switch "/>
    <n v="6.1"/>
    <n v="2010"/>
    <n v="27758465"/>
    <n v="181"/>
    <s v="Comedy|Drama|Romance"/>
    <s v="Caroline Dhavernas"/>
    <n v="77987"/>
    <n v="120"/>
    <s v="English"/>
    <s v="USA"/>
    <n v="19000000"/>
    <n v="8758465"/>
    <m/>
    <m/>
    <m/>
  </r>
  <r>
    <x v="1036"/>
    <s v="Immortals "/>
    <n v="6.1"/>
    <n v="2011"/>
    <n v="83503161"/>
    <n v="284"/>
    <s v="Action|Drama|Fantasy|Romance"/>
    <s v="Henry Cavill"/>
    <n v="138190"/>
    <n v="405"/>
    <s v="English"/>
    <s v="USA"/>
    <n v="75000000"/>
    <n v="8503161"/>
    <m/>
    <m/>
    <m/>
  </r>
  <r>
    <x v="340"/>
    <s v="The Monuments Men "/>
    <n v="6.1"/>
    <n v="2014"/>
    <n v="78031620"/>
    <n v="371"/>
    <s v="Drama|War"/>
    <s v="Bill Murray"/>
    <n v="102248"/>
    <n v="403"/>
    <s v="English"/>
    <s v="USA"/>
    <n v="70000000"/>
    <n v="8031620"/>
    <m/>
    <m/>
    <m/>
  </r>
  <r>
    <x v="744"/>
    <s v="Shall We Dance "/>
    <n v="6.1"/>
    <n v="2004"/>
    <n v="57887882"/>
    <n v="118"/>
    <s v="Comedy|Drama|Romance"/>
    <s v="Lisa Ann Walter"/>
    <n v="35508"/>
    <n v="211"/>
    <s v="English"/>
    <s v="USA"/>
    <n v="50000000"/>
    <n v="7887882"/>
    <m/>
    <m/>
    <m/>
  </r>
  <r>
    <x v="1223"/>
    <s v="In Too Deep "/>
    <n v="6.1"/>
    <n v="1999"/>
    <n v="14003141"/>
    <n v="28"/>
    <s v="Crime|Drama|Thriller"/>
    <s v="LL Cool J"/>
    <n v="4598"/>
    <n v="29"/>
    <s v="English"/>
    <s v="USA"/>
    <n v="7000000"/>
    <n v="7003141"/>
    <m/>
    <m/>
    <m/>
  </r>
  <r>
    <x v="934"/>
    <s v="She's the One "/>
    <n v="6.1"/>
    <n v="1996"/>
    <n v="9449219"/>
    <n v="43"/>
    <s v="Comedy|Drama|Romance"/>
    <s v="John Mahoney"/>
    <n v="13949"/>
    <n v="98"/>
    <s v="English"/>
    <s v="USA"/>
    <n v="3500000"/>
    <n v="5949219"/>
    <m/>
    <m/>
    <m/>
  </r>
  <r>
    <x v="1224"/>
    <s v="Tales from the Hood "/>
    <n v="6.1"/>
    <n v="1995"/>
    <n v="11797927"/>
    <n v="25"/>
    <s v="Comedy|Horror|Thriller"/>
    <s v="Corbin Bernsen"/>
    <n v="4582"/>
    <n v="52"/>
    <s v="English"/>
    <s v="USA"/>
    <n v="6000000"/>
    <n v="5797927"/>
    <m/>
    <m/>
    <m/>
  </r>
  <r>
    <x v="1073"/>
    <s v="Hansel &amp; Gretel: Witch Hunters "/>
    <n v="6.1"/>
    <n v="2013"/>
    <n v="55682070"/>
    <n v="349"/>
    <s v="Action|Fantasy|Horror"/>
    <s v="Jeremy Renner"/>
    <n v="159868"/>
    <n v="304"/>
    <s v="English"/>
    <s v="Germany"/>
    <n v="50000000"/>
    <n v="5682070"/>
    <m/>
    <m/>
    <m/>
  </r>
  <r>
    <x v="767"/>
    <s v="Larry Crowne "/>
    <n v="6.1"/>
    <n v="2011"/>
    <n v="35565975"/>
    <n v="218"/>
    <s v="Comedy|Drama|Romance"/>
    <s v="Tom Hanks"/>
    <n v="49205"/>
    <n v="184"/>
    <s v="English"/>
    <s v="USA"/>
    <n v="30000000"/>
    <n v="5565975"/>
    <m/>
    <m/>
    <m/>
  </r>
  <r>
    <x v="965"/>
    <s v="Someone Like You... "/>
    <n v="6.1"/>
    <n v="2001"/>
    <n v="27338033"/>
    <n v="92"/>
    <s v="Comedy|Romance"/>
    <s v="Hugh Jackman"/>
    <n v="19709"/>
    <n v="167"/>
    <s v="English"/>
    <s v="USA"/>
    <n v="23000000"/>
    <n v="4338033"/>
    <m/>
    <m/>
    <m/>
  </r>
  <r>
    <x v="840"/>
    <s v="Dick Tracy "/>
    <n v="6.1"/>
    <n v="1990"/>
    <n v="103738726"/>
    <n v="72"/>
    <s v="Action|Comedy|Crime|Music|Romance|Thriller"/>
    <s v="Charlie Korsmo"/>
    <n v="47819"/>
    <n v="164"/>
    <s v="English"/>
    <s v="USA"/>
    <n v="100000000"/>
    <n v="3738726"/>
    <m/>
    <m/>
    <m/>
  </r>
  <r>
    <x v="1225"/>
    <s v="Wrong Turn "/>
    <n v="6.1"/>
    <n v="2003"/>
    <n v="15417771"/>
    <n v="191"/>
    <s v="Horror|Thriller"/>
    <s v="Kevin Zegers"/>
    <n v="87494"/>
    <n v="540"/>
    <s v="English"/>
    <s v="USA"/>
    <n v="12600000"/>
    <n v="2817771"/>
    <m/>
    <m/>
    <m/>
  </r>
  <r>
    <x v="656"/>
    <s v="A Million Ways to Die in the West "/>
    <n v="6.1"/>
    <n v="2014"/>
    <n v="42615685"/>
    <n v="303"/>
    <s v="Comedy|Western"/>
    <s v="Liam Neeson"/>
    <n v="136093"/>
    <n v="416"/>
    <s v="English"/>
    <s v="USA"/>
    <n v="40000000"/>
    <n v="2615685"/>
    <m/>
    <m/>
    <m/>
  </r>
  <r>
    <x v="1226"/>
    <s v="Not Easily Broken "/>
    <n v="6.1"/>
    <n v="2009"/>
    <n v="10572742"/>
    <n v="45"/>
    <s v="Drama|Romance"/>
    <s v="Eddie Cibrian"/>
    <n v="2326"/>
    <n v="21"/>
    <s v="English"/>
    <s v="USA"/>
    <n v="8000000"/>
    <n v="2572742"/>
    <m/>
    <m/>
    <m/>
  </r>
  <r>
    <x v="1227"/>
    <s v="We Are Your Friends "/>
    <n v="6.1"/>
    <n v="2015"/>
    <n v="3590010"/>
    <n v="158"/>
    <s v="Drama|Music|Romance"/>
    <s v="Vanessa Lengies"/>
    <n v="20885"/>
    <n v="60"/>
    <s v="English"/>
    <s v="UK"/>
    <n v="2000000"/>
    <n v="1590010"/>
    <m/>
    <m/>
    <m/>
  </r>
  <r>
    <x v="732"/>
    <s v="Eraser "/>
    <n v="6.1"/>
    <n v="1996"/>
    <n v="101228120"/>
    <n v="81"/>
    <s v="Action|Drama|Mystery|Thriller"/>
    <s v="Vanessa Williams"/>
    <n v="84424"/>
    <n v="131"/>
    <s v="English"/>
    <s v="USA"/>
    <n v="100000000"/>
    <n v="1228120"/>
    <m/>
    <m/>
    <m/>
  </r>
  <r>
    <x v="74"/>
    <s v="Vampires "/>
    <n v="6.1"/>
    <n v="1998"/>
    <n v="20241395"/>
    <n v="114"/>
    <s v="Action|Horror|Thriller"/>
    <s v="Sheryl Lee"/>
    <n v="42664"/>
    <n v="403"/>
    <s v="English"/>
    <s v="USA"/>
    <n v="20000000"/>
    <n v="241395"/>
    <m/>
    <m/>
    <m/>
  </r>
  <r>
    <x v="905"/>
    <s v="Pink Flamingos "/>
    <n v="6.1"/>
    <n v="1972"/>
    <n v="180483"/>
    <n v="73"/>
    <s v="Comedy|Crime|Horror"/>
    <s v="Divine"/>
    <n v="16792"/>
    <n v="183"/>
    <s v="English"/>
    <s v="USA"/>
    <n v="10000"/>
    <n v="170483"/>
    <m/>
    <m/>
    <m/>
  </r>
  <r>
    <x v="891"/>
    <s v="Sugar Town "/>
    <n v="6.1"/>
    <n v="1999"/>
    <n v="177840"/>
    <n v="29"/>
    <s v="Comedy|Music"/>
    <s v="Ally Sheedy"/>
    <n v="708"/>
    <n v="22"/>
    <s v="English"/>
    <s v="UK"/>
    <n v="250000"/>
    <n v="-72160"/>
    <m/>
    <m/>
    <m/>
  </r>
  <r>
    <x v="1228"/>
    <s v="The Slaughter Rule "/>
    <n v="6.1"/>
    <n v="2002"/>
    <n v="13134"/>
    <n v="17"/>
    <s v="Drama|Sport"/>
    <s v="Ryan Gosling"/>
    <n v="2004"/>
    <n v="32"/>
    <s v="English"/>
    <s v="USA"/>
    <n v="500000"/>
    <n v="-486866"/>
    <m/>
    <m/>
    <m/>
  </r>
  <r>
    <x v="1229"/>
    <s v="The Battle of Shaker Heights "/>
    <n v="6.1"/>
    <n v="2003"/>
    <n v="279282"/>
    <n v="29"/>
    <s v="Comedy|Drama|Romance"/>
    <s v="Shiri Appleby"/>
    <n v="3806"/>
    <n v="49"/>
    <s v="English"/>
    <s v="USA"/>
    <n v="1000000"/>
    <n v="-720718"/>
    <m/>
    <m/>
    <m/>
  </r>
  <r>
    <x v="590"/>
    <s v="Safe Men "/>
    <n v="6.1"/>
    <n v="1998"/>
    <n v="21210"/>
    <n v="33"/>
    <s v="Comedy|Crime"/>
    <s v="Harvey Fierstein"/>
    <n v="2735"/>
    <n v="52"/>
    <s v="English"/>
    <s v="USA"/>
    <n v="1000000"/>
    <n v="-978790"/>
    <m/>
    <m/>
    <m/>
  </r>
  <r>
    <x v="1230"/>
    <s v="Alone with Her "/>
    <n v="6.1"/>
    <n v="2006"/>
    <n v="10018"/>
    <n v="71"/>
    <s v="Crime|Drama|Thriller"/>
    <s v="Jordana Spiro"/>
    <n v="3228"/>
    <n v="31"/>
    <s v="English"/>
    <s v="USA"/>
    <n v="1000000"/>
    <n v="-989982"/>
    <m/>
    <m/>
    <m/>
  </r>
  <r>
    <x v="1231"/>
    <s v="Beyond the Black Rainbow "/>
    <n v="6.1"/>
    <n v="2010"/>
    <n v="56129"/>
    <n v="97"/>
    <s v="Sci-Fi|Thriller"/>
    <s v="Chris Gauthier"/>
    <n v="6555"/>
    <n v="82"/>
    <s v="English"/>
    <s v="Canada"/>
    <n v="1100000"/>
    <n v="-1043871"/>
    <m/>
    <m/>
    <m/>
  </r>
  <r>
    <x v="1232"/>
    <s v="Down and Out with the Dolls "/>
    <n v="6.1"/>
    <n v="2001"/>
    <n v="58936"/>
    <n v="12"/>
    <s v="Comedy|Music"/>
    <s v="Lemmy"/>
    <n v="91"/>
    <n v="4"/>
    <s v="English"/>
    <s v="USA"/>
    <n v="1200000"/>
    <n v="-1141064"/>
    <m/>
    <m/>
    <m/>
  </r>
  <r>
    <x v="1233"/>
    <s v="Practical Magic "/>
    <n v="6.1"/>
    <n v="1998"/>
    <n v="46611204"/>
    <n v="92"/>
    <s v="Comedy|Drama|Fantasy|Romance"/>
    <s v="Goran Visnjic"/>
    <n v="55749"/>
    <n v="257"/>
    <s v="English"/>
    <s v="USA"/>
    <n v="48000000"/>
    <n v="-1388796"/>
    <m/>
    <m/>
    <m/>
  </r>
  <r>
    <x v="1234"/>
    <s v="Road Hard "/>
    <n v="6.1"/>
    <n v="2015"/>
    <n v="105943"/>
    <n v="14"/>
    <s v="Comedy"/>
    <s v="Jay Mohr"/>
    <n v="1351"/>
    <n v="11"/>
    <s v="English"/>
    <s v="USA"/>
    <n v="1500000"/>
    <n v="-1394057"/>
    <m/>
    <m/>
    <m/>
  </r>
  <r>
    <x v="1235"/>
    <s v="Message in a Bottle "/>
    <n v="6.1"/>
    <n v="1999"/>
    <n v="52799004"/>
    <n v="85"/>
    <s v="Drama|Romance"/>
    <s v="Robin Wright"/>
    <n v="28942"/>
    <n v="223"/>
    <s v="English"/>
    <s v="USA"/>
    <n v="55000000"/>
    <n v="-2200996"/>
    <m/>
    <m/>
    <m/>
  </r>
  <r>
    <x v="1236"/>
    <s v="Hobo with a Shotgun "/>
    <n v="6.1"/>
    <n v="2011"/>
    <n v="703002"/>
    <n v="272"/>
    <s v="Action|Comedy|Thriller"/>
    <s v="Gregory Smith"/>
    <n v="37495"/>
    <n v="230"/>
    <s v="English"/>
    <s v="Canada"/>
    <n v="3000000"/>
    <n v="-2296998"/>
    <m/>
    <m/>
    <m/>
  </r>
  <r>
    <x v="1237"/>
    <s v="The Sweeney "/>
    <n v="6.1"/>
    <n v="2012"/>
    <n v="26345"/>
    <n v="111"/>
    <s v="Action|Crime|Drama"/>
    <s v="Hayley Atwell"/>
    <n v="16445"/>
    <n v="99"/>
    <s v="English"/>
    <s v="UK"/>
    <n v="3000000"/>
    <n v="-2973655"/>
    <m/>
    <m/>
    <m/>
  </r>
  <r>
    <x v="1238"/>
    <s v="The Collection "/>
    <n v="6.1"/>
    <n v="2012"/>
    <n v="6842058"/>
    <n v="147"/>
    <s v="Action|Horror|Thriller"/>
    <s v="Daniel Sharman"/>
    <n v="36029"/>
    <n v="99"/>
    <s v="English"/>
    <s v="USA"/>
    <n v="10000000"/>
    <n v="-3157942"/>
    <m/>
    <m/>
    <m/>
  </r>
  <r>
    <x v="1239"/>
    <s v="Futuro Beach "/>
    <n v="6.1"/>
    <n v="2014"/>
    <n v="20262"/>
    <n v="70"/>
    <s v="Drama"/>
    <s v="Wagner Moura"/>
    <n v="1738"/>
    <n v="10"/>
    <s v="Portuguese"/>
    <s v="Brazil"/>
    <n v="4000000"/>
    <n v="-3979738"/>
    <m/>
    <m/>
    <m/>
  </r>
  <r>
    <x v="1054"/>
    <s v="Anywhere But Here "/>
    <n v="6.1"/>
    <n v="1999"/>
    <n v="18653615"/>
    <n v="36"/>
    <s v="Comedy|Drama"/>
    <s v="Natalie Portman"/>
    <n v="14786"/>
    <n v="103"/>
    <s v="English"/>
    <s v="USA"/>
    <n v="23000000"/>
    <n v="-4346385"/>
    <m/>
    <m/>
    <m/>
  </r>
  <r>
    <x v="1240"/>
    <s v="The Tailor of Panama "/>
    <n v="6.1"/>
    <n v="2001"/>
    <n v="13491653"/>
    <n v="104"/>
    <s v="Drama|Thriller"/>
    <s v="Daniel Radcliffe"/>
    <n v="23728"/>
    <n v="213"/>
    <s v="English"/>
    <s v="USA"/>
    <n v="18000000"/>
    <n v="-4508347"/>
    <m/>
    <m/>
    <m/>
  </r>
  <r>
    <x v="1054"/>
    <s v="Snow Flower and the Secret Fan "/>
    <n v="6.1"/>
    <n v="2011"/>
    <n v="1346503"/>
    <n v="56"/>
    <s v="Drama|History"/>
    <s v="Bingbing Li"/>
    <n v="3024"/>
    <n v="22"/>
    <s v="English"/>
    <s v="China"/>
    <n v="6000000"/>
    <n v="-4653497"/>
    <m/>
    <m/>
    <m/>
  </r>
  <r>
    <x v="916"/>
    <s v="Albino Alligator "/>
    <n v="6.1"/>
    <n v="1996"/>
    <n v="326308"/>
    <n v="37"/>
    <s v="Crime|Drama|Thriller"/>
    <s v="Viggo Mortensen"/>
    <n v="6632"/>
    <n v="69"/>
    <s v="English"/>
    <s v="USA"/>
    <n v="5000000"/>
    <n v="-4673692"/>
    <m/>
    <m/>
    <m/>
  </r>
  <r>
    <x v="1241"/>
    <s v="Swing Vote "/>
    <n v="6.1"/>
    <n v="2008"/>
    <n v="16284360"/>
    <n v="131"/>
    <s v="Comedy|Drama"/>
    <s v="Madeline Carroll"/>
    <n v="15079"/>
    <n v="79"/>
    <s v="English"/>
    <s v="USA"/>
    <n v="21000000"/>
    <n v="-4715640"/>
    <m/>
    <m/>
    <m/>
  </r>
  <r>
    <x v="148"/>
    <s v="Jumper "/>
    <n v="6.1"/>
    <n v="2008"/>
    <n v="80170146"/>
    <n v="238"/>
    <s v="Action|Adventure|Sci-Fi|Thriller"/>
    <s v="Kristen Stewart"/>
    <n v="243053"/>
    <n v="488"/>
    <s v="English"/>
    <s v="USA"/>
    <n v="85000000"/>
    <n v="-4829854"/>
    <m/>
    <m/>
    <m/>
  </r>
  <r>
    <x v="569"/>
    <s v="I Am Number Four "/>
    <n v="6.1"/>
    <n v="2011"/>
    <n v="55092830"/>
    <n v="288"/>
    <s v="Action|Adventure|Sci-Fi|Thriller"/>
    <s v="Alex Pettyfer"/>
    <n v="195043"/>
    <n v="329"/>
    <s v="English"/>
    <s v="USA"/>
    <n v="60000000"/>
    <n v="-4907170"/>
    <m/>
    <m/>
    <m/>
  </r>
  <r>
    <x v="1242"/>
    <s v="R100 "/>
    <n v="6.1"/>
    <n v="2013"/>
    <n v="22770"/>
    <n v="72"/>
    <s v="Comedy|Drama"/>
    <s v="Lindsay Kay Hayward"/>
    <n v="1658"/>
    <n v="12"/>
    <s v="Japanese"/>
    <s v="Japan"/>
    <n v="5500000"/>
    <n v="-5477230"/>
    <m/>
    <m/>
    <m/>
  </r>
  <r>
    <x v="1243"/>
    <s v="Lockout "/>
    <n v="6.1"/>
    <n v="2012"/>
    <n v="14291570"/>
    <n v="289"/>
    <s v="Action|Adventure|Sci-Fi|Thriller"/>
    <s v="Joseph Gilgun"/>
    <n v="82082"/>
    <n v="236"/>
    <s v="English"/>
    <s v="France"/>
    <n v="20000000"/>
    <n v="-5708430"/>
    <m/>
    <m/>
    <m/>
  </r>
  <r>
    <x v="1244"/>
    <s v="Maniac "/>
    <n v="6.1"/>
    <n v="2012"/>
    <n v="12843"/>
    <n v="279"/>
    <s v="Horror|Thriller"/>
    <s v="America Olivo"/>
    <n v="27297"/>
    <n v="131"/>
    <s v="English"/>
    <s v="France"/>
    <n v="6000000"/>
    <n v="-5987157"/>
    <m/>
    <m/>
    <m/>
  </r>
  <r>
    <x v="1245"/>
    <s v="Nanny McPhee Returns "/>
    <n v="6.1"/>
    <n v="2010"/>
    <n v="28995450"/>
    <n v="97"/>
    <s v="Comedy|Family|Fantasy"/>
    <s v="Daniel Mays"/>
    <n v="19230"/>
    <n v="59"/>
    <s v="English"/>
    <s v="UK"/>
    <n v="35000000"/>
    <n v="-6004550"/>
    <m/>
    <m/>
    <m/>
  </r>
  <r>
    <x v="1084"/>
    <s v="Dick "/>
    <n v="6.1"/>
    <n v="1999"/>
    <n v="6241697"/>
    <n v="81"/>
    <s v="Comedy"/>
    <s v="Ryan Reynolds"/>
    <n v="16059"/>
    <n v="210"/>
    <s v="English"/>
    <s v="France"/>
    <n v="13000000"/>
    <n v="-6758303"/>
    <m/>
    <m/>
    <m/>
  </r>
  <r>
    <x v="823"/>
    <s v="Johnny English "/>
    <n v="6.1"/>
    <n v="2003"/>
    <n v="27972410"/>
    <n v="122"/>
    <s v="Action|Adventure|Comedy"/>
    <s v="Kevin McNally"/>
    <n v="114692"/>
    <n v="285"/>
    <s v="English"/>
    <s v="UK"/>
    <n v="35000000"/>
    <n v="-7027590"/>
    <m/>
    <m/>
    <m/>
  </r>
  <r>
    <x v="1246"/>
    <s v="Undisputed "/>
    <n v="6.1"/>
    <n v="2002"/>
    <n v="12398628"/>
    <n v="64"/>
    <s v="Action|Crime|Drama|Sport"/>
    <s v="Fisher Stevens"/>
    <n v="21542"/>
    <n v="88"/>
    <s v="English"/>
    <s v="USA"/>
    <n v="20000000"/>
    <n v="-7601372"/>
    <m/>
    <m/>
    <m/>
  </r>
  <r>
    <x v="1247"/>
    <s v="Birthday Girl "/>
    <n v="6.1"/>
    <n v="2001"/>
    <n v="4919896"/>
    <n v="111"/>
    <s v="Comedy|Crime|Thriller"/>
    <s v="Mark Gatiss"/>
    <n v="21530"/>
    <n v="159"/>
    <s v="English"/>
    <s v="UK"/>
    <n v="13000000"/>
    <n v="-8080104"/>
    <m/>
    <m/>
    <m/>
  </r>
  <r>
    <x v="1140"/>
    <s v="Anatomy "/>
    <n v="6.1"/>
    <n v="2000"/>
    <n v="5725"/>
    <n v="62"/>
    <s v="Horror|Thriller"/>
    <s v="Benno Fürmann"/>
    <n v="10220"/>
    <n v="110"/>
    <s v="German"/>
    <s v="Germany"/>
    <n v="8400000"/>
    <n v="-8394275"/>
    <m/>
    <m/>
    <m/>
  </r>
  <r>
    <x v="1248"/>
    <s v="Two Evil Eyes "/>
    <n v="6.1"/>
    <n v="1990"/>
    <n v="349618"/>
    <n v="76"/>
    <s v="Horror"/>
    <s v="John Amos"/>
    <n v="4302"/>
    <n v="45"/>
    <s v="English"/>
    <s v="Italy"/>
    <n v="9000000"/>
    <n v="-8650382"/>
    <m/>
    <m/>
    <m/>
  </r>
  <r>
    <x v="17"/>
    <s v="Superman Returns "/>
    <n v="6.1"/>
    <n v="2006"/>
    <n v="200069408"/>
    <n v="434"/>
    <s v="Action|Adventure|Sci-Fi"/>
    <s v="Kevin Spacey"/>
    <n v="240396"/>
    <n v="2367"/>
    <s v="English"/>
    <s v="USA"/>
    <n v="209000000"/>
    <n v="-8930592"/>
    <m/>
    <m/>
    <m/>
  </r>
  <r>
    <x v="1249"/>
    <s v="Up Close &amp; Personal "/>
    <n v="6.1"/>
    <n v="1996"/>
    <n v="51045801"/>
    <n v="34"/>
    <s v="Drama|Romance"/>
    <s v="Joe Mantegna"/>
    <n v="11370"/>
    <n v="54"/>
    <s v="English"/>
    <s v="USA"/>
    <n v="60000000"/>
    <n v="-8954199"/>
    <m/>
    <m/>
    <m/>
  </r>
  <r>
    <x v="1250"/>
    <s v="The Tale of Despereaux "/>
    <n v="6.1"/>
    <n v="2008"/>
    <n v="50818750"/>
    <n v="118"/>
    <s v="Adventure|Animation|Comedy|Family|Fantasy"/>
    <s v="Emma Watson"/>
    <n v="31209"/>
    <n v="106"/>
    <s v="English"/>
    <s v="UK"/>
    <n v="60000000"/>
    <n v="-9181250"/>
    <m/>
    <m/>
    <m/>
  </r>
  <r>
    <x v="1251"/>
    <s v="Three to Tango "/>
    <n v="6.1"/>
    <n v="1999"/>
    <n v="10544143"/>
    <n v="81"/>
    <s v="Comedy|Romance"/>
    <s v="Matthew Perry"/>
    <n v="16372"/>
    <n v="121"/>
    <s v="English"/>
    <s v="Australia"/>
    <n v="20000000"/>
    <n v="-9455857"/>
    <m/>
    <m/>
    <m/>
  </r>
  <r>
    <x v="144"/>
    <s v="A Man Apart "/>
    <n v="6.1"/>
    <n v="2003"/>
    <n v="26183197"/>
    <n v="110"/>
    <s v="Action|Crime|Drama|Thriller"/>
    <s v="Vin Diesel"/>
    <n v="38348"/>
    <n v="135"/>
    <s v="English"/>
    <s v="USA"/>
    <n v="36000000"/>
    <n v="-9816803"/>
    <m/>
    <m/>
    <m/>
  </r>
  <r>
    <x v="1252"/>
    <s v="The Oxford Murders "/>
    <n v="6.1"/>
    <n v="2008"/>
    <n v="3607"/>
    <n v="71"/>
    <s v="Crime|Mystery|Thriller"/>
    <s v="Jim Carter"/>
    <n v="22753"/>
    <n v="94"/>
    <s v="English"/>
    <s v="Spain"/>
    <n v="10000000"/>
    <n v="-9996393"/>
    <m/>
    <m/>
    <m/>
  </r>
  <r>
    <x v="1253"/>
    <s v="Chasing Liberty "/>
    <n v="6.1"/>
    <n v="2004"/>
    <n v="12189514"/>
    <n v="65"/>
    <s v="Comedy|Romance"/>
    <s v="Annabella Sciorra"/>
    <n v="30092"/>
    <n v="129"/>
    <s v="English"/>
    <s v="USA"/>
    <n v="23000000"/>
    <n v="-10810486"/>
    <m/>
    <m/>
    <m/>
  </r>
  <r>
    <x v="234"/>
    <s v="The Replacement Killers "/>
    <n v="6.1"/>
    <n v="1998"/>
    <n v="18967571"/>
    <n v="105"/>
    <s v="Action|Crime|Thriller"/>
    <s v="Mira Sorvino"/>
    <n v="23345"/>
    <n v="167"/>
    <s v="English"/>
    <s v="USA"/>
    <n v="30000000"/>
    <n v="-11032429"/>
    <m/>
    <m/>
    <m/>
  </r>
  <r>
    <x v="835"/>
    <s v="The Killer Inside Me "/>
    <n v="6.1"/>
    <n v="2010"/>
    <n v="214966"/>
    <n v="225"/>
    <s v="Crime|Drama|Thriller"/>
    <s v="Liam Aiken"/>
    <n v="28483"/>
    <n v="176"/>
    <s v="English"/>
    <s v="USA"/>
    <n v="13000000"/>
    <n v="-12785034"/>
    <m/>
    <m/>
    <m/>
  </r>
  <r>
    <x v="1254"/>
    <s v="Snow White and the Huntsman "/>
    <n v="6.1"/>
    <n v="2012"/>
    <n v="155111815"/>
    <n v="416"/>
    <s v="Action|Adventure|Drama|Fantasy"/>
    <s v="Chris Hemsworth"/>
    <n v="228554"/>
    <n v="710"/>
    <s v="English"/>
    <s v="USA"/>
    <n v="170000000"/>
    <n v="-14888185"/>
    <m/>
    <m/>
    <m/>
  </r>
  <r>
    <x v="1255"/>
    <s v="The Midnight Meat Train "/>
    <n v="6.1"/>
    <n v="2008"/>
    <n v="73548"/>
    <n v="177"/>
    <s v="Fantasy|Horror|Mystery"/>
    <s v="Bradley Cooper"/>
    <n v="47574"/>
    <n v="209"/>
    <s v="English"/>
    <s v="USA"/>
    <n v="15000000"/>
    <n v="-14926452"/>
    <m/>
    <m/>
    <m/>
  </r>
  <r>
    <x v="423"/>
    <s v="Renaissance Man "/>
    <n v="6.1"/>
    <n v="1994"/>
    <n v="24332324"/>
    <n v="12"/>
    <s v="Comedy|Drama"/>
    <s v="Ed Begley Jr."/>
    <n v="13830"/>
    <n v="61"/>
    <s v="English"/>
    <s v="USA"/>
    <n v="40000000"/>
    <n v="-15667676"/>
    <m/>
    <m/>
    <m/>
  </r>
  <r>
    <x v="1256"/>
    <s v="15 Minutes "/>
    <n v="6.1"/>
    <n v="2001"/>
    <n v="24375436"/>
    <n v="151"/>
    <s v="Action|Crime|Drama|Thriller"/>
    <s v="Robert De Niro"/>
    <n v="42547"/>
    <n v="265"/>
    <s v="English"/>
    <s v="USA"/>
    <n v="42000000"/>
    <n v="-17624564"/>
    <m/>
    <m/>
    <m/>
  </r>
  <r>
    <x v="1257"/>
    <s v="Murder by Numbers "/>
    <n v="6.1"/>
    <n v="2002"/>
    <n v="31874869"/>
    <n v="136"/>
    <s v="Crime|Mystery|Thriller"/>
    <s v="Ryan Gosling"/>
    <n v="43574"/>
    <n v="302"/>
    <s v="English"/>
    <s v="USA"/>
    <n v="50000000"/>
    <n v="-18125131"/>
    <m/>
    <m/>
    <m/>
  </r>
  <r>
    <x v="823"/>
    <s v="Antitrust "/>
    <n v="6.1"/>
    <n v="2001"/>
    <n v="10965209"/>
    <n v="123"/>
    <s v="Action|Crime|Drama|Thriller"/>
    <s v="Tyler Labine"/>
    <n v="25558"/>
    <n v="221"/>
    <s v="English"/>
    <s v="USA"/>
    <n v="30000000"/>
    <n v="-19034791"/>
    <m/>
    <m/>
    <m/>
  </r>
  <r>
    <x v="568"/>
    <s v="Extreme Measures "/>
    <n v="6.1"/>
    <n v="1996"/>
    <n v="17305211"/>
    <n v="47"/>
    <s v="Crime|Drama|Mystery|Thriller"/>
    <s v="J.K. Simmons"/>
    <n v="14066"/>
    <n v="75"/>
    <s v="English"/>
    <s v="USA"/>
    <n v="38000000"/>
    <n v="-20694789"/>
    <m/>
    <m/>
    <m/>
  </r>
  <r>
    <x v="1258"/>
    <s v="Blood and Wine "/>
    <n v="6.1"/>
    <n v="1996"/>
    <n v="1075288"/>
    <n v="42"/>
    <s v="Crime|Drama|Thriller"/>
    <s v="Harold Perrineau"/>
    <n v="7772"/>
    <n v="55"/>
    <s v="English"/>
    <s v="USA"/>
    <n v="22000000"/>
    <n v="-20924712"/>
    <m/>
    <m/>
    <m/>
  </r>
  <r>
    <x v="352"/>
    <s v="Our Brand Is Crisis "/>
    <n v="6.1"/>
    <n v="2015"/>
    <n v="6998324"/>
    <n v="125"/>
    <s v="Comedy|Drama"/>
    <s v="Dominic Flores"/>
    <n v="11476"/>
    <n v="50"/>
    <s v="English"/>
    <s v="USA"/>
    <n v="28000000"/>
    <n v="-21001676"/>
    <m/>
    <m/>
    <m/>
  </r>
  <r>
    <x v="1259"/>
    <s v="The Sentinel "/>
    <n v="6.1"/>
    <n v="2006"/>
    <n v="36279230"/>
    <n v="161"/>
    <s v="Action|Crime|Thriller"/>
    <s v="Blair Brown"/>
    <n v="42144"/>
    <n v="213"/>
    <s v="English"/>
    <s v="USA"/>
    <n v="60000000"/>
    <n v="-23720770"/>
    <m/>
    <m/>
    <m/>
  </r>
  <r>
    <x v="1053"/>
    <s v="Flight of the Phoenix "/>
    <n v="6.1"/>
    <n v="2004"/>
    <n v="21009180"/>
    <n v="114"/>
    <s v="Action|Adventure|Drama|Thriller"/>
    <s v="Dennis Quaid"/>
    <n v="45815"/>
    <n v="222"/>
    <s v="English"/>
    <s v="USA"/>
    <n v="45000000"/>
    <n v="-23990820"/>
    <m/>
    <m/>
    <m/>
  </r>
  <r>
    <x v="129"/>
    <s v="On the Road "/>
    <n v="6.1"/>
    <n v="2012"/>
    <n v="717753"/>
    <n v="252"/>
    <s v="Adventure|Drama"/>
    <s v="Kristen Stewart"/>
    <n v="33107"/>
    <n v="128"/>
    <s v="English"/>
    <s v="France"/>
    <n v="25000000"/>
    <n v="-24282247"/>
    <m/>
    <m/>
    <m/>
  </r>
  <r>
    <x v="807"/>
    <s v="Mercury Rising "/>
    <n v="6.1"/>
    <n v="1998"/>
    <n v="32940507"/>
    <n v="79"/>
    <s v="Action|Crime|Drama|Thriller"/>
    <s v="Bruce Willis"/>
    <n v="54314"/>
    <n v="127"/>
    <s v="English"/>
    <s v="USA"/>
    <n v="60000000"/>
    <n v="-27059493"/>
    <m/>
    <m/>
    <m/>
  </r>
  <r>
    <x v="1260"/>
    <s v="Planet 51 "/>
    <n v="6.1"/>
    <n v="2009"/>
    <n v="42194060"/>
    <n v="156"/>
    <s v="Adventure|Animation|Comedy|Family|Sci-Fi"/>
    <s v="Dwayne Johnson"/>
    <n v="41259"/>
    <n v="72"/>
    <s v="English"/>
    <s v="Spain"/>
    <n v="70000000"/>
    <n v="-27805940"/>
    <m/>
    <m/>
    <m/>
  </r>
  <r>
    <x v="736"/>
    <s v="Dragonfly "/>
    <n v="6.1"/>
    <n v="2002"/>
    <n v="30063805"/>
    <n v="117"/>
    <s v="Drama|Fantasy|Mystery|Romance|Thriller"/>
    <s v="Joe Morton"/>
    <n v="31788"/>
    <n v="243"/>
    <s v="English"/>
    <s v="USA"/>
    <n v="60000000"/>
    <n v="-29936195"/>
    <m/>
    <m/>
    <m/>
  </r>
  <r>
    <x v="177"/>
    <s v="The Good German "/>
    <n v="6.1"/>
    <n v="2006"/>
    <n v="1304837"/>
    <n v="183"/>
    <s v="Drama|Mystery|Thriller"/>
    <s v="Tony Curran"/>
    <n v="21481"/>
    <n v="175"/>
    <s v="English"/>
    <s v="USA"/>
    <n v="32000000"/>
    <n v="-30695163"/>
    <m/>
    <m/>
    <m/>
  </r>
  <r>
    <x v="1261"/>
    <s v="Sky Captain and the World of Tomorrow "/>
    <n v="6.1"/>
    <n v="2004"/>
    <n v="37760080"/>
    <n v="197"/>
    <s v="Action|Adventure|Mystery|Sci-Fi|Thriller"/>
    <s v="Angelina Jolie Pitt"/>
    <n v="72868"/>
    <n v="618"/>
    <s v="English"/>
    <s v="USA"/>
    <n v="70000000"/>
    <n v="-32239920"/>
    <m/>
    <m/>
    <m/>
  </r>
  <r>
    <x v="62"/>
    <s v="Edtv "/>
    <n v="6.1"/>
    <n v="1999"/>
    <n v="22362500"/>
    <n v="115"/>
    <s v="Comedy|Drama"/>
    <s v="Matthew McConaughey"/>
    <n v="35599"/>
    <n v="195"/>
    <s v="English"/>
    <s v="USA"/>
    <n v="55000000"/>
    <n v="-32637500"/>
    <m/>
    <m/>
    <m/>
  </r>
  <r>
    <x v="143"/>
    <s v="Zathura: A Space Adventure "/>
    <n v="6.1"/>
    <n v="2005"/>
    <n v="28045540"/>
    <n v="136"/>
    <s v="Action|Adventure|Comedy|Family|Fantasy|Sci-Fi"/>
    <s v="Kristen Stewart"/>
    <n v="67707"/>
    <n v="202"/>
    <s v="English"/>
    <s v="USA"/>
    <n v="65000000"/>
    <n v="-36954460"/>
    <m/>
    <m/>
    <m/>
  </r>
  <r>
    <x v="402"/>
    <s v="Inkheart "/>
    <n v="6.1"/>
    <n v="2008"/>
    <n v="17281832"/>
    <n v="161"/>
    <s v="Adventure|Family|Fantasy"/>
    <s v="Brendan Fraser"/>
    <n v="60232"/>
    <n v="110"/>
    <s v="English"/>
    <s v="Germany"/>
    <n v="60000000"/>
    <n v="-42718168"/>
    <m/>
    <m/>
    <m/>
  </r>
  <r>
    <x v="982"/>
    <s v="The Devil's Own "/>
    <n v="6.1"/>
    <n v="1997"/>
    <n v="42877165"/>
    <n v="66"/>
    <s v="Action|Crime|Drama|Thriller"/>
    <s v="Harrison Ford"/>
    <n v="45602"/>
    <n v="114"/>
    <s v="English"/>
    <s v="USA"/>
    <n v="86000000"/>
    <n v="-43122835"/>
    <m/>
    <m/>
    <m/>
  </r>
  <r>
    <x v="227"/>
    <s v="Sucker Punch "/>
    <n v="6.1"/>
    <n v="2011"/>
    <n v="36381716"/>
    <n v="435"/>
    <s v="Action|Fantasy"/>
    <s v="Jon Hamm"/>
    <n v="197584"/>
    <n v="918"/>
    <s v="English"/>
    <s v="USA"/>
    <n v="82000000"/>
    <n v="-45618284"/>
    <m/>
    <m/>
    <m/>
  </r>
  <r>
    <x v="1262"/>
    <s v="The Expendables 3 "/>
    <n v="6.1"/>
    <n v="2014"/>
    <n v="39292022"/>
    <n v="320"/>
    <s v="Action|Adventure|Thriller"/>
    <s v="Jason Statham"/>
    <n v="127258"/>
    <n v="351"/>
    <s v="English"/>
    <s v="USA"/>
    <n v="90000000"/>
    <n v="-50707978"/>
    <m/>
    <m/>
    <m/>
  </r>
  <r>
    <x v="1263"/>
    <s v="Dragon Blade "/>
    <n v="6.1"/>
    <n v="2015"/>
    <n v="72413"/>
    <n v="68"/>
    <s v="Action|Adventure|Drama|History"/>
    <s v="Si Won Choi"/>
    <n v="11584"/>
    <n v="86"/>
    <s v="Mandarin"/>
    <s v="China"/>
    <n v="65000000"/>
    <n v="-64927587"/>
    <m/>
    <m/>
    <m/>
  </r>
  <r>
    <x v="1264"/>
    <s v="The Huntsman: Winter's War "/>
    <n v="6.1"/>
    <n v="2016"/>
    <n v="47952020"/>
    <n v="231"/>
    <s v="Action|Adventure|Drama|Fantasy"/>
    <s v="Chris Hemsworth"/>
    <n v="37750"/>
    <n v="134"/>
    <s v="English"/>
    <s v="USA"/>
    <n v="115000000"/>
    <n v="-67047980"/>
    <m/>
    <m/>
    <m/>
  </r>
  <r>
    <x v="23"/>
    <s v="Exodus: Gods and Kings "/>
    <n v="6.1"/>
    <n v="2014"/>
    <n v="65007045"/>
    <n v="314"/>
    <s v="Action|Adventure|Drama"/>
    <s v="Christian Bale"/>
    <n v="128682"/>
    <n v="657"/>
    <s v="English"/>
    <s v="UK"/>
    <n v="140000000"/>
    <n v="-74992955"/>
    <m/>
    <m/>
    <m/>
  </r>
  <r>
    <x v="11"/>
    <s v="Speed Racer "/>
    <n v="6.1"/>
    <n v="2008"/>
    <n v="43929341"/>
    <n v="284"/>
    <s v="Action|Family|Sport"/>
    <s v="Scott Porter"/>
    <n v="57873"/>
    <n v="414"/>
    <s v="English"/>
    <s v="USA"/>
    <n v="120000000"/>
    <n v="-76070659"/>
    <m/>
    <m/>
    <m/>
  </r>
  <r>
    <x v="239"/>
    <s v="Waterworld "/>
    <n v="6.1"/>
    <n v="1995"/>
    <n v="88246220"/>
    <n v="91"/>
    <s v="Action|Adventure|Sci-Fi|Thriller"/>
    <s v="Jeanne Tripplehorn"/>
    <n v="144337"/>
    <n v="309"/>
    <s v="English"/>
    <s v="USA"/>
    <n v="175000000"/>
    <n v="-86753780"/>
    <m/>
    <m/>
    <m/>
  </r>
  <r>
    <x v="735"/>
    <s v="The Sorcerer's Apprentice "/>
    <n v="6.1"/>
    <n v="2010"/>
    <n v="63143812"/>
    <n v="235"/>
    <s v="Action|Adventure|Family|Fantasy"/>
    <s v="Nicolas Cage"/>
    <n v="124185"/>
    <n v="238"/>
    <s v="English"/>
    <s v="USA"/>
    <n v="150000000"/>
    <n v="-86856188"/>
    <m/>
    <m/>
    <m/>
  </r>
  <r>
    <x v="561"/>
    <s v="The Golden Compass "/>
    <n v="6.1"/>
    <n v="2007"/>
    <n v="70083519"/>
    <n v="251"/>
    <s v="Adventure|Family|Fantasy"/>
    <s v="Christopher Lee"/>
    <n v="149019"/>
    <n v="666"/>
    <s v="English"/>
    <s v="USA"/>
    <n v="180000000"/>
    <n v="-109916481"/>
    <m/>
    <m/>
    <m/>
  </r>
  <r>
    <x v="379"/>
    <s v="Transformers: Revenge of the Fallen "/>
    <n v="6"/>
    <n v="2009"/>
    <n v="402076689"/>
    <n v="366"/>
    <s v="Action|Adventure|Sci-Fi"/>
    <s v="Glenn Morshower"/>
    <n v="323207"/>
    <n v="1439"/>
    <s v="English"/>
    <s v="USA"/>
    <n v="200000000"/>
    <n v="202076689"/>
    <m/>
    <m/>
    <m/>
  </r>
  <r>
    <x v="62"/>
    <s v="How the Grinch Stole Christmas "/>
    <n v="6"/>
    <n v="2000"/>
    <n v="260031035"/>
    <n v="175"/>
    <s v="Comedy|Family|Fantasy"/>
    <s v="Clint Howard"/>
    <n v="141414"/>
    <n v="482"/>
    <s v="English"/>
    <s v="USA"/>
    <n v="123000000"/>
    <n v="137031035"/>
    <m/>
    <m/>
    <m/>
  </r>
  <r>
    <x v="734"/>
    <s v="Twins "/>
    <n v="6"/>
    <n v="1988"/>
    <n v="111936400"/>
    <n v="27"/>
    <s v="Comedy|Crime"/>
    <s v="Kelly Preston"/>
    <n v="87538"/>
    <n v="79"/>
    <s v="English"/>
    <s v="USA"/>
    <n v="15000000"/>
    <n v="96936400"/>
    <m/>
    <m/>
    <m/>
  </r>
  <r>
    <x v="1265"/>
    <s v="The SpongeBob Movie: Sponge Out of Water "/>
    <n v="6"/>
    <n v="2015"/>
    <n v="162495848"/>
    <n v="147"/>
    <s v="Adventure|Animation|Comedy|Family|Fantasy"/>
    <s v="Tim Conway"/>
    <n v="34359"/>
    <n v="133"/>
    <s v="English"/>
    <s v="USA"/>
    <n v="74000000"/>
    <n v="88495848"/>
    <m/>
    <m/>
    <m/>
  </r>
  <r>
    <x v="791"/>
    <s v="Shark Tale "/>
    <n v="6"/>
    <n v="2004"/>
    <n v="160762022"/>
    <n v="143"/>
    <s v="Adventure|Animation|Comedy|Family"/>
    <s v="Robert De Niro"/>
    <n v="132415"/>
    <n v="288"/>
    <s v="English"/>
    <s v="USA"/>
    <n v="75000000"/>
    <n v="85762022"/>
    <m/>
    <m/>
    <m/>
  </r>
  <r>
    <x v="674"/>
    <s v="Grown Ups "/>
    <n v="6"/>
    <n v="2010"/>
    <n v="162001186"/>
    <n v="179"/>
    <s v="Comedy"/>
    <s v="Steve Buscemi"/>
    <n v="181443"/>
    <n v="311"/>
    <s v="English"/>
    <s v="USA"/>
    <n v="80000000"/>
    <n v="82001186"/>
    <m/>
    <m/>
    <m/>
  </r>
  <r>
    <x v="488"/>
    <s v="Into the Woods "/>
    <n v="6"/>
    <n v="2014"/>
    <n v="127997349"/>
    <n v="321"/>
    <s v="Adventure|Comedy|Drama|Fantasy|Musical"/>
    <s v="Johnny Depp"/>
    <n v="101178"/>
    <n v="779"/>
    <s v="English"/>
    <s v="USA"/>
    <n v="50000000"/>
    <n v="77997349"/>
    <m/>
    <m/>
    <m/>
  </r>
  <r>
    <x v="734"/>
    <s v="Kindergarten Cop "/>
    <n v="6"/>
    <n v="1990"/>
    <n v="91457688"/>
    <n v="46"/>
    <s v="Action|Comedy|Crime"/>
    <s v="Richard Tyson"/>
    <n v="107801"/>
    <n v="109"/>
    <s v="English"/>
    <s v="USA"/>
    <n v="26000000"/>
    <n v="65457688"/>
    <m/>
    <m/>
    <m/>
  </r>
  <r>
    <x v="1266"/>
    <s v="Teenage Mutant Ninja Turtles II: The Secret of the Ooze "/>
    <n v="6"/>
    <n v="1991"/>
    <n v="78656813"/>
    <n v="68"/>
    <s v="Action|Adventure|Comedy|Family|Sci-Fi"/>
    <s v="Kevin Nash"/>
    <n v="42765"/>
    <n v="93"/>
    <s v="English"/>
    <s v="USA"/>
    <n v="25000000"/>
    <n v="53656813"/>
    <m/>
    <m/>
    <m/>
  </r>
  <r>
    <x v="1267"/>
    <s v="Jimmy Neutron: Boy Genius "/>
    <n v="6"/>
    <n v="2001"/>
    <n v="80920948"/>
    <n v="66"/>
    <s v="Action|Adventure|Animation|Comedy|Family|Sci-Fi"/>
    <s v="Martin Short"/>
    <n v="23943"/>
    <n v="118"/>
    <s v="English"/>
    <s v="USA"/>
    <n v="30000000"/>
    <n v="50920948"/>
    <m/>
    <m/>
    <m/>
  </r>
  <r>
    <x v="1268"/>
    <s v="Get Hard "/>
    <n v="6"/>
    <n v="2015"/>
    <n v="90353764"/>
    <n v="173"/>
    <s v="Comedy|Crime"/>
    <s v="Will Ferrell"/>
    <n v="85629"/>
    <n v="144"/>
    <s v="English"/>
    <s v="USA"/>
    <n v="40000000"/>
    <n v="50353764"/>
    <m/>
    <m/>
    <m/>
  </r>
  <r>
    <x v="872"/>
    <s v="Casper "/>
    <n v="6"/>
    <n v="1995"/>
    <n v="100328194"/>
    <n v="26"/>
    <s v="Comedy|Family|Fantasy"/>
    <s v="Eric Idle"/>
    <n v="85903"/>
    <n v="92"/>
    <s v="English"/>
    <s v="USA"/>
    <n v="50000000"/>
    <n v="50328194"/>
    <m/>
    <m/>
    <m/>
  </r>
  <r>
    <x v="1269"/>
    <s v="The Amityville Horror "/>
    <n v="6"/>
    <n v="2005"/>
    <n v="64255243"/>
    <n v="220"/>
    <s v="Drama|Horror|Mystery|Thriller"/>
    <s v="Jimmy Bennett"/>
    <n v="80903"/>
    <n v="518"/>
    <s v="English"/>
    <s v="USA"/>
    <n v="19000000"/>
    <n v="45255243"/>
    <m/>
    <m/>
    <m/>
  </r>
  <r>
    <x v="169"/>
    <s v="The Other Woman "/>
    <n v="6"/>
    <n v="2014"/>
    <n v="83906114"/>
    <n v="191"/>
    <s v="Comedy|Romance"/>
    <s v="Don Johnson"/>
    <n v="104481"/>
    <n v="189"/>
    <s v="English"/>
    <s v="USA"/>
    <n v="40000000"/>
    <n v="43906114"/>
    <m/>
    <m/>
    <m/>
  </r>
  <r>
    <x v="1270"/>
    <s v="Divine Secrets of the Ya-Ya Sisterhood "/>
    <n v="6"/>
    <n v="2002"/>
    <n v="69586544"/>
    <n v="93"/>
    <s v="Drama"/>
    <s v="Ellen Burstyn"/>
    <n v="15352"/>
    <n v="199"/>
    <s v="English"/>
    <s v="USA"/>
    <n v="27000000"/>
    <n v="42586544"/>
    <m/>
    <m/>
    <m/>
  </r>
  <r>
    <x v="1082"/>
    <s v="Taken 3 "/>
    <n v="6"/>
    <n v="2014"/>
    <n v="89253340"/>
    <n v="222"/>
    <s v="Action|Thriller"/>
    <s v="Liam Neeson"/>
    <n v="133436"/>
    <n v="323"/>
    <s v="English"/>
    <s v="France"/>
    <n v="48000000"/>
    <n v="41253340"/>
    <m/>
    <m/>
    <m/>
  </r>
  <r>
    <x v="1259"/>
    <s v="S.W.A.T. "/>
    <n v="6"/>
    <n v="2003"/>
    <n v="116643346"/>
    <n v="144"/>
    <s v="Action|Adventure|Crime|Thriller"/>
    <s v="Jeremy Renner"/>
    <n v="119807"/>
    <n v="340"/>
    <s v="English"/>
    <s v="USA"/>
    <n v="80000000"/>
    <n v="36643346"/>
    <m/>
    <m/>
    <m/>
  </r>
  <r>
    <x v="1271"/>
    <s v="Baby Mama "/>
    <n v="6"/>
    <n v="2008"/>
    <n v="60269340"/>
    <n v="145"/>
    <s v="Comedy|Romance"/>
    <s v="Tina Fey"/>
    <n v="34079"/>
    <n v="97"/>
    <s v="English"/>
    <s v="USA"/>
    <n v="30000000"/>
    <n v="30269340"/>
    <m/>
    <m/>
    <m/>
  </r>
  <r>
    <x v="114"/>
    <s v="Disclosure "/>
    <n v="6"/>
    <n v="1994"/>
    <n v="83000000"/>
    <n v="55"/>
    <s v="Drama|Thriller"/>
    <s v="Demi Moore"/>
    <n v="36587"/>
    <n v="95"/>
    <s v="English"/>
    <s v="USA"/>
    <n v="55000000"/>
    <n v="28000000"/>
    <m/>
    <m/>
    <m/>
  </r>
  <r>
    <x v="1272"/>
    <s v="The Boy "/>
    <n v="6"/>
    <n v="2016"/>
    <n v="35794166"/>
    <n v="159"/>
    <s v="Horror|Mystery|Thriller"/>
    <s v="Lauren Cohan"/>
    <n v="35654"/>
    <n v="155"/>
    <s v="English"/>
    <s v="USA"/>
    <n v="10000000"/>
    <n v="25794166"/>
    <m/>
    <m/>
    <m/>
  </r>
  <r>
    <x v="1273"/>
    <s v="Dirty Grandpa "/>
    <n v="6"/>
    <n v="2016"/>
    <n v="35537564"/>
    <n v="158"/>
    <s v="Comedy"/>
    <s v="Robert De Niro"/>
    <n v="49671"/>
    <n v="166"/>
    <s v="English"/>
    <s v="USA"/>
    <n v="11500000"/>
    <n v="24037564"/>
    <m/>
    <m/>
    <m/>
  </r>
  <r>
    <x v="419"/>
    <s v="Broken Arrow "/>
    <n v="6"/>
    <n v="1996"/>
    <n v="70450000"/>
    <n v="72"/>
    <s v="Action|Crime|Thriller"/>
    <s v="Delroy Lindo"/>
    <n v="77390"/>
    <n v="189"/>
    <s v="English"/>
    <s v="USA"/>
    <n v="50000000"/>
    <n v="20450000"/>
    <m/>
    <m/>
    <m/>
  </r>
  <r>
    <x v="509"/>
    <s v="Neighbors 2: Sorority Rising "/>
    <n v="6"/>
    <n v="2016"/>
    <n v="55291815"/>
    <n v="177"/>
    <s v="Comedy"/>
    <s v="Chloë Grace Moretz"/>
    <n v="28041"/>
    <n v="111"/>
    <s v="English"/>
    <s v="USA"/>
    <n v="35000000"/>
    <n v="20291815"/>
    <m/>
    <m/>
    <m/>
  </r>
  <r>
    <x v="813"/>
    <s v="Quarantine "/>
    <n v="6"/>
    <n v="2008"/>
    <n v="31691811"/>
    <n v="198"/>
    <s v="Horror|Sci-Fi|Thriller"/>
    <s v="Andrew Fiscella"/>
    <n v="57446"/>
    <n v="369"/>
    <s v="English"/>
    <s v="USA"/>
    <n v="12000000"/>
    <n v="19691811"/>
    <m/>
    <m/>
    <m/>
  </r>
  <r>
    <x v="1274"/>
    <s v="Saw VI "/>
    <n v="6"/>
    <n v="2009"/>
    <n v="27669413"/>
    <n v="156"/>
    <s v="Horror|Mystery"/>
    <s v="Costas Mandylor"/>
    <n v="76207"/>
    <n v="194"/>
    <s v="English"/>
    <s v="Canada"/>
    <n v="11000000"/>
    <n v="16669413"/>
    <m/>
    <m/>
    <m/>
  </r>
  <r>
    <x v="761"/>
    <s v="The Object of My Affection "/>
    <n v="6"/>
    <n v="1998"/>
    <n v="29106737"/>
    <n v="65"/>
    <s v="Comedy|Drama|Romance"/>
    <s v="Liam Aiken"/>
    <n v="15582"/>
    <n v="132"/>
    <s v="English"/>
    <s v="USA"/>
    <n v="15000000"/>
    <n v="14106737"/>
    <m/>
    <m/>
    <m/>
  </r>
  <r>
    <x v="663"/>
    <s v="Mr. Popper's Penguins "/>
    <n v="6"/>
    <n v="2011"/>
    <n v="68218041"/>
    <n v="189"/>
    <s v="Comedy|Family|Fantasy"/>
    <s v="Madeline Carroll"/>
    <n v="67191"/>
    <n v="108"/>
    <s v="English"/>
    <s v="USA"/>
    <n v="55000000"/>
    <n v="13218041"/>
    <m/>
    <m/>
    <m/>
  </r>
  <r>
    <x v="490"/>
    <s v="The Cable Guy "/>
    <n v="6"/>
    <n v="1996"/>
    <n v="60154431"/>
    <n v="72"/>
    <s v="Comedy|Drama|Thriller"/>
    <s v="Matthew Broderick"/>
    <n v="122347"/>
    <n v="345"/>
    <s v="English"/>
    <s v="USA"/>
    <n v="47000000"/>
    <n v="13154431"/>
    <m/>
    <m/>
    <m/>
  </r>
  <r>
    <x v="1275"/>
    <s v="Nim's Island "/>
    <n v="6"/>
    <n v="2008"/>
    <n v="48006503"/>
    <n v="139"/>
    <s v="Adventure|Comedy|Family|Fantasy"/>
    <s v="Gerard Butler"/>
    <n v="28109"/>
    <n v="110"/>
    <s v="English"/>
    <s v="USA"/>
    <n v="37000000"/>
    <n v="11006503"/>
    <m/>
    <m/>
    <m/>
  </r>
  <r>
    <x v="1276"/>
    <s v="Creepshow 2 "/>
    <n v="6"/>
    <n v="1987"/>
    <n v="14000000"/>
    <n v="95"/>
    <s v="Comedy|Fantasy|Horror|Thriller"/>
    <s v="George Kennedy"/>
    <n v="15956"/>
    <n v="118"/>
    <s v="English"/>
    <s v="USA"/>
    <n v="3500000"/>
    <n v="10500000"/>
    <m/>
    <m/>
    <m/>
  </r>
  <r>
    <x v="51"/>
    <s v="Raising Cain "/>
    <n v="6"/>
    <n v="1992"/>
    <n v="21370057"/>
    <n v="33"/>
    <s v="Crime|Drama|Thriller"/>
    <s v="Steven Bauer"/>
    <n v="9903"/>
    <n v="80"/>
    <s v="English"/>
    <s v="USA"/>
    <n v="12000000"/>
    <n v="9370057"/>
    <m/>
    <m/>
    <m/>
  </r>
  <r>
    <x v="280"/>
    <s v="The Gambler "/>
    <n v="6"/>
    <n v="2014"/>
    <n v="33631221"/>
    <n v="175"/>
    <s v="Crime|Drama|Thriller"/>
    <s v="George Kennedy"/>
    <n v="48559"/>
    <n v="145"/>
    <s v="English"/>
    <s v="USA"/>
    <n v="25000000"/>
    <n v="8631221"/>
    <m/>
    <m/>
    <m/>
  </r>
  <r>
    <x v="82"/>
    <s v="World Trade Center "/>
    <n v="6"/>
    <n v="2006"/>
    <n v="70236496"/>
    <n v="242"/>
    <s v="Drama|History|Thriller"/>
    <s v="Nicolas Cage"/>
    <n v="67395"/>
    <n v="564"/>
    <s v="English"/>
    <s v="USA"/>
    <n v="63000000"/>
    <n v="7236496"/>
    <m/>
    <m/>
    <m/>
  </r>
  <r>
    <x v="565"/>
    <s v="The Shadow "/>
    <n v="6"/>
    <n v="1994"/>
    <n v="32055248"/>
    <n v="70"/>
    <s v="Action|Adventure|Crime|Fantasy|Mystery|Thriller"/>
    <s v="Jonathan Winters"/>
    <n v="18723"/>
    <n v="146"/>
    <s v="English"/>
    <s v="USA"/>
    <n v="25000000"/>
    <n v="7055248"/>
    <m/>
    <m/>
    <m/>
  </r>
  <r>
    <x v="751"/>
    <s v="House of 1000 Corpses "/>
    <n v="6"/>
    <n v="2003"/>
    <n v="12583510"/>
    <n v="202"/>
    <s v="Horror"/>
    <s v="Sid Haig"/>
    <n v="60709"/>
    <n v="922"/>
    <s v="English"/>
    <s v="USA"/>
    <n v="7000000"/>
    <n v="5583510"/>
    <m/>
    <m/>
    <m/>
  </r>
  <r>
    <x v="63"/>
    <s v="Medicine Man "/>
    <n v="6"/>
    <n v="1992"/>
    <n v="45500797"/>
    <n v="25"/>
    <s v="Adventure|Drama|Romance"/>
    <s v="Lorraine Bracco"/>
    <n v="17443"/>
    <n v="56"/>
    <s v="English"/>
    <s v="USA"/>
    <n v="40000000"/>
    <n v="5500797"/>
    <m/>
    <m/>
    <m/>
  </r>
  <r>
    <x v="1277"/>
    <s v="Home Run "/>
    <n v="6"/>
    <n v="2013"/>
    <n v="2859955"/>
    <n v="10"/>
    <s v="Drama|Sport"/>
    <s v="Vivica A. Fox"/>
    <n v="2417"/>
    <n v="32"/>
    <s v="English"/>
    <s v="USA"/>
    <n v="1200000"/>
    <n v="1659955"/>
    <m/>
    <m/>
    <m/>
  </r>
  <r>
    <x v="394"/>
    <s v="Kama Sutra: A Tale of Love "/>
    <n v="6"/>
    <n v="1996"/>
    <n v="4109095"/>
    <n v="33"/>
    <s v="Crime|Drama|History|Romance"/>
    <s v="Indira Varma"/>
    <n v="8239"/>
    <n v="92"/>
    <s v="English"/>
    <s v="USA"/>
    <n v="3000000"/>
    <n v="1109095"/>
    <m/>
    <m/>
    <m/>
  </r>
  <r>
    <x v="1278"/>
    <s v="Dead Man on Campus "/>
    <n v="6"/>
    <n v="1998"/>
    <n v="15062898"/>
    <n v="37"/>
    <s v="Comedy"/>
    <s v="Alyson Hannigan"/>
    <n v="11729"/>
    <n v="106"/>
    <s v="English"/>
    <s v="USA"/>
    <n v="14000000"/>
    <n v="1062898"/>
    <m/>
    <m/>
    <m/>
  </r>
  <r>
    <x v="1067"/>
    <s v="The R.M. "/>
    <n v="6"/>
    <n v="2003"/>
    <n v="1111615"/>
    <n v="3"/>
    <s v="Comedy|Crime|Family"/>
    <s v="Kirby Heyborne"/>
    <n v="651"/>
    <n v="34"/>
    <s v="English"/>
    <s v="USA"/>
    <n v="500000"/>
    <n v="611615"/>
    <m/>
    <m/>
    <m/>
  </r>
  <r>
    <x v="1279"/>
    <s v="For a Good Time, Call... "/>
    <n v="6"/>
    <n v="2012"/>
    <n v="1243961"/>
    <n v="115"/>
    <s v="Comedy"/>
    <s v="James Wolk"/>
    <n v="13421"/>
    <n v="34"/>
    <s v="English"/>
    <s v="USA"/>
    <n v="850000"/>
    <n v="393961"/>
    <m/>
    <m/>
    <m/>
  </r>
  <r>
    <x v="1280"/>
    <s v="Firestarter "/>
    <n v="6"/>
    <n v="1984"/>
    <n v="15100000"/>
    <n v="45"/>
    <s v="Action|Horror|Sci-Fi|Thriller"/>
    <s v="Heather Locklear"/>
    <n v="22797"/>
    <n v="96"/>
    <s v="English"/>
    <s v="USA"/>
    <n v="15000000"/>
    <n v="100000"/>
    <m/>
    <m/>
    <m/>
  </r>
  <r>
    <x v="1281"/>
    <s v="Never Again "/>
    <n v="6"/>
    <n v="2001"/>
    <n v="295468"/>
    <n v="25"/>
    <s v="Comedy|Romance"/>
    <s v="Peter Dinklage"/>
    <n v="709"/>
    <n v="34"/>
    <s v="English"/>
    <s v="USA"/>
    <n v="500000"/>
    <n v="-204532"/>
    <m/>
    <m/>
    <m/>
  </r>
  <r>
    <x v="1282"/>
    <s v="Blue Like Jazz "/>
    <n v="6"/>
    <n v="2012"/>
    <n v="594904"/>
    <n v="38"/>
    <s v="Comedy|Drama"/>
    <s v="Jason Marsden"/>
    <n v="2582"/>
    <n v="89"/>
    <s v="English"/>
    <s v="USA"/>
    <n v="1200000"/>
    <n v="-605096"/>
    <m/>
    <m/>
    <m/>
  </r>
  <r>
    <x v="1283"/>
    <s v="The Specials "/>
    <n v="6"/>
    <n v="2000"/>
    <n v="12996"/>
    <n v="29"/>
    <s v="Action|Comedy|Fantasy|Sci-Fi"/>
    <s v="Judy Greer"/>
    <n v="1938"/>
    <n v="54"/>
    <s v="English"/>
    <s v="USA"/>
    <n v="1000000"/>
    <n v="-987004"/>
    <m/>
    <m/>
    <m/>
  </r>
  <r>
    <x v="1284"/>
    <s v="Beer League "/>
    <n v="6"/>
    <n v="2006"/>
    <n v="475000"/>
    <n v="20"/>
    <s v="Comedy|Sport"/>
    <s v="Joe Lo Truglio"/>
    <n v="6930"/>
    <n v="53"/>
    <s v="English"/>
    <s v="USA"/>
    <n v="2800000"/>
    <n v="-2325000"/>
    <m/>
    <m/>
    <m/>
  </r>
  <r>
    <x v="1285"/>
    <s v="The Hotel New Hampshire "/>
    <n v="6"/>
    <n v="1984"/>
    <n v="5100000"/>
    <n v="9"/>
    <s v="Comedy|Drama|Romance"/>
    <s v="Joely Richardson"/>
    <n v="6595"/>
    <n v="61"/>
    <s v="English"/>
    <s v="UK"/>
    <n v="7500000"/>
    <n v="-2400000"/>
    <m/>
    <m/>
    <m/>
  </r>
  <r>
    <x v="1286"/>
    <s v="Men with Brooms "/>
    <n v="6"/>
    <n v="2002"/>
    <n v="4239767"/>
    <n v="9"/>
    <s v="Comedy|Drama|Romance|Sport"/>
    <s v="Molly Parker"/>
    <n v="3709"/>
    <n v="83"/>
    <s v="English"/>
    <s v="Canada"/>
    <n v="7500000"/>
    <n v="-3260233"/>
    <m/>
    <m/>
    <m/>
  </r>
  <r>
    <x v="1287"/>
    <s v="Desert Dancer "/>
    <n v="6"/>
    <n v="2014"/>
    <n v="143653"/>
    <n v="31"/>
    <s v="Biography|Drama"/>
    <s v="Tom Cullen"/>
    <n v="1177"/>
    <n v="10"/>
    <s v="English"/>
    <s v="UK"/>
    <n v="4000000"/>
    <n v="-3856347"/>
    <m/>
    <m/>
    <m/>
  </r>
  <r>
    <x v="800"/>
    <s v="The Rite "/>
    <n v="6"/>
    <n v="2011"/>
    <n v="33037754"/>
    <n v="267"/>
    <s v="Drama|Horror|Mystery|Thriller"/>
    <s v="Anthony Hopkins"/>
    <n v="75864"/>
    <n v="197"/>
    <s v="English"/>
    <s v="USA"/>
    <n v="37000000"/>
    <n v="-3962246"/>
    <m/>
    <m/>
    <m/>
  </r>
  <r>
    <x v="1280"/>
    <s v="Showdown in Little Tokyo "/>
    <n v="6"/>
    <n v="1991"/>
    <n v="2275557"/>
    <n v="45"/>
    <s v="Action|Comedy|Crime|Thriller"/>
    <s v="Cary-Hiroyuki Tagawa"/>
    <n v="12561"/>
    <n v="102"/>
    <s v="English"/>
    <s v="USA"/>
    <n v="8000000"/>
    <n v="-5724443"/>
    <m/>
    <m/>
    <m/>
  </r>
  <r>
    <x v="1288"/>
    <s v="28 Days "/>
    <n v="6"/>
    <n v="2000"/>
    <n v="37035515"/>
    <n v="116"/>
    <s v="Comedy|Drama"/>
    <s v="Steve Buscemi"/>
    <n v="34597"/>
    <n v="194"/>
    <s v="English"/>
    <s v="USA"/>
    <n v="43000000"/>
    <n v="-5964485"/>
    <m/>
    <m/>
    <m/>
  </r>
  <r>
    <x v="1289"/>
    <s v="What's Your Number? "/>
    <n v="6"/>
    <n v="2011"/>
    <n v="13987482"/>
    <n v="151"/>
    <s v="Comedy|Romance"/>
    <s v="Chris Evans"/>
    <n v="58957"/>
    <n v="91"/>
    <s v="English"/>
    <s v="USA"/>
    <n v="20000000"/>
    <n v="-6012518"/>
    <m/>
    <m/>
    <m/>
  </r>
  <r>
    <x v="1290"/>
    <s v="Ca$h "/>
    <n v="6"/>
    <n v="2010"/>
    <n v="46451"/>
    <n v="27"/>
    <s v="Comedy|Crime|Thriller"/>
    <s v="Chris Hemsworth"/>
    <n v="7663"/>
    <n v="38"/>
    <s v="English"/>
    <s v="USA"/>
    <n v="7000000"/>
    <n v="-6953549"/>
    <m/>
    <m/>
    <m/>
  </r>
  <r>
    <x v="1291"/>
    <s v="Light It Up "/>
    <n v="6"/>
    <n v="1999"/>
    <n v="5871603"/>
    <n v="39"/>
    <s v="Drama|Thriller"/>
    <s v="Rosario Dawson"/>
    <n v="3116"/>
    <n v="39"/>
    <s v="English"/>
    <s v="USA"/>
    <n v="13000000"/>
    <n v="-7128397"/>
    <m/>
    <m/>
    <m/>
  </r>
  <r>
    <x v="1292"/>
    <s v="Pathology "/>
    <n v="6"/>
    <n v="2008"/>
    <n v="108662"/>
    <n v="79"/>
    <s v="Crime|Horror|Thriller"/>
    <s v="John de Lancie"/>
    <n v="26849"/>
    <n v="107"/>
    <s v="English"/>
    <s v="USA"/>
    <n v="8000000"/>
    <n v="-7891338"/>
    <m/>
    <m/>
    <m/>
  </r>
  <r>
    <x v="283"/>
    <s v="We're No Angels "/>
    <n v="6"/>
    <n v="1989"/>
    <n v="10555348"/>
    <n v="20"/>
    <s v="Comedy|Crime"/>
    <s v="Robert De Niro"/>
    <n v="17349"/>
    <n v="42"/>
    <s v="English"/>
    <s v="USA"/>
    <n v="20000000"/>
    <n v="-9444652"/>
    <m/>
    <m/>
    <m/>
  </r>
  <r>
    <x v="87"/>
    <s v="Bedazzled "/>
    <n v="6"/>
    <n v="2000"/>
    <n v="37879996"/>
    <n v="125"/>
    <s v="Comedy|Fantasy|Romance"/>
    <s v="Brendan Fraser"/>
    <n v="81888"/>
    <n v="254"/>
    <s v="English"/>
    <s v="USA"/>
    <n v="48000000"/>
    <n v="-10120004"/>
    <m/>
    <m/>
    <m/>
  </r>
  <r>
    <x v="1293"/>
    <s v="Duets "/>
    <n v="6"/>
    <n v="2000"/>
    <n v="4734235"/>
    <n v="65"/>
    <s v="Comedy|Drama|Music"/>
    <s v="Lochlyn Munro"/>
    <n v="8217"/>
    <n v="123"/>
    <s v="English"/>
    <s v="USA"/>
    <n v="15000000"/>
    <n v="-10265765"/>
    <m/>
    <m/>
    <m/>
  </r>
  <r>
    <x v="188"/>
    <s v="Critical Care "/>
    <n v="6"/>
    <n v="1997"/>
    <n v="141853"/>
    <n v="25"/>
    <s v="Comedy|Drama"/>
    <s v="Kyra Sedgwick"/>
    <n v="1427"/>
    <n v="12"/>
    <s v="English"/>
    <s v="Australia"/>
    <n v="12000000"/>
    <n v="-11858147"/>
    <m/>
    <m/>
    <m/>
  </r>
  <r>
    <x v="729"/>
    <s v="Raising Helen "/>
    <n v="6"/>
    <n v="2004"/>
    <n v="37486138"/>
    <n v="93"/>
    <s v="Comedy|Drama|Romance"/>
    <s v="Amber Valletta"/>
    <n v="30890"/>
    <n v="106"/>
    <s v="English"/>
    <s v="USA"/>
    <n v="50000000"/>
    <n v="-12513862"/>
    <m/>
    <m/>
    <m/>
  </r>
  <r>
    <x v="207"/>
    <s v="The Corruptor "/>
    <n v="6"/>
    <n v="1999"/>
    <n v="15156200"/>
    <n v="91"/>
    <s v="Action|Crime|Drama|Mystery|Thriller"/>
    <s v="Byron Mann"/>
    <n v="15358"/>
    <n v="131"/>
    <s v="English"/>
    <s v="USA"/>
    <n v="30000000"/>
    <n v="-14843800"/>
    <m/>
    <m/>
    <m/>
  </r>
  <r>
    <x v="825"/>
    <s v="Harley Davidson and the Marlboro Man "/>
    <n v="6"/>
    <n v="1991"/>
    <n v="7434726"/>
    <n v="30"/>
    <s v="Action|Crime|Drama|Thriller|Western"/>
    <s v="Vanessa Williams"/>
    <n v="14473"/>
    <n v="81"/>
    <s v="English"/>
    <s v="USA"/>
    <n v="23000000"/>
    <n v="-15565274"/>
    <m/>
    <m/>
    <m/>
  </r>
  <r>
    <x v="101"/>
    <s v="The Newton Boys "/>
    <n v="6"/>
    <n v="1998"/>
    <n v="10297897"/>
    <n v="63"/>
    <s v="Action|Crime|Drama|History|Western"/>
    <s v="Matthew McConaughey"/>
    <n v="8309"/>
    <n v="39"/>
    <s v="English"/>
    <s v="USA"/>
    <n v="27000000"/>
    <n v="-16702103"/>
    <m/>
    <m/>
    <m/>
  </r>
  <r>
    <x v="1294"/>
    <s v="City of Ghosts "/>
    <n v="6"/>
    <n v="2002"/>
    <n v="325491"/>
    <n v="38"/>
    <s v="Crime|Drama|Thriller"/>
    <s v="Kirk Fox"/>
    <n v="4387"/>
    <n v="67"/>
    <s v="English"/>
    <s v="USA"/>
    <n v="17500000"/>
    <n v="-17174509"/>
    <m/>
    <m/>
    <m/>
  </r>
  <r>
    <x v="1295"/>
    <s v="1911 "/>
    <n v="6"/>
    <n v="2011"/>
    <n v="127437"/>
    <n v="63"/>
    <s v="Action|Adventure|Drama|History|War"/>
    <s v="Bingbing Li"/>
    <n v="4670"/>
    <n v="27"/>
    <s v="Mandarin"/>
    <s v="China"/>
    <n v="18000000"/>
    <n v="-17872563"/>
    <m/>
    <m/>
    <m/>
  </r>
  <r>
    <x v="513"/>
    <s v="Doomsday "/>
    <n v="6"/>
    <n v="2008"/>
    <n v="10955425"/>
    <n v="254"/>
    <s v="Action|Sci-Fi|Thriller"/>
    <s v="Ryan Kruger"/>
    <n v="62770"/>
    <n v="396"/>
    <s v="English"/>
    <s v="UK"/>
    <n v="30000000"/>
    <n v="-19044575"/>
    <m/>
    <m/>
    <m/>
  </r>
  <r>
    <x v="1249"/>
    <s v="Righteous Kill "/>
    <n v="6"/>
    <n v="2008"/>
    <n v="40076438"/>
    <n v="198"/>
    <s v="Action|Crime|Drama|Mystery|Thriller"/>
    <s v="Robert De Niro"/>
    <n v="73368"/>
    <n v="248"/>
    <s v="English"/>
    <s v="USA"/>
    <n v="60000000"/>
    <n v="-19923562"/>
    <m/>
    <m/>
    <m/>
  </r>
  <r>
    <x v="109"/>
    <s v="The Hunted "/>
    <n v="6"/>
    <n v="2003"/>
    <n v="34238611"/>
    <n v="135"/>
    <s v="Action|Crime|Drama|Thriller"/>
    <s v="Connie Nielsen"/>
    <n v="35830"/>
    <n v="321"/>
    <s v="English"/>
    <s v="USA"/>
    <n v="55000000"/>
    <n v="-20761389"/>
    <m/>
    <m/>
    <m/>
  </r>
  <r>
    <x v="1116"/>
    <s v="American Outlaws "/>
    <n v="6"/>
    <n v="2001"/>
    <n v="13264986"/>
    <n v="44"/>
    <s v="Action|Western"/>
    <s v="Gregory Smith"/>
    <n v="12077"/>
    <n v="162"/>
    <s v="English"/>
    <s v="USA"/>
    <n v="35000000"/>
    <n v="-21735014"/>
    <m/>
    <m/>
    <m/>
  </r>
  <r>
    <x v="374"/>
    <s v="The Fast and the Furious: Tokyo Drift "/>
    <n v="6"/>
    <n v="2006"/>
    <n v="62494975"/>
    <n v="158"/>
    <s v="Action|Crime|Thriller"/>
    <s v="Amber Stevens West"/>
    <n v="179500"/>
    <n v="378"/>
    <s v="English"/>
    <s v="USA"/>
    <n v="85000000"/>
    <n v="-22505025"/>
    <m/>
    <m/>
    <m/>
  </r>
  <r>
    <x v="87"/>
    <s v="Multiplicity "/>
    <n v="6"/>
    <n v="1996"/>
    <n v="20101861"/>
    <n v="43"/>
    <s v="Comedy|Romance|Sci-Fi"/>
    <s v="John de Lancie"/>
    <n v="24757"/>
    <n v="81"/>
    <s v="English"/>
    <s v="USA"/>
    <n v="45000000"/>
    <n v="-24898139"/>
    <m/>
    <m/>
    <m/>
  </r>
  <r>
    <x v="486"/>
    <s v="Nomad: The Warrior "/>
    <n v="6"/>
    <n v="2005"/>
    <n v="77231"/>
    <n v="30"/>
    <s v="Drama|History|War"/>
    <s v="Jay Hernandez"/>
    <n v="3322"/>
    <n v="32"/>
    <s v="Kazakh"/>
    <s v="France"/>
    <n v="25000000"/>
    <n v="-24922769"/>
    <m/>
    <m/>
    <m/>
  </r>
  <r>
    <x v="1296"/>
    <s v="Original Sin "/>
    <n v="6"/>
    <n v="2001"/>
    <n v="16252765"/>
    <n v="93"/>
    <s v="Drama|Mystery|Romance|Thriller"/>
    <s v="Angelina Jolie Pitt"/>
    <n v="44913"/>
    <n v="181"/>
    <s v="English"/>
    <s v="France"/>
    <n v="42000000"/>
    <n v="-25747235"/>
    <m/>
    <m/>
    <m/>
  </r>
  <r>
    <x v="340"/>
    <s v="Leatherheads "/>
    <n v="6"/>
    <n v="2008"/>
    <n v="31199215"/>
    <n v="186"/>
    <s v="Comedy|Drama|Romance|Sport"/>
    <s v="Robert Baker"/>
    <n v="27664"/>
    <n v="120"/>
    <s v="English"/>
    <s v="USA"/>
    <n v="58000000"/>
    <n v="-26800785"/>
    <m/>
    <m/>
    <m/>
  </r>
  <r>
    <x v="1297"/>
    <s v="Punisher: War Zone "/>
    <n v="6"/>
    <n v="2008"/>
    <n v="7948159"/>
    <n v="151"/>
    <s v="Action|Crime|Drama|Thriller"/>
    <s v="Julie Benz"/>
    <n v="48999"/>
    <n v="280"/>
    <s v="English"/>
    <s v="USA"/>
    <n v="35000000"/>
    <n v="-27051841"/>
    <m/>
    <m/>
    <m/>
  </r>
  <r>
    <x v="519"/>
    <s v="Hercules "/>
    <n v="6"/>
    <n v="2014"/>
    <n v="72660029"/>
    <n v="245"/>
    <s v="Action|Adventure"/>
    <s v="Dwayne Johnson"/>
    <n v="115687"/>
    <n v="269"/>
    <s v="English"/>
    <s v="USA"/>
    <n v="100000000"/>
    <n v="-27339971"/>
    <m/>
    <m/>
    <m/>
  </r>
  <r>
    <x v="1298"/>
    <s v="The Mortal Instruments: City of Bones "/>
    <n v="6"/>
    <n v="2013"/>
    <n v="31165421"/>
    <n v="212"/>
    <s v="Fantasy|Horror|Mystery|Romance"/>
    <s v="Aidan Turner"/>
    <n v="107028"/>
    <n v="457"/>
    <s v="English"/>
    <s v="USA"/>
    <n v="60000000"/>
    <n v="-28834579"/>
    <m/>
    <m/>
    <m/>
  </r>
  <r>
    <x v="276"/>
    <s v="Pushing Tin "/>
    <n v="6"/>
    <n v="1999"/>
    <n v="8406264"/>
    <n v="56"/>
    <s v="Comedy|Drama|Romance"/>
    <s v="Angelina Jolie Pitt"/>
    <n v="24826"/>
    <n v="175"/>
    <s v="English"/>
    <s v="USA"/>
    <n v="38000000"/>
    <n v="-29593736"/>
    <m/>
    <m/>
    <m/>
  </r>
  <r>
    <x v="26"/>
    <s v="The Tourist "/>
    <n v="6"/>
    <n v="2010"/>
    <n v="67631157"/>
    <n v="321"/>
    <s v="Action|Romance|Thriller"/>
    <s v="Johnny Depp"/>
    <n v="176598"/>
    <n v="374"/>
    <s v="English"/>
    <s v="USA"/>
    <n v="100000000"/>
    <n v="-32368843"/>
    <m/>
    <m/>
    <m/>
  </r>
  <r>
    <x v="608"/>
    <s v="Dream House "/>
    <n v="6"/>
    <n v="2011"/>
    <n v="21283440"/>
    <n v="174"/>
    <s v="Drama|Mystery|Thriller"/>
    <s v="Naomi Watts"/>
    <n v="46239"/>
    <n v="137"/>
    <s v="English"/>
    <s v="USA"/>
    <n v="55000000"/>
    <n v="-33716560"/>
    <m/>
    <m/>
    <m/>
  </r>
  <r>
    <x v="1102"/>
    <s v="Deep Rising "/>
    <n v="6"/>
    <n v="1998"/>
    <n v="11146409"/>
    <n v="106"/>
    <s v="Action|Adventure|Horror|Sci-Fi"/>
    <s v="Djimon Hounsou"/>
    <n v="26551"/>
    <n v="273"/>
    <s v="English"/>
    <s v="USA"/>
    <n v="45000000"/>
    <n v="-33853591"/>
    <m/>
    <m/>
    <m/>
  </r>
  <r>
    <x v="215"/>
    <s v="Victor Frankenstein "/>
    <n v="6"/>
    <n v="2015"/>
    <n v="5773519"/>
    <n v="159"/>
    <s v="Drama|Horror|Sci-Fi|Thriller"/>
    <s v="Daniel Radcliffe"/>
    <n v="28621"/>
    <n v="91"/>
    <s v="English"/>
    <s v="USA"/>
    <n v="40000000"/>
    <n v="-34226481"/>
    <m/>
    <m/>
    <m/>
  </r>
  <r>
    <x v="1299"/>
    <s v="Mystery Men "/>
    <n v="6"/>
    <n v="1999"/>
    <n v="29655590"/>
    <n v="125"/>
    <s v="Action|Comedy|Fantasy|Sci-Fi"/>
    <s v="Janeane Garofalo"/>
    <n v="53970"/>
    <n v="435"/>
    <s v="English"/>
    <s v="USA"/>
    <n v="65000000"/>
    <n v="-35344410"/>
    <m/>
    <m/>
    <m/>
  </r>
  <r>
    <x v="155"/>
    <s v="Miracle at St. Anna "/>
    <n v="6"/>
    <n v="2008"/>
    <n v="7916887"/>
    <n v="158"/>
    <s v="Action|Crime|Drama|Thriller|War"/>
    <s v="Joseph Gordon-Levitt"/>
    <n v="15697"/>
    <n v="182"/>
    <s v="English"/>
    <s v="USA"/>
    <n v="45000000"/>
    <n v="-37083113"/>
    <m/>
    <m/>
    <m/>
  </r>
  <r>
    <x v="114"/>
    <s v="Sphere "/>
    <n v="6"/>
    <n v="1998"/>
    <n v="36976367"/>
    <n v="108"/>
    <s v="Drama|Mystery|Sci-Fi|Thriller"/>
    <s v="Peter Coyote"/>
    <n v="81611"/>
    <n v="274"/>
    <s v="English"/>
    <s v="USA"/>
    <n v="75000000"/>
    <n v="-38023633"/>
    <m/>
    <m/>
    <m/>
  </r>
  <r>
    <x v="132"/>
    <s v="Domino "/>
    <n v="6"/>
    <n v="2005"/>
    <n v="10137232"/>
    <n v="186"/>
    <s v="Action|Biography|Crime|Drama|Thriller"/>
    <s v="Ian Ziering"/>
    <n v="58015"/>
    <n v="374"/>
    <s v="English"/>
    <s v="France"/>
    <n v="50000000"/>
    <n v="-39862768"/>
    <m/>
    <m/>
    <m/>
  </r>
  <r>
    <x v="883"/>
    <s v="Soldier "/>
    <n v="6"/>
    <n v="1998"/>
    <n v="14567883"/>
    <n v="67"/>
    <s v="Action|Drama|Sci-Fi"/>
    <s v="Connie Nielsen"/>
    <n v="44248"/>
    <n v="373"/>
    <s v="English"/>
    <s v="UK"/>
    <n v="75000000"/>
    <n v="-60432117"/>
    <m/>
    <m/>
    <m/>
  </r>
  <r>
    <x v="991"/>
    <s v="Sahara "/>
    <n v="6"/>
    <n v="2005"/>
    <n v="68642452"/>
    <n v="163"/>
    <s v="Action|Adventure|Comedy|Thriller"/>
    <s v="Matthew McConaughey"/>
    <n v="77673"/>
    <n v="463"/>
    <s v="English"/>
    <s v="UK"/>
    <n v="130000000"/>
    <n v="-61357548"/>
    <m/>
    <m/>
    <m/>
  </r>
  <r>
    <x v="112"/>
    <s v="The Postman "/>
    <n v="6"/>
    <n v="1997"/>
    <n v="17593391"/>
    <n v="79"/>
    <s v="Action|Adventure|Drama|Sci-Fi"/>
    <s v="Olivia Williams"/>
    <n v="56403"/>
    <n v="376"/>
    <s v="English"/>
    <s v="USA"/>
    <n v="80000000"/>
    <n v="-62406609"/>
    <m/>
    <m/>
    <m/>
  </r>
  <r>
    <x v="991"/>
    <s v="The Last Witch Hunter "/>
    <n v="6"/>
    <n v="2015"/>
    <n v="27356090"/>
    <n v="202"/>
    <s v="Action|Adventure|Fantasy"/>
    <s v="Vin Diesel"/>
    <n v="58752"/>
    <n v="117"/>
    <s v="English"/>
    <s v="USA"/>
    <n v="90000000"/>
    <n v="-62643910"/>
    <m/>
    <m/>
    <m/>
  </r>
  <r>
    <x v="273"/>
    <s v="Arthur and the Invisibles "/>
    <n v="6"/>
    <n v="2006"/>
    <n v="15131330"/>
    <n v="101"/>
    <s v="Adventure|Animation|Family|Fantasy"/>
    <s v="Mia Farrow"/>
    <n v="25843"/>
    <n v="64"/>
    <s v="English"/>
    <s v="France"/>
    <n v="86000000"/>
    <n v="-70868670"/>
    <m/>
    <m/>
    <m/>
  </r>
  <r>
    <x v="419"/>
    <s v="Windtalkers "/>
    <n v="6"/>
    <n v="2002"/>
    <n v="40911830"/>
    <n v="152"/>
    <s v="Action|Drama|War"/>
    <s v="Nicolas Cage"/>
    <n v="55994"/>
    <n v="454"/>
    <s v="English"/>
    <s v="USA"/>
    <n v="115000000"/>
    <n v="-74088170"/>
    <m/>
    <m/>
    <m/>
  </r>
  <r>
    <x v="224"/>
    <s v="The Alamo "/>
    <n v="6"/>
    <n v="2004"/>
    <n v="22406362"/>
    <n v="106"/>
    <s v="Drama|History|War|Western"/>
    <s v="Dennis Quaid"/>
    <n v="16832"/>
    <n v="267"/>
    <s v="English"/>
    <s v="USA"/>
    <n v="107000000"/>
    <n v="-84593638"/>
    <m/>
    <m/>
    <m/>
  </r>
  <r>
    <x v="728"/>
    <s v="Les couloirs du temps: Les visiteurs II "/>
    <n v="6"/>
    <n v="1998"/>
    <n v="146072"/>
    <n v="8"/>
    <s v="Comedy|Family|Fantasy|Sci-Fi"/>
    <s v="Christian Clavier"/>
    <n v="7147"/>
    <n v="16"/>
    <s v="French"/>
    <s v="France"/>
    <n v="140000000"/>
    <n v="-139853928"/>
    <m/>
    <m/>
    <m/>
  </r>
  <r>
    <x v="1300"/>
    <s v="Kites "/>
    <n v="6"/>
    <n v="2010"/>
    <n v="1602466"/>
    <n v="41"/>
    <s v="Action|Drama|Romance|Thriller"/>
    <s v="Bárbara Mori"/>
    <n v="9673"/>
    <n v="106"/>
    <s v="English"/>
    <s v="India"/>
    <n v="600000000"/>
    <n v="-598397534"/>
    <m/>
    <m/>
    <m/>
  </r>
  <r>
    <x v="137"/>
    <s v="Kabhi Alvida Naa Kehna "/>
    <n v="6"/>
    <n v="2006"/>
    <n v="3275443"/>
    <n v="20"/>
    <s v="Drama"/>
    <s v="Shah Rukh Khan"/>
    <n v="13998"/>
    <n v="264"/>
    <s v="Hindi"/>
    <s v="India"/>
    <n v="700000000"/>
    <n v="-696724557"/>
    <m/>
    <m/>
    <m/>
  </r>
  <r>
    <x v="1301"/>
    <s v="Godzilla 2000 "/>
    <n v="6"/>
    <n v="1999"/>
    <n v="10037390"/>
    <n v="107"/>
    <s v="Action|Adventure|Drama|Sci-Fi|Thriller"/>
    <s v="Hiroshi Abe"/>
    <n v="5442"/>
    <n v="140"/>
    <s v="Japanese"/>
    <s v="Japan"/>
    <n v="1000000000"/>
    <n v="-989962610"/>
    <m/>
    <m/>
    <m/>
  </r>
  <r>
    <x v="424"/>
    <s v="3 Men and a Baby "/>
    <n v="5.9"/>
    <n v="1987"/>
    <n v="167780960"/>
    <n v="21"/>
    <s v="Comedy|Drama|Family"/>
    <s v="Tom Selleck"/>
    <n v="36918"/>
    <n v="42"/>
    <s v="English"/>
    <s v="USA"/>
    <n v="11000000"/>
    <n v="156780960"/>
    <m/>
    <m/>
    <m/>
  </r>
  <r>
    <x v="1302"/>
    <s v="The Grudge "/>
    <n v="5.9"/>
    <n v="2004"/>
    <n v="110175871"/>
    <n v="203"/>
    <s v="Horror|Mystery|Thriller"/>
    <s v="Sarah Michelle Gellar"/>
    <n v="115050"/>
    <n v="911"/>
    <s v="English"/>
    <s v="USA"/>
    <n v="10000000"/>
    <n v="100175871"/>
    <m/>
    <m/>
    <m/>
  </r>
  <r>
    <x v="740"/>
    <s v="Jurassic Park III "/>
    <n v="5.9"/>
    <n v="2001"/>
    <n v="181166115"/>
    <n v="198"/>
    <s v="Action|Adventure|Sci-Fi|Thriller"/>
    <s v="Michael Jeter"/>
    <n v="219501"/>
    <n v="1236"/>
    <s v="English"/>
    <s v="USA"/>
    <n v="93000000"/>
    <n v="88166115"/>
    <m/>
    <m/>
    <m/>
  </r>
  <r>
    <x v="1303"/>
    <s v="The Rugrats Movie "/>
    <n v="5.9"/>
    <n v="1998"/>
    <n v="100491683"/>
    <n v="45"/>
    <s v="Adventure|Animation|Comedy|Drama|Family|Musical"/>
    <s v="Elizabeth Daily"/>
    <n v="14005"/>
    <n v="67"/>
    <s v="English"/>
    <s v="USA"/>
    <n v="24000000"/>
    <n v="76491683"/>
    <m/>
    <m/>
    <m/>
  </r>
  <r>
    <x v="1304"/>
    <s v="Teenage Mutant Ninja Turtles "/>
    <n v="5.9"/>
    <n v="2014"/>
    <n v="190871240"/>
    <n v="348"/>
    <s v="Action|Adventure|Comedy|Sci-Fi"/>
    <s v="Noel Fisher"/>
    <n v="167085"/>
    <n v="491"/>
    <s v="English"/>
    <s v="USA"/>
    <n v="125000000"/>
    <n v="65871240"/>
    <m/>
    <m/>
    <m/>
  </r>
  <r>
    <x v="381"/>
    <s v="Bring It On "/>
    <n v="5.9"/>
    <n v="2000"/>
    <n v="68353550"/>
    <n v="139"/>
    <s v="Comedy|Sport"/>
    <s v="Kirsten Dunst"/>
    <n v="70141"/>
    <n v="385"/>
    <s v="English"/>
    <s v="USA"/>
    <n v="10000000"/>
    <n v="58353550"/>
    <m/>
    <m/>
    <m/>
  </r>
  <r>
    <x v="1305"/>
    <s v="The Golden Child "/>
    <n v="5.9"/>
    <n v="1986"/>
    <n v="79817937"/>
    <n v="29"/>
    <s v="Action|Adventure|Comedy|Fantasy|Mystery"/>
    <s v="Victor Wong"/>
    <n v="39798"/>
    <n v="69"/>
    <s v="English"/>
    <s v="USA"/>
    <n v="25000000"/>
    <n v="54817937"/>
    <m/>
    <m/>
    <m/>
  </r>
  <r>
    <x v="910"/>
    <s v="Saw IV "/>
    <n v="5.9"/>
    <n v="2007"/>
    <n v="63270259"/>
    <n v="190"/>
    <s v="Horror|Mystery"/>
    <s v="Costas Mandylor"/>
    <n v="111087"/>
    <n v="319"/>
    <s v="English"/>
    <s v="USA"/>
    <n v="10000000"/>
    <n v="53270259"/>
    <m/>
    <m/>
    <m/>
  </r>
  <r>
    <x v="183"/>
    <s v="2 Fast 2 Furious "/>
    <n v="5.9"/>
    <n v="2003"/>
    <n v="127083765"/>
    <n v="150"/>
    <s v="Action|Crime|Thriller"/>
    <s v="Paul Walker"/>
    <n v="191912"/>
    <n v="370"/>
    <s v="English"/>
    <s v="USA"/>
    <n v="76000000"/>
    <n v="51083765"/>
    <m/>
    <m/>
    <m/>
  </r>
  <r>
    <x v="922"/>
    <s v="Ride Along 2 "/>
    <n v="5.9"/>
    <n v="2016"/>
    <n v="90835030"/>
    <n v="119"/>
    <s v="Action|Comedy"/>
    <s v="Olivia Munn"/>
    <n v="28621"/>
    <n v="58"/>
    <s v="English"/>
    <s v="USA"/>
    <n v="40000000"/>
    <n v="50835030"/>
    <m/>
    <m/>
    <m/>
  </r>
  <r>
    <x v="1306"/>
    <s v="Hostel "/>
    <n v="5.9"/>
    <n v="2005"/>
    <n v="47277326"/>
    <n v="303"/>
    <s v="Horror"/>
    <s v="Jay Hernandez"/>
    <n v="138814"/>
    <n v="1516"/>
    <s v="English"/>
    <s v="USA"/>
    <n v="4800000"/>
    <n v="42477326"/>
    <m/>
    <m/>
    <m/>
  </r>
  <r>
    <x v="1307"/>
    <s v="Without a Paddle "/>
    <n v="5.9"/>
    <n v="2004"/>
    <n v="58156435"/>
    <n v="94"/>
    <s v="Adventure|Comedy|Mystery"/>
    <s v="Antony Starr"/>
    <n v="37479"/>
    <n v="152"/>
    <s v="English"/>
    <s v="USA"/>
    <n v="19000000"/>
    <n v="39156435"/>
    <m/>
    <m/>
    <m/>
  </r>
  <r>
    <x v="1308"/>
    <s v="The Possession "/>
    <n v="5.9"/>
    <n v="2012"/>
    <n v="49122319"/>
    <n v="264"/>
    <s v="Horror|Thriller"/>
    <s v="Kyra Sedgwick"/>
    <n v="47169"/>
    <n v="162"/>
    <s v="English"/>
    <s v="USA"/>
    <n v="14000000"/>
    <n v="35122319"/>
    <m/>
    <m/>
    <m/>
  </r>
  <r>
    <x v="1309"/>
    <s v="Guess Who "/>
    <n v="5.9"/>
    <n v="2005"/>
    <n v="67962333"/>
    <n v="104"/>
    <s v="Comedy|Romance"/>
    <s v="Bernie Mac"/>
    <n v="33887"/>
    <n v="160"/>
    <s v="English"/>
    <s v="USA"/>
    <n v="35000000"/>
    <n v="32962333"/>
    <m/>
    <m/>
    <m/>
  </r>
  <r>
    <x v="1310"/>
    <s v="A Cinderella Story "/>
    <n v="5.9"/>
    <n v="2004"/>
    <n v="51431160"/>
    <n v="69"/>
    <s v="Comedy|Family|Romance"/>
    <s v="Dan Byrd"/>
    <n v="62861"/>
    <n v="232"/>
    <s v="English"/>
    <s v="USA"/>
    <n v="20000000"/>
    <n v="31431160"/>
    <m/>
    <m/>
    <m/>
  </r>
  <r>
    <x v="575"/>
    <s v="Shallow Hal "/>
    <n v="5.9"/>
    <n v="2001"/>
    <n v="70836296"/>
    <n v="109"/>
    <s v="Comedy|Drama|Fantasy|Romance"/>
    <s v="Jason Alexander"/>
    <n v="109445"/>
    <n v="426"/>
    <s v="English"/>
    <s v="USA"/>
    <n v="40000000"/>
    <n v="30836296"/>
    <m/>
    <m/>
    <m/>
  </r>
  <r>
    <x v="1311"/>
    <s v="Friday the 13th: The Final Chapter "/>
    <n v="5.9"/>
    <n v="1984"/>
    <n v="32600000"/>
    <n v="166"/>
    <s v="Horror|Thriller"/>
    <s v="Judie Aronson"/>
    <n v="29488"/>
    <n v="326"/>
    <s v="English"/>
    <s v="USA"/>
    <n v="1800000"/>
    <n v="30800000"/>
    <m/>
    <m/>
    <m/>
  </r>
  <r>
    <x v="1312"/>
    <s v="Hope Floats "/>
    <n v="5.9"/>
    <n v="1998"/>
    <n v="60033780"/>
    <n v="65"/>
    <s v="Drama|Romance"/>
    <s v="Bill Cobbs"/>
    <n v="18973"/>
    <n v="162"/>
    <s v="English"/>
    <s v="USA"/>
    <n v="30000000"/>
    <n v="30033780"/>
    <m/>
    <m/>
    <m/>
  </r>
  <r>
    <x v="1313"/>
    <s v="Premonition "/>
    <n v="5.9"/>
    <n v="2007"/>
    <n v="47852604"/>
    <n v="184"/>
    <s v="Drama|Mystery|Thriller"/>
    <s v="Nia Long"/>
    <n v="62364"/>
    <n v="337"/>
    <s v="English"/>
    <s v="USA"/>
    <n v="20000000"/>
    <n v="27852604"/>
    <m/>
    <m/>
    <m/>
  </r>
  <r>
    <x v="646"/>
    <s v="Night at the Museum: Battle of the Smithsonian "/>
    <n v="5.9"/>
    <n v="2009"/>
    <n v="177243721"/>
    <n v="185"/>
    <s v="Adventure|Comedy|Family|Fantasy"/>
    <s v="Robin Williams"/>
    <n v="130272"/>
    <n v="209"/>
    <s v="English"/>
    <s v="USA"/>
    <n v="150000000"/>
    <n v="27243721"/>
    <m/>
    <m/>
    <m/>
  </r>
  <r>
    <x v="46"/>
    <s v="Firefox "/>
    <n v="5.9"/>
    <n v="1982"/>
    <n v="46700000"/>
    <n v="43"/>
    <s v="Action|Adventure|Thriller"/>
    <s v="Clint Eastwood"/>
    <n v="19832"/>
    <n v="98"/>
    <s v="English"/>
    <s v="USA"/>
    <n v="21000000"/>
    <n v="25700000"/>
    <m/>
    <m/>
    <m/>
  </r>
  <r>
    <x v="183"/>
    <s v="Shaft "/>
    <n v="5.9"/>
    <n v="2000"/>
    <n v="70327868"/>
    <n v="160"/>
    <s v="Action|Crime|Thriller"/>
    <s v="Christian Bale"/>
    <n v="58416"/>
    <n v="301"/>
    <s v="English"/>
    <s v="Germany"/>
    <n v="46000000"/>
    <n v="24327868"/>
    <m/>
    <m/>
    <m/>
  </r>
  <r>
    <x v="1304"/>
    <s v="The Texas Chainsaw Massacre: The Beginning "/>
    <n v="5.9"/>
    <n v="2006"/>
    <n v="39511038"/>
    <n v="196"/>
    <s v="Horror"/>
    <s v="Matt Bomer"/>
    <n v="56269"/>
    <n v="366"/>
    <s v="English"/>
    <s v="USA"/>
    <n v="16000000"/>
    <n v="23511038"/>
    <m/>
    <m/>
    <m/>
  </r>
  <r>
    <x v="132"/>
    <s v="Days of Thunder "/>
    <n v="5.9"/>
    <n v="1990"/>
    <n v="82670733"/>
    <n v="60"/>
    <s v="Action|Drama|Sport"/>
    <s v="Tom Cruise"/>
    <n v="60476"/>
    <n v="97"/>
    <s v="English"/>
    <s v="USA"/>
    <n v="60000000"/>
    <n v="22670733"/>
    <m/>
    <m/>
    <m/>
  </r>
  <r>
    <x v="1314"/>
    <s v="Hide and Seek "/>
    <n v="5.9"/>
    <n v="2005"/>
    <n v="51097664"/>
    <n v="180"/>
    <s v="Drama|Horror|Mystery|Thriller"/>
    <s v="Robert De Niro"/>
    <n v="70205"/>
    <n v="450"/>
    <s v="English"/>
    <s v="USA"/>
    <n v="30000000"/>
    <n v="21097664"/>
    <m/>
    <m/>
    <m/>
  </r>
  <r>
    <x v="1315"/>
    <s v="Escape from Planet Earth "/>
    <n v="5.9"/>
    <n v="2013"/>
    <n v="57011847"/>
    <n v="83"/>
    <s v="Adventure|Animation|Comedy|Family|Sci-Fi"/>
    <s v="Brendan Fraser"/>
    <n v="20615"/>
    <n v="44"/>
    <s v="English"/>
    <s v="USA"/>
    <n v="40000000"/>
    <n v="17011847"/>
    <m/>
    <m/>
    <m/>
  </r>
  <r>
    <x v="1316"/>
    <s v="Kingdom of the Spiders "/>
    <n v="5.9"/>
    <n v="1977"/>
    <n v="17000000"/>
    <n v="95"/>
    <s v="Horror|Sci-Fi"/>
    <s v="Woody Strode"/>
    <n v="3274"/>
    <n v="84"/>
    <s v="English"/>
    <s v="USA"/>
    <n v="500000"/>
    <n v="16500000"/>
    <m/>
    <m/>
    <m/>
  </r>
  <r>
    <x v="1317"/>
    <s v="Jason Lives: Friday the 13th Part VI "/>
    <n v="5.9"/>
    <n v="1986"/>
    <n v="19472057"/>
    <n v="158"/>
    <s v="Horror|Thriller"/>
    <s v="Tony Goldwyn"/>
    <n v="25332"/>
    <n v="307"/>
    <s v="English"/>
    <s v="USA"/>
    <n v="3000000"/>
    <n v="16472057"/>
    <m/>
    <m/>
    <m/>
  </r>
  <r>
    <x v="1318"/>
    <s v="The New Guy "/>
    <n v="5.9"/>
    <n v="2002"/>
    <n v="28972187"/>
    <n v="49"/>
    <s v="Comedy"/>
    <s v="Zooey Deschanel"/>
    <n v="28805"/>
    <n v="159"/>
    <s v="English"/>
    <s v="USA"/>
    <n v="13000000"/>
    <n v="15972187"/>
    <m/>
    <m/>
    <m/>
  </r>
  <r>
    <x v="1319"/>
    <s v="The Fourth Kind "/>
    <n v="5.9"/>
    <n v="2009"/>
    <n v="25464480"/>
    <n v="183"/>
    <s v="Mystery|Sci-Fi|Thriller"/>
    <s v="Milla Jovovich"/>
    <n v="63108"/>
    <n v="330"/>
    <s v="English"/>
    <s v="USA"/>
    <n v="10000000"/>
    <n v="15464480"/>
    <m/>
    <m/>
    <m/>
  </r>
  <r>
    <x v="1320"/>
    <s v="Must Love Dogs "/>
    <n v="5.9"/>
    <n v="2005"/>
    <n v="43894863"/>
    <n v="120"/>
    <s v="Comedy|Romance"/>
    <s v="Stockard Channing"/>
    <n v="25883"/>
    <n v="262"/>
    <s v="English"/>
    <s v="USA"/>
    <n v="30000000"/>
    <n v="13894863"/>
    <m/>
    <m/>
    <m/>
  </r>
  <r>
    <x v="1321"/>
    <s v="Harriet the Spy "/>
    <n v="5.9"/>
    <n v="1996"/>
    <n v="26539321"/>
    <n v="25"/>
    <s v="Comedy|Drama|Family"/>
    <s v="Gregory Smith"/>
    <n v="7984"/>
    <n v="42"/>
    <s v="English"/>
    <s v="USA"/>
    <n v="13000000"/>
    <n v="13539321"/>
    <m/>
    <m/>
    <m/>
  </r>
  <r>
    <x v="183"/>
    <s v="Poetic Justice "/>
    <n v="5.9"/>
    <n v="1993"/>
    <n v="27515786"/>
    <n v="12"/>
    <s v="Drama|Romance"/>
    <s v="Janet Jackson"/>
    <n v="8904"/>
    <n v="31"/>
    <s v="English"/>
    <s v="USA"/>
    <n v="14000000"/>
    <n v="13515786"/>
    <m/>
    <m/>
    <m/>
  </r>
  <r>
    <x v="1322"/>
    <s v="Katy Perry: Part of Me "/>
    <n v="5.9"/>
    <n v="2012"/>
    <n v="25240988"/>
    <n v="68"/>
    <s v="Documentary|Music"/>
    <s v="Lexie Contursi"/>
    <n v="12383"/>
    <n v="50"/>
    <s v="English"/>
    <s v="USA"/>
    <n v="12000000"/>
    <n v="13240988"/>
    <m/>
    <m/>
    <m/>
  </r>
  <r>
    <x v="1323"/>
    <s v="Halloween 4: The Return of Michael Myers "/>
    <n v="5.9"/>
    <n v="1988"/>
    <n v="17768000"/>
    <n v="144"/>
    <s v="Horror|Thriller"/>
    <s v="Donald Pleasence"/>
    <n v="29629"/>
    <n v="374"/>
    <s v="English"/>
    <s v="USA"/>
    <n v="5000000"/>
    <n v="12768000"/>
    <m/>
    <m/>
    <m/>
  </r>
  <r>
    <x v="865"/>
    <s v="21 &amp; Over "/>
    <n v="5.9"/>
    <n v="2013"/>
    <n v="25675765"/>
    <n v="168"/>
    <s v="Comedy"/>
    <s v="Justin Chon"/>
    <n v="60407"/>
    <n v="84"/>
    <s v="English"/>
    <s v="USA"/>
    <n v="13000000"/>
    <n v="12675765"/>
    <m/>
    <m/>
    <m/>
  </r>
  <r>
    <x v="943"/>
    <s v="Do You Believe? "/>
    <n v="5.9"/>
    <n v="2015"/>
    <n v="12985267"/>
    <n v="11"/>
    <s v="Drama"/>
    <s v="Alexa PenaVega"/>
    <n v="4977"/>
    <n v="63"/>
    <s v="English"/>
    <s v="USA"/>
    <n v="2300000"/>
    <n v="10685267"/>
    <m/>
    <m/>
    <m/>
  </r>
  <r>
    <x v="1324"/>
    <s v="Hey Arnold! The Movie "/>
    <n v="5.9"/>
    <n v="2002"/>
    <n v="13684949"/>
    <n v="33"/>
    <s v="Adventure|Animation|Comedy|Family"/>
    <s v="Jennifer Jason Leigh"/>
    <n v="4564"/>
    <n v="43"/>
    <s v="English"/>
    <s v="USA"/>
    <n v="3000000"/>
    <n v="10684949"/>
    <m/>
    <m/>
    <m/>
  </r>
  <r>
    <x v="1325"/>
    <s v="Reno 911!: Miami "/>
    <n v="5.9"/>
    <n v="2007"/>
    <n v="20339754"/>
    <n v="89"/>
    <s v="Comedy|Crime"/>
    <s v="Wendi McLendon-Covey"/>
    <n v="23928"/>
    <n v="73"/>
    <s v="English"/>
    <s v="USA"/>
    <n v="10000000"/>
    <n v="10339754"/>
    <m/>
    <m/>
    <m/>
  </r>
  <r>
    <x v="734"/>
    <s v="Legal Eagles "/>
    <n v="5.9"/>
    <n v="1986"/>
    <n v="49851591"/>
    <n v="16"/>
    <s v="Comedy|Crime|Romance"/>
    <s v="Brian Dennehy"/>
    <n v="7900"/>
    <n v="34"/>
    <s v="English"/>
    <s v="USA"/>
    <n v="40000000"/>
    <n v="9851591"/>
    <m/>
    <m/>
    <m/>
  </r>
  <r>
    <x v="1326"/>
    <s v="The Ruins "/>
    <n v="5.9"/>
    <n v="2008"/>
    <n v="17427926"/>
    <n v="233"/>
    <s v="Horror"/>
    <s v="Laura Ramsey"/>
    <n v="60062"/>
    <n v="351"/>
    <s v="English"/>
    <s v="USA"/>
    <n v="8000000"/>
    <n v="9427926"/>
    <m/>
    <m/>
    <m/>
  </r>
  <r>
    <x v="1327"/>
    <s v="Joe Dirt "/>
    <n v="5.9"/>
    <n v="2001"/>
    <n v="27087695"/>
    <n v="78"/>
    <s v="Adventure|Comedy|Drama"/>
    <s v="Brittany Daniel"/>
    <n v="41664"/>
    <n v="205"/>
    <s v="English"/>
    <s v="USA"/>
    <n v="17700000"/>
    <n v="9387695"/>
    <m/>
    <m/>
    <m/>
  </r>
  <r>
    <x v="575"/>
    <s v="Hall Pass "/>
    <n v="5.9"/>
    <n v="2011"/>
    <n v="45045037"/>
    <n v="237"/>
    <s v="Comedy|Romance"/>
    <s v="Jenna Fischer"/>
    <n v="103230"/>
    <n v="143"/>
    <s v="English"/>
    <s v="USA"/>
    <n v="36000000"/>
    <n v="9045037"/>
    <m/>
    <m/>
    <m/>
  </r>
  <r>
    <x v="937"/>
    <s v="Cry_Wolf "/>
    <n v="5.9"/>
    <n v="2005"/>
    <n v="10042266"/>
    <n v="137"/>
    <s v="Drama|Horror|Mystery|Thriller"/>
    <s v="Julian Morris"/>
    <n v="23021"/>
    <n v="220"/>
    <s v="English"/>
    <s v="USA"/>
    <n v="1000000"/>
    <n v="9042266"/>
    <m/>
    <m/>
    <m/>
  </r>
  <r>
    <x v="1328"/>
    <s v="Sugar Hill "/>
    <n v="5.9"/>
    <n v="1993"/>
    <n v="18272447"/>
    <n v="14"/>
    <s v="Drama|Thriller"/>
    <s v="Khandi Alexander"/>
    <n v="3119"/>
    <n v="35"/>
    <s v="English"/>
    <s v="USA"/>
    <n v="10000000"/>
    <n v="8272447"/>
    <m/>
    <m/>
    <m/>
  </r>
  <r>
    <x v="1329"/>
    <s v="Next Day Air "/>
    <n v="5.9"/>
    <n v="2009"/>
    <n v="10017041"/>
    <n v="49"/>
    <s v="Action|Comedy|Crime"/>
    <s v="Omari Hardwick"/>
    <n v="8265"/>
    <n v="20"/>
    <s v="English"/>
    <s v="USA"/>
    <n v="3000000"/>
    <n v="7017041"/>
    <m/>
    <m/>
    <m/>
  </r>
  <r>
    <x v="789"/>
    <s v="Stuart Little "/>
    <n v="5.9"/>
    <n v="1999"/>
    <n v="140015224"/>
    <n v="101"/>
    <s v="Adventure|Comedy|Family|Fantasy"/>
    <s v="Chazz Palminteri"/>
    <n v="94172"/>
    <n v="179"/>
    <s v="English"/>
    <s v="Germany"/>
    <n v="133000000"/>
    <n v="7015224"/>
    <m/>
    <m/>
    <m/>
  </r>
  <r>
    <x v="598"/>
    <s v="Friends with Money "/>
    <n v="5.9"/>
    <n v="2006"/>
    <n v="13367101"/>
    <n v="111"/>
    <s v="Comedy|Drama|Romance"/>
    <s v="Greg Germann"/>
    <n v="19715"/>
    <n v="166"/>
    <s v="English"/>
    <s v="USA"/>
    <n v="6500000"/>
    <n v="6867101"/>
    <m/>
    <m/>
    <m/>
  </r>
  <r>
    <x v="1084"/>
    <s v="Nancy Drew "/>
    <n v="5.9"/>
    <n v="2007"/>
    <n v="25584685"/>
    <n v="93"/>
    <s v="Comedy|Crime|Family|Mystery|Romance|Thriller"/>
    <s v="Kay Panabaker"/>
    <n v="15877"/>
    <n v="102"/>
    <s v="English"/>
    <s v="USA"/>
    <n v="20000000"/>
    <n v="5584685"/>
    <m/>
    <m/>
    <m/>
  </r>
  <r>
    <x v="303"/>
    <s v="Carrie "/>
    <n v="5.9"/>
    <n v="2013"/>
    <n v="35266619"/>
    <n v="359"/>
    <s v="Drama|Fantasy|Horror"/>
    <s v="Chloë Grace Moretz"/>
    <n v="108242"/>
    <n v="371"/>
    <s v="English"/>
    <s v="USA"/>
    <n v="30000000"/>
    <n v="5266619"/>
    <m/>
    <m/>
    <m/>
  </r>
  <r>
    <x v="1330"/>
    <s v="Digimon: The Movie "/>
    <n v="5.9"/>
    <n v="2000"/>
    <n v="9628751"/>
    <n v="29"/>
    <s v="Action|Adventure|Animation|Family|Sci-Fi"/>
    <s v="Lara Jill Miller"/>
    <n v="5164"/>
    <n v="65"/>
    <s v="English"/>
    <s v="USA"/>
    <n v="5000000"/>
    <n v="4628751"/>
    <m/>
    <m/>
    <m/>
  </r>
  <r>
    <x v="847"/>
    <s v="Something Borrowed "/>
    <n v="5.9"/>
    <n v="2011"/>
    <n v="39026186"/>
    <n v="128"/>
    <s v="Comedy|Drama|Romance"/>
    <s v="Ashley Williams"/>
    <n v="48019"/>
    <n v="153"/>
    <s v="English"/>
    <s v="USA"/>
    <n v="35000000"/>
    <n v="4026186"/>
    <m/>
    <m/>
    <m/>
  </r>
  <r>
    <x v="1331"/>
    <s v="The Night Listener "/>
    <n v="5.9"/>
    <n v="2006"/>
    <n v="7825820"/>
    <n v="125"/>
    <s v="Crime|Mystery|Thriller"/>
    <s v="Robin Williams"/>
    <n v="13086"/>
    <n v="156"/>
    <s v="English"/>
    <s v="USA"/>
    <n v="4000000"/>
    <n v="3825820"/>
    <m/>
    <m/>
    <m/>
  </r>
  <r>
    <x v="1332"/>
    <s v="Final Destination 5 "/>
    <n v="5.9"/>
    <n v="2011"/>
    <n v="42575718"/>
    <n v="277"/>
    <s v="Horror"/>
    <s v="Emma Bell"/>
    <n v="83788"/>
    <n v="227"/>
    <s v="English"/>
    <s v="USA"/>
    <n v="40000000"/>
    <n v="2575718"/>
    <m/>
    <m/>
    <m/>
  </r>
  <r>
    <x v="1333"/>
    <s v="London Has Fallen "/>
    <n v="5.9"/>
    <n v="2016"/>
    <n v="62401264"/>
    <n v="225"/>
    <s v="Action|Crime|Drama|Thriller"/>
    <s v="Gerard Butler"/>
    <n v="69484"/>
    <n v="323"/>
    <s v="English"/>
    <s v="UK"/>
    <n v="60000000"/>
    <n v="2401264"/>
    <m/>
    <m/>
    <m/>
  </r>
  <r>
    <x v="1334"/>
    <s v="Straight Out of Brooklyn "/>
    <n v="5.9"/>
    <n v="1991"/>
    <n v="2712293"/>
    <n v="8"/>
    <s v="Crime|Drama"/>
    <s v="Lawrence Gilliard Jr."/>
    <n v="475"/>
    <n v="11"/>
    <s v="English"/>
    <s v="USA"/>
    <n v="450000"/>
    <n v="2262293"/>
    <m/>
    <m/>
    <m/>
  </r>
  <r>
    <x v="1335"/>
    <s v="200 Cigarettes "/>
    <n v="5.9"/>
    <n v="1999"/>
    <n v="6851636"/>
    <n v="67"/>
    <s v="Comedy|Drama|Romance"/>
    <s v="Janeane Garofalo"/>
    <n v="13010"/>
    <n v="182"/>
    <s v="English"/>
    <s v="USA"/>
    <n v="6000000"/>
    <n v="851636"/>
    <m/>
    <m/>
    <m/>
  </r>
  <r>
    <x v="1336"/>
    <s v="The Wraith "/>
    <n v="5.9"/>
    <n v="1986"/>
    <n v="3500000"/>
    <n v="70"/>
    <s v="Action|Horror|Romance|Sci-Fi|Thriller"/>
    <s v="Clint Howard"/>
    <n v="10082"/>
    <n v="100"/>
    <s v="English"/>
    <s v="USA"/>
    <n v="2700000"/>
    <n v="800000"/>
    <m/>
    <m/>
    <m/>
  </r>
  <r>
    <x v="1337"/>
    <s v="Free Birds "/>
    <n v="5.9"/>
    <n v="2013"/>
    <n v="55747724"/>
    <n v="118"/>
    <s v="Adventure|Animation|Comedy|Family"/>
    <s v="Amy Poehler"/>
    <n v="18042"/>
    <n v="73"/>
    <s v="English"/>
    <s v="USA"/>
    <n v="55000000"/>
    <n v="747724"/>
    <m/>
    <m/>
    <m/>
  </r>
  <r>
    <x v="1338"/>
    <s v="From a Whisper to a Scream "/>
    <n v="5.9"/>
    <n v="1987"/>
    <n v="1400000"/>
    <n v="57"/>
    <s v="Action|Drama|Horror|Thriller"/>
    <s v="Terry Kiser"/>
    <n v="1324"/>
    <n v="37"/>
    <s v="English"/>
    <s v="USA"/>
    <n v="1100000"/>
    <n v="300000"/>
    <m/>
    <m/>
    <m/>
  </r>
  <r>
    <x v="1339"/>
    <s v="Bridget Jones: The Edge of Reason "/>
    <n v="5.9"/>
    <n v="2004"/>
    <n v="40203020"/>
    <n v="143"/>
    <s v="Comedy|Drama|Romance"/>
    <s v="Colin Firth"/>
    <n v="74315"/>
    <n v="259"/>
    <s v="English"/>
    <s v="UK"/>
    <n v="40000000"/>
    <n v="203020"/>
    <m/>
    <m/>
    <m/>
  </r>
  <r>
    <x v="883"/>
    <s v="Resident Evil: Afterlife "/>
    <n v="5.9"/>
    <n v="2010"/>
    <n v="60128566"/>
    <n v="253"/>
    <s v="Action|Adventure|Horror|Sci-Fi"/>
    <s v="Milla Jovovich"/>
    <n v="131447"/>
    <n v="410"/>
    <s v="English"/>
    <s v="Germany"/>
    <n v="60000000"/>
    <n v="128566"/>
    <m/>
    <m/>
    <m/>
  </r>
  <r>
    <x v="583"/>
    <s v="Prison "/>
    <n v="5.9"/>
    <n v="1987"/>
    <n v="354704"/>
    <n v="68"/>
    <s v="Crime|Drama|Horror|Thriller"/>
    <s v="Viggo Mortensen"/>
    <n v="2705"/>
    <n v="38"/>
    <s v="English"/>
    <s v="USA"/>
    <n v="1300000"/>
    <n v="-945296"/>
    <m/>
    <m/>
    <m/>
  </r>
  <r>
    <x v="729"/>
    <s v="Georgia Rule "/>
    <n v="5.9"/>
    <n v="2007"/>
    <n v="18882880"/>
    <n v="88"/>
    <s v="Comedy|Drama"/>
    <s v="Hector Elizondo"/>
    <n v="20539"/>
    <n v="125"/>
    <s v="English"/>
    <s v="USA"/>
    <n v="20000000"/>
    <n v="-1117120"/>
    <m/>
    <m/>
    <m/>
  </r>
  <r>
    <x v="1137"/>
    <s v="Fortress "/>
    <n v="5.9"/>
    <n v="1992"/>
    <n v="6739141"/>
    <n v="58"/>
    <s v="Action|Crime|Sci-Fi|Thriller"/>
    <s v="Christopher Lambert"/>
    <n v="23383"/>
    <n v="68"/>
    <s v="English"/>
    <s v="Australia"/>
    <n v="8000000"/>
    <n v="-1260859"/>
    <m/>
    <m/>
    <m/>
  </r>
  <r>
    <x v="552"/>
    <s v="The Last Sin Eater "/>
    <n v="5.9"/>
    <n v="2007"/>
    <n v="379643"/>
    <n v="18"/>
    <s v="Drama"/>
    <s v="Henry Thomas"/>
    <n v="1573"/>
    <n v="29"/>
    <s v="English"/>
    <s v="USA"/>
    <n v="2200000"/>
    <n v="-1820357"/>
    <m/>
    <m/>
    <m/>
  </r>
  <r>
    <x v="173"/>
    <s v="School for Scoundrels "/>
    <n v="5.9"/>
    <n v="2006"/>
    <n v="17803796"/>
    <n v="110"/>
    <s v="Comedy"/>
    <s v="Jon Heder"/>
    <n v="26100"/>
    <n v="97"/>
    <s v="English"/>
    <s v="USA"/>
    <n v="20000000"/>
    <n v="-2196204"/>
    <m/>
    <m/>
    <m/>
  </r>
  <r>
    <x v="1340"/>
    <s v="Sleep Dealer "/>
    <n v="5.9"/>
    <n v="2008"/>
    <n v="75727"/>
    <n v="47"/>
    <s v="Drama|Romance|Sci-Fi|Thriller"/>
    <s v="Leonor Varela"/>
    <n v="5699"/>
    <n v="40"/>
    <s v="Spanish"/>
    <s v="USA"/>
    <n v="2500000"/>
    <n v="-2424273"/>
    <m/>
    <m/>
    <m/>
  </r>
  <r>
    <x v="1341"/>
    <s v="Among Giants "/>
    <n v="5.9"/>
    <n v="1998"/>
    <n v="64359"/>
    <n v="31"/>
    <s v="Comedy|Romance"/>
    <s v="Rachel Griffiths"/>
    <n v="811"/>
    <n v="26"/>
    <s v="English"/>
    <s v="UK"/>
    <n v="2500000"/>
    <n v="-2435641"/>
    <m/>
    <m/>
    <m/>
  </r>
  <r>
    <x v="674"/>
    <s v="Saving Silverman "/>
    <n v="5.9"/>
    <n v="2001"/>
    <n v="19351569"/>
    <n v="97"/>
    <s v="Comedy|Crime|Romance"/>
    <s v="Amanda Detmer"/>
    <n v="33287"/>
    <n v="201"/>
    <s v="English"/>
    <s v="USA"/>
    <n v="22000000"/>
    <n v="-2648431"/>
    <m/>
    <m/>
    <m/>
  </r>
  <r>
    <x v="1342"/>
    <s v="Fort McCoy "/>
    <n v="5.9"/>
    <n v="2011"/>
    <n v="73678"/>
    <n v="8"/>
    <s v="Drama|History|War"/>
    <s v="Johnny Pacar"/>
    <n v="266"/>
    <n v="8"/>
    <s v="English"/>
    <s v="USA"/>
    <n v="3000000"/>
    <n v="-2926322"/>
    <m/>
    <m/>
    <m/>
  </r>
  <r>
    <x v="1343"/>
    <s v="Tanner Hall "/>
    <n v="5.9"/>
    <n v="2009"/>
    <n v="5005"/>
    <n v="21"/>
    <s v="Drama"/>
    <s v="Tom Everett Scott"/>
    <n v="2280"/>
    <n v="14"/>
    <s v="English"/>
    <s v="USA"/>
    <n v="3000000"/>
    <n v="-2994995"/>
    <m/>
    <m/>
    <m/>
  </r>
  <r>
    <x v="1344"/>
    <s v="Savage Grace "/>
    <n v="5.9"/>
    <n v="2007"/>
    <n v="434417"/>
    <n v="121"/>
    <s v="Drama"/>
    <s v="Eddie Redmayne"/>
    <n v="8867"/>
    <n v="65"/>
    <s v="English"/>
    <s v="Spain"/>
    <n v="4600000"/>
    <n v="-4165583"/>
    <m/>
    <m/>
    <m/>
  </r>
  <r>
    <x v="1345"/>
    <s v="After.Life "/>
    <n v="5.9"/>
    <n v="2009"/>
    <n v="108229"/>
    <n v="138"/>
    <s v="Drama|Horror|Mystery|Thriller"/>
    <s v="Liam Neeson"/>
    <n v="30836"/>
    <n v="137"/>
    <s v="English"/>
    <s v="USA"/>
    <n v="4500000"/>
    <n v="-4391771"/>
    <m/>
    <m/>
    <m/>
  </r>
  <r>
    <x v="591"/>
    <s v="Raise Your Voice "/>
    <n v="5.9"/>
    <n v="2004"/>
    <n v="10411980"/>
    <n v="46"/>
    <s v="Family|Music|Romance"/>
    <s v="Oliver James"/>
    <n v="22649"/>
    <n v="212"/>
    <s v="English"/>
    <s v="USA"/>
    <n v="15000000"/>
    <n v="-4588020"/>
    <m/>
    <m/>
    <m/>
  </r>
  <r>
    <x v="867"/>
    <s v="The One "/>
    <n v="5.9"/>
    <n v="2001"/>
    <n v="43905746"/>
    <n v="98"/>
    <s v="Action|Sci-Fi|Thriller"/>
    <s v="Jason Statham"/>
    <n v="77684"/>
    <n v="294"/>
    <s v="English"/>
    <s v="USA"/>
    <n v="49000000"/>
    <n v="-5094254"/>
    <m/>
    <m/>
    <m/>
  </r>
  <r>
    <x v="328"/>
    <s v="Percy Jackson &amp; the Olympians: The Lightning Thief "/>
    <n v="5.9"/>
    <n v="2010"/>
    <n v="88761720"/>
    <n v="217"/>
    <s v="Adventure|Family|Fantasy"/>
    <s v="Logan Lerman"/>
    <n v="141179"/>
    <n v="419"/>
    <s v="English"/>
    <s v="UK"/>
    <n v="95000000"/>
    <n v="-6238280"/>
    <m/>
    <m/>
    <m/>
  </r>
  <r>
    <x v="125"/>
    <s v="Vertical Limit "/>
    <n v="5.9"/>
    <n v="2000"/>
    <n v="68473360"/>
    <n v="134"/>
    <s v="Action|Adventure|Drama|Thriller"/>
    <s v="Nicholas Lea"/>
    <n v="49536"/>
    <n v="379"/>
    <s v="English"/>
    <s v="USA"/>
    <n v="75000000"/>
    <n v="-6526640"/>
    <m/>
    <m/>
    <m/>
  </r>
  <r>
    <x v="1346"/>
    <s v="The Extra Man "/>
    <n v="5.9"/>
    <n v="2010"/>
    <n v="453079"/>
    <n v="104"/>
    <s v="Comedy"/>
    <s v="Lynn Cohen"/>
    <n v="4124"/>
    <n v="29"/>
    <s v="English"/>
    <s v="USA"/>
    <n v="7000000"/>
    <n v="-6546921"/>
    <m/>
    <m/>
    <m/>
  </r>
  <r>
    <x v="1347"/>
    <s v="Sanctum "/>
    <n v="5.9"/>
    <n v="2011"/>
    <n v="23070045"/>
    <n v="244"/>
    <s v="Adventure|Drama|Thriller"/>
    <s v="Ioan Gruffudd"/>
    <n v="47003"/>
    <n v="215"/>
    <s v="English"/>
    <s v="USA"/>
    <n v="30000000"/>
    <n v="-6929955"/>
    <m/>
    <m/>
    <m/>
  </r>
  <r>
    <x v="1348"/>
    <s v="The Incredible Burt Wonderstone "/>
    <n v="5.9"/>
    <n v="2013"/>
    <n v="22525921"/>
    <n v="260"/>
    <s v="Comedy"/>
    <s v="Steve Buscemi"/>
    <n v="60596"/>
    <n v="158"/>
    <s v="English"/>
    <s v="USA"/>
    <n v="30000000"/>
    <n v="-7474079"/>
    <m/>
    <m/>
    <m/>
  </r>
  <r>
    <x v="1349"/>
    <s v="Stone Cold "/>
    <n v="5.9"/>
    <n v="1991"/>
    <n v="9286314"/>
    <n v="27"/>
    <s v="Action|Crime|Drama|Thriller"/>
    <s v="Brian Bosworth"/>
    <n v="4972"/>
    <n v="62"/>
    <s v="English"/>
    <s v="USA"/>
    <n v="17000000"/>
    <n v="-7713686"/>
    <m/>
    <m/>
    <m/>
  </r>
  <r>
    <x v="1350"/>
    <s v="The Good Guy "/>
    <n v="5.9"/>
    <n v="2009"/>
    <n v="100503"/>
    <n v="22"/>
    <s v="Comedy|Romance"/>
    <s v="Adrian Martinez"/>
    <n v="7759"/>
    <n v="20"/>
    <s v="English"/>
    <s v="USA"/>
    <n v="8000000"/>
    <n v="-7899497"/>
    <m/>
    <m/>
    <m/>
  </r>
  <r>
    <x v="1351"/>
    <s v="Red Tails "/>
    <n v="5.9"/>
    <n v="2012"/>
    <n v="49875589"/>
    <n v="144"/>
    <s v="Action|Adventure|Drama|History|War"/>
    <s v="David Oyelowo"/>
    <n v="28807"/>
    <n v="273"/>
    <s v="English"/>
    <s v="USA"/>
    <n v="58000000"/>
    <n v="-8124411"/>
    <m/>
    <m/>
    <m/>
  </r>
  <r>
    <x v="1048"/>
    <s v="My Life in Ruins "/>
    <n v="5.9"/>
    <n v="2009"/>
    <n v="8662318"/>
    <n v="112"/>
    <s v="Comedy|Romance"/>
    <s v="Nia Vardalos"/>
    <n v="15033"/>
    <n v="75"/>
    <s v="English"/>
    <s v="USA"/>
    <n v="17000000"/>
    <n v="-8337682"/>
    <m/>
    <m/>
    <m/>
  </r>
  <r>
    <x v="560"/>
    <s v="The Peacemaker "/>
    <n v="5.9"/>
    <n v="1997"/>
    <n v="41256277"/>
    <n v="93"/>
    <s v="Action|Thriller"/>
    <s v="Armin Mueller-Stahl"/>
    <n v="46451"/>
    <n v="156"/>
    <s v="English"/>
    <s v="USA"/>
    <n v="50000000"/>
    <n v="-8743723"/>
    <m/>
    <m/>
    <m/>
  </r>
  <r>
    <x v="1352"/>
    <s v="The X Files: I Want to Believe "/>
    <n v="5.9"/>
    <n v="2008"/>
    <n v="20981633"/>
    <n v="270"/>
    <s v="Drama|Mystery|Sci-Fi|Thriller"/>
    <s v="Mitch Pileggi"/>
    <n v="78256"/>
    <n v="492"/>
    <s v="English"/>
    <s v="USA"/>
    <n v="30000000"/>
    <n v="-9018367"/>
    <m/>
    <m/>
    <m/>
  </r>
  <r>
    <x v="408"/>
    <s v="The Indian in the Cupboard "/>
    <n v="5.9"/>
    <n v="1995"/>
    <n v="35617599"/>
    <n v="25"/>
    <s v="Drama|Family|Fantasy"/>
    <s v="Steve Coogan"/>
    <n v="20688"/>
    <n v="47"/>
    <s v="English"/>
    <s v="USA"/>
    <n v="45000000"/>
    <n v="-9382401"/>
    <m/>
    <m/>
    <m/>
  </r>
  <r>
    <x v="823"/>
    <s v="Laws of Attraction "/>
    <n v="5.9"/>
    <n v="2004"/>
    <n v="17848322"/>
    <n v="90"/>
    <s v="Comedy|Romance"/>
    <s v="Frances Fisher"/>
    <n v="18771"/>
    <n v="102"/>
    <s v="English"/>
    <s v="Ireland"/>
    <n v="28000000"/>
    <n v="-10151678"/>
    <m/>
    <m/>
    <m/>
  </r>
  <r>
    <x v="730"/>
    <s v="9½ Weeks "/>
    <n v="5.9"/>
    <n v="1986"/>
    <n v="6734844"/>
    <n v="38"/>
    <s v="Drama|Romance"/>
    <s v="David Margulies"/>
    <n v="29591"/>
    <n v="118"/>
    <s v="English"/>
    <s v="USA"/>
    <n v="17000000"/>
    <n v="-10265156"/>
    <m/>
    <m/>
    <m/>
  </r>
  <r>
    <x v="1353"/>
    <s v="Faithful "/>
    <n v="5.9"/>
    <n v="1996"/>
    <n v="2104000"/>
    <n v="21"/>
    <s v="Comedy|Crime|Drama"/>
    <s v="Chazz Palminteri"/>
    <n v="1595"/>
    <n v="19"/>
    <s v="English"/>
    <s v="USA"/>
    <n v="13000000"/>
    <n v="-10896000"/>
    <m/>
    <m/>
    <m/>
  </r>
  <r>
    <x v="1354"/>
    <s v="Blade: Trinity "/>
    <n v="5.9"/>
    <n v="2004"/>
    <n v="52397389"/>
    <n v="185"/>
    <s v="Action|Adventure|Fantasy|Horror|Sci-Fi|Thriller"/>
    <s v="Ryan Reynolds"/>
    <n v="132954"/>
    <n v="514"/>
    <s v="English"/>
    <s v="USA"/>
    <n v="65000000"/>
    <n v="-12602611"/>
    <m/>
    <m/>
    <m/>
  </r>
  <r>
    <x v="1249"/>
    <s v="88 Minutes "/>
    <n v="5.9"/>
    <n v="2007"/>
    <n v="16930884"/>
    <n v="158"/>
    <s v="Crime|Drama|Mystery|Thriller"/>
    <s v="Al Pacino"/>
    <n v="65628"/>
    <n v="262"/>
    <s v="English"/>
    <s v="USA"/>
    <n v="30000000"/>
    <n v="-13069116"/>
    <m/>
    <m/>
    <m/>
  </r>
  <r>
    <x v="221"/>
    <s v="The Host "/>
    <n v="5.9"/>
    <n v="2013"/>
    <n v="26616999"/>
    <n v="298"/>
    <s v="Action|Adventure|Romance|Sci-Fi|Thriller"/>
    <s v="J.D. Evermore"/>
    <n v="92461"/>
    <n v="347"/>
    <s v="English"/>
    <s v="USA"/>
    <n v="40000000"/>
    <n v="-13383001"/>
    <m/>
    <m/>
    <m/>
  </r>
  <r>
    <x v="51"/>
    <s v="Snake Eyes "/>
    <n v="5.9"/>
    <n v="1998"/>
    <n v="55585389"/>
    <n v="117"/>
    <s v="Crime|Mystery|Thriller"/>
    <s v="Nicolas Cage"/>
    <n v="64121"/>
    <n v="241"/>
    <s v="English"/>
    <s v="USA"/>
    <n v="69000000"/>
    <n v="-13414611"/>
    <m/>
    <m/>
    <m/>
  </r>
  <r>
    <x v="1355"/>
    <s v="Slow Burn "/>
    <n v="5.9"/>
    <n v="2005"/>
    <n v="1181197"/>
    <n v="40"/>
    <s v="Drama|Mystery|Thriller"/>
    <s v="Mekhi Phifer"/>
    <n v="3299"/>
    <n v="24"/>
    <s v="English"/>
    <s v="USA"/>
    <n v="15500000"/>
    <n v="-14318803"/>
    <m/>
    <m/>
    <m/>
  </r>
  <r>
    <x v="1356"/>
    <s v="The Good Night "/>
    <n v="5.9"/>
    <n v="2007"/>
    <n v="20380"/>
    <n v="50"/>
    <s v="Comedy|Drama|Fantasy|Music|Romance"/>
    <s v="Stephen Graham"/>
    <n v="7519"/>
    <n v="39"/>
    <s v="English"/>
    <s v="USA"/>
    <n v="15000000"/>
    <n v="-14979620"/>
    <m/>
    <m/>
    <m/>
  </r>
  <r>
    <x v="655"/>
    <s v="First Knight "/>
    <n v="5.9"/>
    <n v="1995"/>
    <n v="37600435"/>
    <n v="53"/>
    <s v="Action|Adventure|Romance|Thriller"/>
    <s v="Julia Ormond"/>
    <n v="55350"/>
    <n v="180"/>
    <s v="English"/>
    <s v="USA"/>
    <n v="55000000"/>
    <n v="-17399565"/>
    <m/>
    <m/>
    <m/>
  </r>
  <r>
    <x v="764"/>
    <s v="Suspect Zero "/>
    <n v="5.9"/>
    <n v="2004"/>
    <n v="8712564"/>
    <n v="101"/>
    <s v="Crime|Drama|Mystery|Thriller"/>
    <s v="Harry Lennix"/>
    <n v="16555"/>
    <n v="139"/>
    <s v="English"/>
    <s v="USA"/>
    <n v="27000000"/>
    <n v="-18287436"/>
    <m/>
    <m/>
    <m/>
  </r>
  <r>
    <x v="1184"/>
    <s v="Gossip "/>
    <n v="5.9"/>
    <n v="2000"/>
    <n v="5108820"/>
    <n v="63"/>
    <s v="Drama|Mystery|Thriller"/>
    <s v="Norman Reedus"/>
    <n v="12519"/>
    <n v="112"/>
    <s v="English"/>
    <s v="USA"/>
    <n v="24000000"/>
    <n v="-18891180"/>
    <m/>
    <m/>
    <m/>
  </r>
  <r>
    <x v="1029"/>
    <s v="My Best Friend's Girl "/>
    <n v="5.9"/>
    <n v="2008"/>
    <n v="19151864"/>
    <n v="80"/>
    <s v="Comedy|Romance"/>
    <s v="Dane Cook"/>
    <n v="36983"/>
    <n v="100"/>
    <s v="English"/>
    <s v="USA"/>
    <n v="40000000"/>
    <n v="-20848136"/>
    <m/>
    <m/>
    <m/>
  </r>
  <r>
    <x v="1158"/>
    <s v="Percy Jackson: Sea of Monsters "/>
    <n v="5.9"/>
    <n v="2013"/>
    <n v="68558662"/>
    <n v="183"/>
    <s v="Adventure|Family|Fantasy"/>
    <s v="Logan Lerman"/>
    <n v="86627"/>
    <n v="204"/>
    <s v="English"/>
    <s v="USA"/>
    <n v="90000000"/>
    <n v="-21441338"/>
    <m/>
    <m/>
    <m/>
  </r>
  <r>
    <x v="1051"/>
    <s v="A Thousand Words "/>
    <n v="5.9"/>
    <n v="2012"/>
    <n v="18438149"/>
    <n v="70"/>
    <s v="Comedy|Drama"/>
    <s v="John Gatins"/>
    <n v="30842"/>
    <n v="93"/>
    <s v="English"/>
    <s v="USA"/>
    <n v="40000000"/>
    <n v="-21561851"/>
    <m/>
    <m/>
    <m/>
  </r>
  <r>
    <x v="1267"/>
    <s v="The Ant Bully "/>
    <n v="5.9"/>
    <n v="2006"/>
    <n v="28133159"/>
    <n v="105"/>
    <s v="Adventure|Animation|Comedy|Family|Fantasy"/>
    <s v="Nicolas Cage"/>
    <n v="30055"/>
    <n v="70"/>
    <s v="English"/>
    <s v="USA"/>
    <n v="50000000"/>
    <n v="-21866841"/>
    <m/>
    <m/>
    <m/>
  </r>
  <r>
    <x v="90"/>
    <s v="The Story of Us "/>
    <n v="5.9"/>
    <n v="1999"/>
    <n v="27067160"/>
    <n v="99"/>
    <s v="Comedy|Drama|Romance"/>
    <s v="Bruce Willis"/>
    <n v="18404"/>
    <n v="150"/>
    <s v="English"/>
    <s v="USA"/>
    <n v="50000000"/>
    <n v="-22932840"/>
    <m/>
    <m/>
    <m/>
  </r>
  <r>
    <x v="1357"/>
    <s v="The Time Machine "/>
    <n v="5.9"/>
    <n v="2002"/>
    <n v="56684819"/>
    <n v="124"/>
    <s v="Action|Adventure|Sci-Fi"/>
    <s v="Mark Addy"/>
    <n v="103787"/>
    <n v="615"/>
    <s v="English"/>
    <s v="USA"/>
    <n v="80000000"/>
    <n v="-23315181"/>
    <m/>
    <m/>
    <m/>
  </r>
  <r>
    <x v="1257"/>
    <s v="Kiss of Death "/>
    <n v="5.9"/>
    <n v="1995"/>
    <n v="14942422"/>
    <n v="40"/>
    <s v="Action|Crime|Thriller"/>
    <s v="Nicolas Cage"/>
    <n v="14226"/>
    <n v="60"/>
    <s v="English"/>
    <s v="USA"/>
    <n v="40000000"/>
    <n v="-25057578"/>
    <m/>
    <m/>
    <m/>
  </r>
  <r>
    <x v="74"/>
    <s v="Memoirs of an Invisible Man "/>
    <n v="5.9"/>
    <n v="1992"/>
    <n v="14358033"/>
    <n v="40"/>
    <s v="Comedy|Romance|Sci-Fi|Thriller"/>
    <s v="Richard Epcar"/>
    <n v="17365"/>
    <n v="66"/>
    <s v="English"/>
    <s v="USA"/>
    <n v="40000000"/>
    <n v="-25641967"/>
    <m/>
    <m/>
    <m/>
  </r>
  <r>
    <x v="661"/>
    <s v="Cirque du Freak: The Vampire's Assistant "/>
    <n v="5.9"/>
    <n v="2009"/>
    <n v="13838130"/>
    <n v="157"/>
    <s v="Action|Adventure|Fantasy|Thriller"/>
    <s v="Josh Hutcherson"/>
    <n v="35990"/>
    <n v="157"/>
    <s v="English"/>
    <s v="USA"/>
    <n v="40000000"/>
    <n v="-26161870"/>
    <m/>
    <m/>
    <m/>
  </r>
  <r>
    <x v="1358"/>
    <s v="3000 Miles to Graceland "/>
    <n v="5.9"/>
    <n v="2001"/>
    <n v="15738632"/>
    <n v="113"/>
    <s v="Action|Comedy|Crime|Thriller"/>
    <s v="Jon Lovitz"/>
    <n v="38076"/>
    <n v="399"/>
    <s v="English"/>
    <s v="USA"/>
    <n v="42000000"/>
    <n v="-26261368"/>
    <m/>
    <m/>
    <m/>
  </r>
  <r>
    <x v="87"/>
    <s v="Analyze That "/>
    <n v="5.9"/>
    <n v="2002"/>
    <n v="32122249"/>
    <n v="105"/>
    <s v="Comedy|Crime"/>
    <s v="Robert De Niro"/>
    <n v="69319"/>
    <n v="138"/>
    <s v="English"/>
    <s v="USA"/>
    <n v="60000000"/>
    <n v="-27877751"/>
    <m/>
    <m/>
    <m/>
  </r>
  <r>
    <x v="125"/>
    <s v="The Legend of Zorro "/>
    <n v="5.9"/>
    <n v="2005"/>
    <n v="45356386"/>
    <n v="137"/>
    <s v="Action|Adventure|Western"/>
    <s v="Michael Emerson"/>
    <n v="71574"/>
    <n v="244"/>
    <s v="Spanish"/>
    <s v="USA"/>
    <n v="75000000"/>
    <n v="-29643614"/>
    <m/>
    <m/>
    <m/>
  </r>
  <r>
    <x v="433"/>
    <s v="Captain Corelli's Mandolin "/>
    <n v="5.9"/>
    <n v="2001"/>
    <n v="25528495"/>
    <n v="96"/>
    <s v="Drama|Music|Romance|War"/>
    <s v="Christian Bale"/>
    <n v="28099"/>
    <n v="220"/>
    <s v="English"/>
    <s v="UK"/>
    <n v="57000000"/>
    <n v="-31471505"/>
    <m/>
    <m/>
    <m/>
  </r>
  <r>
    <x v="861"/>
    <s v="Abraham Lincoln: Vampire Hunter "/>
    <n v="5.9"/>
    <n v="2012"/>
    <n v="37516013"/>
    <n v="393"/>
    <s v="Action|Fantasy|Horror"/>
    <s v="Rufus Sewell"/>
    <n v="128629"/>
    <n v="348"/>
    <s v="English"/>
    <s v="USA"/>
    <n v="69000000"/>
    <n v="-31483987"/>
    <m/>
    <m/>
    <m/>
  </r>
  <r>
    <x v="16"/>
    <s v="Beloved "/>
    <n v="5.9"/>
    <n v="1998"/>
    <n v="22843047"/>
    <n v="78"/>
    <s v="Drama|History|Horror"/>
    <s v="Oprah Winfrey"/>
    <n v="6082"/>
    <n v="207"/>
    <s v="English"/>
    <s v="USA"/>
    <n v="55000000"/>
    <n v="-32156953"/>
    <m/>
    <m/>
    <m/>
  </r>
  <r>
    <x v="1359"/>
    <s v="Baby's Day Out "/>
    <n v="5.9"/>
    <n v="1994"/>
    <n v="16671505"/>
    <n v="22"/>
    <s v="Adventure|Comedy|Crime|Drama|Family"/>
    <s v="Joe Mantegna"/>
    <n v="33186"/>
    <n v="78"/>
    <s v="English"/>
    <s v="USA"/>
    <n v="50000000"/>
    <n v="-33328495"/>
    <m/>
    <m/>
    <m/>
  </r>
  <r>
    <x v="1360"/>
    <s v="There Be Dragons "/>
    <n v="5.9"/>
    <n v="2011"/>
    <n v="1068392"/>
    <n v="77"/>
    <s v="Biography|Drama|War"/>
    <s v="Jordi Mollà"/>
    <n v="3865"/>
    <n v="53"/>
    <s v="English"/>
    <s v="Spain"/>
    <n v="36000000"/>
    <n v="-34931608"/>
    <m/>
    <m/>
    <m/>
  </r>
  <r>
    <x v="385"/>
    <s v="Rock of Ages "/>
    <n v="5.9"/>
    <n v="2012"/>
    <n v="38509342"/>
    <n v="360"/>
    <s v="Comedy|Drama|Musical|Romance"/>
    <s v="James Martin Kelly"/>
    <n v="61995"/>
    <n v="356"/>
    <s v="English"/>
    <s v="USA"/>
    <n v="75000000"/>
    <n v="-36490658"/>
    <m/>
    <m/>
    <m/>
  </r>
  <r>
    <x v="358"/>
    <s v="At First Sight "/>
    <n v="5.9"/>
    <n v="1999"/>
    <n v="22326247"/>
    <n v="55"/>
    <s v="Drama|Romance"/>
    <s v="Mira Sorvino"/>
    <n v="11232"/>
    <n v="106"/>
    <s v="English"/>
    <s v="USA"/>
    <n v="60000000"/>
    <n v="-37673753"/>
    <m/>
    <m/>
    <m/>
  </r>
  <r>
    <x v="649"/>
    <s v="The 6th Day "/>
    <n v="5.9"/>
    <n v="2000"/>
    <n v="34543701"/>
    <n v="170"/>
    <s v="Action|Mystery|Sci-Fi|Thriller"/>
    <s v="Robert Duvall"/>
    <n v="100001"/>
    <n v="289"/>
    <s v="English"/>
    <s v="USA"/>
    <n v="82000000"/>
    <n v="-47456299"/>
    <m/>
    <m/>
    <m/>
  </r>
  <r>
    <x v="48"/>
    <s v="Lucky You "/>
    <n v="5.9"/>
    <n v="2007"/>
    <n v="5755286"/>
    <n v="106"/>
    <s v="Drama|Romance|Sport"/>
    <s v="Robert Downey Jr."/>
    <n v="18310"/>
    <n v="63"/>
    <s v="English"/>
    <s v="USA"/>
    <n v="55000000"/>
    <n v="-49244714"/>
    <m/>
    <m/>
    <m/>
  </r>
  <r>
    <x v="55"/>
    <s v="The Brothers Grimm "/>
    <n v="5.9"/>
    <n v="2005"/>
    <n v="37899638"/>
    <n v="233"/>
    <s v="Action|Adventure|Comedy|Fantasy|Thriller"/>
    <s v="Matt Damon"/>
    <n v="98472"/>
    <n v="492"/>
    <s v="English"/>
    <s v="USA"/>
    <n v="88000000"/>
    <n v="-50100362"/>
    <m/>
    <m/>
    <m/>
  </r>
  <r>
    <x v="59"/>
    <s v="The Invasion "/>
    <n v="5.9"/>
    <n v="2007"/>
    <n v="15071514"/>
    <n v="232"/>
    <s v="Sci-Fi|Thriller"/>
    <s v="Roger Rees"/>
    <n v="65037"/>
    <n v="273"/>
    <s v="English"/>
    <s v="USA"/>
    <n v="80000000"/>
    <n v="-64928486"/>
    <m/>
    <m/>
    <m/>
  </r>
  <r>
    <x v="100"/>
    <s v="Happy Feet 2 "/>
    <n v="5.9"/>
    <n v="2011"/>
    <n v="63992328"/>
    <n v="156"/>
    <s v="Animation|Comedy|Family|Musical"/>
    <s v="Robin Williams"/>
    <n v="32399"/>
    <n v="79"/>
    <s v="English"/>
    <s v="Australia"/>
    <n v="135000000"/>
    <n v="-71007672"/>
    <m/>
    <m/>
    <m/>
  </r>
  <r>
    <x v="279"/>
    <s v="Battleship "/>
    <n v="5.9"/>
    <n v="2012"/>
    <n v="65173160"/>
    <n v="377"/>
    <s v="Action|Adventure|Sci-Fi|Thriller"/>
    <s v="Liam Neeson"/>
    <n v="202382"/>
    <n v="751"/>
    <s v="English"/>
    <s v="USA"/>
    <n v="209000000"/>
    <n v="-143826840"/>
    <m/>
    <m/>
    <m/>
  </r>
  <r>
    <x v="600"/>
    <s v="Paranormal Activity 3 "/>
    <n v="5.8"/>
    <n v="2011"/>
    <n v="104007828"/>
    <n v="251"/>
    <s v="Horror"/>
    <s v="Johanna Braddy"/>
    <n v="76828"/>
    <n v="314"/>
    <s v="English"/>
    <s v="USA"/>
    <n v="5000000"/>
    <n v="99007828"/>
    <m/>
    <m/>
    <m/>
  </r>
  <r>
    <x v="646"/>
    <s v="Cheaper by the Dozen "/>
    <n v="5.8"/>
    <n v="2003"/>
    <n v="138614544"/>
    <n v="104"/>
    <s v="Comedy|Family"/>
    <s v="Tom Welling"/>
    <n v="75152"/>
    <n v="288"/>
    <s v="English"/>
    <s v="USA"/>
    <n v="40000000"/>
    <n v="98614544"/>
    <m/>
    <m/>
    <m/>
  </r>
  <r>
    <x v="511"/>
    <s v="Heaven Is for Real "/>
    <n v="5.8"/>
    <n v="2014"/>
    <n v="91443253"/>
    <n v="82"/>
    <s v="Biography|Drama"/>
    <s v="Jacob Vargas"/>
    <n v="21034"/>
    <n v="153"/>
    <s v="English"/>
    <s v="USA"/>
    <n v="12000000"/>
    <n v="79443253"/>
    <m/>
    <m/>
    <m/>
  </r>
  <r>
    <x v="1307"/>
    <s v="Mr. Deeds "/>
    <n v="5.8"/>
    <n v="2002"/>
    <n v="126203320"/>
    <n v="117"/>
    <s v="Comedy|Romance"/>
    <s v="Steve Buscemi"/>
    <n v="110432"/>
    <n v="309"/>
    <s v="English"/>
    <s v="USA"/>
    <n v="50000000"/>
    <n v="76203320"/>
    <m/>
    <m/>
    <m/>
  </r>
  <r>
    <x v="858"/>
    <s v="xXx "/>
    <n v="5.8"/>
    <n v="2002"/>
    <n v="141204016"/>
    <n v="191"/>
    <s v="Action|Adventure|Thriller"/>
    <s v="Vin Diesel"/>
    <n v="142569"/>
    <n v="737"/>
    <s v="English"/>
    <s v="USA"/>
    <n v="70000000"/>
    <n v="71204016"/>
    <m/>
    <m/>
    <m/>
  </r>
  <r>
    <x v="381"/>
    <s v="The Break-Up "/>
    <n v="5.8"/>
    <n v="2006"/>
    <n v="118683135"/>
    <n v="183"/>
    <s v="Comedy|Drama|Romance"/>
    <s v="Jon Favreau"/>
    <n v="102167"/>
    <n v="483"/>
    <s v="English"/>
    <s v="USA"/>
    <n v="52000000"/>
    <n v="66683135"/>
    <m/>
    <m/>
    <m/>
  </r>
  <r>
    <x v="1361"/>
    <s v="Journey to the Center of the Earth "/>
    <n v="5.8"/>
    <n v="2008"/>
    <n v="101702060"/>
    <n v="201"/>
    <s v="Action|Adventure|Family|Fantasy|Sci-Fi"/>
    <s v="Josh Hutcherson"/>
    <n v="85323"/>
    <n v="212"/>
    <s v="English"/>
    <s v="USA"/>
    <n v="45000000"/>
    <n v="56702060"/>
    <m/>
    <m/>
    <m/>
  </r>
  <r>
    <x v="1362"/>
    <s v="She's All That "/>
    <n v="5.8"/>
    <n v="1999"/>
    <n v="63319509"/>
    <n v="96"/>
    <s v="Comedy|Romance"/>
    <s v="Paul Walker"/>
    <n v="67115"/>
    <n v="389"/>
    <s v="English"/>
    <s v="USA"/>
    <n v="10000000"/>
    <n v="53319509"/>
    <m/>
    <m/>
    <m/>
  </r>
  <r>
    <x v="883"/>
    <s v="Mortal Kombat "/>
    <n v="5.8"/>
    <n v="1995"/>
    <n v="70360285"/>
    <n v="72"/>
    <s v="Action|Adventure|Fantasy|Sci-Fi|Thriller"/>
    <s v="Christopher Lambert"/>
    <n v="81783"/>
    <n v="283"/>
    <s v="English"/>
    <s v="USA"/>
    <n v="18000000"/>
    <n v="52360285"/>
    <m/>
    <m/>
    <m/>
  </r>
  <r>
    <x v="1149"/>
    <s v="Freddy vs. Jason "/>
    <n v="5.8"/>
    <n v="2003"/>
    <n v="82163317"/>
    <n v="273"/>
    <s v="Action|Horror|Thriller"/>
    <s v="Katharine Isabelle"/>
    <n v="89101"/>
    <n v="885"/>
    <s v="English"/>
    <s v="USA"/>
    <n v="30000000"/>
    <n v="52163317"/>
    <m/>
    <m/>
    <m/>
  </r>
  <r>
    <x v="1363"/>
    <s v="Saw V "/>
    <n v="5.8"/>
    <n v="2008"/>
    <n v="56729973"/>
    <n v="160"/>
    <s v="Horror|Mystery"/>
    <s v="Julie Benz"/>
    <n v="88529"/>
    <n v="262"/>
    <s v="English"/>
    <s v="USA"/>
    <n v="10800000"/>
    <n v="45929973"/>
    <m/>
    <m/>
    <m/>
  </r>
  <r>
    <x v="1364"/>
    <s v="The Last Song "/>
    <n v="5.8"/>
    <n v="2010"/>
    <n v="62933793"/>
    <n v="123"/>
    <s v="Drama|Family|Music|Romance"/>
    <s v="Kelly Preston"/>
    <n v="62421"/>
    <n v="185"/>
    <s v="English"/>
    <s v="USA"/>
    <n v="20000000"/>
    <n v="42933793"/>
    <m/>
    <m/>
    <m/>
  </r>
  <r>
    <x v="430"/>
    <s v="Clash of the Titans "/>
    <n v="5.8"/>
    <n v="2010"/>
    <n v="163192114"/>
    <n v="344"/>
    <s v="Action|Adventure|Fantasy"/>
    <s v="Liam Neeson"/>
    <n v="229679"/>
    <n v="637"/>
    <s v="English"/>
    <s v="USA"/>
    <n v="125000000"/>
    <n v="38192114"/>
    <m/>
    <m/>
    <m/>
  </r>
  <r>
    <x v="1365"/>
    <s v="The Best Little Whorehouse in Texas "/>
    <n v="5.8"/>
    <n v="1982"/>
    <n v="69700000"/>
    <n v="11"/>
    <s v="Comedy|Musical"/>
    <s v="Dolly Parton"/>
    <n v="7748"/>
    <n v="48"/>
    <s v="English"/>
    <s v="USA"/>
    <n v="35000000"/>
    <n v="34700000"/>
    <m/>
    <m/>
    <m/>
  </r>
  <r>
    <x v="867"/>
    <s v="Final Destination 3 "/>
    <n v="5.8"/>
    <n v="2006"/>
    <n v="54098051"/>
    <n v="216"/>
    <s v="Horror"/>
    <s v="Chelan Simmons"/>
    <n v="102861"/>
    <n v="571"/>
    <s v="English"/>
    <s v="Germany"/>
    <n v="25000000"/>
    <n v="29098051"/>
    <m/>
    <m/>
    <m/>
  </r>
  <r>
    <x v="358"/>
    <s v="The Net "/>
    <n v="5.8"/>
    <n v="1995"/>
    <n v="50728000"/>
    <n v="53"/>
    <s v="Action|Crime|Drama|Mystery|Thriller"/>
    <s v="Ken Howard"/>
    <n v="48909"/>
    <n v="166"/>
    <s v="English"/>
    <s v="USA"/>
    <n v="22000000"/>
    <n v="28728000"/>
    <m/>
    <m/>
    <m/>
  </r>
  <r>
    <x v="1366"/>
    <s v="Return to Never Land "/>
    <n v="5.8"/>
    <n v="2002"/>
    <n v="48423368"/>
    <n v="80"/>
    <s v="Adventure|Animation|Family|Fantasy"/>
    <s v="Roger Rees"/>
    <n v="13324"/>
    <n v="79"/>
    <s v="English"/>
    <s v="USA"/>
    <n v="20000000"/>
    <n v="28423368"/>
    <m/>
    <m/>
    <m/>
  </r>
  <r>
    <x v="1153"/>
    <s v="Earth to Echo "/>
    <n v="5.8"/>
    <n v="2014"/>
    <n v="38916903"/>
    <n v="112"/>
    <s v="Adventure|Family|Sci-Fi"/>
    <s v="Teo Halm"/>
    <n v="15664"/>
    <n v="149"/>
    <s v="English"/>
    <s v="USA"/>
    <n v="13000000"/>
    <n v="25916903"/>
    <m/>
    <m/>
    <m/>
  </r>
  <r>
    <x v="167"/>
    <s v="Species "/>
    <n v="5.8"/>
    <n v="1995"/>
    <n v="60054449"/>
    <n v="97"/>
    <s v="Action|Horror|Sci-Fi|Thriller"/>
    <s v="Natasha Henstridge"/>
    <n v="61018"/>
    <n v="140"/>
    <s v="English"/>
    <s v="USA"/>
    <n v="35000000"/>
    <n v="25054449"/>
    <m/>
    <m/>
    <m/>
  </r>
  <r>
    <x v="1208"/>
    <s v="Journey 2: The Mysterious Island "/>
    <n v="5.8"/>
    <n v="2012"/>
    <n v="103812241"/>
    <n v="178"/>
    <s v="Action|Adventure|Comedy|Family|Fantasy|Sci-Fi"/>
    <s v="Josh Hutcherson"/>
    <n v="67296"/>
    <n v="133"/>
    <s v="English"/>
    <s v="USA"/>
    <n v="79000000"/>
    <n v="24812241"/>
    <m/>
    <m/>
    <m/>
  </r>
  <r>
    <x v="1367"/>
    <s v="The Nut Job "/>
    <n v="5.8"/>
    <n v="2014"/>
    <n v="64238770"/>
    <n v="121"/>
    <s v="Adventure|Animation|Comedy|Family"/>
    <s v="Liam Neeson"/>
    <n v="19547"/>
    <n v="64"/>
    <s v="English"/>
    <s v="Canada"/>
    <n v="42000000"/>
    <n v="22238770"/>
    <m/>
    <m/>
    <m/>
  </r>
  <r>
    <x v="1368"/>
    <s v="Gothika "/>
    <n v="5.8"/>
    <n v="2003"/>
    <n v="59588068"/>
    <n v="207"/>
    <s v="Horror|Mystery|Thriller"/>
    <s v="Robert Downey Jr."/>
    <n v="89557"/>
    <n v="376"/>
    <s v="English"/>
    <s v="USA"/>
    <n v="40000000"/>
    <n v="19588068"/>
    <m/>
    <m/>
    <m/>
  </r>
  <r>
    <x v="1369"/>
    <s v="A Low Down Dirty Shame "/>
    <n v="5.8"/>
    <n v="1994"/>
    <n v="29392418"/>
    <n v="8"/>
    <s v="Action|Comedy|Crime"/>
    <s v="Jada Pinkett Smith"/>
    <n v="3924"/>
    <n v="26"/>
    <s v="English"/>
    <s v="USA"/>
    <n v="10000000"/>
    <n v="19392418"/>
    <m/>
    <m/>
    <m/>
  </r>
  <r>
    <x v="244"/>
    <s v="Brüno "/>
    <n v="5.8"/>
    <n v="2009"/>
    <n v="59992760"/>
    <n v="288"/>
    <s v="Comedy"/>
    <s v="Bono"/>
    <n v="119622"/>
    <n v="396"/>
    <s v="English"/>
    <s v="USA"/>
    <n v="42000000"/>
    <n v="17992760"/>
    <m/>
    <m/>
    <m/>
  </r>
  <r>
    <x v="1370"/>
    <s v="Timecop "/>
    <n v="5.8"/>
    <n v="1994"/>
    <n v="44450000"/>
    <n v="62"/>
    <s v="Action|Crime|Sci-Fi|Thriller"/>
    <s v="Mia Sara"/>
    <n v="44394"/>
    <n v="115"/>
    <s v="English"/>
    <s v="Canada"/>
    <n v="27000000"/>
    <n v="17450000"/>
    <m/>
    <m/>
    <m/>
  </r>
  <r>
    <x v="1327"/>
    <s v="What a Girl Wants "/>
    <n v="5.8"/>
    <n v="2003"/>
    <n v="35990505"/>
    <n v="66"/>
    <s v="Comedy|Drama|Family|Romance"/>
    <s v="Colin Firth"/>
    <n v="48095"/>
    <n v="194"/>
    <s v="English"/>
    <s v="USA"/>
    <n v="20000000"/>
    <n v="15990505"/>
    <m/>
    <m/>
    <m/>
  </r>
  <r>
    <x v="583"/>
    <s v="Deep Blue Sea "/>
    <n v="5.8"/>
    <n v="1999"/>
    <n v="73648142"/>
    <n v="199"/>
    <s v="Action|Sci-Fi|Thriller"/>
    <s v="LL Cool J"/>
    <n v="99043"/>
    <n v="643"/>
    <s v="English"/>
    <s v="USA"/>
    <n v="60000000"/>
    <n v="13648142"/>
    <m/>
    <m/>
    <m/>
  </r>
  <r>
    <x v="1304"/>
    <s v="Battle Los Angeles "/>
    <n v="5.8"/>
    <n v="2011"/>
    <n v="83552429"/>
    <n v="355"/>
    <s v="Action|Sci-Fi"/>
    <s v="Noel Fisher"/>
    <n v="154955"/>
    <n v="800"/>
    <s v="English"/>
    <s v="USA"/>
    <n v="70000000"/>
    <n v="13552429"/>
    <m/>
    <m/>
    <m/>
  </r>
  <r>
    <x v="862"/>
    <s v="Undercover Brother "/>
    <n v="5.8"/>
    <n v="2002"/>
    <n v="38230435"/>
    <n v="81"/>
    <s v="Action|Comedy"/>
    <s v="Dave Chappelle"/>
    <n v="29661"/>
    <n v="179"/>
    <s v="English"/>
    <s v="USA"/>
    <n v="25000000"/>
    <n v="13230435"/>
    <m/>
    <m/>
    <m/>
  </r>
  <r>
    <x v="1371"/>
    <s v="Friday After Next "/>
    <n v="5.8"/>
    <n v="2002"/>
    <n v="32983713"/>
    <n v="26"/>
    <s v="Comedy|Drama"/>
    <s v="John Witherspoon"/>
    <n v="19284"/>
    <n v="66"/>
    <s v="English"/>
    <s v="USA"/>
    <n v="20000000"/>
    <n v="12983713"/>
    <m/>
    <m/>
    <m/>
  </r>
  <r>
    <x v="364"/>
    <s v="Conan the Destroyer "/>
    <n v="5.8"/>
    <n v="1984"/>
    <n v="26400000"/>
    <n v="77"/>
    <s v="Action|Adventure|Fantasy"/>
    <s v="Mako"/>
    <n v="62009"/>
    <n v="109"/>
    <s v="English"/>
    <s v="USA"/>
    <n v="18000000"/>
    <n v="8400000"/>
    <m/>
    <m/>
    <m/>
  </r>
  <r>
    <x v="155"/>
    <s v="School Daze "/>
    <n v="5.8"/>
    <n v="1988"/>
    <n v="14545844"/>
    <n v="22"/>
    <s v="Comedy|Drama|Musical"/>
    <s v="Tisha Campbell-Martin"/>
    <n v="4756"/>
    <n v="38"/>
    <s v="English"/>
    <s v="USA"/>
    <n v="6500000"/>
    <n v="8045844"/>
    <m/>
    <m/>
    <m/>
  </r>
  <r>
    <x v="1372"/>
    <s v="Made of Honor "/>
    <n v="5.8"/>
    <n v="2008"/>
    <n v="46012734"/>
    <n v="128"/>
    <s v="Comedy|Romance"/>
    <s v="Busy Philipps"/>
    <n v="54421"/>
    <n v="101"/>
    <s v="English"/>
    <s v="USA"/>
    <n v="40000000"/>
    <n v="6012734"/>
    <m/>
    <m/>
    <m/>
  </r>
  <r>
    <x v="1373"/>
    <s v="Observe and Report "/>
    <n v="5.8"/>
    <n v="2009"/>
    <n v="23993605"/>
    <n v="190"/>
    <s v="Comedy|Crime|Drama"/>
    <s v="Collette Wolfe"/>
    <n v="52467"/>
    <n v="248"/>
    <s v="English"/>
    <s v="USA"/>
    <n v="18000000"/>
    <n v="5993605"/>
    <m/>
    <m/>
    <m/>
  </r>
  <r>
    <x v="1059"/>
    <s v="You Again "/>
    <n v="5.8"/>
    <n v="2010"/>
    <n v="25677801"/>
    <n v="91"/>
    <s v="Comedy|Family|Romance"/>
    <s v="Jamie Lee Curtis"/>
    <n v="41273"/>
    <n v="136"/>
    <s v="English"/>
    <s v="USA"/>
    <n v="20000000"/>
    <n v="5677801"/>
    <m/>
    <m/>
    <m/>
  </r>
  <r>
    <x v="1214"/>
    <s v="Cradle 2 the Grave "/>
    <n v="5.8"/>
    <n v="2003"/>
    <n v="34604054"/>
    <n v="109"/>
    <s v="Action|Crime|Drama|Thriller"/>
    <s v="Jet Li"/>
    <n v="34942"/>
    <n v="185"/>
    <s v="English"/>
    <s v="USA"/>
    <n v="30000000"/>
    <n v="4604054"/>
    <m/>
    <m/>
    <m/>
  </r>
  <r>
    <x v="1374"/>
    <s v="54 "/>
    <n v="5.8"/>
    <n v="1998"/>
    <n v="16574731"/>
    <n v="63"/>
    <s v="Drama|Music"/>
    <s v="Salma Hayek"/>
    <n v="27675"/>
    <n v="181"/>
    <s v="English"/>
    <s v="USA"/>
    <n v="13000000"/>
    <n v="3574731"/>
    <m/>
    <m/>
    <m/>
  </r>
  <r>
    <x v="1139"/>
    <s v="Monte Carlo "/>
    <n v="5.8"/>
    <n v="2011"/>
    <n v="23179303"/>
    <n v="94"/>
    <s v="Adventure|Comedy|Family|Romance"/>
    <s v="Leighton Meester"/>
    <n v="32951"/>
    <n v="44"/>
    <s v="English"/>
    <s v="Hungary"/>
    <n v="20000000"/>
    <n v="3179303"/>
    <m/>
    <m/>
    <m/>
  </r>
  <r>
    <x v="1375"/>
    <s v="The To Do List "/>
    <n v="5.8"/>
    <n v="2013"/>
    <n v="3447339"/>
    <n v="97"/>
    <s v="Comedy|Romance"/>
    <s v="Donald Glover"/>
    <n v="29517"/>
    <n v="79"/>
    <s v="English"/>
    <s v="USA"/>
    <n v="1500000"/>
    <n v="1947339"/>
    <m/>
    <m/>
    <m/>
  </r>
  <r>
    <x v="1376"/>
    <s v="Rubber "/>
    <n v="5.8"/>
    <n v="2010"/>
    <n v="98017"/>
    <n v="230"/>
    <s v="Comedy|Fantasy|Horror"/>
    <s v="Haley Ramm"/>
    <n v="26185"/>
    <n v="170"/>
    <s v="English"/>
    <s v="France"/>
    <n v="500000"/>
    <n v="-401983"/>
    <m/>
    <m/>
    <m/>
  </r>
  <r>
    <x v="1377"/>
    <s v="Love Stinks "/>
    <n v="5.8"/>
    <n v="1999"/>
    <n v="2800000"/>
    <n v="45"/>
    <s v="Comedy"/>
    <s v="Ivana Milicevic"/>
    <n v="4377"/>
    <n v="85"/>
    <s v="English"/>
    <s v="USA"/>
    <n v="4000000"/>
    <n v="-1200000"/>
    <m/>
    <m/>
    <m/>
  </r>
  <r>
    <x v="359"/>
    <s v="Firewall "/>
    <n v="5.8"/>
    <n v="2006"/>
    <n v="48745150"/>
    <n v="171"/>
    <s v="Crime|Thriller"/>
    <s v="Jimmy Bennett"/>
    <n v="50170"/>
    <n v="306"/>
    <s v="English"/>
    <s v="USA"/>
    <n v="50000000"/>
    <n v="-1254850"/>
    <m/>
    <m/>
    <m/>
  </r>
  <r>
    <x v="1270"/>
    <s v="Mad Money "/>
    <n v="5.8"/>
    <n v="2008"/>
    <n v="20668843"/>
    <n v="98"/>
    <s v="Comedy|Crime|Thriller"/>
    <s v="Stephen Root"/>
    <n v="16831"/>
    <n v="54"/>
    <s v="English"/>
    <s v="USA"/>
    <n v="22000000"/>
    <n v="-1331157"/>
    <m/>
    <m/>
    <m/>
  </r>
  <r>
    <x v="1378"/>
    <s v="One to Another "/>
    <n v="5.8"/>
    <n v="2006"/>
    <n v="18435"/>
    <n v="14"/>
    <s v="Drama"/>
    <s v="Karl E. Landler"/>
    <n v="1010"/>
    <n v="15"/>
    <s v="French"/>
    <s v="France"/>
    <n v="1400000"/>
    <n v="-1381565"/>
    <m/>
    <m/>
    <m/>
  </r>
  <r>
    <x v="305"/>
    <s v="Amigo "/>
    <n v="5.8"/>
    <n v="2010"/>
    <n v="183490"/>
    <n v="35"/>
    <s v="Drama|War"/>
    <s v="Brian Lee Franklin"/>
    <n v="463"/>
    <n v="8"/>
    <s v="English"/>
    <s v="USA"/>
    <n v="1700000"/>
    <n v="-1516510"/>
    <m/>
    <m/>
    <m/>
  </r>
  <r>
    <x v="23"/>
    <s v="G.I. Jane "/>
    <n v="5.8"/>
    <n v="1997"/>
    <n v="48154732"/>
    <n v="97"/>
    <s v="Action|Drama|War"/>
    <s v="Viggo Mortensen"/>
    <n v="60326"/>
    <n v="142"/>
    <s v="English"/>
    <s v="USA"/>
    <n v="50000000"/>
    <n v="-1845268"/>
    <m/>
    <m/>
    <m/>
  </r>
  <r>
    <x v="1332"/>
    <s v="Into the Storm "/>
    <n v="5.8"/>
    <n v="2014"/>
    <n v="47553512"/>
    <n v="228"/>
    <s v="Action|Thriller"/>
    <s v="Matt Walsh"/>
    <n v="54101"/>
    <n v="210"/>
    <s v="English"/>
    <s v="USA"/>
    <n v="50000000"/>
    <n v="-2446488"/>
    <m/>
    <m/>
    <m/>
  </r>
  <r>
    <x v="857"/>
    <s v="The Guilt Trip "/>
    <n v="5.8"/>
    <n v="2012"/>
    <n v="37101011"/>
    <n v="147"/>
    <s v="Comedy|Drama"/>
    <s v="Miriam Margolyes"/>
    <n v="30394"/>
    <n v="103"/>
    <s v="English"/>
    <s v="USA"/>
    <n v="40000000"/>
    <n v="-2898989"/>
    <m/>
    <m/>
    <m/>
  </r>
  <r>
    <x v="1110"/>
    <s v="The Divide "/>
    <n v="5.8"/>
    <n v="2011"/>
    <n v="22000"/>
    <n v="174"/>
    <s v="Drama|Sci-Fi|Thriller"/>
    <s v="Michael Biehn"/>
    <n v="30511"/>
    <n v="226"/>
    <s v="English"/>
    <s v="Germany"/>
    <n v="3000000"/>
    <n v="-2978000"/>
    <m/>
    <m/>
    <m/>
  </r>
  <r>
    <x v="1379"/>
    <s v="Teacher's Pet "/>
    <n v="5.8"/>
    <n v="2004"/>
    <n v="6491350"/>
    <n v="33"/>
    <s v="Animation|Comedy|Family|Fantasy|Musical"/>
    <s v="Nathan Lane"/>
    <n v="1231"/>
    <n v="26"/>
    <s v="English"/>
    <s v="USA"/>
    <n v="10000000"/>
    <n v="-3508650"/>
    <m/>
    <m/>
    <m/>
  </r>
  <r>
    <x v="1380"/>
    <s v="Saint John of Las Vegas "/>
    <n v="5.8"/>
    <n v="2009"/>
    <n v="100669"/>
    <n v="45"/>
    <s v="Comedy|Drama"/>
    <s v="Peter Dinklage"/>
    <n v="2522"/>
    <n v="11"/>
    <s v="English"/>
    <s v="USA"/>
    <n v="3800000"/>
    <n v="-3699331"/>
    <m/>
    <m/>
    <m/>
  </r>
  <r>
    <x v="1381"/>
    <s v="Novocaine "/>
    <n v="5.8"/>
    <n v="2001"/>
    <n v="2025238"/>
    <n v="84"/>
    <s v="Comedy|Crime|Drama|Thriller"/>
    <s v="Chelcie Ross"/>
    <n v="9589"/>
    <n v="105"/>
    <s v="English"/>
    <s v="USA"/>
    <n v="6000000"/>
    <n v="-3974762"/>
    <m/>
    <m/>
    <m/>
  </r>
  <r>
    <x v="1382"/>
    <s v="The Last Time I Committed Suicide "/>
    <n v="5.8"/>
    <n v="1997"/>
    <n v="12836"/>
    <n v="12"/>
    <s v="Biography|Drama"/>
    <s v="Keanu Reeves"/>
    <n v="1686"/>
    <n v="28"/>
    <s v="English"/>
    <s v="USA"/>
    <n v="4000000"/>
    <n v="-3987164"/>
    <m/>
    <m/>
    <m/>
  </r>
  <r>
    <x v="177"/>
    <s v="Haywire "/>
    <n v="5.8"/>
    <n v="2011"/>
    <n v="18934858"/>
    <n v="394"/>
    <s v="Action|Thriller"/>
    <s v="Channing Tatum"/>
    <n v="72646"/>
    <n v="397"/>
    <s v="English"/>
    <s v="Ireland"/>
    <n v="23000000"/>
    <n v="-4065142"/>
    <m/>
    <m/>
    <m/>
  </r>
  <r>
    <x v="1383"/>
    <s v="Paparazzi "/>
    <n v="5.8"/>
    <n v="2004"/>
    <n v="15712072"/>
    <n v="77"/>
    <s v="Action|Crime|Drama|Thriller"/>
    <s v="Cole Hauser"/>
    <n v="13210"/>
    <n v="138"/>
    <s v="English"/>
    <s v="USA"/>
    <n v="20000000"/>
    <n v="-4287928"/>
    <m/>
    <m/>
    <m/>
  </r>
  <r>
    <x v="1384"/>
    <s v="Falcon Rising "/>
    <n v="5.8"/>
    <n v="2014"/>
    <n v="8691"/>
    <n v="29"/>
    <s v="Action|Adventure"/>
    <s v="Michael Jai White"/>
    <n v="4952"/>
    <n v="32"/>
    <s v="English"/>
    <s v="USA"/>
    <n v="4500000"/>
    <n v="-4491309"/>
    <m/>
    <m/>
    <m/>
  </r>
  <r>
    <x v="1385"/>
    <s v="The Adventures of Elmo in Grouchland "/>
    <n v="5.8"/>
    <n v="1999"/>
    <n v="11634458"/>
    <n v="44"/>
    <s v="Adventure|Comedy|Family|Fantasy|Musical"/>
    <s v="Vanessa Williams"/>
    <n v="2045"/>
    <n v="37"/>
    <s v="English"/>
    <s v="USA"/>
    <n v="17000000"/>
    <n v="-5365542"/>
    <m/>
    <m/>
    <m/>
  </r>
  <r>
    <x v="1386"/>
    <s v="Song One "/>
    <n v="5.8"/>
    <n v="2014"/>
    <n v="20200"/>
    <n v="43"/>
    <s v="Drama|Music"/>
    <s v="Anne Hathaway"/>
    <n v="6797"/>
    <n v="21"/>
    <s v="English"/>
    <s v="USA"/>
    <n v="6000000"/>
    <n v="-5979800"/>
    <m/>
    <m/>
    <m/>
  </r>
  <r>
    <x v="1387"/>
    <s v="Mickey Blue Eyes "/>
    <n v="5.8"/>
    <n v="1999"/>
    <n v="33864342"/>
    <n v="90"/>
    <s v="Comedy|Crime|Romance"/>
    <s v="Jeanne Tripplehorn"/>
    <n v="29968"/>
    <n v="117"/>
    <s v="English"/>
    <s v="UK"/>
    <n v="40000000"/>
    <n v="-6135658"/>
    <m/>
    <m/>
    <m/>
  </r>
  <r>
    <x v="1162"/>
    <s v="The Borrowers "/>
    <n v="5.8"/>
    <n v="1997"/>
    <n v="22359293"/>
    <n v="42"/>
    <s v="Adventure|Comedy|Family|Fantasy"/>
    <s v="Jim Broadbent"/>
    <n v="16222"/>
    <n v="39"/>
    <s v="English"/>
    <s v="UK"/>
    <n v="29000000"/>
    <n v="-6640707"/>
    <m/>
    <m/>
    <m/>
  </r>
  <r>
    <x v="788"/>
    <s v="G.I. Joe: Retaliation "/>
    <n v="5.8"/>
    <n v="2013"/>
    <n v="122512052"/>
    <n v="351"/>
    <s v="Action|Adventure|Sci-Fi|Thriller"/>
    <s v="Channing Tatum"/>
    <n v="146352"/>
    <n v="288"/>
    <s v="English"/>
    <s v="USA"/>
    <n v="130000000"/>
    <n v="-7487948"/>
    <m/>
    <m/>
    <m/>
  </r>
  <r>
    <x v="462"/>
    <s v="Splice "/>
    <n v="5.8"/>
    <n v="2009"/>
    <n v="16999046"/>
    <n v="368"/>
    <s v="Drama|Horror|Sci-Fi"/>
    <s v="Sarah Polley"/>
    <n v="79517"/>
    <n v="354"/>
    <s v="English"/>
    <s v="Canada"/>
    <n v="26000000"/>
    <n v="-9000954"/>
    <m/>
    <m/>
    <m/>
  </r>
  <r>
    <x v="810"/>
    <s v="September Dawn "/>
    <n v="5.8"/>
    <n v="2007"/>
    <n v="1066555"/>
    <n v="43"/>
    <s v="Drama|History|Romance|Western"/>
    <s v="Jon Gries"/>
    <n v="2618"/>
    <n v="111"/>
    <s v="English"/>
    <s v="USA"/>
    <n v="11000000"/>
    <n v="-9933445"/>
    <m/>
    <m/>
    <m/>
  </r>
  <r>
    <x v="1142"/>
    <s v="Get Over It "/>
    <n v="5.8"/>
    <n v="2001"/>
    <n v="11560259"/>
    <n v="63"/>
    <s v="Comedy|Romance"/>
    <s v="Mila Kunis"/>
    <n v="15617"/>
    <n v="180"/>
    <s v="English"/>
    <s v="USA"/>
    <n v="22000000"/>
    <n v="-10439741"/>
    <m/>
    <m/>
    <m/>
  </r>
  <r>
    <x v="592"/>
    <s v="The League of Extraordinary Gentlemen "/>
    <n v="5.8"/>
    <n v="2003"/>
    <n v="66462600"/>
    <n v="202"/>
    <s v="Action|Adventure|Fantasy|Sci-Fi"/>
    <s v="Jason Flemyng"/>
    <n v="141533"/>
    <n v="786"/>
    <s v="English"/>
    <s v="USA"/>
    <n v="78000000"/>
    <n v="-11537400"/>
    <m/>
    <m/>
    <m/>
  </r>
  <r>
    <x v="1388"/>
    <s v="The Glass House "/>
    <n v="5.8"/>
    <n v="2001"/>
    <n v="17951431"/>
    <n v="95"/>
    <s v="Crime|Drama|Mystery|Thriller"/>
    <s v="Chris Noth"/>
    <n v="25462"/>
    <n v="200"/>
    <s v="English"/>
    <s v="USA"/>
    <n v="30000000"/>
    <n v="-12048569"/>
    <m/>
    <m/>
    <m/>
  </r>
  <r>
    <x v="481"/>
    <s v="Chicken Little "/>
    <n v="5.8"/>
    <n v="2005"/>
    <n v="135381507"/>
    <n v="161"/>
    <s v="Adventure|Animation|Comedy|Family|Sci-Fi"/>
    <s v="Catherine O'Hara"/>
    <n v="63912"/>
    <n v="251"/>
    <s v="English"/>
    <s v="USA"/>
    <n v="150000000"/>
    <n v="-14618493"/>
    <m/>
    <m/>
    <m/>
  </r>
  <r>
    <x v="704"/>
    <s v="Straw Dogs "/>
    <n v="5.8"/>
    <n v="2011"/>
    <n v="10324441"/>
    <n v="190"/>
    <s v="Action|Drama|Thriller"/>
    <s v="Alexander Skarsgård"/>
    <n v="27117"/>
    <n v="140"/>
    <s v="English"/>
    <s v="USA"/>
    <n v="25000000"/>
    <n v="-14675559"/>
    <m/>
    <m/>
    <m/>
  </r>
  <r>
    <x v="710"/>
    <s v="Pride and Prejudice and Zombies "/>
    <n v="5.8"/>
    <n v="2016"/>
    <n v="10907291"/>
    <n v="225"/>
    <s v="Action|Horror|Romance"/>
    <s v="Matt Smith"/>
    <n v="23775"/>
    <n v="134"/>
    <s v="English"/>
    <s v="USA"/>
    <n v="28000000"/>
    <n v="-17092709"/>
    <m/>
    <m/>
    <m/>
  </r>
  <r>
    <x v="1389"/>
    <s v="Molly "/>
    <n v="5.8"/>
    <n v="1999"/>
    <n v="15593"/>
    <n v="16"/>
    <s v="Comedy|Drama|Romance"/>
    <s v="Elaine Hendrix"/>
    <n v="2295"/>
    <n v="40"/>
    <s v="English"/>
    <s v="USA"/>
    <n v="21000000"/>
    <n v="-20984407"/>
    <m/>
    <m/>
    <m/>
  </r>
  <r>
    <x v="575"/>
    <s v="Stuck on You "/>
    <n v="5.8"/>
    <n v="2003"/>
    <n v="33828318"/>
    <n v="123"/>
    <s v="Comedy"/>
    <s v="Matt Damon"/>
    <n v="44453"/>
    <n v="154"/>
    <s v="English"/>
    <s v="USA"/>
    <n v="55000000"/>
    <n v="-21171682"/>
    <m/>
    <m/>
    <m/>
  </r>
  <r>
    <x v="52"/>
    <s v="The Green Hornet "/>
    <n v="5.8"/>
    <n v="2011"/>
    <n v="98780042"/>
    <n v="447"/>
    <s v="Action|Comedy|Crime|Sci-Fi|Thriller"/>
    <s v="Christoph Waltz"/>
    <n v="136019"/>
    <n v="443"/>
    <s v="English"/>
    <s v="USA"/>
    <n v="120000000"/>
    <n v="-21219958"/>
    <m/>
    <m/>
    <m/>
  </r>
  <r>
    <x v="1390"/>
    <s v="Semi-Pro "/>
    <n v="5.8"/>
    <n v="2008"/>
    <n v="33472850"/>
    <n v="164"/>
    <s v="Comedy|Sport"/>
    <s v="Will Ferrell"/>
    <n v="67005"/>
    <n v="119"/>
    <s v="English"/>
    <s v="USA"/>
    <n v="55000000"/>
    <n v="-21527150"/>
    <m/>
    <m/>
    <m/>
  </r>
  <r>
    <x v="75"/>
    <s v="Jane Got a Gun "/>
    <n v="5.8"/>
    <n v="2016"/>
    <n v="1512815"/>
    <n v="123"/>
    <s v="Action|Drama|Western"/>
    <s v="Natalie Portman"/>
    <n v="8885"/>
    <n v="56"/>
    <s v="English"/>
    <s v="USA"/>
    <n v="25000000"/>
    <n v="-23487185"/>
    <m/>
    <m/>
    <m/>
  </r>
  <r>
    <x v="36"/>
    <s v="Noah "/>
    <n v="5.8"/>
    <n v="2014"/>
    <n v="101160529"/>
    <n v="434"/>
    <s v="Action|Adventure|Drama"/>
    <s v="Anthony Hopkins"/>
    <n v="200022"/>
    <n v="1240"/>
    <s v="English"/>
    <s v="USA"/>
    <n v="125000000"/>
    <n v="-23839471"/>
    <m/>
    <m/>
    <m/>
  </r>
  <r>
    <x v="1102"/>
    <s v="G.I. Joe: The Rise of Cobra "/>
    <n v="5.8"/>
    <n v="2009"/>
    <n v="150167630"/>
    <n v="250"/>
    <s v="Action|Adventure|Sci-Fi|Thriller"/>
    <s v="Joseph Gordon-Levitt"/>
    <n v="174578"/>
    <n v="534"/>
    <s v="English"/>
    <s v="USA"/>
    <n v="175000000"/>
    <n v="-24832370"/>
    <m/>
    <m/>
    <m/>
  </r>
  <r>
    <x v="426"/>
    <s v="Life or Something Like It "/>
    <n v="5.8"/>
    <n v="2002"/>
    <n v="14448589"/>
    <n v="86"/>
    <s v="Comedy|Romance"/>
    <s v="Angelina Jolie Pitt"/>
    <n v="19364"/>
    <n v="128"/>
    <s v="English"/>
    <s v="USA"/>
    <n v="40000000"/>
    <n v="-25551411"/>
    <m/>
    <m/>
    <m/>
  </r>
  <r>
    <x v="145"/>
    <s v="The Gunman "/>
    <n v="5.8"/>
    <n v="2015"/>
    <n v="10640645"/>
    <n v="224"/>
    <s v="Action|Crime|Drama|Mystery|Thriller"/>
    <s v="Ray Winstone"/>
    <n v="28429"/>
    <n v="110"/>
    <s v="English"/>
    <s v="USA"/>
    <n v="40000000"/>
    <n v="-29359355"/>
    <m/>
    <m/>
    <m/>
  </r>
  <r>
    <x v="676"/>
    <s v="Gamer "/>
    <n v="5.8"/>
    <n v="2009"/>
    <n v="20488579"/>
    <n v="180"/>
    <s v="Action|Sci-Fi|Thriller"/>
    <s v="Gerard Butler"/>
    <n v="113483"/>
    <n v="245"/>
    <s v="English"/>
    <s v="USA"/>
    <n v="50000000"/>
    <n v="-29511421"/>
    <m/>
    <m/>
    <m/>
  </r>
  <r>
    <x v="966"/>
    <s v="Duplex "/>
    <n v="5.8"/>
    <n v="2003"/>
    <n v="9652000"/>
    <n v="78"/>
    <s v="Comedy"/>
    <s v="Justin Theroux"/>
    <n v="46205"/>
    <n v="147"/>
    <s v="English"/>
    <s v="USA"/>
    <n v="40000000"/>
    <n v="-30348000"/>
    <m/>
    <m/>
    <m/>
  </r>
  <r>
    <x v="1004"/>
    <s v="Into the Blue "/>
    <n v="5.8"/>
    <n v="2005"/>
    <n v="18472363"/>
    <n v="120"/>
    <s v="Action|Adventure|Crime|Thriller"/>
    <s v="Paul Walker"/>
    <n v="63599"/>
    <n v="208"/>
    <s v="English"/>
    <s v="USA"/>
    <n v="50000000"/>
    <n v="-31527637"/>
    <m/>
    <m/>
    <m/>
  </r>
  <r>
    <x v="605"/>
    <s v="2012 "/>
    <n v="5.8"/>
    <n v="2009"/>
    <n v="166112167"/>
    <n v="367"/>
    <s v="Action|Adventure|Sci-Fi"/>
    <s v="Oliver Platt"/>
    <n v="283418"/>
    <n v="1055"/>
    <s v="English"/>
    <s v="USA"/>
    <n v="200000000"/>
    <n v="-33887833"/>
    <m/>
    <m/>
    <m/>
  </r>
  <r>
    <x v="728"/>
    <s v="Just Visiting "/>
    <n v="5.8"/>
    <n v="2001"/>
    <n v="4777007"/>
    <n v="61"/>
    <s v="Comedy|Fantasy|Sci-Fi"/>
    <s v="Bridgette Wilson-Sampras"/>
    <n v="15130"/>
    <n v="98"/>
    <s v="English"/>
    <s v="France"/>
    <n v="40000000"/>
    <n v="-35222993"/>
    <m/>
    <m/>
    <m/>
  </r>
  <r>
    <x v="132"/>
    <s v="The Fan "/>
    <n v="5.8"/>
    <n v="1996"/>
    <n v="18573791"/>
    <n v="50"/>
    <s v="Action|Drama|Sport|Thriller"/>
    <s v="Robert De Niro"/>
    <n v="38533"/>
    <n v="89"/>
    <s v="English"/>
    <s v="USA"/>
    <n v="55000000"/>
    <n v="-36426209"/>
    <m/>
    <m/>
    <m/>
  </r>
  <r>
    <x v="238"/>
    <s v="Mary Reilly "/>
    <n v="5.8"/>
    <n v="1996"/>
    <n v="5600000"/>
    <n v="46"/>
    <s v="Drama|Horror|Romance|Thriller"/>
    <s v="Julia Roberts"/>
    <n v="11913"/>
    <n v="97"/>
    <s v="English"/>
    <s v="USA"/>
    <n v="47000000"/>
    <n v="-41400000"/>
    <m/>
    <m/>
    <m/>
  </r>
  <r>
    <x v="122"/>
    <s v="All the Pretty Horses "/>
    <n v="5.8"/>
    <n v="2000"/>
    <n v="15527125"/>
    <n v="85"/>
    <s v="Drama|Romance|Western"/>
    <s v="Matt Damon"/>
    <n v="11388"/>
    <n v="183"/>
    <s v="English"/>
    <s v="USA"/>
    <n v="57000000"/>
    <n v="-41472875"/>
    <m/>
    <m/>
    <m/>
  </r>
  <r>
    <x v="589"/>
    <s v="Allegiant "/>
    <n v="5.8"/>
    <n v="2016"/>
    <n v="66002193"/>
    <n v="181"/>
    <s v="Action|Adventure|Mystery|Sci-Fi|Thriller"/>
    <s v="Naomi Watts"/>
    <n v="44296"/>
    <n v="144"/>
    <s v="English"/>
    <s v="USA"/>
    <n v="110000000"/>
    <n v="-43997807"/>
    <m/>
    <m/>
    <m/>
  </r>
  <r>
    <x v="167"/>
    <s v="Dante's Peak "/>
    <n v="5.8"/>
    <n v="1997"/>
    <n v="67155742"/>
    <n v="93"/>
    <s v="Action|Adventure|Thriller"/>
    <s v="Jamie Renée Smith"/>
    <n v="62271"/>
    <n v="277"/>
    <s v="English"/>
    <s v="USA"/>
    <n v="116000000"/>
    <n v="-48844258"/>
    <m/>
    <m/>
    <m/>
  </r>
  <r>
    <x v="1391"/>
    <s v="Hard Rain "/>
    <n v="5.8"/>
    <n v="1998"/>
    <n v="19819494"/>
    <n v="79"/>
    <s v="Action|Crime|Drama|Thriller"/>
    <s v="Morgan Freeman"/>
    <n v="26893"/>
    <n v="126"/>
    <s v="English"/>
    <s v="USA"/>
    <n v="70000000"/>
    <n v="-50180506"/>
    <m/>
    <m/>
    <m/>
  </r>
  <r>
    <x v="883"/>
    <s v="The Three Musketeers "/>
    <n v="5.8"/>
    <n v="2011"/>
    <n v="20315324"/>
    <n v="228"/>
    <s v="Action|Adventure|Romance"/>
    <s v="Milla Jovovich"/>
    <n v="88542"/>
    <n v="254"/>
    <s v="English"/>
    <s v="Germany"/>
    <n v="75000000"/>
    <n v="-54684676"/>
    <m/>
    <m/>
    <m/>
  </r>
  <r>
    <x v="488"/>
    <s v="Nine "/>
    <n v="5.8"/>
    <n v="2009"/>
    <n v="19673424"/>
    <n v="205"/>
    <s v="Drama|Musical|Romance"/>
    <s v="Fergie"/>
    <n v="37446"/>
    <n v="232"/>
    <s v="English"/>
    <s v="USA"/>
    <n v="80000000"/>
    <n v="-60326576"/>
    <m/>
    <m/>
    <m/>
  </r>
  <r>
    <x v="100"/>
    <s v="Babe: Pig in the City "/>
    <n v="5.8"/>
    <n v="1998"/>
    <n v="18318000"/>
    <n v="61"/>
    <s v="Adventure|Comedy|Drama|Family|Fantasy"/>
    <s v="Adam Goldberg"/>
    <n v="24868"/>
    <n v="216"/>
    <s v="English"/>
    <s v="Australia"/>
    <n v="80000000"/>
    <n v="-61682000"/>
    <m/>
    <m/>
    <m/>
  </r>
  <r>
    <x v="1304"/>
    <s v="Wrath of the Titans "/>
    <n v="5.8"/>
    <n v="2012"/>
    <n v="83640426"/>
    <n v="310"/>
    <s v="Action|Adventure|Fantasy"/>
    <s v="Liam Neeson"/>
    <n v="152826"/>
    <n v="253"/>
    <s v="English"/>
    <s v="USA"/>
    <n v="150000000"/>
    <n v="-66359574"/>
    <m/>
    <m/>
    <m/>
  </r>
  <r>
    <x v="1001"/>
    <s v="Around the World in 80 Days "/>
    <n v="5.8"/>
    <n v="2004"/>
    <n v="24004159"/>
    <n v="188"/>
    <s v="Action|Adventure|Comedy"/>
    <s v="Jim Broadbent"/>
    <n v="68720"/>
    <n v="191"/>
    <s v="English"/>
    <s v="USA"/>
    <n v="110000000"/>
    <n v="-85995841"/>
    <m/>
    <m/>
    <m/>
  </r>
  <r>
    <x v="740"/>
    <s v="The Wolfman "/>
    <n v="5.8"/>
    <n v="2010"/>
    <n v="61937495"/>
    <n v="357"/>
    <s v="Drama|Fantasy|Horror|Thriller"/>
    <s v="Anthony Hopkins"/>
    <n v="89442"/>
    <n v="432"/>
    <s v="English"/>
    <s v="USA"/>
    <n v="150000000"/>
    <n v="-88062505"/>
    <m/>
    <m/>
    <m/>
  </r>
  <r>
    <x v="194"/>
    <s v="Pan "/>
    <n v="5.8"/>
    <n v="2015"/>
    <n v="34964818"/>
    <n v="256"/>
    <s v="Adventure|Family|Fantasy"/>
    <s v="Hugh Jackman"/>
    <n v="39956"/>
    <n v="186"/>
    <s v="English"/>
    <s v="USA"/>
    <n v="150000000"/>
    <n v="-115035182"/>
    <m/>
    <m/>
    <m/>
  </r>
  <r>
    <x v="733"/>
    <s v="Identity Thief "/>
    <n v="5.7"/>
    <n v="2013"/>
    <n v="134455175"/>
    <n v="275"/>
    <s v="Comedy|Crime"/>
    <s v="Jon Favreau"/>
    <n v="97664"/>
    <n v="232"/>
    <s v="English"/>
    <s v="USA"/>
    <n v="35000000"/>
    <n v="99455175"/>
    <m/>
    <m/>
    <m/>
  </r>
  <r>
    <x v="1392"/>
    <s v="Jaws 2 "/>
    <n v="5.7"/>
    <n v="1978"/>
    <n v="102922376"/>
    <n v="75"/>
    <s v="Adventure|Horror|Thriller"/>
    <s v="Roy Scheider"/>
    <n v="51314"/>
    <n v="265"/>
    <s v="English"/>
    <s v="USA"/>
    <n v="20000000"/>
    <n v="82922376"/>
    <m/>
    <m/>
    <m/>
  </r>
  <r>
    <x v="1393"/>
    <s v="Paranormal Activity 2 "/>
    <n v="5.7"/>
    <n v="2010"/>
    <n v="84749884"/>
    <n v="264"/>
    <s v="Horror"/>
    <s v="Sprague Grayden"/>
    <n v="82133"/>
    <n v="359"/>
    <s v="English"/>
    <s v="USA"/>
    <n v="3000000"/>
    <n v="81749884"/>
    <m/>
    <m/>
    <m/>
  </r>
  <r>
    <x v="706"/>
    <s v="Bad Teacher "/>
    <n v="5.7"/>
    <n v="2011"/>
    <n v="100292856"/>
    <n v="286"/>
    <s v="Comedy"/>
    <s v="Justin Timberlake"/>
    <n v="160418"/>
    <n v="296"/>
    <s v="English"/>
    <s v="USA"/>
    <n v="20000000"/>
    <n v="80292856"/>
    <m/>
    <m/>
    <m/>
  </r>
  <r>
    <x v="134"/>
    <s v="Planet of the Apes "/>
    <n v="5.7"/>
    <n v="2001"/>
    <n v="180011740"/>
    <n v="230"/>
    <s v="Action|Adventure|Sci-Fi|Thriller"/>
    <s v="Cary-Hiroyuki Tagawa"/>
    <n v="177725"/>
    <n v="1368"/>
    <s v="English"/>
    <s v="USA"/>
    <n v="100000000"/>
    <n v="80011740"/>
    <m/>
    <m/>
    <m/>
  </r>
  <r>
    <x v="980"/>
    <s v="The Purge "/>
    <n v="5.7"/>
    <n v="2013"/>
    <n v="64423650"/>
    <n v="361"/>
    <s v="Horror|Sci-Fi|Thriller"/>
    <s v="Rhys Wakefield"/>
    <n v="139329"/>
    <n v="578"/>
    <s v="English"/>
    <s v="USA"/>
    <n v="3000000"/>
    <n v="61423650"/>
    <m/>
    <m/>
    <m/>
  </r>
  <r>
    <x v="729"/>
    <s v="Valentine's Day "/>
    <n v="5.7"/>
    <n v="2010"/>
    <n v="110476776"/>
    <n v="186"/>
    <s v="Comedy|Romance"/>
    <s v="Bradley Cooper"/>
    <n v="95437"/>
    <n v="211"/>
    <s v="English"/>
    <s v="USA"/>
    <n v="52000000"/>
    <n v="58476776"/>
    <m/>
    <m/>
    <m/>
  </r>
  <r>
    <x v="729"/>
    <s v="The Princess Diaries 2: Royal Engagement "/>
    <n v="5.7"/>
    <n v="2004"/>
    <n v="95149435"/>
    <n v="77"/>
    <s v="Comedy|Family|Romance"/>
    <s v="Anne Hathaway"/>
    <n v="53687"/>
    <n v="152"/>
    <s v="English"/>
    <s v="USA"/>
    <n v="40000000"/>
    <n v="55149435"/>
    <m/>
    <m/>
    <m/>
  </r>
  <r>
    <x v="1394"/>
    <s v="Magic Mike XXL "/>
    <n v="5.7"/>
    <n v="2015"/>
    <n v="66009973"/>
    <n v="222"/>
    <s v="Comedy|Drama|Music"/>
    <s v="Matt Bomer"/>
    <n v="38202"/>
    <n v="135"/>
    <s v="English"/>
    <s v="USA"/>
    <n v="14800000"/>
    <n v="51209973"/>
    <m/>
    <m/>
    <m/>
  </r>
  <r>
    <x v="575"/>
    <s v="Dumb and Dumber To "/>
    <n v="5.7"/>
    <n v="2014"/>
    <n v="86208010"/>
    <n v="218"/>
    <s v="Comedy"/>
    <s v="Bill Murray"/>
    <n v="97045"/>
    <n v="285"/>
    <s v="English"/>
    <s v="USA"/>
    <n v="35000000"/>
    <n v="51208010"/>
    <m/>
    <m/>
    <m/>
  </r>
  <r>
    <x v="1047"/>
    <s v="Deuce Bigalow: Male Gigolo "/>
    <n v="5.7"/>
    <n v="1999"/>
    <n v="65535067"/>
    <n v="91"/>
    <s v="Comedy|Romance"/>
    <s v="Amy Poehler"/>
    <n v="59380"/>
    <n v="202"/>
    <s v="English"/>
    <s v="USA"/>
    <n v="17000000"/>
    <n v="48535067"/>
    <m/>
    <m/>
    <m/>
  </r>
  <r>
    <x v="738"/>
    <s v="Nacho Libre "/>
    <n v="5.7"/>
    <n v="2006"/>
    <n v="80197993"/>
    <n v="163"/>
    <s v="Comedy|Family|Sport"/>
    <s v="Ana de la Reguera"/>
    <n v="65551"/>
    <n v="441"/>
    <s v="English"/>
    <s v="Germany"/>
    <n v="32000000"/>
    <n v="48197993"/>
    <m/>
    <m/>
    <m/>
  </r>
  <r>
    <x v="1309"/>
    <s v="Barbershop 2: Back in Business "/>
    <n v="5.7"/>
    <n v="2004"/>
    <n v="64955956"/>
    <n v="50"/>
    <s v="Comedy|Drama"/>
    <s v="Harry Lennix"/>
    <n v="10104"/>
    <n v="69"/>
    <s v="English"/>
    <s v="USA"/>
    <n v="18000000"/>
    <n v="46955956"/>
    <m/>
    <m/>
    <m/>
  </r>
  <r>
    <x v="1395"/>
    <s v="America's Sweethearts "/>
    <n v="5.7"/>
    <n v="2001"/>
    <n v="93607673"/>
    <n v="142"/>
    <s v="Comedy|Romance"/>
    <s v="Julia Roberts"/>
    <n v="47573"/>
    <n v="343"/>
    <s v="English"/>
    <s v="USA"/>
    <n v="48000000"/>
    <n v="45607673"/>
    <m/>
    <m/>
    <m/>
  </r>
  <r>
    <x v="583"/>
    <s v="A Nightmare on Elm Street 4: The Dream Master "/>
    <n v="5.7"/>
    <n v="1988"/>
    <n v="49369900"/>
    <n v="102"/>
    <s v="Fantasy|Horror|Thriller"/>
    <s v="Tuesday Knight"/>
    <n v="36108"/>
    <n v="260"/>
    <s v="English"/>
    <s v="USA"/>
    <n v="7000000"/>
    <n v="42369900"/>
    <m/>
    <m/>
    <m/>
  </r>
  <r>
    <x v="922"/>
    <s v="Think Like a Man Too "/>
    <n v="5.7"/>
    <n v="2014"/>
    <n v="65182182"/>
    <n v="52"/>
    <s v="Comedy|Romance"/>
    <s v="Romany Malco"/>
    <n v="15310"/>
    <n v="38"/>
    <s v="English"/>
    <s v="USA"/>
    <n v="24000000"/>
    <n v="41182182"/>
    <m/>
    <m/>
    <m/>
  </r>
  <r>
    <x v="1396"/>
    <s v="Drumline "/>
    <n v="5.7"/>
    <n v="2002"/>
    <n v="56398162"/>
    <n v="64"/>
    <s v="Comedy|Drama|Music|Romance"/>
    <s v="Leonard Roberts"/>
    <n v="28649"/>
    <n v="185"/>
    <s v="English"/>
    <s v="USA"/>
    <n v="20000000"/>
    <n v="36398162"/>
    <m/>
    <m/>
    <m/>
  </r>
  <r>
    <x v="379"/>
    <s v="Transformers: Age of Extinction "/>
    <n v="5.7"/>
    <n v="2014"/>
    <n v="245428137"/>
    <n v="378"/>
    <s v="Action|Adventure|Sci-Fi"/>
    <s v="Bingbing Li"/>
    <n v="242420"/>
    <n v="918"/>
    <s v="English"/>
    <s v="USA"/>
    <n v="210000000"/>
    <n v="35428137"/>
    <m/>
    <m/>
    <m/>
  </r>
  <r>
    <x v="1171"/>
    <s v="Friday the 13th Part III "/>
    <n v="5.7"/>
    <n v="1982"/>
    <n v="36200000"/>
    <n v="235"/>
    <s v="Horror|Thriller"/>
    <s v="Richard Brooker"/>
    <n v="31952"/>
    <n v="372"/>
    <s v="English"/>
    <s v="USA"/>
    <n v="4000000"/>
    <n v="32200000"/>
    <m/>
    <m/>
    <m/>
  </r>
  <r>
    <x v="1397"/>
    <s v="Jumping the Broom "/>
    <n v="5.7"/>
    <n v="2011"/>
    <n v="37295394"/>
    <n v="52"/>
    <s v="Comedy|Drama"/>
    <s v="Gary Dourdan"/>
    <n v="7973"/>
    <n v="59"/>
    <s v="English"/>
    <s v="USA"/>
    <n v="6600000"/>
    <n v="30695394"/>
    <m/>
    <m/>
    <m/>
  </r>
  <r>
    <x v="1398"/>
    <s v="Unfriended "/>
    <n v="5.7"/>
    <n v="2014"/>
    <n v="31537320"/>
    <n v="270"/>
    <s v="Horror|Mystery|Thriller"/>
    <s v="Shelley Hennig"/>
    <n v="44329"/>
    <n v="309"/>
    <s v="English"/>
    <s v="USA"/>
    <n v="1000000"/>
    <n v="30537320"/>
    <m/>
    <m/>
    <m/>
  </r>
  <r>
    <x v="1399"/>
    <s v="Open Water "/>
    <n v="5.7"/>
    <n v="2003"/>
    <n v="30500882"/>
    <n v="235"/>
    <s v="Adventure|Biography|Drama|Horror|Thriller"/>
    <s v="Blanchard Ryan"/>
    <n v="42256"/>
    <n v="916"/>
    <s v="English"/>
    <s v="USA"/>
    <n v="500000"/>
    <n v="30000882"/>
    <m/>
    <m/>
    <m/>
  </r>
  <r>
    <x v="1400"/>
    <s v="Not Another Teen Movie "/>
    <n v="5.7"/>
    <n v="2001"/>
    <n v="37882551"/>
    <n v="97"/>
    <s v="Comedy"/>
    <s v="Chris Evans"/>
    <n v="80305"/>
    <n v="393"/>
    <s v="English"/>
    <s v="USA"/>
    <n v="16000000"/>
    <n v="21882551"/>
    <m/>
    <m/>
    <m/>
  </r>
  <r>
    <x v="1182"/>
    <s v="Eat Pray Love "/>
    <n v="5.7"/>
    <n v="2010"/>
    <n v="80574010"/>
    <n v="213"/>
    <s v="Drama|Romance"/>
    <s v="James Franco"/>
    <n v="63493"/>
    <n v="302"/>
    <s v="English"/>
    <s v="USA"/>
    <n v="60000000"/>
    <n v="20574010"/>
    <m/>
    <m/>
    <m/>
  </r>
  <r>
    <x v="812"/>
    <s v="Lara Croft: Tomb Raider "/>
    <n v="5.7"/>
    <n v="2001"/>
    <n v="131144183"/>
    <n v="199"/>
    <s v="Action|Adventure|Fantasy|Thriller"/>
    <s v="Angelina Jolie Pitt"/>
    <n v="157016"/>
    <n v="824"/>
    <s v="English"/>
    <s v="USA"/>
    <n v="115000000"/>
    <n v="16144183"/>
    <m/>
    <m/>
    <m/>
  </r>
  <r>
    <x v="1401"/>
    <s v="Child's Play 2 "/>
    <n v="5.7"/>
    <n v="1990"/>
    <n v="28501605"/>
    <n v="59"/>
    <s v="Fantasy|Horror"/>
    <s v="Jenny Agutter"/>
    <n v="31371"/>
    <n v="166"/>
    <s v="English"/>
    <s v="USA"/>
    <n v="13000000"/>
    <n v="15501605"/>
    <m/>
    <m/>
    <m/>
  </r>
  <r>
    <x v="1189"/>
    <s v="All About the Benjamins "/>
    <n v="5.7"/>
    <n v="2002"/>
    <n v="25482931"/>
    <n v="40"/>
    <s v="Action|Comedy|Crime|Thriller"/>
    <s v="Mike Epps"/>
    <n v="9693"/>
    <n v="33"/>
    <s v="English"/>
    <s v="USA"/>
    <n v="14000000"/>
    <n v="11482931"/>
    <m/>
    <m/>
    <m/>
  </r>
  <r>
    <x v="1402"/>
    <s v="Drive Me Crazy "/>
    <n v="5.7"/>
    <n v="1999"/>
    <n v="17843379"/>
    <n v="59"/>
    <s v="Comedy|Drama|Romance"/>
    <s v="Stephen Collins"/>
    <n v="14904"/>
    <n v="147"/>
    <s v="English"/>
    <s v="USA"/>
    <n v="8000000"/>
    <n v="9843379"/>
    <m/>
    <m/>
    <m/>
  </r>
  <r>
    <x v="298"/>
    <s v="Love the Coopers "/>
    <n v="5.7"/>
    <n v="2015"/>
    <n v="26284475"/>
    <n v="97"/>
    <s v="Comedy"/>
    <s v="Olivia Wilde"/>
    <n v="9051"/>
    <n v="68"/>
    <s v="English"/>
    <s v="USA"/>
    <n v="17000000"/>
    <n v="9284475"/>
    <m/>
    <m/>
    <m/>
  </r>
  <r>
    <x v="1397"/>
    <s v="Sparkle "/>
    <n v="5.7"/>
    <n v="2012"/>
    <n v="24397469"/>
    <n v="82"/>
    <s v="Drama|Music"/>
    <s v="Omari Hardwick"/>
    <n v="5161"/>
    <n v="48"/>
    <s v="English"/>
    <s v="USA"/>
    <n v="17000000"/>
    <n v="7397469"/>
    <m/>
    <m/>
    <m/>
  </r>
  <r>
    <x v="987"/>
    <s v="Thinner "/>
    <n v="5.7"/>
    <n v="1996"/>
    <n v="15171475"/>
    <n v="73"/>
    <s v="Fantasy|Horror"/>
    <s v="Joe Mantegna"/>
    <n v="19805"/>
    <n v="122"/>
    <s v="English"/>
    <s v="USA"/>
    <n v="8500000"/>
    <n v="6671475"/>
    <m/>
    <m/>
    <m/>
  </r>
  <r>
    <x v="1093"/>
    <s v="Joyful Noise "/>
    <n v="5.7"/>
    <n v="2012"/>
    <n v="30920167"/>
    <n v="98"/>
    <s v="Comedy|Music"/>
    <s v="Dolly Parton"/>
    <n v="6476"/>
    <n v="71"/>
    <s v="English"/>
    <s v="USA"/>
    <n v="25000000"/>
    <n v="5920167"/>
    <m/>
    <m/>
    <m/>
  </r>
  <r>
    <x v="1403"/>
    <s v="Witchboard "/>
    <n v="5.7"/>
    <n v="1986"/>
    <n v="7369373"/>
    <n v="65"/>
    <s v="Horror|Mystery|Thriller"/>
    <s v="Kathleen Wilhoite"/>
    <n v="4288"/>
    <n v="74"/>
    <s v="English"/>
    <s v="UK"/>
    <n v="2000000"/>
    <n v="5369373"/>
    <m/>
    <m/>
    <m/>
  </r>
  <r>
    <x v="661"/>
    <s v="Admission "/>
    <n v="5.7"/>
    <n v="2013"/>
    <n v="18004225"/>
    <n v="150"/>
    <s v="Comedy|Drama|Romance"/>
    <s v="Tina Fey"/>
    <n v="28573"/>
    <n v="87"/>
    <s v="English"/>
    <s v="USA"/>
    <n v="13000000"/>
    <n v="5004225"/>
    <m/>
    <m/>
    <m/>
  </r>
  <r>
    <x v="734"/>
    <s v="Six Days Seven Nights "/>
    <n v="5.7"/>
    <n v="1998"/>
    <n v="74329966"/>
    <n v="97"/>
    <s v="Action|Adventure|Comedy|Romance"/>
    <s v="Harrison Ford"/>
    <n v="60910"/>
    <n v="164"/>
    <s v="English"/>
    <s v="USA"/>
    <n v="70000000"/>
    <n v="4329966"/>
    <m/>
    <m/>
    <m/>
  </r>
  <r>
    <x v="144"/>
    <s v="Be Cool "/>
    <n v="5.7"/>
    <n v="2005"/>
    <n v="55808744"/>
    <n v="161"/>
    <s v="Comedy|Crime|Music"/>
    <s v="Dwayne Johnson"/>
    <n v="59435"/>
    <n v="323"/>
    <s v="English"/>
    <s v="USA"/>
    <n v="53000000"/>
    <n v="2808744"/>
    <m/>
    <m/>
    <m/>
  </r>
  <r>
    <x v="1404"/>
    <s v="Filly Brown "/>
    <n v="5.7"/>
    <n v="2012"/>
    <n v="2833383"/>
    <n v="16"/>
    <s v="Drama|Music"/>
    <s v="Noel Gugliemi"/>
    <n v="910"/>
    <n v="11"/>
    <s v="English"/>
    <s v="USA"/>
    <n v="427000"/>
    <n v="2406383"/>
    <m/>
    <m/>
    <m/>
  </r>
  <r>
    <x v="1059"/>
    <s v="Race to Witch Mountain "/>
    <n v="5.7"/>
    <n v="2009"/>
    <n v="67128202"/>
    <n v="166"/>
    <s v="Action|Adventure|Family|Fantasy|Sci-Fi|Thriller"/>
    <s v="Dwayne Johnson"/>
    <n v="43328"/>
    <n v="110"/>
    <s v="English"/>
    <s v="USA"/>
    <n v="65000000"/>
    <n v="2128202"/>
    <m/>
    <m/>
    <m/>
  </r>
  <r>
    <x v="386"/>
    <s v="What to Expect When You're Expecting "/>
    <n v="5.7"/>
    <n v="2012"/>
    <n v="41102171"/>
    <n v="170"/>
    <s v="Comedy|Drama|Romance"/>
    <s v="Anna Kendrick"/>
    <n v="57266"/>
    <n v="89"/>
    <s v="English"/>
    <s v="USA"/>
    <n v="40000000"/>
    <n v="1102171"/>
    <m/>
    <m/>
    <m/>
  </r>
  <r>
    <x v="537"/>
    <s v="Kiss the Bride "/>
    <n v="5.7"/>
    <n v="2007"/>
    <n v="31937"/>
    <n v="9"/>
    <s v="Comedy|Romance"/>
    <s v="Tori Spelling"/>
    <n v="1358"/>
    <n v="10"/>
    <s v="English"/>
    <s v="USA"/>
    <n v="500000"/>
    <n v="-468063"/>
    <m/>
    <m/>
    <m/>
  </r>
  <r>
    <x v="1405"/>
    <s v="L!fe Happens "/>
    <n v="5.7"/>
    <n v="2011"/>
    <n v="20186"/>
    <n v="18"/>
    <s v="Comedy"/>
    <s v="Justin Kirk"/>
    <n v="6025"/>
    <n v="15"/>
    <s v="English"/>
    <s v="USA"/>
    <n v="930000"/>
    <n v="-909814"/>
    <m/>
    <m/>
    <m/>
  </r>
  <r>
    <x v="1169"/>
    <s v="Diary of the Dead "/>
    <n v="5.7"/>
    <n v="2007"/>
    <n v="952620"/>
    <n v="280"/>
    <s v="Horror"/>
    <s v="Megan Park"/>
    <n v="40800"/>
    <n v="332"/>
    <s v="English"/>
    <s v="USA"/>
    <n v="2000000"/>
    <n v="-1047380"/>
    <m/>
    <m/>
    <m/>
  </r>
  <r>
    <x v="729"/>
    <s v="New Year's Eve "/>
    <n v="5.7"/>
    <n v="2011"/>
    <n v="54540525"/>
    <n v="200"/>
    <s v="Comedy|Romance"/>
    <s v="Robert De Niro"/>
    <n v="66579"/>
    <n v="134"/>
    <s v="English"/>
    <s v="USA"/>
    <n v="56000000"/>
    <n v="-1459475"/>
    <m/>
    <m/>
    <m/>
  </r>
  <r>
    <x v="1406"/>
    <s v="Eddie: The Sleepwalking Cannibal "/>
    <n v="5.7"/>
    <n v="2012"/>
    <n v="1521"/>
    <n v="56"/>
    <s v="Comedy|Horror"/>
    <s v="Stephen McHattie"/>
    <n v="1231"/>
    <n v="10"/>
    <s v="English"/>
    <s v="Canada"/>
    <n v="1500000"/>
    <n v="-1498479"/>
    <m/>
    <m/>
    <m/>
  </r>
  <r>
    <x v="1218"/>
    <s v="How to Deal "/>
    <n v="5.7"/>
    <n v="2003"/>
    <n v="14108518"/>
    <n v="46"/>
    <s v="Comedy|Drama|Romance"/>
    <s v="Dylan Baker"/>
    <n v="8215"/>
    <n v="95"/>
    <s v="English"/>
    <s v="USA"/>
    <n v="16000000"/>
    <n v="-1891482"/>
    <m/>
    <m/>
    <m/>
  </r>
  <r>
    <x v="1407"/>
    <s v="The Ghastly Love of Johnny X "/>
    <n v="5.7"/>
    <n v="2012"/>
    <n v="2436"/>
    <n v="94"/>
    <s v="Comedy|Fantasy|Musical|Sci-Fi"/>
    <s v="Kate Maberly"/>
    <n v="344"/>
    <n v="19"/>
    <s v="English"/>
    <s v="USA"/>
    <n v="2000000"/>
    <n v="-1997564"/>
    <m/>
    <m/>
    <m/>
  </r>
  <r>
    <x v="931"/>
    <s v="The Pirates Who Don't Do Anything: A VeggieTales Movie "/>
    <n v="5.7"/>
    <n v="2008"/>
    <n v="12701880"/>
    <n v="37"/>
    <s v="Adventure|Animation|Comedy|Family"/>
    <s v="Yuri Lowenthal"/>
    <n v="2037"/>
    <n v="22"/>
    <s v="English"/>
    <s v="USA"/>
    <n v="15000000"/>
    <n v="-2298120"/>
    <m/>
    <m/>
    <m/>
  </r>
  <r>
    <x v="1408"/>
    <s v="Eye of the Dolphin "/>
    <n v="5.7"/>
    <n v="2006"/>
    <n v="71904"/>
    <n v="18"/>
    <s v="Comedy|Drama|Family"/>
    <s v="Katharine Ross"/>
    <n v="806"/>
    <n v="18"/>
    <s v="English"/>
    <s v="USA"/>
    <n v="2500000"/>
    <n v="-2428096"/>
    <m/>
    <m/>
    <m/>
  </r>
  <r>
    <x v="90"/>
    <s v="And So It Goes "/>
    <n v="5.7"/>
    <n v="2014"/>
    <n v="15155772"/>
    <n v="107"/>
    <s v="Comedy|Drama|Romance"/>
    <s v="Yaya DaCosta"/>
    <n v="8895"/>
    <n v="48"/>
    <s v="English"/>
    <s v="USA"/>
    <n v="18000000"/>
    <n v="-2844228"/>
    <m/>
    <m/>
    <m/>
  </r>
  <r>
    <x v="1409"/>
    <s v="Screwed "/>
    <n v="5.7"/>
    <n v="2000"/>
    <n v="6982680"/>
    <n v="29"/>
    <s v="Comedy|Crime"/>
    <s v="Sarah Silverman"/>
    <n v="6965"/>
    <n v="69"/>
    <s v="English"/>
    <s v="USA"/>
    <n v="10000000"/>
    <n v="-3017320"/>
    <m/>
    <m/>
    <m/>
  </r>
  <r>
    <x v="195"/>
    <s v="Only God Forgives "/>
    <n v="5.7"/>
    <n v="2013"/>
    <n v="778565"/>
    <n v="440"/>
    <s v="Crime|Drama"/>
    <s v="Ryan Gosling"/>
    <n v="83234"/>
    <n v="475"/>
    <s v="English"/>
    <s v="Denmark"/>
    <n v="4800000"/>
    <n v="-4021435"/>
    <m/>
    <m/>
    <m/>
  </r>
  <r>
    <x v="127"/>
    <s v="Hulk "/>
    <n v="5.7"/>
    <n v="2003"/>
    <n v="132122995"/>
    <n v="267"/>
    <s v="Action|Sci-Fi"/>
    <s v="Kevin Rankin"/>
    <n v="212106"/>
    <n v="1445"/>
    <s v="English"/>
    <s v="USA"/>
    <n v="137000000"/>
    <n v="-4877005"/>
    <m/>
    <m/>
    <m/>
  </r>
  <r>
    <x v="1410"/>
    <s v="The 5th Quarter "/>
    <n v="5.7"/>
    <n v="2010"/>
    <n v="399611"/>
    <n v="16"/>
    <s v="Biography|Drama|Sport"/>
    <s v="Aidan Quinn"/>
    <n v="1245"/>
    <n v="29"/>
    <s v="English"/>
    <s v="USA"/>
    <n v="6000000"/>
    <n v="-5600389"/>
    <m/>
    <m/>
    <m/>
  </r>
  <r>
    <x v="1370"/>
    <s v="The Relic "/>
    <n v="5.7"/>
    <n v="1997"/>
    <n v="33927476"/>
    <n v="95"/>
    <s v="Horror|Mystery|Sci-Fi|Thriller"/>
    <s v="John Kapelos"/>
    <n v="19176"/>
    <n v="165"/>
    <s v="English"/>
    <s v="UK"/>
    <n v="40000000"/>
    <n v="-6072524"/>
    <m/>
    <m/>
    <m/>
  </r>
  <r>
    <x v="1307"/>
    <s v="Drillbit Taylor "/>
    <n v="5.7"/>
    <n v="2008"/>
    <n v="32853640"/>
    <n v="146"/>
    <s v="Comedy|Drama"/>
    <s v="Lisa Ann Walter"/>
    <n v="50199"/>
    <n v="101"/>
    <s v="English"/>
    <s v="USA"/>
    <n v="40000000"/>
    <n v="-7146360"/>
    <m/>
    <m/>
    <m/>
  </r>
  <r>
    <x v="1411"/>
    <s v="Trust the Man "/>
    <n v="5.7"/>
    <n v="2005"/>
    <n v="1530535"/>
    <n v="100"/>
    <s v="Comedy|Drama|Romance"/>
    <s v="Billy Crudup"/>
    <n v="7833"/>
    <n v="63"/>
    <s v="English"/>
    <s v="USA"/>
    <n v="9000000"/>
    <n v="-7469465"/>
    <m/>
    <m/>
    <m/>
  </r>
  <r>
    <x v="1412"/>
    <s v="Brick Mansions "/>
    <n v="5.7"/>
    <n v="2014"/>
    <n v="20285518"/>
    <n v="177"/>
    <s v="Action|Crime|Drama|Thriller"/>
    <s v="Paul Walker"/>
    <n v="32103"/>
    <n v="112"/>
    <s v="English"/>
    <s v="France"/>
    <n v="28000000"/>
    <n v="-7714482"/>
    <m/>
    <m/>
    <m/>
  </r>
  <r>
    <x v="1413"/>
    <s v="Gun Shy "/>
    <n v="5.7"/>
    <n v="2000"/>
    <n v="1631839"/>
    <n v="49"/>
    <s v="Comedy|Crime|Romance"/>
    <s v="Liam Neeson"/>
    <n v="5936"/>
    <n v="91"/>
    <s v="English"/>
    <s v="USA"/>
    <n v="10000000"/>
    <n v="-8368161"/>
    <m/>
    <m/>
    <m/>
  </r>
  <r>
    <x v="417"/>
    <s v="The Little Vampire "/>
    <n v="5.7"/>
    <n v="2000"/>
    <n v="13555988"/>
    <n v="38"/>
    <s v="Adventure|Comedy|Family|Fantasy"/>
    <s v="Richard E. Grant"/>
    <n v="7242"/>
    <n v="38"/>
    <s v="English"/>
    <s v="Germany"/>
    <n v="22000000"/>
    <n v="-8444012"/>
    <m/>
    <m/>
    <m/>
  </r>
  <r>
    <x v="332"/>
    <s v="Sgt. Bilko "/>
    <n v="5.7"/>
    <n v="1996"/>
    <n v="30400000"/>
    <n v="23"/>
    <s v="Comedy"/>
    <s v="Austin Pendleton"/>
    <n v="17810"/>
    <n v="73"/>
    <s v="English"/>
    <s v="USA"/>
    <n v="39000000"/>
    <n v="-8600000"/>
    <m/>
    <m/>
    <m/>
  </r>
  <r>
    <x v="1414"/>
    <s v="Skin Trade "/>
    <n v="5.7"/>
    <n v="2014"/>
    <n v="162"/>
    <n v="66"/>
    <s v="Action|Crime|Thriller"/>
    <s v="Michael Jai White"/>
    <n v="5228"/>
    <n v="38"/>
    <s v="English"/>
    <s v="Thailand"/>
    <n v="9000000"/>
    <n v="-8999838"/>
    <m/>
    <m/>
    <m/>
  </r>
  <r>
    <x v="1415"/>
    <s v="Rambo III "/>
    <n v="5.7"/>
    <n v="1988"/>
    <n v="53715611"/>
    <n v="84"/>
    <s v="Action|Adventure|Thriller|War"/>
    <s v="Sylvester Stallone"/>
    <n v="92106"/>
    <n v="171"/>
    <s v="English"/>
    <s v="USA"/>
    <n v="63000000"/>
    <n v="-9284389"/>
    <m/>
    <m/>
    <m/>
  </r>
  <r>
    <x v="1416"/>
    <s v="War, Inc. "/>
    <n v="5.7"/>
    <n v="2008"/>
    <n v="578527"/>
    <n v="79"/>
    <s v="Action|Comedy|Thriller"/>
    <s v="Bashar Rahal"/>
    <n v="20008"/>
    <n v="112"/>
    <s v="English"/>
    <s v="USA"/>
    <n v="10000000"/>
    <n v="-9421473"/>
    <m/>
    <m/>
    <m/>
  </r>
  <r>
    <x v="1417"/>
    <s v="The Art of War "/>
    <n v="5.7"/>
    <n v="2000"/>
    <n v="30199105"/>
    <n v="110"/>
    <s v="Action|Adventure|Crime|Thriller"/>
    <s v="Michael Biehn"/>
    <n v="25346"/>
    <n v="167"/>
    <s v="English"/>
    <s v="USA"/>
    <n v="40000000"/>
    <n v="-9800895"/>
    <m/>
    <m/>
    <m/>
  </r>
  <r>
    <x v="484"/>
    <s v="Reindeer Games "/>
    <n v="5.7"/>
    <n v="2000"/>
    <n v="23360779"/>
    <n v="126"/>
    <s v="Action|Adventure|Crime|Drama|Family|Fantasy|Romance|Thriller"/>
    <s v="Charlize Theron"/>
    <n v="31113"/>
    <n v="212"/>
    <s v="English"/>
    <s v="USA"/>
    <n v="34000000"/>
    <n v="-10639221"/>
    <m/>
    <m/>
    <m/>
  </r>
  <r>
    <x v="1060"/>
    <s v="Armored "/>
    <n v="5.7"/>
    <n v="2009"/>
    <n v="15988876"/>
    <n v="107"/>
    <s v="Action|Crime|Thriller"/>
    <s v="Andrew Fiscella"/>
    <n v="26236"/>
    <n v="110"/>
    <s v="English"/>
    <s v="USA"/>
    <n v="27000000"/>
    <n v="-11011124"/>
    <m/>
    <m/>
    <m/>
  </r>
  <r>
    <x v="156"/>
    <s v="Jefferson in Paris "/>
    <n v="5.7"/>
    <n v="1995"/>
    <n v="2474000"/>
    <n v="20"/>
    <s v="Biography|Drama|History|Romance"/>
    <s v="Seth Gilliam"/>
    <n v="2427"/>
    <n v="27"/>
    <s v="English"/>
    <s v="France"/>
    <n v="14000000"/>
    <n v="-11526000"/>
    <m/>
    <m/>
    <m/>
  </r>
  <r>
    <x v="852"/>
    <s v="The Reaping "/>
    <n v="5.7"/>
    <n v="2007"/>
    <n v="25117498"/>
    <n v="190"/>
    <s v="Horror|Thriller"/>
    <s v="Stephen Rea"/>
    <n v="37412"/>
    <n v="178"/>
    <s v="English"/>
    <s v="USA"/>
    <n v="40000000"/>
    <n v="-14882502"/>
    <m/>
    <m/>
    <m/>
  </r>
  <r>
    <x v="1370"/>
    <s v="End of Days "/>
    <n v="5.7"/>
    <n v="1999"/>
    <n v="66862068"/>
    <n v="174"/>
    <s v="Action|Fantasy|Horror|Mystery"/>
    <s v="CCH Pounder"/>
    <n v="89509"/>
    <n v="524"/>
    <s v="English"/>
    <s v="USA"/>
    <n v="83000000"/>
    <n v="-16137932"/>
    <m/>
    <m/>
    <m/>
  </r>
  <r>
    <x v="1418"/>
    <s v="The Nutcracker "/>
    <n v="5.7"/>
    <n v="1993"/>
    <n v="2119994"/>
    <n v="10"/>
    <s v="Family|Fantasy|Music"/>
    <s v="Darci Kistler"/>
    <n v="1153"/>
    <n v="15"/>
    <s v="English"/>
    <s v="USA"/>
    <n v="19000000"/>
    <n v="-16880006"/>
    <m/>
    <m/>
    <m/>
  </r>
  <r>
    <x v="746"/>
    <s v="Flight of the Intruder "/>
    <n v="5.7"/>
    <n v="1991"/>
    <n v="14587732"/>
    <n v="13"/>
    <s v="Action|Drama|Thriller|War"/>
    <s v="Rosanna Arquette"/>
    <n v="4795"/>
    <n v="39"/>
    <s v="English"/>
    <s v="USA"/>
    <n v="35000000"/>
    <n v="-20412268"/>
    <m/>
    <m/>
    <m/>
  </r>
  <r>
    <x v="219"/>
    <s v="Hollow Man "/>
    <n v="5.7"/>
    <n v="2000"/>
    <n v="73209340"/>
    <n v="180"/>
    <s v="Action|Horror|Sci-Fi|Thriller"/>
    <s v="Greg Grunberg"/>
    <n v="101834"/>
    <n v="628"/>
    <s v="English"/>
    <s v="USA"/>
    <n v="95000000"/>
    <n v="-21790660"/>
    <m/>
    <m/>
    <m/>
  </r>
  <r>
    <x v="117"/>
    <s v="Playing for Keeps "/>
    <n v="5.7"/>
    <n v="2012"/>
    <n v="13101142"/>
    <n v="135"/>
    <s v="Comedy|Romance|Sport"/>
    <s v="Gerard Butler"/>
    <n v="23916"/>
    <n v="50"/>
    <s v="English"/>
    <s v="USA"/>
    <n v="35000000"/>
    <n v="-21898858"/>
    <m/>
    <m/>
    <m/>
  </r>
  <r>
    <x v="114"/>
    <s v="What Just Happened "/>
    <n v="5.7"/>
    <n v="2008"/>
    <n v="1089365"/>
    <n v="137"/>
    <s v="Comedy|Drama"/>
    <s v="Robert De Niro"/>
    <n v="23767"/>
    <n v="111"/>
    <s v="English"/>
    <s v="USA"/>
    <n v="25000000"/>
    <n v="-23910635"/>
    <m/>
    <m/>
    <m/>
  </r>
  <r>
    <x v="233"/>
    <s v="Sabotage "/>
    <n v="5.7"/>
    <n v="2014"/>
    <n v="10499968"/>
    <n v="233"/>
    <s v="Action|Crime|Drama|Thriller"/>
    <s v="Mireille Enos"/>
    <n v="47498"/>
    <n v="212"/>
    <s v="English"/>
    <s v="USA"/>
    <n v="35000000"/>
    <n v="-24500032"/>
    <m/>
    <m/>
    <m/>
  </r>
  <r>
    <x v="74"/>
    <s v="Escape from L.A. "/>
    <n v="5.7"/>
    <n v="1996"/>
    <n v="25407250"/>
    <n v="104"/>
    <s v="Action|Adventure|Sci-Fi|Thriller"/>
    <s v="Steve Buscemi"/>
    <n v="54021"/>
    <n v="227"/>
    <s v="English"/>
    <s v="USA"/>
    <n v="50000000"/>
    <n v="-24592750"/>
    <m/>
    <m/>
    <m/>
  </r>
  <r>
    <x v="139"/>
    <s v="Love Ranch "/>
    <n v="5.7"/>
    <n v="2010"/>
    <n v="134904"/>
    <n v="49"/>
    <s v="Comedy|Drama|Romance|Sport"/>
    <s v="Scout Taylor-Compton"/>
    <n v="2395"/>
    <n v="17"/>
    <s v="English"/>
    <s v="USA"/>
    <n v="25000000"/>
    <n v="-24865096"/>
    <m/>
    <m/>
    <m/>
  </r>
  <r>
    <x v="1419"/>
    <s v="Priest "/>
    <n v="5.7"/>
    <n v="2011"/>
    <n v="29136626"/>
    <n v="225"/>
    <s v="Action|Fantasy|Horror|Sci-Fi|Thriller"/>
    <s v="Josh Wingate"/>
    <n v="97089"/>
    <n v="233"/>
    <s v="English"/>
    <s v="USA"/>
    <n v="60000000"/>
    <n v="-30863374"/>
    <m/>
    <m/>
    <m/>
  </r>
  <r>
    <x v="1420"/>
    <s v="The Watch "/>
    <n v="5.7"/>
    <n v="2012"/>
    <n v="34350553"/>
    <n v="265"/>
    <s v="Action|Comedy|Sci-Fi"/>
    <s v="Will Forte"/>
    <n v="104066"/>
    <n v="207"/>
    <s v="English"/>
    <s v="USA"/>
    <n v="68000000"/>
    <n v="-33649447"/>
    <m/>
    <m/>
    <m/>
  </r>
  <r>
    <x v="1420"/>
    <s v="The Watch "/>
    <n v="5.7"/>
    <n v="2012"/>
    <n v="34350553"/>
    <n v="265"/>
    <s v="Action|Comedy|Sci-Fi"/>
    <s v="Will Forte"/>
    <n v="104072"/>
    <n v="207"/>
    <s v="English"/>
    <s v="USA"/>
    <n v="68000000"/>
    <n v="-33649447"/>
    <m/>
    <m/>
    <m/>
  </r>
  <r>
    <x v="1246"/>
    <s v="Bullet to the Head "/>
    <n v="5.7"/>
    <n v="2012"/>
    <n v="9483821"/>
    <n v="279"/>
    <s v="Action|Thriller"/>
    <s v="Sylvester Stallone"/>
    <n v="39247"/>
    <n v="131"/>
    <s v="English"/>
    <s v="USA"/>
    <n v="55000000"/>
    <n v="-45516179"/>
    <m/>
    <m/>
    <m/>
  </r>
  <r>
    <x v="1421"/>
    <s v="Red Planet "/>
    <n v="5.7"/>
    <n v="2000"/>
    <n v="17473245"/>
    <n v="145"/>
    <s v="Action|Sci-Fi|Thriller"/>
    <s v="Bob Neill"/>
    <n v="47612"/>
    <n v="348"/>
    <s v="English"/>
    <s v="USA"/>
    <n v="70000000"/>
    <n v="-52526755"/>
    <m/>
    <m/>
    <m/>
  </r>
  <r>
    <x v="1422"/>
    <s v="Hudson Hawk "/>
    <n v="5.7"/>
    <n v="1991"/>
    <n v="17218080"/>
    <n v="60"/>
    <s v="Action|Adventure|Comedy"/>
    <s v="Bruce Willis"/>
    <n v="43376"/>
    <n v="249"/>
    <s v="English"/>
    <s v="USA"/>
    <n v="70000000"/>
    <n v="-52781920"/>
    <m/>
    <m/>
    <m/>
  </r>
  <r>
    <x v="497"/>
    <s v="Looney Tunes: Back in Action "/>
    <n v="5.7"/>
    <n v="2003"/>
    <n v="20950820"/>
    <n v="101"/>
    <s v="Adventure|Animation|Comedy|Family|Fantasy|Sci-Fi"/>
    <s v="Brendan Fraser"/>
    <n v="24183"/>
    <n v="160"/>
    <s v="English"/>
    <s v="Germany"/>
    <n v="80000000"/>
    <n v="-59049180"/>
    <m/>
    <m/>
    <m/>
  </r>
  <r>
    <x v="736"/>
    <s v="The Nutty Professor "/>
    <n v="5.6"/>
    <n v="1996"/>
    <n v="128769345"/>
    <n v="57"/>
    <s v="Comedy|Romance|Sci-Fi"/>
    <s v="Jada Pinkett Smith"/>
    <n v="86556"/>
    <n v="99"/>
    <s v="English"/>
    <s v="USA"/>
    <n v="54000000"/>
    <n v="74769345"/>
    <m/>
    <m/>
    <m/>
  </r>
  <r>
    <x v="1423"/>
    <s v="I Know What You Did Last Summer "/>
    <n v="5.6"/>
    <n v="1997"/>
    <n v="72219395"/>
    <n v="140"/>
    <s v="Horror|Mystery|Thriller"/>
    <s v="Muse Watson"/>
    <n v="105585"/>
    <n v="419"/>
    <s v="English"/>
    <s v="USA"/>
    <n v="17000000"/>
    <n v="55219395"/>
    <m/>
    <m/>
    <m/>
  </r>
  <r>
    <x v="1424"/>
    <s v="Diary of a Mad Black Woman "/>
    <n v="5.6"/>
    <n v="2005"/>
    <n v="50382128"/>
    <n v="62"/>
    <s v="Comedy|Drama|Romance"/>
    <s v="Cicely Tyson"/>
    <n v="10472"/>
    <n v="202"/>
    <s v="English"/>
    <s v="USA"/>
    <n v="5500000"/>
    <n v="44882128"/>
    <m/>
    <m/>
    <m/>
  </r>
  <r>
    <x v="1425"/>
    <s v="Why Did I Get Married? "/>
    <n v="5.6"/>
    <n v="2007"/>
    <n v="55184721"/>
    <n v="41"/>
    <s v="Comedy|Drama"/>
    <s v="Michael Jai White"/>
    <n v="9811"/>
    <n v="100"/>
    <s v="English"/>
    <s v="USA"/>
    <n v="15000000"/>
    <n v="40184721"/>
    <m/>
    <m/>
    <m/>
  </r>
  <r>
    <x v="733"/>
    <s v="Four Christmases "/>
    <n v="5.6"/>
    <n v="2008"/>
    <n v="120136047"/>
    <n v="141"/>
    <s v="Comedy|Drama|Romance"/>
    <s v="Jon Favreau"/>
    <n v="48500"/>
    <n v="124"/>
    <s v="English"/>
    <s v="Germany"/>
    <n v="80000000"/>
    <n v="40136047"/>
    <m/>
    <m/>
    <m/>
  </r>
  <r>
    <x v="1341"/>
    <s v="No Good Deed "/>
    <n v="5.6"/>
    <n v="2014"/>
    <n v="52543632"/>
    <n v="58"/>
    <s v="Crime|Thriller"/>
    <s v="Leslie Bibb"/>
    <n v="12676"/>
    <n v="84"/>
    <s v="English"/>
    <s v="USA"/>
    <n v="13200000"/>
    <n v="39343632"/>
    <m/>
    <m/>
    <m/>
  </r>
  <r>
    <x v="1426"/>
    <s v="The Last Exorcism "/>
    <n v="5.6"/>
    <n v="2010"/>
    <n v="40990055"/>
    <n v="311"/>
    <s v="Drama|Horror|Thriller"/>
    <s v="Caleb Landry Jones"/>
    <n v="41509"/>
    <n v="300"/>
    <s v="English"/>
    <s v="France"/>
    <n v="1800000"/>
    <n v="39190055"/>
    <m/>
    <m/>
    <m/>
  </r>
  <r>
    <x v="938"/>
    <s v="Failure to Launch "/>
    <n v="5.6"/>
    <n v="2006"/>
    <n v="88658172"/>
    <n v="143"/>
    <s v="Comedy|Romance"/>
    <s v="Bradley Cooper"/>
    <n v="58412"/>
    <n v="242"/>
    <s v="English"/>
    <s v="USA"/>
    <n v="50000000"/>
    <n v="38658172"/>
    <m/>
    <m/>
    <m/>
  </r>
  <r>
    <x v="1427"/>
    <s v="Son of God "/>
    <n v="5.6"/>
    <n v="2014"/>
    <n v="59696176"/>
    <n v="61"/>
    <s v="Biography|Drama|History"/>
    <s v="Roma Downey"/>
    <n v="15448"/>
    <n v="174"/>
    <s v="English"/>
    <s v="USA"/>
    <n v="22000000"/>
    <n v="37696176"/>
    <m/>
    <m/>
    <m/>
  </r>
  <r>
    <x v="1428"/>
    <s v="A Thin Line Between Love and Hate "/>
    <n v="5.6"/>
    <n v="1996"/>
    <n v="34746109"/>
    <n v="11"/>
    <s v="Comedy|Crime|Drama|Romance|Thriller"/>
    <s v="Faizon Love"/>
    <n v="3122"/>
    <n v="14"/>
    <s v="English"/>
    <s v="USA"/>
    <n v="8000000"/>
    <n v="26746109"/>
    <m/>
    <m/>
    <m/>
  </r>
  <r>
    <x v="1274"/>
    <s v="Saw 3D: The Final Chapter "/>
    <n v="5.6"/>
    <n v="2010"/>
    <n v="45670855"/>
    <n v="178"/>
    <s v="Horror|Mystery"/>
    <s v="Costas Mandylor"/>
    <n v="67978"/>
    <n v="279"/>
    <s v="English"/>
    <s v="Canada"/>
    <n v="20000000"/>
    <n v="25670855"/>
    <m/>
    <m/>
    <m/>
  </r>
  <r>
    <x v="1429"/>
    <s v="House at the End of the Street "/>
    <n v="5.6"/>
    <n v="2012"/>
    <n v="31607598"/>
    <n v="224"/>
    <s v="Drama|Horror|Thriller"/>
    <s v="Jennifer Lawrence"/>
    <n v="58366"/>
    <n v="160"/>
    <s v="English"/>
    <s v="Canada"/>
    <n v="6900000"/>
    <n v="24707598"/>
    <m/>
    <m/>
    <m/>
  </r>
  <r>
    <x v="674"/>
    <s v="The Benchwarmers "/>
    <n v="5.6"/>
    <n v="2006"/>
    <n v="57651794"/>
    <n v="90"/>
    <s v="Comedy|Romance|Sport"/>
    <s v="Jon Lovitz"/>
    <n v="40651"/>
    <n v="209"/>
    <s v="English"/>
    <s v="USA"/>
    <n v="33000000"/>
    <n v="24651794"/>
    <m/>
    <m/>
    <m/>
  </r>
  <r>
    <x v="1430"/>
    <s v="House on Haunted Hill "/>
    <n v="5.6"/>
    <n v="1999"/>
    <n v="40846082"/>
    <n v="147"/>
    <s v="Horror|Mystery|Thriller"/>
    <s v="Jeffrey Combs"/>
    <n v="45317"/>
    <n v="536"/>
    <s v="English"/>
    <s v="USA"/>
    <n v="19000000"/>
    <n v="21846082"/>
    <m/>
    <m/>
    <m/>
  </r>
  <r>
    <x v="61"/>
    <s v="You, Me and Dupree "/>
    <n v="5.6"/>
    <n v="2006"/>
    <n v="75604320"/>
    <n v="136"/>
    <s v="Comedy|Romance"/>
    <s v="Todd Stashwick"/>
    <n v="68417"/>
    <n v="195"/>
    <s v="English"/>
    <s v="USA"/>
    <n v="54000000"/>
    <n v="21604320"/>
    <m/>
    <m/>
    <m/>
  </r>
  <r>
    <x v="873"/>
    <s v="Barnyard "/>
    <n v="5.6"/>
    <n v="2006"/>
    <n v="72601713"/>
    <n v="98"/>
    <s v="Animation|Comedy|Family"/>
    <s v="Rob Paulsen"/>
    <n v="21396"/>
    <n v="155"/>
    <s v="English"/>
    <s v="Germany"/>
    <n v="51000000"/>
    <n v="21601713"/>
    <m/>
    <m/>
    <m/>
  </r>
  <r>
    <x v="1422"/>
    <s v="40 Days and 40 Nights "/>
    <n v="5.6"/>
    <n v="2002"/>
    <n v="37939782"/>
    <n v="140"/>
    <s v="Comedy|Romance"/>
    <s v="Emmanuelle Vaugier"/>
    <n v="62272"/>
    <n v="207"/>
    <s v="English"/>
    <s v="USA"/>
    <n v="17000000"/>
    <n v="20939782"/>
    <m/>
    <m/>
    <m/>
  </r>
  <r>
    <x v="1431"/>
    <s v="The Banger Sisters "/>
    <n v="5.6"/>
    <n v="2002"/>
    <n v="30306281"/>
    <n v="92"/>
    <s v="Comedy|Drama"/>
    <s v="Erika Christensen"/>
    <n v="12388"/>
    <n v="147"/>
    <s v="English"/>
    <s v="USA"/>
    <n v="10000000"/>
    <n v="20306281"/>
    <m/>
    <m/>
    <m/>
  </r>
  <r>
    <x v="883"/>
    <s v="AVP: Alien vs. Predator "/>
    <n v="5.6"/>
    <n v="2004"/>
    <n v="80281096"/>
    <n v="247"/>
    <s v="Action|Horror|Sci-Fi|Thriller"/>
    <s v="Sanaa Lathan"/>
    <n v="143628"/>
    <n v="1283"/>
    <s v="English"/>
    <s v="USA"/>
    <n v="60000000"/>
    <n v="20281096"/>
    <m/>
    <m/>
    <m/>
  </r>
  <r>
    <x v="858"/>
    <s v="The Skulls "/>
    <n v="5.6"/>
    <n v="2000"/>
    <n v="35007180"/>
    <n v="102"/>
    <s v="Action|Crime|Drama|Thriller"/>
    <s v="Paul Walker"/>
    <n v="26846"/>
    <n v="193"/>
    <s v="English"/>
    <s v="USA"/>
    <n v="15000000"/>
    <n v="20007180"/>
    <m/>
    <m/>
    <m/>
  </r>
  <r>
    <x v="1432"/>
    <s v="The Players Club "/>
    <n v="5.6"/>
    <n v="1998"/>
    <n v="23031390"/>
    <n v="22"/>
    <s v="Comedy|Drama"/>
    <s v="Bernie Mac"/>
    <n v="4345"/>
    <n v="26"/>
    <s v="English"/>
    <s v="USA"/>
    <n v="4500000"/>
    <n v="18531390"/>
    <m/>
    <m/>
    <m/>
  </r>
  <r>
    <x v="479"/>
    <s v="Jeepers Creepers II "/>
    <n v="5.6"/>
    <n v="2003"/>
    <n v="35143332"/>
    <n v="167"/>
    <s v="Horror"/>
    <s v="Nicki Aycox"/>
    <n v="45102"/>
    <n v="316"/>
    <s v="English"/>
    <s v="USA"/>
    <n v="17000000"/>
    <n v="18143332"/>
    <m/>
    <m/>
    <m/>
  </r>
  <r>
    <x v="646"/>
    <s v="The Pink Panther "/>
    <n v="5.6"/>
    <n v="2006"/>
    <n v="82226474"/>
    <n v="147"/>
    <s v="Adventure|Comedy|Crime|Family|Mystery"/>
    <s v="Roger Rees"/>
    <n v="65499"/>
    <n v="424"/>
    <s v="English"/>
    <s v="USA"/>
    <n v="65000000"/>
    <n v="17226474"/>
    <m/>
    <m/>
    <m/>
  </r>
  <r>
    <x v="1433"/>
    <s v="Coyote Ugly "/>
    <n v="5.6"/>
    <n v="2000"/>
    <n v="60786269"/>
    <n v="155"/>
    <s v="Comedy|Drama|Music|Romance"/>
    <s v="Adam Garcia"/>
    <n v="90539"/>
    <n v="379"/>
    <s v="English"/>
    <s v="USA"/>
    <n v="45000000"/>
    <n v="15786269"/>
    <m/>
    <m/>
    <m/>
  </r>
  <r>
    <x v="1434"/>
    <s v="Rugrats Go Wild "/>
    <n v="5.6"/>
    <n v="2003"/>
    <n v="39399750"/>
    <n v="45"/>
    <s v="Adventure|Animation|Comedy|Family|Fantasy|Musical"/>
    <s v="Elizabeth Daily"/>
    <n v="5674"/>
    <n v="35"/>
    <s v="English"/>
    <s v="USA"/>
    <n v="25000000"/>
    <n v="14399750"/>
    <m/>
    <m/>
    <m/>
  </r>
  <r>
    <x v="1435"/>
    <s v="Beastly "/>
    <n v="5.6"/>
    <n v="2011"/>
    <n v="27854896"/>
    <n v="148"/>
    <s v="Drama|Fantasy|Romance"/>
    <s v="Alex Pettyfer"/>
    <n v="64190"/>
    <n v="129"/>
    <s v="English"/>
    <s v="USA"/>
    <n v="17000000"/>
    <n v="10854896"/>
    <m/>
    <m/>
    <m/>
  </r>
  <r>
    <x v="1004"/>
    <s v="Blue Crush "/>
    <n v="5.6"/>
    <n v="2002"/>
    <n v="40118420"/>
    <n v="69"/>
    <s v="Drama|Romance|Sport"/>
    <s v="Faizon Love"/>
    <n v="26066"/>
    <n v="216"/>
    <s v="English"/>
    <s v="USA"/>
    <n v="30000000"/>
    <n v="10118420"/>
    <m/>
    <m/>
    <m/>
  </r>
  <r>
    <x v="1436"/>
    <s v="Good Luck Chuck "/>
    <n v="5.6"/>
    <n v="2007"/>
    <n v="35000629"/>
    <n v="127"/>
    <s v="Comedy|Romance"/>
    <s v="Dane Cook"/>
    <n v="74622"/>
    <n v="150"/>
    <s v="English"/>
    <s v="USA"/>
    <n v="25000000"/>
    <n v="10000629"/>
    <m/>
    <m/>
    <m/>
  </r>
  <r>
    <x v="1437"/>
    <s v="New in Town "/>
    <n v="5.6"/>
    <n v="2009"/>
    <n v="16699684"/>
    <n v="121"/>
    <s v="Comedy|Romance"/>
    <s v="J.K. Simmons"/>
    <n v="17461"/>
    <n v="78"/>
    <s v="English"/>
    <s v="USA"/>
    <n v="8000000"/>
    <n v="8699684"/>
    <m/>
    <m/>
    <m/>
  </r>
  <r>
    <x v="200"/>
    <s v="Cop Out "/>
    <n v="5.6"/>
    <n v="2010"/>
    <n v="44867349"/>
    <n v="203"/>
    <s v="Action|Comedy|Crime"/>
    <s v="Bruce Willis"/>
    <n v="75347"/>
    <n v="176"/>
    <s v="English"/>
    <s v="USA"/>
    <n v="37000000"/>
    <n v="7867349"/>
    <m/>
    <m/>
    <m/>
  </r>
  <r>
    <x v="1105"/>
    <s v="Kicking &amp; Screaming "/>
    <n v="5.6"/>
    <n v="2005"/>
    <n v="52580895"/>
    <n v="94"/>
    <s v="Comedy|Family|Romance|Sport"/>
    <s v="Josh Hutcherson"/>
    <n v="30255"/>
    <n v="118"/>
    <s v="English"/>
    <s v="USA"/>
    <n v="45000000"/>
    <n v="7580895"/>
    <m/>
    <m/>
    <m/>
  </r>
  <r>
    <x v="1438"/>
    <s v="Dickie Roberts: Former Child Star "/>
    <n v="5.6"/>
    <n v="2003"/>
    <n v="22734486"/>
    <n v="75"/>
    <s v="Comedy"/>
    <s v="Kevin Grevioux"/>
    <n v="11815"/>
    <n v="117"/>
    <s v="English"/>
    <s v="USA"/>
    <n v="17000000"/>
    <n v="5734486"/>
    <m/>
    <m/>
    <m/>
  </r>
  <r>
    <x v="1439"/>
    <s v="Love Happens "/>
    <n v="5.6"/>
    <n v="2009"/>
    <n v="22927390"/>
    <n v="111"/>
    <s v="Drama|Romance"/>
    <s v="Judy Greer"/>
    <n v="25344"/>
    <n v="77"/>
    <s v="English"/>
    <s v="USA"/>
    <n v="18000000"/>
    <n v="4927390"/>
    <m/>
    <m/>
    <m/>
  </r>
  <r>
    <x v="1171"/>
    <s v="Lake Placid "/>
    <n v="5.6"/>
    <n v="1999"/>
    <n v="31768374"/>
    <n v="152"/>
    <s v="Action|Comedy|Horror"/>
    <s v="Oliver Platt"/>
    <n v="42761"/>
    <n v="366"/>
    <s v="English"/>
    <s v="USA"/>
    <n v="27000000"/>
    <n v="4768374"/>
    <m/>
    <m/>
    <m/>
  </r>
  <r>
    <x v="922"/>
    <s v="Fantastic 4: Rise of the Silver Surfer "/>
    <n v="5.6"/>
    <n v="2007"/>
    <n v="131920333"/>
    <n v="262"/>
    <s v="Action|Adventure|Sci-Fi|Thriller"/>
    <s v="Chris Evans"/>
    <n v="213275"/>
    <n v="436"/>
    <s v="English"/>
    <s v="USA"/>
    <n v="130000000"/>
    <n v="1920333"/>
    <m/>
    <m/>
    <m/>
  </r>
  <r>
    <x v="568"/>
    <s v="Enough "/>
    <n v="5.6"/>
    <n v="2002"/>
    <n v="39177215"/>
    <n v="98"/>
    <s v="Crime|Drama|Thriller"/>
    <s v="Bill Cobbs"/>
    <n v="30667"/>
    <n v="234"/>
    <s v="English"/>
    <s v="USA"/>
    <n v="38000000"/>
    <n v="1177215"/>
    <m/>
    <m/>
    <m/>
  </r>
  <r>
    <x v="1000"/>
    <s v="Snakes on a Plane "/>
    <n v="5.6"/>
    <n v="2006"/>
    <n v="34014398"/>
    <n v="285"/>
    <s v="Action|Adventure|Crime|Drama|Thriller"/>
    <s v="Lin Shaye"/>
    <n v="115649"/>
    <n v="1033"/>
    <s v="English"/>
    <s v="Germany"/>
    <n v="33000000"/>
    <n v="1014398"/>
    <m/>
    <m/>
    <m/>
  </r>
  <r>
    <x v="1440"/>
    <s v="Two Girls and a Guy "/>
    <n v="5.6"/>
    <n v="1997"/>
    <n v="1950218"/>
    <n v="54"/>
    <s v="Comedy|Drama"/>
    <s v="Robert Downey Jr."/>
    <n v="5933"/>
    <n v="102"/>
    <s v="English"/>
    <s v="USA"/>
    <n v="1000000"/>
    <n v="950218"/>
    <m/>
    <m/>
    <m/>
  </r>
  <r>
    <x v="1441"/>
    <s v="The Juror "/>
    <n v="5.6"/>
    <n v="1996"/>
    <n v="44834712"/>
    <n v="28"/>
    <s v="Drama|Thriller"/>
    <s v="Joseph Gordon-Levitt"/>
    <n v="13995"/>
    <n v="62"/>
    <s v="English"/>
    <s v="USA"/>
    <n v="44000000"/>
    <n v="834712"/>
    <m/>
    <m/>
    <m/>
  </r>
  <r>
    <x v="669"/>
    <s v="Fool's Gold "/>
    <n v="5.6"/>
    <n v="2008"/>
    <n v="70224196"/>
    <n v="176"/>
    <s v="Action|Adventure|Comedy|Romance|Thriller"/>
    <s v="Matthew McConaughey"/>
    <n v="59352"/>
    <n v="138"/>
    <s v="English"/>
    <s v="USA"/>
    <n v="70000000"/>
    <n v="224196"/>
    <m/>
    <m/>
    <m/>
  </r>
  <r>
    <x v="1442"/>
    <s v="The FP "/>
    <n v="5.6"/>
    <n v="2011"/>
    <n v="40557"/>
    <n v="66"/>
    <s v="Comedy"/>
    <s v="Clifton Collins Jr."/>
    <n v="1389"/>
    <n v="22"/>
    <s v="English"/>
    <s v="USA"/>
    <n v="60000"/>
    <n v="-19443"/>
    <m/>
    <m/>
    <m/>
  </r>
  <r>
    <x v="1443"/>
    <s v="Happy Christmas "/>
    <n v="5.6"/>
    <n v="2014"/>
    <n v="30084"/>
    <n v="65"/>
    <s v="Comedy|Drama"/>
    <s v="Anna Kendrick"/>
    <n v="5507"/>
    <n v="23"/>
    <s v="English"/>
    <s v="USA"/>
    <n v="70000"/>
    <n v="-39916"/>
    <m/>
    <m/>
    <m/>
  </r>
  <r>
    <x v="943"/>
    <s v="Mercy Streets "/>
    <n v="5.6"/>
    <n v="2000"/>
    <n v="171988"/>
    <n v="15"/>
    <s v="Action|Crime|Drama"/>
    <s v="Stacy Keach"/>
    <n v="448"/>
    <n v="16"/>
    <s v="English"/>
    <s v="USA"/>
    <n v="600000"/>
    <n v="-428012"/>
    <m/>
    <m/>
    <m/>
  </r>
  <r>
    <x v="1444"/>
    <s v="Drowning Mona "/>
    <n v="5.6"/>
    <n v="2000"/>
    <n v="15427192"/>
    <n v="84"/>
    <s v="Comedy|Crime|Mystery"/>
    <s v="Will Ferrell"/>
    <n v="11768"/>
    <n v="148"/>
    <s v="English"/>
    <s v="USA"/>
    <n v="16000000"/>
    <n v="-572808"/>
    <m/>
    <m/>
    <m/>
  </r>
  <r>
    <x v="1445"/>
    <s v="Arnolds Park "/>
    <n v="5.6"/>
    <n v="2007"/>
    <n v="23616"/>
    <m/>
    <s v="Mystery|Thriller"/>
    <s v="Kendyl Joi"/>
    <n v="94"/>
    <n v="4"/>
    <s v="English"/>
    <s v="USA"/>
    <n v="600000"/>
    <n v="-576384"/>
    <m/>
    <m/>
    <m/>
  </r>
  <r>
    <x v="1446"/>
    <s v="Time Changer "/>
    <n v="5.6"/>
    <n v="2002"/>
    <n v="15278"/>
    <n v="16"/>
    <s v="Drama|Fantasy|Sci-Fi"/>
    <s v="Gavin MacLeod"/>
    <n v="1742"/>
    <n v="158"/>
    <s v="English"/>
    <s v="USA"/>
    <n v="825000"/>
    <n v="-809722"/>
    <m/>
    <m/>
    <m/>
  </r>
  <r>
    <x v="1447"/>
    <s v="Hardflip "/>
    <n v="5.6"/>
    <n v="2012"/>
    <n v="96734"/>
    <n v="2"/>
    <s v="Action|Drama"/>
    <s v="Matthew Ziff"/>
    <n v="606"/>
    <n v="5"/>
    <s v="English"/>
    <s v="USA"/>
    <n v="1000000"/>
    <n v="-903266"/>
    <m/>
    <m/>
    <m/>
  </r>
  <r>
    <x v="104"/>
    <s v="The Box "/>
    <n v="5.6"/>
    <n v="2009"/>
    <n v="15045676"/>
    <n v="287"/>
    <s v="Drama|Fantasy|Mystery|Thriller"/>
    <s v="Frank Langella"/>
    <n v="76303"/>
    <n v="376"/>
    <s v="English"/>
    <s v="USA"/>
    <n v="16000000"/>
    <n v="-954324"/>
    <m/>
    <m/>
    <m/>
  </r>
  <r>
    <x v="1448"/>
    <s v="Don't Be Afraid of the Dark "/>
    <n v="5.6"/>
    <n v="2010"/>
    <n v="24042490"/>
    <n v="298"/>
    <s v="Fantasy|Horror|Thriller"/>
    <s v="Bailee Madison"/>
    <n v="40776"/>
    <n v="250"/>
    <s v="English"/>
    <s v="USA"/>
    <n v="25000000"/>
    <n v="-957510"/>
    <m/>
    <m/>
    <m/>
  </r>
  <r>
    <x v="1449"/>
    <s v="The Muse "/>
    <n v="5.6"/>
    <n v="1999"/>
    <n v="11614236"/>
    <n v="97"/>
    <s v="Comedy"/>
    <s v="Jeff Bridges"/>
    <n v="9294"/>
    <n v="140"/>
    <s v="English"/>
    <s v="USA"/>
    <n v="15000000"/>
    <n v="-3385764"/>
    <m/>
    <m/>
    <m/>
  </r>
  <r>
    <x v="594"/>
    <s v="Club Dread "/>
    <n v="5.6"/>
    <n v="2004"/>
    <n v="4992159"/>
    <n v="66"/>
    <s v="Comedy|Horror|Thriller"/>
    <s v="Brittany Daniel"/>
    <n v="23823"/>
    <n v="201"/>
    <s v="English"/>
    <s v="USA"/>
    <n v="8550000"/>
    <n v="-3557841"/>
    <m/>
    <m/>
    <m/>
  </r>
  <r>
    <x v="1450"/>
    <s v="Deuces Wild "/>
    <n v="5.6"/>
    <n v="2002"/>
    <n v="6044618"/>
    <n v="38"/>
    <s v="Action|Crime|Drama"/>
    <s v="Norman Reedus"/>
    <n v="6200"/>
    <n v="92"/>
    <s v="English"/>
    <s v="USA"/>
    <n v="10000000"/>
    <n v="-3955382"/>
    <m/>
    <m/>
    <m/>
  </r>
  <r>
    <x v="129"/>
    <s v="Dark Water "/>
    <n v="5.6"/>
    <n v="2005"/>
    <n v="25472967"/>
    <n v="196"/>
    <s v="Drama|Horror|Thriller"/>
    <s v="Dougray Scott"/>
    <n v="44966"/>
    <n v="411"/>
    <s v="English"/>
    <s v="USA"/>
    <n v="30000000"/>
    <n v="-4527033"/>
    <m/>
    <m/>
    <m/>
  </r>
  <r>
    <x v="1451"/>
    <s v="A Guy Thing "/>
    <n v="5.6"/>
    <n v="2003"/>
    <n v="15408822"/>
    <n v="81"/>
    <s v="Comedy|Romance"/>
    <s v="Thomas Lennon"/>
    <n v="14147"/>
    <n v="92"/>
    <s v="English"/>
    <s v="USA"/>
    <n v="20000000"/>
    <n v="-4591178"/>
    <m/>
    <m/>
    <m/>
  </r>
  <r>
    <x v="1452"/>
    <s v="Hoot "/>
    <n v="5.6"/>
    <n v="2006"/>
    <n v="8080116"/>
    <n v="49"/>
    <s v="Adventure|Comedy|Family"/>
    <s v="Logan Lerman"/>
    <n v="6562"/>
    <n v="66"/>
    <s v="English"/>
    <s v="USA"/>
    <n v="15000000"/>
    <n v="-6919884"/>
    <m/>
    <m/>
    <m/>
  </r>
  <r>
    <x v="1453"/>
    <s v="Malone "/>
    <n v="5.6"/>
    <n v="1987"/>
    <n v="3060858"/>
    <n v="27"/>
    <s v="Action|Drama|Thriller"/>
    <s v="Cliff Robertson"/>
    <n v="1768"/>
    <n v="37"/>
    <s v="English"/>
    <s v="USA"/>
    <n v="10000000"/>
    <n v="-6939142"/>
    <m/>
    <m/>
    <m/>
  </r>
  <r>
    <x v="801"/>
    <s v="Win a Date with Tad Hamilton! "/>
    <n v="5.6"/>
    <n v="2004"/>
    <n v="16964743"/>
    <n v="84"/>
    <s v="Comedy|Romance"/>
    <s v="Topher Grace"/>
    <n v="22844"/>
    <n v="140"/>
    <s v="English"/>
    <s v="USA"/>
    <n v="24000000"/>
    <n v="-7035257"/>
    <m/>
    <m/>
    <m/>
  </r>
  <r>
    <x v="1454"/>
    <s v="The Singing Detective "/>
    <n v="5.6"/>
    <n v="2003"/>
    <n v="336456"/>
    <n v="66"/>
    <s v="Comedy|Crime|Musical|Mystery"/>
    <s v="Robert Downey Jr."/>
    <n v="7116"/>
    <n v="79"/>
    <s v="English"/>
    <s v="USA"/>
    <n v="8000000"/>
    <n v="-7663544"/>
    <m/>
    <m/>
    <m/>
  </r>
  <r>
    <x v="1455"/>
    <s v="Bubble Boy "/>
    <n v="5.6"/>
    <n v="2001"/>
    <n v="5002310"/>
    <n v="47"/>
    <s v="Adventure|Comedy|Romance|Sci-Fi"/>
    <s v="Jake Gyllenhaal"/>
    <n v="25541"/>
    <n v="181"/>
    <s v="English"/>
    <s v="USA"/>
    <n v="13000000"/>
    <n v="-7997690"/>
    <m/>
    <m/>
    <m/>
  </r>
  <r>
    <x v="1456"/>
    <s v="Maggie "/>
    <n v="5.6"/>
    <n v="2015"/>
    <n v="131175"/>
    <n v="256"/>
    <s v="Drama|Horror"/>
    <s v="Joely Richardson"/>
    <n v="30219"/>
    <n v="200"/>
    <s v="English"/>
    <s v="USA"/>
    <n v="8500000"/>
    <n v="-8368825"/>
    <m/>
    <m/>
    <m/>
  </r>
  <r>
    <x v="1457"/>
    <s v="Bright Lights, Big City "/>
    <n v="5.6"/>
    <n v="1988"/>
    <n v="16118077"/>
    <n v="28"/>
    <s v="Drama"/>
    <s v="Dianne Wiest"/>
    <n v="5817"/>
    <n v="37"/>
    <s v="English"/>
    <s v="USA"/>
    <n v="25000000"/>
    <n v="-8881923"/>
    <m/>
    <m/>
    <m/>
  </r>
  <r>
    <x v="328"/>
    <s v="Pixels "/>
    <n v="5.6"/>
    <n v="2015"/>
    <n v="78747585"/>
    <n v="253"/>
    <s v="Action|Animation|Comedy|Sci-Fi"/>
    <s v="Peter Dinklage"/>
    <n v="89770"/>
    <n v="342"/>
    <s v="English"/>
    <s v="USA"/>
    <n v="88000000"/>
    <n v="-9252415"/>
    <m/>
    <m/>
    <m/>
  </r>
  <r>
    <x v="583"/>
    <s v="12 Rounds "/>
    <n v="5.6"/>
    <n v="2009"/>
    <n v="12232937"/>
    <n v="113"/>
    <s v="Action|Crime|Thriller"/>
    <s v="Taylor Cole"/>
    <n v="22823"/>
    <n v="113"/>
    <s v="English"/>
    <s v="USA"/>
    <n v="22000000"/>
    <n v="-9767063"/>
    <m/>
    <m/>
    <m/>
  </r>
  <r>
    <x v="1458"/>
    <s v="The Crew "/>
    <n v="5.6"/>
    <n v="2000"/>
    <n v="13019253"/>
    <n v="53"/>
    <s v="Comedy|Crime"/>
    <s v="Seymour Cassel"/>
    <n v="3914"/>
    <n v="47"/>
    <s v="English"/>
    <s v="USA"/>
    <n v="23000000"/>
    <n v="-9980747"/>
    <m/>
    <m/>
    <m/>
  </r>
  <r>
    <x v="445"/>
    <s v="Runner Runner "/>
    <n v="5.6"/>
    <n v="2013"/>
    <n v="19316646"/>
    <n v="184"/>
    <s v="Crime|Thriller"/>
    <s v="Justin Timberlake"/>
    <n v="52069"/>
    <n v="95"/>
    <s v="English"/>
    <s v="USA"/>
    <n v="30000000"/>
    <n v="-10683354"/>
    <m/>
    <m/>
    <m/>
  </r>
  <r>
    <x v="327"/>
    <s v="Machete Kills "/>
    <n v="5.6"/>
    <n v="2013"/>
    <n v="7268659"/>
    <n v="260"/>
    <s v="Action|Comedy|Crime|Thriller"/>
    <s v="Alexa PenaVega"/>
    <n v="59248"/>
    <n v="164"/>
    <s v="English"/>
    <s v="Russia"/>
    <n v="20000000"/>
    <n v="-12731341"/>
    <m/>
    <m/>
    <m/>
  </r>
  <r>
    <x v="1459"/>
    <s v="The Big Wedding "/>
    <n v="5.6"/>
    <n v="2013"/>
    <n v="21784432"/>
    <n v="133"/>
    <s v="Comedy"/>
    <s v="Robin Williams"/>
    <n v="37493"/>
    <n v="108"/>
    <s v="English"/>
    <s v="USA"/>
    <n v="35000000"/>
    <n v="-13215568"/>
    <m/>
    <m/>
    <m/>
  </r>
  <r>
    <x v="1235"/>
    <s v="Angel Eyes "/>
    <n v="5.6"/>
    <n v="2001"/>
    <n v="24044532"/>
    <n v="106"/>
    <s v="Drama|Romance"/>
    <s v="Sonia Braga"/>
    <n v="19686"/>
    <n v="180"/>
    <s v="English"/>
    <s v="USA"/>
    <n v="38000000"/>
    <n v="-13955468"/>
    <m/>
    <m/>
    <m/>
  </r>
  <r>
    <x v="1460"/>
    <s v="Valiant "/>
    <n v="5.6"/>
    <n v="2005"/>
    <n v="19447478"/>
    <n v="93"/>
    <s v="Adventure|Animation|Comedy|Family|War"/>
    <s v="Jim Broadbent"/>
    <n v="15788"/>
    <n v="80"/>
    <s v="English"/>
    <s v="UK"/>
    <n v="35000000"/>
    <n v="-15552522"/>
    <m/>
    <m/>
    <m/>
  </r>
  <r>
    <x v="90"/>
    <s v="Alex &amp; Emma "/>
    <n v="5.6"/>
    <n v="2003"/>
    <n v="14208384"/>
    <n v="73"/>
    <s v="Comedy|Romance"/>
    <s v="David Paymer"/>
    <n v="11520"/>
    <n v="105"/>
    <s v="English"/>
    <s v="USA"/>
    <n v="30000000"/>
    <n v="-15791616"/>
    <m/>
    <m/>
    <m/>
  </r>
  <r>
    <x v="583"/>
    <s v="5 Days of War "/>
    <n v="5.6"/>
    <n v="2011"/>
    <n v="17149"/>
    <n v="74"/>
    <s v="Action|Drama|War"/>
    <s v="Richard Coyle"/>
    <n v="12128"/>
    <n v="61"/>
    <s v="English"/>
    <s v="Georgia"/>
    <n v="20000000"/>
    <n v="-19982851"/>
    <m/>
    <m/>
    <m/>
  </r>
  <r>
    <x v="1036"/>
    <s v="Mirror Mirror "/>
    <n v="5.6"/>
    <n v="2012"/>
    <n v="64933670"/>
    <n v="382"/>
    <s v="Adventure|Comedy|Drama|Family|Fantasy"/>
    <s v="Julia Roberts"/>
    <n v="70838"/>
    <n v="208"/>
    <s v="English"/>
    <s v="USA"/>
    <n v="85000000"/>
    <n v="-20066330"/>
    <m/>
    <m/>
    <m/>
  </r>
  <r>
    <x v="500"/>
    <s v="I Dreamed of Africa "/>
    <n v="5.6"/>
    <n v="2000"/>
    <n v="6543194"/>
    <n v="52"/>
    <s v="Adventure|Drama|Romance"/>
    <s v="Liam Aiken"/>
    <n v="3740"/>
    <n v="61"/>
    <s v="English"/>
    <s v="USA"/>
    <n v="34000000"/>
    <n v="-27456806"/>
    <m/>
    <m/>
    <m/>
  </r>
  <r>
    <x v="51"/>
    <s v="The Black Dahlia "/>
    <n v="5.6"/>
    <n v="2006"/>
    <n v="22518325"/>
    <n v="240"/>
    <s v="Crime|Drama|Mystery|Thriller"/>
    <s v="Scarlett Johansson"/>
    <n v="63363"/>
    <n v="644"/>
    <s v="English"/>
    <s v="Germany"/>
    <n v="50000000"/>
    <n v="-27481675"/>
    <m/>
    <m/>
    <m/>
  </r>
  <r>
    <x v="78"/>
    <s v="Lady in the Water "/>
    <n v="5.6"/>
    <n v="2006"/>
    <n v="42272747"/>
    <n v="284"/>
    <s v="Drama|Fantasy|Mystery|Thriller"/>
    <s v="Bryce Dallas Howard"/>
    <n v="78635"/>
    <n v="1040"/>
    <s v="English"/>
    <s v="USA"/>
    <n v="70000000"/>
    <n v="-27727253"/>
    <m/>
    <m/>
    <m/>
  </r>
  <r>
    <x v="352"/>
    <s v="Your Highness "/>
    <n v="5.6"/>
    <n v="2011"/>
    <n v="21557240"/>
    <n v="208"/>
    <s v="Adventure|Comedy|Fantasy"/>
    <s v="Natalie Portman"/>
    <n v="85237"/>
    <n v="274"/>
    <s v="English"/>
    <s v="USA"/>
    <n v="49900000"/>
    <n v="-28342760"/>
    <m/>
    <m/>
    <m/>
  </r>
  <r>
    <x v="51"/>
    <s v="Mission to Mars "/>
    <n v="5.6"/>
    <n v="2000"/>
    <n v="60874615"/>
    <n v="181"/>
    <s v="Adventure|Sci-Fi|Thriller"/>
    <s v="Don Cheadle"/>
    <n v="60467"/>
    <n v="949"/>
    <s v="English"/>
    <s v="USA"/>
    <n v="90000000"/>
    <n v="-29125385"/>
    <m/>
    <m/>
    <m/>
  </r>
  <r>
    <x v="175"/>
    <s v="Chain Reaction "/>
    <n v="5.6"/>
    <n v="1996"/>
    <n v="20550712"/>
    <n v="47"/>
    <s v="Action|Drama|Sci-Fi|Thriller"/>
    <s v="Keanu Reeves"/>
    <n v="40346"/>
    <n v="95"/>
    <s v="English"/>
    <s v="USA"/>
    <n v="50000000"/>
    <n v="-29449288"/>
    <m/>
    <m/>
    <m/>
  </r>
  <r>
    <x v="1461"/>
    <s v="Money Train "/>
    <n v="5.6"/>
    <n v="1995"/>
    <n v="35324232"/>
    <n v="40"/>
    <s v="Action|Comedy|Crime|Drama|Thriller"/>
    <s v="Vincent Pastore"/>
    <n v="32224"/>
    <n v="62"/>
    <s v="English"/>
    <s v="USA"/>
    <n v="68000000"/>
    <n v="-32675768"/>
    <m/>
    <m/>
    <m/>
  </r>
  <r>
    <x v="1034"/>
    <s v="That's My Boy "/>
    <n v="5.6"/>
    <n v="2012"/>
    <n v="36931089"/>
    <n v="157"/>
    <s v="Comedy"/>
    <s v="Adam Sandler"/>
    <n v="70681"/>
    <n v="198"/>
    <s v="English"/>
    <s v="USA"/>
    <n v="70000000"/>
    <n v="-33068911"/>
    <m/>
    <m/>
    <m/>
  </r>
  <r>
    <x v="1462"/>
    <s v="Imagine That "/>
    <n v="5.6"/>
    <n v="2009"/>
    <n v="16088610"/>
    <n v="93"/>
    <s v="Comedy|Drama|Family|Fantasy"/>
    <s v="Stephen Root"/>
    <n v="10417"/>
    <n v="39"/>
    <s v="English"/>
    <s v="USA"/>
    <n v="55000000"/>
    <n v="-38911390"/>
    <m/>
    <m/>
    <m/>
  </r>
  <r>
    <x v="601"/>
    <s v="Mighty Joe Young "/>
    <n v="5.6"/>
    <n v="1998"/>
    <n v="50628009"/>
    <n v="35"/>
    <s v="Action|Adventure|Family|Fantasy|Thriller"/>
    <s v="Charlize Theron"/>
    <n v="22955"/>
    <n v="88"/>
    <s v="English"/>
    <s v="USA"/>
    <n v="90000000"/>
    <n v="-39371991"/>
    <m/>
    <m/>
    <m/>
  </r>
  <r>
    <x v="378"/>
    <s v="Bad Company "/>
    <n v="5.6"/>
    <n v="2002"/>
    <n v="30157016"/>
    <n v="128"/>
    <s v="Action|Adventure|Comedy|Thriller"/>
    <s v="Anthony Hopkins"/>
    <n v="39659"/>
    <n v="189"/>
    <s v="English"/>
    <s v="USA"/>
    <n v="70000000"/>
    <n v="-39842984"/>
    <m/>
    <m/>
    <m/>
  </r>
  <r>
    <x v="455"/>
    <s v="What Planet Are You From? "/>
    <n v="5.6"/>
    <n v="2000"/>
    <n v="6291602"/>
    <n v="82"/>
    <s v="Comedy|Sci-Fi"/>
    <s v="Judy Greer"/>
    <n v="8070"/>
    <n v="91"/>
    <s v="English"/>
    <s v="USA"/>
    <n v="50000000"/>
    <n v="-43708398"/>
    <m/>
    <m/>
    <m/>
  </r>
  <r>
    <x v="1368"/>
    <s v="Babylon A.D. "/>
    <n v="5.6"/>
    <n v="2008"/>
    <n v="22531698"/>
    <n v="164"/>
    <s v="Action|Adventure|Sci-Fi|Thriller"/>
    <s v="Vin Diesel"/>
    <n v="81523"/>
    <n v="214"/>
    <s v="English"/>
    <s v="France"/>
    <n v="70000000"/>
    <n v="-47468302"/>
    <m/>
    <m/>
    <m/>
  </r>
  <r>
    <x v="883"/>
    <s v="Pompeii "/>
    <n v="5.6"/>
    <n v="2014"/>
    <n v="23219748"/>
    <n v="272"/>
    <s v="Action|Adventure|Drama|History|Romance"/>
    <s v="Sasha Roiz"/>
    <n v="84508"/>
    <n v="308"/>
    <s v="English"/>
    <s v="Canada"/>
    <n v="80000000"/>
    <n v="-56780252"/>
    <m/>
    <m/>
    <m/>
  </r>
  <r>
    <x v="1463"/>
    <s v="The Promise "/>
    <n v="5.6"/>
    <n v="2005"/>
    <n v="668171"/>
    <n v="90"/>
    <s v="Action|Drama|Fantasy"/>
    <s v="Dong-gun Jang"/>
    <n v="8215"/>
    <n v="132"/>
    <s v="Mandarin"/>
    <s v="China"/>
    <n v="60000000"/>
    <n v="-59331829"/>
    <m/>
    <m/>
    <m/>
  </r>
  <r>
    <x v="425"/>
    <s v="Timeline "/>
    <n v="5.6"/>
    <n v="2003"/>
    <n v="19480739"/>
    <n v="123"/>
    <s v="Action|Adventure|Sci-Fi"/>
    <s v="Paul Walker"/>
    <n v="53057"/>
    <n v="457"/>
    <s v="English"/>
    <s v="USA"/>
    <n v="80000000"/>
    <n v="-60519261"/>
    <m/>
    <m/>
    <m/>
  </r>
  <r>
    <x v="1464"/>
    <s v="Legends of Oz: Dorothy's Return "/>
    <n v="5.6"/>
    <n v="2013"/>
    <n v="8460990"/>
    <n v="51"/>
    <s v="Adventure|Animation|Family|Fantasy|Musical"/>
    <s v="Lea Michele"/>
    <n v="5116"/>
    <n v="54"/>
    <s v="English"/>
    <s v="USA"/>
    <n v="70000000"/>
    <n v="-61539010"/>
    <m/>
    <m/>
    <m/>
  </r>
  <r>
    <x v="125"/>
    <s v="Green Lantern "/>
    <n v="5.6"/>
    <n v="2011"/>
    <n v="116593191"/>
    <n v="436"/>
    <s v="Action|Adventure|Sci-Fi"/>
    <s v="Ryan Reynolds"/>
    <n v="223393"/>
    <n v="550"/>
    <s v="English"/>
    <s v="USA"/>
    <n v="200000000"/>
    <n v="-83406809"/>
    <m/>
    <m/>
    <m/>
  </r>
  <r>
    <x v="583"/>
    <s v="Cutthroat Island "/>
    <n v="5.6"/>
    <n v="1995"/>
    <n v="11000000"/>
    <n v="61"/>
    <s v="Action|Adventure|Comedy"/>
    <s v="Christopher Masterson"/>
    <n v="21102"/>
    <n v="169"/>
    <s v="English"/>
    <s v="USA"/>
    <n v="98000000"/>
    <n v="-87000000"/>
    <m/>
    <m/>
    <m/>
  </r>
  <r>
    <x v="589"/>
    <s v="R.I.P.D. "/>
    <n v="5.6"/>
    <n v="2013"/>
    <n v="33592415"/>
    <n v="208"/>
    <s v="Action|Comedy|Fantasy"/>
    <s v="Ryan Reynolds"/>
    <n v="91640"/>
    <n v="210"/>
    <s v="English"/>
    <s v="USA"/>
    <n v="130000000"/>
    <n v="-96407585"/>
    <m/>
    <m/>
    <m/>
  </r>
  <r>
    <x v="37"/>
    <s v="Poseidon "/>
    <n v="5.6"/>
    <n v="2006"/>
    <n v="60655503"/>
    <n v="231"/>
    <s v="Action|Adventure|Drama|Thriller"/>
    <s v="Jimmy Bennett"/>
    <n v="82380"/>
    <n v="629"/>
    <s v="English"/>
    <s v="USA"/>
    <n v="160000000"/>
    <n v="-99344497"/>
    <m/>
    <m/>
    <m/>
  </r>
  <r>
    <x v="347"/>
    <s v="The Twilight Saga: Breaking Dawn - Part 2 "/>
    <n v="5.5"/>
    <n v="2012"/>
    <n v="292298923"/>
    <n v="322"/>
    <s v="Adventure|Drama|Fantasy|Romance"/>
    <s v="Robert Pattinson"/>
    <n v="185394"/>
    <n v="329"/>
    <s v="English"/>
    <s v="USA"/>
    <n v="120000000"/>
    <n v="172298923"/>
    <m/>
    <m/>
    <m/>
  </r>
  <r>
    <x v="385"/>
    <s v="Bringing Down the House "/>
    <n v="5.5"/>
    <n v="2003"/>
    <n v="132541238"/>
    <n v="121"/>
    <s v="Comedy"/>
    <s v="Angus T. Jones"/>
    <n v="30058"/>
    <n v="236"/>
    <s v="English"/>
    <s v="USA"/>
    <n v="33000000"/>
    <n v="99541238"/>
    <m/>
    <m/>
    <m/>
  </r>
  <r>
    <x v="1465"/>
    <s v="Crocodile Dundee II "/>
    <n v="5.5"/>
    <n v="1988"/>
    <n v="109306210"/>
    <n v="32"/>
    <s v="Action|Adventure|Comedy"/>
    <s v="Paul Hogan"/>
    <n v="44096"/>
    <n v="62"/>
    <s v="English"/>
    <s v="Australia"/>
    <n v="15800000"/>
    <n v="93506210"/>
    <m/>
    <m/>
    <m/>
  </r>
  <r>
    <x v="729"/>
    <s v="Runaway Bride "/>
    <n v="5.5"/>
    <n v="1999"/>
    <n v="152149590"/>
    <n v="103"/>
    <s v="Comedy|Romance"/>
    <s v="Julia Roberts"/>
    <n v="74274"/>
    <n v="255"/>
    <s v="English"/>
    <s v="USA"/>
    <n v="70000000"/>
    <n v="82149590"/>
    <m/>
    <m/>
    <m/>
  </r>
  <r>
    <x v="1141"/>
    <s v="The Santa Clause 2 "/>
    <n v="5.5"/>
    <n v="2002"/>
    <n v="139225854"/>
    <n v="80"/>
    <s v="Comedy|Family|Fantasy"/>
    <s v="Judge Reinhold"/>
    <n v="34561"/>
    <n v="116"/>
    <s v="English"/>
    <s v="USA"/>
    <n v="60000000"/>
    <n v="79225854"/>
    <m/>
    <m/>
    <m/>
  </r>
  <r>
    <x v="798"/>
    <s v="Scary Movie 3 "/>
    <n v="5.5"/>
    <n v="2003"/>
    <n v="110000082"/>
    <n v="151"/>
    <s v="Comedy"/>
    <s v="Regina Hall"/>
    <n v="111526"/>
    <n v="347"/>
    <s v="English"/>
    <s v="USA"/>
    <n v="48000000"/>
    <n v="62000082"/>
    <m/>
    <m/>
    <m/>
  </r>
  <r>
    <x v="385"/>
    <s v="The Pacifier "/>
    <n v="5.5"/>
    <n v="2005"/>
    <n v="113006880"/>
    <n v="125"/>
    <s v="Action|Comedy|Drama|Family|Thriller"/>
    <s v="Vin Diesel"/>
    <n v="66308"/>
    <n v="225"/>
    <s v="English"/>
    <s v="Canada"/>
    <n v="56000000"/>
    <n v="57006880"/>
    <m/>
    <m/>
    <m/>
  </r>
  <r>
    <x v="1466"/>
    <s v="Couples Retreat "/>
    <n v="5.5"/>
    <n v="2009"/>
    <n v="109176215"/>
    <n v="166"/>
    <s v="Comedy"/>
    <s v="Jon Favreau"/>
    <n v="83506"/>
    <n v="144"/>
    <s v="English"/>
    <s v="USA"/>
    <n v="60000000"/>
    <n v="49176215"/>
    <m/>
    <m/>
    <m/>
  </r>
  <r>
    <x v="338"/>
    <s v="Scream 3 "/>
    <n v="5.5"/>
    <n v="2000"/>
    <n v="89138076"/>
    <n v="212"/>
    <s v="Horror|Mystery"/>
    <s v="Kelly Rutherford"/>
    <n v="98535"/>
    <n v="734"/>
    <s v="English"/>
    <s v="USA"/>
    <n v="40000000"/>
    <n v="49138076"/>
    <m/>
    <m/>
    <m/>
  </r>
  <r>
    <x v="661"/>
    <s v="Little Fockers "/>
    <n v="5.5"/>
    <n v="2010"/>
    <n v="148383780"/>
    <n v="180"/>
    <s v="Comedy|Romance"/>
    <s v="Robert De Niro"/>
    <n v="85531"/>
    <n v="152"/>
    <s v="English"/>
    <s v="USA"/>
    <n v="100000000"/>
    <n v="48383780"/>
    <m/>
    <m/>
    <m/>
  </r>
  <r>
    <x v="1467"/>
    <s v="White Noise "/>
    <n v="5.5"/>
    <n v="2005"/>
    <n v="55865715"/>
    <n v="173"/>
    <s v="Drama|Horror|Mystery|Thriller"/>
    <s v="Deborah Kara Unger"/>
    <n v="41763"/>
    <n v="403"/>
    <s v="English"/>
    <s v="UK"/>
    <n v="10000000"/>
    <n v="45865715"/>
    <m/>
    <m/>
    <m/>
  </r>
  <r>
    <x v="1185"/>
    <s v="Hop "/>
    <n v="5.5"/>
    <n v="2011"/>
    <n v="108012170"/>
    <n v="156"/>
    <s v="Adventure|Animation|Comedy|Family|Fantasy"/>
    <s v="Gary Cole"/>
    <n v="24089"/>
    <n v="82"/>
    <s v="English"/>
    <s v="USA"/>
    <n v="63000000"/>
    <n v="45012170"/>
    <m/>
    <m/>
    <m/>
  </r>
  <r>
    <x v="1206"/>
    <s v="Daddy Day Care "/>
    <n v="5.5"/>
    <n v="2003"/>
    <n v="104148781"/>
    <n v="81"/>
    <s v="Comedy|Family"/>
    <s v="Anjelica Huston"/>
    <n v="49486"/>
    <n v="116"/>
    <s v="English"/>
    <s v="USA"/>
    <n v="60000000"/>
    <n v="44148781"/>
    <m/>
    <m/>
    <m/>
  </r>
  <r>
    <x v="1468"/>
    <s v="My Bloody Valentine "/>
    <n v="5.5"/>
    <n v="2009"/>
    <n v="51527787"/>
    <n v="264"/>
    <s v="Horror|Thriller"/>
    <s v="Jensen Ackles"/>
    <n v="45603"/>
    <n v="268"/>
    <s v="English"/>
    <s v="USA"/>
    <n v="15000000"/>
    <n v="36527787"/>
    <m/>
    <m/>
    <m/>
  </r>
  <r>
    <x v="599"/>
    <s v="Dude, Where's My Car? "/>
    <n v="5.5"/>
    <n v="2000"/>
    <n v="46729374"/>
    <n v="106"/>
    <s v="Comedy|Mystery"/>
    <s v="Jennifer Garner"/>
    <n v="116625"/>
    <n v="469"/>
    <s v="English"/>
    <s v="USA"/>
    <n v="13000000"/>
    <n v="33729374"/>
    <m/>
    <m/>
    <m/>
  </r>
  <r>
    <x v="643"/>
    <s v="Charlie's Angels "/>
    <n v="5.5"/>
    <n v="2000"/>
    <n v="125305545"/>
    <n v="181"/>
    <s v="Action|Adventure|Comedy|Crime|Thriller"/>
    <s v="Bill Murray"/>
    <n v="145350"/>
    <n v="643"/>
    <s v="English"/>
    <s v="USA"/>
    <n v="92000000"/>
    <n v="33305545"/>
    <m/>
    <m/>
    <m/>
  </r>
  <r>
    <x v="1469"/>
    <s v="The Smurfs "/>
    <n v="5.5"/>
    <n v="2011"/>
    <n v="142614158"/>
    <n v="172"/>
    <s v="Adventure|Animation|Comedy|Family|Fantasy"/>
    <s v="Mahadeo Shivraj"/>
    <n v="66593"/>
    <n v="153"/>
    <s v="English"/>
    <s v="USA"/>
    <n v="110000000"/>
    <n v="32614158"/>
    <m/>
    <m/>
    <m/>
  </r>
  <r>
    <x v="732"/>
    <s v="The Scorpion King "/>
    <n v="5.5"/>
    <n v="2002"/>
    <n v="90341670"/>
    <n v="167"/>
    <s v="Action|Adventure|Fantasy|Thriller"/>
    <s v="Dwayne Johnson"/>
    <n v="102129"/>
    <n v="432"/>
    <s v="English"/>
    <s v="USA"/>
    <n v="60000000"/>
    <n v="30341670"/>
    <m/>
    <m/>
    <m/>
  </r>
  <r>
    <x v="669"/>
    <s v="The Bounty Hunter "/>
    <n v="5.5"/>
    <n v="2010"/>
    <n v="67061228"/>
    <n v="161"/>
    <s v="Action|Comedy|Romance"/>
    <s v="Gerard Butler"/>
    <n v="96565"/>
    <n v="135"/>
    <s v="English"/>
    <s v="USA"/>
    <n v="40000000"/>
    <n v="27061228"/>
    <m/>
    <m/>
    <m/>
  </r>
  <r>
    <x v="1470"/>
    <s v="Urban Legend "/>
    <n v="5.5"/>
    <n v="1998"/>
    <n v="38048637"/>
    <n v="101"/>
    <s v="Horror|Mystery|Thriller"/>
    <s v="Alicia Witt"/>
    <n v="47814"/>
    <n v="426"/>
    <s v="English"/>
    <s v="USA"/>
    <n v="14000000"/>
    <n v="24048637"/>
    <m/>
    <m/>
    <m/>
  </r>
  <r>
    <x v="1471"/>
    <s v="The House Bunny "/>
    <n v="5.5"/>
    <n v="2008"/>
    <n v="48237389"/>
    <n v="129"/>
    <s v="Comedy|Romance"/>
    <s v="Emma Stone"/>
    <n v="63969"/>
    <n v="126"/>
    <s v="English"/>
    <s v="USA"/>
    <n v="25000000"/>
    <n v="23237389"/>
    <m/>
    <m/>
    <m/>
  </r>
  <r>
    <x v="801"/>
    <s v="Monster-in-Law "/>
    <n v="5.5"/>
    <n v="2005"/>
    <n v="82931301"/>
    <n v="132"/>
    <s v="Comedy|Romance"/>
    <s v="Adam Scott"/>
    <n v="43358"/>
    <n v="228"/>
    <s v="English"/>
    <s v="Germany"/>
    <n v="60000000"/>
    <n v="22931301"/>
    <m/>
    <m/>
    <m/>
  </r>
  <r>
    <x v="1472"/>
    <s v="Thir13en Ghosts "/>
    <n v="5.5"/>
    <n v="2001"/>
    <n v="41867960"/>
    <n v="149"/>
    <s v="Horror"/>
    <s v="Shannon Elizabeth"/>
    <n v="65512"/>
    <n v="478"/>
    <s v="English"/>
    <s v="USA"/>
    <n v="20000000"/>
    <n v="21867960"/>
    <m/>
    <m/>
    <m/>
  </r>
  <r>
    <x v="1214"/>
    <s v="Exit Wounds "/>
    <n v="5.5"/>
    <n v="2001"/>
    <n v="51758599"/>
    <n v="107"/>
    <s v="Action|Comedy|Crime|Drama|Thriller"/>
    <s v="Michael Jai White"/>
    <n v="27580"/>
    <n v="232"/>
    <s v="English"/>
    <s v="USA"/>
    <n v="33000000"/>
    <n v="18758599"/>
    <m/>
    <m/>
    <m/>
  </r>
  <r>
    <x v="1309"/>
    <s v="How Stella Got Her Groove Back "/>
    <n v="5.5"/>
    <n v="1998"/>
    <n v="37672350"/>
    <n v="29"/>
    <s v="Comedy|Drama|Romance"/>
    <s v="Richard Lawson"/>
    <n v="5427"/>
    <n v="51"/>
    <s v="English"/>
    <s v="USA"/>
    <n v="20000000"/>
    <n v="17672350"/>
    <m/>
    <m/>
    <m/>
  </r>
  <r>
    <x v="1473"/>
    <s v="Employee of the Month "/>
    <n v="5.5"/>
    <n v="2006"/>
    <n v="28435406"/>
    <n v="85"/>
    <s v="Comedy|Romance"/>
    <s v="Dane Cook"/>
    <n v="37681"/>
    <n v="151"/>
    <s v="English"/>
    <s v="USA"/>
    <n v="12000000"/>
    <n v="16435406"/>
    <m/>
    <m/>
    <m/>
  </r>
  <r>
    <x v="901"/>
    <s v="Double Impact "/>
    <n v="5.5"/>
    <n v="1991"/>
    <n v="30102717"/>
    <n v="40"/>
    <s v="Action|Crime"/>
    <s v="Bolo Yeung"/>
    <n v="28736"/>
    <n v="72"/>
    <s v="English"/>
    <s v="USA"/>
    <n v="15000000"/>
    <n v="15102717"/>
    <m/>
    <m/>
    <m/>
  </r>
  <r>
    <x v="1474"/>
    <s v="Sweet Sweetback's Baadasssss Song "/>
    <n v="5.5"/>
    <n v="1971"/>
    <n v="15180000"/>
    <n v="38"/>
    <s v="Crime|Drama|Thriller"/>
    <s v="John Amos"/>
    <n v="3340"/>
    <n v="50"/>
    <s v="English"/>
    <s v="USA"/>
    <n v="500000"/>
    <n v="14680000"/>
    <m/>
    <m/>
    <m/>
  </r>
  <r>
    <x v="674"/>
    <s v="You Don't Mess with the Zohan "/>
    <n v="5.5"/>
    <n v="2008"/>
    <n v="100018837"/>
    <n v="198"/>
    <s v="Action|Comedy"/>
    <s v="Adam Sandler"/>
    <n v="156348"/>
    <n v="380"/>
    <s v="English"/>
    <s v="USA"/>
    <n v="90000000"/>
    <n v="10018837"/>
    <m/>
    <m/>
    <m/>
  </r>
  <r>
    <x v="1475"/>
    <s v="Nowhere to Run "/>
    <n v="5.5"/>
    <n v="1993"/>
    <n v="22189039"/>
    <n v="25"/>
    <s v="Action|Crime|Drama|Romance|Thriller"/>
    <s v="Kieran Culkin"/>
    <n v="17074"/>
    <n v="55"/>
    <s v="English"/>
    <s v="USA"/>
    <n v="15000000"/>
    <n v="7189039"/>
    <m/>
    <m/>
    <m/>
  </r>
  <r>
    <x v="334"/>
    <s v="The Texas Chainsaw Massacre 2 "/>
    <n v="5.5"/>
    <n v="1986"/>
    <n v="8025872"/>
    <n v="159"/>
    <s v="Comedy|Horror"/>
    <s v="Bill Johnson"/>
    <n v="19234"/>
    <n v="258"/>
    <s v="English"/>
    <s v="USA"/>
    <n v="4700000"/>
    <n v="3325872"/>
    <m/>
    <m/>
    <m/>
  </r>
  <r>
    <x v="1476"/>
    <s v="Disturbing Behavior "/>
    <n v="5.5"/>
    <n v="1998"/>
    <n v="17411331"/>
    <n v="96"/>
    <s v="Horror|Mystery|Sci-Fi|Thriller"/>
    <s v="Bruce Greenwood"/>
    <n v="17328"/>
    <n v="237"/>
    <s v="English"/>
    <s v="Australia"/>
    <n v="15000000"/>
    <n v="2411331"/>
    <m/>
    <m/>
    <m/>
  </r>
  <r>
    <x v="824"/>
    <s v="Piranha 3D "/>
    <n v="5.5"/>
    <n v="2010"/>
    <n v="25003072"/>
    <n v="365"/>
    <s v="Comedy|Horror"/>
    <s v="Adam Scott"/>
    <n v="72552"/>
    <n v="374"/>
    <s v="English"/>
    <s v="USA"/>
    <n v="24000000"/>
    <n v="1003072"/>
    <m/>
    <m/>
    <m/>
  </r>
  <r>
    <x v="1012"/>
    <s v="November "/>
    <n v="5.5"/>
    <n v="2004"/>
    <n v="191309"/>
    <n v="43"/>
    <s v="Drama|Mystery|Thriller"/>
    <s v="Amir Talai"/>
    <n v="2787"/>
    <n v="64"/>
    <s v="English"/>
    <s v="USA"/>
    <n v="150000"/>
    <n v="41309"/>
    <m/>
    <m/>
    <m/>
  </r>
  <r>
    <x v="1477"/>
    <s v="Casa de mi Padre "/>
    <n v="5.5"/>
    <n v="2012"/>
    <n v="5895238"/>
    <n v="133"/>
    <s v="Comedy|Western"/>
    <s v="Will Ferrell"/>
    <n v="17169"/>
    <n v="70"/>
    <s v="Spanish"/>
    <s v="USA"/>
    <n v="6000000"/>
    <n v="-104762"/>
    <m/>
    <m/>
    <m/>
  </r>
  <r>
    <x v="1052"/>
    <s v="First Love, Last Rites "/>
    <n v="5.5"/>
    <n v="1997"/>
    <n v="40542"/>
    <n v="16"/>
    <s v="Drama|Romance"/>
    <s v="Robert John Burke"/>
    <n v="294"/>
    <n v="16"/>
    <s v="English"/>
    <s v="USA"/>
    <n v="300000"/>
    <n v="-259458"/>
    <m/>
    <m/>
    <m/>
  </r>
  <r>
    <x v="803"/>
    <s v="The Day the Earth Stood Still "/>
    <n v="5.5"/>
    <n v="2008"/>
    <n v="79363785"/>
    <n v="276"/>
    <s v="Drama|Sci-Fi|Thriller"/>
    <s v="Keanu Reeves"/>
    <n v="139423"/>
    <n v="698"/>
    <s v="English"/>
    <s v="USA"/>
    <n v="80000000"/>
    <n v="-636215"/>
    <m/>
    <m/>
    <m/>
  </r>
  <r>
    <x v="1074"/>
    <s v="The Innkeepers "/>
    <n v="5.5"/>
    <n v="2011"/>
    <n v="77501"/>
    <n v="292"/>
    <s v="Horror"/>
    <s v="Lena Dunham"/>
    <n v="27260"/>
    <n v="247"/>
    <s v="English"/>
    <s v="USA"/>
    <n v="750000"/>
    <n v="-672499"/>
    <m/>
    <m/>
    <m/>
  </r>
  <r>
    <x v="1478"/>
    <s v="Creative Control "/>
    <n v="5.5"/>
    <n v="2015"/>
    <n v="62480"/>
    <n v="36"/>
    <s v="Drama|Sci-Fi"/>
    <s v="Nora Zehetner"/>
    <n v="1048"/>
    <n v="7"/>
    <s v="English"/>
    <s v="USA"/>
    <n v="1000000"/>
    <n v="-937520"/>
    <m/>
    <m/>
    <m/>
  </r>
  <r>
    <x v="1479"/>
    <s v="MacGruber "/>
    <n v="5.5"/>
    <n v="2010"/>
    <n v="8460995"/>
    <n v="163"/>
    <s v="Action|Comedy|Romance"/>
    <s v="Jasper Cole"/>
    <n v="35888"/>
    <n v="125"/>
    <s v="English"/>
    <s v="USA"/>
    <n v="10000000"/>
    <n v="-1539005"/>
    <m/>
    <m/>
    <m/>
  </r>
  <r>
    <x v="1480"/>
    <s v="Autumn in New York "/>
    <n v="5.5"/>
    <n v="2000"/>
    <n v="37752931"/>
    <n v="101"/>
    <s v="Drama|Romance"/>
    <s v="J.K. Simmons"/>
    <n v="20201"/>
    <n v="180"/>
    <s v="English"/>
    <s v="USA"/>
    <n v="40000000"/>
    <n v="-2247069"/>
    <m/>
    <m/>
    <m/>
  </r>
  <r>
    <x v="1472"/>
    <s v="Ghost Ship "/>
    <n v="5.5"/>
    <n v="2002"/>
    <n v="30079316"/>
    <n v="156"/>
    <s v="Horror"/>
    <s v="Isaiah Washington"/>
    <n v="75920"/>
    <n v="474"/>
    <s v="English"/>
    <s v="USA"/>
    <n v="35000000"/>
    <n v="-4920684"/>
    <m/>
    <m/>
    <m/>
  </r>
  <r>
    <x v="1481"/>
    <s v="Virtuosity "/>
    <n v="5.5"/>
    <n v="1995"/>
    <n v="24048000"/>
    <n v="44"/>
    <s v="Action|Crime|Sci-Fi|Thriller"/>
    <s v="Denzel Washington"/>
    <n v="23579"/>
    <n v="88"/>
    <s v="English"/>
    <s v="USA"/>
    <n v="30000000"/>
    <n v="-5952000"/>
    <m/>
    <m/>
    <m/>
  </r>
  <r>
    <x v="1482"/>
    <s v="Whatever It Takes "/>
    <n v="5.5"/>
    <n v="2000"/>
    <n v="8735529"/>
    <n v="50"/>
    <s v="Comedy|Drama|Romance"/>
    <s v="James Franco"/>
    <n v="8055"/>
    <n v="89"/>
    <s v="English"/>
    <s v="USA"/>
    <n v="15000000"/>
    <n v="-6264471"/>
    <m/>
    <m/>
    <m/>
  </r>
  <r>
    <x v="1483"/>
    <s v="Atlas Shrugged II: The Strike "/>
    <n v="5.5"/>
    <n v="2012"/>
    <n v="3333823"/>
    <n v="23"/>
    <s v="Drama|Mystery|Sci-Fi"/>
    <s v="Robert Picardo"/>
    <n v="5612"/>
    <n v="122"/>
    <s v="English"/>
    <s v="USA"/>
    <n v="10000000"/>
    <n v="-6666177"/>
    <m/>
    <m/>
    <m/>
  </r>
  <r>
    <x v="1484"/>
    <s v="The Last Days on Mars "/>
    <n v="5.5"/>
    <n v="2013"/>
    <n v="23838"/>
    <n v="120"/>
    <s v="Horror|Sci-Fi|Thriller"/>
    <s v="Romola Garai"/>
    <n v="28570"/>
    <n v="160"/>
    <s v="English"/>
    <s v="UK"/>
    <n v="7000000"/>
    <n v="-6976162"/>
    <m/>
    <m/>
    <m/>
  </r>
  <r>
    <x v="334"/>
    <s v="Invaders from Mars "/>
    <n v="5.5"/>
    <n v="1986"/>
    <n v="4884663"/>
    <n v="52"/>
    <s v="Horror|Sci-Fi"/>
    <s v="Louise Fletcher"/>
    <n v="5187"/>
    <n v="64"/>
    <s v="English"/>
    <s v="USA"/>
    <n v="12000000"/>
    <n v="-7115337"/>
    <m/>
    <m/>
    <m/>
  </r>
  <r>
    <x v="807"/>
    <s v="Domestic Disturbance "/>
    <n v="5.5"/>
    <n v="2001"/>
    <n v="45207112"/>
    <n v="98"/>
    <s v="Crime|Mystery|Thriller"/>
    <s v="Steve Buscemi"/>
    <n v="21283"/>
    <n v="190"/>
    <s v="English"/>
    <s v="USA"/>
    <n v="53000000"/>
    <n v="-7792888"/>
    <m/>
    <m/>
    <m/>
  </r>
  <r>
    <x v="1485"/>
    <s v="The Wendell Baker Story "/>
    <n v="5.5"/>
    <n v="2005"/>
    <n v="127144"/>
    <n v="32"/>
    <s v="Comedy|Drama|Romance"/>
    <s v="Will Ferrell"/>
    <n v="5159"/>
    <n v="27"/>
    <s v="English"/>
    <s v="USA"/>
    <n v="8000000"/>
    <n v="-7872856"/>
    <m/>
    <m/>
    <m/>
  </r>
  <r>
    <x v="1396"/>
    <s v="Mr 3000 "/>
    <n v="5.5"/>
    <n v="2004"/>
    <n v="21800302"/>
    <n v="63"/>
    <s v="Comedy|Drama|Romance|Sport"/>
    <s v="Bernie Mac"/>
    <n v="12164"/>
    <n v="63"/>
    <s v="English"/>
    <s v="USA"/>
    <n v="30000000"/>
    <n v="-8199698"/>
    <m/>
    <m/>
    <m/>
  </r>
  <r>
    <x v="1310"/>
    <s v="The Perfect Man "/>
    <n v="5.5"/>
    <n v="2005"/>
    <n v="16247775"/>
    <n v="65"/>
    <s v="Comedy|Family|Romance"/>
    <s v="Ben Feldman"/>
    <n v="23527"/>
    <n v="104"/>
    <s v="English"/>
    <s v="USA"/>
    <n v="25000000"/>
    <n v="-8752225"/>
    <m/>
    <m/>
    <m/>
  </r>
  <r>
    <x v="1486"/>
    <s v="Troop Beverly Hills "/>
    <n v="5.5"/>
    <n v="1989"/>
    <n v="8508843"/>
    <n v="11"/>
    <s v="Adventure|Comedy"/>
    <s v="Craig T. Nelson"/>
    <n v="7470"/>
    <n v="35"/>
    <s v="English"/>
    <s v="USA"/>
    <n v="18000000"/>
    <n v="-9491157"/>
    <m/>
    <m/>
    <m/>
  </r>
  <r>
    <x v="1487"/>
    <s v="The Open Road "/>
    <n v="5.5"/>
    <n v="2009"/>
    <n v="19348"/>
    <n v="23"/>
    <s v="Comedy|Drama"/>
    <s v="Jeff Bridges"/>
    <n v="2941"/>
    <n v="11"/>
    <s v="English"/>
    <s v="USA"/>
    <n v="10000000"/>
    <n v="-9980652"/>
    <m/>
    <m/>
    <m/>
  </r>
  <r>
    <x v="661"/>
    <s v="American Dreamz "/>
    <n v="5.5"/>
    <n v="2006"/>
    <n v="7156725"/>
    <n v="153"/>
    <s v="Comedy|Music"/>
    <s v="Judy Greer"/>
    <n v="22639"/>
    <n v="217"/>
    <s v="English"/>
    <s v="USA"/>
    <n v="19000000"/>
    <n v="-11843275"/>
    <m/>
    <m/>
    <m/>
  </r>
  <r>
    <x v="153"/>
    <s v="Beverly Hills Cop III "/>
    <n v="5.5"/>
    <n v="1994"/>
    <n v="42610000"/>
    <n v="36"/>
    <s v="Action|Comedy|Crime|Thriller"/>
    <s v="Louis Lombardi"/>
    <n v="60293"/>
    <n v="114"/>
    <s v="English"/>
    <s v="USA"/>
    <n v="55000000"/>
    <n v="-12390000"/>
    <m/>
    <m/>
    <m/>
  </r>
  <r>
    <x v="1438"/>
    <s v="What's the Worst That Could Happen? "/>
    <n v="5.5"/>
    <n v="2001"/>
    <n v="32095318"/>
    <n v="64"/>
    <s v="Comedy|Crime"/>
    <s v="Bernie Mac"/>
    <n v="12466"/>
    <n v="84"/>
    <s v="English"/>
    <s v="USA"/>
    <n v="45000000"/>
    <n v="-12904682"/>
    <m/>
    <m/>
    <m/>
  </r>
  <r>
    <x v="1045"/>
    <s v="Joe Somebody "/>
    <n v="5.5"/>
    <n v="2001"/>
    <n v="22770864"/>
    <n v="55"/>
    <s v="Comedy|Drama"/>
    <s v="Jim Belushi"/>
    <n v="8433"/>
    <n v="85"/>
    <s v="English"/>
    <s v="USA"/>
    <n v="38000000"/>
    <n v="-15229136"/>
    <m/>
    <m/>
    <m/>
  </r>
  <r>
    <x v="104"/>
    <s v="Southland Tales "/>
    <n v="5.5"/>
    <n v="2006"/>
    <n v="273420"/>
    <n v="173"/>
    <s v="Comedy|Mystery|Sci-Fi|Thriller"/>
    <s v="Janeane Garofalo"/>
    <n v="32671"/>
    <n v="238"/>
    <s v="English"/>
    <s v="France"/>
    <n v="17000000"/>
    <n v="-16726580"/>
    <m/>
    <m/>
    <m/>
  </r>
  <r>
    <x v="283"/>
    <s v="In Dreams "/>
    <n v="5.5"/>
    <n v="1999"/>
    <n v="11900000"/>
    <n v="62"/>
    <s v="Drama|Fantasy|Thriller"/>
    <s v="Robert Downey Jr."/>
    <n v="11003"/>
    <n v="148"/>
    <s v="English"/>
    <s v="USA"/>
    <n v="30000000"/>
    <n v="-18100000"/>
    <m/>
    <m/>
    <m/>
  </r>
  <r>
    <x v="1488"/>
    <s v="People I Know "/>
    <n v="5.5"/>
    <n v="2002"/>
    <n v="121972"/>
    <n v="42"/>
    <s v="Crime|Drama|Mystery"/>
    <s v="Al Pacino"/>
    <n v="9868"/>
    <n v="81"/>
    <s v="English"/>
    <s v="USA"/>
    <n v="22000000"/>
    <n v="-21878028"/>
    <m/>
    <m/>
    <m/>
  </r>
  <r>
    <x v="1029"/>
    <s v="The Whole Ten Yards "/>
    <n v="5.5"/>
    <n v="2004"/>
    <n v="16323969"/>
    <n v="74"/>
    <s v="Comedy|Crime|Thriller"/>
    <s v="Bruce Willis"/>
    <n v="45775"/>
    <n v="112"/>
    <s v="English"/>
    <s v="USA"/>
    <n v="40000000"/>
    <n v="-23676031"/>
    <m/>
    <m/>
    <m/>
  </r>
  <r>
    <x v="1116"/>
    <s v="The Man "/>
    <n v="5.5"/>
    <n v="2005"/>
    <n v="8326035"/>
    <n v="72"/>
    <s v="Action|Comedy|Crime"/>
    <s v="Miguel Ferrer"/>
    <n v="21933"/>
    <n v="76"/>
    <s v="English"/>
    <s v="Germany"/>
    <n v="33000000"/>
    <n v="-24673965"/>
    <m/>
    <m/>
    <m/>
  </r>
  <r>
    <x v="996"/>
    <s v="Whiteout "/>
    <n v="5.5"/>
    <n v="2009"/>
    <n v="10268846"/>
    <n v="166"/>
    <s v="Action|Crime|Mystery|Thriller"/>
    <s v="Tom Skerritt"/>
    <n v="31918"/>
    <n v="142"/>
    <s v="English"/>
    <s v="USA"/>
    <n v="35000000"/>
    <n v="-24731154"/>
    <m/>
    <m/>
    <m/>
  </r>
  <r>
    <x v="794"/>
    <s v="Ghostbusters "/>
    <n v="5.5"/>
    <n v="2016"/>
    <n v="118099659"/>
    <n v="464"/>
    <s v="Action|Comedy|Fantasy|Sci-Fi"/>
    <s v="Ed Begley Jr."/>
    <n v="69757"/>
    <n v="1211"/>
    <s v="English"/>
    <s v="USA"/>
    <n v="144000000"/>
    <n v="-25900341"/>
    <m/>
    <m/>
    <m/>
  </r>
  <r>
    <x v="1489"/>
    <s v="Bulletproof Monk "/>
    <n v="5.5"/>
    <n v="2003"/>
    <n v="23020488"/>
    <n v="127"/>
    <s v="Action|Comedy|Fantasy"/>
    <s v="Jaime King"/>
    <n v="42324"/>
    <n v="180"/>
    <s v="English"/>
    <s v="USA"/>
    <n v="52000000"/>
    <n v="-28979512"/>
    <m/>
    <m/>
    <m/>
  </r>
  <r>
    <x v="498"/>
    <s v="Lara Croft Tomb Raider: The Cradle of Life "/>
    <n v="5.5"/>
    <n v="2003"/>
    <n v="65653758"/>
    <n v="157"/>
    <s v="Action|Adventure|Fantasy"/>
    <s v="Gerard Butler"/>
    <n v="102747"/>
    <n v="316"/>
    <s v="English"/>
    <s v="USA"/>
    <n v="95000000"/>
    <n v="-29346242"/>
    <m/>
    <m/>
    <m/>
  </r>
  <r>
    <x v="520"/>
    <s v="Dreamcatcher "/>
    <n v="5.5"/>
    <n v="2003"/>
    <n v="33685268"/>
    <n v="175"/>
    <s v="Drama|Horror|Sci-Fi|Thriller"/>
    <s v="Morgan Freeman"/>
    <n v="75573"/>
    <n v="662"/>
    <s v="English"/>
    <s v="USA"/>
    <n v="68000000"/>
    <n v="-34314732"/>
    <m/>
    <m/>
    <m/>
  </r>
  <r>
    <x v="812"/>
    <s v="Stolen "/>
    <n v="5.5"/>
    <n v="2012"/>
    <n v="183125"/>
    <n v="98"/>
    <s v="Action|Crime|Drama|Thriller"/>
    <s v="Nicolas Cage"/>
    <n v="36914"/>
    <n v="86"/>
    <s v="English"/>
    <s v="USA"/>
    <n v="35000000"/>
    <n v="-34816875"/>
    <m/>
    <m/>
    <m/>
  </r>
  <r>
    <x v="1490"/>
    <s v="Æon Flux "/>
    <n v="5.5"/>
    <n v="2005"/>
    <n v="25857987"/>
    <n v="178"/>
    <s v="Action|Sci-Fi"/>
    <s v="Charlize Theron"/>
    <n v="110614"/>
    <n v="532"/>
    <s v="English"/>
    <s v="USA"/>
    <n v="62000000"/>
    <n v="-36142013"/>
    <m/>
    <m/>
    <m/>
  </r>
  <r>
    <x v="1468"/>
    <s v="Drive Angry "/>
    <n v="5.5"/>
    <n v="2011"/>
    <n v="10706786"/>
    <n v="296"/>
    <s v="Action|Fantasy|Thriller"/>
    <s v="Nicolas Cage"/>
    <n v="81800"/>
    <n v="211"/>
    <s v="English"/>
    <s v="USA"/>
    <n v="50000000"/>
    <n v="-39293214"/>
    <m/>
    <m/>
    <m/>
  </r>
  <r>
    <x v="175"/>
    <s v="Collateral Damage "/>
    <n v="5.5"/>
    <n v="2002"/>
    <n v="40048332"/>
    <n v="135"/>
    <s v="Action|Drama|Thriller"/>
    <s v="Raymond Cruz"/>
    <n v="61417"/>
    <n v="339"/>
    <s v="English"/>
    <s v="USA"/>
    <n v="85000000"/>
    <n v="-44951668"/>
    <m/>
    <m/>
    <m/>
  </r>
  <r>
    <x v="680"/>
    <s v="Mortdecai "/>
    <n v="5.5"/>
    <n v="2015"/>
    <n v="7605668"/>
    <n v="181"/>
    <s v="Action|Comedy|Mystery|Romance"/>
    <s v="Johnny Depp"/>
    <n v="47320"/>
    <n v="188"/>
    <s v="English"/>
    <s v="UK"/>
    <n v="60000000"/>
    <n v="-52394332"/>
    <m/>
    <m/>
    <m/>
  </r>
  <r>
    <x v="605"/>
    <s v="Independence Day: Resurgence "/>
    <n v="5.5"/>
    <n v="2016"/>
    <n v="102315545"/>
    <n v="286"/>
    <s v="Action|Adventure|Sci-Fi"/>
    <s v="Vivica A. Fox"/>
    <n v="58137"/>
    <n v="520"/>
    <s v="English"/>
    <s v="USA"/>
    <n v="165000000"/>
    <n v="-62684455"/>
    <m/>
    <m/>
    <m/>
  </r>
  <r>
    <x v="486"/>
    <s v="Seventh Son "/>
    <n v="5.5"/>
    <n v="2014"/>
    <n v="17176900"/>
    <n v="175"/>
    <s v="Action|Adventure|Fantasy"/>
    <s v="Jeff Bridges"/>
    <n v="54501"/>
    <n v="154"/>
    <s v="English"/>
    <s v="USA"/>
    <n v="95000000"/>
    <n v="-77823100"/>
    <m/>
    <m/>
    <m/>
  </r>
  <r>
    <x v="269"/>
    <s v="Gods of Egypt "/>
    <n v="5.5"/>
    <n v="2016"/>
    <n v="31141074"/>
    <n v="184"/>
    <s v="Action|Adventure|Fantasy"/>
    <s v="Gerard Butler"/>
    <n v="51892"/>
    <n v="273"/>
    <s v="English"/>
    <s v="USA"/>
    <n v="140000000"/>
    <n v="-108858926"/>
    <m/>
    <m/>
    <m/>
  </r>
  <r>
    <x v="82"/>
    <s v="Alexander "/>
    <n v="5.5"/>
    <n v="2004"/>
    <n v="34293771"/>
    <n v="248"/>
    <s v="Action|Adventure|Biography|Drama|History|Romance|War"/>
    <s v="Anthony Hopkins"/>
    <n v="138863"/>
    <n v="1390"/>
    <s v="English"/>
    <s v="Germany"/>
    <n v="155000000"/>
    <n v="-120706229"/>
    <m/>
    <m/>
    <m/>
  </r>
  <r>
    <x v="378"/>
    <s v="Batman Forever "/>
    <n v="5.4"/>
    <n v="1995"/>
    <n v="184031112"/>
    <n v="144"/>
    <s v="Action|Adventure|Fantasy"/>
    <s v="Michael Gough"/>
    <n v="190786"/>
    <n v="539"/>
    <s v="English"/>
    <s v="USA"/>
    <n v="100000000"/>
    <n v="84031112"/>
    <m/>
    <m/>
    <m/>
  </r>
  <r>
    <x v="1491"/>
    <s v="Annabelle "/>
    <n v="5.4"/>
    <n v="2014"/>
    <n v="84263837"/>
    <n v="271"/>
    <s v="Horror|Mystery"/>
    <s v="Alfre Woodard"/>
    <n v="81699"/>
    <n v="291"/>
    <s v="English"/>
    <s v="USA"/>
    <n v="6500000"/>
    <n v="77763837"/>
    <m/>
    <m/>
    <m/>
  </r>
  <r>
    <x v="327"/>
    <s v="Spy Kids "/>
    <n v="5.4"/>
    <n v="2001"/>
    <n v="112692062"/>
    <n v="122"/>
    <s v="Action|Adventure|Comedy|Family|Sci-Fi"/>
    <s v="Alexa PenaVega"/>
    <n v="84325"/>
    <n v="205"/>
    <s v="English"/>
    <s v="USA"/>
    <n v="35000000"/>
    <n v="77692062"/>
    <m/>
    <m/>
    <m/>
  </r>
  <r>
    <x v="674"/>
    <s v="Grown Ups 2 "/>
    <n v="5.4"/>
    <n v="2013"/>
    <n v="133668525"/>
    <n v="139"/>
    <s v="Comedy"/>
    <s v="Steve Buscemi"/>
    <n v="107817"/>
    <n v="255"/>
    <s v="English"/>
    <s v="USA"/>
    <n v="80000000"/>
    <n v="53668525"/>
    <m/>
    <m/>
    <m/>
  </r>
  <r>
    <x v="1438"/>
    <s v="George of the Jungle "/>
    <n v="5.4"/>
    <n v="1997"/>
    <n v="105263257"/>
    <n v="53"/>
    <s v="Action|Adventure|Comedy|Family|Romance"/>
    <s v="Brendan Fraser"/>
    <n v="56168"/>
    <n v="103"/>
    <s v="English"/>
    <s v="USA"/>
    <n v="55000000"/>
    <n v="50263257"/>
    <m/>
    <m/>
    <m/>
  </r>
  <r>
    <x v="646"/>
    <s v="Just Married "/>
    <n v="5.4"/>
    <n v="2003"/>
    <n v="56127162"/>
    <n v="97"/>
    <s v="Comedy|Romance"/>
    <s v="Taran Killam"/>
    <n v="57479"/>
    <n v="205"/>
    <s v="English"/>
    <s v="USA"/>
    <n v="18000000"/>
    <n v="38127162"/>
    <m/>
    <m/>
    <m/>
  </r>
  <r>
    <x v="1158"/>
    <s v="Hotel for Dogs "/>
    <n v="5.4"/>
    <n v="2009"/>
    <n v="73023275"/>
    <n v="107"/>
    <s v="Comedy|Family"/>
    <s v="Don Cheadle"/>
    <n v="16271"/>
    <n v="57"/>
    <s v="English"/>
    <s v="USA"/>
    <n v="35000000"/>
    <n v="38023275"/>
    <m/>
    <m/>
    <m/>
  </r>
  <r>
    <x v="561"/>
    <s v="Down to Earth "/>
    <n v="5.4"/>
    <n v="2001"/>
    <n v="64172251"/>
    <n v="61"/>
    <s v="Comedy|Fantasy"/>
    <s v="Chazz Palminteri"/>
    <n v="19079"/>
    <n v="122"/>
    <s v="English"/>
    <s v="USA"/>
    <n v="30000000"/>
    <n v="34172251"/>
    <m/>
    <m/>
    <m/>
  </r>
  <r>
    <x v="646"/>
    <s v="Big Fat Liar "/>
    <n v="5.4"/>
    <n v="2002"/>
    <n v="47811275"/>
    <n v="69"/>
    <s v="Adventure|Comedy|Family"/>
    <s v="Frankie Muniz"/>
    <n v="29008"/>
    <n v="99"/>
    <s v="English"/>
    <s v="USA"/>
    <n v="15000000"/>
    <n v="32811275"/>
    <m/>
    <m/>
    <m/>
  </r>
  <r>
    <x v="1369"/>
    <s v="White Chicks "/>
    <n v="5.4"/>
    <n v="2004"/>
    <n v="69148997"/>
    <n v="62"/>
    <s v="Comedy|Crime"/>
    <s v="Busy Philipps"/>
    <n v="98794"/>
    <n v="251"/>
    <s v="English"/>
    <s v="USA"/>
    <n v="37000000"/>
    <n v="32148997"/>
    <m/>
    <m/>
    <m/>
  </r>
  <r>
    <x v="1492"/>
    <s v="Boomerang "/>
    <n v="5.4"/>
    <n v="1992"/>
    <n v="70100000"/>
    <n v="21"/>
    <s v="Comedy|Drama|Romance"/>
    <s v="John Witherspoon"/>
    <n v="20183"/>
    <n v="41"/>
    <s v="English"/>
    <s v="USA"/>
    <n v="40000000"/>
    <n v="30100000"/>
    <m/>
    <m/>
    <m/>
  </r>
  <r>
    <x v="989"/>
    <s v="Bride Wars "/>
    <n v="5.4"/>
    <n v="2009"/>
    <n v="58715510"/>
    <n v="152"/>
    <s v="Comedy|Romance"/>
    <s v="Anne Hathaway"/>
    <n v="79094"/>
    <n v="129"/>
    <s v="English"/>
    <s v="USA"/>
    <n v="30000000"/>
    <n v="28715510"/>
    <m/>
    <m/>
    <m/>
  </r>
  <r>
    <x v="1493"/>
    <s v="The Jungle Book 2 "/>
    <n v="5.4"/>
    <n v="2003"/>
    <n v="47887943"/>
    <n v="85"/>
    <s v="Adventure|Animation|Family|Musical"/>
    <s v="Haley Joel Osment"/>
    <n v="11634"/>
    <n v="58"/>
    <s v="English"/>
    <s v="USA"/>
    <n v="20000000"/>
    <n v="27887943"/>
    <m/>
    <m/>
    <m/>
  </r>
  <r>
    <x v="1494"/>
    <s v="A Nightmare on Elm Street 2: Freddy's Revenge "/>
    <n v="5.4"/>
    <n v="1985"/>
    <n v="30000000"/>
    <n v="138"/>
    <s v="Fantasy|Horror"/>
    <s v="Clu Gulager"/>
    <n v="43485"/>
    <n v="327"/>
    <s v="English"/>
    <s v="USA"/>
    <n v="2200000"/>
    <n v="27800000"/>
    <m/>
    <m/>
    <m/>
  </r>
  <r>
    <x v="1495"/>
    <s v="Star Trek V: The Final Frontier "/>
    <n v="5.4"/>
    <n v="1989"/>
    <n v="55210049"/>
    <n v="98"/>
    <s v="Action|Adventure|Sci-Fi|Thriller"/>
    <s v="Leonard Nimoy"/>
    <n v="43743"/>
    <n v="293"/>
    <s v="English"/>
    <s v="USA"/>
    <n v="27800000"/>
    <n v="27410049"/>
    <m/>
    <m/>
    <m/>
  </r>
  <r>
    <x v="385"/>
    <s v="Cheaper by the Dozen 2 "/>
    <n v="5.4"/>
    <n v="2005"/>
    <n v="82569532"/>
    <n v="77"/>
    <s v="Adventure|Comedy|Family"/>
    <s v="Taylor Lautner"/>
    <n v="42737"/>
    <n v="128"/>
    <s v="English"/>
    <s v="USA"/>
    <n v="60000000"/>
    <n v="22569532"/>
    <m/>
    <m/>
    <m/>
  </r>
  <r>
    <x v="1481"/>
    <s v="The Lawnmower Man "/>
    <n v="5.4"/>
    <n v="1992"/>
    <n v="32101000"/>
    <n v="48"/>
    <s v="Horror|Sci-Fi"/>
    <s v="Jeff Fahey"/>
    <n v="27800"/>
    <n v="96"/>
    <s v="English"/>
    <s v="UK"/>
    <n v="10000000"/>
    <n v="22101000"/>
    <m/>
    <m/>
    <m/>
  </r>
  <r>
    <x v="1496"/>
    <s v="The Eye "/>
    <n v="5.4"/>
    <n v="2008"/>
    <n v="31397498"/>
    <n v="172"/>
    <s v="Horror|Mystery"/>
    <s v="Chloë Grace Moretz"/>
    <n v="44130"/>
    <n v="156"/>
    <s v="English"/>
    <s v="USA"/>
    <n v="12000000"/>
    <n v="19397498"/>
    <m/>
    <m/>
    <m/>
  </r>
  <r>
    <x v="1482"/>
    <s v="Martin Lawrence Live: Runteldat "/>
    <n v="5.4"/>
    <n v="2002"/>
    <n v="19184015"/>
    <n v="24"/>
    <s v="Biography|Comedy|Documentary"/>
    <s v="Nancy O'Dell"/>
    <n v="1466"/>
    <n v="35"/>
    <s v="English"/>
    <s v="USA"/>
    <n v="3000000"/>
    <n v="16184015"/>
    <m/>
    <m/>
    <m/>
  </r>
  <r>
    <x v="1497"/>
    <s v="The Crocodile Hunter: Collision Course "/>
    <n v="5.4"/>
    <n v="2002"/>
    <n v="28399192"/>
    <n v="61"/>
    <s v="Action|Adventure|Comedy|Family"/>
    <s v="Steve Irwin"/>
    <n v="5663"/>
    <n v="106"/>
    <s v="English"/>
    <s v="Australia"/>
    <n v="13000000"/>
    <n v="15399192"/>
    <m/>
    <m/>
    <m/>
  </r>
  <r>
    <x v="1056"/>
    <s v="Old Dogs "/>
    <n v="5.4"/>
    <n v="2009"/>
    <n v="49474048"/>
    <n v="124"/>
    <s v="Comedy|Family"/>
    <s v="Robin Williams"/>
    <n v="31191"/>
    <n v="120"/>
    <s v="English"/>
    <s v="USA"/>
    <n v="35000000"/>
    <n v="14474048"/>
    <m/>
    <m/>
    <m/>
  </r>
  <r>
    <x v="1498"/>
    <s v="The Specialist "/>
    <n v="5.4"/>
    <n v="1994"/>
    <n v="57362581"/>
    <n v="38"/>
    <s v="Action|Crime|Drama|Romance|Thriller"/>
    <s v="Sylvester Stallone"/>
    <n v="50148"/>
    <n v="116"/>
    <s v="English"/>
    <s v="Peru"/>
    <n v="45000000"/>
    <n v="12362581"/>
    <m/>
    <m/>
    <m/>
  </r>
  <r>
    <x v="960"/>
    <s v="Darkness "/>
    <n v="5.4"/>
    <n v="2002"/>
    <n v="22160085"/>
    <n v="108"/>
    <s v="Horror"/>
    <s v="Lena Olin"/>
    <n v="16747"/>
    <n v="349"/>
    <s v="English"/>
    <s v="USA"/>
    <n v="10600000"/>
    <n v="11560085"/>
    <m/>
    <m/>
    <m/>
  </r>
  <r>
    <x v="1306"/>
    <s v="Hostel: Part II "/>
    <n v="5.4"/>
    <n v="2007"/>
    <n v="17544812"/>
    <n v="252"/>
    <s v="Horror"/>
    <s v="Jay Hernandez"/>
    <n v="69989"/>
    <n v="384"/>
    <s v="English"/>
    <s v="USA"/>
    <n v="10000000"/>
    <n v="7544812"/>
    <m/>
    <m/>
    <m/>
  </r>
  <r>
    <x v="1053"/>
    <s v="Max Payne "/>
    <n v="5.4"/>
    <n v="2008"/>
    <n v="40687294"/>
    <n v="228"/>
    <s v="Action|Crime|Drama|Mystery|Thriller"/>
    <s v="Mila Kunis"/>
    <n v="107772"/>
    <n v="398"/>
    <s v="English"/>
    <s v="Canada"/>
    <n v="35000000"/>
    <n v="5687294"/>
    <m/>
    <m/>
    <m/>
  </r>
  <r>
    <x v="1499"/>
    <s v="Moms' Night Out "/>
    <n v="5.4"/>
    <n v="2014"/>
    <n v="10429707"/>
    <n v="49"/>
    <s v="Comedy"/>
    <s v="Alex Kendrick"/>
    <n v="10483"/>
    <n v="125"/>
    <s v="English"/>
    <s v="USA"/>
    <n v="5000000"/>
    <n v="5429707"/>
    <m/>
    <m/>
    <m/>
  </r>
  <r>
    <x v="1500"/>
    <s v="Glee: The 3D Concert Movie "/>
    <n v="5.4"/>
    <n v="2011"/>
    <n v="11860839"/>
    <n v="67"/>
    <s v="Documentary|Music"/>
    <s v="Lea Michele"/>
    <n v="5156"/>
    <n v="21"/>
    <s v="English"/>
    <s v="USA"/>
    <n v="9000000"/>
    <n v="2860839"/>
    <m/>
    <m/>
    <m/>
  </r>
  <r>
    <x v="994"/>
    <s v="Head of State "/>
    <n v="5.4"/>
    <n v="2003"/>
    <n v="37788228"/>
    <n v="44"/>
    <s v="Comedy"/>
    <s v="Bernie Mac"/>
    <n v="15046"/>
    <n v="80"/>
    <s v="English"/>
    <s v="USA"/>
    <n v="35200000"/>
    <n v="2588228"/>
    <m/>
    <m/>
    <m/>
  </r>
  <r>
    <x v="1132"/>
    <s v="Prom "/>
    <n v="5.4"/>
    <n v="2011"/>
    <n v="10106233"/>
    <n v="83"/>
    <s v="Comedy|Drama"/>
    <s v="Cameron Monaghan"/>
    <n v="12702"/>
    <n v="32"/>
    <s v="English"/>
    <s v="USA"/>
    <n v="8000000"/>
    <n v="2106233"/>
    <m/>
    <m/>
    <m/>
  </r>
  <r>
    <x v="1306"/>
    <s v="The Green Inferno "/>
    <n v="5.4"/>
    <n v="2013"/>
    <n v="7186670"/>
    <n v="285"/>
    <s v="Adventure|Horror"/>
    <s v="Daryl Sabara"/>
    <n v="21468"/>
    <n v="164"/>
    <s v="English"/>
    <s v="USA"/>
    <n v="6000000"/>
    <n v="1186670"/>
    <m/>
    <m/>
    <m/>
  </r>
  <r>
    <x v="1501"/>
    <s v="The Man with the Iron Fists "/>
    <n v="5.4"/>
    <n v="2012"/>
    <n v="15608545"/>
    <n v="208"/>
    <s v="Action"/>
    <s v="Rick Yune"/>
    <n v="53471"/>
    <n v="224"/>
    <s v="English"/>
    <s v="USA"/>
    <n v="15000000"/>
    <n v="608545"/>
    <m/>
    <m/>
    <m/>
  </r>
  <r>
    <x v="1502"/>
    <s v="Jingle All the Way "/>
    <n v="5.4"/>
    <n v="1996"/>
    <n v="60573641"/>
    <n v="81"/>
    <s v="Comedy|Family"/>
    <s v="Jim Belushi"/>
    <n v="68406"/>
    <n v="162"/>
    <s v="English"/>
    <s v="USA"/>
    <n v="60000000"/>
    <n v="573641"/>
    <m/>
    <m/>
    <m/>
  </r>
  <r>
    <x v="1503"/>
    <s v="Jawbreaker "/>
    <n v="5.4"/>
    <n v="1999"/>
    <n v="3071947"/>
    <n v="49"/>
    <s v="Comedy|Crime|Thriller"/>
    <s v="Julie Benz"/>
    <n v="18711"/>
    <n v="183"/>
    <s v="English"/>
    <s v="USA"/>
    <n v="3500000"/>
    <n v="-428053"/>
    <m/>
    <m/>
    <m/>
  </r>
  <r>
    <x v="200"/>
    <s v="Tusk "/>
    <n v="5.4"/>
    <n v="2014"/>
    <n v="1821983"/>
    <n v="254"/>
    <s v="Comedy|Drama|Horror"/>
    <s v="Johnny Depp"/>
    <n v="31089"/>
    <n v="261"/>
    <s v="English"/>
    <s v="USA"/>
    <n v="3000000"/>
    <n v="-1178017"/>
    <m/>
    <m/>
    <m/>
  </r>
  <r>
    <x v="1504"/>
    <s v="The Jimmy Show "/>
    <n v="5.4"/>
    <n v="2001"/>
    <n v="703"/>
    <n v="9"/>
    <s v="Comedy|Drama"/>
    <s v="Lynn Cohen"/>
    <n v="480"/>
    <n v="21"/>
    <s v="English"/>
    <s v="USA"/>
    <n v="1500000"/>
    <n v="-1499297"/>
    <m/>
    <m/>
    <m/>
  </r>
  <r>
    <x v="1505"/>
    <s v="See Spot Run "/>
    <n v="5.4"/>
    <n v="2001"/>
    <n v="33357476"/>
    <n v="51"/>
    <s v="Action|Comedy|Crime|Family"/>
    <s v="Leslie Bibb"/>
    <n v="7392"/>
    <n v="53"/>
    <s v="English"/>
    <s v="USA"/>
    <n v="35000000"/>
    <n v="-1642524"/>
    <m/>
    <m/>
    <m/>
  </r>
  <r>
    <x v="1506"/>
    <s v="I Love Your Work "/>
    <n v="5.4"/>
    <n v="2003"/>
    <n v="2580"/>
    <n v="22"/>
    <s v="Drama|Mystery"/>
    <s v="Judy Greer"/>
    <n v="1618"/>
    <n v="40"/>
    <s v="English"/>
    <s v="USA"/>
    <n v="1650000"/>
    <n v="-1647420"/>
    <m/>
    <m/>
    <m/>
  </r>
  <r>
    <x v="1507"/>
    <s v="Sorority Boys "/>
    <n v="5.4"/>
    <n v="2002"/>
    <n v="10198766"/>
    <n v="53"/>
    <s v="Comedy"/>
    <s v="Heather Matarazzo"/>
    <n v="12007"/>
    <n v="105"/>
    <s v="English"/>
    <s v="USA"/>
    <n v="12000000"/>
    <n v="-1801234"/>
    <m/>
    <m/>
    <m/>
  </r>
  <r>
    <x v="291"/>
    <s v="The Loss of Sexual Innocence "/>
    <n v="5.4"/>
    <n v="1999"/>
    <n v="399793"/>
    <n v="31"/>
    <s v="Drama"/>
    <s v="Kelly Macdonald"/>
    <n v="2877"/>
    <n v="70"/>
    <s v="English"/>
    <s v="USA"/>
    <n v="4000000"/>
    <n v="-3600207"/>
    <m/>
    <m/>
    <m/>
  </r>
  <r>
    <x v="663"/>
    <s v="Head Over Heels "/>
    <n v="5.4"/>
    <n v="2001"/>
    <n v="10397365"/>
    <n v="61"/>
    <s v="Comedy|Mystery|Romance"/>
    <s v="Monica Potter"/>
    <n v="11693"/>
    <n v="104"/>
    <s v="English"/>
    <s v="USA"/>
    <n v="14000000"/>
    <n v="-3602635"/>
    <m/>
    <m/>
    <m/>
  </r>
  <r>
    <x v="1502"/>
    <s v="The Spy Next Door "/>
    <n v="5.4"/>
    <n v="2010"/>
    <n v="24268828"/>
    <n v="97"/>
    <s v="Action|Comedy|Family"/>
    <s v="Madeline Carroll"/>
    <n v="29971"/>
    <n v="71"/>
    <s v="English"/>
    <s v="USA"/>
    <n v="28000000"/>
    <n v="-3731172"/>
    <m/>
    <m/>
    <m/>
  </r>
  <r>
    <x v="640"/>
    <s v="Red Riding Hood "/>
    <n v="5.4"/>
    <n v="2011"/>
    <n v="37652565"/>
    <n v="291"/>
    <s v="Fantasy|Horror|Mystery|Thriller"/>
    <s v="Gary Oldman"/>
    <n v="91151"/>
    <n v="283"/>
    <s v="English"/>
    <s v="USA"/>
    <n v="42000000"/>
    <n v="-4347435"/>
    <m/>
    <m/>
    <m/>
  </r>
  <r>
    <x v="1508"/>
    <s v="Fun Size "/>
    <n v="5.4"/>
    <n v="2012"/>
    <n v="9402410"/>
    <n v="77"/>
    <s v="Adventure|Comedy"/>
    <s v="Thomas McDonell"/>
    <n v="11233"/>
    <n v="32"/>
    <s v="English"/>
    <s v="USA"/>
    <n v="14000000"/>
    <n v="-4597590"/>
    <m/>
    <m/>
    <m/>
  </r>
  <r>
    <x v="1509"/>
    <s v="Ta Ra Rum Pum "/>
    <n v="5.4"/>
    <n v="2007"/>
    <n v="872643"/>
    <n v="16"/>
    <s v="Comedy|Family|Romance"/>
    <s v="Saif Ali Khan"/>
    <n v="2909"/>
    <n v="37"/>
    <s v="Hindi"/>
    <s v="USA"/>
    <n v="6000000"/>
    <n v="-5127357"/>
    <m/>
    <m/>
    <m/>
  </r>
  <r>
    <x v="1510"/>
    <s v="The Guru "/>
    <n v="5.4"/>
    <n v="2002"/>
    <n v="3034181"/>
    <n v="70"/>
    <s v="Comedy|Music|Romance"/>
    <s v="Michael McKean"/>
    <n v="13622"/>
    <n v="128"/>
    <s v="English"/>
    <s v="UK"/>
    <n v="11000000"/>
    <n v="-7965819"/>
    <m/>
    <m/>
    <m/>
  </r>
  <r>
    <x v="1511"/>
    <s v="Under Siege 2: Dark Territory "/>
    <n v="5.4"/>
    <n v="1995"/>
    <n v="50024083"/>
    <n v="47"/>
    <s v="Action|Thriller"/>
    <s v="Peter Greene"/>
    <n v="35918"/>
    <n v="126"/>
    <s v="English"/>
    <s v="USA"/>
    <n v="60000000"/>
    <n v="-9975917"/>
    <m/>
    <m/>
    <m/>
  </r>
  <r>
    <x v="1512"/>
    <s v="Maximum Risk "/>
    <n v="5.4"/>
    <n v="1996"/>
    <n v="14095303"/>
    <n v="50"/>
    <s v="Action|Crime|Mystery|Romance|Thriller"/>
    <s v="Natasha Henstridge"/>
    <n v="15814"/>
    <n v="68"/>
    <s v="English"/>
    <s v="USA"/>
    <n v="25000000"/>
    <n v="-10904697"/>
    <m/>
    <m/>
    <m/>
  </r>
  <r>
    <x v="1513"/>
    <s v="Under the Rainbow "/>
    <n v="5.4"/>
    <n v="1981"/>
    <n v="8500000"/>
    <n v="13"/>
    <s v="Comedy"/>
    <s v="Mako"/>
    <n v="2061"/>
    <n v="34"/>
    <s v="English"/>
    <s v="USA"/>
    <n v="20000000"/>
    <n v="-11500000"/>
    <m/>
    <m/>
    <m/>
  </r>
  <r>
    <x v="1514"/>
    <s v="The Young Messiah "/>
    <n v="5.4"/>
    <n v="2016"/>
    <n v="6462576"/>
    <n v="24"/>
    <s v="Drama"/>
    <s v="Clive Russell"/>
    <n v="1449"/>
    <n v="30"/>
    <s v="English"/>
    <s v="USA"/>
    <n v="18500000"/>
    <n v="-12037424"/>
    <m/>
    <m/>
    <m/>
  </r>
  <r>
    <x v="1515"/>
    <s v="Eight Legged Freaks "/>
    <n v="5.4"/>
    <n v="2002"/>
    <n v="17266505"/>
    <n v="181"/>
    <s v="Action|Comedy|Horror"/>
    <s v="Scarlett Johansson"/>
    <n v="43764"/>
    <n v="291"/>
    <s v="English"/>
    <s v="USA"/>
    <n v="30000000"/>
    <n v="-12733495"/>
    <m/>
    <m/>
    <m/>
  </r>
  <r>
    <x v="961"/>
    <s v="Play It to the Bone "/>
    <n v="5.4"/>
    <n v="1999"/>
    <n v="8427204"/>
    <n v="73"/>
    <s v="Comedy|Drama|Sport"/>
    <s v="Willie Garson"/>
    <n v="10100"/>
    <n v="59"/>
    <s v="English"/>
    <s v="USA"/>
    <n v="24000000"/>
    <n v="-15572796"/>
    <m/>
    <m/>
    <m/>
  </r>
  <r>
    <x v="168"/>
    <s v="Aloha "/>
    <n v="5.4"/>
    <n v="2015"/>
    <n v="20991497"/>
    <n v="138"/>
    <s v="Comedy|Drama|Romance"/>
    <s v="Emma Stone"/>
    <n v="39778"/>
    <n v="172"/>
    <s v="English"/>
    <s v="USA"/>
    <n v="37000000"/>
    <n v="-16008503"/>
    <m/>
    <m/>
    <m/>
  </r>
  <r>
    <x v="389"/>
    <s v="The Tempest "/>
    <n v="5.4"/>
    <n v="2010"/>
    <n v="263365"/>
    <n v="92"/>
    <s v="Comedy|Drama|Fantasy|Romance"/>
    <s v="Djimon Hounsou"/>
    <n v="6147"/>
    <n v="36"/>
    <s v="English"/>
    <s v="USA"/>
    <n v="20000000"/>
    <n v="-19736635"/>
    <m/>
    <m/>
    <m/>
  </r>
  <r>
    <x v="1402"/>
    <s v="Aliens in the Attic "/>
    <n v="5.4"/>
    <n v="2009"/>
    <n v="25200412"/>
    <n v="82"/>
    <s v="Adventure|Comedy|Family|Fantasy|Sci-Fi"/>
    <s v="Malese Jow"/>
    <n v="16580"/>
    <n v="55"/>
    <s v="English"/>
    <s v="USA"/>
    <n v="45000000"/>
    <n v="-19799588"/>
    <m/>
    <m/>
    <m/>
  </r>
  <r>
    <x v="1305"/>
    <s v="A Simple Wish "/>
    <n v="5.4"/>
    <n v="1997"/>
    <n v="8119205"/>
    <n v="21"/>
    <s v="Comedy|Family|Fantasy"/>
    <s v="Mara Wilson"/>
    <n v="4288"/>
    <n v="21"/>
    <s v="English"/>
    <s v="USA"/>
    <n v="28000000"/>
    <n v="-19880795"/>
    <m/>
    <m/>
    <m/>
  </r>
  <r>
    <x v="365"/>
    <s v="Stone "/>
    <n v="5.4"/>
    <n v="2010"/>
    <n v="1796024"/>
    <n v="138"/>
    <s v="Drama|Thriller"/>
    <s v="Robert De Niro"/>
    <n v="34985"/>
    <n v="135"/>
    <s v="English"/>
    <s v="USA"/>
    <n v="22000000"/>
    <n v="-20203976"/>
    <m/>
    <m/>
    <m/>
  </r>
  <r>
    <x v="426"/>
    <s v="Man of the House "/>
    <n v="5.4"/>
    <n v="2005"/>
    <n v="19118247"/>
    <n v="59"/>
    <s v="Action|Comedy"/>
    <s v="Christina Milian"/>
    <n v="19829"/>
    <n v="94"/>
    <s v="English"/>
    <s v="USA"/>
    <n v="40000000"/>
    <n v="-20881753"/>
    <m/>
    <m/>
    <m/>
  </r>
  <r>
    <x v="883"/>
    <s v="Resident Evil: Retribution "/>
    <n v="5.4"/>
    <n v="2012"/>
    <n v="42345531"/>
    <n v="239"/>
    <s v="Action|Horror|Sci-Fi|Thriller"/>
    <s v="Milla Jovovich"/>
    <n v="104831"/>
    <n v="423"/>
    <s v="English"/>
    <s v="Germany"/>
    <n v="65000000"/>
    <n v="-22654469"/>
    <m/>
    <m/>
    <m/>
  </r>
  <r>
    <x v="1516"/>
    <s v="Bangkok Dangerous "/>
    <n v="5.4"/>
    <n v="2008"/>
    <n v="15279680"/>
    <n v="125"/>
    <s v="Action|Crime|Thriller"/>
    <s v="Nicolas Cage"/>
    <n v="48245"/>
    <n v="154"/>
    <s v="English"/>
    <s v="USA"/>
    <n v="40000000"/>
    <n v="-24720320"/>
    <m/>
    <m/>
    <m/>
  </r>
  <r>
    <x v="1065"/>
    <s v="Unfinished Business "/>
    <n v="5.4"/>
    <n v="2015"/>
    <n v="10214013"/>
    <n v="90"/>
    <s v="Comedy"/>
    <s v="Tom Wilkinson"/>
    <n v="23072"/>
    <n v="89"/>
    <s v="English"/>
    <s v="USA"/>
    <n v="35000000"/>
    <n v="-24785987"/>
    <m/>
    <m/>
    <m/>
  </r>
  <r>
    <x v="1517"/>
    <s v="The Adventurer: The Curse of the Midas Box "/>
    <n v="5.4"/>
    <n v="2013"/>
    <n v="4756"/>
    <n v="28"/>
    <s v="Adventure|Family|Fantasy"/>
    <s v="Ioan Gruffudd"/>
    <n v="4191"/>
    <n v="32"/>
    <s v="English"/>
    <s v="UK"/>
    <n v="25000000"/>
    <n v="-24995244"/>
    <m/>
    <m/>
    <m/>
  </r>
  <r>
    <x v="801"/>
    <s v="Killers "/>
    <n v="5.4"/>
    <n v="2010"/>
    <n v="47000485"/>
    <n v="140"/>
    <s v="Action|Comedy|Romance|Thriller"/>
    <s v="Tom Selleck"/>
    <n v="72867"/>
    <n v="120"/>
    <s v="English"/>
    <s v="USA"/>
    <n v="75000000"/>
    <n v="-27999515"/>
    <m/>
    <m/>
    <m/>
  </r>
  <r>
    <x v="929"/>
    <s v="The Core "/>
    <n v="5.4"/>
    <n v="2003"/>
    <n v="31111260"/>
    <n v="149"/>
    <s v="Action|Adventure|Sci-Fi|Thriller"/>
    <s v="Glenn Morshower"/>
    <n v="77029"/>
    <n v="466"/>
    <s v="English"/>
    <s v="USA"/>
    <n v="60000000"/>
    <n v="-28888740"/>
    <m/>
    <m/>
    <m/>
  </r>
  <r>
    <x v="1518"/>
    <s v="The Last Legion "/>
    <n v="5.4"/>
    <n v="2007"/>
    <n v="5932060"/>
    <n v="90"/>
    <s v="Action|Adventure|Fantasy|War"/>
    <s v="Colin Firth"/>
    <n v="29285"/>
    <n v="174"/>
    <s v="English"/>
    <s v="UK"/>
    <n v="35000000"/>
    <n v="-29067940"/>
    <m/>
    <m/>
    <m/>
  </r>
  <r>
    <x v="1469"/>
    <s v="The Smurfs 2 "/>
    <n v="5.4"/>
    <n v="2013"/>
    <n v="71017784"/>
    <n v="125"/>
    <s v="Adventure|Animation|Comedy|Family|Fantasy"/>
    <s v="Jacob Tremblay"/>
    <n v="27257"/>
    <n v="59"/>
    <s v="English"/>
    <s v="USA"/>
    <n v="105000000"/>
    <n v="-33982216"/>
    <m/>
    <m/>
    <m/>
  </r>
  <r>
    <x v="1288"/>
    <s v="I Spy "/>
    <n v="5.4"/>
    <n v="2002"/>
    <n v="33105600"/>
    <n v="105"/>
    <s v="Action|Adventure|Comedy|Thriller"/>
    <s v="Gary Cole"/>
    <n v="41663"/>
    <n v="141"/>
    <s v="English"/>
    <s v="USA"/>
    <n v="70000000"/>
    <n v="-36894400"/>
    <m/>
    <m/>
    <m/>
  </r>
  <r>
    <x v="1205"/>
    <s v="Volcano "/>
    <n v="5.4"/>
    <n v="1997"/>
    <n v="47474112"/>
    <n v="84"/>
    <s v="Action|Drama|Sci-Fi|Thriller"/>
    <s v="Don Cheadle"/>
    <n v="58227"/>
    <n v="181"/>
    <s v="English"/>
    <s v="USA"/>
    <n v="90000000"/>
    <n v="-42525888"/>
    <m/>
    <m/>
    <m/>
  </r>
  <r>
    <x v="872"/>
    <s v="Land of the Lost "/>
    <n v="5.4"/>
    <n v="2009"/>
    <n v="49392095"/>
    <n v="167"/>
    <s v="Adventure|Comedy|Sci-Fi"/>
    <s v="Will Ferrell"/>
    <n v="52029"/>
    <n v="224"/>
    <s v="English"/>
    <s v="USA"/>
    <n v="100000000"/>
    <n v="-50607905"/>
    <m/>
    <m/>
    <m/>
  </r>
  <r>
    <x v="789"/>
    <s v="Stuart Little 2 "/>
    <n v="5.4"/>
    <n v="2002"/>
    <n v="64736114"/>
    <n v="71"/>
    <s v="Adventure|Animation|Comedy|Family|Fantasy"/>
    <s v="Nathan Lane"/>
    <n v="36471"/>
    <n v="69"/>
    <s v="English"/>
    <s v="USA"/>
    <n v="120000000"/>
    <n v="-55263886"/>
    <m/>
    <m/>
    <m/>
  </r>
  <r>
    <x v="1464"/>
    <s v="Home on the Range "/>
    <n v="5.4"/>
    <n v="2004"/>
    <n v="50026353"/>
    <n v="104"/>
    <s v="Animation|Comedy|Family|Music|Western"/>
    <s v="Steve Buscemi"/>
    <n v="13581"/>
    <n v="88"/>
    <s v="English"/>
    <s v="USA"/>
    <n v="110000000"/>
    <n v="-59973647"/>
    <m/>
    <m/>
    <m/>
  </r>
  <r>
    <x v="171"/>
    <s v="Blackhat "/>
    <n v="5.4"/>
    <n v="2015"/>
    <n v="7097125"/>
    <n v="261"/>
    <s v="Action|Crime|Drama|Mystery|Thriller"/>
    <s v="Chris Hemsworth"/>
    <n v="38983"/>
    <n v="207"/>
    <s v="English"/>
    <s v="USA"/>
    <n v="70000000"/>
    <n v="-62902875"/>
    <m/>
    <m/>
    <m/>
  </r>
  <r>
    <x v="736"/>
    <s v="Evan Almighty "/>
    <n v="5.4"/>
    <n v="2007"/>
    <n v="100289690"/>
    <n v="186"/>
    <s v="Comedy|Family|Fantasy"/>
    <s v="Jimmy Bennett"/>
    <n v="115099"/>
    <n v="257"/>
    <s v="English"/>
    <s v="USA"/>
    <n v="175000000"/>
    <n v="-74710310"/>
    <m/>
    <m/>
    <m/>
  </r>
  <r>
    <x v="1357"/>
    <s v="Mars Needs Moms "/>
    <n v="5.4"/>
    <n v="2011"/>
    <n v="21379315"/>
    <n v="132"/>
    <s v="Action|Adventure|Animation|Comedy|Family|Sci-Fi"/>
    <s v="Elisabeth Harnois"/>
    <n v="17590"/>
    <n v="112"/>
    <s v="English"/>
    <s v="USA"/>
    <n v="150000000"/>
    <n v="-128620685"/>
    <m/>
    <m/>
    <m/>
  </r>
  <r>
    <x v="11"/>
    <s v="Jupiter Ascending "/>
    <n v="5.4"/>
    <n v="2015"/>
    <n v="47375327"/>
    <n v="384"/>
    <s v="Action|Adventure|Sci-Fi"/>
    <s v="Channing Tatum"/>
    <n v="139593"/>
    <n v="720"/>
    <s v="English"/>
    <s v="USA"/>
    <n v="176000000"/>
    <n v="-128624673"/>
    <m/>
    <m/>
    <m/>
  </r>
  <r>
    <x v="1288"/>
    <s v="Doctor Dolittle "/>
    <n v="5.3"/>
    <n v="1998"/>
    <n v="144156464"/>
    <n v="73"/>
    <s v="Comedy|Family|Fantasy"/>
    <s v="Oliver Platt"/>
    <n v="74343"/>
    <n v="98"/>
    <s v="English"/>
    <s v="USA"/>
    <n v="71500000"/>
    <n v="72656464"/>
    <m/>
    <m/>
    <m/>
  </r>
  <r>
    <x v="1519"/>
    <s v="The Boss "/>
    <n v="5.3"/>
    <n v="2016"/>
    <n v="63034755"/>
    <n v="154"/>
    <s v="Comedy"/>
    <s v="Peter Dinklage"/>
    <n v="16984"/>
    <n v="96"/>
    <s v="English"/>
    <s v="USA"/>
    <n v="29000000"/>
    <n v="34034755"/>
    <m/>
    <m/>
    <m/>
  </r>
  <r>
    <x v="1520"/>
    <s v="The Lizzie McGuire Movie "/>
    <n v="5.3"/>
    <n v="2003"/>
    <n v="42672630"/>
    <n v="66"/>
    <s v="Adventure|Comedy|Family|Music|Romance"/>
    <s v="Clayton Snyder"/>
    <n v="27580"/>
    <n v="172"/>
    <s v="English"/>
    <s v="USA"/>
    <n v="17000000"/>
    <n v="25672630"/>
    <m/>
    <m/>
    <m/>
  </r>
  <r>
    <x v="1521"/>
    <s v="Friday the 13th Part VII: The New Blood "/>
    <n v="5.3"/>
    <n v="1988"/>
    <n v="19170001"/>
    <n v="110"/>
    <s v="Horror"/>
    <s v="Kane Hodder"/>
    <n v="21359"/>
    <n v="270"/>
    <s v="English"/>
    <s v="USA"/>
    <n v="2800000"/>
    <n v="16370001"/>
    <m/>
    <m/>
    <m/>
  </r>
  <r>
    <x v="1359"/>
    <s v="Spaced Invaders "/>
    <n v="5.3"/>
    <n v="1990"/>
    <n v="15369573"/>
    <n v="16"/>
    <s v="Adventure|Comedy|Sci-Fi"/>
    <s v="Ariana Richards"/>
    <n v="2580"/>
    <n v="54"/>
    <s v="English"/>
    <s v="USA"/>
    <n v="3000000"/>
    <n v="12369573"/>
    <m/>
    <m/>
    <m/>
  </r>
  <r>
    <x v="1399"/>
    <s v="Silent House "/>
    <n v="5.3"/>
    <n v="2011"/>
    <n v="12555230"/>
    <n v="218"/>
    <s v="Drama|Horror|Mystery|Thriller"/>
    <s v="Eric Sheffer Stevens"/>
    <n v="18566"/>
    <n v="154"/>
    <s v="English"/>
    <s v="France"/>
    <n v="2000000"/>
    <n v="10555230"/>
    <m/>
    <m/>
    <m/>
  </r>
  <r>
    <x v="1522"/>
    <s v="Spring Breakers "/>
    <n v="5.3"/>
    <n v="2012"/>
    <n v="14123773"/>
    <n v="444"/>
    <s v="Crime|Drama"/>
    <s v="James Franco"/>
    <n v="108683"/>
    <n v="561"/>
    <s v="English"/>
    <s v="USA"/>
    <n v="5000000"/>
    <n v="9123773"/>
    <m/>
    <m/>
    <m/>
  </r>
  <r>
    <x v="1523"/>
    <s v="Spy Hard "/>
    <n v="5.3"/>
    <n v="1996"/>
    <n v="26906039"/>
    <n v="27"/>
    <s v="Action|Comedy"/>
    <s v="Hulk Hogan"/>
    <n v="29621"/>
    <n v="76"/>
    <s v="English"/>
    <s v="USA"/>
    <n v="18000000"/>
    <n v="8906039"/>
    <m/>
    <m/>
    <m/>
  </r>
  <r>
    <x v="928"/>
    <s v="License to Wed "/>
    <n v="5.3"/>
    <n v="2007"/>
    <n v="43792641"/>
    <n v="120"/>
    <s v="Comedy|Romance"/>
    <s v="Robin Williams"/>
    <n v="32157"/>
    <n v="119"/>
    <s v="English"/>
    <s v="USA"/>
    <n v="35000000"/>
    <n v="8792641"/>
    <m/>
    <m/>
    <m/>
  </r>
  <r>
    <x v="1149"/>
    <s v="Bride of Chucky "/>
    <n v="5.3"/>
    <n v="1998"/>
    <n v="32368960"/>
    <n v="114"/>
    <s v="Comedy|Fantasy|Horror|Romance"/>
    <s v="Alexis Arquette"/>
    <n v="39768"/>
    <n v="292"/>
    <s v="English"/>
    <s v="Canada"/>
    <n v="25000000"/>
    <n v="7368960"/>
    <m/>
    <m/>
    <m/>
  </r>
  <r>
    <x v="862"/>
    <s v="Welcome Home, Roscoe Jenkins "/>
    <n v="5.3"/>
    <n v="2008"/>
    <n v="42168445"/>
    <n v="76"/>
    <s v="Comedy|Drama|Romance"/>
    <s v="Mo'Nique"/>
    <n v="10791"/>
    <n v="39"/>
    <s v="English"/>
    <s v="USA"/>
    <n v="35000000"/>
    <n v="7168445"/>
    <m/>
    <m/>
    <m/>
  </r>
  <r>
    <x v="878"/>
    <s v="Aquamarine "/>
    <n v="5.3"/>
    <n v="2006"/>
    <n v="18595716"/>
    <n v="66"/>
    <s v="Comedy|Family|Fantasy|Romance"/>
    <s v="Tammin Sursok"/>
    <n v="30462"/>
    <n v="150"/>
    <s v="English"/>
    <s v="USA"/>
    <n v="12000000"/>
    <n v="6595716"/>
    <m/>
    <m/>
    <m/>
  </r>
  <r>
    <x v="1185"/>
    <s v="Max Keeble's Big Move "/>
    <n v="5.3"/>
    <n v="2001"/>
    <n v="17292381"/>
    <n v="37"/>
    <s v="Comedy|Crime|Family"/>
    <s v="Noel Fisher"/>
    <n v="5794"/>
    <n v="69"/>
    <s v="English"/>
    <s v="USA"/>
    <n v="12000000"/>
    <n v="5292381"/>
    <m/>
    <m/>
    <m/>
  </r>
  <r>
    <x v="1524"/>
    <s v="Honey "/>
    <n v="5.3"/>
    <n v="2003"/>
    <n v="30222640"/>
    <n v="97"/>
    <s v="Drama|Music|Romance"/>
    <s v="Christian Monzon"/>
    <n v="36666"/>
    <n v="144"/>
    <s v="English"/>
    <s v="USA"/>
    <n v="25000000"/>
    <n v="5222640"/>
    <m/>
    <m/>
    <m/>
  </r>
  <r>
    <x v="1525"/>
    <s v="Alpha and Omega "/>
    <n v="5.3"/>
    <n v="2010"/>
    <n v="25077977"/>
    <n v="84"/>
    <s v="Adventure|Animation|Comedy|Family|Romance"/>
    <s v="Kevin Sussman"/>
    <n v="10986"/>
    <n v="84"/>
    <s v="English"/>
    <s v="USA"/>
    <n v="20000000"/>
    <n v="5077977"/>
    <m/>
    <m/>
    <m/>
  </r>
  <r>
    <x v="1362"/>
    <s v="Boys and Girls "/>
    <n v="5.3"/>
    <n v="2000"/>
    <n v="20627372"/>
    <n v="67"/>
    <s v="Comedy|Drama|Romance"/>
    <s v="Alyson Hannigan"/>
    <n v="13661"/>
    <n v="134"/>
    <s v="English"/>
    <s v="USA"/>
    <n v="16000000"/>
    <n v="4627372"/>
    <m/>
    <m/>
    <m/>
  </r>
  <r>
    <x v="583"/>
    <s v="The Covenant "/>
    <n v="5.3"/>
    <n v="2006"/>
    <n v="23292105"/>
    <n v="120"/>
    <s v="Action|Fantasy|Horror|Thriller"/>
    <s v="Laura Ramsey"/>
    <n v="39541"/>
    <n v="334"/>
    <s v="English"/>
    <s v="USA"/>
    <n v="20000000"/>
    <n v="3292105"/>
    <m/>
    <m/>
    <m/>
  </r>
  <r>
    <x v="1526"/>
    <s v="Tomcats "/>
    <n v="5.3"/>
    <n v="2001"/>
    <n v="13558739"/>
    <n v="75"/>
    <s v="Comedy"/>
    <s v="Shannon Elizabeth"/>
    <n v="15427"/>
    <n v="121"/>
    <s v="English"/>
    <s v="USA"/>
    <n v="11000000"/>
    <n v="2558739"/>
    <m/>
    <m/>
    <m/>
  </r>
  <r>
    <x v="1527"/>
    <s v="The Back-up Plan "/>
    <n v="5.3"/>
    <n v="2010"/>
    <n v="37481242"/>
    <n v="148"/>
    <s v="Comedy|Romance"/>
    <s v="Danneel Ackles"/>
    <n v="40654"/>
    <n v="97"/>
    <s v="English"/>
    <s v="USA"/>
    <n v="35000000"/>
    <n v="2481242"/>
    <m/>
    <m/>
    <m/>
  </r>
  <r>
    <x v="668"/>
    <s v="House of Wax "/>
    <n v="5.3"/>
    <n v="2005"/>
    <n v="32048809"/>
    <n v="228"/>
    <s v="Horror"/>
    <s v="Robert Ri'chard"/>
    <n v="94456"/>
    <n v="576"/>
    <s v="English"/>
    <s v="Australia"/>
    <n v="30000000"/>
    <n v="2048809"/>
    <m/>
    <m/>
    <m/>
  </r>
  <r>
    <x v="1528"/>
    <s v="The Forsaken "/>
    <n v="5.3"/>
    <n v="2001"/>
    <n v="6755271"/>
    <n v="56"/>
    <s v="Horror|Thriller"/>
    <s v="Brendan Fehr"/>
    <n v="7319"/>
    <n v="131"/>
    <s v="English"/>
    <s v="USA"/>
    <n v="5000000"/>
    <n v="1755271"/>
    <m/>
    <m/>
    <m/>
  </r>
  <r>
    <x v="1529"/>
    <s v="Warlock: The Armageddon "/>
    <n v="5.3"/>
    <n v="1993"/>
    <n v="3902679"/>
    <n v="22"/>
    <s v="Fantasy|Horror"/>
    <s v="Julian Sands"/>
    <n v="3943"/>
    <n v="49"/>
    <s v="English"/>
    <s v="USA"/>
    <n v="3000000"/>
    <n v="902679"/>
    <m/>
    <m/>
    <m/>
  </r>
  <r>
    <x v="1530"/>
    <s v="8 Heads in a Duffel Bag "/>
    <n v="5.3"/>
    <n v="1997"/>
    <n v="3559990"/>
    <n v="30"/>
    <s v="Comedy|Crime"/>
    <s v="Kristy Swanson"/>
    <n v="8005"/>
    <n v="49"/>
    <s v="English"/>
    <s v="USA"/>
    <n v="3000000"/>
    <n v="559990"/>
    <m/>
    <m/>
    <m/>
  </r>
  <r>
    <x v="1531"/>
    <s v="Captive "/>
    <n v="5.3"/>
    <n v="2015"/>
    <n v="2557668"/>
    <n v="39"/>
    <s v="Crime|Drama|Thriller"/>
    <s v="David Oyelowo"/>
    <n v="3911"/>
    <n v="22"/>
    <s v="English"/>
    <s v="USA"/>
    <n v="2000000"/>
    <n v="557668"/>
    <m/>
    <m/>
    <m/>
  </r>
  <r>
    <x v="1532"/>
    <s v="20 Dates "/>
    <n v="5.3"/>
    <n v="1998"/>
    <n v="536767"/>
    <n v="32"/>
    <s v="Biography|Comedy|Romance"/>
    <s v="Tia Carrere"/>
    <n v="1622"/>
    <n v="83"/>
    <s v="English"/>
    <s v="USA"/>
    <n v="60000"/>
    <n v="476767"/>
    <m/>
    <m/>
    <m/>
  </r>
  <r>
    <x v="1533"/>
    <s v="Civil Brand "/>
    <n v="5.3"/>
    <n v="2002"/>
    <n v="243347"/>
    <n v="11"/>
    <s v="Crime|Drama|Thriller"/>
    <s v="Monica Calhoun"/>
    <n v="553"/>
    <n v="24"/>
    <s v="English"/>
    <s v="USA"/>
    <n v="500000"/>
    <n v="-256653"/>
    <m/>
    <m/>
    <m/>
  </r>
  <r>
    <x v="1534"/>
    <s v="Simply Irresistible "/>
    <n v="5.3"/>
    <n v="1999"/>
    <n v="4394936"/>
    <n v="35"/>
    <s v="Comedy|Drama|Fantasy|Romance"/>
    <s v="Sarah Michelle Gellar"/>
    <n v="11439"/>
    <n v="190"/>
    <s v="English"/>
    <s v="Germany"/>
    <n v="6000000"/>
    <n v="-1605064"/>
    <m/>
    <m/>
    <m/>
  </r>
  <r>
    <x v="1132"/>
    <s v="Sleepover "/>
    <n v="5.3"/>
    <n v="2004"/>
    <n v="8070311"/>
    <n v="52"/>
    <s v="Comedy|Romance"/>
    <s v="Steve Carell"/>
    <n v="12706"/>
    <n v="75"/>
    <s v="English"/>
    <s v="USA"/>
    <n v="10000000"/>
    <n v="-1929689"/>
    <m/>
    <m/>
    <m/>
  </r>
  <r>
    <x v="1535"/>
    <s v="Bachelorette "/>
    <n v="5.3"/>
    <n v="2012"/>
    <n v="418268"/>
    <n v="156"/>
    <s v="Comedy|Romance"/>
    <s v="Kirsten Dunst"/>
    <n v="37156"/>
    <n v="129"/>
    <s v="English"/>
    <s v="USA"/>
    <n v="3000000"/>
    <n v="-2581732"/>
    <m/>
    <m/>
    <m/>
  </r>
  <r>
    <x v="1536"/>
    <s v="Tim and Eric's Billion Dollar Movie "/>
    <n v="5.3"/>
    <n v="2012"/>
    <n v="200803"/>
    <n v="82"/>
    <s v="Comedy"/>
    <s v="Michael Gross"/>
    <n v="7988"/>
    <n v="71"/>
    <s v="English"/>
    <s v="USA"/>
    <n v="3000000"/>
    <n v="-2799197"/>
    <m/>
    <m/>
    <m/>
  </r>
  <r>
    <x v="1537"/>
    <s v="Woman on Top "/>
    <n v="5.3"/>
    <n v="2000"/>
    <n v="5018450"/>
    <n v="72"/>
    <s v="Comedy|Fantasy|Romance"/>
    <s v="Harold Perrineau"/>
    <n v="8546"/>
    <n v="86"/>
    <s v="English"/>
    <s v="USA"/>
    <n v="8000000"/>
    <n v="-2981550"/>
    <m/>
    <m/>
    <m/>
  </r>
  <r>
    <x v="328"/>
    <s v="I Love You, Beth Cooper "/>
    <n v="5.3"/>
    <n v="2009"/>
    <n v="14793904"/>
    <n v="107"/>
    <s v="Comedy|Romance"/>
    <s v="Alan Ruck"/>
    <n v="28209"/>
    <n v="80"/>
    <s v="English"/>
    <s v="Canada"/>
    <n v="18000000"/>
    <n v="-3206096"/>
    <m/>
    <m/>
    <m/>
  </r>
  <r>
    <x v="1538"/>
    <s v="D.E.B.S. "/>
    <n v="5.3"/>
    <n v="2004"/>
    <n v="96793"/>
    <n v="50"/>
    <s v="Action|Comedy|Romance"/>
    <s v="Jordana Brewster"/>
    <n v="12188"/>
    <n v="135"/>
    <s v="English"/>
    <s v="USA"/>
    <n v="3500000"/>
    <n v="-3403207"/>
    <m/>
    <m/>
    <m/>
  </r>
  <r>
    <x v="1539"/>
    <s v="The Watcher "/>
    <n v="5.3"/>
    <n v="2000"/>
    <n v="28927720"/>
    <n v="103"/>
    <s v="Crime|Horror|Mystery|Thriller"/>
    <s v="Keanu Reeves"/>
    <n v="22220"/>
    <n v="181"/>
    <s v="English"/>
    <s v="USA"/>
    <n v="33000000"/>
    <n v="-4072280"/>
    <m/>
    <m/>
    <m/>
  </r>
  <r>
    <x v="804"/>
    <s v="Loser "/>
    <n v="5.3"/>
    <n v="2000"/>
    <n v="15464026"/>
    <n v="81"/>
    <s v="Comedy|Romance"/>
    <s v="Andy Dick"/>
    <n v="23076"/>
    <n v="158"/>
    <s v="English"/>
    <s v="USA"/>
    <n v="20000000"/>
    <n v="-4535974"/>
    <m/>
    <m/>
    <m/>
  </r>
  <r>
    <x v="1540"/>
    <s v="Peeples "/>
    <n v="5.3"/>
    <n v="2013"/>
    <n v="9123834"/>
    <n v="43"/>
    <s v="Comedy|Romance"/>
    <s v="Tyler James Williams"/>
    <n v="4065"/>
    <n v="33"/>
    <s v="English"/>
    <s v="USA"/>
    <n v="15000000"/>
    <n v="-5876166"/>
    <m/>
    <m/>
    <m/>
  </r>
  <r>
    <x v="1541"/>
    <s v="Slackers "/>
    <n v="5.3"/>
    <n v="2002"/>
    <n v="4814244"/>
    <n v="66"/>
    <s v="Comedy|Romance"/>
    <s v="Jaime King"/>
    <n v="12437"/>
    <n v="107"/>
    <s v="English"/>
    <s v="Canada"/>
    <n v="11000000"/>
    <n v="-6185756"/>
    <m/>
    <m/>
    <m/>
  </r>
  <r>
    <x v="289"/>
    <s v="In the Cut "/>
    <n v="5.3"/>
    <n v="2003"/>
    <n v="4717455"/>
    <n v="138"/>
    <s v="Mystery|Thriller"/>
    <s v="Jennifer Jason Leigh"/>
    <n v="18632"/>
    <n v="354"/>
    <s v="English"/>
    <s v="Australia"/>
    <n v="12000000"/>
    <n v="-7282545"/>
    <m/>
    <m/>
    <m/>
  </r>
  <r>
    <x v="992"/>
    <s v="Josie and the Pussycats "/>
    <n v="5.3"/>
    <n v="2001"/>
    <n v="14252830"/>
    <n v="93"/>
    <s v="Comedy|Music"/>
    <s v="Rosario Dawson"/>
    <n v="18900"/>
    <n v="242"/>
    <s v="English"/>
    <s v="Canada"/>
    <n v="22000000"/>
    <n v="-7747170"/>
    <m/>
    <m/>
    <m/>
  </r>
  <r>
    <x v="1542"/>
    <s v="Fled "/>
    <n v="5.3"/>
    <n v="1996"/>
    <n v="17100000"/>
    <n v="36"/>
    <s v="Action|Adventure|Crime|Drama|Romance"/>
    <s v="Salma Hayek"/>
    <n v="7073"/>
    <n v="29"/>
    <s v="English"/>
    <s v="USA"/>
    <n v="25000000"/>
    <n v="-7900000"/>
    <m/>
    <m/>
    <m/>
  </r>
  <r>
    <x v="1543"/>
    <s v="Aloft "/>
    <n v="5.3"/>
    <n v="2014"/>
    <n v="52961"/>
    <n v="56"/>
    <s v="Drama"/>
    <s v="Ian Tracey"/>
    <n v="2103"/>
    <n v="11"/>
    <s v="English"/>
    <s v="Spain"/>
    <n v="8000000"/>
    <n v="-7947039"/>
    <m/>
    <m/>
    <m/>
  </r>
  <r>
    <x v="23"/>
    <s v="The Counselor "/>
    <n v="5.3"/>
    <n v="2013"/>
    <n v="16969390"/>
    <n v="336"/>
    <s v="Crime|Drama|Thriller"/>
    <s v="Michael Fassbender"/>
    <n v="80861"/>
    <n v="431"/>
    <s v="English"/>
    <s v="USA"/>
    <n v="25000000"/>
    <n v="-8030610"/>
    <m/>
    <m/>
    <m/>
  </r>
  <r>
    <x v="1544"/>
    <s v="Post Grad "/>
    <n v="5.3"/>
    <n v="2009"/>
    <n v="6373693"/>
    <n v="97"/>
    <s v="Comedy|Romance"/>
    <s v="J.K. Simmons"/>
    <n v="11498"/>
    <n v="53"/>
    <s v="English"/>
    <s v="USA"/>
    <n v="15000000"/>
    <n v="-8626307"/>
    <m/>
    <m/>
    <m/>
  </r>
  <r>
    <x v="1545"/>
    <s v="Salvation Boulevard "/>
    <n v="5.3"/>
    <n v="2011"/>
    <n v="27445"/>
    <n v="48"/>
    <s v="Action|Comedy|Drama|Thriller"/>
    <s v="Jim Gaffigan"/>
    <n v="3788"/>
    <n v="31"/>
    <s v="English"/>
    <s v="USA"/>
    <n v="9000000"/>
    <n v="-8972555"/>
    <m/>
    <m/>
    <m/>
  </r>
  <r>
    <x v="1546"/>
    <s v="The Brothers Solomon "/>
    <n v="5.3"/>
    <n v="2007"/>
    <n v="900926"/>
    <n v="51"/>
    <s v="Comedy"/>
    <s v="Jenna Fischer"/>
    <n v="9517"/>
    <n v="46"/>
    <s v="English"/>
    <s v="USA"/>
    <n v="10000000"/>
    <n v="-9099074"/>
    <m/>
    <m/>
    <m/>
  </r>
  <r>
    <x v="502"/>
    <s v="By the Sea "/>
    <n v="5.3"/>
    <n v="2015"/>
    <n v="531009"/>
    <n v="131"/>
    <s v="Drama|Romance"/>
    <s v="Brad Pitt"/>
    <n v="7976"/>
    <n v="61"/>
    <s v="English"/>
    <s v="USA"/>
    <n v="10000000"/>
    <n v="-9468991"/>
    <m/>
    <m/>
    <m/>
  </r>
  <r>
    <x v="1547"/>
    <s v="The Tuxedo "/>
    <n v="5.3"/>
    <n v="2002"/>
    <n v="50189179"/>
    <n v="81"/>
    <s v="Action|Comedy|Sci-Fi"/>
    <s v="Romany Malco"/>
    <n v="61966"/>
    <n v="207"/>
    <s v="English"/>
    <s v="USA"/>
    <n v="60000000"/>
    <n v="-9810821"/>
    <m/>
    <m/>
    <m/>
  </r>
  <r>
    <x v="1548"/>
    <s v="The Adventures of Pinocchio "/>
    <n v="5.3"/>
    <n v="1996"/>
    <n v="15091542"/>
    <n v="19"/>
    <s v="Adventure|Family|Fantasy|Musical"/>
    <s v="Martin Landau"/>
    <n v="4086"/>
    <n v="22"/>
    <s v="Italian"/>
    <s v="UK"/>
    <n v="25000000"/>
    <n v="-9908458"/>
    <m/>
    <m/>
    <m/>
  </r>
  <r>
    <x v="1048"/>
    <s v="Just My Luck "/>
    <n v="5.3"/>
    <n v="2006"/>
    <n v="17324744"/>
    <n v="98"/>
    <s v="Comedy|Fantasy|Romance"/>
    <s v="Samaire Armstrong"/>
    <n v="44103"/>
    <n v="149"/>
    <s v="English"/>
    <s v="USA"/>
    <n v="28000000"/>
    <n v="-10675256"/>
    <m/>
    <m/>
    <m/>
  </r>
  <r>
    <x v="1438"/>
    <s v="The Out-of-Towners "/>
    <n v="5.3"/>
    <n v="1999"/>
    <n v="28535768"/>
    <n v="62"/>
    <s v="Comedy"/>
    <s v="Oliver Hudson"/>
    <n v="10446"/>
    <n v="105"/>
    <s v="English"/>
    <s v="USA"/>
    <n v="40000000"/>
    <n v="-11464232"/>
    <m/>
    <m/>
    <m/>
  </r>
  <r>
    <x v="1051"/>
    <s v="Ready to Rumble "/>
    <n v="5.3"/>
    <n v="2000"/>
    <n v="12372410"/>
    <n v="51"/>
    <s v="Comedy|Sport"/>
    <s v="Oliver Platt"/>
    <n v="11709"/>
    <n v="101"/>
    <s v="English"/>
    <s v="USA"/>
    <n v="24000000"/>
    <n v="-11627590"/>
    <m/>
    <m/>
    <m/>
  </r>
  <r>
    <x v="1492"/>
    <s v="Serving Sara "/>
    <n v="5.3"/>
    <n v="2002"/>
    <n v="16930185"/>
    <n v="64"/>
    <s v="Comedy|Romance"/>
    <s v="Matthew Perry"/>
    <n v="14315"/>
    <n v="101"/>
    <s v="English"/>
    <s v="Germany"/>
    <n v="29000000"/>
    <n v="-12069815"/>
    <m/>
    <m/>
    <m/>
  </r>
  <r>
    <x v="1549"/>
    <s v="The Clan of the Cave Bear "/>
    <n v="5.3"/>
    <n v="1986"/>
    <n v="1953732"/>
    <n v="21"/>
    <s v="Adventure|Drama|Fantasy"/>
    <s v="Curtis Armstrong"/>
    <n v="4996"/>
    <n v="62"/>
    <s v="English"/>
    <s v="USA"/>
    <n v="15000000"/>
    <n v="-13046268"/>
    <m/>
    <m/>
    <m/>
  </r>
  <r>
    <x v="1471"/>
    <s v="Strange Wilderness "/>
    <n v="5.3"/>
    <n v="2008"/>
    <n v="6563357"/>
    <n v="58"/>
    <s v="Adventure|Comedy"/>
    <s v="Kevin Alejandro"/>
    <n v="18571"/>
    <n v="120"/>
    <s v="English"/>
    <s v="USA"/>
    <n v="20000000"/>
    <n v="-13436643"/>
    <m/>
    <m/>
    <m/>
  </r>
  <r>
    <x v="1364"/>
    <s v="One for the Money "/>
    <n v="5.3"/>
    <n v="2012"/>
    <n v="26404753"/>
    <n v="127"/>
    <s v="Action|Comedy|Crime|Romance|Thriller"/>
    <s v="Fisher Stevens"/>
    <n v="34203"/>
    <n v="169"/>
    <s v="English"/>
    <s v="USA"/>
    <n v="40000000"/>
    <n v="-13595247"/>
    <m/>
    <m/>
    <m/>
  </r>
  <r>
    <x v="62"/>
    <s v="The Dilemma "/>
    <n v="5.3"/>
    <n v="2011"/>
    <n v="48430355"/>
    <n v="185"/>
    <s v="Comedy|Drama"/>
    <s v="Channing Tatum"/>
    <n v="43709"/>
    <n v="141"/>
    <s v="English"/>
    <s v="USA"/>
    <n v="70000000"/>
    <n v="-21569645"/>
    <m/>
    <m/>
    <m/>
  </r>
  <r>
    <x v="1550"/>
    <s v="The Astronaut's Wife "/>
    <n v="5.3"/>
    <n v="1999"/>
    <n v="10654581"/>
    <n v="107"/>
    <s v="Drama|Sci-Fi|Thriller"/>
    <s v="Johnny Depp"/>
    <n v="45497"/>
    <n v="260"/>
    <s v="English"/>
    <s v="USA"/>
    <n v="34000000"/>
    <n v="-23345419"/>
    <m/>
    <m/>
    <m/>
  </r>
  <r>
    <x v="947"/>
    <s v="Double Take "/>
    <n v="5.3"/>
    <n v="2001"/>
    <n v="20218"/>
    <n v="45"/>
    <s v="Action|Comedy|Crime|Thriller"/>
    <s v="Daniel Roebuck"/>
    <n v="5431"/>
    <n v="50"/>
    <s v="English"/>
    <s v="USA"/>
    <n v="24000000"/>
    <n v="-23979782"/>
    <m/>
    <m/>
    <m/>
  </r>
  <r>
    <x v="1551"/>
    <s v="The Glimmer Man "/>
    <n v="5.3"/>
    <n v="1996"/>
    <n v="20400913"/>
    <n v="39"/>
    <s v="Action|Comedy|Crime|Drama|Thriller"/>
    <s v="Alexa PenaVega"/>
    <n v="15455"/>
    <n v="80"/>
    <s v="English"/>
    <s v="USA"/>
    <n v="45000000"/>
    <n v="-24599087"/>
    <m/>
    <m/>
    <m/>
  </r>
  <r>
    <x v="1053"/>
    <s v="A Good Day to Die Hard "/>
    <n v="5.3"/>
    <n v="2013"/>
    <n v="67344392"/>
    <n v="412"/>
    <s v="Action|Thriller"/>
    <s v="Bruce Willis"/>
    <n v="165618"/>
    <n v="503"/>
    <s v="English"/>
    <s v="USA"/>
    <n v="92000000"/>
    <n v="-24655608"/>
    <m/>
    <m/>
    <m/>
  </r>
  <r>
    <x v="120"/>
    <s v="Bogus "/>
    <n v="5.3"/>
    <n v="1996"/>
    <n v="4357000"/>
    <n v="15"/>
    <s v="Comedy|Family|Fantasy"/>
    <s v="Haley Joel Osment"/>
    <n v="5176"/>
    <n v="30"/>
    <s v="English"/>
    <s v="USA"/>
    <n v="30000000"/>
    <n v="-25643000"/>
    <m/>
    <m/>
    <m/>
  </r>
  <r>
    <x v="1552"/>
    <s v="Isn't She Great "/>
    <n v="5.3"/>
    <n v="2000"/>
    <n v="2954405"/>
    <n v="63"/>
    <s v="Biography|Comedy|Romance"/>
    <s v="Stockard Channing"/>
    <n v="1977"/>
    <n v="64"/>
    <s v="English"/>
    <s v="USA"/>
    <n v="36000000"/>
    <n v="-33045595"/>
    <m/>
    <m/>
    <m/>
  </r>
  <r>
    <x v="1553"/>
    <s v="Against the Ropes "/>
    <n v="5.3"/>
    <n v="2004"/>
    <n v="5881504"/>
    <n v="76"/>
    <s v="Biography|Drama|Romance|Sport"/>
    <s v="Omar Epps"/>
    <n v="5917"/>
    <n v="50"/>
    <s v="English"/>
    <s v="USA"/>
    <n v="39000000"/>
    <n v="-33118496"/>
    <m/>
    <m/>
    <m/>
  </r>
  <r>
    <x v="1307"/>
    <s v="Little Nicky "/>
    <n v="5.3"/>
    <n v="2000"/>
    <n v="39442871"/>
    <n v="87"/>
    <s v="Comedy|Fantasy"/>
    <s v="Adam Sandler"/>
    <n v="80639"/>
    <n v="237"/>
    <s v="English"/>
    <s v="USA"/>
    <n v="80000000"/>
    <n v="-40557129"/>
    <m/>
    <m/>
    <m/>
  </r>
  <r>
    <x v="961"/>
    <s v="Hollywood Homicide "/>
    <n v="5.3"/>
    <n v="2003"/>
    <n v="30013346"/>
    <n v="132"/>
    <s v="Action|Comedy|Crime|Thriller"/>
    <s v="Harrison Ford"/>
    <n v="31293"/>
    <n v="254"/>
    <s v="English"/>
    <s v="USA"/>
    <n v="75000000"/>
    <n v="-44986654"/>
    <m/>
    <m/>
    <m/>
  </r>
  <r>
    <x v="1554"/>
    <s v="Point Break "/>
    <n v="5.3"/>
    <n v="2015"/>
    <n v="28772222"/>
    <n v="163"/>
    <s v="Action|Crime|Sport|Thriller"/>
    <s v="Ray Winstone"/>
    <n v="33953"/>
    <n v="163"/>
    <s v="English"/>
    <s v="USA"/>
    <n v="105000000"/>
    <n v="-76227778"/>
    <m/>
    <m/>
    <m/>
  </r>
  <r>
    <x v="228"/>
    <s v="How Do You Know "/>
    <n v="5.3"/>
    <n v="2010"/>
    <n v="30212620"/>
    <n v="168"/>
    <s v="Comedy|Drama|Romance"/>
    <s v="Shelley Conn"/>
    <n v="35066"/>
    <n v="196"/>
    <s v="English"/>
    <s v="USA"/>
    <n v="120000000"/>
    <n v="-89787380"/>
    <m/>
    <m/>
    <m/>
  </r>
  <r>
    <x v="1185"/>
    <s v="Alvin and the Chipmunks "/>
    <n v="5.2"/>
    <n v="2007"/>
    <n v="217326336"/>
    <n v="131"/>
    <s v="Animation|Comedy|Family|Fantasy|Music"/>
    <s v="Jesse McCartney"/>
    <n v="57276"/>
    <n v="146"/>
    <s v="English"/>
    <s v="USA"/>
    <n v="60000000"/>
    <n v="157326336"/>
    <m/>
    <m/>
    <m/>
  </r>
  <r>
    <x v="640"/>
    <s v="Twilight "/>
    <n v="5.2"/>
    <n v="2008"/>
    <n v="191449475"/>
    <n v="350"/>
    <s v="Drama|Fantasy|Romance"/>
    <s v="Kristen Stewart"/>
    <n v="348010"/>
    <n v="1535"/>
    <s v="English"/>
    <s v="USA"/>
    <n v="37000000"/>
    <n v="154449475"/>
    <m/>
    <m/>
    <m/>
  </r>
  <r>
    <x v="1076"/>
    <s v="Stomp the Yard "/>
    <n v="5.2"/>
    <n v="2007"/>
    <n v="61356221"/>
    <n v="86"/>
    <s v="Drama|Music|Romance"/>
    <s v="Chris Brown"/>
    <n v="19505"/>
    <n v="162"/>
    <s v="English"/>
    <s v="USA"/>
    <n v="14000000"/>
    <n v="47356221"/>
    <m/>
    <m/>
    <m/>
  </r>
  <r>
    <x v="1555"/>
    <s v="Cats &amp; Dogs "/>
    <n v="5.2"/>
    <n v="2001"/>
    <n v="93375151"/>
    <n v="105"/>
    <s v="Action|Comedy|Family|Fantasy"/>
    <s v="Carol Ann Susi"/>
    <n v="46031"/>
    <n v="235"/>
    <s v="English"/>
    <s v="USA"/>
    <n v="60000000"/>
    <n v="33375151"/>
    <m/>
    <m/>
    <m/>
  </r>
  <r>
    <x v="1000"/>
    <s v="The Final Destination "/>
    <n v="5.2"/>
    <n v="2009"/>
    <n v="66466372"/>
    <n v="221"/>
    <s v="Horror"/>
    <s v="Krista Allen"/>
    <n v="75345"/>
    <n v="290"/>
    <s v="English"/>
    <s v="USA"/>
    <n v="40000000"/>
    <n v="26466372"/>
    <m/>
    <m/>
    <m/>
  </r>
  <r>
    <x v="1369"/>
    <s v="Scary Movie 2 "/>
    <n v="5.2"/>
    <n v="2001"/>
    <n v="71277420"/>
    <n v="127"/>
    <s v="Comedy"/>
    <s v="Natasha Lyonne"/>
    <n v="119590"/>
    <n v="548"/>
    <s v="English"/>
    <s v="USA"/>
    <n v="45000000"/>
    <n v="26277420"/>
    <m/>
    <m/>
    <m/>
  </r>
  <r>
    <x v="385"/>
    <s v="The Wedding Planner "/>
    <n v="5.2"/>
    <n v="2001"/>
    <n v="60400856"/>
    <n v="108"/>
    <s v="Comedy|Romance"/>
    <s v="Matthew McConaughey"/>
    <n v="61317"/>
    <n v="229"/>
    <s v="English"/>
    <s v="Germany"/>
    <n v="35000000"/>
    <n v="25400856"/>
    <m/>
    <m/>
    <m/>
  </r>
  <r>
    <x v="1556"/>
    <s v="The Lazarus Effect "/>
    <n v="5.2"/>
    <n v="2015"/>
    <n v="25799043"/>
    <n v="152"/>
    <s v="Horror|Sci-Fi|Thriller"/>
    <s v="Olivia Wilde"/>
    <n v="28513"/>
    <n v="126"/>
    <s v="English"/>
    <s v="USA"/>
    <n v="3300000"/>
    <n v="22499043"/>
    <m/>
    <m/>
    <m/>
  </r>
  <r>
    <x v="582"/>
    <s v="Annie "/>
    <n v="5.2"/>
    <n v="2014"/>
    <n v="85911262"/>
    <n v="176"/>
    <s v="Comedy|Drama|Family|Musical"/>
    <s v="Quvenzhané Wallis"/>
    <n v="24735"/>
    <n v="213"/>
    <s v="English"/>
    <s v="USA"/>
    <n v="65000000"/>
    <n v="20911262"/>
    <m/>
    <m/>
    <m/>
  </r>
  <r>
    <x v="1557"/>
    <s v="Shutter "/>
    <n v="5.2"/>
    <n v="2008"/>
    <n v="25926543"/>
    <n v="135"/>
    <s v="Horror|Mystery|Thriller"/>
    <s v="James Kyson"/>
    <n v="26609"/>
    <n v="148"/>
    <s v="English"/>
    <s v="USA"/>
    <n v="8000000"/>
    <n v="17926543"/>
    <m/>
    <m/>
    <m/>
  </r>
  <r>
    <x v="1558"/>
    <s v="Sinister 2 "/>
    <n v="5.2"/>
    <n v="2015"/>
    <n v="27736779"/>
    <n v="189"/>
    <s v="Horror|Mystery|Thriller"/>
    <s v="Laila Haley"/>
    <n v="25210"/>
    <n v="126"/>
    <s v="English"/>
    <s v="USA"/>
    <n v="10000000"/>
    <n v="17736779"/>
    <m/>
    <m/>
    <m/>
  </r>
  <r>
    <x v="1559"/>
    <s v="Spawn "/>
    <n v="5.2"/>
    <n v="1997"/>
    <n v="54967359"/>
    <n v="70"/>
    <s v="Action|Horror"/>
    <s v="Michael Jai White"/>
    <n v="52805"/>
    <n v="209"/>
    <s v="English"/>
    <s v="USA"/>
    <n v="40000000"/>
    <n v="14967359"/>
    <m/>
    <m/>
    <m/>
  </r>
  <r>
    <x v="1560"/>
    <s v="The Wild Thornberrys Movie "/>
    <n v="5.2"/>
    <n v="2002"/>
    <n v="39880476"/>
    <n v="38"/>
    <s v="Adventure|Animation|Comedy|Family|Fantasy"/>
    <s v="Alfre Woodard"/>
    <n v="12218"/>
    <n v="33"/>
    <s v="English"/>
    <s v="USA"/>
    <n v="25000000"/>
    <n v="14880476"/>
    <m/>
    <m/>
    <m/>
  </r>
  <r>
    <x v="1419"/>
    <s v="Legion "/>
    <n v="5.2"/>
    <n v="2010"/>
    <n v="40168080"/>
    <n v="226"/>
    <s v="Action|Fantasy|Horror"/>
    <s v="Dennis Quaid"/>
    <n v="80870"/>
    <n v="315"/>
    <s v="English"/>
    <s v="USA"/>
    <n v="26000000"/>
    <n v="14168080"/>
    <m/>
    <m/>
    <m/>
  </r>
  <r>
    <x v="1395"/>
    <s v="Christmas with the Kranks "/>
    <n v="5.2"/>
    <n v="2004"/>
    <n v="73701902"/>
    <n v="105"/>
    <s v="Comedy|Family"/>
    <s v="Jamie Lee Curtis"/>
    <n v="27548"/>
    <n v="209"/>
    <s v="English"/>
    <s v="USA"/>
    <n v="60000000"/>
    <n v="13701902"/>
    <m/>
    <m/>
    <m/>
  </r>
  <r>
    <x v="1116"/>
    <s v="Flubber "/>
    <n v="5.2"/>
    <n v="1997"/>
    <n v="92969824"/>
    <n v="53"/>
    <s v="Comedy|Family|Sci-Fi"/>
    <s v="Robin Williams"/>
    <n v="63625"/>
    <n v="64"/>
    <s v="English"/>
    <s v="USA"/>
    <n v="80000000"/>
    <n v="12969824"/>
    <m/>
    <m/>
    <m/>
  </r>
  <r>
    <x v="1561"/>
    <s v="Apollo 18 "/>
    <n v="5.2"/>
    <n v="2011"/>
    <n v="17683670"/>
    <n v="228"/>
    <s v="Horror|Mystery|Sci-Fi|Thriller"/>
    <s v="Warren Christie"/>
    <n v="47227"/>
    <n v="323"/>
    <s v="English"/>
    <s v="USA"/>
    <n v="5000000"/>
    <n v="12683670"/>
    <m/>
    <m/>
    <m/>
  </r>
  <r>
    <x v="282"/>
    <s v="Clockstoppers "/>
    <n v="5.2"/>
    <n v="2002"/>
    <n v="36985501"/>
    <n v="69"/>
    <s v="Action|Adventure|Comedy|Sci-Fi|Thriller"/>
    <s v="Michael Biehn"/>
    <n v="11212"/>
    <n v="94"/>
    <s v="English"/>
    <s v="USA"/>
    <n v="26000000"/>
    <n v="10985501"/>
    <m/>
    <m/>
    <m/>
  </r>
  <r>
    <x v="1562"/>
    <s v="Halloween 5 "/>
    <n v="5.2"/>
    <n v="1989"/>
    <n v="11642254"/>
    <n v="137"/>
    <s v="Horror|Thriller"/>
    <s v="Donald Pleasence"/>
    <n v="22929"/>
    <n v="287"/>
    <s v="English"/>
    <s v="USA"/>
    <n v="3000000"/>
    <n v="8642254"/>
    <m/>
    <m/>
    <m/>
  </r>
  <r>
    <x v="784"/>
    <s v="Ghost Rider "/>
    <n v="5.2"/>
    <n v="2007"/>
    <n v="115802596"/>
    <n v="276"/>
    <s v="Action|Fantasy|Thriller"/>
    <s v="Nicolas Cage"/>
    <n v="182661"/>
    <n v="681"/>
    <s v="English"/>
    <s v="USA"/>
    <n v="110000000"/>
    <n v="5802596"/>
    <m/>
    <m/>
    <m/>
  </r>
  <r>
    <x v="1001"/>
    <s v="Zookeeper "/>
    <n v="5.2"/>
    <n v="2011"/>
    <n v="80360866"/>
    <n v="178"/>
    <s v="Comedy|Family|Romance"/>
    <s v="Rosario Dawson"/>
    <n v="44662"/>
    <n v="127"/>
    <s v="English"/>
    <s v="USA"/>
    <n v="80000000"/>
    <n v="360866"/>
    <m/>
    <m/>
    <m/>
  </r>
  <r>
    <x v="1563"/>
    <s v="Pootie Tang "/>
    <n v="5.2"/>
    <n v="2001"/>
    <n v="3293258"/>
    <n v="31"/>
    <s v="Action|Adventure|Comedy|Musical"/>
    <s v="Wanda Sykes"/>
    <n v="11399"/>
    <n v="131"/>
    <s v="English"/>
    <s v="USA"/>
    <n v="3000000"/>
    <n v="293258"/>
    <m/>
    <m/>
    <m/>
  </r>
  <r>
    <x v="1564"/>
    <s v="Donkey Punch "/>
    <n v="5.2"/>
    <n v="2008"/>
    <n v="18378"/>
    <n v="114"/>
    <s v="Crime|Drama|Horror|Thriller"/>
    <s v="Julian Morris"/>
    <n v="9376"/>
    <n v="74"/>
    <s v="English"/>
    <s v="UK"/>
    <n v="900000"/>
    <n v="-881622"/>
    <m/>
    <m/>
    <m/>
  </r>
  <r>
    <x v="1411"/>
    <s v="Catch That Kid "/>
    <n v="5.2"/>
    <n v="2004"/>
    <n v="16702864"/>
    <n v="54"/>
    <s v="Comedy|Crime"/>
    <s v="Kristen Stewart"/>
    <n v="8023"/>
    <n v="49"/>
    <s v="English"/>
    <s v="USA"/>
    <n v="18000000"/>
    <n v="-1297136"/>
    <m/>
    <m/>
    <m/>
  </r>
  <r>
    <x v="1048"/>
    <s v="Ri¢hie Ri¢h "/>
    <n v="5.2"/>
    <n v="1994"/>
    <n v="38087756"/>
    <n v="19"/>
    <s v="Comedy|Family"/>
    <s v="Macaulay Culkin"/>
    <n v="49612"/>
    <n v="39"/>
    <s v="English"/>
    <s v="USA"/>
    <n v="40000000"/>
    <n v="-1912244"/>
    <m/>
    <m/>
    <m/>
  </r>
  <r>
    <x v="1565"/>
    <s v="Over Her Dead Body "/>
    <n v="5.2"/>
    <n v="2008"/>
    <n v="7563670"/>
    <n v="100"/>
    <s v="Comedy|Fantasy|Romance"/>
    <s v="Stephen Root"/>
    <n v="21268"/>
    <n v="53"/>
    <s v="English"/>
    <s v="USA"/>
    <n v="10000000"/>
    <n v="-2436330"/>
    <m/>
    <m/>
    <m/>
  </r>
  <r>
    <x v="1566"/>
    <s v="The 5th Wave "/>
    <n v="5.2"/>
    <n v="2016"/>
    <n v="34912982"/>
    <n v="194"/>
    <s v="Action|Adventure|Sci-Fi|Thriller"/>
    <s v="Chloë Grace Moretz"/>
    <n v="55617"/>
    <n v="266"/>
    <s v="English"/>
    <s v="USA"/>
    <n v="38000000"/>
    <n v="-3087018"/>
    <m/>
    <m/>
    <m/>
  </r>
  <r>
    <x v="1567"/>
    <s v="Inescapable "/>
    <n v="5.2"/>
    <n v="2012"/>
    <n v="4063"/>
    <n v="36"/>
    <s v="Drama|Mystery|Romance|Thriller"/>
    <s v="Saad Siddiqui"/>
    <n v="2086"/>
    <n v="20"/>
    <s v="English"/>
    <s v="Canada"/>
    <n v="4000000"/>
    <n v="-3995937"/>
    <m/>
    <m/>
    <m/>
  </r>
  <r>
    <x v="1223"/>
    <s v="Queen of the Damned "/>
    <n v="5.2"/>
    <n v="2002"/>
    <n v="30307804"/>
    <n v="137"/>
    <s v="Drama|Fantasy|Horror"/>
    <s v="Aaliyah"/>
    <n v="43991"/>
    <n v="695"/>
    <s v="English"/>
    <s v="USA"/>
    <n v="35000000"/>
    <n v="-4692196"/>
    <m/>
    <m/>
    <m/>
  </r>
  <r>
    <x v="1206"/>
    <s v="Paul Blart: Mall Cop "/>
    <n v="5.2"/>
    <n v="2009"/>
    <n v="20819129"/>
    <n v="167"/>
    <s v="Action|Comedy|Crime"/>
    <s v="Erick Avari"/>
    <n v="84209"/>
    <n v="201"/>
    <s v="English"/>
    <s v="USA"/>
    <n v="26000000"/>
    <n v="-5180871"/>
    <m/>
    <m/>
    <m/>
  </r>
  <r>
    <x v="1568"/>
    <s v="Flipper "/>
    <n v="5.2"/>
    <n v="1996"/>
    <n v="20047715"/>
    <n v="23"/>
    <s v="Adventure|Family"/>
    <s v="Paul Hogan"/>
    <n v="8008"/>
    <n v="26"/>
    <s v="English"/>
    <s v="USA"/>
    <n v="25530000"/>
    <n v="-5482285"/>
    <m/>
    <m/>
    <m/>
  </r>
  <r>
    <x v="1192"/>
    <s v="My Stepmother Is an Alien "/>
    <n v="5.2"/>
    <n v="1988"/>
    <n v="13854000"/>
    <n v="15"/>
    <s v="Comedy|Romance|Sci-Fi"/>
    <s v="Jon Lovitz"/>
    <n v="21079"/>
    <n v="55"/>
    <s v="English"/>
    <s v="USA"/>
    <n v="20000000"/>
    <n v="-6146000"/>
    <m/>
    <m/>
    <m/>
  </r>
  <r>
    <x v="188"/>
    <s v="The Wiz "/>
    <n v="5.2"/>
    <n v="1978"/>
    <n v="13000000"/>
    <n v="32"/>
    <s v="Adventure|Family|Fantasy|Music|Musical"/>
    <s v="Lena Horne"/>
    <n v="10895"/>
    <n v="150"/>
    <s v="English"/>
    <s v="USA"/>
    <n v="24000000"/>
    <n v="-11000000"/>
    <m/>
    <m/>
    <m/>
  </r>
  <r>
    <x v="1048"/>
    <s v="Welcome to Mooseport "/>
    <n v="5.2"/>
    <n v="2004"/>
    <n v="14469428"/>
    <n v="82"/>
    <s v="Comedy|Romance"/>
    <s v="Rip Torn"/>
    <n v="10667"/>
    <n v="95"/>
    <s v="English"/>
    <s v="USA"/>
    <n v="26000000"/>
    <n v="-11530572"/>
    <m/>
    <m/>
    <m/>
  </r>
  <r>
    <x v="1569"/>
    <s v="Sphinx "/>
    <n v="5.2"/>
    <n v="1981"/>
    <n v="800000"/>
    <n v="2"/>
    <s v="Adventure|Mystery|Thriller"/>
    <s v="Frank Langella"/>
    <n v="892"/>
    <n v="21"/>
    <s v="English"/>
    <s v="USA"/>
    <n v="14000000"/>
    <n v="-13200000"/>
    <m/>
    <m/>
    <m/>
  </r>
  <r>
    <x v="1570"/>
    <s v="Little Black Book "/>
    <n v="5.2"/>
    <n v="2004"/>
    <n v="20422207"/>
    <n v="73"/>
    <s v="Comedy|Drama|Romance"/>
    <s v="Holly Hunter"/>
    <n v="15052"/>
    <n v="116"/>
    <s v="English"/>
    <s v="USA"/>
    <n v="35000000"/>
    <n v="-14577793"/>
    <m/>
    <m/>
    <m/>
  </r>
  <r>
    <x v="1571"/>
    <s v="The Medallion "/>
    <n v="5.2"/>
    <n v="2003"/>
    <n v="22108977"/>
    <n v="98"/>
    <s v="Action|Comedy|Fantasy"/>
    <s v="Julian Sands"/>
    <n v="29861"/>
    <n v="132"/>
    <s v="English"/>
    <s v="Hong Kong"/>
    <n v="41000000"/>
    <n v="-18891023"/>
    <m/>
    <m/>
    <m/>
  </r>
  <r>
    <x v="1572"/>
    <s v="Tank Girl "/>
    <n v="5.2"/>
    <n v="1995"/>
    <n v="4064333"/>
    <n v="60"/>
    <s v="Action|Comedy|Sci-Fi"/>
    <s v="Naomi Watts"/>
    <n v="24790"/>
    <n v="173"/>
    <s v="English"/>
    <s v="USA"/>
    <n v="25000000"/>
    <n v="-20935667"/>
    <m/>
    <m/>
    <m/>
  </r>
  <r>
    <x v="1573"/>
    <s v="Chill Factor "/>
    <n v="5.2"/>
    <n v="1999"/>
    <n v="11227940"/>
    <n v="68"/>
    <s v="Action|Adventure|Comedy|Drama|Thriller"/>
    <s v="David Paymer"/>
    <n v="8367"/>
    <n v="94"/>
    <s v="English"/>
    <s v="USA"/>
    <n v="34000000"/>
    <n v="-22772060"/>
    <m/>
    <m/>
    <m/>
  </r>
  <r>
    <x v="408"/>
    <s v="The Stepford Wives "/>
    <n v="5.2"/>
    <n v="2004"/>
    <n v="59475623"/>
    <n v="169"/>
    <s v="Comedy|Sci-Fi|Thriller"/>
    <s v="Jon Lovitz"/>
    <n v="49739"/>
    <n v="407"/>
    <s v="English"/>
    <s v="USA"/>
    <n v="90000000"/>
    <n v="-30524377"/>
    <m/>
    <m/>
    <m/>
  </r>
  <r>
    <x v="1214"/>
    <s v="Doom "/>
    <n v="5.2"/>
    <n v="2005"/>
    <n v="28031250"/>
    <n v="237"/>
    <s v="Action|Adventure|Horror|Sci-Fi"/>
    <s v="Dwayne Johnson"/>
    <n v="88146"/>
    <n v="814"/>
    <s v="English"/>
    <s v="UK"/>
    <n v="60000000"/>
    <n v="-31968750"/>
    <m/>
    <m/>
    <m/>
  </r>
  <r>
    <x v="1171"/>
    <s v="Texas Rangers "/>
    <n v="5.2"/>
    <n v="2001"/>
    <n v="623374"/>
    <n v="31"/>
    <s v="Action|Adventure|Drama|Thriller|Western"/>
    <s v="Tom Skerritt"/>
    <n v="4757"/>
    <n v="67"/>
    <s v="English"/>
    <s v="USA"/>
    <n v="38000000"/>
    <n v="-37376626"/>
    <m/>
    <m/>
    <m/>
  </r>
  <r>
    <x v="858"/>
    <s v="The Mummy: Tomb of the Dragon Emperor "/>
    <n v="5.2"/>
    <n v="2008"/>
    <n v="102176165"/>
    <n v="264"/>
    <s v="Action|Adventure|Fantasy|Horror|Thriller"/>
    <s v="Jet Li"/>
    <n v="117927"/>
    <n v="501"/>
    <s v="English"/>
    <s v="USA"/>
    <n v="145000000"/>
    <n v="-42823835"/>
    <m/>
    <m/>
    <m/>
  </r>
  <r>
    <x v="1574"/>
    <s v="Walking with Dinosaurs 3D "/>
    <n v="5.2"/>
    <n v="2013"/>
    <n v="36073232"/>
    <n v="113"/>
    <s v="Adventure|Animation|Family"/>
    <s v="Charlie Rowe"/>
    <n v="8913"/>
    <n v="66"/>
    <s v="English"/>
    <s v="USA"/>
    <n v="80000000"/>
    <n v="-43926768"/>
    <m/>
    <m/>
    <m/>
  </r>
  <r>
    <x v="1469"/>
    <s v="Big Momma's House "/>
    <n v="5.0999999999999996"/>
    <n v="2000"/>
    <n v="117559438"/>
    <n v="100"/>
    <s v="Action|Comedy|Crime"/>
    <s v="Nia Long"/>
    <n v="66941"/>
    <n v="148"/>
    <s v="English"/>
    <s v="USA"/>
    <n v="30000000"/>
    <n v="87559438"/>
    <m/>
    <m/>
    <m/>
  </r>
  <r>
    <x v="327"/>
    <s v="Spy Kids 2: Island of Lost Dreams "/>
    <n v="5.0999999999999996"/>
    <n v="2002"/>
    <n v="85570368"/>
    <n v="103"/>
    <s v="Action|Adventure|Comedy|Family|Sci-Fi"/>
    <s v="Steve Buscemi"/>
    <n v="44885"/>
    <n v="107"/>
    <s v="English"/>
    <s v="USA"/>
    <n v="38000000"/>
    <n v="47570368"/>
    <m/>
    <m/>
    <m/>
  </r>
  <r>
    <x v="1502"/>
    <s v="Snow Dogs "/>
    <n v="5.0999999999999996"/>
    <n v="2002"/>
    <n v="81150692"/>
    <n v="67"/>
    <s v="Adventure|Comedy|Family|Sport"/>
    <s v="James Coburn"/>
    <n v="20219"/>
    <n v="100"/>
    <s v="English"/>
    <s v="Canada"/>
    <n v="35000000"/>
    <n v="46150692"/>
    <m/>
    <m/>
    <m/>
  </r>
  <r>
    <x v="798"/>
    <s v="Scary Movie 4 "/>
    <n v="5.0999999999999996"/>
    <n v="2006"/>
    <n v="90703745"/>
    <n v="151"/>
    <s v="Comedy"/>
    <s v="Beau Mirchoff"/>
    <n v="93748"/>
    <n v="410"/>
    <s v="English"/>
    <s v="USA"/>
    <n v="45000000"/>
    <n v="45703745"/>
    <m/>
    <m/>
    <m/>
  </r>
  <r>
    <x v="1054"/>
    <s v="Maid in Manhattan "/>
    <n v="5.0999999999999996"/>
    <n v="2002"/>
    <n v="93815117"/>
    <n v="114"/>
    <s v="Comedy|Drama|Romance"/>
    <s v="Bob Hoskins"/>
    <n v="68417"/>
    <n v="242"/>
    <s v="English"/>
    <s v="USA"/>
    <n v="55000000"/>
    <n v="38815117"/>
    <m/>
    <m/>
    <m/>
  </r>
  <r>
    <x v="1575"/>
    <s v="A Haunted House "/>
    <n v="5.0999999999999996"/>
    <n v="2013"/>
    <n v="40041683"/>
    <n v="129"/>
    <s v="Comedy|Fantasy"/>
    <s v="Essence Atkins"/>
    <n v="34620"/>
    <n v="107"/>
    <s v="English"/>
    <s v="USA"/>
    <n v="2500000"/>
    <n v="37541683"/>
    <m/>
    <m/>
    <m/>
  </r>
  <r>
    <x v="1576"/>
    <s v="2016: Obama's America "/>
    <n v="5.0999999999999996"/>
    <n v="2012"/>
    <n v="33349949"/>
    <n v="30"/>
    <s v="Documentary"/>
    <s v="Barack Obama"/>
    <n v="9010"/>
    <n v="199"/>
    <s v="English"/>
    <s v="USA"/>
    <n v="2500000"/>
    <n v="30849949"/>
    <m/>
    <m/>
    <m/>
  </r>
  <r>
    <x v="594"/>
    <s v="The Dukes of Hazzard "/>
    <n v="5.0999999999999996"/>
    <n v="2005"/>
    <n v="80270227"/>
    <n v="144"/>
    <s v="Action|Adventure|Comedy"/>
    <s v="Alice Greczyn"/>
    <n v="66382"/>
    <n v="612"/>
    <s v="English"/>
    <s v="USA"/>
    <n v="50000000"/>
    <n v="30270227"/>
    <m/>
    <m/>
    <m/>
  </r>
  <r>
    <x v="741"/>
    <s v="Air Bud "/>
    <n v="5.0999999999999996"/>
    <n v="1997"/>
    <n v="24629916"/>
    <n v="35"/>
    <s v="Comedy|Drama|Family|Sport"/>
    <s v="Kevin Zegers"/>
    <n v="12942"/>
    <n v="34"/>
    <s v="English"/>
    <s v="USA"/>
    <n v="3000000"/>
    <n v="21629916"/>
    <m/>
    <m/>
    <m/>
  </r>
  <r>
    <x v="1402"/>
    <s v="Like Mike "/>
    <n v="5.0999999999999996"/>
    <n v="2002"/>
    <n v="51432423"/>
    <n v="39"/>
    <s v="Comedy|Family|Fantasy|Sport"/>
    <s v="Brenda Song"/>
    <n v="15074"/>
    <n v="72"/>
    <s v="English"/>
    <s v="USA"/>
    <n v="30000000"/>
    <n v="21432423"/>
    <m/>
    <m/>
    <m/>
  </r>
  <r>
    <x v="1577"/>
    <s v="Good Boy! "/>
    <n v="5.0999999999999996"/>
    <n v="2003"/>
    <n v="37566230"/>
    <n v="52"/>
    <s v="Comedy|Drama|Family|Fantasy|Sci-Fi"/>
    <s v="Liam Aiken"/>
    <n v="3407"/>
    <n v="48"/>
    <s v="English"/>
    <s v="USA"/>
    <n v="17000000"/>
    <n v="20566230"/>
    <m/>
    <m/>
    <m/>
  </r>
  <r>
    <x v="1505"/>
    <s v="Malibu's Most Wanted "/>
    <n v="5.0999999999999996"/>
    <n v="2003"/>
    <n v="34308901"/>
    <n v="37"/>
    <s v="Comedy|Crime"/>
    <s v="Greg Grunberg"/>
    <n v="15939"/>
    <n v="87"/>
    <s v="English"/>
    <s v="USA"/>
    <n v="16000000"/>
    <n v="18308901"/>
    <m/>
    <m/>
    <m/>
  </r>
  <r>
    <x v="1578"/>
    <s v="House Party 2 "/>
    <n v="5.0999999999999996"/>
    <n v="1991"/>
    <n v="19281235"/>
    <n v="12"/>
    <s v="Comedy|Drama|Music|Romance"/>
    <s v="William Schallert"/>
    <n v="3571"/>
    <n v="11"/>
    <s v="English"/>
    <s v="USA"/>
    <n v="5000000"/>
    <n v="14281235"/>
    <m/>
    <m/>
    <m/>
  </r>
  <r>
    <x v="852"/>
    <s v="A Nightmare on Elm Street 5: The Dream Child "/>
    <n v="5.0999999999999996"/>
    <n v="1989"/>
    <n v="22168359"/>
    <n v="88"/>
    <s v="Fantasy|Horror|Romance|Thriller"/>
    <s v="Lisa Wilcox"/>
    <n v="29659"/>
    <n v="227"/>
    <s v="English"/>
    <s v="USA"/>
    <n v="8000000"/>
    <n v="14168359"/>
    <m/>
    <m/>
    <m/>
  </r>
  <r>
    <x v="1272"/>
    <s v="Stay Alive "/>
    <n v="5.0999999999999996"/>
    <n v="2006"/>
    <n v="23078294"/>
    <n v="112"/>
    <s v="Horror|Thriller"/>
    <s v="Adam Goldberg"/>
    <n v="25870"/>
    <n v="281"/>
    <s v="English"/>
    <s v="USA"/>
    <n v="9000000"/>
    <n v="14078294"/>
    <m/>
    <m/>
    <m/>
  </r>
  <r>
    <x v="1579"/>
    <s v="The Hills Have Eyes II "/>
    <n v="5.0999999999999996"/>
    <n v="2007"/>
    <n v="20801344"/>
    <n v="161"/>
    <s v="Horror"/>
    <s v="Jeff Kober"/>
    <n v="49721"/>
    <n v="211"/>
    <s v="English"/>
    <s v="USA"/>
    <n v="15000000"/>
    <n v="5801344"/>
    <m/>
    <m/>
    <m/>
  </r>
  <r>
    <x v="1492"/>
    <s v="The Ladies Man "/>
    <n v="5.0999999999999996"/>
    <n v="2000"/>
    <n v="13592872"/>
    <n v="58"/>
    <s v="Comedy"/>
    <s v="Will Ferrell"/>
    <n v="10777"/>
    <n v="79"/>
    <s v="English"/>
    <s v="USA"/>
    <n v="11000000"/>
    <n v="2592872"/>
    <m/>
    <m/>
    <m/>
  </r>
  <r>
    <x v="1490"/>
    <s v="Jennifer's Body "/>
    <n v="5.0999999999999996"/>
    <n v="2009"/>
    <n v="16204793"/>
    <n v="300"/>
    <s v="Comedy|Fantasy|Horror"/>
    <s v="J.K. Simmons"/>
    <n v="92712"/>
    <n v="294"/>
    <s v="English"/>
    <s v="USA"/>
    <n v="16000000"/>
    <n v="204793"/>
    <m/>
    <m/>
    <m/>
  </r>
  <r>
    <x v="1580"/>
    <s v="I Want Your Money "/>
    <n v="5.0999999999999996"/>
    <n v="2010"/>
    <n v="425899"/>
    <n v="4"/>
    <s v="Documentary"/>
    <s v="Bill Farmer"/>
    <n v="1123"/>
    <n v="31"/>
    <s v="English"/>
    <s v="USA"/>
    <n v="400000"/>
    <n v="25899"/>
    <m/>
    <m/>
    <m/>
  </r>
  <r>
    <x v="857"/>
    <s v="Hot Pursuit "/>
    <n v="5.0999999999999996"/>
    <n v="2015"/>
    <n v="34507079"/>
    <n v="155"/>
    <s v="Action|Comedy|Crime"/>
    <s v="Jim Gaffigan"/>
    <n v="34948"/>
    <n v="118"/>
    <s v="English"/>
    <s v="USA"/>
    <n v="35000000"/>
    <n v="-492921"/>
    <m/>
    <m/>
    <m/>
  </r>
  <r>
    <x v="1581"/>
    <s v="Not Cool "/>
    <n v="5.0999999999999996"/>
    <n v="2014"/>
    <n v="35688"/>
    <n v="6"/>
    <s v="Comedy"/>
    <s v="Shane Dawson"/>
    <n v="4167"/>
    <n v="72"/>
    <s v="English"/>
    <s v="USA"/>
    <n v="600000"/>
    <n v="-564312"/>
    <m/>
    <m/>
    <m/>
  </r>
  <r>
    <x v="751"/>
    <s v="The Lords of Salem "/>
    <n v="5.0999999999999996"/>
    <n v="2012"/>
    <n v="1163508"/>
    <n v="234"/>
    <s v="Drama|Fantasy|Horror|Thriller"/>
    <s v="Sid Haig"/>
    <n v="20376"/>
    <n v="166"/>
    <s v="English"/>
    <s v="USA"/>
    <n v="2500000"/>
    <n v="-1336492"/>
    <m/>
    <m/>
    <m/>
  </r>
  <r>
    <x v="1582"/>
    <s v="Thr3e "/>
    <n v="5.0999999999999996"/>
    <n v="2006"/>
    <n v="978908"/>
    <n v="25"/>
    <s v="Drama|Horror|Mystery|Thriller"/>
    <s v="Marc Blucas"/>
    <n v="4057"/>
    <n v="90"/>
    <s v="English"/>
    <s v="Poland"/>
    <n v="2400000"/>
    <n v="-1421092"/>
    <m/>
    <m/>
    <m/>
  </r>
  <r>
    <x v="706"/>
    <s v="Sex Tape "/>
    <n v="5.0999999999999996"/>
    <n v="2014"/>
    <n v="38543473"/>
    <n v="201"/>
    <s v="Comedy"/>
    <s v="James Wilcox"/>
    <n v="84382"/>
    <n v="158"/>
    <s v="English"/>
    <s v="USA"/>
    <n v="40000000"/>
    <n v="-1456527"/>
    <m/>
    <m/>
    <m/>
  </r>
  <r>
    <x v="1583"/>
    <s v="Miss March "/>
    <n v="5.0999999999999996"/>
    <n v="2009"/>
    <n v="4542775"/>
    <n v="76"/>
    <s v="Comedy|Romance"/>
    <s v="Hugh M. Hefner"/>
    <n v="18313"/>
    <n v="73"/>
    <s v="English"/>
    <s v="USA"/>
    <n v="6000000"/>
    <n v="-1457225"/>
    <m/>
    <m/>
    <m/>
  </r>
  <r>
    <x v="1584"/>
    <s v="The Toxic Avenger Part II "/>
    <n v="5.0999999999999996"/>
    <n v="1989"/>
    <n v="792966"/>
    <n v="49"/>
    <s v="Action|Comedy|Horror|Sci-Fi"/>
    <s v="Phoebe Legere"/>
    <n v="4663"/>
    <n v="40"/>
    <s v="English"/>
    <s v="USA"/>
    <n v="2300000"/>
    <n v="-1507034"/>
    <m/>
    <m/>
    <m/>
  </r>
  <r>
    <x v="1057"/>
    <s v="Hot Tub Time Machine 2 "/>
    <n v="5.0999999999999996"/>
    <n v="2015"/>
    <n v="12282677"/>
    <n v="107"/>
    <s v="Comedy|Sci-Fi"/>
    <s v="Adam Scott"/>
    <n v="28159"/>
    <n v="96"/>
    <s v="English"/>
    <s v="USA"/>
    <n v="14000000"/>
    <n v="-1717323"/>
    <m/>
    <m/>
    <m/>
  </r>
  <r>
    <x v="1585"/>
    <s v="Excessive Force "/>
    <n v="5.0999999999999996"/>
    <n v="1993"/>
    <n v="1200000"/>
    <n v="19"/>
    <s v="Action"/>
    <s v="Burt Young"/>
    <n v="922"/>
    <n v="23"/>
    <s v="English"/>
    <s v="USA"/>
    <n v="3000000"/>
    <n v="-1800000"/>
    <m/>
    <m/>
    <m/>
  </r>
  <r>
    <x v="1513"/>
    <s v="Held Up "/>
    <n v="5.0999999999999996"/>
    <n v="1999"/>
    <n v="4692814"/>
    <n v="11"/>
    <s v="Comedy"/>
    <s v="Barry Corbin"/>
    <n v="2870"/>
    <n v="34"/>
    <s v="English"/>
    <s v="USA"/>
    <n v="8000000"/>
    <n v="-3307186"/>
    <m/>
    <m/>
    <m/>
  </r>
  <r>
    <x v="1586"/>
    <s v="Sorority Row "/>
    <n v="5.0999999999999996"/>
    <n v="2009"/>
    <n v="11956207"/>
    <n v="167"/>
    <s v="Horror|Mystery"/>
    <s v="Julian Morris"/>
    <n v="24012"/>
    <n v="126"/>
    <s v="English"/>
    <s v="USA"/>
    <n v="16000000"/>
    <n v="-4043793"/>
    <m/>
    <m/>
    <m/>
  </r>
  <r>
    <x v="1587"/>
    <s v="Here on Earth "/>
    <n v="5.0999999999999996"/>
    <n v="2000"/>
    <n v="10494147"/>
    <n v="44"/>
    <s v="Drama|Romance"/>
    <s v="Bruce Greenwood"/>
    <n v="7403"/>
    <n v="162"/>
    <s v="English"/>
    <s v="USA"/>
    <n v="15000000"/>
    <n v="-4505853"/>
    <m/>
    <m/>
    <m/>
  </r>
  <r>
    <x v="734"/>
    <s v="My Super Ex-Girlfriend "/>
    <n v="5.0999999999999996"/>
    <n v="2006"/>
    <n v="22526144"/>
    <n v="147"/>
    <s v="Comedy|Romance|Sci-Fi"/>
    <s v="Rainn Wilson"/>
    <n v="53884"/>
    <n v="203"/>
    <s v="English"/>
    <s v="USA"/>
    <n v="30000000"/>
    <n v="-7473856"/>
    <m/>
    <m/>
    <m/>
  </r>
  <r>
    <x v="583"/>
    <s v="Exorcist: The Beginning "/>
    <n v="5.0999999999999996"/>
    <n v="2004"/>
    <n v="41814863"/>
    <n v="167"/>
    <s v="Horror|Mystery|Thriller"/>
    <s v="James D'Arcy"/>
    <n v="28635"/>
    <n v="308"/>
    <s v="English"/>
    <s v="USA"/>
    <n v="50000000"/>
    <n v="-8185137"/>
    <m/>
    <m/>
    <m/>
  </r>
  <r>
    <x v="1588"/>
    <s v="Return to the Blue Lagoon "/>
    <n v="5.0999999999999996"/>
    <n v="1991"/>
    <n v="2807854"/>
    <n v="14"/>
    <s v="Adventure|Drama|Romance"/>
    <s v="Milla Jovovich"/>
    <n v="14129"/>
    <n v="39"/>
    <s v="English"/>
    <s v="USA"/>
    <n v="11000000"/>
    <n v="-8192146"/>
    <m/>
    <m/>
    <m/>
  </r>
  <r>
    <x v="1412"/>
    <s v="The Transporter Refueled "/>
    <n v="5.0999999999999996"/>
    <n v="2015"/>
    <n v="16027866"/>
    <n v="148"/>
    <s v="Action|Crime|Thriller"/>
    <s v="Ed Skrein"/>
    <n v="26767"/>
    <n v="121"/>
    <s v="English"/>
    <s v="France"/>
    <n v="25000000"/>
    <n v="-8972134"/>
    <m/>
    <m/>
    <m/>
  </r>
  <r>
    <x v="858"/>
    <s v="Alex Cross "/>
    <n v="5.0999999999999996"/>
    <n v="2012"/>
    <n v="25863915"/>
    <n v="211"/>
    <s v="Action|Crime|Mystery|Thriller"/>
    <s v="Cicely Tyson"/>
    <n v="28257"/>
    <n v="151"/>
    <s v="English"/>
    <s v="USA"/>
    <n v="35000000"/>
    <n v="-9136085"/>
    <m/>
    <m/>
    <m/>
  </r>
  <r>
    <x v="794"/>
    <s v="Unaccompanied Minors "/>
    <n v="5.0999999999999996"/>
    <n v="2006"/>
    <n v="16647384"/>
    <n v="73"/>
    <s v="Adventure|Comedy|Family|Romance"/>
    <s v="Tyler James Williams"/>
    <n v="8398"/>
    <n v="56"/>
    <s v="English"/>
    <s v="USA"/>
    <n v="26000000"/>
    <n v="-9352616"/>
    <m/>
    <m/>
    <m/>
  </r>
  <r>
    <x v="732"/>
    <s v="Bless the Child "/>
    <n v="5.0999999999999996"/>
    <n v="2000"/>
    <n v="29374178"/>
    <n v="100"/>
    <s v="Crime|Drama|Horror|Thriller"/>
    <s v="Rufus Sewell"/>
    <n v="12093"/>
    <n v="188"/>
    <s v="English"/>
    <s v="USA"/>
    <n v="40000000"/>
    <n v="-10625822"/>
    <m/>
    <m/>
    <m/>
  </r>
  <r>
    <x v="852"/>
    <s v="Lost in Space "/>
    <n v="5.0999999999999996"/>
    <n v="1998"/>
    <n v="69102910"/>
    <n v="102"/>
    <s v="Action|Adventure|Family|Sci-Fi|Thriller"/>
    <s v="Gary Oldman"/>
    <n v="58402"/>
    <n v="370"/>
    <s v="English"/>
    <s v="USA"/>
    <n v="80000000"/>
    <n v="-10897090"/>
    <m/>
    <m/>
    <m/>
  </r>
  <r>
    <x v="1589"/>
    <s v="Stealing Harvard "/>
    <n v="5.0999999999999996"/>
    <n v="2002"/>
    <n v="13973532"/>
    <n v="52"/>
    <s v="Comedy|Crime"/>
    <s v="Martin Starr"/>
    <n v="11211"/>
    <n v="92"/>
    <s v="English"/>
    <s v="USA"/>
    <n v="25000000"/>
    <n v="-11026468"/>
    <m/>
    <m/>
    <m/>
  </r>
  <r>
    <x v="1590"/>
    <s v="The Longshots "/>
    <n v="5.0999999999999996"/>
    <n v="2008"/>
    <n v="11508423"/>
    <n v="47"/>
    <s v="Biography|Comedy|Drama|Family|Sport"/>
    <s v="Tasha Smith"/>
    <n v="3174"/>
    <n v="19"/>
    <s v="English"/>
    <s v="USA"/>
    <n v="23000000"/>
    <n v="-11491577"/>
    <m/>
    <m/>
    <m/>
  </r>
  <r>
    <x v="1591"/>
    <s v="The Son of No One "/>
    <n v="5.0999999999999996"/>
    <n v="2011"/>
    <n v="28870"/>
    <n v="62"/>
    <s v="Crime|Drama|Thriller"/>
    <s v="Channing Tatum"/>
    <n v="14280"/>
    <n v="41"/>
    <s v="English"/>
    <s v="USA"/>
    <n v="15000000"/>
    <n v="-14971130"/>
    <m/>
    <m/>
    <m/>
  </r>
  <r>
    <x v="1592"/>
    <s v="The Cave "/>
    <n v="5.0999999999999996"/>
    <n v="2005"/>
    <n v="14888028"/>
    <n v="140"/>
    <s v="Adventure|Horror|Thriller"/>
    <s v="Eddie Cibrian"/>
    <n v="28606"/>
    <n v="262"/>
    <s v="English"/>
    <s v="USA"/>
    <n v="30000000"/>
    <n v="-15111972"/>
    <m/>
    <m/>
    <m/>
  </r>
  <r>
    <x v="804"/>
    <s v="Vamps "/>
    <n v="5.0999999999999996"/>
    <n v="2012"/>
    <n v="2964"/>
    <n v="54"/>
    <s v="Comedy|Horror|Romance"/>
    <s v="Taylor Negron"/>
    <n v="7444"/>
    <n v="42"/>
    <s v="English"/>
    <s v="USA"/>
    <n v="16000000"/>
    <n v="-15997036"/>
    <m/>
    <m/>
    <m/>
  </r>
  <r>
    <x v="742"/>
    <s v="The Sweetest Thing "/>
    <n v="5.0999999999999996"/>
    <n v="2002"/>
    <n v="24430272"/>
    <n v="99"/>
    <s v="Comedy|Romance"/>
    <s v="Judith Chapman"/>
    <n v="46158"/>
    <n v="403"/>
    <s v="English"/>
    <s v="USA"/>
    <n v="43000000"/>
    <n v="-18569728"/>
    <m/>
    <m/>
    <m/>
  </r>
  <r>
    <x v="1108"/>
    <s v="Dylan Dog: Dead of Night "/>
    <n v="5.0999999999999996"/>
    <n v="2010"/>
    <n v="1183354"/>
    <n v="138"/>
    <s v="Action|Comedy|Crime|Fantasy|Horror|Mystery|Sci-Fi|Thriller"/>
    <s v="Marco St. John"/>
    <n v="13026"/>
    <n v="75"/>
    <s v="English"/>
    <s v="USA"/>
    <n v="20000000"/>
    <n v="-18816646"/>
    <m/>
    <m/>
    <m/>
  </r>
  <r>
    <x v="1593"/>
    <s v="The Bridge of San Luis Rey "/>
    <n v="5.0999999999999996"/>
    <n v="2004"/>
    <n v="42880"/>
    <n v="16"/>
    <s v="Drama|Romance"/>
    <s v="Robert De Niro"/>
    <n v="2919"/>
    <n v="50"/>
    <s v="English"/>
    <s v="UK"/>
    <n v="24000000"/>
    <n v="-23957120"/>
    <m/>
    <m/>
    <m/>
  </r>
  <r>
    <x v="1594"/>
    <s v="Eragon "/>
    <n v="5.0999999999999996"/>
    <n v="2006"/>
    <n v="75030163"/>
    <n v="170"/>
    <s v="Action|Adventure|Family|Fantasy"/>
    <s v="Djimon Hounsou"/>
    <n v="108076"/>
    <n v="1690"/>
    <s v="English"/>
    <s v="USA"/>
    <n v="100000000"/>
    <n v="-24969837"/>
    <m/>
    <m/>
    <m/>
  </r>
  <r>
    <x v="1382"/>
    <s v="Get Carter "/>
    <n v="5.0999999999999996"/>
    <n v="2000"/>
    <n v="14967182"/>
    <n v="102"/>
    <s v="Action|Crime|Drama|Thriller"/>
    <s v="Sylvester Stallone"/>
    <n v="27305"/>
    <n v="284"/>
    <s v="English"/>
    <s v="USA"/>
    <n v="40000000"/>
    <n v="-25032818"/>
    <m/>
    <m/>
    <m/>
  </r>
  <r>
    <x v="331"/>
    <s v="The Order "/>
    <n v="5.0999999999999996"/>
    <n v="2003"/>
    <n v="7659747"/>
    <n v="112"/>
    <s v="Action|Mystery|Thriller"/>
    <s v="Heath Ledger"/>
    <n v="14962"/>
    <n v="204"/>
    <s v="English"/>
    <s v="USA"/>
    <n v="38000000"/>
    <n v="-30340253"/>
    <m/>
    <m/>
    <m/>
  </r>
  <r>
    <x v="1595"/>
    <s v="G-Force "/>
    <n v="5.0999999999999996"/>
    <n v="2009"/>
    <n v="119420252"/>
    <n v="145"/>
    <s v="Action|Adventure|Animation|Comedy|Family|Fantasy|Sci-Fi"/>
    <s v="Kelli Garner"/>
    <n v="33042"/>
    <n v="90"/>
    <s v="English"/>
    <s v="USA"/>
    <n v="150000000"/>
    <n v="-30579748"/>
    <m/>
    <m/>
    <m/>
  </r>
  <r>
    <x v="375"/>
    <s v="Random Hearts "/>
    <n v="5.0999999999999996"/>
    <n v="1999"/>
    <n v="31054924"/>
    <n v="96"/>
    <s v="Drama|Mystery|Romance"/>
    <s v="Harrison Ford"/>
    <n v="17025"/>
    <n v="290"/>
    <s v="English"/>
    <s v="USA"/>
    <n v="64000000"/>
    <n v="-32945076"/>
    <m/>
    <m/>
    <m/>
  </r>
  <r>
    <x v="1467"/>
    <s v="Alex Rider: Operation Stormbreaker "/>
    <n v="5.0999999999999996"/>
    <n v="2006"/>
    <n v="652526"/>
    <n v="66"/>
    <s v="Action|Adventure|Family|Thriller"/>
    <s v="Alex Pettyfer"/>
    <n v="20201"/>
    <n v="187"/>
    <s v="English"/>
    <s v="Germany"/>
    <n v="40000000"/>
    <n v="-39347474"/>
    <m/>
    <m/>
    <m/>
  </r>
  <r>
    <x v="1360"/>
    <s v="The Scarlet Letter "/>
    <n v="5.0999999999999996"/>
    <n v="1995"/>
    <n v="10400000"/>
    <n v="34"/>
    <s v="Drama|Romance"/>
    <s v="Gary Oldman"/>
    <n v="12037"/>
    <n v="90"/>
    <s v="English"/>
    <s v="USA"/>
    <n v="50000000"/>
    <n v="-39600000"/>
    <m/>
    <m/>
    <m/>
  </r>
  <r>
    <x v="109"/>
    <s v="Jade "/>
    <n v="5.0999999999999996"/>
    <n v="1995"/>
    <n v="9795017"/>
    <n v="50"/>
    <s v="Crime|Drama|Thriller"/>
    <s v="Michael Biehn"/>
    <n v="9227"/>
    <n v="70"/>
    <s v="English"/>
    <s v="USA"/>
    <n v="50000000"/>
    <n v="-40204983"/>
    <m/>
    <m/>
    <m/>
  </r>
  <r>
    <x v="1596"/>
    <s v="I, Frankenstein "/>
    <n v="5.0999999999999996"/>
    <n v="2014"/>
    <n v="19059018"/>
    <n v="308"/>
    <s v="Action|Fantasy|Sci-Fi|Thriller"/>
    <s v="Caitlin Stasey"/>
    <n v="65709"/>
    <n v="194"/>
    <s v="English"/>
    <s v="Australia"/>
    <n v="65000000"/>
    <n v="-45940982"/>
    <m/>
    <m/>
    <m/>
  </r>
  <r>
    <x v="1597"/>
    <s v="Dil Jo Bhi Kahey... "/>
    <n v="5.0999999999999996"/>
    <n v="2005"/>
    <n v="129319"/>
    <n v="4"/>
    <s v="Romance"/>
    <s v="Annabelle Wallis"/>
    <n v="257"/>
    <n v="4"/>
    <s v="English"/>
    <s v="India"/>
    <n v="70000000"/>
    <n v="-69870681"/>
    <m/>
    <m/>
    <m/>
  </r>
  <r>
    <x v="1425"/>
    <s v="Madea's Family Reunion "/>
    <n v="5"/>
    <n v="2006"/>
    <n v="63231524"/>
    <n v="46"/>
    <s v="Comedy|Drama|Romance"/>
    <s v="Boris Kodjoe"/>
    <n v="8962"/>
    <n v="137"/>
    <s v="English"/>
    <s v="USA"/>
    <n v="6000000"/>
    <n v="57231524"/>
    <m/>
    <m/>
    <m/>
  </r>
  <r>
    <x v="1162"/>
    <s v="Garfield "/>
    <n v="5"/>
    <n v="2004"/>
    <n v="75367693"/>
    <n v="116"/>
    <s v="Animation|Comedy|Family|Fantasy"/>
    <s v="Bill Murray"/>
    <n v="58961"/>
    <n v="232"/>
    <s v="English"/>
    <s v="USA"/>
    <n v="35000000"/>
    <n v="40367693"/>
    <m/>
    <m/>
    <m/>
  </r>
  <r>
    <x v="812"/>
    <s v="When a Stranger Calls "/>
    <n v="5"/>
    <n v="2006"/>
    <n v="47860214"/>
    <n v="152"/>
    <s v="Horror|Thriller"/>
    <s v="Madeline Carroll"/>
    <n v="34711"/>
    <n v="468"/>
    <s v="English"/>
    <s v="USA"/>
    <n v="15000000"/>
    <n v="32860214"/>
    <m/>
    <m/>
    <m/>
  </r>
  <r>
    <x v="431"/>
    <s v="Congo "/>
    <n v="5"/>
    <n v="1995"/>
    <n v="81022333"/>
    <n v="55"/>
    <s v="Action|Adventure|Mystery|Sci-Fi"/>
    <s v="Dylan Walsh"/>
    <n v="34471"/>
    <n v="147"/>
    <s v="English"/>
    <s v="USA"/>
    <n v="50000000"/>
    <n v="31022333"/>
    <m/>
    <m/>
    <m/>
  </r>
  <r>
    <x v="1598"/>
    <s v="Paranormal Activity: The Marked Ones "/>
    <n v="5"/>
    <n v="2014"/>
    <n v="32453345"/>
    <n v="220"/>
    <s v="Fantasy|Horror|Thriller"/>
    <s v="Richard Cabral"/>
    <n v="31791"/>
    <n v="155"/>
    <s v="English"/>
    <s v="USA"/>
    <n v="5000000"/>
    <n v="27453345"/>
    <m/>
    <m/>
    <m/>
  </r>
  <r>
    <x v="1298"/>
    <s v="Agent Cody Banks "/>
    <n v="5"/>
    <n v="2003"/>
    <n v="47285499"/>
    <n v="79"/>
    <s v="Action|Adventure|Comedy|Crime|Family|Romance|Thriller"/>
    <s v="Daniel Roebuck"/>
    <n v="26755"/>
    <n v="104"/>
    <s v="English"/>
    <s v="USA"/>
    <n v="26000000"/>
    <n v="21285499"/>
    <m/>
    <m/>
    <m/>
  </r>
  <r>
    <x v="1314"/>
    <s v="Swimfan "/>
    <n v="5"/>
    <n v="2002"/>
    <n v="28563926"/>
    <n v="86"/>
    <s v="Drama|Thriller"/>
    <s v="Erika Christensen"/>
    <n v="16300"/>
    <n v="217"/>
    <s v="English"/>
    <s v="USA"/>
    <n v="8500000"/>
    <n v="20063926"/>
    <m/>
    <m/>
    <m/>
  </r>
  <r>
    <x v="1302"/>
    <s v="The Grudge 2 "/>
    <n v="5"/>
    <n v="2006"/>
    <n v="39143839"/>
    <n v="131"/>
    <s v="Horror|Thriller"/>
    <s v="Sarah Michelle Gellar"/>
    <n v="38658"/>
    <n v="284"/>
    <s v="English"/>
    <s v="USA"/>
    <n v="20000000"/>
    <n v="19143839"/>
    <m/>
    <m/>
    <m/>
  </r>
  <r>
    <x v="1599"/>
    <s v="Chernobyl Diaries "/>
    <n v="5"/>
    <n v="2012"/>
    <n v="18112929"/>
    <n v="270"/>
    <s v="Horror|Mystery|Sci-Fi|Thriller"/>
    <s v="Jesse McCartney"/>
    <n v="52642"/>
    <n v="271"/>
    <s v="English"/>
    <s v="USA"/>
    <n v="1000000"/>
    <n v="17112929"/>
    <m/>
    <m/>
    <m/>
  </r>
  <r>
    <x v="1589"/>
    <s v="Superstar "/>
    <n v="5"/>
    <n v="1999"/>
    <n v="30628981"/>
    <n v="43"/>
    <s v="Comedy|Romance"/>
    <s v="Will Ferrell"/>
    <n v="15047"/>
    <n v="160"/>
    <s v="English"/>
    <s v="USA"/>
    <n v="14000000"/>
    <n v="16628981"/>
    <m/>
    <m/>
    <m/>
  </r>
  <r>
    <x v="78"/>
    <s v="The Happening "/>
    <n v="5"/>
    <n v="2008"/>
    <n v="64505912"/>
    <n v="323"/>
    <s v="Sci-Fi|Thriller"/>
    <s v="Zooey Deschanel"/>
    <n v="163130"/>
    <n v="1264"/>
    <s v="English"/>
    <s v="USA"/>
    <n v="48000000"/>
    <n v="16505912"/>
    <m/>
    <m/>
    <m/>
  </r>
  <r>
    <x v="1600"/>
    <s v="Doug's 1st Movie "/>
    <n v="5"/>
    <n v="1999"/>
    <n v="19421271"/>
    <n v="28"/>
    <s v="Animation|Comedy|Family"/>
    <s v="Frank Welker"/>
    <n v="2448"/>
    <n v="18"/>
    <s v="English"/>
    <s v="USA"/>
    <n v="5000000"/>
    <n v="14421271"/>
    <m/>
    <m/>
    <m/>
  </r>
  <r>
    <x v="1601"/>
    <s v="Baggage Claim "/>
    <n v="5"/>
    <n v="2013"/>
    <n v="21564616"/>
    <n v="52"/>
    <s v="Comedy"/>
    <s v="Djimon Hounsou"/>
    <n v="7098"/>
    <n v="41"/>
    <s v="English"/>
    <s v="USA"/>
    <n v="8500000"/>
    <n v="13064616"/>
    <m/>
    <m/>
    <m/>
  </r>
  <r>
    <x v="1500"/>
    <s v="Fame "/>
    <n v="5"/>
    <n v="2009"/>
    <n v="22452209"/>
    <n v="134"/>
    <s v="Comedy|Drama|Musical|Romance"/>
    <s v="Kelsey Grammer"/>
    <n v="14062"/>
    <n v="82"/>
    <s v="English"/>
    <s v="USA"/>
    <n v="18000000"/>
    <n v="4452209"/>
    <m/>
    <m/>
    <m/>
  </r>
  <r>
    <x v="1045"/>
    <s v="Miss Congeniality 2: Armed and Fabulous "/>
    <n v="5"/>
    <n v="2005"/>
    <n v="48472213"/>
    <n v="111"/>
    <s v="Action|Comedy|Crime"/>
    <s v="Eileen Brennan"/>
    <n v="51252"/>
    <n v="156"/>
    <s v="English"/>
    <s v="USA"/>
    <n v="45000000"/>
    <n v="3472213"/>
    <m/>
    <m/>
    <m/>
  </r>
  <r>
    <x v="1602"/>
    <s v="An American Haunting "/>
    <n v="5"/>
    <n v="2005"/>
    <n v="16298046"/>
    <n v="125"/>
    <s v="Horror|Mystery|Thriller"/>
    <s v="Sissy Spacek"/>
    <n v="22207"/>
    <n v="747"/>
    <s v="English"/>
    <s v="UK"/>
    <n v="14000000"/>
    <n v="2298046"/>
    <m/>
    <m/>
    <m/>
  </r>
  <r>
    <x v="1603"/>
    <s v="Compadres "/>
    <n v="5"/>
    <n v="2016"/>
    <n v="3105269"/>
    <n v="5"/>
    <s v="Action|Comedy"/>
    <s v="Kevin Pollak"/>
    <n v="368"/>
    <n v="8"/>
    <s v="English"/>
    <s v="Mexico"/>
    <n v="3000000"/>
    <n v="105269"/>
    <m/>
    <m/>
    <m/>
  </r>
  <r>
    <x v="1604"/>
    <s v="Silent Hill: Revelation 3D "/>
    <n v="5"/>
    <n v="2012"/>
    <n v="17529157"/>
    <n v="173"/>
    <s v="Adventure|Drama|Horror|Mystery|Thriller"/>
    <s v="Radha Mitchell"/>
    <n v="49888"/>
    <n v="220"/>
    <s v="English"/>
    <s v="France"/>
    <n v="20000000"/>
    <n v="-2470843"/>
    <m/>
    <m/>
    <m/>
  </r>
  <r>
    <x v="1169"/>
    <s v="Survival of the Dead "/>
    <n v="5"/>
    <n v="2009"/>
    <n v="101055"/>
    <n v="274"/>
    <s v="Horror"/>
    <s v="Julian Richings"/>
    <n v="17478"/>
    <n v="159"/>
    <s v="English"/>
    <s v="USA"/>
    <n v="4000000"/>
    <n v="-3898945"/>
    <m/>
    <m/>
    <m/>
  </r>
  <r>
    <x v="739"/>
    <s v="The Ten "/>
    <n v="5"/>
    <n v="2007"/>
    <n v="766487"/>
    <n v="65"/>
    <s v="Comedy|Romance"/>
    <s v="Jon Hamm"/>
    <n v="15315"/>
    <n v="117"/>
    <s v="English"/>
    <s v="USA"/>
    <n v="5250000"/>
    <n v="-4483513"/>
    <m/>
    <m/>
    <m/>
  </r>
  <r>
    <x v="440"/>
    <s v="Home Fries "/>
    <n v="5"/>
    <n v="1998"/>
    <n v="10443316"/>
    <n v="42"/>
    <s v="Comedy|Drama|Romance"/>
    <s v="Catherine O'Hara"/>
    <n v="7159"/>
    <n v="88"/>
    <s v="English"/>
    <s v="USA"/>
    <n v="15000000"/>
    <n v="-4556684"/>
    <m/>
    <m/>
    <m/>
  </r>
  <r>
    <x v="183"/>
    <s v="Abduction "/>
    <n v="5"/>
    <n v="2011"/>
    <n v="28064226"/>
    <n v="180"/>
    <s v="Action|Mystery|Thriller"/>
    <s v="Ken Arnold"/>
    <n v="65044"/>
    <n v="173"/>
    <s v="English"/>
    <s v="USA"/>
    <n v="35000000"/>
    <n v="-6935774"/>
    <m/>
    <m/>
    <m/>
  </r>
  <r>
    <x v="155"/>
    <s v="Girl 6 "/>
    <n v="5"/>
    <n v="1996"/>
    <n v="4903000"/>
    <n v="30"/>
    <s v="Comedy|Drama"/>
    <s v="Michael Imperioli"/>
    <n v="4961"/>
    <n v="33"/>
    <s v="English"/>
    <s v="USA"/>
    <n v="12000000"/>
    <n v="-7097000"/>
    <m/>
    <m/>
    <m/>
  </r>
  <r>
    <x v="608"/>
    <s v="Get Rich or Die Tryin' "/>
    <n v="5"/>
    <n v="2005"/>
    <n v="30981850"/>
    <n v="98"/>
    <s v="Biography|Crime|Drama|Music"/>
    <s v="50 Cent"/>
    <n v="35834"/>
    <n v="284"/>
    <s v="English"/>
    <s v="USA"/>
    <n v="40000000"/>
    <n v="-9018150"/>
    <m/>
    <m/>
    <m/>
  </r>
  <r>
    <x v="350"/>
    <s v="The Brown Bunny "/>
    <n v="5"/>
    <n v="2003"/>
    <n v="365734"/>
    <n v="115"/>
    <s v="Drama"/>
    <s v="Vincent Gallo"/>
    <n v="11487"/>
    <n v="226"/>
    <s v="English"/>
    <s v="USA"/>
    <n v="10000000"/>
    <n v="-9634266"/>
    <m/>
    <m/>
    <m/>
  </r>
  <r>
    <x v="1605"/>
    <s v="The Legend of the Lone Ranger "/>
    <n v="5"/>
    <n v="1981"/>
    <n v="8000000"/>
    <n v="25"/>
    <s v="Action|Adventure|Western"/>
    <s v="Jason Robards"/>
    <n v="1400"/>
    <n v="41"/>
    <s v="English"/>
    <s v="USA"/>
    <n v="18000000"/>
    <n v="-10000000"/>
    <m/>
    <m/>
    <m/>
  </r>
  <r>
    <x v="1606"/>
    <s v="Battle of the Year "/>
    <n v="5"/>
    <n v="2013"/>
    <n v="8888355"/>
    <n v="65"/>
    <s v="Drama|Music"/>
    <s v="Chris Brown"/>
    <n v="7894"/>
    <n v="25"/>
    <s v="English"/>
    <s v="USA"/>
    <n v="20000000"/>
    <n v="-11111645"/>
    <m/>
    <m/>
    <m/>
  </r>
  <r>
    <x v="338"/>
    <s v="Cursed "/>
    <n v="5"/>
    <n v="2005"/>
    <n v="19294901"/>
    <n v="158"/>
    <s v="Comedy|Horror"/>
    <s v="Shannon Elizabeth"/>
    <n v="26126"/>
    <n v="325"/>
    <s v="English"/>
    <s v="USA"/>
    <n v="35000000"/>
    <n v="-15705099"/>
    <m/>
    <m/>
    <m/>
  </r>
  <r>
    <x v="667"/>
    <s v="Lucky Numbers "/>
    <n v="5"/>
    <n v="2000"/>
    <n v="10014234"/>
    <n v="60"/>
    <s v="Comedy|Crime"/>
    <s v="Michael Rapaport"/>
    <n v="8560"/>
    <n v="69"/>
    <s v="English"/>
    <s v="France"/>
    <n v="65000000"/>
    <n v="-54985766"/>
    <m/>
    <m/>
    <m/>
  </r>
  <r>
    <x v="858"/>
    <s v="Stealth "/>
    <n v="5"/>
    <n v="2005"/>
    <n v="31704416"/>
    <n v="145"/>
    <s v="Action|Adventure|Sci-Fi|Thriller"/>
    <s v="Sam Shepard"/>
    <n v="45455"/>
    <n v="388"/>
    <s v="English"/>
    <s v="USA"/>
    <n v="135000000"/>
    <n v="-103295584"/>
    <m/>
    <m/>
    <m/>
  </r>
  <r>
    <x v="617"/>
    <s v="The Twilight Saga: Eclipse "/>
    <n v="4.9000000000000004"/>
    <n v="2010"/>
    <n v="300523113"/>
    <n v="293"/>
    <s v="Adventure|Drama|Fantasy|Romance"/>
    <s v="Robert Pattinson"/>
    <n v="184637"/>
    <n v="498"/>
    <s v="English"/>
    <s v="USA"/>
    <n v="68000000"/>
    <n v="232523113"/>
    <m/>
    <m/>
    <m/>
  </r>
  <r>
    <x v="1469"/>
    <s v="Scooby-Doo "/>
    <n v="4.9000000000000004"/>
    <n v="2002"/>
    <n v="153288182"/>
    <n v="138"/>
    <s v="Adventure|Comedy|Mystery"/>
    <s v="Sarah Michelle Gellar"/>
    <n v="71424"/>
    <n v="521"/>
    <s v="English"/>
    <s v="USA"/>
    <n v="84000000"/>
    <n v="69288182"/>
    <m/>
    <m/>
    <m/>
  </r>
  <r>
    <x v="1519"/>
    <s v="Tammy "/>
    <n v="4.9000000000000004"/>
    <n v="2014"/>
    <n v="84518155"/>
    <n v="148"/>
    <s v="Comedy"/>
    <s v="Gary Cole"/>
    <n v="35965"/>
    <n v="144"/>
    <s v="English"/>
    <s v="USA"/>
    <n v="20000000"/>
    <n v="64518155"/>
    <m/>
    <m/>
    <m/>
  </r>
  <r>
    <x v="1451"/>
    <s v="Snow Day "/>
    <n v="4.9000000000000004"/>
    <n v="2000"/>
    <n v="60008303"/>
    <n v="42"/>
    <s v="Adventure|Comedy|Family"/>
    <s v="Chris Elliott"/>
    <n v="9285"/>
    <n v="91"/>
    <s v="English"/>
    <s v="USA"/>
    <n v="13000000"/>
    <n v="47008303"/>
    <m/>
    <m/>
    <m/>
  </r>
  <r>
    <x v="1572"/>
    <s v="Freddy's Dead: The Final Nightmare "/>
    <n v="4.9000000000000004"/>
    <n v="1991"/>
    <n v="34872293"/>
    <n v="91"/>
    <s v="Comedy|Fantasy|Horror|Thriller"/>
    <s v="Johnny Depp"/>
    <n v="30765"/>
    <n v="252"/>
    <s v="English"/>
    <s v="USA"/>
    <n v="8500000"/>
    <n v="26372293"/>
    <m/>
    <m/>
    <m/>
  </r>
  <r>
    <x v="1304"/>
    <s v="Darkness Falls "/>
    <n v="4.9000000000000004"/>
    <n v="2003"/>
    <n v="32131483"/>
    <n v="140"/>
    <s v="Horror|Mystery|Thriller"/>
    <s v="Sullivan Stapleton"/>
    <n v="25870"/>
    <n v="369"/>
    <s v="English"/>
    <s v="USA"/>
    <n v="11000000"/>
    <n v="21131483"/>
    <m/>
    <m/>
    <m/>
  </r>
  <r>
    <x v="250"/>
    <s v="Superman III "/>
    <n v="4.9000000000000004"/>
    <n v="1983"/>
    <n v="60000000"/>
    <n v="95"/>
    <s v="Action|Comedy|Sci-Fi"/>
    <s v="Margot Kidder"/>
    <n v="49934"/>
    <n v="224"/>
    <s v="English"/>
    <s v="UK"/>
    <n v="39000000"/>
    <n v="21000000"/>
    <m/>
    <m/>
    <m/>
  </r>
  <r>
    <x v="751"/>
    <s v="Halloween II "/>
    <n v="4.9000000000000004"/>
    <n v="2009"/>
    <n v="33386128"/>
    <n v="220"/>
    <s v="Horror"/>
    <s v="Scout Taylor-Compton"/>
    <n v="36372"/>
    <n v="491"/>
    <s v="English"/>
    <s v="USA"/>
    <n v="15000000"/>
    <n v="18386128"/>
    <m/>
    <m/>
    <m/>
  </r>
  <r>
    <x v="498"/>
    <s v="The Haunting "/>
    <n v="4.9000000000000004"/>
    <n v="1999"/>
    <n v="91188905"/>
    <n v="167"/>
    <s v="Fantasy|Horror|Mystery|Thriller"/>
    <s v="Liam Neeson"/>
    <n v="58184"/>
    <n v="805"/>
    <s v="English"/>
    <s v="USA"/>
    <n v="80000000"/>
    <n v="11188905"/>
    <m/>
    <m/>
    <m/>
  </r>
  <r>
    <x v="1607"/>
    <s v="Down to You "/>
    <n v="4.9000000000000004"/>
    <n v="2000"/>
    <n v="20035310"/>
    <n v="64"/>
    <s v="Comedy|Drama|Romance"/>
    <s v="Rosario Dawson"/>
    <n v="12324"/>
    <n v="173"/>
    <s v="English"/>
    <s v="USA"/>
    <n v="9000000"/>
    <n v="11035310"/>
    <m/>
    <m/>
    <m/>
  </r>
  <r>
    <x v="1608"/>
    <s v="The Women "/>
    <n v="4.9000000000000004"/>
    <n v="2008"/>
    <n v="26896744"/>
    <n v="124"/>
    <s v="Comedy|Drama"/>
    <s v="Jada Pinkett Smith"/>
    <n v="16582"/>
    <n v="125"/>
    <s v="English"/>
    <s v="USA"/>
    <n v="16500000"/>
    <n v="10396744"/>
    <m/>
    <m/>
    <m/>
  </r>
  <r>
    <x v="1609"/>
    <s v="Halloween: The Curse of Michael Myers "/>
    <n v="4.9000000000000004"/>
    <n v="1995"/>
    <n v="15126948"/>
    <n v="123"/>
    <s v="Horror|Thriller"/>
    <s v="Donald Pleasence"/>
    <n v="20815"/>
    <n v="335"/>
    <s v="English"/>
    <s v="USA"/>
    <n v="5000000"/>
    <n v="10126948"/>
    <m/>
    <m/>
    <m/>
  </r>
  <r>
    <x v="452"/>
    <s v="Our Family Wedding "/>
    <n v="4.9000000000000004"/>
    <n v="2010"/>
    <n v="20246959"/>
    <n v="71"/>
    <s v="Comedy|Romance"/>
    <s v="America Ferrera"/>
    <n v="5721"/>
    <n v="20"/>
    <s v="English"/>
    <s v="USA"/>
    <n v="14000000"/>
    <n v="6246959"/>
    <m/>
    <m/>
    <m/>
  </r>
  <r>
    <x v="1610"/>
    <s v="Seed of Chucky "/>
    <n v="4.9000000000000004"/>
    <n v="2004"/>
    <n v="17016190"/>
    <n v="148"/>
    <s v="Comedy|Fantasy|Horror|Thriller"/>
    <s v="Jason Flemyng"/>
    <n v="28632"/>
    <n v="214"/>
    <s v="English"/>
    <s v="Romania"/>
    <n v="12000000"/>
    <n v="5016190"/>
    <m/>
    <m/>
    <m/>
  </r>
  <r>
    <x v="1468"/>
    <s v="Dracula 2000 "/>
    <n v="4.9000000000000004"/>
    <n v="2000"/>
    <n v="33000377"/>
    <n v="122"/>
    <s v="Action|Fantasy|Horror|Thriller"/>
    <s v="Gerard Butler"/>
    <n v="27378"/>
    <n v="365"/>
    <s v="English"/>
    <s v="USA"/>
    <n v="28000000"/>
    <n v="5000377"/>
    <m/>
    <m/>
    <m/>
  </r>
  <r>
    <x v="1469"/>
    <s v="Scooby-Doo 2: Monsters Unleashed "/>
    <n v="4.9000000000000004"/>
    <n v="2004"/>
    <n v="84185387"/>
    <n v="94"/>
    <s v="Adventure|Comedy|Family|Fantasy|Horror|Mystery"/>
    <s v="Sarah Michelle Gellar"/>
    <n v="33180"/>
    <n v="149"/>
    <s v="English"/>
    <s v="USA"/>
    <n v="80000000"/>
    <n v="4185387"/>
    <m/>
    <m/>
    <m/>
  </r>
  <r>
    <x v="1611"/>
    <s v="Eye of the Beholder "/>
    <n v="4.9000000000000004"/>
    <n v="1999"/>
    <n v="16459004"/>
    <n v="88"/>
    <s v="Drama|Mystery|Thriller"/>
    <s v="Jason Priestley"/>
    <n v="13320"/>
    <n v="415"/>
    <s v="English"/>
    <s v="Canada"/>
    <n v="15000000"/>
    <n v="1459004"/>
    <m/>
    <m/>
    <m/>
  </r>
  <r>
    <x v="1440"/>
    <s v="Harvard Man "/>
    <n v="4.9000000000000004"/>
    <n v="2001"/>
    <n v="56007"/>
    <n v="27"/>
    <s v="Comedy|Crime|Drama|Romance|Thriller"/>
    <s v="Sarah Michelle Gellar"/>
    <n v="3754"/>
    <n v="69"/>
    <s v="English"/>
    <s v="USA"/>
    <n v="5500000"/>
    <n v="-5443993"/>
    <m/>
    <m/>
    <m/>
  </r>
  <r>
    <x v="1612"/>
    <s v="The Darkest Hour "/>
    <n v="4.9000000000000004"/>
    <n v="2011"/>
    <n v="21426805"/>
    <n v="195"/>
    <s v="Action|Adventure|Horror|Sci-Fi|Thriller"/>
    <s v="Max Minghella"/>
    <n v="49312"/>
    <n v="211"/>
    <s v="English"/>
    <s v="USA"/>
    <n v="30000000"/>
    <n v="-8573195"/>
    <m/>
    <m/>
    <m/>
  </r>
  <r>
    <x v="1613"/>
    <s v="Boat Trip "/>
    <n v="4.9000000000000004"/>
    <n v="2002"/>
    <n v="8586376"/>
    <n v="63"/>
    <s v="Comedy"/>
    <s v="Vivica A. Fox"/>
    <n v="26598"/>
    <n v="132"/>
    <s v="English"/>
    <s v="USA"/>
    <n v="20000000"/>
    <n v="-11413624"/>
    <m/>
    <m/>
    <m/>
  </r>
  <r>
    <x v="789"/>
    <s v="The Haunted Mansion "/>
    <n v="4.9000000000000004"/>
    <n v="2003"/>
    <n v="75817994"/>
    <n v="122"/>
    <s v="Comedy|Family|Fantasy|Horror|Mystery"/>
    <s v="Marsha Thomason"/>
    <n v="32049"/>
    <n v="179"/>
    <s v="English"/>
    <s v="USA"/>
    <n v="90000000"/>
    <n v="-14182006"/>
    <m/>
    <m/>
    <m/>
  </r>
  <r>
    <x v="690"/>
    <s v="Abandon "/>
    <n v="4.9000000000000004"/>
    <n v="2002"/>
    <n v="10719367"/>
    <n v="72"/>
    <s v="Drama|Music|Mystery|Romance|Thriller"/>
    <s v="Charlie Hunnam"/>
    <n v="7909"/>
    <n v="157"/>
    <s v="English"/>
    <s v="USA"/>
    <n v="25000000"/>
    <n v="-14280633"/>
    <m/>
    <m/>
    <m/>
  </r>
  <r>
    <x v="747"/>
    <s v="Summer Catch "/>
    <n v="4.9000000000000004"/>
    <n v="2001"/>
    <n v="19693891"/>
    <n v="50"/>
    <s v="Comedy|Drama|Romance|Sport"/>
    <s v="Marc Blucas"/>
    <n v="12993"/>
    <n v="107"/>
    <s v="English"/>
    <s v="USA"/>
    <n v="34000000"/>
    <n v="-14306109"/>
    <m/>
    <m/>
    <m/>
  </r>
  <r>
    <x v="562"/>
    <s v="I Don't Know How She Does It "/>
    <n v="4.9000000000000004"/>
    <n v="2011"/>
    <n v="9639242"/>
    <n v="169"/>
    <s v="Comedy|Romance"/>
    <s v="Olivia Munn"/>
    <n v="16437"/>
    <n v="68"/>
    <s v="English"/>
    <s v="USA"/>
    <n v="24000000"/>
    <n v="-14360758"/>
    <m/>
    <m/>
    <m/>
  </r>
  <r>
    <x v="1614"/>
    <s v="The Cold Light of Day "/>
    <n v="4.9000000000000004"/>
    <n v="2012"/>
    <n v="3749061"/>
    <n v="119"/>
    <s v="Action|Thriller"/>
    <s v="Henry Cavill"/>
    <n v="28629"/>
    <n v="113"/>
    <s v="English"/>
    <s v="USA"/>
    <n v="20000000"/>
    <n v="-16250939"/>
    <m/>
    <m/>
    <m/>
  </r>
  <r>
    <x v="87"/>
    <s v="Year One "/>
    <n v="4.9000000000000004"/>
    <n v="2009"/>
    <n v="43337279"/>
    <n v="170"/>
    <s v="Adventure|Comedy"/>
    <s v="Olivia Wilde"/>
    <n v="76770"/>
    <n v="203"/>
    <s v="English"/>
    <s v="USA"/>
    <n v="60000000"/>
    <n v="-16662721"/>
    <m/>
    <m/>
    <m/>
  </r>
  <r>
    <x v="327"/>
    <s v="Shorts "/>
    <n v="4.9000000000000004"/>
    <n v="2009"/>
    <n v="20916309"/>
    <n v="103"/>
    <s v="Comedy|Family|Fantasy"/>
    <s v="Jimmy Bennett"/>
    <n v="5332"/>
    <n v="37"/>
    <s v="English"/>
    <s v="USA"/>
    <n v="40000000"/>
    <n v="-19083691"/>
    <m/>
    <m/>
    <m/>
  </r>
  <r>
    <x v="1046"/>
    <s v="Say It Isn't So "/>
    <n v="4.9000000000000004"/>
    <n v="2001"/>
    <n v="5516708"/>
    <n v="87"/>
    <s v="Comedy|Romance"/>
    <s v="Eddie Cibrian"/>
    <n v="11375"/>
    <n v="91"/>
    <s v="English"/>
    <s v="USA"/>
    <n v="25000000"/>
    <n v="-19483292"/>
    <m/>
    <m/>
    <m/>
  </r>
  <r>
    <x v="74"/>
    <s v="Ghosts of Mars "/>
    <n v="4.9000000000000004"/>
    <n v="2001"/>
    <n v="8434601"/>
    <n v="156"/>
    <s v="Action|Horror|Sci-Fi"/>
    <s v="Jason Statham"/>
    <n v="43006"/>
    <n v="460"/>
    <s v="English"/>
    <s v="USA"/>
    <n v="28000000"/>
    <n v="-19565399"/>
    <m/>
    <m/>
    <m/>
  </r>
  <r>
    <x v="825"/>
    <s v="The Phantom "/>
    <n v="4.9000000000000004"/>
    <n v="1996"/>
    <n v="17300889"/>
    <n v="60"/>
    <s v="Action|Adventure|Comedy|Fantasy"/>
    <s v="Cary-Hiroyuki Tagawa"/>
    <n v="27648"/>
    <n v="148"/>
    <s v="English"/>
    <s v="Australia"/>
    <n v="45000000"/>
    <n v="-27699111"/>
    <m/>
    <m/>
    <m/>
  </r>
  <r>
    <x v="1048"/>
    <s v="My Favorite Martian "/>
    <n v="4.9000000000000004"/>
    <n v="1999"/>
    <n v="36830057"/>
    <n v="49"/>
    <s v="Comedy|Family|Sci-Fi"/>
    <s v="Steven Anthony Lawrence"/>
    <n v="10883"/>
    <n v="73"/>
    <s v="English"/>
    <s v="USA"/>
    <n v="65000000"/>
    <n v="-28169943"/>
    <m/>
    <m/>
    <m/>
  </r>
  <r>
    <x v="189"/>
    <s v="Shadow Conspiracy "/>
    <n v="4.9000000000000004"/>
    <n v="1997"/>
    <n v="2154540"/>
    <n v="24"/>
    <s v="Action|Thriller"/>
    <s v="Sam Waterston"/>
    <n v="3803"/>
    <n v="41"/>
    <s v="English"/>
    <s v="USA"/>
    <n v="45000000"/>
    <n v="-42845460"/>
    <m/>
    <m/>
    <m/>
  </r>
  <r>
    <x v="390"/>
    <s v="The Big Bounce "/>
    <n v="4.9000000000000004"/>
    <n v="2004"/>
    <n v="6471394"/>
    <n v="75"/>
    <s v="Comedy|Crime"/>
    <s v="Morgan Freeman"/>
    <n v="15880"/>
    <n v="93"/>
    <s v="English"/>
    <s v="USA"/>
    <n v="50000000"/>
    <n v="-43528606"/>
    <m/>
    <m/>
    <m/>
  </r>
  <r>
    <x v="426"/>
    <s v="Holy Man "/>
    <n v="4.9000000000000004"/>
    <n v="1998"/>
    <n v="12065985"/>
    <n v="56"/>
    <s v="Comedy|Drama"/>
    <s v="Kelly Preston"/>
    <n v="16260"/>
    <n v="88"/>
    <s v="English"/>
    <s v="USA"/>
    <n v="60000000"/>
    <n v="-47934015"/>
    <m/>
    <m/>
    <m/>
  </r>
  <r>
    <x v="1051"/>
    <s v="Meet Dave "/>
    <n v="4.9000000000000004"/>
    <n v="2008"/>
    <n v="11802056"/>
    <n v="127"/>
    <s v="Adventure|Comedy|Family|Romance|Sci-Fi"/>
    <s v="Marc Blucas"/>
    <n v="31640"/>
    <n v="109"/>
    <s v="English"/>
    <s v="USA"/>
    <n v="60000000"/>
    <n v="-48197944"/>
    <m/>
    <m/>
    <m/>
  </r>
  <r>
    <x v="988"/>
    <s v="Gulliver's Travels "/>
    <n v="4.9000000000000004"/>
    <n v="2010"/>
    <n v="42776259"/>
    <n v="184"/>
    <s v="Adventure|Comedy|Family|Fantasy"/>
    <s v="James Corden"/>
    <n v="53160"/>
    <n v="121"/>
    <s v="English"/>
    <s v="USA"/>
    <n v="112000000"/>
    <n v="-69223741"/>
    <m/>
    <m/>
    <m/>
  </r>
  <r>
    <x v="78"/>
    <s v="After Earth "/>
    <n v="4.9000000000000004"/>
    <n v="2013"/>
    <n v="60522097"/>
    <n v="349"/>
    <s v="Action|Adventure|Sci-Fi"/>
    <s v="Will Smith"/>
    <n v="158720"/>
    <n v="744"/>
    <s v="English"/>
    <s v="USA"/>
    <n v="130000000"/>
    <n v="-69477903"/>
    <m/>
    <m/>
    <m/>
  </r>
  <r>
    <x v="1502"/>
    <s v="The Flintstones "/>
    <n v="4.8"/>
    <n v="1994"/>
    <n v="130512915"/>
    <n v="35"/>
    <s v="Comedy|Family|Fantasy"/>
    <s v="Jonathan Winters"/>
    <n v="60884"/>
    <n v="85"/>
    <s v="English"/>
    <s v="USA"/>
    <n v="45000000"/>
    <n v="85512915"/>
    <m/>
    <m/>
    <m/>
  </r>
  <r>
    <x v="1425"/>
    <s v="Madea's Witness Protection "/>
    <n v="4.8"/>
    <n v="2012"/>
    <n v="65623128"/>
    <n v="31"/>
    <s v="Comedy|Crime|Drama"/>
    <s v="John Amos"/>
    <n v="7354"/>
    <n v="50"/>
    <s v="English"/>
    <s v="USA"/>
    <n v="20000000"/>
    <n v="45623128"/>
    <m/>
    <m/>
    <m/>
  </r>
  <r>
    <x v="847"/>
    <s v="The Animal "/>
    <n v="4.8"/>
    <n v="2001"/>
    <n v="55762229"/>
    <n v="75"/>
    <s v="Comedy|Sci-Fi"/>
    <s v="Louis Lombardi"/>
    <n v="47383"/>
    <n v="132"/>
    <s v="English"/>
    <s v="USA"/>
    <n v="22000000"/>
    <n v="33762229"/>
    <m/>
    <m/>
    <m/>
  </r>
  <r>
    <x v="1354"/>
    <s v="The Unborn "/>
    <n v="4.8"/>
    <n v="2009"/>
    <n v="42638165"/>
    <n v="178"/>
    <s v="Drama|Fantasy|Horror|Mystery|Thriller"/>
    <s v="Gary Oldman"/>
    <n v="42182"/>
    <n v="230"/>
    <s v="English"/>
    <s v="USA"/>
    <n v="16000000"/>
    <n v="26638165"/>
    <m/>
    <m/>
    <m/>
  </r>
  <r>
    <x v="1615"/>
    <s v="Teenage Mutant Ninja Turtles III "/>
    <n v="4.8"/>
    <n v="1993"/>
    <n v="42660000"/>
    <n v="60"/>
    <s v="Action|Adventure|Comedy|Family|Fantasy|Sci-Fi"/>
    <s v="Paige Turco"/>
    <n v="25086"/>
    <n v="87"/>
    <s v="English"/>
    <s v="USA"/>
    <n v="17000000"/>
    <n v="25660000"/>
    <m/>
    <m/>
    <m/>
  </r>
  <r>
    <x v="1159"/>
    <s v="Texas Chainsaw 3D "/>
    <n v="4.8"/>
    <n v="2013"/>
    <n v="34334256"/>
    <n v="282"/>
    <s v="Horror|Thriller"/>
    <s v="Gunnar Hansen"/>
    <n v="35131"/>
    <n v="255"/>
    <s v="English"/>
    <s v="USA"/>
    <n v="11000000"/>
    <n v="23334256"/>
    <m/>
    <m/>
    <m/>
  </r>
  <r>
    <x v="1616"/>
    <s v="The Roommate "/>
    <n v="4.8"/>
    <n v="2011"/>
    <n v="37300107"/>
    <n v="138"/>
    <s v="Drama|Horror|Thriller"/>
    <s v="Leighton Meester"/>
    <n v="29147"/>
    <n v="115"/>
    <s v="English"/>
    <s v="USA"/>
    <n v="16000000"/>
    <n v="21300107"/>
    <m/>
    <m/>
    <m/>
  </r>
  <r>
    <x v="1617"/>
    <s v="All About Steve "/>
    <n v="4.8"/>
    <n v="2009"/>
    <n v="33860010"/>
    <n v="128"/>
    <s v="Comedy|Romance"/>
    <s v="Bradley Cooper"/>
    <n v="33088"/>
    <n v="143"/>
    <s v="English"/>
    <s v="USA"/>
    <n v="15000000"/>
    <n v="18860010"/>
    <m/>
    <m/>
    <m/>
  </r>
  <r>
    <x v="1618"/>
    <s v="The Forest "/>
    <n v="4.8"/>
    <n v="2016"/>
    <n v="26583369"/>
    <n v="185"/>
    <s v="Horror|Mystery|Thriller"/>
    <s v="Eoin Macken"/>
    <n v="20837"/>
    <n v="127"/>
    <s v="English"/>
    <s v="USA"/>
    <n v="10000000"/>
    <n v="16583369"/>
    <m/>
    <m/>
    <m/>
  </r>
  <r>
    <x v="825"/>
    <s v="Crocodile Dundee in Los Angeles "/>
    <n v="4.8"/>
    <n v="2001"/>
    <n v="25590119"/>
    <n v="71"/>
    <s v="Adventure|Comedy|Crime"/>
    <s v="Jere Burns"/>
    <n v="19699"/>
    <n v="119"/>
    <s v="English"/>
    <s v="Australia"/>
    <n v="21150000"/>
    <n v="4440119"/>
    <m/>
    <m/>
    <m/>
  </r>
  <r>
    <x v="1619"/>
    <s v="Over the Hill to the Poorhouse "/>
    <n v="4.8"/>
    <n v="1920"/>
    <n v="3000000"/>
    <n v="1"/>
    <s v="Crime|Drama"/>
    <s v="Stephen Carr"/>
    <n v="5"/>
    <n v="1"/>
    <s v="English"/>
    <s v="USA"/>
    <n v="100000"/>
    <n v="2900000"/>
    <m/>
    <m/>
    <m/>
  </r>
  <r>
    <x v="1620"/>
    <s v="Locker 13 "/>
    <n v="4.8"/>
    <n v="2014"/>
    <n v="2468"/>
    <n v="10"/>
    <s v="Thriller"/>
    <s v="Tatyana Ali"/>
    <n v="241"/>
    <n v="5"/>
    <s v="English"/>
    <s v="USA"/>
    <n v="300000"/>
    <n v="-297532"/>
    <m/>
    <m/>
    <m/>
  </r>
  <r>
    <x v="1621"/>
    <s v="Chocolate: Deep Dark Secrets "/>
    <n v="4.8"/>
    <n v="2005"/>
    <n v="49000"/>
    <n v="4"/>
    <s v="Thriller"/>
    <s v="Emraan Hashmi"/>
    <n v="1524"/>
    <n v="30"/>
    <s v="Hindi"/>
    <s v="India"/>
    <n v="1500000"/>
    <n v="-1451000"/>
    <m/>
    <m/>
    <m/>
  </r>
  <r>
    <x v="1622"/>
    <s v="The Barbarians "/>
    <n v="4.8"/>
    <n v="1987"/>
    <n v="800000"/>
    <n v="15"/>
    <s v="Adventure|Fantasy"/>
    <s v="Michael Berryman"/>
    <n v="2308"/>
    <n v="35"/>
    <s v="English"/>
    <s v="USA"/>
    <n v="4000000"/>
    <n v="-3200000"/>
    <m/>
    <m/>
    <m/>
  </r>
  <r>
    <x v="1475"/>
    <s v="They "/>
    <n v="4.8"/>
    <n v="2002"/>
    <n v="12693621"/>
    <n v="81"/>
    <s v="Horror|Mystery|Thriller"/>
    <s v="Alexander Gould"/>
    <n v="10885"/>
    <n v="271"/>
    <s v="English"/>
    <s v="USA"/>
    <n v="17000000"/>
    <n v="-4306379"/>
    <m/>
    <m/>
    <m/>
  </r>
  <r>
    <x v="338"/>
    <s v="My Soul to Take "/>
    <n v="4.8"/>
    <n v="2010"/>
    <n v="14637490"/>
    <n v="160"/>
    <s v="Horror|Mystery|Thriller"/>
    <s v="Frank Grillo"/>
    <n v="16411"/>
    <n v="136"/>
    <s v="English"/>
    <s v="USA"/>
    <n v="25000000"/>
    <n v="-10362510"/>
    <m/>
    <m/>
    <m/>
  </r>
  <r>
    <x v="1623"/>
    <s v="Godsend "/>
    <n v="4.8"/>
    <n v="2004"/>
    <n v="14334645"/>
    <n v="130"/>
    <s v="Drama|Horror|Sci-Fi|Thriller"/>
    <s v="Robert De Niro"/>
    <n v="22449"/>
    <n v="191"/>
    <s v="English"/>
    <s v="USA"/>
    <n v="25000000"/>
    <n v="-10665355"/>
    <m/>
    <m/>
    <m/>
  </r>
  <r>
    <x v="1624"/>
    <s v="Lost Souls "/>
    <n v="4.8"/>
    <n v="2000"/>
    <n v="16779636"/>
    <n v="100"/>
    <s v="Drama|Horror|Thriller"/>
    <s v="Philip Baker Hall"/>
    <n v="9338"/>
    <n v="167"/>
    <s v="English"/>
    <s v="USA"/>
    <n v="28000000"/>
    <n v="-11220364"/>
    <m/>
    <m/>
    <m/>
  </r>
  <r>
    <x v="1327"/>
    <s v="New York Minute "/>
    <n v="4.8"/>
    <n v="2004"/>
    <n v="14018364"/>
    <n v="70"/>
    <s v="Comedy|Crime|Family|Romance"/>
    <s v="Mary-Kate Olsen"/>
    <n v="17722"/>
    <n v="111"/>
    <s v="English"/>
    <s v="USA"/>
    <n v="30000000"/>
    <n v="-15981636"/>
    <m/>
    <m/>
    <m/>
  </r>
  <r>
    <x v="514"/>
    <s v="Black Knight "/>
    <n v="4.8"/>
    <n v="2001"/>
    <n v="33422806"/>
    <n v="46"/>
    <s v="Adventure|Comedy|Fantasy"/>
    <s v="Tom Wilkinson"/>
    <n v="30771"/>
    <n v="164"/>
    <s v="English"/>
    <s v="USA"/>
    <n v="50000000"/>
    <n v="-16577194"/>
    <m/>
    <m/>
    <m/>
  </r>
  <r>
    <x v="585"/>
    <s v="102 Dalmatians "/>
    <n v="4.8"/>
    <n v="2000"/>
    <n v="66941559"/>
    <n v="84"/>
    <s v="Adventure|Comedy|Family"/>
    <s v="Ioan Gruffudd"/>
    <n v="26413"/>
    <n v="77"/>
    <s v="English"/>
    <s v="USA"/>
    <n v="85000000"/>
    <n v="-18058441"/>
    <m/>
    <m/>
    <m/>
  </r>
  <r>
    <x v="675"/>
    <s v="Elektra "/>
    <n v="4.8"/>
    <n v="2005"/>
    <n v="24407944"/>
    <n v="196"/>
    <s v="Action|Crime|Fantasy|Thriller"/>
    <s v="Jennifer Garner"/>
    <n v="71202"/>
    <n v="380"/>
    <s v="English"/>
    <s v="Canada"/>
    <n v="43000000"/>
    <n v="-18592056"/>
    <m/>
    <m/>
    <m/>
  </r>
  <r>
    <x v="643"/>
    <s v="Charlie's Angels: Full Throttle "/>
    <n v="4.8"/>
    <n v="2003"/>
    <n v="100685880"/>
    <n v="102"/>
    <s v="Action|Adventure|Comedy|Crime"/>
    <s v="Demi Moore"/>
    <n v="100821"/>
    <n v="554"/>
    <s v="English"/>
    <s v="USA"/>
    <n v="120000000"/>
    <n v="-19314120"/>
    <m/>
    <m/>
    <m/>
  </r>
  <r>
    <x v="1625"/>
    <s v="Hoodwinked Too! Hood vs. Evil "/>
    <n v="4.8"/>
    <n v="2011"/>
    <n v="10134754"/>
    <n v="77"/>
    <s v="Animation|Comedy|Family"/>
    <s v="Amy Poehler"/>
    <n v="9682"/>
    <n v="38"/>
    <s v="English"/>
    <s v="USA"/>
    <n v="30000000"/>
    <n v="-19865246"/>
    <m/>
    <m/>
    <m/>
  </r>
  <r>
    <x v="1626"/>
    <s v="DOA: Dead or Alive "/>
    <n v="4.8"/>
    <n v="2006"/>
    <n v="480314"/>
    <n v="110"/>
    <s v="Action|Adventure"/>
    <s v="Steve Howey"/>
    <n v="38503"/>
    <n v="180"/>
    <s v="English"/>
    <s v="USA"/>
    <n v="21000000"/>
    <n v="-20519686"/>
    <m/>
    <m/>
    <m/>
  </r>
  <r>
    <x v="490"/>
    <s v="Zoolander 2 "/>
    <n v="4.8"/>
    <n v="2016"/>
    <n v="28837115"/>
    <n v="226"/>
    <s v="Comedy"/>
    <s v="Milla Jovovich"/>
    <n v="34964"/>
    <n v="150"/>
    <s v="English"/>
    <s v="USA"/>
    <n v="50000000"/>
    <n v="-21162885"/>
    <m/>
    <m/>
    <m/>
  </r>
  <r>
    <x v="1627"/>
    <s v="Knock Off "/>
    <n v="4.8"/>
    <n v="1998"/>
    <n v="10076136"/>
    <n v="67"/>
    <s v="Action|Comedy|Thriller"/>
    <s v="Paul Sorvino"/>
    <n v="11512"/>
    <n v="141"/>
    <s v="English"/>
    <s v="Aruba"/>
    <n v="35000000"/>
    <n v="-24923864"/>
    <m/>
    <m/>
    <m/>
  </r>
  <r>
    <x v="114"/>
    <s v="Envy "/>
    <n v="4.8"/>
    <n v="2004"/>
    <n v="12181484"/>
    <n v="76"/>
    <s v="Comedy"/>
    <s v="Amy Poehler"/>
    <n v="26390"/>
    <n v="176"/>
    <s v="English"/>
    <s v="USA"/>
    <n v="40000000"/>
    <n v="-27818516"/>
    <m/>
    <m/>
    <m/>
  </r>
  <r>
    <x v="93"/>
    <s v="The Spirit "/>
    <n v="4.8"/>
    <n v="2008"/>
    <n v="19781879"/>
    <n v="223"/>
    <s v="Action|Crime|Fantasy|Thriller"/>
    <s v="Scarlett Johansson"/>
    <n v="53864"/>
    <n v="290"/>
    <s v="English"/>
    <s v="USA"/>
    <n v="60000000"/>
    <n v="-40218121"/>
    <m/>
    <m/>
    <m/>
  </r>
  <r>
    <x v="1246"/>
    <s v="Supernova "/>
    <n v="4.8"/>
    <n v="2000"/>
    <n v="14218868"/>
    <n v="100"/>
    <s v="Horror|Sci-Fi|Thriller"/>
    <s v="Robert Forster"/>
    <n v="14596"/>
    <n v="282"/>
    <s v="English"/>
    <s v="USA"/>
    <n v="65000000"/>
    <n v="-50781132"/>
    <m/>
    <m/>
    <m/>
  </r>
  <r>
    <x v="421"/>
    <s v="Wild Wild West "/>
    <n v="4.8"/>
    <n v="1999"/>
    <n v="113745408"/>
    <n v="85"/>
    <s v="Action|Comedy|Sci-Fi|Western"/>
    <s v="Will Smith"/>
    <n v="129601"/>
    <n v="648"/>
    <s v="English"/>
    <s v="USA"/>
    <n v="170000000"/>
    <n v="-56254592"/>
    <m/>
    <m/>
    <m/>
  </r>
  <r>
    <x v="1425"/>
    <s v="A Madea Christmas "/>
    <n v="4.7"/>
    <n v="2013"/>
    <n v="52528330"/>
    <n v="24"/>
    <s v="Comedy|Drama"/>
    <s v="Alicia Witt"/>
    <n v="4265"/>
    <n v="27"/>
    <s v="English"/>
    <s v="USA"/>
    <n v="25000000"/>
    <n v="27528330"/>
    <m/>
    <m/>
    <m/>
  </r>
  <r>
    <x v="1628"/>
    <s v="Friday the 13th: A New Beginning "/>
    <n v="4.7"/>
    <n v="1985"/>
    <n v="21300000"/>
    <n v="160"/>
    <s v="Horror|Mystery|Thriller"/>
    <s v="Tiffany Helm"/>
    <n v="22521"/>
    <n v="342"/>
    <s v="English"/>
    <s v="USA"/>
    <n v="2200000"/>
    <n v="19100000"/>
    <m/>
    <m/>
    <m/>
  </r>
  <r>
    <x v="1538"/>
    <s v="Herbie Fully Loaded "/>
    <n v="4.7"/>
    <n v="2005"/>
    <n v="66002004"/>
    <n v="117"/>
    <s v="Adventure|Comedy|Family|Fantasy|Romance|Sport"/>
    <s v="Scoot McNairy"/>
    <n v="36431"/>
    <n v="168"/>
    <s v="English"/>
    <s v="USA"/>
    <n v="50000000"/>
    <n v="16002004"/>
    <m/>
    <m/>
    <m/>
  </r>
  <r>
    <x v="1575"/>
    <s v="A Haunted House 2 "/>
    <n v="4.7"/>
    <n v="2014"/>
    <n v="17314483"/>
    <n v="69"/>
    <s v="Comedy|Fantasy"/>
    <s v="Ashley Rickards"/>
    <n v="14621"/>
    <n v="48"/>
    <s v="English"/>
    <s v="USA"/>
    <n v="4000000"/>
    <n v="13314483"/>
    <m/>
    <m/>
    <m/>
  </r>
  <r>
    <x v="1470"/>
    <s v="Valentine "/>
    <n v="4.7"/>
    <n v="2001"/>
    <n v="20384136"/>
    <n v="120"/>
    <s v="Horror|Mystery|Thriller"/>
    <s v="Marley Shelton"/>
    <n v="20467"/>
    <n v="371"/>
    <s v="English"/>
    <s v="USA"/>
    <n v="10000000"/>
    <n v="10384136"/>
    <m/>
    <m/>
    <m/>
  </r>
  <r>
    <x v="1629"/>
    <s v="American Ninja 2: The Confrontation "/>
    <n v="4.7"/>
    <n v="1987"/>
    <n v="4000000"/>
    <n v="40"/>
    <s v="Action|Drama"/>
    <s v="Michael Dudikoff"/>
    <n v="6046"/>
    <n v="46"/>
    <s v="English"/>
    <s v="USA"/>
    <n v="350000"/>
    <n v="3650000"/>
    <m/>
    <m/>
    <m/>
  </r>
  <r>
    <x v="177"/>
    <s v="Full Frontal "/>
    <n v="4.7"/>
    <n v="2002"/>
    <n v="2506446"/>
    <n v="108"/>
    <s v="Comedy|Romance"/>
    <s v="Julia Roberts"/>
    <n v="8662"/>
    <n v="172"/>
    <s v="English"/>
    <s v="USA"/>
    <n v="2000000"/>
    <n v="506446"/>
    <m/>
    <m/>
    <m/>
  </r>
  <r>
    <x v="1630"/>
    <s v="Pulse "/>
    <n v="4.7"/>
    <n v="2006"/>
    <n v="20259297"/>
    <n v="148"/>
    <s v="Drama|Horror|Sci-Fi|Thriller"/>
    <s v="Ian Somerhalder"/>
    <n v="24969"/>
    <n v="258"/>
    <s v="English"/>
    <s v="USA"/>
    <n v="20000000"/>
    <n v="259297"/>
    <m/>
    <m/>
    <m/>
  </r>
  <r>
    <x v="1631"/>
    <s v="Gory Gory Hallelujah "/>
    <n v="4.7"/>
    <n v="2003"/>
    <n v="11798"/>
    <n v="8"/>
    <s v="Comedy|Fantasy|Horror|Musical"/>
    <s v="Tony Doupe"/>
    <n v="179"/>
    <n v="18"/>
    <s v="English"/>
    <s v="USA"/>
    <n v="100000"/>
    <n v="-88202"/>
    <m/>
    <m/>
    <m/>
  </r>
  <r>
    <x v="1632"/>
    <s v="The Marine "/>
    <n v="4.7"/>
    <n v="2006"/>
    <n v="18843314"/>
    <n v="78"/>
    <s v="Action|Drama|Thriller"/>
    <s v="Kelly Carlson"/>
    <n v="27486"/>
    <n v="284"/>
    <s v="English"/>
    <s v="USA"/>
    <n v="20000000"/>
    <n v="-1156686"/>
    <m/>
    <m/>
    <m/>
  </r>
  <r>
    <x v="1633"/>
    <s v="The Masked Saint "/>
    <n v="4.7"/>
    <n v="2016"/>
    <n v="123777"/>
    <n v="9"/>
    <s v="Action|Biography|Crime|Drama|Family|Fantasy"/>
    <s v="Diahann Carroll"/>
    <n v="342"/>
    <n v="15"/>
    <s v="English"/>
    <s v="Canada"/>
    <n v="3500000"/>
    <n v="-3376223"/>
    <m/>
    <m/>
    <m/>
  </r>
  <r>
    <x v="1634"/>
    <s v="Motherhood "/>
    <n v="4.7"/>
    <n v="2009"/>
    <n v="92900"/>
    <n v="43"/>
    <s v="Comedy|Drama"/>
    <s v="Stephanie Szostak"/>
    <n v="3662"/>
    <n v="23"/>
    <s v="English"/>
    <s v="USA"/>
    <n v="5000000"/>
    <n v="-4907100"/>
    <m/>
    <m/>
    <m/>
  </r>
  <r>
    <x v="1635"/>
    <s v="Surfer, Dude "/>
    <n v="4.7"/>
    <n v="2008"/>
    <n v="36497"/>
    <n v="26"/>
    <s v="Comedy"/>
    <s v="Matthew McConaughey"/>
    <n v="7367"/>
    <n v="37"/>
    <s v="English"/>
    <s v="USA"/>
    <n v="6000000"/>
    <n v="-5963503"/>
    <m/>
    <m/>
    <m/>
  </r>
  <r>
    <x v="1213"/>
    <s v="The Next Best Thing "/>
    <n v="4.7"/>
    <n v="2000"/>
    <n v="14983572"/>
    <n v="86"/>
    <s v="Comedy|Drama|Romance"/>
    <s v="Mark Valley"/>
    <n v="9361"/>
    <n v="162"/>
    <s v="English"/>
    <s v="USA"/>
    <n v="25000000"/>
    <n v="-10016428"/>
    <m/>
    <m/>
    <m/>
  </r>
  <r>
    <x v="1370"/>
    <s v="The Musketeer "/>
    <n v="4.7"/>
    <n v="2001"/>
    <n v="27053815"/>
    <n v="107"/>
    <s v="Action|Adventure|Romance"/>
    <s v="Catherine Deneuve"/>
    <n v="12856"/>
    <n v="291"/>
    <s v="English"/>
    <s v="Germany"/>
    <n v="40000000"/>
    <n v="-12946185"/>
    <m/>
    <m/>
    <m/>
  </r>
  <r>
    <x v="1636"/>
    <s v="Hanging Up "/>
    <n v="4.7"/>
    <n v="2000"/>
    <n v="36037909"/>
    <n v="82"/>
    <s v="Comedy|Drama"/>
    <s v="Adam Arkin"/>
    <n v="10132"/>
    <n v="130"/>
    <s v="English"/>
    <s v="Germany"/>
    <n v="60000000"/>
    <n v="-23962091"/>
    <m/>
    <m/>
    <m/>
  </r>
  <r>
    <x v="1212"/>
    <s v="Did You Hear About the Morgans? "/>
    <n v="4.7"/>
    <n v="2009"/>
    <n v="29580087"/>
    <n v="133"/>
    <s v="Comedy|Drama|Romance"/>
    <s v="Michael Kelly"/>
    <n v="29523"/>
    <n v="121"/>
    <s v="English"/>
    <s v="USA"/>
    <n v="58000000"/>
    <n v="-28419913"/>
    <m/>
    <m/>
    <m/>
  </r>
  <r>
    <x v="1531"/>
    <s v="Raise the Titanic "/>
    <n v="4.7"/>
    <n v="1980"/>
    <n v="7000000"/>
    <n v="32"/>
    <s v="Action|Adventure|Drama|Thriller"/>
    <s v="M. Emmet Walsh"/>
    <n v="2933"/>
    <n v="70"/>
    <s v="English"/>
    <s v="UK"/>
    <n v="36000000"/>
    <n v="-29000000"/>
    <m/>
    <m/>
    <m/>
  </r>
  <r>
    <x v="1337"/>
    <s v="Jonah Hex "/>
    <n v="4.7"/>
    <n v="2010"/>
    <n v="10539414"/>
    <n v="178"/>
    <s v="Action|Drama|Fantasy|Thriller|Western"/>
    <s v="Michael Fassbender"/>
    <n v="45729"/>
    <n v="176"/>
    <s v="English"/>
    <s v="USA"/>
    <n v="47000000"/>
    <n v="-36460586"/>
    <m/>
    <m/>
    <m/>
  </r>
  <r>
    <x v="1637"/>
    <s v="Turbulence "/>
    <n v="4.7"/>
    <n v="1997"/>
    <n v="11466088"/>
    <n v="44"/>
    <s v="Action|Thriller"/>
    <s v="Hector Elizondo"/>
    <n v="8983"/>
    <n v="84"/>
    <s v="English"/>
    <s v="USA"/>
    <n v="71000000"/>
    <n v="-59533912"/>
    <m/>
    <m/>
    <m/>
  </r>
  <r>
    <x v="242"/>
    <s v="Monkeybone "/>
    <n v="4.7"/>
    <n v="2001"/>
    <n v="5409517"/>
    <n v="74"/>
    <s v="Animation|Comedy|Fantasy"/>
    <s v="Brendan Fraser"/>
    <n v="14280"/>
    <n v="171"/>
    <s v="English"/>
    <s v="USA"/>
    <n v="75000000"/>
    <n v="-69590483"/>
    <m/>
    <m/>
    <m/>
  </r>
  <r>
    <x v="561"/>
    <s v="The Twilight Saga: New Moon "/>
    <n v="4.5999999999999996"/>
    <n v="2009"/>
    <n v="296623634"/>
    <n v="299"/>
    <s v="Adventure|Drama|Fantasy|Romance"/>
    <s v="Robert Pattinson"/>
    <n v="220758"/>
    <n v="919"/>
    <s v="English"/>
    <s v="USA"/>
    <n v="50000000"/>
    <n v="246623634"/>
    <m/>
    <m/>
    <m/>
  </r>
  <r>
    <x v="1502"/>
    <s v="Are We There Yet? "/>
    <n v="4.5999999999999996"/>
    <n v="2005"/>
    <n v="82301521"/>
    <n v="75"/>
    <s v="Adventure|Comedy|Family|Romance"/>
    <s v="Nia Long"/>
    <n v="22679"/>
    <n v="149"/>
    <s v="English"/>
    <s v="USA"/>
    <n v="32000000"/>
    <n v="50301521"/>
    <m/>
    <m/>
    <m/>
  </r>
  <r>
    <x v="600"/>
    <s v="Paranormal Activity 4 "/>
    <n v="4.5999999999999996"/>
    <n v="2012"/>
    <n v="53884821"/>
    <n v="248"/>
    <s v="Horror"/>
    <s v="Matt Shively"/>
    <n v="51204"/>
    <n v="247"/>
    <s v="English"/>
    <s v="USA"/>
    <n v="5000000"/>
    <n v="48884821"/>
    <m/>
    <m/>
    <m/>
  </r>
  <r>
    <x v="465"/>
    <s v="Legally Blonde 2: Red, White &amp; Blonde "/>
    <n v="4.5999999999999996"/>
    <n v="2003"/>
    <n v="89808372"/>
    <n v="133"/>
    <s v="Comedy"/>
    <s v="Mary Lynn Rajskub"/>
    <n v="46417"/>
    <n v="297"/>
    <s v="English"/>
    <s v="USA"/>
    <n v="45000000"/>
    <n v="44808372"/>
    <m/>
    <m/>
    <m/>
  </r>
  <r>
    <x v="1206"/>
    <s v="Dr. Dolittle 2 "/>
    <n v="4.5999999999999996"/>
    <n v="2001"/>
    <n v="112950721"/>
    <n v="91"/>
    <s v="Comedy|Family|Fantasy"/>
    <s v="Raven-Symoné"/>
    <n v="33884"/>
    <n v="79"/>
    <s v="English"/>
    <s v="USA"/>
    <n v="72000000"/>
    <n v="40950721"/>
    <m/>
    <m/>
    <m/>
  </r>
  <r>
    <x v="858"/>
    <s v="The Boy Next Door "/>
    <n v="4.5999999999999996"/>
    <n v="2015"/>
    <n v="35385560"/>
    <n v="149"/>
    <s v="Mystery|Thriller"/>
    <s v="Ryan Guzman"/>
    <n v="27198"/>
    <n v="131"/>
    <s v="English"/>
    <s v="USA"/>
    <n v="4000000"/>
    <n v="31385560"/>
    <m/>
    <m/>
    <m/>
  </r>
  <r>
    <x v="1505"/>
    <s v="Big Momma's House 2 "/>
    <n v="4.5999999999999996"/>
    <n v="2006"/>
    <n v="70163652"/>
    <n v="65"/>
    <s v="Comedy|Crime"/>
    <s v="Chloë Grace Moretz"/>
    <n v="31968"/>
    <n v="82"/>
    <s v="English"/>
    <s v="USA"/>
    <n v="40000000"/>
    <n v="30163652"/>
    <m/>
    <m/>
    <m/>
  </r>
  <r>
    <x v="1498"/>
    <s v="Anaconda "/>
    <n v="4.5999999999999996"/>
    <n v="1997"/>
    <n v="65557989"/>
    <n v="119"/>
    <s v="Action|Adventure|Horror|Thriller"/>
    <s v="Frank Welker"/>
    <n v="73539"/>
    <n v="271"/>
    <s v="English"/>
    <s v="USA"/>
    <n v="45000000"/>
    <n v="20557989"/>
    <m/>
    <m/>
    <m/>
  </r>
  <r>
    <x v="1361"/>
    <s v="Yogi Bear "/>
    <n v="4.5999999999999996"/>
    <n v="2010"/>
    <n v="100169068"/>
    <n v="143"/>
    <s v="Adventure|Animation|Comedy|Family"/>
    <s v="Justin Timberlake"/>
    <n v="16385"/>
    <n v="100"/>
    <s v="English"/>
    <s v="USA"/>
    <n v="80000000"/>
    <n v="20169068"/>
    <m/>
    <m/>
    <m/>
  </r>
  <r>
    <x v="844"/>
    <s v="I Still Know What You Did Last Summer "/>
    <n v="4.5999999999999996"/>
    <n v="1998"/>
    <n v="39989008"/>
    <n v="125"/>
    <s v="Horror|Mystery"/>
    <s v="Muse Watson"/>
    <n v="55398"/>
    <n v="418"/>
    <s v="English"/>
    <s v="USA"/>
    <n v="24000000"/>
    <n v="15989008"/>
    <m/>
    <m/>
    <m/>
  </r>
  <r>
    <x v="1638"/>
    <s v="Confessions of a Teenage Drama Queen "/>
    <n v="4.5999999999999996"/>
    <n v="2004"/>
    <n v="29302097"/>
    <n v="74"/>
    <s v="Comedy|Family|Music|Romance"/>
    <s v="Adam Garcia"/>
    <n v="23408"/>
    <n v="105"/>
    <s v="English"/>
    <s v="Germany"/>
    <n v="15000000"/>
    <n v="14302097"/>
    <m/>
    <m/>
    <m/>
  </r>
  <r>
    <x v="1639"/>
    <s v="Corky Romano "/>
    <n v="4.5999999999999996"/>
    <n v="2001"/>
    <n v="23978402"/>
    <n v="62"/>
    <s v="Comedy|Crime"/>
    <s v="Vincent Pastore"/>
    <n v="10966"/>
    <n v="100"/>
    <s v="English"/>
    <s v="USA"/>
    <n v="11000000"/>
    <n v="12978402"/>
    <m/>
    <m/>
    <m/>
  </r>
  <r>
    <x v="1640"/>
    <s v="Halloween III: Season of the Witch "/>
    <n v="4.5999999999999996"/>
    <n v="1982"/>
    <n v="14400000"/>
    <n v="162"/>
    <s v="Horror|Mystery|Sci-Fi"/>
    <s v="Tom Atkins"/>
    <n v="28589"/>
    <n v="532"/>
    <s v="English"/>
    <s v="USA"/>
    <n v="2500000"/>
    <n v="11900000"/>
    <m/>
    <m/>
    <m/>
  </r>
  <r>
    <x v="1323"/>
    <s v="Anacondas: The Hunt for the Blood Orchid "/>
    <n v="4.5999999999999996"/>
    <n v="2004"/>
    <n v="31526393"/>
    <n v="94"/>
    <s v="Action|Adventure|Horror|Thriller"/>
    <s v="Nicholas Gonzalez"/>
    <n v="22243"/>
    <n v="144"/>
    <s v="English"/>
    <s v="USA"/>
    <n v="25000000"/>
    <n v="6526393"/>
    <m/>
    <m/>
    <m/>
  </r>
  <r>
    <x v="1641"/>
    <s v="The Wash "/>
    <n v="4.5999999999999996"/>
    <n v="2001"/>
    <n v="10097096"/>
    <n v="27"/>
    <s v="Comedy"/>
    <s v="Angell Conwell"/>
    <n v="5612"/>
    <n v="38"/>
    <s v="English"/>
    <s v="USA"/>
    <n v="4000000"/>
    <n v="6097096"/>
    <m/>
    <m/>
    <m/>
  </r>
  <r>
    <x v="1642"/>
    <s v="Half Past Dead "/>
    <n v="4.5999999999999996"/>
    <n v="2002"/>
    <n v="15361537"/>
    <n v="58"/>
    <s v="Action|Crime|Thriller"/>
    <s v="Claudia Christian"/>
    <n v="12263"/>
    <n v="132"/>
    <s v="English"/>
    <s v="Germany"/>
    <n v="13000000"/>
    <n v="2361537"/>
    <m/>
    <m/>
    <m/>
  </r>
  <r>
    <x v="798"/>
    <s v="My Boss's Daughter "/>
    <n v="4.5999999999999996"/>
    <n v="2003"/>
    <n v="15549702"/>
    <n v="56"/>
    <s v="Comedy|Romance"/>
    <s v="Carmen Electra"/>
    <n v="24038"/>
    <n v="123"/>
    <s v="English"/>
    <s v="USA"/>
    <n v="14000000"/>
    <n v="1549702"/>
    <m/>
    <m/>
    <m/>
  </r>
  <r>
    <x v="1643"/>
    <s v="Deuce Bigalow: European Gigolo "/>
    <n v="4.5999999999999996"/>
    <n v="2005"/>
    <n v="22264487"/>
    <n v="98"/>
    <s v="Comedy"/>
    <s v="Carlos Ponce"/>
    <n v="41239"/>
    <n v="166"/>
    <s v="English"/>
    <s v="USA"/>
    <n v="22000000"/>
    <n v="264487"/>
    <m/>
    <m/>
    <m/>
  </r>
  <r>
    <x v="459"/>
    <s v="90 Minutes in Heaven "/>
    <n v="4.5999999999999996"/>
    <n v="2015"/>
    <n v="4700361"/>
    <n v="12"/>
    <s v="Drama"/>
    <s v="Hayden Christensen"/>
    <n v="2047"/>
    <n v="29"/>
    <s v="English"/>
    <s v="USA"/>
    <n v="5000000"/>
    <n v="-299639"/>
    <m/>
    <m/>
    <m/>
  </r>
  <r>
    <x v="1644"/>
    <s v="Detention of the Dead "/>
    <n v="4.5999999999999996"/>
    <n v="2012"/>
    <n v="1332"/>
    <n v="29"/>
    <s v="Comedy|Horror"/>
    <s v="Justin Chon"/>
    <n v="2038"/>
    <n v="20"/>
    <s v="English"/>
    <s v="USA"/>
    <n v="500000"/>
    <n v="-498668"/>
    <m/>
    <m/>
    <m/>
  </r>
  <r>
    <x v="1645"/>
    <s v="College "/>
    <n v="4.5999999999999996"/>
    <n v="2008"/>
    <n v="4693919"/>
    <n v="42"/>
    <s v="Comedy"/>
    <s v="Drake Bell"/>
    <n v="11011"/>
    <n v="78"/>
    <s v="English"/>
    <s v="USA"/>
    <n v="6500000"/>
    <n v="-1806081"/>
    <m/>
    <m/>
    <m/>
  </r>
  <r>
    <x v="1646"/>
    <s v="Highlander: Endgame "/>
    <n v="4.5999999999999996"/>
    <n v="2000"/>
    <n v="12801190"/>
    <n v="90"/>
    <s v="Action|Adventure|Fantasy|Sci-Fi"/>
    <s v="Christopher Lambert"/>
    <n v="16340"/>
    <n v="355"/>
    <s v="English"/>
    <s v="USA"/>
    <n v="15000000"/>
    <n v="-2198810"/>
    <m/>
    <m/>
    <m/>
  </r>
  <r>
    <x v="1647"/>
    <s v="The Virginity Hit "/>
    <n v="4.5999999999999996"/>
    <n v="2010"/>
    <n v="535249"/>
    <n v="46"/>
    <s v="Comedy"/>
    <s v="Matt Bennett"/>
    <n v="3467"/>
    <n v="13"/>
    <s v="English"/>
    <s v="USA"/>
    <n v="3400000"/>
    <n v="-2864751"/>
    <m/>
    <m/>
    <m/>
  </r>
  <r>
    <x v="1648"/>
    <s v="The Rage: Carrie 2 "/>
    <n v="4.5999999999999996"/>
    <n v="1999"/>
    <n v="17757087"/>
    <n v="85"/>
    <s v="Horror|Sci-Fi|Thriller"/>
    <s v="Jason London"/>
    <n v="13065"/>
    <n v="253"/>
    <s v="English"/>
    <s v="USA"/>
    <n v="21000000"/>
    <n v="-3242913"/>
    <m/>
    <m/>
    <m/>
  </r>
  <r>
    <x v="923"/>
    <s v="The In Crowd "/>
    <n v="4.5999999999999996"/>
    <n v="2000"/>
    <n v="5217498"/>
    <n v="49"/>
    <s v="Drama|Mystery|Thriller"/>
    <s v="Matthew Settle"/>
    <n v="3668"/>
    <n v="85"/>
    <s v="English"/>
    <s v="USA"/>
    <n v="15000000"/>
    <n v="-9782502"/>
    <m/>
    <m/>
    <m/>
  </r>
  <r>
    <x v="1649"/>
    <s v="Breakfast of Champions "/>
    <n v="4.5999999999999996"/>
    <n v="1999"/>
    <n v="175370"/>
    <n v="42"/>
    <s v="Comedy"/>
    <s v="Bruce Willis"/>
    <n v="6884"/>
    <n v="133"/>
    <s v="English"/>
    <s v="USA"/>
    <n v="12000000"/>
    <n v="-11824630"/>
    <m/>
    <m/>
    <m/>
  </r>
  <r>
    <x v="1650"/>
    <s v="Howard the Duck "/>
    <n v="4.5999999999999996"/>
    <n v="1986"/>
    <n v="16295774"/>
    <n v="81"/>
    <s v="Action|Adventure|Comedy|Romance|Sci-Fi"/>
    <s v="Lea Thompson"/>
    <n v="33669"/>
    <n v="269"/>
    <s v="English"/>
    <s v="USA"/>
    <n v="35000000"/>
    <n v="-18704226"/>
    <m/>
    <m/>
    <m/>
  </r>
  <r>
    <x v="219"/>
    <s v="Showgirls "/>
    <n v="4.5999999999999996"/>
    <n v="1995"/>
    <n v="20302961"/>
    <n v="181"/>
    <s v="Drama"/>
    <s v="Bobbie Phillips"/>
    <n v="49874"/>
    <n v="450"/>
    <s v="English"/>
    <s v="France"/>
    <n v="45000000"/>
    <n v="-24697039"/>
    <m/>
    <m/>
    <m/>
  </r>
  <r>
    <x v="1149"/>
    <s v="Warriors of Virtue "/>
    <n v="4.5999999999999996"/>
    <n v="1997"/>
    <n v="6448817"/>
    <n v="24"/>
    <s v="Action|Adventure|Fantasy"/>
    <s v="Marley Shelton"/>
    <n v="2189"/>
    <n v="31"/>
    <s v="English"/>
    <s v="USA"/>
    <n v="35000000"/>
    <n v="-28551183"/>
    <m/>
    <m/>
    <m/>
  </r>
  <r>
    <x v="1288"/>
    <s v="Alvin and the Chipmunks: The Squeakquel "/>
    <n v="4.5"/>
    <n v="2009"/>
    <n v="219613391"/>
    <n v="107"/>
    <s v="Animation|Comedy|Family|Fantasy|Music"/>
    <s v="Amy Poehler"/>
    <n v="31649"/>
    <n v="98"/>
    <s v="English"/>
    <s v="USA"/>
    <n v="75000000"/>
    <n v="144613391"/>
    <m/>
    <m/>
    <m/>
  </r>
  <r>
    <x v="449"/>
    <s v="High School Musical 3: Senior Year "/>
    <n v="4.5"/>
    <n v="2008"/>
    <n v="90556401"/>
    <n v="128"/>
    <s v="Comedy|Drama|Family|Music|Musical|Romance"/>
    <s v="Lucas Grabeel"/>
    <n v="43795"/>
    <n v="171"/>
    <s v="English"/>
    <s v="USA"/>
    <n v="11000000"/>
    <n v="79556401"/>
    <m/>
    <m/>
    <m/>
  </r>
  <r>
    <x v="1651"/>
    <s v="Friday the 13th Part VIII: Jason Takes Manhattan "/>
    <n v="4.5"/>
    <n v="1989"/>
    <n v="14343976"/>
    <n v="129"/>
    <s v="Adventure|Horror"/>
    <s v="Kane Hodder"/>
    <n v="22961"/>
    <n v="291"/>
    <s v="English"/>
    <s v="USA"/>
    <n v="5000000"/>
    <n v="9343976"/>
    <m/>
    <m/>
    <m/>
  </r>
  <r>
    <x v="1194"/>
    <s v="Black Christmas "/>
    <n v="4.5"/>
    <n v="2006"/>
    <n v="16235293"/>
    <n v="186"/>
    <s v="Horror"/>
    <s v="Oliver Hudson"/>
    <n v="19918"/>
    <n v="278"/>
    <s v="English"/>
    <s v="USA"/>
    <n v="9000000"/>
    <n v="7235293"/>
    <m/>
    <m/>
    <m/>
  </r>
  <r>
    <x v="1524"/>
    <s v="The Perfect Match "/>
    <n v="4.5"/>
    <n v="2016"/>
    <n v="9658370"/>
    <n v="12"/>
    <s v="Comedy|Romance"/>
    <s v="Donald Faison"/>
    <n v="1180"/>
    <n v="9"/>
    <s v="English"/>
    <s v="USA"/>
    <n v="5000000"/>
    <n v="4658370"/>
    <m/>
    <m/>
    <m/>
  </r>
  <r>
    <x v="1652"/>
    <s v="Poltergeist III "/>
    <n v="4.5"/>
    <n v="1988"/>
    <n v="14114488"/>
    <n v="66"/>
    <s v="Horror|Thriller"/>
    <s v="Tom Skerritt"/>
    <n v="13190"/>
    <n v="114"/>
    <s v="English"/>
    <s v="USA"/>
    <n v="10500000"/>
    <n v="3614488"/>
    <m/>
    <m/>
    <m/>
  </r>
  <r>
    <x v="338"/>
    <s v="Vampire in Brooklyn "/>
    <n v="4.5"/>
    <n v="1995"/>
    <n v="19900000"/>
    <n v="34"/>
    <s v="Comedy|Fantasy|Horror|Romance"/>
    <s v="John Witherspoon"/>
    <n v="17262"/>
    <n v="53"/>
    <s v="English"/>
    <s v="USA"/>
    <n v="20000000"/>
    <n v="-100000"/>
    <m/>
    <m/>
    <m/>
  </r>
  <r>
    <x v="1653"/>
    <s v="Freddy Got Fingered "/>
    <n v="4.5"/>
    <n v="2001"/>
    <n v="14249005"/>
    <n v="97"/>
    <s v="Comedy"/>
    <s v="Rip Torn"/>
    <n v="39788"/>
    <n v="619"/>
    <s v="English"/>
    <s v="USA"/>
    <n v="15000000"/>
    <n v="-750995"/>
    <m/>
    <m/>
    <m/>
  </r>
  <r>
    <x v="1654"/>
    <s v="Juwanna Mann "/>
    <n v="4.5"/>
    <n v="2002"/>
    <n v="13571817"/>
    <n v="32"/>
    <s v="Comedy|Drama|Romance|Sport"/>
    <s v="Vivica A. Fox"/>
    <n v="5312"/>
    <n v="40"/>
    <s v="English"/>
    <s v="USA"/>
    <n v="15600000"/>
    <n v="-2028183"/>
    <m/>
    <m/>
    <m/>
  </r>
  <r>
    <x v="1131"/>
    <s v="Agent Cody Banks 2: Destination London "/>
    <n v="4.5"/>
    <n v="2004"/>
    <n v="23222861"/>
    <n v="55"/>
    <s v="Action|Adventure|Comedy|Family|Romance|Sci-Fi"/>
    <s v="Daniel Roebuck"/>
    <n v="11092"/>
    <n v="44"/>
    <s v="English"/>
    <s v="USA"/>
    <n v="26000000"/>
    <n v="-2777139"/>
    <m/>
    <m/>
    <m/>
  </r>
  <r>
    <x v="676"/>
    <s v="The Vatican Tapes "/>
    <n v="4.5"/>
    <n v="2015"/>
    <n v="1712111"/>
    <n v="93"/>
    <s v="Horror|Thriller"/>
    <s v="Djimon Hounsou"/>
    <n v="7199"/>
    <n v="53"/>
    <s v="English"/>
    <s v="USA"/>
    <n v="8495000"/>
    <n v="-6782889"/>
    <m/>
    <m/>
    <m/>
  </r>
  <r>
    <x v="429"/>
    <s v="Space Chimps "/>
    <n v="4.5"/>
    <n v="2008"/>
    <n v="30105968"/>
    <n v="85"/>
    <s v="Adventure|Animation|Comedy|Family|Sci-Fi"/>
    <s v="Cheryl Hines"/>
    <n v="8860"/>
    <n v="45"/>
    <s v="English"/>
    <s v="USA"/>
    <n v="37000000"/>
    <n v="-6894032"/>
    <m/>
    <m/>
    <m/>
  </r>
  <r>
    <x v="1283"/>
    <s v="Superhero Movie "/>
    <n v="4.5"/>
    <n v="2008"/>
    <n v="25871834"/>
    <n v="121"/>
    <s v="Action|Comedy|Sci-Fi|Thriller"/>
    <s v="Drake Bell"/>
    <n v="52052"/>
    <n v="173"/>
    <s v="English"/>
    <s v="USA"/>
    <n v="35000000"/>
    <n v="-9128166"/>
    <m/>
    <m/>
    <m/>
  </r>
  <r>
    <x v="1116"/>
    <s v="Code Name: The Cleaner "/>
    <n v="4.5"/>
    <n v="2007"/>
    <n v="8104069"/>
    <n v="53"/>
    <s v="Action|Comedy|Crime"/>
    <s v="Callum Rennie"/>
    <n v="9785"/>
    <n v="26"/>
    <s v="English"/>
    <s v="USA"/>
    <n v="20000000"/>
    <n v="-11895931"/>
    <m/>
    <m/>
    <m/>
  </r>
  <r>
    <x v="605"/>
    <s v="Stonewall "/>
    <n v="4.5"/>
    <n v="2015"/>
    <n v="186354"/>
    <n v="74"/>
    <s v="Drama"/>
    <s v="Jeremy Irvine"/>
    <n v="1758"/>
    <n v="30"/>
    <s v="English"/>
    <s v="USA"/>
    <n v="13500000"/>
    <n v="-13313646"/>
    <m/>
    <m/>
    <m/>
  </r>
  <r>
    <x v="1655"/>
    <s v="Can't Stop the Music "/>
    <n v="4.5"/>
    <n v="1980"/>
    <n v="2000000"/>
    <n v="26"/>
    <s v="Biography|Comedy|Musical"/>
    <s v="Steve Guttenberg"/>
    <n v="2998"/>
    <n v="74"/>
    <s v="English"/>
    <s v="USA"/>
    <n v="20000000"/>
    <n v="-18000000"/>
    <m/>
    <m/>
    <m/>
  </r>
  <r>
    <x v="1140"/>
    <s v="All the Queen's Men "/>
    <n v="4.5"/>
    <n v="2001"/>
    <n v="22723"/>
    <n v="19"/>
    <s v="Action|Comedy|Drama|War"/>
    <s v="Eddie Izzard"/>
    <n v="2236"/>
    <n v="40"/>
    <s v="English"/>
    <s v="Germany"/>
    <n v="25000000"/>
    <n v="-24977277"/>
    <m/>
    <m/>
    <m/>
  </r>
  <r>
    <x v="1656"/>
    <s v="Happily N'Ever After "/>
    <n v="4.5"/>
    <n v="2006"/>
    <n v="15519841"/>
    <n v="93"/>
    <s v="Adventure|Animation|Comedy|Family|Fantasy"/>
    <s v="Sarah Michelle Gellar"/>
    <n v="8693"/>
    <n v="71"/>
    <s v="English"/>
    <s v="USA"/>
    <n v="47000000"/>
    <n v="-31480159"/>
    <m/>
    <m/>
    <m/>
  </r>
  <r>
    <x v="1417"/>
    <s v="Extreme Ops "/>
    <n v="4.5"/>
    <n v="2002"/>
    <n v="4835968"/>
    <n v="53"/>
    <s v="Action|Adventure|Thriller"/>
    <s v="Rufus Sewell"/>
    <n v="4821"/>
    <n v="82"/>
    <s v="English"/>
    <s v="UK"/>
    <n v="40000000"/>
    <n v="-35164032"/>
    <m/>
    <m/>
    <m/>
  </r>
  <r>
    <x v="583"/>
    <s v="Driven "/>
    <n v="4.5"/>
    <n v="2001"/>
    <n v="32616869"/>
    <n v="109"/>
    <s v="Action|Drama|Sport"/>
    <s v="Sylvester Stallone"/>
    <n v="34435"/>
    <n v="346"/>
    <s v="English"/>
    <s v="USA"/>
    <n v="72000000"/>
    <n v="-39383131"/>
    <m/>
    <m/>
    <m/>
  </r>
  <r>
    <x v="1047"/>
    <s v="Alvin and the Chipmunks: Chipwrecked "/>
    <n v="4.4000000000000004"/>
    <n v="2011"/>
    <n v="133103929"/>
    <n v="91"/>
    <s v="Adventure|Animation|Comedy|Family|Fantasy|Music"/>
    <s v="Amy Poehler"/>
    <n v="22838"/>
    <n v="56"/>
    <s v="English"/>
    <s v="USA"/>
    <n v="75000000"/>
    <n v="58103929"/>
    <m/>
    <m/>
    <m/>
  </r>
  <r>
    <x v="1657"/>
    <s v="Ouija "/>
    <n v="4.4000000000000004"/>
    <n v="2014"/>
    <n v="50820940"/>
    <n v="183"/>
    <s v="Fantasy|Horror"/>
    <s v="Lin Shaye"/>
    <n v="31915"/>
    <n v="159"/>
    <s v="English"/>
    <s v="USA"/>
    <n v="5000000"/>
    <n v="45820940"/>
    <m/>
    <m/>
    <m/>
  </r>
  <r>
    <x v="1059"/>
    <s v="Paul Blart: Mall Cop 2 "/>
    <n v="4.4000000000000004"/>
    <n v="2015"/>
    <n v="71038190"/>
    <n v="76"/>
    <s v="Action|Comedy|Crime"/>
    <s v="D.B. Woodside"/>
    <n v="23473"/>
    <n v="123"/>
    <s v="English"/>
    <s v="USA"/>
    <n v="30000000"/>
    <n v="41038190"/>
    <m/>
    <m/>
    <m/>
  </r>
  <r>
    <x v="1425"/>
    <s v="Why Did I Get Married Too? "/>
    <n v="4.4000000000000004"/>
    <n v="2010"/>
    <n v="60072596"/>
    <n v="40"/>
    <s v="Comedy|Drama|Romance"/>
    <s v="Michael Jai White"/>
    <n v="7664"/>
    <n v="68"/>
    <s v="English"/>
    <s v="USA"/>
    <n v="20000000"/>
    <n v="40072596"/>
    <m/>
    <m/>
    <m/>
  </r>
  <r>
    <x v="1658"/>
    <s v="Skyline "/>
    <n v="4.4000000000000004"/>
    <n v="2010"/>
    <n v="21371425"/>
    <n v="221"/>
    <s v="Action|Sci-Fi|Thriller"/>
    <s v="David Zayas"/>
    <n v="76199"/>
    <n v="944"/>
    <s v="English"/>
    <s v="USA"/>
    <n v="10000000"/>
    <n v="11371425"/>
    <m/>
    <m/>
    <m/>
  </r>
  <r>
    <x v="1051"/>
    <s v="The Shaggy Dog "/>
    <n v="4.4000000000000004"/>
    <n v="2006"/>
    <n v="61112916"/>
    <n v="76"/>
    <s v="Comedy|Family|Fantasy"/>
    <s v="Robert Downey Jr."/>
    <n v="14888"/>
    <n v="83"/>
    <s v="English"/>
    <s v="USA"/>
    <n v="50000000"/>
    <n v="11112916"/>
    <m/>
    <m/>
    <m/>
  </r>
  <r>
    <x v="1433"/>
    <s v="Kangaroo Jack "/>
    <n v="4.4000000000000004"/>
    <n v="2003"/>
    <n v="66734992"/>
    <n v="73"/>
    <s v="Action|Adventure|Comedy|Crime"/>
    <s v="Estella Warren"/>
    <n v="23476"/>
    <n v="181"/>
    <s v="English"/>
    <s v="USA"/>
    <n v="60000000"/>
    <n v="6734992"/>
    <m/>
    <m/>
    <m/>
  </r>
  <r>
    <x v="1505"/>
    <s v="Big Mommas: Like Father, Like Son "/>
    <n v="4.4000000000000004"/>
    <n v="2011"/>
    <n v="37911876"/>
    <n v="88"/>
    <s v="Action|Comedy|Crime"/>
    <s v="Brandon T. Jackson"/>
    <n v="19671"/>
    <n v="47"/>
    <s v="English"/>
    <s v="USA"/>
    <n v="32000000"/>
    <n v="5911876"/>
    <m/>
    <m/>
    <m/>
  </r>
  <r>
    <x v="1659"/>
    <s v="Jason X "/>
    <n v="4.4000000000000004"/>
    <n v="2001"/>
    <n v="12610731"/>
    <n v="205"/>
    <s v="Action|Horror|Sci-Fi|Thriller"/>
    <s v="Peter Mensah"/>
    <n v="38985"/>
    <n v="673"/>
    <s v="English"/>
    <s v="USA"/>
    <n v="11000000"/>
    <n v="1610731"/>
    <m/>
    <m/>
    <m/>
  </r>
  <r>
    <x v="1660"/>
    <s v="Whipped "/>
    <n v="4.4000000000000004"/>
    <n v="2000"/>
    <n v="4142507"/>
    <n v="48"/>
    <s v="Comedy|Romance"/>
    <s v="Callie Thorne"/>
    <n v="3665"/>
    <n v="81"/>
    <s v="English"/>
    <s v="USA"/>
    <n v="3000000"/>
    <n v="1142507"/>
    <m/>
    <m/>
    <m/>
  </r>
  <r>
    <x v="1661"/>
    <s v="Soul Plane "/>
    <n v="4.4000000000000004"/>
    <n v="2004"/>
    <n v="13922211"/>
    <n v="75"/>
    <s v="Comedy"/>
    <s v="Mo'Nique"/>
    <n v="18271"/>
    <n v="150"/>
    <s v="English"/>
    <s v="USA"/>
    <n v="16000000"/>
    <n v="-2077789"/>
    <m/>
    <m/>
    <m/>
  </r>
  <r>
    <x v="1662"/>
    <s v="Atlas Shrugged: Who Is John Galt? "/>
    <n v="4.4000000000000004"/>
    <n v="2014"/>
    <n v="830210"/>
    <n v="12"/>
    <s v="Drama|Mystery|Sci-Fi"/>
    <s v="Joaquim de Almeida"/>
    <n v="1900"/>
    <n v="56"/>
    <s v="English"/>
    <s v="USA"/>
    <n v="5000000"/>
    <n v="-4169790"/>
    <m/>
    <m/>
    <m/>
  </r>
  <r>
    <x v="1602"/>
    <s v="Getaway "/>
    <n v="4.4000000000000004"/>
    <n v="2013"/>
    <n v="10494494"/>
    <n v="146"/>
    <s v="Action|Crime|Thriller"/>
    <s v="Rebecca Budig"/>
    <n v="19586"/>
    <n v="109"/>
    <s v="English"/>
    <s v="USA"/>
    <n v="18000000"/>
    <n v="-7505506"/>
    <m/>
    <m/>
    <m/>
  </r>
  <r>
    <x v="453"/>
    <s v="Black Nativity "/>
    <n v="4.4000000000000004"/>
    <n v="2013"/>
    <n v="7017178"/>
    <n v="40"/>
    <s v="Drama|Family|Music|Musical"/>
    <s v="Jennifer Hudson"/>
    <n v="1633"/>
    <n v="17"/>
    <s v="English"/>
    <s v="USA"/>
    <n v="17500000"/>
    <n v="-10482822"/>
    <m/>
    <m/>
    <m/>
  </r>
  <r>
    <x v="1663"/>
    <s v="On Deadly Ground "/>
    <n v="4.4000000000000004"/>
    <n v="1994"/>
    <n v="38590500"/>
    <n v="47"/>
    <s v="Action|Adventure|Thriller"/>
    <s v="Mike Starr"/>
    <n v="17997"/>
    <n v="140"/>
    <s v="English"/>
    <s v="USA"/>
    <n v="50000000"/>
    <n v="-11409500"/>
    <m/>
    <m/>
    <m/>
  </r>
  <r>
    <x v="370"/>
    <s v="Ultraviolet "/>
    <n v="4.4000000000000004"/>
    <n v="2006"/>
    <n v="18500966"/>
    <n v="158"/>
    <s v="Action|Horror|Sci-Fi|Thriller"/>
    <s v="Milla Jovovich"/>
    <n v="70341"/>
    <n v="830"/>
    <s v="English"/>
    <s v="USA"/>
    <n v="30000000"/>
    <n v="-11499034"/>
    <m/>
    <m/>
    <m/>
  </r>
  <r>
    <x v="484"/>
    <s v="The Island of Dr. Moreau "/>
    <n v="4.4000000000000004"/>
    <n v="1996"/>
    <n v="27663982"/>
    <n v="70"/>
    <s v="Horror|Sci-Fi|Thriller"/>
    <s v="Marlon Brando"/>
    <n v="26051"/>
    <n v="164"/>
    <s v="English"/>
    <s v="USA"/>
    <n v="40000000"/>
    <n v="-12336018"/>
    <m/>
    <m/>
    <m/>
  </r>
  <r>
    <x v="1664"/>
    <s v="Delgo "/>
    <n v="4.4000000000000004"/>
    <n v="2008"/>
    <n v="511920"/>
    <n v="41"/>
    <s v="Adventure|Animation|Comedy|Fantasy|Romance"/>
    <s v="Eric Idle"/>
    <n v="2458"/>
    <n v="26"/>
    <s v="English"/>
    <s v="USA"/>
    <n v="40000000"/>
    <n v="-39488080"/>
    <m/>
    <m/>
    <m/>
  </r>
  <r>
    <x v="744"/>
    <s v="Town &amp; Country "/>
    <n v="4.4000000000000004"/>
    <n v="2001"/>
    <n v="6712451"/>
    <n v="62"/>
    <s v="Comedy|Romance"/>
    <s v="Del Zamora"/>
    <n v="4102"/>
    <n v="89"/>
    <s v="English"/>
    <s v="New Line"/>
    <n v="90000000"/>
    <n v="-83287549"/>
    <m/>
    <m/>
    <m/>
  </r>
  <r>
    <x v="1113"/>
    <s v="The Nutcracker in 3D "/>
    <n v="4.4000000000000004"/>
    <n v="2010"/>
    <n v="190562"/>
    <n v="47"/>
    <s v="Action|Family|Fantasy|Musical"/>
    <s v="Shirley Henderson"/>
    <n v="2508"/>
    <n v="24"/>
    <s v="English"/>
    <s v="UK"/>
    <n v="90000000"/>
    <n v="-89809438"/>
    <m/>
    <m/>
    <m/>
  </r>
  <r>
    <x v="802"/>
    <s v="Nutty Professor II: The Klumps "/>
    <n v="4.3"/>
    <n v="2000"/>
    <n v="123307945"/>
    <n v="94"/>
    <s v="Comedy|Romance|Sci-Fi"/>
    <s v="Larry Miller"/>
    <n v="39391"/>
    <n v="171"/>
    <s v="English"/>
    <s v="USA"/>
    <n v="65000000"/>
    <n v="58307945"/>
    <m/>
    <m/>
    <m/>
  </r>
  <r>
    <x v="920"/>
    <s v="Fat Albert "/>
    <n v="4.3"/>
    <n v="2004"/>
    <n v="48114556"/>
    <n v="59"/>
    <s v="Comedy|Family|Fantasy|Romance"/>
    <s v="Dania Ramirez"/>
    <n v="9380"/>
    <n v="91"/>
    <s v="English"/>
    <s v="USA"/>
    <n v="26000000"/>
    <n v="22114556"/>
    <m/>
    <m/>
    <m/>
  </r>
  <r>
    <x v="1665"/>
    <s v="Johnson Family Vacation "/>
    <n v="4.3"/>
    <n v="2004"/>
    <n v="31179516"/>
    <n v="45"/>
    <s v="Comedy"/>
    <s v="Vanessa Williams"/>
    <n v="5928"/>
    <n v="49"/>
    <s v="English"/>
    <s v="USA"/>
    <n v="12000000"/>
    <n v="19179516"/>
    <m/>
    <m/>
    <m/>
  </r>
  <r>
    <x v="1666"/>
    <s v="Jason Goes to Hell: The Final Friday "/>
    <n v="4.3"/>
    <n v="1993"/>
    <n v="15935068"/>
    <n v="112"/>
    <s v="Fantasy|Horror|Thriller"/>
    <s v="Kane Hodder"/>
    <n v="19331"/>
    <n v="317"/>
    <s v="English"/>
    <s v="USA"/>
    <n v="2500000"/>
    <n v="13435068"/>
    <m/>
    <m/>
    <m/>
  </r>
  <r>
    <x v="1667"/>
    <s v="Foolish "/>
    <n v="4.3"/>
    <n v="1999"/>
    <n v="6026908"/>
    <n v="16"/>
    <s v="Comedy|Drama"/>
    <s v="Eddie Griffin"/>
    <n v="536"/>
    <n v="13"/>
    <s v="English"/>
    <s v="USA"/>
    <n v="2000000"/>
    <n v="4026908"/>
    <m/>
    <m/>
    <m/>
  </r>
  <r>
    <x v="978"/>
    <s v="Movie 43 "/>
    <n v="4.3"/>
    <n v="2013"/>
    <n v="8828771"/>
    <n v="180"/>
    <s v="Comedy"/>
    <s v="Hugh Jackman"/>
    <n v="79146"/>
    <n v="352"/>
    <s v="English"/>
    <s v="USA"/>
    <n v="6000000"/>
    <n v="2828771"/>
    <m/>
    <m/>
    <m/>
  </r>
  <r>
    <x v="1219"/>
    <s v="The Salon "/>
    <n v="4.3"/>
    <n v="2005"/>
    <n v="92362"/>
    <n v="14"/>
    <s v="Comedy|Drama"/>
    <s v="Vivica A. Fox"/>
    <n v="444"/>
    <n v="5"/>
    <s v="English"/>
    <s v="USA"/>
    <n v="1500000"/>
    <n v="-1407638"/>
    <m/>
    <m/>
    <m/>
  </r>
  <r>
    <x v="1668"/>
    <s v="Sex and the City 2 "/>
    <n v="4.3"/>
    <n v="2010"/>
    <n v="95328937"/>
    <n v="221"/>
    <s v="Comedy|Drama|Romance"/>
    <s v="Chris Noth"/>
    <n v="59581"/>
    <n v="293"/>
    <s v="English"/>
    <s v="USA"/>
    <n v="100000000"/>
    <n v="-4671063"/>
    <m/>
    <m/>
    <m/>
  </r>
  <r>
    <x v="798"/>
    <s v="An American Carol "/>
    <n v="4.3"/>
    <n v="2008"/>
    <n v="7001720"/>
    <n v="45"/>
    <s v="Comedy|Fantasy"/>
    <s v="Chriss Anglin"/>
    <n v="8560"/>
    <n v="205"/>
    <s v="English"/>
    <s v="USA"/>
    <n v="12000000"/>
    <n v="-4998280"/>
    <m/>
    <m/>
    <m/>
  </r>
  <r>
    <x v="676"/>
    <s v="Ghost Rider: Spirit of Vengeance "/>
    <n v="4.3"/>
    <n v="2011"/>
    <n v="51774002"/>
    <n v="287"/>
    <s v="Action|Fantasy|Thriller"/>
    <s v="Nicolas Cage"/>
    <n v="87745"/>
    <n v="331"/>
    <s v="English"/>
    <s v="USA"/>
    <n v="57000000"/>
    <n v="-5225998"/>
    <m/>
    <m/>
    <m/>
  </r>
  <r>
    <x v="1369"/>
    <s v="Littleman "/>
    <n v="4.3"/>
    <n v="2006"/>
    <n v="58255287"/>
    <n v="78"/>
    <s v="Comedy|Crime"/>
    <s v="Chazz Palminteri"/>
    <n v="39471"/>
    <n v="187"/>
    <s v="English"/>
    <s v="USA"/>
    <n v="64000000"/>
    <n v="-5744713"/>
    <m/>
    <m/>
    <m/>
  </r>
  <r>
    <x v="1552"/>
    <s v="Striptease "/>
    <n v="4.3"/>
    <n v="1996"/>
    <n v="32800000"/>
    <n v="51"/>
    <s v="Comedy|Crime|Drama|Thriller"/>
    <s v="Demi Moore"/>
    <n v="34896"/>
    <n v="118"/>
    <s v="English"/>
    <s v="USA"/>
    <n v="40000000"/>
    <n v="-7200000"/>
    <m/>
    <m/>
    <m/>
  </r>
  <r>
    <x v="1669"/>
    <s v="3 Ninjas Kick Back "/>
    <n v="4.3"/>
    <n v="1994"/>
    <n v="11784000"/>
    <n v="5"/>
    <s v="Action|Comedy|Family"/>
    <s v="Victor Wong"/>
    <n v="6701"/>
    <n v="26"/>
    <s v="English"/>
    <s v="USA"/>
    <n v="20000000"/>
    <n v="-8216000"/>
    <m/>
    <m/>
    <m/>
  </r>
  <r>
    <x v="1670"/>
    <s v="Highlander: The Final Dimension "/>
    <n v="4.3"/>
    <n v="1994"/>
    <n v="13829734"/>
    <n v="32"/>
    <s v="Action|Fantasy|Romance|Sci-Fi"/>
    <s v="Christopher Lambert"/>
    <n v="16194"/>
    <n v="79"/>
    <s v="English"/>
    <s v="Canada"/>
    <n v="26000000"/>
    <n v="-12170266"/>
    <m/>
    <m/>
    <m/>
  </r>
  <r>
    <x v="502"/>
    <s v="In the Land of Blood and Honey "/>
    <n v="4.3"/>
    <n v="2011"/>
    <n v="301305"/>
    <n v="110"/>
    <s v="Drama|Romance|War"/>
    <s v="Jelena Jovanova"/>
    <n v="31414"/>
    <n v="180"/>
    <s v="Bosnian"/>
    <s v="USA"/>
    <n v="13000000"/>
    <n v="-12698695"/>
    <m/>
    <m/>
    <m/>
  </r>
  <r>
    <x v="1208"/>
    <s v="Cats &amp; Dogs: The Revenge of Kitty Galore "/>
    <n v="4.3"/>
    <n v="2010"/>
    <n v="43575716"/>
    <n v="91"/>
    <s v="Action|Comedy|Family|Fantasy"/>
    <s v="Jack McBrayer"/>
    <n v="10233"/>
    <n v="63"/>
    <s v="English"/>
    <s v="USA"/>
    <n v="85000000"/>
    <n v="-41424284"/>
    <m/>
    <m/>
    <m/>
  </r>
  <r>
    <x v="639"/>
    <s v="xXx: State of the Union "/>
    <n v="4.3"/>
    <n v="2005"/>
    <n v="26082914"/>
    <n v="77"/>
    <s v="Action|Adventure|Crime|Thriller"/>
    <s v="Sunny Mabrey"/>
    <n v="51349"/>
    <n v="213"/>
    <s v="English"/>
    <s v="USA"/>
    <n v="87000000"/>
    <n v="-60917086"/>
    <m/>
    <m/>
    <m/>
  </r>
  <r>
    <x v="581"/>
    <s v="Fantastic Four "/>
    <n v="4.3"/>
    <n v="2015"/>
    <n v="56114221"/>
    <n v="369"/>
    <s v="Action|Adventure|Sci-Fi"/>
    <s v="Tim Blake Nelson"/>
    <n v="110486"/>
    <n v="695"/>
    <s v="English"/>
    <s v="USA"/>
    <n v="120000000"/>
    <n v="-63885779"/>
    <m/>
    <m/>
    <m/>
  </r>
  <r>
    <x v="1272"/>
    <s v="The Devil Inside "/>
    <n v="4.2"/>
    <n v="2012"/>
    <n v="53245055"/>
    <n v="225"/>
    <s v="Horror"/>
    <s v="Fernanda Andrade"/>
    <n v="30570"/>
    <n v="290"/>
    <s v="English"/>
    <s v="USA"/>
    <n v="1000000"/>
    <n v="52245055"/>
    <m/>
    <m/>
    <m/>
  </r>
  <r>
    <x v="744"/>
    <s v="Hannah Montana: The Movie "/>
    <n v="4.2"/>
    <n v="2009"/>
    <n v="79566871"/>
    <n v="131"/>
    <s v="Comedy|Drama|Family|Music|Romance"/>
    <s v="Emily Osment"/>
    <n v="31760"/>
    <n v="140"/>
    <s v="English"/>
    <s v="USA"/>
    <n v="30000000"/>
    <n v="49566871"/>
    <m/>
    <m/>
    <m/>
  </r>
  <r>
    <x v="1671"/>
    <s v="The Gallows "/>
    <n v="4.2"/>
    <n v="2015"/>
    <n v="22757819"/>
    <n v="159"/>
    <s v="Horror|Thriller"/>
    <s v="Pfeifer Brown"/>
    <n v="13521"/>
    <n v="150"/>
    <s v="English"/>
    <s v="USA"/>
    <n v="100000"/>
    <n v="22657819"/>
    <m/>
    <m/>
    <m/>
  </r>
  <r>
    <x v="1672"/>
    <s v="Undiscovered "/>
    <n v="4.2"/>
    <n v="2005"/>
    <n v="1046166"/>
    <n v="41"/>
    <s v="Comedy|Music|Romance"/>
    <s v="Fisher Stevens"/>
    <n v="2599"/>
    <n v="45"/>
    <s v="English"/>
    <s v="Germany"/>
    <n v="9000000"/>
    <n v="-7953834"/>
    <m/>
    <m/>
    <m/>
  </r>
  <r>
    <x v="938"/>
    <s v="Marmaduke "/>
    <n v="4.2"/>
    <n v="2010"/>
    <n v="33643461"/>
    <n v="98"/>
    <s v="Comedy|Family"/>
    <s v="Emma Stone"/>
    <n v="11257"/>
    <n v="65"/>
    <s v="English"/>
    <s v="USA"/>
    <n v="50000000"/>
    <n v="-16356539"/>
    <m/>
    <m/>
    <m/>
  </r>
  <r>
    <x v="78"/>
    <s v="The Last Airbender "/>
    <n v="4.2"/>
    <n v="2010"/>
    <n v="131564731"/>
    <n v="280"/>
    <s v="Action|Adventure|Family|Fantasy"/>
    <s v="Seychelle Gabriel"/>
    <n v="118951"/>
    <n v="1382"/>
    <s v="English"/>
    <s v="USA"/>
    <n v="150000000"/>
    <n v="-18435269"/>
    <m/>
    <m/>
    <m/>
  </r>
  <r>
    <x v="1162"/>
    <s v="Zoom "/>
    <n v="4.2"/>
    <n v="2006"/>
    <n v="11631245"/>
    <n v="63"/>
    <s v="Action|Adventure|Family|Sci-Fi"/>
    <s v="Kevin Zegers"/>
    <n v="15015"/>
    <n v="113"/>
    <s v="English"/>
    <s v="USA"/>
    <n v="35000000"/>
    <n v="-23368755"/>
    <m/>
    <m/>
    <m/>
  </r>
  <r>
    <x v="1673"/>
    <s v="Ishtar "/>
    <n v="4.2"/>
    <n v="1987"/>
    <n v="14375181"/>
    <n v="49"/>
    <s v="Action|Adventure|Comedy|Music|Thriller"/>
    <s v="Carol Kane"/>
    <n v="8692"/>
    <n v="126"/>
    <s v="English"/>
    <s v="USA"/>
    <n v="51000000"/>
    <n v="-36624819"/>
    <m/>
    <m/>
    <m/>
  </r>
  <r>
    <x v="1370"/>
    <s v="A Sound of Thunder "/>
    <n v="4.2"/>
    <n v="2005"/>
    <n v="1891821"/>
    <n v="113"/>
    <s v="Action|Adventure|Horror|Sci-Fi|Thriller"/>
    <s v="David Oyelowo"/>
    <n v="16474"/>
    <n v="301"/>
    <s v="English"/>
    <s v="UK"/>
    <n v="52000000"/>
    <n v="-50108179"/>
    <m/>
    <m/>
    <m/>
  </r>
  <r>
    <x v="282"/>
    <s v="Thunderbirds "/>
    <n v="4.2"/>
    <n v="2004"/>
    <n v="6768055"/>
    <n v="76"/>
    <s v="Action|Adventure|Comedy|Family|Sci-Fi"/>
    <s v="Sophia Myles"/>
    <n v="11148"/>
    <n v="229"/>
    <s v="English"/>
    <s v="UK"/>
    <n v="57000000"/>
    <n v="-50231945"/>
    <m/>
    <m/>
    <m/>
  </r>
  <r>
    <x v="583"/>
    <s v="The Legend of Hercules "/>
    <n v="4.2"/>
    <n v="2014"/>
    <n v="18821279"/>
    <n v="156"/>
    <s v="Action|Adventure|Fantasy"/>
    <s v="Roxanne McKee"/>
    <n v="44891"/>
    <n v="202"/>
    <s v="English"/>
    <s v="USA"/>
    <n v="70000000"/>
    <n v="-51178721"/>
    <m/>
    <m/>
    <m/>
  </r>
  <r>
    <x v="758"/>
    <s v="Basic Instinct 2 "/>
    <n v="4.2"/>
    <n v="2006"/>
    <n v="5851188"/>
    <n v="159"/>
    <s v="Crime|Mystery|Thriller"/>
    <s v="Charlotte Rampling"/>
    <n v="31124"/>
    <n v="313"/>
    <s v="English"/>
    <s v="UK"/>
    <n v="70000000"/>
    <n v="-64148812"/>
    <m/>
    <m/>
    <m/>
  </r>
  <r>
    <x v="1674"/>
    <s v="Fifty Shades of Grey "/>
    <n v="4.0999999999999996"/>
    <n v="2015"/>
    <n v="166147885"/>
    <n v="362"/>
    <s v="Drama|Romance"/>
    <s v="Jennifer Ehle"/>
    <n v="220020"/>
    <n v="1360"/>
    <s v="English"/>
    <s v="USA"/>
    <n v="40000000"/>
    <n v="126147885"/>
    <m/>
    <m/>
    <m/>
  </r>
  <r>
    <x v="327"/>
    <s v="Spy Kids 3-D: Game Over "/>
    <n v="4.0999999999999996"/>
    <n v="2003"/>
    <n v="111760631"/>
    <n v="93"/>
    <s v="Action|Adventure|Comedy|Family|Sci-Fi"/>
    <s v="Sylvester Stallone"/>
    <n v="40227"/>
    <n v="188"/>
    <s v="English"/>
    <s v="USA"/>
    <n v="38000000"/>
    <n v="73760631"/>
    <m/>
    <m/>
    <m/>
  </r>
  <r>
    <x v="1425"/>
    <s v="I Can Do Bad All by Myself "/>
    <n v="4.0999999999999996"/>
    <n v="2009"/>
    <n v="51697449"/>
    <n v="36"/>
    <s v="Comedy|Drama"/>
    <s v="Eric Mendenhall"/>
    <n v="8346"/>
    <n v="59"/>
    <s v="English"/>
    <s v="USA"/>
    <n v="13000000"/>
    <n v="38697449"/>
    <m/>
    <m/>
    <m/>
  </r>
  <r>
    <x v="1382"/>
    <s v="Boogeyman "/>
    <n v="4.0999999999999996"/>
    <n v="2005"/>
    <n v="46363118"/>
    <n v="140"/>
    <s v="Drama|Horror|Mystery|Thriller"/>
    <s v="Barry Watson"/>
    <n v="25960"/>
    <n v="389"/>
    <s v="English"/>
    <s v="USA"/>
    <n v="20000000"/>
    <n v="26363118"/>
    <m/>
    <m/>
    <m/>
  </r>
  <r>
    <x v="1675"/>
    <s v="Inspector Gadget "/>
    <n v="4.0999999999999996"/>
    <n v="1999"/>
    <n v="97360069"/>
    <n v="70"/>
    <s v="Action|Adventure|Comedy|Family|Sci-Fi"/>
    <s v="Matthew Broderick"/>
    <n v="36491"/>
    <n v="231"/>
    <s v="English"/>
    <s v="USA"/>
    <n v="75000000"/>
    <n v="22360069"/>
    <m/>
    <m/>
    <m/>
  </r>
  <r>
    <x v="450"/>
    <s v="One Direction: This Is Us "/>
    <n v="4.0999999999999996"/>
    <n v="2013"/>
    <n v="28873374"/>
    <n v="83"/>
    <s v="Documentary|Music"/>
    <s v="Harry Styles"/>
    <n v="22161"/>
    <n v="68"/>
    <s v="English"/>
    <s v="USA"/>
    <n v="10000000"/>
    <n v="18873374"/>
    <m/>
    <m/>
    <m/>
  </r>
  <r>
    <x v="1676"/>
    <s v="Halloween: Resurrection "/>
    <n v="4.0999999999999996"/>
    <n v="2002"/>
    <n v="30259652"/>
    <n v="151"/>
    <s v="Comedy|Horror|Thriller"/>
    <s v="Jamie Lee Curtis"/>
    <n v="26905"/>
    <n v="614"/>
    <s v="English"/>
    <s v="USA"/>
    <n v="15000000"/>
    <n v="15259652"/>
    <m/>
    <m/>
    <m/>
  </r>
  <r>
    <x v="1677"/>
    <s v="Urban Legends: Final Cut "/>
    <n v="4.0999999999999996"/>
    <n v="2000"/>
    <n v="21468807"/>
    <n v="108"/>
    <s v="Horror|Mystery|Thriller"/>
    <s v="Loretta Devine"/>
    <n v="13048"/>
    <n v="227"/>
    <s v="English"/>
    <s v="USA"/>
    <n v="14000000"/>
    <n v="7468807"/>
    <m/>
    <m/>
    <m/>
  </r>
  <r>
    <x v="1678"/>
    <s v="The Legend of God's Gun "/>
    <n v="4.0999999999999996"/>
    <n v="2007"/>
    <n v="243768"/>
    <n v="3"/>
    <s v="Western"/>
    <s v="Joseph Campanella"/>
    <n v="143"/>
    <n v="9"/>
    <s v="English"/>
    <s v="USA"/>
    <n v="30000"/>
    <n v="213768"/>
    <m/>
    <m/>
    <m/>
  </r>
  <r>
    <x v="1679"/>
    <s v="In Her Line of Fire "/>
    <n v="4.0999999999999996"/>
    <n v="2006"/>
    <n v="721"/>
    <n v="8"/>
    <s v="Action|Drama"/>
    <s v="David Keith"/>
    <n v="783"/>
    <n v="12"/>
    <s v="English"/>
    <s v="Germany"/>
    <n v="1000000"/>
    <n v="-999279"/>
    <m/>
    <m/>
    <m/>
  </r>
  <r>
    <x v="1680"/>
    <s v="King's Ransom "/>
    <n v="4.0999999999999996"/>
    <n v="2005"/>
    <n v="4006906"/>
    <n v="23"/>
    <s v="Comedy|Crime"/>
    <s v="Donald Faison"/>
    <n v="3229"/>
    <n v="20"/>
    <s v="English"/>
    <s v="USA"/>
    <n v="15000000"/>
    <n v="-10993094"/>
    <m/>
    <m/>
    <m/>
  </r>
  <r>
    <x v="1681"/>
    <s v="On the Line "/>
    <n v="4.0999999999999996"/>
    <n v="2001"/>
    <n v="4356743"/>
    <n v="46"/>
    <s v="Comedy|Family|Romance"/>
    <s v="Jerry Stiller"/>
    <n v="3662"/>
    <n v="79"/>
    <s v="English"/>
    <s v="USA"/>
    <n v="16000000"/>
    <n v="-11643257"/>
    <m/>
    <m/>
    <m/>
  </r>
  <r>
    <x v="1682"/>
    <s v="The Apparition "/>
    <n v="4.0999999999999996"/>
    <n v="2012"/>
    <n v="4930798"/>
    <n v="145"/>
    <s v="Horror|Thriller"/>
    <s v="Julianna Guill"/>
    <n v="16268"/>
    <n v="108"/>
    <s v="English"/>
    <s v="USA"/>
    <n v="17000000"/>
    <n v="-12069202"/>
    <m/>
    <m/>
    <m/>
  </r>
  <r>
    <x v="1683"/>
    <s v="Universal Soldier: The Return "/>
    <n v="4.0999999999999996"/>
    <n v="1999"/>
    <n v="10431220"/>
    <n v="75"/>
    <s v="Action|Sci-Fi"/>
    <s v="Michael Jai White"/>
    <n v="24216"/>
    <n v="162"/>
    <s v="English"/>
    <s v="USA"/>
    <n v="24000000"/>
    <n v="-13568780"/>
    <m/>
    <m/>
    <m/>
  </r>
  <r>
    <x v="1679"/>
    <s v="Megiddo: The Omega Code 2 "/>
    <n v="4.0999999999999996"/>
    <n v="2001"/>
    <n v="5974653"/>
    <n v="18"/>
    <s v="Action|Adventure|Fantasy|Sci-Fi|Thriller"/>
    <s v="Michael Biehn"/>
    <n v="2253"/>
    <n v="111"/>
    <s v="English"/>
    <s v="USA"/>
    <n v="22000000"/>
    <n v="-16025347"/>
    <m/>
    <m/>
    <m/>
  </r>
  <r>
    <x v="1684"/>
    <s v="Wing Commander "/>
    <n v="4.0999999999999996"/>
    <n v="1999"/>
    <n v="11576087"/>
    <n v="85"/>
    <s v="Action|Adventure|Sci-Fi"/>
    <s v="Saffron Burrows"/>
    <n v="14747"/>
    <n v="338"/>
    <s v="English"/>
    <s v="USA"/>
    <n v="30000000"/>
    <n v="-18423913"/>
    <m/>
    <m/>
    <m/>
  </r>
  <r>
    <x v="1685"/>
    <s v="Underclassman "/>
    <n v="4.0999999999999996"/>
    <n v="2005"/>
    <n v="5654777"/>
    <n v="31"/>
    <s v="Action|Comedy|Crime|Drama|Thriller"/>
    <s v="Cheech Marin"/>
    <n v="4875"/>
    <n v="26"/>
    <s v="English"/>
    <s v="USA"/>
    <n v="25000000"/>
    <n v="-19345223"/>
    <m/>
    <m/>
    <m/>
  </r>
  <r>
    <x v="1686"/>
    <s v="The Adventures of Rocky &amp; Bullwinkle "/>
    <n v="4.0999999999999996"/>
    <n v="2000"/>
    <n v="26000610"/>
    <n v="49"/>
    <s v="Adventure|Animation|Comedy|Family|Fantasy"/>
    <s v="Robert De Niro"/>
    <n v="16611"/>
    <n v="197"/>
    <s v="English"/>
    <s v="USA"/>
    <n v="76000000"/>
    <n v="-49999390"/>
    <m/>
    <m/>
    <m/>
  </r>
  <r>
    <x v="1687"/>
    <s v="Book of Shadows: Blair Witch 2 "/>
    <n v="4"/>
    <n v="2000"/>
    <n v="26421314"/>
    <n v="160"/>
    <s v="Adventure|Fantasy|Horror|Mystery|Thriller"/>
    <s v="Kim Director"/>
    <n v="28964"/>
    <n v="457"/>
    <s v="English"/>
    <s v="USA"/>
    <n v="15000000"/>
    <n v="11421314"/>
    <m/>
    <m/>
    <m/>
  </r>
  <r>
    <x v="1688"/>
    <s v="The Last Exorcism Part II "/>
    <n v="4"/>
    <n v="2013"/>
    <n v="15152879"/>
    <n v="161"/>
    <s v="Drama|Horror|Thriller"/>
    <s v="Muse Watson"/>
    <n v="13506"/>
    <n v="68"/>
    <s v="English"/>
    <s v="France"/>
    <n v="5000000"/>
    <n v="10152879"/>
    <m/>
    <m/>
    <m/>
  </r>
  <r>
    <x v="1689"/>
    <s v="Devil's Due "/>
    <n v="4"/>
    <n v="2014"/>
    <n v="15818967"/>
    <n v="137"/>
    <s v="Horror|Mystery"/>
    <s v="Zach Gilford"/>
    <n v="13913"/>
    <n v="120"/>
    <s v="English"/>
    <s v="USA"/>
    <n v="7000000"/>
    <n v="8818967"/>
    <m/>
    <m/>
    <m/>
  </r>
  <r>
    <x v="1641"/>
    <s v="3 Strikes "/>
    <n v="4"/>
    <n v="2000"/>
    <n v="9821335"/>
    <n v="22"/>
    <s v="Comedy"/>
    <s v="Mo'Nique"/>
    <n v="1415"/>
    <n v="10"/>
    <s v="English"/>
    <s v="USA"/>
    <n v="6000000"/>
    <n v="3821335"/>
    <m/>
    <m/>
    <m/>
  </r>
  <r>
    <x v="1000"/>
    <s v="Shark Night 3D "/>
    <n v="4"/>
    <n v="2011"/>
    <n v="18860403"/>
    <n v="231"/>
    <s v="Horror|Thriller"/>
    <s v="Chris Zylka"/>
    <n v="20823"/>
    <n v="130"/>
    <s v="English"/>
    <s v="USA"/>
    <n v="25000000"/>
    <n v="-6139597"/>
    <m/>
    <m/>
    <m/>
  </r>
  <r>
    <x v="1690"/>
    <s v="The Country Bears "/>
    <n v="4"/>
    <n v="2002"/>
    <n v="16988996"/>
    <n v="43"/>
    <s v="Comedy|Family|Music|Musical"/>
    <s v="Haley Joel Osment"/>
    <n v="3875"/>
    <n v="75"/>
    <s v="English"/>
    <s v="USA"/>
    <n v="35000000"/>
    <n v="-18011004"/>
    <m/>
    <m/>
    <m/>
  </r>
  <r>
    <x v="1691"/>
    <s v="Torque "/>
    <n v="4"/>
    <n v="2004"/>
    <n v="21176322"/>
    <n v="86"/>
    <s v="Action|Comedy|Crime"/>
    <s v="Dane Cook"/>
    <n v="23747"/>
    <n v="207"/>
    <s v="English"/>
    <s v="USA"/>
    <n v="40000000"/>
    <n v="-18823678"/>
    <m/>
    <m/>
    <m/>
  </r>
  <r>
    <x v="1692"/>
    <s v="Super Mario Bros. "/>
    <n v="4"/>
    <n v="1993"/>
    <n v="20915465"/>
    <n v="36"/>
    <s v="Adventure|Comedy|Family|Fantasy|Sci-Fi"/>
    <s v="Bob Hoskins"/>
    <n v="38203"/>
    <n v="290"/>
    <s v="English"/>
    <s v="UK"/>
    <n v="42000000"/>
    <n v="-21084535"/>
    <m/>
    <m/>
    <m/>
  </r>
  <r>
    <x v="1693"/>
    <s v="Prom Night "/>
    <n v="3.9"/>
    <n v="2008"/>
    <n v="43818159"/>
    <n v="146"/>
    <s v="Horror|Mystery"/>
    <s v="Ming-Na Wen"/>
    <n v="27664"/>
    <n v="260"/>
    <s v="English"/>
    <s v="USA"/>
    <n v="20000000"/>
    <n v="23818159"/>
    <m/>
    <m/>
    <m/>
  </r>
  <r>
    <x v="1694"/>
    <s v="I Got the Hook Up "/>
    <n v="3.9"/>
    <n v="1998"/>
    <n v="10305534"/>
    <n v="19"/>
    <s v="Comedy"/>
    <s v="Joe Estevez"/>
    <n v="1721"/>
    <n v="38"/>
    <s v="English"/>
    <s v="USA"/>
    <n v="3500000"/>
    <n v="6805534"/>
    <m/>
    <m/>
    <m/>
  </r>
  <r>
    <x v="1695"/>
    <s v="One Missed Call "/>
    <n v="3.9"/>
    <n v="2008"/>
    <n v="26876529"/>
    <n v="141"/>
    <s v="Horror|Mystery"/>
    <s v="Johnny Lewis"/>
    <n v="26624"/>
    <n v="189"/>
    <s v="English"/>
    <s v="Japan"/>
    <n v="27000000"/>
    <n v="-123471"/>
    <m/>
    <m/>
    <m/>
  </r>
  <r>
    <x v="842"/>
    <s v="The Canyons "/>
    <n v="3.9"/>
    <n v="2013"/>
    <n v="49494"/>
    <n v="162"/>
    <s v="Drama|Thriller"/>
    <s v="Nolan Gerard Funk"/>
    <n v="8511"/>
    <n v="87"/>
    <s v="English"/>
    <s v="USA"/>
    <n v="250000"/>
    <n v="-200506"/>
    <m/>
    <m/>
    <m/>
  </r>
  <r>
    <x v="1696"/>
    <s v="Go for It! "/>
    <n v="3.9"/>
    <n v="2011"/>
    <n v="178739"/>
    <n v="8"/>
    <s v="Drama|Musical"/>
    <s v="Jossara Jinaro"/>
    <n v="1015"/>
    <n v="10"/>
    <s v="English"/>
    <s v="USA"/>
    <n v="2450000"/>
    <n v="-2271261"/>
    <m/>
    <m/>
    <m/>
  </r>
  <r>
    <x v="1697"/>
    <s v="Blonde Ambition "/>
    <n v="3.9"/>
    <n v="2007"/>
    <n v="5561"/>
    <n v="20"/>
    <s v="Comedy|Romance"/>
    <s v="Drew Fuller"/>
    <n v="4995"/>
    <n v="34"/>
    <s v="English"/>
    <s v="USA"/>
    <n v="10000000"/>
    <n v="-9994439"/>
    <m/>
    <m/>
    <m/>
  </r>
  <r>
    <x v="1698"/>
    <s v="Soul Survivors "/>
    <n v="3.9"/>
    <n v="2001"/>
    <n v="3100650"/>
    <n v="64"/>
    <s v="Drama|Horror|Mystery|Thriller"/>
    <s v="Melissa Sagemiller"/>
    <n v="7277"/>
    <n v="181"/>
    <s v="English"/>
    <s v="USA"/>
    <n v="14000000"/>
    <n v="-10899350"/>
    <m/>
    <m/>
    <m/>
  </r>
  <r>
    <x v="1699"/>
    <s v="RoboCop 3 "/>
    <n v="3.9"/>
    <n v="1993"/>
    <n v="10696210"/>
    <n v="75"/>
    <s v="Action|Crime|Sci-Fi|Thriller"/>
    <s v="CCH Pounder"/>
    <n v="35018"/>
    <n v="180"/>
    <s v="English"/>
    <s v="USA"/>
    <n v="23500000"/>
    <n v="-12803790"/>
    <m/>
    <m/>
    <m/>
  </r>
  <r>
    <x v="1700"/>
    <s v="Meet the Deedles "/>
    <n v="3.9"/>
    <n v="1998"/>
    <n v="4308981"/>
    <n v="18"/>
    <s v="Comedy|Family"/>
    <s v="Paul Walker"/>
    <n v="2265"/>
    <n v="37"/>
    <s v="English"/>
    <s v="USA"/>
    <n v="24000000"/>
    <n v="-19691019"/>
    <m/>
    <m/>
    <m/>
  </r>
  <r>
    <x v="1701"/>
    <s v="The Haunting of Molly Hartley "/>
    <n v="3.8"/>
    <n v="2008"/>
    <n v="13350177"/>
    <n v="74"/>
    <s v="Drama|Horror|Thriller"/>
    <s v="Jessica Lowndes"/>
    <n v="7904"/>
    <n v="113"/>
    <s v="English"/>
    <s v="USA"/>
    <n v="5000000"/>
    <n v="8350177"/>
    <m/>
    <m/>
    <m/>
  </r>
  <r>
    <x v="1702"/>
    <s v="Street Fighter "/>
    <n v="3.8"/>
    <n v="1994"/>
    <n v="33423521"/>
    <n v="63"/>
    <s v="Action|Adventure|Comedy|Thriller"/>
    <s v="Ming-Na Wen"/>
    <n v="53115"/>
    <n v="282"/>
    <s v="English"/>
    <s v="Japan"/>
    <n v="35000000"/>
    <n v="-1576479"/>
    <m/>
    <m/>
    <m/>
  </r>
  <r>
    <x v="1510"/>
    <s v="Woo "/>
    <n v="3.8"/>
    <n v="1998"/>
    <n v="8026971"/>
    <n v="23"/>
    <s v="Comedy|Romance"/>
    <s v="LL Cool J"/>
    <n v="1520"/>
    <n v="20"/>
    <s v="English"/>
    <s v="USA"/>
    <n v="13000000"/>
    <n v="-4973029"/>
    <m/>
    <m/>
    <m/>
  </r>
  <r>
    <x v="1703"/>
    <s v="Beastmaster 2: Through the Portal of Time "/>
    <n v="3.8"/>
    <n v="1991"/>
    <n v="869325"/>
    <n v="17"/>
    <s v="Action|Adventure|Fantasy|Sci-Fi"/>
    <s v="Michael Berryman"/>
    <n v="2281"/>
    <n v="16"/>
    <s v="English"/>
    <s v="USA"/>
    <n v="6000000"/>
    <n v="-5130675"/>
    <m/>
    <m/>
    <m/>
  </r>
  <r>
    <x v="1704"/>
    <s v="The Cat in the Hat "/>
    <n v="3.8"/>
    <n v="2003"/>
    <n v="100446895"/>
    <n v="109"/>
    <s v="Adventure|Comedy|Family|Fantasy"/>
    <s v="Sean Hayes"/>
    <n v="36033"/>
    <n v="456"/>
    <s v="English"/>
    <s v="USA"/>
    <n v="109000000"/>
    <n v="-8553105"/>
    <m/>
    <m/>
    <m/>
  </r>
  <r>
    <x v="859"/>
    <s v="Dudley Do-Right "/>
    <n v="3.8"/>
    <n v="1999"/>
    <n v="9694105"/>
    <n v="41"/>
    <s v="Comedy|Family|Romance"/>
    <s v="Brendan Fraser"/>
    <n v="8176"/>
    <n v="77"/>
    <s v="English"/>
    <s v="USA"/>
    <n v="22000000"/>
    <n v="-12305895"/>
    <m/>
    <m/>
    <m/>
  </r>
  <r>
    <x v="742"/>
    <s v="Furry Vengeance "/>
    <n v="3.8"/>
    <n v="2010"/>
    <n v="17596256"/>
    <n v="101"/>
    <s v="Comedy|Family"/>
    <s v="Brendan Fraser"/>
    <n v="12399"/>
    <n v="84"/>
    <s v="English"/>
    <s v="USA"/>
    <n v="35000000"/>
    <n v="-17403744"/>
    <m/>
    <m/>
    <m/>
  </r>
  <r>
    <x v="1705"/>
    <s v="The Love Guru "/>
    <n v="3.8"/>
    <n v="2008"/>
    <n v="32178777"/>
    <n v="150"/>
    <s v="Comedy|Romance|Sport"/>
    <s v="Justin Timberlake"/>
    <n v="43300"/>
    <n v="250"/>
    <s v="English"/>
    <s v="USA"/>
    <n v="62000000"/>
    <n v="-29821223"/>
    <m/>
    <m/>
    <m/>
  </r>
  <r>
    <x v="1706"/>
    <s v="In the Name of the King: A Dungeon Siege Tale "/>
    <n v="3.8"/>
    <n v="2007"/>
    <n v="4535117"/>
    <n v="140"/>
    <s v="Action|Adventure|Fantasy|Thriller"/>
    <s v="Jason Statham"/>
    <n v="38398"/>
    <n v="368"/>
    <s v="English"/>
    <s v="Germany"/>
    <n v="60000000"/>
    <n v="-55464883"/>
    <m/>
    <m/>
    <m/>
  </r>
  <r>
    <x v="601"/>
    <s v="The Adventures of Pluto Nash "/>
    <n v="3.8"/>
    <n v="2002"/>
    <n v="4411102"/>
    <n v="66"/>
    <s v="Action|Comedy|Sci-Fi"/>
    <s v="Rosario Dawson"/>
    <n v="20295"/>
    <n v="164"/>
    <s v="English"/>
    <s v="USA"/>
    <n v="100000000"/>
    <n v="-95588898"/>
    <m/>
    <m/>
    <m/>
  </r>
  <r>
    <x v="1469"/>
    <s v="Beverly Hills Chihuahua "/>
    <n v="3.7"/>
    <n v="2008"/>
    <n v="94497271"/>
    <n v="100"/>
    <s v="Adventure|Comedy|Drama|Family|Romance"/>
    <s v="Jamie Lee Curtis"/>
    <n v="17829"/>
    <n v="99"/>
    <s v="English"/>
    <s v="USA"/>
    <n v="20000000"/>
    <n v="74497271"/>
    <m/>
    <m/>
    <m/>
  </r>
  <r>
    <x v="1491"/>
    <s v="Mortal Kombat: Annihilation "/>
    <n v="3.7"/>
    <n v="1997"/>
    <n v="35927406"/>
    <n v="59"/>
    <s v="Action|Adventure|Fantasy|Sci-Fi|Thriller"/>
    <s v="Brian Thompson"/>
    <n v="36363"/>
    <n v="256"/>
    <s v="English"/>
    <s v="USA"/>
    <n v="30000000"/>
    <n v="5927406"/>
    <m/>
    <m/>
    <m/>
  </r>
  <r>
    <x v="1214"/>
    <s v="Street Fighter: The Legend of Chun-Li "/>
    <n v="3.7"/>
    <n v="2009"/>
    <n v="8742261"/>
    <n v="103"/>
    <s v="Action|Crime|Drama|Mystery|Thriller"/>
    <s v="Chris Klein"/>
    <n v="19824"/>
    <n v="179"/>
    <s v="English"/>
    <s v="Canada"/>
    <n v="18000000"/>
    <n v="-9257739"/>
    <m/>
    <m/>
    <m/>
  </r>
  <r>
    <x v="378"/>
    <s v="Batman &amp; Robin "/>
    <n v="3.7"/>
    <n v="1997"/>
    <n v="107285004"/>
    <n v="183"/>
    <s v="Action"/>
    <s v="Michael Gough"/>
    <n v="189855"/>
    <n v="1018"/>
    <s v="English"/>
    <s v="USA"/>
    <n v="125000000"/>
    <n v="-17714996"/>
    <m/>
    <m/>
    <m/>
  </r>
  <r>
    <x v="498"/>
    <s v="Speed 2: Cruise Control "/>
    <n v="3.7"/>
    <n v="1997"/>
    <n v="48068396"/>
    <n v="79"/>
    <s v="Action|Crime|Romance|Thriller"/>
    <s v="Jason Patric"/>
    <n v="60573"/>
    <n v="248"/>
    <s v="English"/>
    <s v="USA"/>
    <n v="160000000"/>
    <n v="-111931604"/>
    <m/>
    <m/>
    <m/>
  </r>
  <r>
    <x v="327"/>
    <s v="Spy Kids: All the Time in the World in 4D "/>
    <n v="3.6"/>
    <n v="2011"/>
    <n v="38536376"/>
    <n v="76"/>
    <s v="Action|Adventure|Comedy|Family|Sci-Fi"/>
    <s v="Alexa PenaVega"/>
    <n v="15866"/>
    <n v="83"/>
    <s v="English"/>
    <s v="USA"/>
    <n v="27000000"/>
    <n v="11536376"/>
    <m/>
    <m/>
    <m/>
  </r>
  <r>
    <x v="1707"/>
    <s v="Bats "/>
    <n v="3.6"/>
    <n v="1999"/>
    <n v="10149779"/>
    <n v="97"/>
    <s v="Horror|Sci-Fi|Thriller"/>
    <s v="Leon"/>
    <n v="8294"/>
    <n v="160"/>
    <s v="English"/>
    <s v="USA"/>
    <n v="6500000"/>
    <n v="3649779"/>
    <m/>
    <m/>
    <m/>
  </r>
  <r>
    <x v="1708"/>
    <s v="Luminarias "/>
    <n v="3.6"/>
    <n v="2000"/>
    <n v="428535"/>
    <n v="13"/>
    <s v="Comedy|Romance"/>
    <s v="Cheech Marin"/>
    <n v="505"/>
    <n v="32"/>
    <s v="English"/>
    <s v="USA"/>
    <n v="1000000"/>
    <n v="-571465"/>
    <m/>
    <m/>
    <m/>
  </r>
  <r>
    <x v="1709"/>
    <s v="Superman IV: The Quest for Peace "/>
    <n v="3.6"/>
    <n v="1987"/>
    <n v="15681020"/>
    <n v="94"/>
    <s v="Action|Adventure|Family|Sci-Fi"/>
    <s v="Jim Broadbent"/>
    <n v="33570"/>
    <n v="259"/>
    <s v="English"/>
    <s v="UK"/>
    <n v="17000000"/>
    <n v="-1318980"/>
    <m/>
    <m/>
    <m/>
  </r>
  <r>
    <x v="1710"/>
    <s v="Thomas and the Magic Railroad "/>
    <n v="3.6"/>
    <n v="2000"/>
    <n v="15911333"/>
    <n v="47"/>
    <s v="Adventure|Comedy|Drama|Family|Fantasy"/>
    <s v="Mara Wilson"/>
    <n v="2855"/>
    <n v="119"/>
    <s v="English"/>
    <s v="UK"/>
    <n v="19000000"/>
    <n v="-3088667"/>
    <m/>
    <m/>
    <m/>
  </r>
  <r>
    <x v="49"/>
    <s v="Swept Away "/>
    <n v="3.6"/>
    <n v="2002"/>
    <n v="598645"/>
    <n v="71"/>
    <s v="Comedy|Romance"/>
    <s v="Bruce Greenwood"/>
    <n v="13145"/>
    <n v="215"/>
    <s v="English"/>
    <s v="UK"/>
    <n v="10000000"/>
    <n v="-9401355"/>
    <m/>
    <m/>
    <m/>
  </r>
  <r>
    <x v="1711"/>
    <s v="The Last Godfather "/>
    <n v="3.6"/>
    <n v="2010"/>
    <n v="163591"/>
    <n v="4"/>
    <s v="Comedy"/>
    <s v="Jason Mewes"/>
    <n v="912"/>
    <n v="17"/>
    <s v="English"/>
    <s v="South Korea"/>
    <n v="13400000"/>
    <n v="-13236409"/>
    <m/>
    <m/>
    <m/>
  </r>
  <r>
    <x v="1711"/>
    <s v="Dragon Wars: D-War "/>
    <n v="3.6"/>
    <n v="2007"/>
    <n v="10956379"/>
    <n v="93"/>
    <s v="Action|Drama|Fantasy|Horror|Thriller"/>
    <s v="Robert Forster"/>
    <n v="21506"/>
    <n v="364"/>
    <s v="English"/>
    <s v="South Korea"/>
    <n v="35000000"/>
    <n v="-24043621"/>
    <m/>
    <m/>
    <m/>
  </r>
  <r>
    <x v="1502"/>
    <s v="The Flintstones in Viva Rock Vegas "/>
    <n v="3.6"/>
    <n v="2000"/>
    <n v="35231365"/>
    <n v="57"/>
    <s v="Comedy|Family|Romance|Sci-Fi"/>
    <s v="Taylor Negron"/>
    <n v="15517"/>
    <n v="85"/>
    <s v="English"/>
    <s v="USA"/>
    <n v="60000000"/>
    <n v="-24768635"/>
    <m/>
    <m/>
    <m/>
  </r>
  <r>
    <x v="1712"/>
    <s v="Ballistic: Ecks vs. Sever "/>
    <n v="3.6"/>
    <n v="2002"/>
    <n v="14294842"/>
    <n v="92"/>
    <s v="Action|Crime|Sci-Fi|Thriller"/>
    <s v="Talisa Soto"/>
    <n v="16761"/>
    <n v="277"/>
    <s v="English"/>
    <s v="USA"/>
    <n v="70000000"/>
    <n v="-55705158"/>
    <m/>
    <m/>
    <m/>
  </r>
  <r>
    <x v="1713"/>
    <s v="You Got Served "/>
    <n v="3.5"/>
    <n v="2004"/>
    <n v="40066497"/>
    <n v="58"/>
    <s v="Drama|Music"/>
    <s v="Jennifer Freeman"/>
    <n v="23671"/>
    <n v="247"/>
    <s v="English"/>
    <s v="USA"/>
    <n v="8000000"/>
    <n v="32066497"/>
    <m/>
    <m/>
    <m/>
  </r>
  <r>
    <x v="1714"/>
    <s v="Vampires Suck "/>
    <n v="3.5"/>
    <n v="2010"/>
    <n v="36658108"/>
    <n v="122"/>
    <s v="Comedy"/>
    <s v="Diedrich Bader"/>
    <n v="39095"/>
    <n v="187"/>
    <s v="English"/>
    <s v="USA"/>
    <n v="20000000"/>
    <n v="16658108"/>
    <m/>
    <m/>
    <m/>
  </r>
  <r>
    <x v="862"/>
    <s v="Scary Movie 5 "/>
    <n v="3.5"/>
    <n v="2013"/>
    <n v="32014289"/>
    <n v="153"/>
    <s v="Comedy"/>
    <s v="Marisa Saks"/>
    <n v="50337"/>
    <n v="177"/>
    <s v="English"/>
    <s v="USA"/>
    <n v="20000000"/>
    <n v="12014289"/>
    <m/>
    <m/>
    <m/>
  </r>
  <r>
    <x v="1575"/>
    <s v="Fifty Shades of Black "/>
    <n v="3.5"/>
    <n v="2016"/>
    <n v="11675178"/>
    <n v="59"/>
    <s v="Comedy"/>
    <s v="Fred Willard"/>
    <n v="9509"/>
    <n v="53"/>
    <s v="English"/>
    <s v="USA"/>
    <n v="5000000"/>
    <n v="6675178"/>
    <m/>
    <m/>
    <m/>
  </r>
  <r>
    <x v="1715"/>
    <s v="The Omega Code "/>
    <n v="3.5"/>
    <n v="1999"/>
    <n v="12610552"/>
    <n v="39"/>
    <s v="Action|Adventure|Fantasy|Sci-Fi|Thriller"/>
    <s v="George Coe"/>
    <n v="4682"/>
    <n v="206"/>
    <s v="English"/>
    <s v="USA"/>
    <n v="7500000"/>
    <n v="5110552"/>
    <m/>
    <m/>
    <m/>
  </r>
  <r>
    <x v="1716"/>
    <s v="An Alan Smithee Film: Burn Hollywood Burn "/>
    <n v="3.5"/>
    <n v="1997"/>
    <n v="15447"/>
    <n v="29"/>
    <s v="Comedy"/>
    <s v="Eric Idle"/>
    <n v="2971"/>
    <n v="85"/>
    <s v="English"/>
    <s v="USA"/>
    <n v="10000000"/>
    <n v="-9984553"/>
    <m/>
    <m/>
    <m/>
  </r>
  <r>
    <x v="327"/>
    <s v="The Adventures of Sharkboy and Lavagirl 3-D "/>
    <n v="3.5"/>
    <n v="2005"/>
    <n v="39177541"/>
    <n v="66"/>
    <s v="Action|Adventure|Family|Fantasy"/>
    <s v="Taylor Lautner"/>
    <n v="20310"/>
    <n v="177"/>
    <s v="English"/>
    <s v="USA"/>
    <n v="50000000"/>
    <n v="-10822459"/>
    <m/>
    <m/>
    <m/>
  </r>
  <r>
    <x v="1717"/>
    <s v="Megaforce "/>
    <n v="3.5"/>
    <n v="1982"/>
    <n v="5333658"/>
    <n v="40"/>
    <s v="Action|Sci-Fi"/>
    <s v="Barry Bostwick"/>
    <n v="2541"/>
    <n v="54"/>
    <s v="English"/>
    <s v="USA"/>
    <n v="20000000"/>
    <n v="-14666342"/>
    <m/>
    <m/>
    <m/>
  </r>
  <r>
    <x v="1718"/>
    <s v="God's Not Dead 2 "/>
    <n v="3.4"/>
    <n v="2016"/>
    <n v="20773070"/>
    <n v="29"/>
    <s v="Drama"/>
    <s v="Benjamin A. Onyango"/>
    <n v="4501"/>
    <n v="102"/>
    <s v="English"/>
    <s v="USA"/>
    <n v="5000000"/>
    <n v="15773070"/>
    <m/>
    <m/>
    <m/>
  </r>
  <r>
    <x v="1719"/>
    <s v="Dumb and Dumberer: When Harry Met Lloyd "/>
    <n v="3.4"/>
    <n v="2003"/>
    <n v="26096584"/>
    <n v="85"/>
    <s v="Comedy"/>
    <s v="Elden Henson"/>
    <n v="30651"/>
    <n v="267"/>
    <s v="English"/>
    <s v="USA"/>
    <n v="19000000"/>
    <n v="7096584"/>
    <m/>
    <m/>
    <m/>
  </r>
  <r>
    <x v="674"/>
    <s v="Jack and Jill "/>
    <n v="3.4"/>
    <n v="2011"/>
    <n v="74158157"/>
    <n v="156"/>
    <s v="Comedy"/>
    <s v="Al Pacino"/>
    <n v="60370"/>
    <n v="264"/>
    <s v="English"/>
    <s v="USA"/>
    <n v="79000000"/>
    <n v="-4841843"/>
    <m/>
    <m/>
    <m/>
  </r>
  <r>
    <x v="879"/>
    <s v="Crossroads "/>
    <n v="3.3"/>
    <n v="2002"/>
    <n v="37188667"/>
    <n v="111"/>
    <s v="Comedy|Drama"/>
    <s v="Britney Spears"/>
    <n v="34219"/>
    <n v="578"/>
    <s v="English"/>
    <s v="USA"/>
    <n v="12000000"/>
    <n v="25188667"/>
    <m/>
    <m/>
    <m/>
  </r>
  <r>
    <x v="1720"/>
    <s v="The Master of Disguise "/>
    <n v="3.3"/>
    <n v="2002"/>
    <n v="40363530"/>
    <n v="56"/>
    <s v="Comedy|Family"/>
    <s v="Jennifer Esposito"/>
    <n v="18254"/>
    <n v="307"/>
    <s v="English"/>
    <s v="USA"/>
    <n v="16000000"/>
    <n v="24363530"/>
    <m/>
    <m/>
    <m/>
  </r>
  <r>
    <x v="1721"/>
    <s v="Spice World "/>
    <n v="3.3"/>
    <n v="1997"/>
    <n v="29247405"/>
    <n v="33"/>
    <s v="Comedy|Family|Music"/>
    <s v="Jason Flemyng"/>
    <n v="28377"/>
    <n v="261"/>
    <s v="English"/>
    <s v="UK"/>
    <n v="25000000"/>
    <n v="4247405"/>
    <m/>
    <m/>
    <m/>
  </r>
  <r>
    <x v="1722"/>
    <s v="The Book of Mormon Movie, Volume 1: The Journey "/>
    <n v="3.3"/>
    <n v="2003"/>
    <n v="1098224"/>
    <n v="7"/>
    <s v="Adventure"/>
    <s v="Noah Danby"/>
    <n v="397"/>
    <n v="30"/>
    <s v="English"/>
    <s v="USA"/>
    <n v="2000000"/>
    <n v="-901776"/>
    <m/>
    <m/>
    <m/>
  </r>
  <r>
    <x v="1723"/>
    <s v="Neal 'N' Nikki "/>
    <n v="3.3"/>
    <n v="2005"/>
    <n v="100358"/>
    <n v="5"/>
    <s v="Comedy|Musical|Romance"/>
    <s v="Abhishek Bachchan"/>
    <n v="1167"/>
    <n v="24"/>
    <s v="English"/>
    <s v="India"/>
    <n v="1500000"/>
    <n v="-1399642"/>
    <m/>
    <m/>
    <m/>
  </r>
  <r>
    <x v="1724"/>
    <s v="Fascination "/>
    <n v="3.3"/>
    <n v="2004"/>
    <n v="16066"/>
    <n v="13"/>
    <s v="Mystery|Romance|Thriller"/>
    <s v="Adam Garcia"/>
    <n v="1207"/>
    <n v="44"/>
    <s v="English"/>
    <s v="Germany"/>
    <n v="5000000"/>
    <n v="-4983934"/>
    <m/>
    <m/>
    <m/>
  </r>
  <r>
    <x v="1725"/>
    <s v="Police Academy: Mission to Moscow "/>
    <n v="3.3"/>
    <n v="1994"/>
    <n v="126247"/>
    <n v="17"/>
    <s v="Comedy|Crime"/>
    <s v="Christopher Lee"/>
    <n v="24958"/>
    <n v="103"/>
    <s v="English"/>
    <s v="USA"/>
    <n v="6200000"/>
    <n v="-6073753"/>
    <m/>
    <m/>
    <m/>
  </r>
  <r>
    <x v="1726"/>
    <s v="Bucky Larson: Born to Be a Star "/>
    <n v="3.3"/>
    <n v="2011"/>
    <n v="2331318"/>
    <n v="49"/>
    <s v="Comedy"/>
    <s v="Don Johnson"/>
    <n v="9541"/>
    <n v="64"/>
    <s v="English"/>
    <s v="USA"/>
    <n v="10000000"/>
    <n v="-7668682"/>
    <m/>
    <m/>
    <m/>
  </r>
  <r>
    <x v="1430"/>
    <s v="Feardotcom "/>
    <n v="3.3"/>
    <n v="2002"/>
    <n v="13208023"/>
    <n v="104"/>
    <s v="Crime|Horror|Thriller"/>
    <s v="Natascha McElhone"/>
    <n v="17309"/>
    <n v="388"/>
    <s v="English"/>
    <s v="UK"/>
    <n v="42000000"/>
    <n v="-28791977"/>
    <m/>
    <m/>
    <m/>
  </r>
  <r>
    <x v="1727"/>
    <s v="Teen Wolf Too "/>
    <n v="3.2"/>
    <n v="1987"/>
    <n v="7888703"/>
    <n v="29"/>
    <s v="Comedy|Fantasy"/>
    <s v="John Astin"/>
    <n v="8465"/>
    <n v="65"/>
    <s v="English"/>
    <s v="USA"/>
    <n v="3000000"/>
    <n v="4888703"/>
    <m/>
    <m/>
    <m/>
  </r>
  <r>
    <x v="1728"/>
    <s v="Larry the Cable Guy: Health Inspector "/>
    <n v="3.1"/>
    <n v="2006"/>
    <n v="15655665"/>
    <n v="37"/>
    <s v="Comedy|Romance"/>
    <s v="Thomas F. Wilson"/>
    <n v="9104"/>
    <n v="112"/>
    <s v="English"/>
    <s v="USA"/>
    <n v="4000000"/>
    <n v="11655665"/>
    <m/>
    <m/>
    <m/>
  </r>
  <r>
    <x v="1729"/>
    <s v="Left Behind "/>
    <n v="3.1"/>
    <n v="2014"/>
    <n v="13998282"/>
    <n v="169"/>
    <s v="Action|Drama|Fantasy|Mystery|Thriller"/>
    <s v="Nicolas Cage"/>
    <n v="24854"/>
    <n v="374"/>
    <s v="English"/>
    <s v="USA"/>
    <n v="16000000"/>
    <n v="-2001718"/>
    <m/>
    <m/>
    <m/>
  </r>
  <r>
    <x v="1730"/>
    <s v="Witless Protection "/>
    <n v="3.1"/>
    <n v="2008"/>
    <n v="4131640"/>
    <n v="35"/>
    <s v="Comedy|Crime"/>
    <s v="Ivana Milicevic"/>
    <n v="5463"/>
    <n v="20"/>
    <s v="English"/>
    <s v="USA"/>
    <n v="7500000"/>
    <n v="-3368360"/>
    <m/>
    <m/>
    <m/>
  </r>
  <r>
    <x v="1731"/>
    <s v="Phat Girlz "/>
    <n v="3"/>
    <n v="2006"/>
    <n v="7059537"/>
    <n v="37"/>
    <s v="Comedy"/>
    <s v="Mo'Nique"/>
    <n v="8279"/>
    <n v="101"/>
    <s v="English"/>
    <s v="USA"/>
    <n v="3000000"/>
    <n v="4059537"/>
    <m/>
    <m/>
    <m/>
  </r>
  <r>
    <x v="1732"/>
    <s v="Shanghai Surprise "/>
    <n v="3"/>
    <n v="1986"/>
    <n v="2315683"/>
    <n v="21"/>
    <s v="Adventure|Crime|Drama|Romance"/>
    <s v="Victor Wong"/>
    <n v="4081"/>
    <n v="28"/>
    <s v="English"/>
    <s v="UK"/>
    <n v="17000000"/>
    <n v="-14684317"/>
    <m/>
    <m/>
    <m/>
  </r>
  <r>
    <x v="63"/>
    <s v="Rollerball "/>
    <n v="3"/>
    <n v="2002"/>
    <n v="18990542"/>
    <n v="151"/>
    <s v="Action|Sci-Fi|Sport"/>
    <s v="LL Cool J"/>
    <n v="22264"/>
    <n v="289"/>
    <s v="English"/>
    <s v="USA"/>
    <n v="70000000"/>
    <n v="-51009458"/>
    <m/>
    <m/>
    <m/>
  </r>
  <r>
    <x v="1733"/>
    <s v="Daddy Day Camp "/>
    <n v="2.9"/>
    <n v="2007"/>
    <n v="13235267"/>
    <n v="52"/>
    <s v="Comedy|Family"/>
    <s v="Lochlyn Munro"/>
    <n v="12339"/>
    <n v="32"/>
    <s v="English"/>
    <s v="USA"/>
    <n v="6000000"/>
    <n v="7235267"/>
    <m/>
    <m/>
    <m/>
  </r>
  <r>
    <x v="1706"/>
    <s v="BloodRayne "/>
    <n v="2.9"/>
    <n v="2005"/>
    <n v="1550000"/>
    <n v="143"/>
    <s v="Action|Adventure|Fantasy|Horror"/>
    <s v="Meat Loaf"/>
    <n v="30628"/>
    <n v="471"/>
    <s v="English"/>
    <s v="USA"/>
    <n v="25000000"/>
    <n v="-23450000"/>
    <m/>
    <m/>
    <m/>
  </r>
  <r>
    <x v="1734"/>
    <s v="Jaws: The Revenge "/>
    <n v="2.8"/>
    <n v="1987"/>
    <n v="20763013"/>
    <n v="80"/>
    <s v="Adventure|Horror|Thriller"/>
    <s v="Judith Barsi"/>
    <n v="30840"/>
    <n v="383"/>
    <s v="English"/>
    <s v="USA"/>
    <n v="23000000"/>
    <n v="-2236987"/>
    <m/>
    <m/>
    <m/>
  </r>
  <r>
    <x v="1735"/>
    <s v="Doogal "/>
    <n v="2.8"/>
    <n v="2006"/>
    <n v="7382993"/>
    <n v="31"/>
    <s v="Adventure|Animation|Comedy|Family|Fantasy"/>
    <s v="Jimmy Fallon"/>
    <n v="3851"/>
    <n v="114"/>
    <s v="English"/>
    <s v="USA"/>
    <n v="20000000"/>
    <n v="-12617007"/>
    <m/>
    <m/>
    <m/>
  </r>
  <r>
    <x v="1736"/>
    <s v="Steel "/>
    <n v="2.8"/>
    <n v="1997"/>
    <n v="1686429"/>
    <n v="36"/>
    <s v="Action|Crime|Sci-Fi"/>
    <s v="Charles Napier"/>
    <n v="8687"/>
    <n v="62"/>
    <s v="English"/>
    <s v="USA"/>
    <n v="16000000"/>
    <n v="-14313571"/>
    <m/>
    <m/>
    <m/>
  </r>
  <r>
    <x v="1192"/>
    <s v="Marci X "/>
    <n v="2.8"/>
    <n v="2003"/>
    <n v="1646664"/>
    <n v="28"/>
    <s v="Comedy|Music"/>
    <s v="Damon Wayans"/>
    <n v="4518"/>
    <n v="66"/>
    <s v="English"/>
    <s v="USA"/>
    <n v="20000000"/>
    <n v="-18353336"/>
    <m/>
    <m/>
    <m/>
  </r>
  <r>
    <x v="1737"/>
    <s v="Date Movie "/>
    <n v="2.7"/>
    <n v="2006"/>
    <n v="48546578"/>
    <n v="99"/>
    <s v="Comedy|Romance"/>
    <s v="Alyson Hannigan"/>
    <n v="50415"/>
    <n v="613"/>
    <s v="English"/>
    <s v="USA"/>
    <n v="20000000"/>
    <n v="28546578"/>
    <m/>
    <m/>
    <m/>
  </r>
  <r>
    <x v="1714"/>
    <s v="Meet the Spartans "/>
    <n v="2.7"/>
    <n v="2008"/>
    <n v="38232624"/>
    <n v="111"/>
    <s v="Comedy"/>
    <s v="Carmen Electra"/>
    <n v="88518"/>
    <n v="409"/>
    <s v="English"/>
    <s v="USA"/>
    <n v="30000000"/>
    <n v="8232624"/>
    <m/>
    <m/>
    <m/>
  </r>
  <r>
    <x v="1738"/>
    <s v="The Real Cancun "/>
    <n v="2.7"/>
    <n v="2003"/>
    <n v="3713002"/>
    <n v="52"/>
    <s v="Documentary"/>
    <s v="Laura Ramsey"/>
    <n v="3611"/>
    <n v="62"/>
    <s v="English"/>
    <s v="USA"/>
    <n v="8000000"/>
    <n v="-4286998"/>
    <m/>
    <m/>
    <m/>
  </r>
  <r>
    <x v="867"/>
    <s v="Dragonball: Evolution "/>
    <n v="2.7"/>
    <n v="2009"/>
    <n v="9353573"/>
    <n v="130"/>
    <s v="Action|Adventure|Fantasy|Sci-Fi|Thriller"/>
    <s v="Ian Whyte"/>
    <n v="56451"/>
    <n v="524"/>
    <s v="English"/>
    <s v="USA"/>
    <n v="45000000"/>
    <n v="-35646427"/>
    <m/>
    <m/>
    <m/>
  </r>
  <r>
    <x v="1156"/>
    <s v="Baby Geniuses "/>
    <n v="2.5"/>
    <n v="1999"/>
    <n v="27141959"/>
    <n v="45"/>
    <s v="Comedy|Crime|Family|Sci-Fi"/>
    <s v="Kathleen Turner"/>
    <n v="19547"/>
    <n v="168"/>
    <s v="English"/>
    <s v="USA"/>
    <n v="18000000"/>
    <n v="9141959"/>
    <m/>
    <m/>
    <m/>
  </r>
  <r>
    <x v="1739"/>
    <s v="Battlefield Earth "/>
    <n v="2.4"/>
    <n v="2000"/>
    <n v="21471685"/>
    <n v="174"/>
    <s v="Action|Adventure|Sci-Fi"/>
    <s v="Richard Tyson"/>
    <n v="65464"/>
    <n v="1308"/>
    <s v="English"/>
    <s v="USA"/>
    <n v="44000000"/>
    <n v="-22528315"/>
    <m/>
    <m/>
    <m/>
  </r>
  <r>
    <x v="304"/>
    <s v="Gigli "/>
    <n v="2.4"/>
    <n v="2003"/>
    <n v="5660084"/>
    <n v="131"/>
    <s v="Comedy|Crime|Romance"/>
    <s v="Todd Giebenhain"/>
    <n v="41620"/>
    <n v="418"/>
    <s v="English"/>
    <s v="USA"/>
    <n v="54000000"/>
    <n v="-48339916"/>
    <m/>
    <m/>
    <m/>
  </r>
  <r>
    <x v="1714"/>
    <s v="Epic Movie "/>
    <n v="2.2999999999999998"/>
    <n v="2007"/>
    <n v="39737645"/>
    <n v="112"/>
    <s v="Adventure|Comedy"/>
    <s v="David Carradine"/>
    <n v="89687"/>
    <n v="666"/>
    <s v="English"/>
    <s v="USA"/>
    <n v="20000000"/>
    <n v="19737645"/>
    <m/>
    <m/>
    <m/>
  </r>
  <r>
    <x v="1740"/>
    <s v="Chairman of the Board "/>
    <n v="2.2999999999999998"/>
    <n v="1998"/>
    <n v="306715"/>
    <n v="12"/>
    <s v="Comedy"/>
    <s v="Taylor Negron"/>
    <n v="5143"/>
    <n v="62"/>
    <s v="English"/>
    <s v="USA"/>
    <n v="10000000"/>
    <n v="-9693285"/>
    <m/>
    <m/>
    <m/>
  </r>
  <r>
    <x v="1706"/>
    <s v="Alone in the Dark "/>
    <n v="2.2999999999999998"/>
    <n v="2005"/>
    <n v="5132655"/>
    <n v="148"/>
    <s v="Horror|Sci-Fi"/>
    <s v="Catherine Lough Haggquist"/>
    <n v="37626"/>
    <n v="521"/>
    <s v="English"/>
    <s v="Canada"/>
    <n v="20000000"/>
    <n v="-14867345"/>
    <m/>
    <m/>
    <m/>
  </r>
  <r>
    <x v="1555"/>
    <s v="Son of the Mask "/>
    <n v="2.2000000000000002"/>
    <n v="2005"/>
    <n v="17010646"/>
    <n v="78"/>
    <s v="Comedy|Family|Fantasy"/>
    <s v="Jamie Kennedy"/>
    <n v="40751"/>
    <n v="239"/>
    <s v="English"/>
    <s v="USA"/>
    <n v="84000000"/>
    <n v="-66989354"/>
    <m/>
    <m/>
    <m/>
  </r>
  <r>
    <x v="1362"/>
    <s v="From Justin to Kelly "/>
    <n v="2.1"/>
    <n v="2003"/>
    <n v="4922166"/>
    <n v="60"/>
    <s v="Comedy|Musical|Romance"/>
    <s v="Anika Noni Rose"/>
    <n v="23606"/>
    <n v="304"/>
    <s v="English"/>
    <s v="USA"/>
    <n v="12000000"/>
    <n v="-7077834"/>
    <m/>
    <m/>
    <m/>
  </r>
  <r>
    <x v="1741"/>
    <s v="Glitter "/>
    <n v="2.1"/>
    <n v="2001"/>
    <n v="4273372"/>
    <n v="66"/>
    <s v="Drama|Music|Romance"/>
    <s v="Mariah Carey"/>
    <n v="19412"/>
    <n v="308"/>
    <s v="English"/>
    <s v="USA"/>
    <n v="22000000"/>
    <n v="-17726628"/>
    <m/>
    <m/>
    <m/>
  </r>
  <r>
    <x v="1642"/>
    <s v="Who's Your Caddy? "/>
    <n v="2"/>
    <n v="2007"/>
    <n v="5694308"/>
    <n v="25"/>
    <s v="Comedy|Sport"/>
    <s v="Jeffrey Jones"/>
    <n v="13815"/>
    <n v="46"/>
    <s v="English"/>
    <s v="USA"/>
    <n v="7000000"/>
    <n v="-1305692"/>
    <m/>
    <m/>
    <m/>
  </r>
  <r>
    <x v="1714"/>
    <s v="Disaster Movie "/>
    <n v="1.9"/>
    <n v="2008"/>
    <n v="14174654"/>
    <n v="111"/>
    <s v="Comedy"/>
    <s v="Carmen Electra"/>
    <n v="74945"/>
    <n v="359"/>
    <s v="English"/>
    <s v="USA"/>
    <n v="25000000"/>
    <n v="-10825346"/>
    <m/>
    <m/>
    <m/>
  </r>
  <r>
    <x v="1156"/>
    <s v="Superbabies: Baby Geniuses 2 "/>
    <n v="1.9"/>
    <n v="2004"/>
    <n v="9109322"/>
    <n v="32"/>
    <s v="Comedy|Family|Sci-Fi"/>
    <s v="Scott Baio"/>
    <n v="25371"/>
    <n v="129"/>
    <s v="English"/>
    <s v="Germany"/>
    <n v="20000000"/>
    <n v="-10890678"/>
    <m/>
    <m/>
    <m/>
  </r>
  <r>
    <x v="788"/>
    <s v="Justin Bieber: Never Say Never "/>
    <n v="1.6"/>
    <n v="2011"/>
    <n v="73000942"/>
    <n v="84"/>
    <s v="Documentary|Music"/>
    <s v="Usher Raymond"/>
    <n v="74351"/>
    <n v="233"/>
    <s v="English"/>
    <s v="USA"/>
    <n v="13000000"/>
    <n v="6000094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9">
  <r>
    <s v="Aaron Schneider"/>
    <x v="0"/>
    <n v="7.1"/>
    <n v="2009"/>
    <n v="9176553"/>
    <n v="160"/>
    <x v="0"/>
    <x v="0"/>
    <n v="19147"/>
    <x v="0"/>
    <s v="English"/>
    <s v="USA"/>
    <n v="7500000"/>
    <n v="1676553"/>
  </r>
  <r>
    <s v="Aaron Seltzer"/>
    <x v="1"/>
    <n v="2.7"/>
    <n v="2006"/>
    <n v="48546578"/>
    <n v="99"/>
    <x v="1"/>
    <x v="1"/>
    <n v="50415"/>
    <x v="1"/>
    <s v="English"/>
    <s v="USA"/>
    <n v="20000000"/>
    <n v="28546578"/>
  </r>
  <r>
    <s v="Abel Ferrara"/>
    <x v="2"/>
    <n v="6.6"/>
    <n v="1996"/>
    <n v="1227324"/>
    <n v="48"/>
    <x v="2"/>
    <x v="2"/>
    <n v="6921"/>
    <x v="2"/>
    <s v="English"/>
    <s v="USA"/>
    <n v="12500000"/>
    <n v="-11272676"/>
  </r>
  <r>
    <s v="Adam Carolla"/>
    <x v="3"/>
    <n v="6.1"/>
    <n v="2015"/>
    <n v="105943"/>
    <n v="14"/>
    <x v="3"/>
    <x v="3"/>
    <n v="1351"/>
    <x v="3"/>
    <s v="English"/>
    <s v="USA"/>
    <n v="1500000"/>
    <n v="-1394057"/>
  </r>
  <r>
    <s v="Adam Goldberg"/>
    <x v="4"/>
    <n v="5.4"/>
    <n v="2003"/>
    <n v="2580"/>
    <n v="22"/>
    <x v="0"/>
    <x v="4"/>
    <n v="1618"/>
    <x v="4"/>
    <s v="English"/>
    <s v="USA"/>
    <n v="1650000"/>
    <n v="-1647420"/>
  </r>
  <r>
    <s v="Adam Marcus"/>
    <x v="5"/>
    <n v="4.3"/>
    <n v="1993"/>
    <n v="15935068"/>
    <n v="112"/>
    <x v="4"/>
    <x v="5"/>
    <n v="19331"/>
    <x v="5"/>
    <s v="English"/>
    <s v="USA"/>
    <n v="2500000"/>
    <n v="13435068"/>
  </r>
  <r>
    <s v="Adam McKay"/>
    <x v="6"/>
    <n v="6.6"/>
    <n v="2006"/>
    <n v="148213377"/>
    <n v="164"/>
    <x v="5"/>
    <x v="6"/>
    <n v="130776"/>
    <x v="6"/>
    <s v="English"/>
    <s v="USA"/>
    <n v="73000000"/>
    <n v="75213377"/>
  </r>
  <r>
    <s v="Adam McKay"/>
    <x v="7"/>
    <n v="7.2"/>
    <n v="2004"/>
    <n v="84136909"/>
    <n v="181"/>
    <x v="3"/>
    <x v="7"/>
    <n v="267921"/>
    <x v="7"/>
    <s v="English"/>
    <s v="USA"/>
    <n v="26000000"/>
    <n v="58136909"/>
  </r>
  <r>
    <s v="Adam McKay"/>
    <x v="8"/>
    <n v="7.8"/>
    <n v="2015"/>
    <n v="70235322"/>
    <n v="426"/>
    <x v="6"/>
    <x v="8"/>
    <n v="182983"/>
    <x v="8"/>
    <s v="English"/>
    <s v="USA"/>
    <n v="28000000"/>
    <n v="42235322"/>
  </r>
  <r>
    <s v="Adam McKay"/>
    <x v="9"/>
    <n v="6.9"/>
    <n v="2008"/>
    <n v="100468793"/>
    <n v="173"/>
    <x v="3"/>
    <x v="6"/>
    <n v="212499"/>
    <x v="9"/>
    <s v="English"/>
    <s v="USA"/>
    <n v="65000000"/>
    <n v="35468793"/>
  </r>
  <r>
    <s v="Adam McKay"/>
    <x v="10"/>
    <n v="6.7"/>
    <n v="2010"/>
    <n v="119219978"/>
    <n v="265"/>
    <x v="7"/>
    <x v="9"/>
    <n v="189806"/>
    <x v="10"/>
    <s v="English"/>
    <s v="USA"/>
    <n v="100000000"/>
    <n v="19219978"/>
  </r>
  <r>
    <s v="Adam McKay"/>
    <x v="11"/>
    <n v="6.3"/>
    <n v="2013"/>
    <n v="2175312"/>
    <n v="272"/>
    <x v="3"/>
    <x v="10"/>
    <n v="131227"/>
    <x v="11"/>
    <s v="English"/>
    <s v="USA"/>
    <n v="50000000"/>
    <n v="-47824688"/>
  </r>
  <r>
    <s v="Adam Rapp"/>
    <x v="12"/>
    <n v="6.4"/>
    <n v="2005"/>
    <n v="101228"/>
    <n v="50"/>
    <x v="8"/>
    <x v="11"/>
    <n v="7228"/>
    <x v="12"/>
    <s v="English"/>
    <s v="USA"/>
    <n v="3500000"/>
    <n v="-3398772"/>
  </r>
  <r>
    <s v="Adam Rifkin"/>
    <x v="13"/>
    <n v="6.8"/>
    <n v="1999"/>
    <n v="4193025"/>
    <n v="42"/>
    <x v="9"/>
    <x v="12"/>
    <n v="30682"/>
    <x v="13"/>
    <s v="English"/>
    <s v="USA"/>
    <n v="15000000"/>
    <n v="-10806975"/>
  </r>
  <r>
    <s v="Adam Shankman"/>
    <x v="14"/>
    <n v="5.5"/>
    <n v="2003"/>
    <n v="132541238"/>
    <n v="121"/>
    <x v="3"/>
    <x v="13"/>
    <n v="30058"/>
    <x v="14"/>
    <s v="English"/>
    <s v="USA"/>
    <n v="33000000"/>
    <n v="99541238"/>
  </r>
  <r>
    <s v="Adam Shankman"/>
    <x v="15"/>
    <n v="5.5"/>
    <n v="2005"/>
    <n v="113006880"/>
    <n v="125"/>
    <x v="10"/>
    <x v="14"/>
    <n v="66308"/>
    <x v="15"/>
    <s v="English"/>
    <s v="Canada"/>
    <n v="56000000"/>
    <n v="57006880"/>
  </r>
  <r>
    <s v="Adam Shankman"/>
    <x v="16"/>
    <n v="6.7"/>
    <n v="2007"/>
    <n v="118823091"/>
    <n v="219"/>
    <x v="11"/>
    <x v="15"/>
    <n v="98693"/>
    <x v="16"/>
    <s v="English"/>
    <s v="USA"/>
    <n v="75000000"/>
    <n v="43823091"/>
  </r>
  <r>
    <s v="Adam Shankman"/>
    <x v="17"/>
    <n v="7.4"/>
    <n v="2002"/>
    <n v="41227069"/>
    <n v="80"/>
    <x v="12"/>
    <x v="16"/>
    <n v="162701"/>
    <x v="17"/>
    <s v="English"/>
    <s v="USA"/>
    <n v="11000000"/>
    <n v="30227069"/>
  </r>
  <r>
    <s v="Adam Shankman"/>
    <x v="18"/>
    <n v="6.1"/>
    <n v="2008"/>
    <n v="109993847"/>
    <n v="144"/>
    <x v="13"/>
    <x v="17"/>
    <n v="72326"/>
    <x v="18"/>
    <s v="English"/>
    <s v="USA"/>
    <n v="80000000"/>
    <n v="29993847"/>
  </r>
  <r>
    <s v="Adam Shankman"/>
    <x v="19"/>
    <n v="5.2"/>
    <n v="2001"/>
    <n v="60400856"/>
    <n v="108"/>
    <x v="1"/>
    <x v="18"/>
    <n v="61317"/>
    <x v="19"/>
    <s v="English"/>
    <s v="Germany"/>
    <n v="35000000"/>
    <n v="25400856"/>
  </r>
  <r>
    <s v="Adam Shankman"/>
    <x v="20"/>
    <n v="5.4"/>
    <n v="2005"/>
    <n v="82569532"/>
    <n v="77"/>
    <x v="14"/>
    <x v="19"/>
    <n v="42737"/>
    <x v="20"/>
    <s v="English"/>
    <s v="USA"/>
    <n v="60000000"/>
    <n v="22569532"/>
  </r>
  <r>
    <s v="Adam Shankman"/>
    <x v="21"/>
    <n v="5.9"/>
    <n v="2012"/>
    <n v="38509342"/>
    <n v="360"/>
    <x v="15"/>
    <x v="20"/>
    <n v="61995"/>
    <x v="21"/>
    <s v="English"/>
    <s v="USA"/>
    <n v="75000000"/>
    <n v="-36490658"/>
  </r>
  <r>
    <s v="Adrian Lyne"/>
    <x v="22"/>
    <n v="6.9"/>
    <n v="1987"/>
    <n v="156645693"/>
    <n v="94"/>
    <x v="16"/>
    <x v="21"/>
    <n v="55101"/>
    <x v="22"/>
    <s v="English"/>
    <s v="USA"/>
    <n v="14000000"/>
    <n v="142645693"/>
  </r>
  <r>
    <s v="Adrian Lyne"/>
    <x v="23"/>
    <n v="6.1"/>
    <n v="1983"/>
    <n v="94900000"/>
    <n v="51"/>
    <x v="17"/>
    <x v="22"/>
    <n v="35172"/>
    <x v="20"/>
    <s v="English"/>
    <s v="USA"/>
    <n v="4000000"/>
    <n v="90900000"/>
  </r>
  <r>
    <s v="Adrian Lyne"/>
    <x v="24"/>
    <n v="6.7"/>
    <n v="2002"/>
    <n v="52752475"/>
    <n v="152"/>
    <x v="18"/>
    <x v="23"/>
    <n v="63067"/>
    <x v="23"/>
    <s v="English"/>
    <s v="USA"/>
    <n v="50000000"/>
    <n v="2752475"/>
  </r>
  <r>
    <s v="Adrian Lyne"/>
    <x v="25"/>
    <n v="5.9"/>
    <n v="1986"/>
    <n v="6734844"/>
    <n v="38"/>
    <x v="12"/>
    <x v="24"/>
    <n v="29591"/>
    <x v="24"/>
    <s v="English"/>
    <s v="USA"/>
    <n v="17000000"/>
    <n v="-10265156"/>
  </r>
  <r>
    <s v="Adrienne Shelly"/>
    <x v="26"/>
    <n v="7.1"/>
    <n v="2007"/>
    <n v="19067631"/>
    <n v="173"/>
    <x v="19"/>
    <x v="25"/>
    <n v="37714"/>
    <x v="25"/>
    <s v="English"/>
    <s v="USA"/>
    <n v="2000000"/>
    <n v="17067631"/>
  </r>
  <r>
    <s v="Agnieszka Holland"/>
    <x v="27"/>
    <n v="6.8"/>
    <n v="2006"/>
    <n v="352786"/>
    <n v="78"/>
    <x v="20"/>
    <x v="26"/>
    <n v="11132"/>
    <x v="26"/>
    <s v="English"/>
    <s v="USA"/>
    <n v="11000000"/>
    <n v="-10647214"/>
  </r>
  <r>
    <s v="Agnieszka Wojtowicz-Vosloo"/>
    <x v="28"/>
    <n v="5.9"/>
    <n v="2009"/>
    <n v="108229"/>
    <n v="138"/>
    <x v="21"/>
    <x v="27"/>
    <n v="30836"/>
    <x v="27"/>
    <s v="English"/>
    <s v="USA"/>
    <n v="4500000"/>
    <n v="-4391771"/>
  </r>
  <r>
    <s v="Aki Kaurismäki"/>
    <x v="29"/>
    <n v="7.2"/>
    <n v="2011"/>
    <n v="611709"/>
    <n v="205"/>
    <x v="8"/>
    <x v="28"/>
    <n v="15267"/>
    <x v="28"/>
    <s v="French"/>
    <s v="Finland"/>
    <n v="3850000"/>
    <n v="-3238291"/>
  </r>
  <r>
    <s v="Akira Kurosawa"/>
    <x v="30"/>
    <n v="8.6999999999999993"/>
    <n v="1954"/>
    <n v="269061"/>
    <n v="153"/>
    <x v="22"/>
    <x v="29"/>
    <n v="229012"/>
    <x v="29"/>
    <s v="Japanese"/>
    <s v="Japan"/>
    <n v="2000000"/>
    <n v="-1730939"/>
  </r>
  <r>
    <s v="Akira Kurosawa"/>
    <x v="31"/>
    <n v="7.5"/>
    <n v="1993"/>
    <n v="48856"/>
    <n v="25"/>
    <x v="23"/>
    <x v="30"/>
    <n v="3466"/>
    <x v="4"/>
    <s v="Japanese"/>
    <s v="Japan"/>
    <n v="11900000"/>
    <n v="-11851144"/>
  </r>
  <r>
    <s v="Akiva Goldsman"/>
    <x v="32"/>
    <n v="6.2"/>
    <n v="2014"/>
    <n v="22451"/>
    <n v="189"/>
    <x v="24"/>
    <x v="31"/>
    <n v="41288"/>
    <x v="30"/>
    <s v="English"/>
    <s v="USA"/>
    <n v="60000000"/>
    <n v="-59977549"/>
  </r>
  <r>
    <s v="Akiva Schaffer"/>
    <x v="33"/>
    <n v="5.7"/>
    <n v="2012"/>
    <n v="34350553"/>
    <n v="265"/>
    <x v="25"/>
    <x v="32"/>
    <n v="104066"/>
    <x v="31"/>
    <s v="English"/>
    <s v="USA"/>
    <n v="68000000"/>
    <n v="-33649447"/>
  </r>
  <r>
    <s v="Akiva Schaffer"/>
    <x v="33"/>
    <n v="5.7"/>
    <n v="2012"/>
    <n v="34350553"/>
    <n v="265"/>
    <x v="25"/>
    <x v="32"/>
    <n v="104072"/>
    <x v="31"/>
    <s v="English"/>
    <s v="USA"/>
    <n v="68000000"/>
    <n v="-33649447"/>
  </r>
  <r>
    <s v="Alan Cohn"/>
    <x v="34"/>
    <n v="6"/>
    <n v="1998"/>
    <n v="15062898"/>
    <n v="37"/>
    <x v="3"/>
    <x v="1"/>
    <n v="11729"/>
    <x v="32"/>
    <s v="English"/>
    <s v="USA"/>
    <n v="14000000"/>
    <n v="1062898"/>
  </r>
  <r>
    <s v="Alan J. Pakula"/>
    <x v="35"/>
    <n v="6.5"/>
    <n v="1993"/>
    <n v="100768056"/>
    <n v="43"/>
    <x v="26"/>
    <x v="33"/>
    <n v="59569"/>
    <x v="33"/>
    <s v="English"/>
    <s v="USA"/>
    <n v="45000000"/>
    <n v="55768056"/>
  </r>
  <r>
    <s v="Alan J. Pakula"/>
    <x v="36"/>
    <n v="6.1"/>
    <n v="1997"/>
    <n v="42877165"/>
    <n v="66"/>
    <x v="27"/>
    <x v="10"/>
    <n v="45602"/>
    <x v="34"/>
    <s v="English"/>
    <s v="USA"/>
    <n v="86000000"/>
    <n v="-43122835"/>
  </r>
  <r>
    <s v="Alan Metter"/>
    <x v="37"/>
    <n v="3.3"/>
    <n v="1994"/>
    <n v="126247"/>
    <n v="17"/>
    <x v="28"/>
    <x v="34"/>
    <n v="24958"/>
    <x v="35"/>
    <s v="English"/>
    <s v="USA"/>
    <n v="6200000"/>
    <n v="-6073753"/>
  </r>
  <r>
    <s v="Alan Parker"/>
    <x v="38"/>
    <n v="6.3"/>
    <n v="1996"/>
    <n v="49994804"/>
    <n v="76"/>
    <x v="29"/>
    <x v="35"/>
    <n v="29205"/>
    <x v="13"/>
    <s v="English"/>
    <s v="USA"/>
    <n v="55000000"/>
    <n v="-5005196"/>
  </r>
  <r>
    <s v="Alan Parker"/>
    <x v="39"/>
    <n v="7.3"/>
    <n v="1999"/>
    <n v="13038660"/>
    <n v="99"/>
    <x v="23"/>
    <x v="36"/>
    <n v="16995"/>
    <x v="36"/>
    <s v="English"/>
    <s v="USA"/>
    <n v="25000000"/>
    <n v="-11961340"/>
  </r>
  <r>
    <s v="Alan Parker"/>
    <x v="40"/>
    <n v="7.5"/>
    <n v="2003"/>
    <n v="19593740"/>
    <n v="141"/>
    <x v="30"/>
    <x v="37"/>
    <n v="88270"/>
    <x v="37"/>
    <s v="English"/>
    <s v="USA"/>
    <n v="50000000"/>
    <n v="-30406260"/>
  </r>
  <r>
    <s v="Alan Poul"/>
    <x v="41"/>
    <n v="5.3"/>
    <n v="2010"/>
    <n v="37481242"/>
    <n v="148"/>
    <x v="1"/>
    <x v="38"/>
    <n v="40654"/>
    <x v="0"/>
    <s v="English"/>
    <s v="USA"/>
    <n v="35000000"/>
    <n v="2481242"/>
  </r>
  <r>
    <s v="Alan Rudolph"/>
    <x v="42"/>
    <n v="4.5999999999999996"/>
    <n v="1999"/>
    <n v="175370"/>
    <n v="42"/>
    <x v="3"/>
    <x v="39"/>
    <n v="6884"/>
    <x v="38"/>
    <s v="English"/>
    <s v="USA"/>
    <n v="12000000"/>
    <n v="-11824630"/>
  </r>
  <r>
    <s v="Alan Shapiro"/>
    <x v="43"/>
    <n v="5.2"/>
    <n v="1996"/>
    <n v="20047715"/>
    <n v="23"/>
    <x v="31"/>
    <x v="40"/>
    <n v="8008"/>
    <x v="39"/>
    <s v="English"/>
    <s v="USA"/>
    <n v="25530000"/>
    <n v="-5482285"/>
  </r>
  <r>
    <s v="Alan Taylor"/>
    <x v="44"/>
    <n v="7.1"/>
    <n v="2013"/>
    <n v="206360018"/>
    <n v="486"/>
    <x v="32"/>
    <x v="41"/>
    <n v="414070"/>
    <x v="40"/>
    <s v="English"/>
    <s v="USA"/>
    <n v="170000000"/>
    <n v="36360018"/>
  </r>
  <r>
    <s v="Alan Taylor"/>
    <x v="45"/>
    <n v="6.6"/>
    <n v="2015"/>
    <n v="89732035"/>
    <n v="474"/>
    <x v="33"/>
    <x v="42"/>
    <n v="188457"/>
    <x v="41"/>
    <s v="English"/>
    <s v="USA"/>
    <n v="155000000"/>
    <n v="-65267965"/>
  </r>
  <r>
    <s v="Albert Brooks"/>
    <x v="46"/>
    <n v="5.6"/>
    <n v="1999"/>
    <n v="11614236"/>
    <n v="97"/>
    <x v="3"/>
    <x v="43"/>
    <n v="9294"/>
    <x v="42"/>
    <s v="English"/>
    <s v="USA"/>
    <n v="15000000"/>
    <n v="-3385764"/>
  </r>
  <r>
    <s v="Albert Hughes"/>
    <x v="47"/>
    <n v="7.5"/>
    <n v="1993"/>
    <n v="27900000"/>
    <n v="28"/>
    <x v="30"/>
    <x v="44"/>
    <n v="39508"/>
    <x v="43"/>
    <s v="English"/>
    <s v="USA"/>
    <n v="3500000"/>
    <n v="24400000"/>
  </r>
  <r>
    <s v="Albert Hughes"/>
    <x v="48"/>
    <n v="6.9"/>
    <n v="2010"/>
    <n v="94822707"/>
    <n v="325"/>
    <x v="34"/>
    <x v="33"/>
    <n v="227072"/>
    <x v="44"/>
    <s v="English"/>
    <s v="USA"/>
    <n v="80000000"/>
    <n v="14822707"/>
  </r>
  <r>
    <s v="Albert Hughes"/>
    <x v="49"/>
    <n v="6.8"/>
    <n v="2001"/>
    <n v="31598308"/>
    <n v="208"/>
    <x v="35"/>
    <x v="45"/>
    <n v="124765"/>
    <x v="45"/>
    <s v="English"/>
    <s v="USA"/>
    <n v="35000000"/>
    <n v="-3401692"/>
  </r>
  <r>
    <s v="Alejandro Agresti"/>
    <x v="50"/>
    <n v="6.8"/>
    <n v="2006"/>
    <n v="52320979"/>
    <n v="175"/>
    <x v="36"/>
    <x v="46"/>
    <n v="114321"/>
    <x v="46"/>
    <s v="English"/>
    <s v="USA"/>
    <n v="40000000"/>
    <n v="12320979"/>
  </r>
  <r>
    <s v="Alejandro Amenábar"/>
    <x v="51"/>
    <n v="7.6"/>
    <n v="2001"/>
    <n v="96471845"/>
    <n v="239"/>
    <x v="4"/>
    <x v="47"/>
    <n v="268581"/>
    <x v="47"/>
    <s v="English"/>
    <s v="USA"/>
    <n v="17000000"/>
    <n v="79471845"/>
  </r>
  <r>
    <s v="Alejandro Amenábar"/>
    <x v="52"/>
    <n v="8.1"/>
    <n v="2004"/>
    <n v="2086345"/>
    <n v="157"/>
    <x v="37"/>
    <x v="48"/>
    <n v="64556"/>
    <x v="42"/>
    <s v="Spanish"/>
    <s v="Spain"/>
    <n v="10000000"/>
    <n v="-7913655"/>
  </r>
  <r>
    <s v="Alejandro Amenábar"/>
    <x v="53"/>
    <n v="7.2"/>
    <n v="2009"/>
    <n v="617840"/>
    <n v="180"/>
    <x v="38"/>
    <x v="49"/>
    <n v="52496"/>
    <x v="48"/>
    <s v="English"/>
    <s v="Spain"/>
    <n v="70000000"/>
    <n v="-69382160"/>
  </r>
  <r>
    <s v="Alejandro G. Iñárritu"/>
    <x v="54"/>
    <n v="8.1"/>
    <n v="2015"/>
    <n v="183635922"/>
    <n v="556"/>
    <x v="39"/>
    <x v="50"/>
    <n v="406020"/>
    <x v="49"/>
    <s v="English"/>
    <s v="USA"/>
    <n v="135000000"/>
    <n v="48635922"/>
  </r>
  <r>
    <s v="Alejandro G. Iñárritu"/>
    <x v="55"/>
    <n v="7.8"/>
    <n v="2014"/>
    <n v="42335698"/>
    <n v="588"/>
    <x v="19"/>
    <x v="51"/>
    <n v="395087"/>
    <x v="50"/>
    <s v="English"/>
    <s v="USA"/>
    <n v="18000000"/>
    <n v="24335698"/>
  </r>
  <r>
    <s v="Alejandro G. Iñárritu"/>
    <x v="56"/>
    <n v="7.5"/>
    <n v="2006"/>
    <n v="34300771"/>
    <n v="285"/>
    <x v="23"/>
    <x v="52"/>
    <n v="243799"/>
    <x v="51"/>
    <s v="English"/>
    <s v="France"/>
    <n v="25000000"/>
    <n v="9300771"/>
  </r>
  <r>
    <s v="Alejandro G. Iñárritu"/>
    <x v="57"/>
    <n v="8.1"/>
    <n v="2000"/>
    <n v="5383834"/>
    <n v="157"/>
    <x v="18"/>
    <x v="53"/>
    <n v="173551"/>
    <x v="52"/>
    <s v="Spanish"/>
    <s v="Mexico"/>
    <n v="2000000"/>
    <n v="3383834"/>
  </r>
  <r>
    <s v="Alejandro G. Iñárritu"/>
    <x v="58"/>
    <n v="7.7"/>
    <n v="2003"/>
    <n v="16248701"/>
    <n v="192"/>
    <x v="23"/>
    <x v="54"/>
    <n v="189683"/>
    <x v="53"/>
    <s v="English"/>
    <s v="USA"/>
    <n v="20000000"/>
    <n v="-3751299"/>
  </r>
  <r>
    <s v="Alejandro Monteverde"/>
    <x v="59"/>
    <n v="7.4"/>
    <n v="2006"/>
    <n v="8108247"/>
    <n v="60"/>
    <x v="12"/>
    <x v="55"/>
    <n v="9607"/>
    <x v="54"/>
    <s v="English"/>
    <s v="USA"/>
    <n v="3300000"/>
    <n v="4808247"/>
  </r>
  <r>
    <s v="Alejandro Monteverde"/>
    <x v="60"/>
    <n v="7.4"/>
    <n v="2015"/>
    <n v="6420319"/>
    <n v="45"/>
    <x v="40"/>
    <x v="56"/>
    <n v="15978"/>
    <x v="55"/>
    <s v="English"/>
    <s v="Mexico"/>
    <n v="20000000"/>
    <n v="-13579681"/>
  </r>
  <r>
    <s v="Alessandro Carloni"/>
    <x v="61"/>
    <n v="7.2"/>
    <n v="2016"/>
    <n v="143523463"/>
    <n v="210"/>
    <x v="41"/>
    <x v="42"/>
    <n v="64322"/>
    <x v="56"/>
    <s v="English"/>
    <s v="USA"/>
    <n v="145000000"/>
    <n v="-1476537"/>
  </r>
  <r>
    <s v="Alex Craig Mann"/>
    <x v="62"/>
    <n v="4.5999999999999996"/>
    <n v="2012"/>
    <n v="1332"/>
    <n v="29"/>
    <x v="42"/>
    <x v="57"/>
    <n v="2038"/>
    <x v="57"/>
    <s v="English"/>
    <s v="USA"/>
    <n v="500000"/>
    <n v="-498668"/>
  </r>
  <r>
    <s v="Álex de la Iglesia"/>
    <x v="63"/>
    <n v="6.1"/>
    <n v="2008"/>
    <n v="3607"/>
    <n v="71"/>
    <x v="43"/>
    <x v="58"/>
    <n v="22753"/>
    <x v="58"/>
    <s v="English"/>
    <s v="Spain"/>
    <n v="10000000"/>
    <n v="-9996393"/>
  </r>
  <r>
    <s v="Alex Garland"/>
    <x v="64"/>
    <n v="7.7"/>
    <n v="2015"/>
    <n v="25440971"/>
    <n v="489"/>
    <x v="44"/>
    <x v="59"/>
    <n v="289508"/>
    <x v="59"/>
    <s v="English"/>
    <s v="UK"/>
    <n v="15000000"/>
    <n v="10440971"/>
  </r>
  <r>
    <s v="Alex Gibney"/>
    <x v="65"/>
    <n v="7.7"/>
    <n v="2007"/>
    <n v="274661"/>
    <n v="84"/>
    <x v="45"/>
    <x v="60"/>
    <n v="10564"/>
    <x v="4"/>
    <s v="English"/>
    <s v="USA"/>
    <n v="1000000"/>
    <n v="-725339"/>
  </r>
  <r>
    <s v="Alex Kendrick"/>
    <x v="66"/>
    <n v="6.5"/>
    <n v="2008"/>
    <n v="33451479"/>
    <n v="50"/>
    <x v="12"/>
    <x v="61"/>
    <n v="17068"/>
    <x v="60"/>
    <s v="English"/>
    <s v="USA"/>
    <n v="500000"/>
    <n v="32951479"/>
  </r>
  <r>
    <s v="Alex Kendrick"/>
    <x v="67"/>
    <n v="7"/>
    <n v="2011"/>
    <n v="34522221"/>
    <n v="34"/>
    <x v="23"/>
    <x v="62"/>
    <n v="15401"/>
    <x v="61"/>
    <s v="English"/>
    <s v="USA"/>
    <n v="2000000"/>
    <n v="32522221"/>
  </r>
  <r>
    <s v="Alex Kendrick"/>
    <x v="68"/>
    <n v="6.7"/>
    <n v="2006"/>
    <n v="10174663"/>
    <n v="31"/>
    <x v="46"/>
    <x v="63"/>
    <n v="12399"/>
    <x v="62"/>
    <s v="English"/>
    <s v="USA"/>
    <n v="100000"/>
    <n v="10074663"/>
  </r>
  <r>
    <s v="Alex Proyas"/>
    <x v="69"/>
    <n v="6.2"/>
    <n v="2009"/>
    <n v="79948113"/>
    <n v="279"/>
    <x v="44"/>
    <x v="64"/>
    <n v="186879"/>
    <x v="63"/>
    <s v="English"/>
    <s v="USA"/>
    <n v="50000000"/>
    <n v="29948113"/>
  </r>
  <r>
    <s v="Alex Proyas"/>
    <x v="70"/>
    <n v="7.6"/>
    <n v="1994"/>
    <n v="50693162"/>
    <n v="118"/>
    <x v="47"/>
    <x v="65"/>
    <n v="136580"/>
    <x v="64"/>
    <s v="English"/>
    <s v="USA"/>
    <n v="23000000"/>
    <n v="27693162"/>
  </r>
  <r>
    <s v="Alex Proyas"/>
    <x v="71"/>
    <n v="7.1"/>
    <n v="2004"/>
    <n v="144795350"/>
    <n v="225"/>
    <x v="48"/>
    <x v="66"/>
    <n v="387632"/>
    <x v="65"/>
    <s v="English"/>
    <s v="USA"/>
    <n v="120000000"/>
    <n v="24795350"/>
  </r>
  <r>
    <s v="Alex Proyas"/>
    <x v="72"/>
    <n v="7.7"/>
    <n v="1998"/>
    <n v="14337579"/>
    <n v="222"/>
    <x v="49"/>
    <x v="67"/>
    <n v="156929"/>
    <x v="66"/>
    <s v="English"/>
    <s v="Australia"/>
    <n v="27000000"/>
    <n v="-12662421"/>
  </r>
  <r>
    <s v="Alex Proyas"/>
    <x v="73"/>
    <n v="5.5"/>
    <n v="2016"/>
    <n v="31141074"/>
    <n v="184"/>
    <x v="32"/>
    <x v="68"/>
    <n v="51892"/>
    <x v="67"/>
    <s v="English"/>
    <s v="USA"/>
    <n v="140000000"/>
    <n v="-108858926"/>
  </r>
  <r>
    <s v="Alex Rivera"/>
    <x v="74"/>
    <n v="5.9"/>
    <n v="2008"/>
    <n v="75727"/>
    <n v="47"/>
    <x v="50"/>
    <x v="69"/>
    <n v="5699"/>
    <x v="4"/>
    <s v="Spanish"/>
    <s v="USA"/>
    <n v="2500000"/>
    <n v="-2424273"/>
  </r>
  <r>
    <s v="Alex Smith"/>
    <x v="75"/>
    <n v="6.1"/>
    <n v="2002"/>
    <n v="13134"/>
    <n v="17"/>
    <x v="46"/>
    <x v="8"/>
    <n v="2004"/>
    <x v="68"/>
    <s v="English"/>
    <s v="USA"/>
    <n v="500000"/>
    <n v="-486866"/>
  </r>
  <r>
    <s v="Alex Zamm"/>
    <x v="76"/>
    <n v="2.2999999999999998"/>
    <n v="1998"/>
    <n v="306715"/>
    <n v="12"/>
    <x v="3"/>
    <x v="70"/>
    <n v="5143"/>
    <x v="69"/>
    <s v="English"/>
    <s v="USA"/>
    <n v="10000000"/>
    <n v="-9693285"/>
  </r>
  <r>
    <s v="Alexander Payne"/>
    <x v="77"/>
    <n v="7.3"/>
    <n v="2011"/>
    <n v="82624961"/>
    <n v="549"/>
    <x v="8"/>
    <x v="71"/>
    <n v="205284"/>
    <x v="70"/>
    <s v="English"/>
    <s v="USA"/>
    <n v="20000000"/>
    <n v="62624961"/>
  </r>
  <r>
    <s v="Alexander Payne"/>
    <x v="78"/>
    <n v="7.5"/>
    <n v="2004"/>
    <n v="71502303"/>
    <n v="285"/>
    <x v="51"/>
    <x v="72"/>
    <n v="149966"/>
    <x v="71"/>
    <s v="English"/>
    <s v="USA"/>
    <n v="12000000"/>
    <n v="59502303"/>
  </r>
  <r>
    <s v="Alexander Payne"/>
    <x v="79"/>
    <n v="7.2"/>
    <n v="2002"/>
    <n v="65010106"/>
    <n v="217"/>
    <x v="8"/>
    <x v="73"/>
    <n v="107557"/>
    <x v="72"/>
    <s v="English"/>
    <s v="USA"/>
    <n v="30000000"/>
    <n v="35010106"/>
  </r>
  <r>
    <s v="Alexander Payne"/>
    <x v="80"/>
    <n v="7.3"/>
    <n v="1999"/>
    <n v="14879556"/>
    <n v="175"/>
    <x v="8"/>
    <x v="74"/>
    <n v="73640"/>
    <x v="73"/>
    <s v="English"/>
    <s v="USA"/>
    <n v="8000000"/>
    <n v="6879556"/>
  </r>
  <r>
    <s v="Alexander Payne"/>
    <x v="81"/>
    <n v="7.8"/>
    <n v="2013"/>
    <n v="17613460"/>
    <n v="433"/>
    <x v="52"/>
    <x v="75"/>
    <n v="91082"/>
    <x v="74"/>
    <s v="English"/>
    <s v="USA"/>
    <n v="12000000"/>
    <n v="5613460"/>
  </r>
  <r>
    <s v="Alexander Witt"/>
    <x v="82"/>
    <n v="6.2"/>
    <n v="2004"/>
    <n v="50740078"/>
    <n v="191"/>
    <x v="53"/>
    <x v="76"/>
    <n v="151580"/>
    <x v="75"/>
    <s v="English"/>
    <s v="Germany"/>
    <n v="45000000"/>
    <n v="5740078"/>
  </r>
  <r>
    <s v="Alexandre Aja"/>
    <x v="83"/>
    <n v="6.4"/>
    <n v="2006"/>
    <n v="41777564"/>
    <n v="265"/>
    <x v="54"/>
    <x v="77"/>
    <n v="129719"/>
    <x v="76"/>
    <s v="English"/>
    <s v="USA"/>
    <n v="15000000"/>
    <n v="26777564"/>
  </r>
  <r>
    <s v="Alexandre Aja"/>
    <x v="84"/>
    <n v="6.8"/>
    <n v="2003"/>
    <n v="3645438"/>
    <n v="251"/>
    <x v="54"/>
    <x v="78"/>
    <n v="55040"/>
    <x v="77"/>
    <s v="French"/>
    <s v="France"/>
    <n v="2200000"/>
    <n v="1445438"/>
  </r>
  <r>
    <s v="Alexandre Aja"/>
    <x v="85"/>
    <n v="5.5"/>
    <n v="2010"/>
    <n v="25003072"/>
    <n v="365"/>
    <x v="42"/>
    <x v="79"/>
    <n v="72552"/>
    <x v="8"/>
    <s v="English"/>
    <s v="USA"/>
    <n v="24000000"/>
    <n v="1003072"/>
  </r>
  <r>
    <s v="Alexandre Aja"/>
    <x v="86"/>
    <n v="6.2"/>
    <n v="2008"/>
    <n v="30691439"/>
    <n v="208"/>
    <x v="55"/>
    <x v="80"/>
    <n v="86205"/>
    <x v="78"/>
    <s v="English"/>
    <s v="USA"/>
    <n v="35000000"/>
    <n v="-4308561"/>
  </r>
  <r>
    <s v="Alfonso Cuarón"/>
    <x v="87"/>
    <n v="7.8"/>
    <n v="2013"/>
    <n v="274084951"/>
    <n v="738"/>
    <x v="56"/>
    <x v="81"/>
    <n v="582917"/>
    <x v="79"/>
    <s v="English"/>
    <s v="UK"/>
    <n v="100000000"/>
    <n v="174084951"/>
  </r>
  <r>
    <s v="Alfonso Cuarón"/>
    <x v="88"/>
    <n v="7.8"/>
    <n v="2004"/>
    <n v="249358727"/>
    <n v="274"/>
    <x v="57"/>
    <x v="82"/>
    <n v="382255"/>
    <x v="80"/>
    <s v="English"/>
    <s v="UK"/>
    <n v="130000000"/>
    <n v="119358727"/>
  </r>
  <r>
    <s v="Alfonso Cuarón"/>
    <x v="89"/>
    <n v="7.7"/>
    <n v="2001"/>
    <n v="13622333"/>
    <n v="173"/>
    <x v="51"/>
    <x v="83"/>
    <n v="91377"/>
    <x v="81"/>
    <s v="Spanish"/>
    <s v="Mexico"/>
    <n v="2000000"/>
    <n v="11622333"/>
  </r>
  <r>
    <s v="Alfonso Cuarón"/>
    <x v="90"/>
    <n v="7.9"/>
    <n v="2006"/>
    <n v="35286428"/>
    <n v="372"/>
    <x v="58"/>
    <x v="84"/>
    <n v="361767"/>
    <x v="82"/>
    <s v="English"/>
    <s v="USA"/>
    <n v="76000000"/>
    <n v="-40713572"/>
  </r>
  <r>
    <s v="Alfred Hitchcock"/>
    <x v="91"/>
    <n v="8.5"/>
    <n v="1960"/>
    <n v="32000000"/>
    <n v="290"/>
    <x v="35"/>
    <x v="85"/>
    <n v="422432"/>
    <x v="83"/>
    <s v="English"/>
    <s v="USA"/>
    <n v="806947"/>
    <n v="31193053"/>
  </r>
  <r>
    <s v="Alison Maclean"/>
    <x v="92"/>
    <n v="7"/>
    <n v="1999"/>
    <n v="1282084"/>
    <n v="74"/>
    <x v="23"/>
    <x v="86"/>
    <n v="6221"/>
    <x v="84"/>
    <s v="English"/>
    <s v="USA"/>
    <n v="2500000"/>
    <n v="-1217916"/>
  </r>
  <r>
    <s v="Alister Grierson"/>
    <x v="93"/>
    <n v="5.9"/>
    <n v="2011"/>
    <n v="23070045"/>
    <n v="244"/>
    <x v="59"/>
    <x v="87"/>
    <n v="47003"/>
    <x v="60"/>
    <s v="English"/>
    <s v="USA"/>
    <n v="30000000"/>
    <n v="-6929955"/>
  </r>
  <r>
    <s v="Allen Coulter"/>
    <x v="94"/>
    <n v="7.2"/>
    <n v="2010"/>
    <n v="19057024"/>
    <n v="158"/>
    <x v="12"/>
    <x v="88"/>
    <n v="113963"/>
    <x v="52"/>
    <s v="English"/>
    <s v="USA"/>
    <n v="16000000"/>
    <n v="3057024"/>
  </r>
  <r>
    <s v="Allen Hughes"/>
    <x v="95"/>
    <n v="6.2"/>
    <n v="2013"/>
    <n v="19692608"/>
    <n v="298"/>
    <x v="30"/>
    <x v="89"/>
    <n v="63548"/>
    <x v="85"/>
    <s v="English"/>
    <s v="USA"/>
    <n v="35000000"/>
    <n v="-15307392"/>
  </r>
  <r>
    <s v="Allison Anders"/>
    <x v="96"/>
    <n v="6.7"/>
    <n v="1995"/>
    <n v="4301331"/>
    <n v="51"/>
    <x v="60"/>
    <x v="90"/>
    <n v="78241"/>
    <x v="86"/>
    <s v="English"/>
    <s v="USA"/>
    <n v="4000000"/>
    <n v="301331"/>
  </r>
  <r>
    <s v="Allison Anders"/>
    <x v="97"/>
    <n v="6.1"/>
    <n v="1999"/>
    <n v="177840"/>
    <n v="29"/>
    <x v="9"/>
    <x v="91"/>
    <n v="708"/>
    <x v="87"/>
    <s v="English"/>
    <s v="UK"/>
    <n v="250000"/>
    <n v="-72160"/>
  </r>
  <r>
    <s v="Amy Heckerling"/>
    <x v="98"/>
    <n v="6.8"/>
    <n v="1995"/>
    <n v="56631572"/>
    <n v="88"/>
    <x v="1"/>
    <x v="92"/>
    <n v="123390"/>
    <x v="88"/>
    <s v="English"/>
    <s v="USA"/>
    <n v="12000000"/>
    <n v="44631572"/>
  </r>
  <r>
    <s v="Amy Heckerling"/>
    <x v="99"/>
    <n v="5.3"/>
    <n v="2000"/>
    <n v="15464026"/>
    <n v="81"/>
    <x v="1"/>
    <x v="93"/>
    <n v="23076"/>
    <x v="89"/>
    <s v="English"/>
    <s v="USA"/>
    <n v="20000000"/>
    <n v="-4535974"/>
  </r>
  <r>
    <s v="Amy Heckerling"/>
    <x v="100"/>
    <n v="5.0999999999999996"/>
    <n v="2012"/>
    <n v="2964"/>
    <n v="54"/>
    <x v="61"/>
    <x v="70"/>
    <n v="7444"/>
    <x v="90"/>
    <s v="English"/>
    <s v="USA"/>
    <n v="16000000"/>
    <n v="-15997036"/>
  </r>
  <r>
    <s v="Anand Tucker"/>
    <x v="101"/>
    <n v="6.9"/>
    <n v="2007"/>
    <n v="1071240"/>
    <n v="90"/>
    <x v="62"/>
    <x v="94"/>
    <n v="3571"/>
    <x v="91"/>
    <s v="English"/>
    <s v="UK"/>
    <n v="8000000"/>
    <n v="-6928760"/>
  </r>
  <r>
    <s v="Anand Tucker"/>
    <x v="102"/>
    <n v="6.4"/>
    <n v="2010"/>
    <n v="12561"/>
    <n v="134"/>
    <x v="1"/>
    <x v="79"/>
    <n v="71276"/>
    <x v="92"/>
    <s v="English"/>
    <s v="USA"/>
    <n v="19000000"/>
    <n v="-18987439"/>
  </r>
  <r>
    <s v="André Øvredal"/>
    <x v="103"/>
    <n v="7"/>
    <n v="2010"/>
    <n v="252652"/>
    <n v="337"/>
    <x v="63"/>
    <x v="95"/>
    <n v="54104"/>
    <x v="93"/>
    <s v="Norwegian"/>
    <s v="Norway"/>
    <n v="19900000"/>
    <n v="-19647348"/>
  </r>
  <r>
    <s v="Andrea Di Stefano"/>
    <x v="104"/>
    <n v="6.6"/>
    <n v="2014"/>
    <n v="106869"/>
    <n v="106"/>
    <x v="64"/>
    <x v="96"/>
    <n v="13762"/>
    <x v="94"/>
    <s v="English"/>
    <s v="France"/>
    <n v="17000000"/>
    <n v="-16893131"/>
  </r>
  <r>
    <s v="Andrés Muschietti"/>
    <x v="105"/>
    <n v="6.2"/>
    <n v="2013"/>
    <n v="71588220"/>
    <n v="393"/>
    <x v="65"/>
    <x v="97"/>
    <n v="134869"/>
    <x v="95"/>
    <s v="English"/>
    <s v="Canada"/>
    <n v="20000000"/>
    <n v="51588220"/>
  </r>
  <r>
    <s v="Andrew Adamson"/>
    <x v="106"/>
    <n v="7.2"/>
    <n v="2004"/>
    <n v="436471036"/>
    <n v="205"/>
    <x v="66"/>
    <x v="98"/>
    <n v="314630"/>
    <x v="96"/>
    <s v="English"/>
    <s v="USA"/>
    <n v="150000000"/>
    <n v="286471036"/>
  </r>
  <r>
    <s v="Andrew Adamson"/>
    <x v="107"/>
    <n v="7.9"/>
    <n v="2001"/>
    <n v="267652016"/>
    <n v="212"/>
    <x v="67"/>
    <x v="99"/>
    <n v="467113"/>
    <x v="97"/>
    <s v="English"/>
    <s v="USA"/>
    <n v="60000000"/>
    <n v="207652016"/>
  </r>
  <r>
    <s v="Andrew Adamson"/>
    <x v="108"/>
    <n v="6.9"/>
    <n v="2005"/>
    <n v="291709845"/>
    <n v="284"/>
    <x v="68"/>
    <x v="100"/>
    <n v="286506"/>
    <x v="98"/>
    <s v="English"/>
    <s v="USA"/>
    <n v="180000000"/>
    <n v="111709845"/>
  </r>
  <r>
    <s v="Andrew Adamson"/>
    <x v="109"/>
    <n v="6.6"/>
    <n v="2008"/>
    <n v="141614023"/>
    <n v="258"/>
    <x v="69"/>
    <x v="101"/>
    <n v="149922"/>
    <x v="99"/>
    <s v="English"/>
    <s v="USA"/>
    <n v="225000000"/>
    <n v="-83385977"/>
  </r>
  <r>
    <s v="Andrew Bergman"/>
    <x v="110"/>
    <n v="4.3"/>
    <n v="1996"/>
    <n v="32800000"/>
    <n v="51"/>
    <x v="70"/>
    <x v="102"/>
    <n v="34896"/>
    <x v="24"/>
    <s v="English"/>
    <s v="USA"/>
    <n v="40000000"/>
    <n v="-7200000"/>
  </r>
  <r>
    <s v="Andrew Bergman"/>
    <x v="111"/>
    <n v="5.3"/>
    <n v="2000"/>
    <n v="2954405"/>
    <n v="63"/>
    <x v="71"/>
    <x v="103"/>
    <n v="1977"/>
    <x v="100"/>
    <s v="English"/>
    <s v="USA"/>
    <n v="36000000"/>
    <n v="-33045595"/>
  </r>
  <r>
    <s v="Andrew Currie"/>
    <x v="112"/>
    <n v="6.8"/>
    <n v="2006"/>
    <n v="298110"/>
    <n v="140"/>
    <x v="72"/>
    <x v="104"/>
    <n v="25055"/>
    <x v="101"/>
    <s v="English"/>
    <s v="Canada"/>
    <n v="8000000"/>
    <n v="-7701890"/>
  </r>
  <r>
    <s v="Andrew Davis"/>
    <x v="113"/>
    <n v="7.8"/>
    <n v="1993"/>
    <n v="183875760"/>
    <n v="119"/>
    <x v="73"/>
    <x v="10"/>
    <n v="213668"/>
    <x v="102"/>
    <s v="English"/>
    <s v="USA"/>
    <n v="44000000"/>
    <n v="139875760"/>
  </r>
  <r>
    <s v="Andrew Davis"/>
    <x v="114"/>
    <n v="7.1"/>
    <n v="2003"/>
    <n v="67325559"/>
    <n v="106"/>
    <x v="74"/>
    <x v="105"/>
    <n v="58222"/>
    <x v="103"/>
    <s v="English"/>
    <s v="USA"/>
    <n v="20000000"/>
    <n v="47325559"/>
  </r>
  <r>
    <s v="Andrew Davis"/>
    <x v="115"/>
    <n v="5.6"/>
    <n v="1996"/>
    <n v="20550712"/>
    <n v="47"/>
    <x v="75"/>
    <x v="46"/>
    <n v="40346"/>
    <x v="104"/>
    <s v="English"/>
    <s v="USA"/>
    <n v="50000000"/>
    <n v="-29449288"/>
  </r>
  <r>
    <s v="Andrew Davis"/>
    <x v="116"/>
    <n v="5.5"/>
    <n v="2002"/>
    <n v="40048332"/>
    <n v="135"/>
    <x v="76"/>
    <x v="106"/>
    <n v="61417"/>
    <x v="105"/>
    <s v="English"/>
    <s v="USA"/>
    <n v="85000000"/>
    <n v="-44951668"/>
  </r>
  <r>
    <s v="Andrew Dominik"/>
    <x v="117"/>
    <n v="6.2"/>
    <n v="2012"/>
    <n v="14938570"/>
    <n v="414"/>
    <x v="77"/>
    <x v="52"/>
    <n v="111625"/>
    <x v="106"/>
    <s v="English"/>
    <s v="USA"/>
    <n v="15000000"/>
    <n v="-61430"/>
  </r>
  <r>
    <s v="Andrew Dominik"/>
    <x v="118"/>
    <n v="7.5"/>
    <n v="2007"/>
    <n v="3904982"/>
    <n v="273"/>
    <x v="78"/>
    <x v="52"/>
    <n v="136104"/>
    <x v="107"/>
    <s v="English"/>
    <s v="USA"/>
    <n v="30000000"/>
    <n v="-26095018"/>
  </r>
  <r>
    <s v="Andrew Douglas"/>
    <x v="119"/>
    <n v="6"/>
    <n v="2005"/>
    <n v="64255243"/>
    <n v="220"/>
    <x v="21"/>
    <x v="107"/>
    <n v="80903"/>
    <x v="108"/>
    <s v="English"/>
    <s v="USA"/>
    <n v="19000000"/>
    <n v="45255243"/>
  </r>
  <r>
    <s v="Andrew Erwin"/>
    <x v="120"/>
    <n v="5.4"/>
    <n v="2014"/>
    <n v="10429707"/>
    <n v="49"/>
    <x v="3"/>
    <x v="63"/>
    <n v="10483"/>
    <x v="109"/>
    <s v="English"/>
    <s v="USA"/>
    <n v="5000000"/>
    <n v="5429707"/>
  </r>
  <r>
    <s v="Andrew Fleming"/>
    <x v="121"/>
    <n v="6.2"/>
    <n v="1996"/>
    <n v="24881000"/>
    <n v="93"/>
    <x v="79"/>
    <x v="108"/>
    <n v="57140"/>
    <x v="110"/>
    <s v="English"/>
    <s v="USA"/>
    <n v="15000000"/>
    <n v="9881000"/>
  </r>
  <r>
    <s v="Andrew Fleming"/>
    <x v="122"/>
    <n v="5.9"/>
    <n v="2007"/>
    <n v="25584685"/>
    <n v="93"/>
    <x v="80"/>
    <x v="109"/>
    <n v="15877"/>
    <x v="111"/>
    <s v="English"/>
    <s v="USA"/>
    <n v="20000000"/>
    <n v="5584685"/>
  </r>
  <r>
    <s v="Andrew Fleming"/>
    <x v="123"/>
    <n v="6.4"/>
    <n v="2008"/>
    <n v="4881867"/>
    <n v="129"/>
    <x v="9"/>
    <x v="110"/>
    <n v="15200"/>
    <x v="112"/>
    <s v="English"/>
    <s v="USA"/>
    <n v="9000000"/>
    <n v="-4118133"/>
  </r>
  <r>
    <s v="Andrew Fleming"/>
    <x v="124"/>
    <n v="6.1"/>
    <n v="1999"/>
    <n v="6241697"/>
    <n v="81"/>
    <x v="3"/>
    <x v="111"/>
    <n v="16059"/>
    <x v="113"/>
    <s v="English"/>
    <s v="France"/>
    <n v="13000000"/>
    <n v="-6758303"/>
  </r>
  <r>
    <s v="Andrew Haigh"/>
    <x v="125"/>
    <n v="7.7"/>
    <n v="2011"/>
    <n v="469947"/>
    <n v="143"/>
    <x v="12"/>
    <x v="112"/>
    <n v="19846"/>
    <x v="114"/>
    <s v="English"/>
    <s v="UK"/>
    <n v="120000"/>
    <n v="349947"/>
  </r>
  <r>
    <s v="Andrew Morahan"/>
    <x v="126"/>
    <n v="4.3"/>
    <n v="1994"/>
    <n v="13829734"/>
    <n v="32"/>
    <x v="81"/>
    <x v="113"/>
    <n v="16194"/>
    <x v="115"/>
    <s v="English"/>
    <s v="Canada"/>
    <n v="26000000"/>
    <n v="-12170266"/>
  </r>
  <r>
    <s v="Andrew Niccol"/>
    <x v="127"/>
    <n v="6.7"/>
    <n v="2011"/>
    <n v="37553932"/>
    <n v="360"/>
    <x v="82"/>
    <x v="31"/>
    <n v="304318"/>
    <x v="116"/>
    <s v="English"/>
    <s v="USA"/>
    <n v="40000000"/>
    <n v="-2446068"/>
  </r>
  <r>
    <s v="Andrew Niccol"/>
    <x v="128"/>
    <n v="5.9"/>
    <n v="2013"/>
    <n v="26616999"/>
    <n v="298"/>
    <x v="83"/>
    <x v="114"/>
    <n v="92461"/>
    <x v="117"/>
    <s v="English"/>
    <s v="USA"/>
    <n v="40000000"/>
    <n v="-13383001"/>
  </r>
  <r>
    <s v="Andrew Niccol"/>
    <x v="129"/>
    <n v="7.8"/>
    <n v="1997"/>
    <n v="12339633"/>
    <n v="175"/>
    <x v="58"/>
    <x v="115"/>
    <n v="220591"/>
    <x v="118"/>
    <s v="English"/>
    <s v="USA"/>
    <n v="36000000"/>
    <n v="-23660367"/>
  </r>
  <r>
    <s v="Andrew Niccol"/>
    <x v="130"/>
    <n v="7.6"/>
    <n v="2005"/>
    <n v="24127895"/>
    <n v="168"/>
    <x v="30"/>
    <x v="64"/>
    <n v="248123"/>
    <x v="6"/>
    <s v="English"/>
    <s v="USA"/>
    <n v="50000000"/>
    <n v="-25872105"/>
  </r>
  <r>
    <s v="Andrew Stanton"/>
    <x v="131"/>
    <n v="8.1999999999999993"/>
    <n v="2003"/>
    <n v="380838870"/>
    <n v="301"/>
    <x v="84"/>
    <x v="116"/>
    <n v="692482"/>
    <x v="119"/>
    <s v="English"/>
    <s v="USA"/>
    <n v="94000000"/>
    <n v="286838870"/>
  </r>
  <r>
    <s v="Andrew Stanton"/>
    <x v="132"/>
    <n v="8.4"/>
    <n v="2008"/>
    <n v="223806889"/>
    <n v="421"/>
    <x v="85"/>
    <x v="117"/>
    <n v="718837"/>
    <x v="120"/>
    <s v="English"/>
    <s v="USA"/>
    <n v="180000000"/>
    <n v="43806889"/>
  </r>
  <r>
    <s v="Andrew Stanton"/>
    <x v="133"/>
    <n v="6.6"/>
    <n v="2012"/>
    <n v="73058679"/>
    <n v="462"/>
    <x v="33"/>
    <x v="118"/>
    <n v="212204"/>
    <x v="121"/>
    <s v="English"/>
    <s v="USA"/>
    <n v="263700000"/>
    <n v="-190641321"/>
  </r>
  <r>
    <s v="Andrew Wilson"/>
    <x v="134"/>
    <n v="5.5"/>
    <n v="2005"/>
    <n v="127144"/>
    <n v="32"/>
    <x v="19"/>
    <x v="6"/>
    <n v="5159"/>
    <x v="122"/>
    <s v="English"/>
    <s v="USA"/>
    <n v="8000000"/>
    <n v="-7872856"/>
  </r>
  <r>
    <s v="Andrey Konchalovskiy"/>
    <x v="135"/>
    <n v="6.3"/>
    <n v="1989"/>
    <n v="63408614"/>
    <n v="45"/>
    <x v="86"/>
    <x v="119"/>
    <n v="75365"/>
    <x v="123"/>
    <s v="English"/>
    <s v="USA"/>
    <n v="55000000"/>
    <n v="8408614"/>
  </r>
  <r>
    <s v="Andrey Konchalovskiy"/>
    <x v="136"/>
    <n v="4.4000000000000004"/>
    <n v="2010"/>
    <n v="190562"/>
    <n v="47"/>
    <x v="87"/>
    <x v="120"/>
    <n v="2508"/>
    <x v="124"/>
    <s v="English"/>
    <s v="UK"/>
    <n v="90000000"/>
    <n v="-89809438"/>
  </r>
  <r>
    <s v="Andrzej Bartkowiak"/>
    <x v="137"/>
    <n v="6.1"/>
    <n v="2000"/>
    <n v="55973336"/>
    <n v="70"/>
    <x v="88"/>
    <x v="121"/>
    <n v="57040"/>
    <x v="125"/>
    <s v="English"/>
    <s v="USA"/>
    <n v="25000000"/>
    <n v="30973336"/>
  </r>
  <r>
    <s v="Andrzej Bartkowiak"/>
    <x v="138"/>
    <n v="5.5"/>
    <n v="2001"/>
    <n v="51758599"/>
    <n v="107"/>
    <x v="89"/>
    <x v="122"/>
    <n v="27580"/>
    <x v="78"/>
    <s v="English"/>
    <s v="USA"/>
    <n v="33000000"/>
    <n v="18758599"/>
  </r>
  <r>
    <s v="Andrzej Bartkowiak"/>
    <x v="139"/>
    <n v="5.8"/>
    <n v="2003"/>
    <n v="34604054"/>
    <n v="109"/>
    <x v="27"/>
    <x v="121"/>
    <n v="34942"/>
    <x v="126"/>
    <s v="English"/>
    <s v="USA"/>
    <n v="30000000"/>
    <n v="4604054"/>
  </r>
  <r>
    <s v="Andrzej Bartkowiak"/>
    <x v="140"/>
    <n v="3.7"/>
    <n v="2009"/>
    <n v="8742261"/>
    <n v="103"/>
    <x v="90"/>
    <x v="123"/>
    <n v="19824"/>
    <x v="127"/>
    <s v="English"/>
    <s v="Canada"/>
    <n v="18000000"/>
    <n v="-9257739"/>
  </r>
  <r>
    <s v="Andrzej Bartkowiak"/>
    <x v="141"/>
    <n v="5.2"/>
    <n v="2005"/>
    <n v="28031250"/>
    <n v="237"/>
    <x v="91"/>
    <x v="9"/>
    <n v="88146"/>
    <x v="128"/>
    <s v="English"/>
    <s v="UK"/>
    <n v="60000000"/>
    <n v="-31968750"/>
  </r>
  <r>
    <s v="Andy Cadiff"/>
    <x v="142"/>
    <n v="6.1"/>
    <n v="2004"/>
    <n v="12189514"/>
    <n v="65"/>
    <x v="1"/>
    <x v="124"/>
    <n v="30092"/>
    <x v="129"/>
    <s v="English"/>
    <s v="USA"/>
    <n v="23000000"/>
    <n v="-10810486"/>
  </r>
  <r>
    <s v="Andy Fickman"/>
    <x v="143"/>
    <n v="6.2"/>
    <n v="2007"/>
    <n v="90636983"/>
    <n v="112"/>
    <x v="92"/>
    <x v="9"/>
    <n v="44021"/>
    <x v="130"/>
    <s v="English"/>
    <s v="USA"/>
    <n v="22000000"/>
    <n v="68636983"/>
  </r>
  <r>
    <s v="Andy Fickman"/>
    <x v="144"/>
    <n v="6.1"/>
    <n v="2012"/>
    <n v="77264926"/>
    <n v="139"/>
    <x v="93"/>
    <x v="125"/>
    <n v="21176"/>
    <x v="131"/>
    <s v="English"/>
    <s v="USA"/>
    <n v="25000000"/>
    <n v="52264926"/>
  </r>
  <r>
    <s v="Andy Fickman"/>
    <x v="145"/>
    <n v="4.4000000000000004"/>
    <n v="2015"/>
    <n v="71038190"/>
    <n v="76"/>
    <x v="7"/>
    <x v="126"/>
    <n v="23473"/>
    <x v="132"/>
    <s v="English"/>
    <s v="USA"/>
    <n v="30000000"/>
    <n v="41038190"/>
  </r>
  <r>
    <s v="Andy Fickman"/>
    <x v="146"/>
    <n v="6.4"/>
    <n v="2006"/>
    <n v="33687630"/>
    <n v="91"/>
    <x v="1"/>
    <x v="127"/>
    <n v="116762"/>
    <x v="133"/>
    <s v="English"/>
    <s v="USA"/>
    <n v="20000000"/>
    <n v="13687630"/>
  </r>
  <r>
    <s v="Andy Fickman"/>
    <x v="147"/>
    <n v="5.8"/>
    <n v="2010"/>
    <n v="25677801"/>
    <n v="91"/>
    <x v="94"/>
    <x v="128"/>
    <n v="41273"/>
    <x v="134"/>
    <s v="English"/>
    <s v="USA"/>
    <n v="20000000"/>
    <n v="5677801"/>
  </r>
  <r>
    <s v="Andy Fickman"/>
    <x v="148"/>
    <n v="5.7"/>
    <n v="2009"/>
    <n v="67128202"/>
    <n v="166"/>
    <x v="95"/>
    <x v="9"/>
    <n v="43328"/>
    <x v="135"/>
    <s v="English"/>
    <s v="USA"/>
    <n v="65000000"/>
    <n v="2128202"/>
  </r>
  <r>
    <s v="Andy Garcia"/>
    <x v="149"/>
    <n v="6.7"/>
    <n v="2005"/>
    <n v="2483955"/>
    <n v="52"/>
    <x v="12"/>
    <x v="129"/>
    <n v="8369"/>
    <x v="136"/>
    <s v="English"/>
    <s v="USA"/>
    <n v="9600000"/>
    <n v="-7116045"/>
  </r>
  <r>
    <s v="Andy Tennant"/>
    <x v="150"/>
    <n v="6.6"/>
    <n v="2005"/>
    <n v="177575142"/>
    <n v="171"/>
    <x v="1"/>
    <x v="66"/>
    <n v="244840"/>
    <x v="137"/>
    <s v="English"/>
    <s v="USA"/>
    <n v="70000000"/>
    <n v="107575142"/>
  </r>
  <r>
    <s v="Andy Tennant"/>
    <x v="151"/>
    <n v="6.1"/>
    <n v="2002"/>
    <n v="127214072"/>
    <n v="97"/>
    <x v="1"/>
    <x v="130"/>
    <n v="83786"/>
    <x v="138"/>
    <s v="English"/>
    <s v="USA"/>
    <n v="38000000"/>
    <n v="89214072"/>
  </r>
  <r>
    <s v="Andy Tennant"/>
    <x v="152"/>
    <n v="7"/>
    <n v="1998"/>
    <n v="65703412"/>
    <n v="92"/>
    <x v="19"/>
    <x v="131"/>
    <n v="57958"/>
    <x v="139"/>
    <s v="English"/>
    <s v="USA"/>
    <n v="26000000"/>
    <n v="39703412"/>
  </r>
  <r>
    <s v="Andy Tennant"/>
    <x v="153"/>
    <n v="5.5"/>
    <n v="2010"/>
    <n v="67061228"/>
    <n v="161"/>
    <x v="96"/>
    <x v="68"/>
    <n v="96565"/>
    <x v="140"/>
    <s v="English"/>
    <s v="USA"/>
    <n v="40000000"/>
    <n v="27061228"/>
  </r>
  <r>
    <s v="Andy Tennant"/>
    <x v="154"/>
    <n v="5.6"/>
    <n v="2008"/>
    <n v="70224196"/>
    <n v="176"/>
    <x v="97"/>
    <x v="18"/>
    <n v="59352"/>
    <x v="141"/>
    <s v="English"/>
    <s v="USA"/>
    <n v="70000000"/>
    <n v="224196"/>
  </r>
  <r>
    <s v="Andy Tennant"/>
    <x v="155"/>
    <n v="6.7"/>
    <n v="1999"/>
    <n v="39251128"/>
    <n v="91"/>
    <x v="98"/>
    <x v="132"/>
    <n v="31080"/>
    <x v="142"/>
    <s v="English"/>
    <s v="USA"/>
    <n v="75000000"/>
    <n v="-35748872"/>
  </r>
  <r>
    <s v="Ang Lee"/>
    <x v="156"/>
    <n v="7.9"/>
    <n v="2000"/>
    <n v="128067808"/>
    <n v="287"/>
    <x v="99"/>
    <x v="133"/>
    <n v="217740"/>
    <x v="143"/>
    <s v="Mandarin"/>
    <s v="Taiwan"/>
    <n v="15000000"/>
    <n v="113067808"/>
  </r>
  <r>
    <s v="Ang Lee"/>
    <x v="157"/>
    <n v="7.7"/>
    <n v="2005"/>
    <n v="83025853"/>
    <n v="357"/>
    <x v="12"/>
    <x v="134"/>
    <n v="259837"/>
    <x v="144"/>
    <s v="English"/>
    <s v="USA"/>
    <n v="14000000"/>
    <n v="69025853"/>
  </r>
  <r>
    <s v="Ang Lee"/>
    <x v="158"/>
    <n v="7.7"/>
    <n v="1995"/>
    <n v="42700000"/>
    <n v="69"/>
    <x v="12"/>
    <x v="135"/>
    <n v="78392"/>
    <x v="145"/>
    <s v="English"/>
    <s v="USA"/>
    <n v="16500000"/>
    <n v="26200000"/>
  </r>
  <r>
    <s v="Ang Lee"/>
    <x v="159"/>
    <n v="8"/>
    <n v="2012"/>
    <n v="124976634"/>
    <n v="552"/>
    <x v="100"/>
    <x v="136"/>
    <n v="440084"/>
    <x v="146"/>
    <s v="English"/>
    <s v="USA"/>
    <n v="120000000"/>
    <n v="4976634"/>
  </r>
  <r>
    <s v="Ang Lee"/>
    <x v="160"/>
    <n v="5.7"/>
    <n v="2003"/>
    <n v="132122995"/>
    <n v="267"/>
    <x v="101"/>
    <x v="137"/>
    <n v="212106"/>
    <x v="147"/>
    <s v="English"/>
    <s v="USA"/>
    <n v="137000000"/>
    <n v="-4877005"/>
  </r>
  <r>
    <s v="Ang Lee"/>
    <x v="161"/>
    <n v="7.5"/>
    <n v="1997"/>
    <n v="7837632"/>
    <n v="124"/>
    <x v="23"/>
    <x v="138"/>
    <n v="46396"/>
    <x v="148"/>
    <s v="English"/>
    <s v="USA"/>
    <n v="18000000"/>
    <n v="-10162368"/>
  </r>
  <r>
    <s v="Ang Lee"/>
    <x v="162"/>
    <n v="6.7"/>
    <n v="2009"/>
    <n v="7443007"/>
    <n v="210"/>
    <x v="102"/>
    <x v="139"/>
    <n v="24663"/>
    <x v="149"/>
    <s v="English"/>
    <s v="USA"/>
    <n v="30000000"/>
    <n v="-22556993"/>
  </r>
  <r>
    <s v="Ang Lee"/>
    <x v="163"/>
    <n v="6.8"/>
    <n v="1999"/>
    <n v="630779"/>
    <n v="95"/>
    <x v="103"/>
    <x v="140"/>
    <n v="11101"/>
    <x v="150"/>
    <s v="English"/>
    <s v="USA"/>
    <n v="35000000"/>
    <n v="-34369221"/>
  </r>
  <r>
    <s v="Angela Robinson"/>
    <x v="164"/>
    <n v="4.7"/>
    <n v="2005"/>
    <n v="66002004"/>
    <n v="117"/>
    <x v="104"/>
    <x v="141"/>
    <n v="36431"/>
    <x v="151"/>
    <s v="English"/>
    <s v="USA"/>
    <n v="50000000"/>
    <n v="16002004"/>
  </r>
  <r>
    <s v="Angela Robinson"/>
    <x v="165"/>
    <n v="5.3"/>
    <n v="2004"/>
    <n v="96793"/>
    <n v="50"/>
    <x v="96"/>
    <x v="142"/>
    <n v="12188"/>
    <x v="140"/>
    <s v="English"/>
    <s v="USA"/>
    <n v="3500000"/>
    <n v="-3403207"/>
  </r>
  <r>
    <s v="Angelina Jolie Pitt"/>
    <x v="166"/>
    <n v="7.2"/>
    <n v="2014"/>
    <n v="115603980"/>
    <n v="322"/>
    <x v="105"/>
    <x v="143"/>
    <n v="103589"/>
    <x v="152"/>
    <s v="English"/>
    <s v="USA"/>
    <n v="65000000"/>
    <n v="50603980"/>
  </r>
  <r>
    <s v="Angelina Jolie Pitt"/>
    <x v="167"/>
    <n v="5.3"/>
    <n v="2015"/>
    <n v="531009"/>
    <n v="131"/>
    <x v="12"/>
    <x v="52"/>
    <n v="7976"/>
    <x v="153"/>
    <s v="English"/>
    <s v="USA"/>
    <n v="10000000"/>
    <n v="-9468991"/>
  </r>
  <r>
    <s v="Angelina Jolie Pitt"/>
    <x v="168"/>
    <n v="4.3"/>
    <n v="2011"/>
    <n v="301305"/>
    <n v="110"/>
    <x v="106"/>
    <x v="144"/>
    <n v="31414"/>
    <x v="154"/>
    <s v="Bosnian"/>
    <s v="USA"/>
    <n v="13000000"/>
    <n v="-12698695"/>
  </r>
  <r>
    <s v="Angelo Pizzo"/>
    <x v="169"/>
    <n v="7"/>
    <n v="2015"/>
    <n v="2246000"/>
    <n v="27"/>
    <x v="107"/>
    <x v="145"/>
    <n v="2302"/>
    <x v="57"/>
    <s v="English"/>
    <s v="USA"/>
    <n v="20000000"/>
    <n v="-17754000"/>
  </r>
  <r>
    <s v="Anna Boden"/>
    <x v="170"/>
    <n v="7.2"/>
    <n v="2010"/>
    <n v="6350058"/>
    <n v="163"/>
    <x v="19"/>
    <x v="146"/>
    <n v="106098"/>
    <x v="155"/>
    <s v="English"/>
    <s v="USA"/>
    <n v="8000000"/>
    <n v="-1649942"/>
  </r>
  <r>
    <s v="Anna Muylaert"/>
    <x v="171"/>
    <n v="7.9"/>
    <n v="2015"/>
    <n v="375723"/>
    <n v="111"/>
    <x v="8"/>
    <x v="147"/>
    <n v="7025"/>
    <x v="39"/>
    <s v="Portuguese"/>
    <s v="Brazil"/>
    <n v="4000000"/>
    <n v="-3624277"/>
  </r>
  <r>
    <s v="Annabel Jankel"/>
    <x v="172"/>
    <n v="4"/>
    <n v="1993"/>
    <n v="20915465"/>
    <n v="36"/>
    <x v="108"/>
    <x v="148"/>
    <n v="38203"/>
    <x v="156"/>
    <s v="English"/>
    <s v="UK"/>
    <n v="42000000"/>
    <n v="-21084535"/>
  </r>
  <r>
    <s v="Anne Fletcher"/>
    <x v="173"/>
    <n v="6.7"/>
    <n v="2009"/>
    <n v="163947053"/>
    <n v="224"/>
    <x v="19"/>
    <x v="111"/>
    <n v="227824"/>
    <x v="67"/>
    <s v="English"/>
    <s v="USA"/>
    <n v="40000000"/>
    <n v="123947053"/>
  </r>
  <r>
    <s v="Anne Fletcher"/>
    <x v="174"/>
    <n v="6.5"/>
    <n v="2006"/>
    <n v="65269010"/>
    <n v="107"/>
    <x v="109"/>
    <x v="127"/>
    <n v="90938"/>
    <x v="157"/>
    <s v="English"/>
    <s v="USA"/>
    <n v="12000000"/>
    <n v="53269010"/>
  </r>
  <r>
    <s v="Anne Fletcher"/>
    <x v="175"/>
    <n v="6.1"/>
    <n v="2008"/>
    <n v="76806312"/>
    <n v="175"/>
    <x v="1"/>
    <x v="4"/>
    <n v="124501"/>
    <x v="158"/>
    <s v="English"/>
    <s v="USA"/>
    <n v="30000000"/>
    <n v="46806312"/>
  </r>
  <r>
    <s v="Anne Fletcher"/>
    <x v="176"/>
    <n v="5.0999999999999996"/>
    <n v="2015"/>
    <n v="34507079"/>
    <n v="155"/>
    <x v="7"/>
    <x v="149"/>
    <n v="34948"/>
    <x v="24"/>
    <s v="English"/>
    <s v="USA"/>
    <n v="35000000"/>
    <n v="-492921"/>
  </r>
  <r>
    <s v="Anne Fletcher"/>
    <x v="177"/>
    <n v="5.8"/>
    <n v="2012"/>
    <n v="37101011"/>
    <n v="147"/>
    <x v="8"/>
    <x v="150"/>
    <n v="30394"/>
    <x v="35"/>
    <s v="English"/>
    <s v="USA"/>
    <n v="40000000"/>
    <n v="-2898989"/>
  </r>
  <r>
    <s v="Anne Fontaine"/>
    <x v="178"/>
    <n v="6.7"/>
    <n v="2009"/>
    <n v="6109075"/>
    <n v="165"/>
    <x v="62"/>
    <x v="151"/>
    <n v="32003"/>
    <x v="159"/>
    <s v="French"/>
    <s v="France"/>
    <n v="19430000"/>
    <n v="-13320925"/>
  </r>
  <r>
    <s v="Anne Fontaine"/>
    <x v="179"/>
    <n v="6.2"/>
    <n v="2013"/>
    <n v="317125"/>
    <n v="141"/>
    <x v="12"/>
    <x v="152"/>
    <n v="23334"/>
    <x v="84"/>
    <s v="English"/>
    <s v="Australia"/>
    <n v="16000000"/>
    <n v="-15682875"/>
  </r>
  <r>
    <s v="Anthony Bell"/>
    <x v="180"/>
    <n v="5.3"/>
    <n v="2010"/>
    <n v="25077977"/>
    <n v="84"/>
    <x v="110"/>
    <x v="153"/>
    <n v="10986"/>
    <x v="160"/>
    <s v="English"/>
    <s v="USA"/>
    <n v="20000000"/>
    <n v="5077977"/>
  </r>
  <r>
    <s v="Anthony Hemingway"/>
    <x v="181"/>
    <n v="5.9"/>
    <n v="2012"/>
    <n v="49875589"/>
    <n v="144"/>
    <x v="111"/>
    <x v="154"/>
    <n v="28807"/>
    <x v="67"/>
    <s v="English"/>
    <s v="USA"/>
    <n v="58000000"/>
    <n v="-8124411"/>
  </r>
  <r>
    <s v="Anthony Hickox"/>
    <x v="182"/>
    <n v="5.3"/>
    <n v="1993"/>
    <n v="3902679"/>
    <n v="22"/>
    <x v="65"/>
    <x v="155"/>
    <n v="3943"/>
    <x v="161"/>
    <s v="English"/>
    <s v="USA"/>
    <n v="3000000"/>
    <n v="902679"/>
  </r>
  <r>
    <s v="Anthony Minghella"/>
    <x v="183"/>
    <n v="7.4"/>
    <n v="1996"/>
    <n v="78651430"/>
    <n v="116"/>
    <x v="106"/>
    <x v="94"/>
    <n v="142067"/>
    <x v="162"/>
    <s v="English"/>
    <s v="USA"/>
    <n v="27000000"/>
    <n v="51651430"/>
  </r>
  <r>
    <s v="Anthony Minghella"/>
    <x v="184"/>
    <n v="7.3"/>
    <n v="1999"/>
    <n v="81292135"/>
    <n v="203"/>
    <x v="30"/>
    <x v="156"/>
    <n v="137891"/>
    <x v="163"/>
    <s v="English"/>
    <s v="USA"/>
    <n v="40000000"/>
    <n v="41292135"/>
  </r>
  <r>
    <s v="Anthony Minghella"/>
    <x v="185"/>
    <n v="7.2"/>
    <n v="2003"/>
    <n v="95632614"/>
    <n v="198"/>
    <x v="112"/>
    <x v="156"/>
    <n v="118483"/>
    <x v="164"/>
    <s v="English"/>
    <s v="USA"/>
    <n v="79000000"/>
    <n v="16632614"/>
  </r>
  <r>
    <s v="Anthony Powell"/>
    <x v="186"/>
    <n v="7.6"/>
    <n v="2013"/>
    <n v="287761"/>
    <n v="31"/>
    <x v="113"/>
    <x v="157"/>
    <n v="2482"/>
    <x v="165"/>
    <s v="English"/>
    <s v="New Zealand"/>
    <n v="1000000"/>
    <n v="-712239"/>
  </r>
  <r>
    <s v="Anthony Russo"/>
    <x v="187"/>
    <n v="8.1999999999999993"/>
    <n v="2016"/>
    <n v="407197282"/>
    <n v="516"/>
    <x v="33"/>
    <x v="158"/>
    <n v="272670"/>
    <x v="166"/>
    <s v="English"/>
    <s v="USA"/>
    <n v="250000000"/>
    <n v="157197282"/>
  </r>
  <r>
    <s v="Anthony Russo"/>
    <x v="188"/>
    <n v="7.8"/>
    <n v="2014"/>
    <n v="259746958"/>
    <n v="576"/>
    <x v="33"/>
    <x v="159"/>
    <n v="496749"/>
    <x v="167"/>
    <s v="English"/>
    <s v="USA"/>
    <n v="170000000"/>
    <n v="89746958"/>
  </r>
  <r>
    <s v="Anthony Russo"/>
    <x v="189"/>
    <n v="5.6"/>
    <n v="2006"/>
    <n v="75604320"/>
    <n v="136"/>
    <x v="1"/>
    <x v="160"/>
    <n v="68417"/>
    <x v="110"/>
    <s v="English"/>
    <s v="USA"/>
    <n v="54000000"/>
    <n v="21604320"/>
  </r>
  <r>
    <s v="Anthony Russo"/>
    <x v="190"/>
    <n v="6.4"/>
    <n v="2002"/>
    <n v="333976"/>
    <n v="72"/>
    <x v="28"/>
    <x v="161"/>
    <n v="12559"/>
    <x v="168"/>
    <s v="English"/>
    <s v="USA"/>
    <n v="12000000"/>
    <n v="-11666024"/>
  </r>
  <r>
    <s v="Antoine Fuqua"/>
    <x v="191"/>
    <n v="7.2"/>
    <n v="2014"/>
    <n v="101530738"/>
    <n v="292"/>
    <x v="88"/>
    <x v="33"/>
    <n v="229574"/>
    <x v="169"/>
    <s v="English"/>
    <s v="USA"/>
    <n v="55000000"/>
    <n v="46530738"/>
  </r>
  <r>
    <s v="Antoine Fuqua"/>
    <x v="192"/>
    <n v="7.7"/>
    <n v="2001"/>
    <n v="76261036"/>
    <n v="109"/>
    <x v="30"/>
    <x v="33"/>
    <n v="305929"/>
    <x v="170"/>
    <s v="English"/>
    <s v="USA"/>
    <n v="45000000"/>
    <n v="31261036"/>
  </r>
  <r>
    <s v="Antoine Fuqua"/>
    <x v="193"/>
    <n v="6.5"/>
    <n v="2013"/>
    <n v="98895417"/>
    <n v="358"/>
    <x v="114"/>
    <x v="68"/>
    <n v="203154"/>
    <x v="171"/>
    <s v="English"/>
    <s v="USA"/>
    <n v="70000000"/>
    <n v="28895417"/>
  </r>
  <r>
    <s v="Antoine Fuqua"/>
    <x v="194"/>
    <n v="7.5"/>
    <n v="2015"/>
    <n v="52418902"/>
    <n v="305"/>
    <x v="46"/>
    <x v="134"/>
    <n v="147128"/>
    <x v="9"/>
    <s v="English"/>
    <s v="USA"/>
    <n v="30000000"/>
    <n v="22418902"/>
  </r>
  <r>
    <s v="Antoine Fuqua"/>
    <x v="195"/>
    <n v="6.7"/>
    <n v="2009"/>
    <n v="27154426"/>
    <n v="197"/>
    <x v="30"/>
    <x v="162"/>
    <n v="52852"/>
    <x v="141"/>
    <s v="English"/>
    <s v="USA"/>
    <n v="17000000"/>
    <n v="10154426"/>
  </r>
  <r>
    <s v="Antoine Fuqua"/>
    <x v="196"/>
    <n v="6.1"/>
    <n v="1998"/>
    <n v="18967571"/>
    <n v="105"/>
    <x v="88"/>
    <x v="163"/>
    <n v="23345"/>
    <x v="172"/>
    <s v="English"/>
    <s v="USA"/>
    <n v="30000000"/>
    <n v="-11032429"/>
  </r>
  <r>
    <s v="Antoine Fuqua"/>
    <x v="197"/>
    <n v="7.2"/>
    <n v="2007"/>
    <n v="46975183"/>
    <n v="198"/>
    <x v="90"/>
    <x v="164"/>
    <n v="256213"/>
    <x v="173"/>
    <s v="English"/>
    <s v="USA"/>
    <n v="61000000"/>
    <n v="-14024817"/>
  </r>
  <r>
    <s v="Antoine Fuqua"/>
    <x v="198"/>
    <n v="6.6"/>
    <n v="2003"/>
    <n v="43426961"/>
    <n v="89"/>
    <x v="115"/>
    <x v="39"/>
    <n v="93494"/>
    <x v="174"/>
    <s v="English"/>
    <s v="USA"/>
    <n v="70000000"/>
    <n v="-26573039"/>
  </r>
  <r>
    <s v="Anton Corbijn"/>
    <x v="199"/>
    <n v="6.3"/>
    <n v="2010"/>
    <n v="35596227"/>
    <n v="333"/>
    <x v="30"/>
    <x v="165"/>
    <n v="79461"/>
    <x v="116"/>
    <s v="English"/>
    <s v="USA"/>
    <n v="20000000"/>
    <n v="15596227"/>
  </r>
  <r>
    <s v="Anton Corbijn"/>
    <x v="200"/>
    <n v="6.8"/>
    <n v="2014"/>
    <n v="17237244"/>
    <n v="291"/>
    <x v="30"/>
    <x v="156"/>
    <n v="57210"/>
    <x v="89"/>
    <s v="English"/>
    <s v="UK"/>
    <n v="15000000"/>
    <n v="2237244"/>
  </r>
  <r>
    <s v="Anton Corbijn"/>
    <x v="201"/>
    <n v="7.7"/>
    <n v="2007"/>
    <n v="871577"/>
    <n v="183"/>
    <x v="20"/>
    <x v="166"/>
    <n v="51353"/>
    <x v="175"/>
    <s v="English"/>
    <s v="UK"/>
    <n v="4500000"/>
    <n v="-3628423"/>
  </r>
  <r>
    <s v="Antonia Bird"/>
    <x v="202"/>
    <n v="7.1"/>
    <n v="1999"/>
    <n v="2060953"/>
    <n v="131"/>
    <x v="4"/>
    <x v="167"/>
    <n v="29990"/>
    <x v="10"/>
    <s v="English"/>
    <s v="Czech Republic"/>
    <n v="12000000"/>
    <n v="-9939047"/>
  </r>
  <r>
    <s v="Antonio Banderas"/>
    <x v="203"/>
    <n v="6.3"/>
    <n v="1999"/>
    <n v="1954202"/>
    <n v="28"/>
    <x v="116"/>
    <x v="168"/>
    <n v="5917"/>
    <x v="149"/>
    <s v="English"/>
    <s v="USA"/>
    <n v="15000000"/>
    <n v="-13045798"/>
  </r>
  <r>
    <s v="Antony Hoffman"/>
    <x v="204"/>
    <n v="5.7"/>
    <n v="2000"/>
    <n v="17473245"/>
    <n v="145"/>
    <x v="82"/>
    <x v="169"/>
    <n v="47612"/>
    <x v="176"/>
    <s v="English"/>
    <s v="USA"/>
    <n v="70000000"/>
    <n v="-52526755"/>
  </r>
  <r>
    <s v="Anurag Basu"/>
    <x v="205"/>
    <n v="6"/>
    <n v="2010"/>
    <n v="1602466"/>
    <n v="41"/>
    <x v="117"/>
    <x v="170"/>
    <n v="9673"/>
    <x v="32"/>
    <s v="English"/>
    <s v="India"/>
    <n v="600000000"/>
    <n v="-598397534"/>
  </r>
  <r>
    <s v="Ari Folman"/>
    <x v="206"/>
    <n v="8"/>
    <n v="2008"/>
    <n v="2283276"/>
    <n v="231"/>
    <x v="118"/>
    <x v="171"/>
    <n v="46107"/>
    <x v="177"/>
    <s v="Hebrew"/>
    <s v="Israel"/>
    <n v="1500000"/>
    <n v="783276"/>
  </r>
  <r>
    <s v="Ari Sandel"/>
    <x v="207"/>
    <n v="6.5"/>
    <n v="2015"/>
    <n v="34017854"/>
    <n v="132"/>
    <x v="3"/>
    <x v="172"/>
    <n v="51326"/>
    <x v="18"/>
    <s v="English"/>
    <s v="USA"/>
    <n v="8500000"/>
    <n v="25517854"/>
  </r>
  <r>
    <s v="Arie Posin"/>
    <x v="208"/>
    <n v="7"/>
    <n v="2005"/>
    <n v="49526"/>
    <n v="74"/>
    <x v="8"/>
    <x v="173"/>
    <n v="16299"/>
    <x v="129"/>
    <s v="English"/>
    <s v="USA"/>
    <n v="6800000"/>
    <n v="-6750474"/>
  </r>
  <r>
    <s v="Ariel Vromen"/>
    <x v="209"/>
    <n v="6.9"/>
    <n v="2012"/>
    <n v="1939441"/>
    <n v="221"/>
    <x v="119"/>
    <x v="174"/>
    <n v="55567"/>
    <x v="178"/>
    <s v="English"/>
    <s v="USA"/>
    <n v="10000000"/>
    <n v="-8060559"/>
  </r>
  <r>
    <s v="Ariel Vromen"/>
    <x v="210"/>
    <n v="6.3"/>
    <n v="2016"/>
    <n v="14268533"/>
    <n v="130"/>
    <x v="120"/>
    <x v="175"/>
    <n v="17319"/>
    <x v="179"/>
    <s v="English"/>
    <s v="UK"/>
    <n v="31500000"/>
    <n v="-17231467"/>
  </r>
  <r>
    <s v="Arjun Sablok"/>
    <x v="211"/>
    <n v="3.3"/>
    <n v="2005"/>
    <n v="100358"/>
    <n v="5"/>
    <x v="121"/>
    <x v="176"/>
    <n v="1167"/>
    <x v="124"/>
    <s v="English"/>
    <s v="India"/>
    <n v="1500000"/>
    <n v="-1399642"/>
  </r>
  <r>
    <s v="Arthur Hiller"/>
    <x v="212"/>
    <n v="3.5"/>
    <n v="1997"/>
    <n v="15447"/>
    <n v="29"/>
    <x v="3"/>
    <x v="177"/>
    <n v="2971"/>
    <x v="180"/>
    <s v="English"/>
    <s v="USA"/>
    <n v="10000000"/>
    <n v="-9984553"/>
  </r>
  <r>
    <s v="Asger Leth"/>
    <x v="213"/>
    <n v="6.6"/>
    <n v="2012"/>
    <n v="18600911"/>
    <n v="258"/>
    <x v="88"/>
    <x v="178"/>
    <n v="125198"/>
    <x v="181"/>
    <s v="English"/>
    <s v="USA"/>
    <n v="42000000"/>
    <n v="-23399089"/>
  </r>
  <r>
    <s v="Asghar Farhadi"/>
    <x v="214"/>
    <n v="8.4"/>
    <n v="2011"/>
    <n v="7098492"/>
    <n v="354"/>
    <x v="0"/>
    <x v="179"/>
    <n v="151812"/>
    <x v="182"/>
    <s v="Persian"/>
    <s v="Iran"/>
    <n v="500000"/>
    <n v="6598492"/>
  </r>
  <r>
    <s v="Ash Brannon"/>
    <x v="215"/>
    <n v="6.8"/>
    <n v="2007"/>
    <n v="58867694"/>
    <n v="154"/>
    <x v="122"/>
    <x v="43"/>
    <n v="54077"/>
    <x v="183"/>
    <s v="English"/>
    <s v="USA"/>
    <n v="100000000"/>
    <n v="-41132306"/>
  </r>
  <r>
    <s v="Atom Egoyan"/>
    <x v="216"/>
    <n v="7.2"/>
    <n v="1994"/>
    <n v="5132222"/>
    <n v="53"/>
    <x v="123"/>
    <x v="180"/>
    <n v="14112"/>
    <x v="130"/>
    <s v="English"/>
    <s v="Canada"/>
    <n v="2000000"/>
    <n v="3132222"/>
  </r>
  <r>
    <s v="Atom Egoyan"/>
    <x v="217"/>
    <n v="7.7"/>
    <n v="1997"/>
    <n v="4306697"/>
    <n v="120"/>
    <x v="23"/>
    <x v="180"/>
    <n v="26720"/>
    <x v="145"/>
    <s v="English"/>
    <s v="Canada"/>
    <n v="5000000"/>
    <n v="-693303"/>
  </r>
  <r>
    <s v="Atom Egoyan"/>
    <x v="218"/>
    <n v="6.3"/>
    <n v="2009"/>
    <n v="3074838"/>
    <n v="226"/>
    <x v="124"/>
    <x v="27"/>
    <n v="56264"/>
    <x v="184"/>
    <s v="English"/>
    <s v="USA"/>
    <n v="11000000"/>
    <n v="-7925162"/>
  </r>
  <r>
    <s v="Atom Egoyan"/>
    <x v="219"/>
    <n v="6.5"/>
    <n v="2005"/>
    <n v="871527"/>
    <n v="97"/>
    <x v="26"/>
    <x v="94"/>
    <n v="14982"/>
    <x v="20"/>
    <s v="English"/>
    <s v="Canada"/>
    <n v="25000000"/>
    <n v="-24128473"/>
  </r>
  <r>
    <s v="Audrey Wells"/>
    <x v="220"/>
    <n v="6.7"/>
    <n v="2003"/>
    <n v="43601508"/>
    <n v="111"/>
    <x v="19"/>
    <x v="181"/>
    <n v="35718"/>
    <x v="5"/>
    <s v="English"/>
    <s v="USA"/>
    <n v="18000000"/>
    <n v="25601508"/>
  </r>
  <r>
    <s v="Ava DuVernay"/>
    <x v="221"/>
    <n v="7.5"/>
    <n v="2014"/>
    <n v="52066000"/>
    <n v="364"/>
    <x v="125"/>
    <x v="154"/>
    <n v="61114"/>
    <x v="185"/>
    <s v="English"/>
    <s v="UK"/>
    <n v="20000000"/>
    <n v="32066000"/>
  </r>
  <r>
    <s v="Ava DuVernay"/>
    <x v="222"/>
    <n v="6.5"/>
    <n v="2012"/>
    <n v="78030"/>
    <n v="37"/>
    <x v="23"/>
    <x v="182"/>
    <n v="1034"/>
    <x v="186"/>
    <s v="English"/>
    <s v="USA"/>
    <n v="200000"/>
    <n v="-121970"/>
  </r>
  <r>
    <s v="Babak Najafi"/>
    <x v="223"/>
    <n v="5.9"/>
    <n v="2016"/>
    <n v="62401264"/>
    <n v="225"/>
    <x v="27"/>
    <x v="68"/>
    <n v="69484"/>
    <x v="187"/>
    <s v="English"/>
    <s v="UK"/>
    <n v="60000000"/>
    <n v="2401264"/>
  </r>
  <r>
    <s v="Baltasar Kormákur"/>
    <x v="224"/>
    <n v="6.5"/>
    <n v="2012"/>
    <n v="66489425"/>
    <n v="270"/>
    <x v="27"/>
    <x v="42"/>
    <n v="101977"/>
    <x v="188"/>
    <s v="English"/>
    <s v="USA"/>
    <n v="25000000"/>
    <n v="41489425"/>
  </r>
  <r>
    <s v="Baltasar Kormákur"/>
    <x v="225"/>
    <n v="6.7"/>
    <n v="2013"/>
    <n v="75573300"/>
    <n v="265"/>
    <x v="89"/>
    <x v="33"/>
    <n v="156898"/>
    <x v="48"/>
    <s v="English"/>
    <s v="USA"/>
    <n v="61000000"/>
    <n v="14573300"/>
  </r>
  <r>
    <s v="Baltasar Kormákur"/>
    <x v="226"/>
    <n v="7.1"/>
    <n v="2015"/>
    <n v="43247140"/>
    <n v="361"/>
    <x v="126"/>
    <x v="183"/>
    <n v="134625"/>
    <x v="189"/>
    <s v="English"/>
    <s v="UK"/>
    <n v="55000000"/>
    <n v="-11752860"/>
  </r>
  <r>
    <s v="Barbet Schroeder"/>
    <x v="227"/>
    <n v="6.1"/>
    <n v="2002"/>
    <n v="31874869"/>
    <n v="136"/>
    <x v="43"/>
    <x v="8"/>
    <n v="43574"/>
    <x v="190"/>
    <s v="English"/>
    <s v="USA"/>
    <n v="50000000"/>
    <n v="-18125131"/>
  </r>
  <r>
    <s v="Barbet Schroeder"/>
    <x v="228"/>
    <n v="5.9"/>
    <n v="1995"/>
    <n v="14942422"/>
    <n v="40"/>
    <x v="88"/>
    <x v="64"/>
    <n v="14226"/>
    <x v="191"/>
    <s v="English"/>
    <s v="USA"/>
    <n v="40000000"/>
    <n v="-25057578"/>
  </r>
  <r>
    <s v="Barbra Streisand"/>
    <x v="229"/>
    <n v="6.6"/>
    <n v="1991"/>
    <n v="74787599"/>
    <n v="30"/>
    <x v="12"/>
    <x v="184"/>
    <n v="12549"/>
    <x v="192"/>
    <s v="English"/>
    <s v="USA"/>
    <n v="30000000"/>
    <n v="44787599"/>
  </r>
  <r>
    <s v="Barbra Streisand"/>
    <x v="230"/>
    <n v="6.6"/>
    <n v="1983"/>
    <n v="30400000"/>
    <n v="16"/>
    <x v="127"/>
    <x v="150"/>
    <n v="9503"/>
    <x v="114"/>
    <s v="English"/>
    <s v="UK"/>
    <n v="12000000"/>
    <n v="18400000"/>
  </r>
  <r>
    <s v="Barbra Streisand"/>
    <x v="231"/>
    <n v="6.5"/>
    <n v="1996"/>
    <n v="41252428"/>
    <n v="27"/>
    <x v="19"/>
    <x v="43"/>
    <n v="11453"/>
    <x v="149"/>
    <s v="English"/>
    <s v="USA"/>
    <n v="42000000"/>
    <n v="-747572"/>
  </r>
  <r>
    <s v="Barry Cook"/>
    <x v="232"/>
    <n v="5.2"/>
    <n v="2013"/>
    <n v="36073232"/>
    <n v="113"/>
    <x v="128"/>
    <x v="185"/>
    <n v="8913"/>
    <x v="193"/>
    <s v="English"/>
    <s v="USA"/>
    <n v="80000000"/>
    <n v="-43926768"/>
  </r>
  <r>
    <s v="Barry Levinson"/>
    <x v="233"/>
    <n v="8"/>
    <n v="1988"/>
    <n v="172825435"/>
    <n v="100"/>
    <x v="23"/>
    <x v="186"/>
    <n v="383784"/>
    <x v="103"/>
    <s v="English"/>
    <s v="USA"/>
    <n v="25000000"/>
    <n v="147825435"/>
  </r>
  <r>
    <s v="Barry Levinson"/>
    <x v="234"/>
    <n v="7.3"/>
    <n v="1987"/>
    <n v="123922370"/>
    <n v="62"/>
    <x v="129"/>
    <x v="187"/>
    <n v="98348"/>
    <x v="194"/>
    <s v="English"/>
    <s v="USA"/>
    <n v="13000000"/>
    <n v="110922370"/>
  </r>
  <r>
    <s v="Barry Levinson"/>
    <x v="235"/>
    <n v="7.1"/>
    <n v="1997"/>
    <n v="43022524"/>
    <n v="130"/>
    <x v="8"/>
    <x v="188"/>
    <n v="67604"/>
    <x v="195"/>
    <s v="English"/>
    <s v="USA"/>
    <n v="15000000"/>
    <n v="28022524"/>
  </r>
  <r>
    <s v="Barry Levinson"/>
    <x v="236"/>
    <n v="6"/>
    <n v="1994"/>
    <n v="83000000"/>
    <n v="55"/>
    <x v="18"/>
    <x v="102"/>
    <n v="36587"/>
    <x v="104"/>
    <s v="English"/>
    <s v="USA"/>
    <n v="55000000"/>
    <n v="28000000"/>
  </r>
  <r>
    <s v="Barry Levinson"/>
    <x v="237"/>
    <n v="6.2"/>
    <n v="2006"/>
    <n v="37442180"/>
    <n v="111"/>
    <x v="130"/>
    <x v="187"/>
    <n v="28005"/>
    <x v="14"/>
    <s v="English"/>
    <s v="USA"/>
    <n v="20000000"/>
    <n v="17442180"/>
  </r>
  <r>
    <s v="Barry Levinson"/>
    <x v="238"/>
    <n v="7.5"/>
    <n v="1996"/>
    <n v="53300852"/>
    <n v="73"/>
    <x v="30"/>
    <x v="188"/>
    <n v="154487"/>
    <x v="196"/>
    <s v="English"/>
    <s v="USA"/>
    <n v="44000000"/>
    <n v="9300852"/>
  </r>
  <r>
    <s v="Barry Levinson"/>
    <x v="239"/>
    <n v="7.2"/>
    <n v="1982"/>
    <n v="14100000"/>
    <n v="42"/>
    <x v="8"/>
    <x v="189"/>
    <n v="14995"/>
    <x v="84"/>
    <s v="English"/>
    <s v="USA"/>
    <n v="5000000"/>
    <n v="9100000"/>
  </r>
  <r>
    <s v="Barry Levinson"/>
    <x v="240"/>
    <n v="6.8"/>
    <n v="1985"/>
    <n v="4250320"/>
    <n v="64"/>
    <x v="131"/>
    <x v="190"/>
    <n v="14870"/>
    <x v="26"/>
    <s v="English"/>
    <s v="USA"/>
    <n v="18000000"/>
    <n v="-13749680"/>
  </r>
  <r>
    <s v="Barry Levinson"/>
    <x v="241"/>
    <n v="6.3"/>
    <n v="2000"/>
    <n v="75078"/>
    <n v="34"/>
    <x v="3"/>
    <x v="191"/>
    <n v="1398"/>
    <x v="39"/>
    <s v="English"/>
    <s v="USA"/>
    <n v="14000000"/>
    <n v="-13924922"/>
  </r>
  <r>
    <s v="Barry Levinson"/>
    <x v="242"/>
    <n v="5.7"/>
    <n v="2008"/>
    <n v="1089365"/>
    <n v="137"/>
    <x v="8"/>
    <x v="188"/>
    <n v="23767"/>
    <x v="197"/>
    <s v="English"/>
    <s v="USA"/>
    <n v="25000000"/>
    <n v="-23910635"/>
  </r>
  <r>
    <s v="Barry Levinson"/>
    <x v="243"/>
    <n v="4.8"/>
    <n v="2004"/>
    <n v="12181484"/>
    <n v="76"/>
    <x v="3"/>
    <x v="192"/>
    <n v="26390"/>
    <x v="198"/>
    <s v="English"/>
    <s v="USA"/>
    <n v="40000000"/>
    <n v="-27818516"/>
  </r>
  <r>
    <s v="Barry Levinson"/>
    <x v="244"/>
    <n v="6"/>
    <n v="1998"/>
    <n v="36976367"/>
    <n v="108"/>
    <x v="44"/>
    <x v="193"/>
    <n v="81611"/>
    <x v="74"/>
    <s v="English"/>
    <s v="USA"/>
    <n v="75000000"/>
    <n v="-38023633"/>
  </r>
  <r>
    <s v="Barry Levinson"/>
    <x v="245"/>
    <n v="6.6"/>
    <n v="2001"/>
    <n v="41523271"/>
    <n v="132"/>
    <x v="132"/>
    <x v="39"/>
    <n v="57038"/>
    <x v="133"/>
    <s v="English"/>
    <s v="USA"/>
    <n v="80000000"/>
    <n v="-38476729"/>
  </r>
  <r>
    <s v="Barry Skolnick"/>
    <x v="246"/>
    <n v="6.5"/>
    <n v="2001"/>
    <n v="92191"/>
    <n v="54"/>
    <x v="133"/>
    <x v="194"/>
    <n v="29463"/>
    <x v="160"/>
    <s v="English"/>
    <s v="UK"/>
    <n v="2500000"/>
    <n v="-2407809"/>
  </r>
  <r>
    <s v="Barry Sonnenfeld"/>
    <x v="247"/>
    <n v="7.3"/>
    <n v="1997"/>
    <n v="250147615"/>
    <n v="175"/>
    <x v="134"/>
    <x v="66"/>
    <n v="403014"/>
    <x v="199"/>
    <s v="English"/>
    <s v="USA"/>
    <n v="90000000"/>
    <n v="160147615"/>
  </r>
  <r>
    <s v="Barry Sonnenfeld"/>
    <x v="248"/>
    <n v="6.8"/>
    <n v="1991"/>
    <n v="113502246"/>
    <n v="55"/>
    <x v="60"/>
    <x v="131"/>
    <n v="96607"/>
    <x v="109"/>
    <s v="English"/>
    <s v="USA"/>
    <n v="38000000"/>
    <n v="75502246"/>
  </r>
  <r>
    <s v="Barry Sonnenfeld"/>
    <x v="249"/>
    <n v="6.1"/>
    <n v="2002"/>
    <n v="190418803"/>
    <n v="208"/>
    <x v="135"/>
    <x v="66"/>
    <n v="270207"/>
    <x v="200"/>
    <s v="English"/>
    <s v="USA"/>
    <n v="140000000"/>
    <n v="50418803"/>
  </r>
  <r>
    <s v="Barry Sonnenfeld"/>
    <x v="250"/>
    <n v="6.9"/>
    <n v="1995"/>
    <n v="72077000"/>
    <n v="96"/>
    <x v="136"/>
    <x v="195"/>
    <n v="62986"/>
    <x v="155"/>
    <s v="English"/>
    <s v="USA"/>
    <n v="30250000"/>
    <n v="41827000"/>
  </r>
  <r>
    <s v="Barry Sonnenfeld"/>
    <x v="251"/>
    <n v="6.5"/>
    <n v="2002"/>
    <n v="7262288"/>
    <n v="87"/>
    <x v="136"/>
    <x v="11"/>
    <n v="17307"/>
    <x v="201"/>
    <s v="English"/>
    <s v="USA"/>
    <n v="40000000"/>
    <n v="-32737712"/>
  </r>
  <r>
    <s v="Barry Sonnenfeld"/>
    <x v="252"/>
    <n v="6.8"/>
    <n v="2012"/>
    <n v="179020854"/>
    <n v="451"/>
    <x v="137"/>
    <x v="66"/>
    <n v="268154"/>
    <x v="202"/>
    <s v="English"/>
    <s v="USA"/>
    <n v="225000000"/>
    <n v="-45979146"/>
  </r>
  <r>
    <s v="Barry Sonnenfeld"/>
    <x v="253"/>
    <n v="4.8"/>
    <n v="1999"/>
    <n v="113745408"/>
    <n v="85"/>
    <x v="138"/>
    <x v="66"/>
    <n v="129601"/>
    <x v="203"/>
    <s v="English"/>
    <s v="USA"/>
    <n v="170000000"/>
    <n v="-56254592"/>
  </r>
  <r>
    <s v="Barry W. Blaustein"/>
    <x v="254"/>
    <n v="7.6"/>
    <n v="1999"/>
    <n v="2047570"/>
    <n v="70"/>
    <x v="139"/>
    <x v="196"/>
    <n v="6790"/>
    <x v="204"/>
    <s v="English"/>
    <s v="USA"/>
    <n v="500000"/>
    <n v="1547570"/>
  </r>
  <r>
    <s v="Bart Freundlich"/>
    <x v="255"/>
    <n v="5.2"/>
    <n v="2004"/>
    <n v="16702864"/>
    <n v="54"/>
    <x v="28"/>
    <x v="197"/>
    <n v="8023"/>
    <x v="161"/>
    <s v="English"/>
    <s v="USA"/>
    <n v="18000000"/>
    <n v="-1297136"/>
  </r>
  <r>
    <s v="Bart Freundlich"/>
    <x v="256"/>
    <n v="5.7"/>
    <n v="2005"/>
    <n v="1530535"/>
    <n v="100"/>
    <x v="19"/>
    <x v="86"/>
    <n v="7833"/>
    <x v="205"/>
    <s v="English"/>
    <s v="USA"/>
    <n v="9000000"/>
    <n v="-7469465"/>
  </r>
  <r>
    <s v="Baz Luhrmann"/>
    <x v="257"/>
    <n v="7.3"/>
    <n v="2013"/>
    <n v="144812796"/>
    <n v="490"/>
    <x v="12"/>
    <x v="50"/>
    <n v="362912"/>
    <x v="206"/>
    <s v="English"/>
    <s v="Australia"/>
    <n v="105000000"/>
    <n v="39812796"/>
  </r>
  <r>
    <s v="Baz Luhrmann"/>
    <x v="258"/>
    <n v="6.8"/>
    <n v="1996"/>
    <n v="46338728"/>
    <n v="106"/>
    <x v="12"/>
    <x v="50"/>
    <n v="167750"/>
    <x v="207"/>
    <s v="English"/>
    <s v="USA"/>
    <n v="14500000"/>
    <n v="31838728"/>
  </r>
  <r>
    <s v="Baz Luhrmann"/>
    <x v="259"/>
    <n v="7.6"/>
    <n v="2001"/>
    <n v="57386369"/>
    <n v="209"/>
    <x v="127"/>
    <x v="100"/>
    <n v="224013"/>
    <x v="208"/>
    <s v="English"/>
    <s v="USA"/>
    <n v="52500000"/>
    <n v="4886369"/>
  </r>
  <r>
    <s v="Baz Luhrmann"/>
    <x v="260"/>
    <n v="6.6"/>
    <n v="2008"/>
    <n v="49551662"/>
    <n v="245"/>
    <x v="140"/>
    <x v="198"/>
    <n v="102338"/>
    <x v="209"/>
    <s v="English"/>
    <s v="Australia"/>
    <n v="130000000"/>
    <n v="-80448338"/>
  </r>
  <r>
    <s v="Beeban Kidron"/>
    <x v="261"/>
    <n v="5.9"/>
    <n v="2004"/>
    <n v="40203020"/>
    <n v="143"/>
    <x v="19"/>
    <x v="94"/>
    <n v="74315"/>
    <x v="196"/>
    <s v="English"/>
    <s v="UK"/>
    <n v="40000000"/>
    <n v="203020"/>
  </r>
  <r>
    <s v="Ben Affleck"/>
    <x v="262"/>
    <n v="7.7"/>
    <n v="2012"/>
    <n v="136019448"/>
    <n v="656"/>
    <x v="141"/>
    <x v="199"/>
    <n v="452465"/>
    <x v="210"/>
    <s v="English"/>
    <s v="USA"/>
    <n v="44500000"/>
    <n v="91519448"/>
  </r>
  <r>
    <s v="Ben Affleck"/>
    <x v="263"/>
    <n v="7.6"/>
    <n v="2010"/>
    <n v="92173235"/>
    <n v="378"/>
    <x v="30"/>
    <x v="200"/>
    <n v="280228"/>
    <x v="37"/>
    <s v="English"/>
    <s v="USA"/>
    <n v="37000000"/>
    <n v="55173235"/>
  </r>
  <r>
    <s v="Ben Falcone"/>
    <x v="264"/>
    <n v="4.9000000000000004"/>
    <n v="2014"/>
    <n v="84518155"/>
    <n v="148"/>
    <x v="3"/>
    <x v="201"/>
    <n v="35965"/>
    <x v="178"/>
    <s v="English"/>
    <s v="USA"/>
    <n v="20000000"/>
    <n v="64518155"/>
  </r>
  <r>
    <s v="Ben Falcone"/>
    <x v="265"/>
    <n v="5.3"/>
    <n v="2016"/>
    <n v="63034755"/>
    <n v="154"/>
    <x v="3"/>
    <x v="101"/>
    <n v="16984"/>
    <x v="43"/>
    <s v="English"/>
    <s v="USA"/>
    <n v="29000000"/>
    <n v="34034755"/>
  </r>
  <r>
    <s v="Ben Lewin"/>
    <x v="266"/>
    <n v="7.2"/>
    <n v="2012"/>
    <n v="5997134"/>
    <n v="337"/>
    <x v="142"/>
    <x v="202"/>
    <n v="36381"/>
    <x v="30"/>
    <s v="English"/>
    <s v="USA"/>
    <n v="1000000"/>
    <n v="4997134"/>
  </r>
  <r>
    <s v="Ben Stiller"/>
    <x v="267"/>
    <n v="7"/>
    <n v="2008"/>
    <n v="110416702"/>
    <n v="308"/>
    <x v="143"/>
    <x v="158"/>
    <n v="307539"/>
    <x v="7"/>
    <s v="English"/>
    <s v="USA"/>
    <n v="92000000"/>
    <n v="18416702"/>
  </r>
  <r>
    <s v="Ben Stiller"/>
    <x v="268"/>
    <n v="6.6"/>
    <n v="2001"/>
    <n v="45162741"/>
    <n v="135"/>
    <x v="3"/>
    <x v="76"/>
    <n v="201084"/>
    <x v="211"/>
    <s v="English"/>
    <s v="Germany"/>
    <n v="28000000"/>
    <n v="17162741"/>
  </r>
  <r>
    <s v="Ben Stiller"/>
    <x v="269"/>
    <n v="6"/>
    <n v="1996"/>
    <n v="60154431"/>
    <n v="72"/>
    <x v="144"/>
    <x v="74"/>
    <n v="122347"/>
    <x v="139"/>
    <s v="English"/>
    <s v="USA"/>
    <n v="47000000"/>
    <n v="13154431"/>
  </r>
  <r>
    <s v="Ben Stiller"/>
    <x v="270"/>
    <n v="4.8"/>
    <n v="2016"/>
    <n v="28837115"/>
    <n v="226"/>
    <x v="3"/>
    <x v="76"/>
    <n v="34964"/>
    <x v="155"/>
    <s v="English"/>
    <s v="USA"/>
    <n v="50000000"/>
    <n v="-21162885"/>
  </r>
  <r>
    <s v="Ben Stiller"/>
    <x v="271"/>
    <n v="7.3"/>
    <n v="2013"/>
    <n v="58229120"/>
    <n v="362"/>
    <x v="145"/>
    <x v="79"/>
    <n v="236421"/>
    <x v="212"/>
    <s v="English"/>
    <s v="USA"/>
    <n v="90000000"/>
    <n v="-31770880"/>
  </r>
  <r>
    <s v="Ben Wheatley"/>
    <x v="272"/>
    <n v="6.3"/>
    <n v="2011"/>
    <n v="26297"/>
    <n v="255"/>
    <x v="146"/>
    <x v="203"/>
    <n v="25750"/>
    <x v="213"/>
    <s v="English"/>
    <s v="UK"/>
    <n v="500000"/>
    <n v="-473703"/>
  </r>
  <r>
    <s v="Ben Younger"/>
    <x v="273"/>
    <n v="7"/>
    <n v="2000"/>
    <n v="16938179"/>
    <n v="132"/>
    <x v="30"/>
    <x v="14"/>
    <n v="41313"/>
    <x v="214"/>
    <s v="English"/>
    <s v="USA"/>
    <n v="8000000"/>
    <n v="8938179"/>
  </r>
  <r>
    <s v="Benedikt Erlingsson"/>
    <x v="274"/>
    <n v="6.9"/>
    <n v="2013"/>
    <n v="11835"/>
    <n v="66"/>
    <x v="19"/>
    <x v="204"/>
    <n v="1920"/>
    <x v="215"/>
    <s v="Icelandic"/>
    <s v="Iceland"/>
    <n v="10000000"/>
    <n v="-9988165"/>
  </r>
  <r>
    <s v="Benh Zeitlin"/>
    <x v="275"/>
    <n v="7.3"/>
    <n v="2012"/>
    <n v="12784397"/>
    <n v="663"/>
    <x v="147"/>
    <x v="205"/>
    <n v="70336"/>
    <x v="216"/>
    <s v="English"/>
    <s v="USA"/>
    <n v="1800000"/>
    <n v="10984397"/>
  </r>
  <r>
    <s v="Benjamin Dickinson"/>
    <x v="276"/>
    <n v="5.5"/>
    <n v="2015"/>
    <n v="62480"/>
    <n v="36"/>
    <x v="148"/>
    <x v="206"/>
    <n v="1048"/>
    <x v="215"/>
    <s v="English"/>
    <s v="USA"/>
    <n v="1000000"/>
    <n v="-937520"/>
  </r>
  <r>
    <s v="Bennett Miller"/>
    <x v="277"/>
    <n v="7.6"/>
    <n v="2011"/>
    <n v="75605492"/>
    <n v="419"/>
    <x v="107"/>
    <x v="156"/>
    <n v="283563"/>
    <x v="217"/>
    <s v="English"/>
    <s v="USA"/>
    <n v="50000000"/>
    <n v="25605492"/>
  </r>
  <r>
    <s v="Bennett Miller"/>
    <x v="278"/>
    <n v="7.4"/>
    <n v="2005"/>
    <n v="28747570"/>
    <n v="271"/>
    <x v="119"/>
    <x v="156"/>
    <n v="100571"/>
    <x v="218"/>
    <s v="English"/>
    <s v="Canada"/>
    <n v="7000000"/>
    <n v="21747570"/>
  </r>
  <r>
    <s v="Benny Boom"/>
    <x v="279"/>
    <n v="5.9"/>
    <n v="2009"/>
    <n v="10017041"/>
    <n v="49"/>
    <x v="7"/>
    <x v="182"/>
    <n v="8265"/>
    <x v="57"/>
    <s v="English"/>
    <s v="USA"/>
    <n v="3000000"/>
    <n v="7017041"/>
  </r>
  <r>
    <s v="Benson Lee"/>
    <x v="280"/>
    <n v="5"/>
    <n v="2013"/>
    <n v="8888355"/>
    <n v="65"/>
    <x v="149"/>
    <x v="207"/>
    <n v="7894"/>
    <x v="219"/>
    <s v="English"/>
    <s v="USA"/>
    <n v="20000000"/>
    <n v="-11111645"/>
  </r>
  <r>
    <s v="Bernardo Bertolucci"/>
    <x v="281"/>
    <n v="7.8"/>
    <n v="1987"/>
    <n v="43984230"/>
    <n v="75"/>
    <x v="125"/>
    <x v="208"/>
    <n v="70274"/>
    <x v="38"/>
    <s v="English"/>
    <s v="China"/>
    <n v="23000000"/>
    <n v="20984230"/>
  </r>
  <r>
    <s v="Betty Thomas"/>
    <x v="282"/>
    <n v="4.5"/>
    <n v="2009"/>
    <n v="219613391"/>
    <n v="107"/>
    <x v="150"/>
    <x v="192"/>
    <n v="31649"/>
    <x v="101"/>
    <s v="English"/>
    <s v="USA"/>
    <n v="75000000"/>
    <n v="144613391"/>
  </r>
  <r>
    <s v="Betty Thomas"/>
    <x v="283"/>
    <n v="5.3"/>
    <n v="1998"/>
    <n v="144156464"/>
    <n v="73"/>
    <x v="151"/>
    <x v="209"/>
    <n v="74343"/>
    <x v="101"/>
    <s v="English"/>
    <s v="USA"/>
    <n v="71500000"/>
    <n v="72656464"/>
  </r>
  <r>
    <s v="Betty Thomas"/>
    <x v="284"/>
    <n v="6"/>
    <n v="2000"/>
    <n v="37035515"/>
    <n v="116"/>
    <x v="8"/>
    <x v="210"/>
    <n v="34597"/>
    <x v="13"/>
    <s v="English"/>
    <s v="USA"/>
    <n v="43000000"/>
    <n v="-5964485"/>
  </r>
  <r>
    <s v="Betty Thomas"/>
    <x v="285"/>
    <n v="5.4"/>
    <n v="2002"/>
    <n v="33105600"/>
    <n v="105"/>
    <x v="152"/>
    <x v="201"/>
    <n v="41663"/>
    <x v="220"/>
    <s v="English"/>
    <s v="USA"/>
    <n v="70000000"/>
    <n v="-36894400"/>
  </r>
  <r>
    <s v="Bibo Bergeron"/>
    <x v="286"/>
    <n v="6"/>
    <n v="2004"/>
    <n v="160762022"/>
    <n v="143"/>
    <x v="84"/>
    <x v="188"/>
    <n v="132415"/>
    <x v="221"/>
    <s v="English"/>
    <s v="USA"/>
    <n v="75000000"/>
    <n v="85762022"/>
  </r>
  <r>
    <s v="Bibo Bergeron"/>
    <x v="287"/>
    <n v="6.9"/>
    <n v="2000"/>
    <n v="50802661"/>
    <n v="82"/>
    <x v="110"/>
    <x v="211"/>
    <n v="58300"/>
    <x v="222"/>
    <s v="English"/>
    <s v="USA"/>
    <n v="95000000"/>
    <n v="-44197339"/>
  </r>
  <r>
    <s v="Bill Condon"/>
    <x v="288"/>
    <n v="5.5"/>
    <n v="2012"/>
    <n v="292298923"/>
    <n v="322"/>
    <x v="153"/>
    <x v="88"/>
    <n v="185394"/>
    <x v="223"/>
    <s v="English"/>
    <s v="USA"/>
    <n v="120000000"/>
    <n v="172298923"/>
  </r>
  <r>
    <s v="Bill Condon"/>
    <x v="289"/>
    <n v="6.5"/>
    <n v="2006"/>
    <n v="103338338"/>
    <n v="241"/>
    <x v="154"/>
    <x v="212"/>
    <n v="55901"/>
    <x v="224"/>
    <s v="English"/>
    <s v="USA"/>
    <n v="70000000"/>
    <n v="33338338"/>
  </r>
  <r>
    <s v="Bill Condon"/>
    <x v="290"/>
    <n v="7.5"/>
    <n v="1998"/>
    <n v="6390032"/>
    <n v="127"/>
    <x v="62"/>
    <x v="213"/>
    <n v="24977"/>
    <x v="19"/>
    <s v="English"/>
    <s v="USA"/>
    <n v="3500000"/>
    <n v="2890032"/>
  </r>
  <r>
    <s v="Bill Condon"/>
    <x v="291"/>
    <n v="7.1"/>
    <n v="2004"/>
    <n v="10214647"/>
    <n v="188"/>
    <x v="62"/>
    <x v="27"/>
    <n v="42689"/>
    <x v="25"/>
    <s v="English"/>
    <s v="USA"/>
    <n v="11000000"/>
    <n v="-785353"/>
  </r>
  <r>
    <s v="Bill Condon"/>
    <x v="292"/>
    <n v="6.2"/>
    <n v="2013"/>
    <n v="3254172"/>
    <n v="224"/>
    <x v="155"/>
    <x v="214"/>
    <n v="29282"/>
    <x v="225"/>
    <s v="English"/>
    <s v="USA"/>
    <n v="28000000"/>
    <n v="-24745828"/>
  </r>
  <r>
    <s v="Bill Duke"/>
    <x v="293"/>
    <n v="6.1"/>
    <n v="2009"/>
    <n v="10572742"/>
    <n v="45"/>
    <x v="12"/>
    <x v="215"/>
    <n v="2326"/>
    <x v="226"/>
    <s v="English"/>
    <s v="USA"/>
    <n v="8000000"/>
    <n v="2572742"/>
  </r>
  <r>
    <s v="Bill Paxton"/>
    <x v="294"/>
    <n v="7.3"/>
    <n v="2001"/>
    <n v="13103828"/>
    <n v="161"/>
    <x v="30"/>
    <x v="18"/>
    <n v="59982"/>
    <x v="116"/>
    <s v="English"/>
    <s v="USA"/>
    <n v="11000000"/>
    <n v="2103828"/>
  </r>
  <r>
    <s v="Bill Plympton"/>
    <x v="295"/>
    <n v="7"/>
    <n v="1997"/>
    <n v="203134"/>
    <n v="19"/>
    <x v="156"/>
    <x v="216"/>
    <n v="1428"/>
    <x v="226"/>
    <s v="English"/>
    <s v="USA"/>
    <n v="250000"/>
    <n v="-46866"/>
  </r>
  <r>
    <s v="Bille August"/>
    <x v="296"/>
    <n v="6.4"/>
    <n v="1997"/>
    <n v="2221994"/>
    <n v="50"/>
    <x v="75"/>
    <x v="100"/>
    <n v="11747"/>
    <x v="227"/>
    <s v="English"/>
    <s v="Denmark"/>
    <n v="35000000"/>
    <n v="-32778006"/>
  </r>
  <r>
    <s v="Bille Woodruff"/>
    <x v="297"/>
    <n v="5.3"/>
    <n v="2003"/>
    <n v="30222640"/>
    <n v="97"/>
    <x v="17"/>
    <x v="217"/>
    <n v="36666"/>
    <x v="178"/>
    <s v="English"/>
    <s v="USA"/>
    <n v="25000000"/>
    <n v="5222640"/>
  </r>
  <r>
    <s v="Bille Woodruff"/>
    <x v="298"/>
    <n v="4.5"/>
    <n v="2016"/>
    <n v="9658370"/>
    <n v="12"/>
    <x v="1"/>
    <x v="92"/>
    <n v="1180"/>
    <x v="228"/>
    <s v="English"/>
    <s v="USA"/>
    <n v="5000000"/>
    <n v="4658370"/>
  </r>
  <r>
    <s v="Billy Bob Thornton"/>
    <x v="299"/>
    <n v="8"/>
    <n v="1996"/>
    <n v="24475416"/>
    <n v="104"/>
    <x v="23"/>
    <x v="218"/>
    <n v="72443"/>
    <x v="229"/>
    <s v="English"/>
    <s v="USA"/>
    <n v="890000"/>
    <n v="23585416"/>
  </r>
  <r>
    <s v="Billy Bob Thornton"/>
    <x v="300"/>
    <n v="5.8"/>
    <n v="2000"/>
    <n v="15527125"/>
    <n v="85"/>
    <x v="157"/>
    <x v="219"/>
    <n v="11388"/>
    <x v="230"/>
    <s v="English"/>
    <s v="USA"/>
    <n v="57000000"/>
    <n v="-41472875"/>
  </r>
  <r>
    <s v="Billy Ray"/>
    <x v="301"/>
    <n v="7.2"/>
    <n v="2003"/>
    <n v="2207975"/>
    <n v="129"/>
    <x v="158"/>
    <x v="220"/>
    <n v="28855"/>
    <x v="231"/>
    <s v="English"/>
    <s v="USA"/>
    <n v="6000000"/>
    <n v="-3792025"/>
  </r>
  <r>
    <s v="Billy Wilder"/>
    <x v="302"/>
    <n v="8.3000000000000007"/>
    <n v="1959"/>
    <n v="25000000"/>
    <n v="181"/>
    <x v="159"/>
    <x v="221"/>
    <n v="175196"/>
    <x v="232"/>
    <s v="English"/>
    <s v="USA"/>
    <n v="2883848"/>
    <n v="22116152"/>
  </r>
  <r>
    <s v="Blair Hayes"/>
    <x v="303"/>
    <n v="5.6"/>
    <n v="2001"/>
    <n v="5002310"/>
    <n v="47"/>
    <x v="160"/>
    <x v="134"/>
    <n v="25541"/>
    <x v="92"/>
    <s v="English"/>
    <s v="USA"/>
    <n v="13000000"/>
    <n v="-7997690"/>
  </r>
  <r>
    <s v="Blake Edwards"/>
    <x v="304"/>
    <n v="6.2"/>
    <n v="1970"/>
    <n v="5000000"/>
    <n v="22"/>
    <x v="161"/>
    <x v="222"/>
    <n v="1547"/>
    <x v="233"/>
    <s v="English"/>
    <s v="USA"/>
    <n v="25000000"/>
    <n v="-20000000"/>
  </r>
  <r>
    <s v="Bo Welch"/>
    <x v="305"/>
    <n v="3.8"/>
    <n v="2003"/>
    <n v="100446895"/>
    <n v="109"/>
    <x v="162"/>
    <x v="223"/>
    <n v="36033"/>
    <x v="234"/>
    <s v="English"/>
    <s v="USA"/>
    <n v="109000000"/>
    <n v="-8553105"/>
  </r>
  <r>
    <s v="Boaz Yakin"/>
    <x v="306"/>
    <n v="7.8"/>
    <n v="2000"/>
    <n v="115648585"/>
    <n v="157"/>
    <x v="107"/>
    <x v="8"/>
    <n v="160776"/>
    <x v="235"/>
    <s v="English"/>
    <s v="USA"/>
    <n v="30000000"/>
    <n v="85648585"/>
  </r>
  <r>
    <s v="Boaz Yakin"/>
    <x v="307"/>
    <n v="6.8"/>
    <n v="2015"/>
    <n v="42652003"/>
    <n v="61"/>
    <x v="31"/>
    <x v="224"/>
    <n v="18915"/>
    <x v="84"/>
    <s v="English"/>
    <s v="USA"/>
    <n v="20000000"/>
    <n v="22652003"/>
  </r>
  <r>
    <s v="Boaz Yakin"/>
    <x v="308"/>
    <n v="6.5"/>
    <n v="2012"/>
    <n v="17120019"/>
    <n v="258"/>
    <x v="88"/>
    <x v="194"/>
    <n v="83097"/>
    <x v="85"/>
    <s v="English"/>
    <s v="USA"/>
    <n v="30000000"/>
    <n v="-12879981"/>
  </r>
  <r>
    <s v="Bob Clark"/>
    <x v="309"/>
    <n v="6.2"/>
    <n v="1981"/>
    <n v="105500000"/>
    <n v="75"/>
    <x v="3"/>
    <x v="225"/>
    <n v="31260"/>
    <x v="236"/>
    <s v="English"/>
    <s v="Canada"/>
    <n v="4000000"/>
    <n v="101500000"/>
  </r>
  <r>
    <s v="Bob Clark"/>
    <x v="310"/>
    <n v="2.5"/>
    <n v="1999"/>
    <n v="27141959"/>
    <n v="45"/>
    <x v="163"/>
    <x v="226"/>
    <n v="19547"/>
    <x v="151"/>
    <s v="English"/>
    <s v="USA"/>
    <n v="18000000"/>
    <n v="9141959"/>
  </r>
  <r>
    <s v="Bob Clark"/>
    <x v="311"/>
    <n v="1.9"/>
    <n v="2004"/>
    <n v="9109322"/>
    <n v="32"/>
    <x v="164"/>
    <x v="227"/>
    <n v="25371"/>
    <x v="129"/>
    <s v="English"/>
    <s v="Germany"/>
    <n v="20000000"/>
    <n v="-10890678"/>
  </r>
  <r>
    <s v="Bob Dolman"/>
    <x v="312"/>
    <n v="5.6"/>
    <n v="2002"/>
    <n v="30306281"/>
    <n v="92"/>
    <x v="8"/>
    <x v="228"/>
    <n v="12388"/>
    <x v="237"/>
    <s v="English"/>
    <s v="USA"/>
    <n v="10000000"/>
    <n v="20306281"/>
  </r>
  <r>
    <s v="Bob Odenkirk"/>
    <x v="313"/>
    <n v="5.3"/>
    <n v="2007"/>
    <n v="900926"/>
    <n v="51"/>
    <x v="3"/>
    <x v="229"/>
    <n v="9517"/>
    <x v="238"/>
    <s v="English"/>
    <s v="USA"/>
    <n v="10000000"/>
    <n v="-9099074"/>
  </r>
  <r>
    <s v="Bob Rafelson"/>
    <x v="314"/>
    <n v="6.1"/>
    <n v="1996"/>
    <n v="1075288"/>
    <n v="42"/>
    <x v="30"/>
    <x v="230"/>
    <n v="7772"/>
    <x v="239"/>
    <s v="English"/>
    <s v="USA"/>
    <n v="22000000"/>
    <n v="-20924712"/>
  </r>
  <r>
    <s v="Bob Saget"/>
    <x v="315"/>
    <n v="6.4"/>
    <n v="1998"/>
    <n v="9975684"/>
    <n v="32"/>
    <x v="3"/>
    <x v="231"/>
    <n v="20033"/>
    <x v="240"/>
    <s v="English"/>
    <s v="Canada"/>
    <n v="13000000"/>
    <n v="-3024316"/>
  </r>
  <r>
    <s v="Bob Spiers"/>
    <x v="316"/>
    <n v="3.3"/>
    <n v="1997"/>
    <n v="29247405"/>
    <n v="33"/>
    <x v="165"/>
    <x v="80"/>
    <n v="28377"/>
    <x v="133"/>
    <s v="English"/>
    <s v="UK"/>
    <n v="25000000"/>
    <n v="4247405"/>
  </r>
  <r>
    <s v="Bobby Farrelly"/>
    <x v="317"/>
    <n v="7.1"/>
    <n v="1998"/>
    <n v="176483808"/>
    <n v="171"/>
    <x v="1"/>
    <x v="232"/>
    <n v="247289"/>
    <x v="59"/>
    <s v="English"/>
    <s v="USA"/>
    <n v="23000000"/>
    <n v="153483808"/>
  </r>
  <r>
    <s v="Bobby Farrelly"/>
    <x v="318"/>
    <n v="5.7"/>
    <n v="2014"/>
    <n v="86208010"/>
    <n v="218"/>
    <x v="3"/>
    <x v="0"/>
    <n v="97045"/>
    <x v="241"/>
    <s v="English"/>
    <s v="USA"/>
    <n v="35000000"/>
    <n v="51208010"/>
  </r>
  <r>
    <s v="Bobby Farrelly"/>
    <x v="319"/>
    <n v="6.5"/>
    <n v="2000"/>
    <n v="90567722"/>
    <n v="155"/>
    <x v="3"/>
    <x v="233"/>
    <n v="185878"/>
    <x v="242"/>
    <s v="English"/>
    <s v="USA"/>
    <n v="51000000"/>
    <n v="39567722"/>
  </r>
  <r>
    <s v="Bobby Farrelly"/>
    <x v="320"/>
    <n v="5.9"/>
    <n v="2001"/>
    <n v="70836296"/>
    <n v="109"/>
    <x v="166"/>
    <x v="234"/>
    <n v="109445"/>
    <x v="243"/>
    <s v="English"/>
    <s v="USA"/>
    <n v="40000000"/>
    <n v="30836296"/>
  </r>
  <r>
    <s v="Bobby Farrelly"/>
    <x v="321"/>
    <n v="6.2"/>
    <n v="2005"/>
    <n v="42071069"/>
    <n v="124"/>
    <x v="167"/>
    <x v="235"/>
    <n v="36223"/>
    <x v="244"/>
    <s v="English"/>
    <s v="USA"/>
    <n v="30000000"/>
    <n v="12071069"/>
  </r>
  <r>
    <s v="Bobby Farrelly"/>
    <x v="322"/>
    <n v="5.9"/>
    <n v="2011"/>
    <n v="45045037"/>
    <n v="237"/>
    <x v="1"/>
    <x v="229"/>
    <n v="103230"/>
    <x v="175"/>
    <s v="English"/>
    <s v="USA"/>
    <n v="36000000"/>
    <n v="9045037"/>
  </r>
  <r>
    <s v="Bobby Farrelly"/>
    <x v="323"/>
    <n v="6.9"/>
    <n v="1996"/>
    <n v="24944213"/>
    <n v="62"/>
    <x v="168"/>
    <x v="0"/>
    <n v="63459"/>
    <x v="126"/>
    <s v="English"/>
    <s v="USA"/>
    <n v="27000000"/>
    <n v="-2055787"/>
  </r>
  <r>
    <s v="Bobby Farrelly"/>
    <x v="324"/>
    <n v="5.8"/>
    <n v="2003"/>
    <n v="33828318"/>
    <n v="123"/>
    <x v="3"/>
    <x v="219"/>
    <n v="44453"/>
    <x v="158"/>
    <s v="English"/>
    <s v="USA"/>
    <n v="55000000"/>
    <n v="-21171682"/>
  </r>
  <r>
    <s v="Bobby Farrelly"/>
    <x v="325"/>
    <n v="6.2"/>
    <n v="2001"/>
    <n v="13596911"/>
    <n v="81"/>
    <x v="169"/>
    <x v="236"/>
    <n v="25572"/>
    <x v="132"/>
    <s v="English"/>
    <s v="USA"/>
    <n v="70000000"/>
    <n v="-56403089"/>
  </r>
  <r>
    <s v="Bonnie Hunt"/>
    <x v="326"/>
    <n v="6.9"/>
    <n v="2000"/>
    <n v="32662299"/>
    <n v="106"/>
    <x v="19"/>
    <x v="237"/>
    <n v="16469"/>
    <x v="245"/>
    <s v="English"/>
    <s v="USA"/>
    <n v="24000000"/>
    <n v="8662299"/>
  </r>
  <r>
    <s v="Boris Rodriguez"/>
    <x v="327"/>
    <n v="5.7"/>
    <n v="2012"/>
    <n v="1521"/>
    <n v="56"/>
    <x v="42"/>
    <x v="238"/>
    <n v="1231"/>
    <x v="186"/>
    <s v="English"/>
    <s v="Canada"/>
    <n v="1500000"/>
    <n v="-1498479"/>
  </r>
  <r>
    <s v="Brad Anderson"/>
    <x v="328"/>
    <n v="6.7"/>
    <n v="2013"/>
    <n v="51872378"/>
    <n v="285"/>
    <x v="77"/>
    <x v="239"/>
    <n v="88241"/>
    <x v="246"/>
    <s v="English"/>
    <s v="USA"/>
    <n v="13000000"/>
    <n v="38872378"/>
  </r>
  <r>
    <s v="Brad Anderson"/>
    <x v="329"/>
    <n v="6.7"/>
    <n v="1998"/>
    <n v="3386698"/>
    <n v="38"/>
    <x v="19"/>
    <x v="156"/>
    <n v="4195"/>
    <x v="26"/>
    <s v="English"/>
    <s v="USA"/>
    <n v="1000000"/>
    <n v="2386698"/>
  </r>
  <r>
    <s v="Brad Anderson"/>
    <x v="330"/>
    <n v="6.5"/>
    <n v="2001"/>
    <n v="373967"/>
    <n v="127"/>
    <x v="55"/>
    <x v="240"/>
    <n v="43839"/>
    <x v="242"/>
    <s v="English"/>
    <s v="USA"/>
    <n v="1500000"/>
    <n v="-1126033"/>
  </r>
  <r>
    <s v="Brad Anderson"/>
    <x v="331"/>
    <n v="7.7"/>
    <n v="2004"/>
    <n v="1082044"/>
    <n v="204"/>
    <x v="18"/>
    <x v="241"/>
    <n v="281649"/>
    <x v="247"/>
    <s v="English"/>
    <s v="Spain"/>
    <n v="5000000"/>
    <n v="-3917956"/>
  </r>
  <r>
    <s v="Brad Anderson"/>
    <x v="332"/>
    <n v="6.7"/>
    <n v="2008"/>
    <n v="2203641"/>
    <n v="150"/>
    <x v="26"/>
    <x v="242"/>
    <n v="42792"/>
    <x v="248"/>
    <s v="English"/>
    <s v="Spain"/>
    <n v="15000000"/>
    <n v="-12796359"/>
  </r>
  <r>
    <s v="Brad Bird"/>
    <x v="333"/>
    <n v="8"/>
    <n v="2004"/>
    <n v="261437578"/>
    <n v="283"/>
    <x v="170"/>
    <x v="243"/>
    <n v="479166"/>
    <x v="249"/>
    <s v="English"/>
    <s v="USA"/>
    <n v="92000000"/>
    <n v="169437578"/>
  </r>
  <r>
    <s v="Brad Bird"/>
    <x v="334"/>
    <n v="7.4"/>
    <n v="2011"/>
    <n v="209364921"/>
    <n v="432"/>
    <x v="171"/>
    <x v="186"/>
    <n v="365104"/>
    <x v="250"/>
    <s v="English"/>
    <s v="USA"/>
    <n v="145000000"/>
    <n v="64364921"/>
  </r>
  <r>
    <s v="Brad Bird"/>
    <x v="335"/>
    <n v="8"/>
    <n v="2007"/>
    <n v="206435493"/>
    <n v="318"/>
    <x v="172"/>
    <x v="244"/>
    <n v="473887"/>
    <x v="251"/>
    <s v="English"/>
    <s v="USA"/>
    <n v="150000000"/>
    <n v="56435493"/>
  </r>
  <r>
    <s v="Brad Bird"/>
    <x v="336"/>
    <n v="8"/>
    <n v="1999"/>
    <n v="23159305"/>
    <n v="162"/>
    <x v="173"/>
    <x v="14"/>
    <n v="128455"/>
    <x v="252"/>
    <s v="English"/>
    <s v="USA"/>
    <n v="70000000"/>
    <n v="-46840695"/>
  </r>
  <r>
    <s v="Brad Bird"/>
    <x v="337"/>
    <n v="6.5"/>
    <n v="2015"/>
    <n v="93417865"/>
    <n v="443"/>
    <x v="174"/>
    <x v="4"/>
    <n v="128306"/>
    <x v="253"/>
    <s v="English"/>
    <s v="USA"/>
    <n v="190000000"/>
    <n v="-96582135"/>
  </r>
  <r>
    <s v="Brad Furman"/>
    <x v="338"/>
    <n v="7.3"/>
    <n v="2011"/>
    <n v="57981889"/>
    <n v="274"/>
    <x v="30"/>
    <x v="18"/>
    <n v="173848"/>
    <x v="254"/>
    <s v="English"/>
    <s v="USA"/>
    <n v="40000000"/>
    <n v="17981889"/>
  </r>
  <r>
    <s v="Brad Furman"/>
    <x v="339"/>
    <n v="7.3"/>
    <n v="2016"/>
    <n v="14946229"/>
    <n v="72"/>
    <x v="175"/>
    <x v="245"/>
    <n v="2581"/>
    <x v="255"/>
    <s v="English"/>
    <s v="UK"/>
    <n v="25000000"/>
    <n v="-10053771"/>
  </r>
  <r>
    <s v="Brad Furman"/>
    <x v="340"/>
    <n v="5.6"/>
    <n v="2013"/>
    <n v="19316646"/>
    <n v="184"/>
    <x v="77"/>
    <x v="246"/>
    <n v="52069"/>
    <x v="104"/>
    <s v="English"/>
    <s v="USA"/>
    <n v="30000000"/>
    <n v="-10683354"/>
  </r>
  <r>
    <s v="Brad Peyton"/>
    <x v="341"/>
    <n v="6.1"/>
    <n v="2015"/>
    <n v="155181732"/>
    <n v="358"/>
    <x v="34"/>
    <x v="9"/>
    <n v="147497"/>
    <x v="256"/>
    <s v="English"/>
    <s v="USA"/>
    <n v="110000000"/>
    <n v="45181732"/>
  </r>
  <r>
    <s v="Brad Peyton"/>
    <x v="342"/>
    <n v="5.8"/>
    <n v="2012"/>
    <n v="103812241"/>
    <n v="178"/>
    <x v="137"/>
    <x v="96"/>
    <n v="67296"/>
    <x v="38"/>
    <s v="English"/>
    <s v="USA"/>
    <n v="79000000"/>
    <n v="24812241"/>
  </r>
  <r>
    <s v="Brad Peyton"/>
    <x v="343"/>
    <n v="4.3"/>
    <n v="2010"/>
    <n v="43575716"/>
    <n v="91"/>
    <x v="176"/>
    <x v="247"/>
    <n v="10233"/>
    <x v="205"/>
    <s v="English"/>
    <s v="USA"/>
    <n v="85000000"/>
    <n v="-41424284"/>
  </r>
  <r>
    <s v="Brad Silberling"/>
    <x v="344"/>
    <n v="6"/>
    <n v="1995"/>
    <n v="100328194"/>
    <n v="26"/>
    <x v="151"/>
    <x v="177"/>
    <n v="85903"/>
    <x v="257"/>
    <s v="English"/>
    <s v="USA"/>
    <n v="50000000"/>
    <n v="50328194"/>
  </r>
  <r>
    <s v="Brad Silberling"/>
    <x v="345"/>
    <n v="6.7"/>
    <n v="1998"/>
    <n v="78745923"/>
    <n v="110"/>
    <x v="36"/>
    <x v="64"/>
    <n v="94407"/>
    <x v="258"/>
    <s v="English"/>
    <s v="Germany"/>
    <n v="55000000"/>
    <n v="23745923"/>
  </r>
  <r>
    <s v="Brad Silberling"/>
    <x v="346"/>
    <n v="6.7"/>
    <n v="2002"/>
    <n v="6830957"/>
    <n v="111"/>
    <x v="12"/>
    <x v="134"/>
    <n v="11983"/>
    <x v="237"/>
    <s v="English"/>
    <s v="USA"/>
    <n v="21000000"/>
    <n v="-14169043"/>
  </r>
  <r>
    <s v="Brad Silberling"/>
    <x v="347"/>
    <n v="5.4"/>
    <n v="2009"/>
    <n v="49392095"/>
    <n v="167"/>
    <x v="177"/>
    <x v="6"/>
    <n v="52029"/>
    <x v="259"/>
    <s v="English"/>
    <s v="USA"/>
    <n v="100000000"/>
    <n v="-50607905"/>
  </r>
  <r>
    <s v="Bradley Parker"/>
    <x v="348"/>
    <n v="5"/>
    <n v="2012"/>
    <n v="18112929"/>
    <n v="270"/>
    <x v="178"/>
    <x v="248"/>
    <n v="52642"/>
    <x v="157"/>
    <s v="English"/>
    <s v="USA"/>
    <n v="1000000"/>
    <n v="17112929"/>
  </r>
  <r>
    <s v="Brandon Camp"/>
    <x v="349"/>
    <n v="5.6"/>
    <n v="2009"/>
    <n v="22927390"/>
    <n v="111"/>
    <x v="12"/>
    <x v="4"/>
    <n v="25344"/>
    <x v="260"/>
    <s v="English"/>
    <s v="USA"/>
    <n v="18000000"/>
    <n v="4927390"/>
  </r>
  <r>
    <s v="Brandon Trost"/>
    <x v="350"/>
    <n v="5.6"/>
    <n v="2011"/>
    <n v="40557"/>
    <n v="66"/>
    <x v="3"/>
    <x v="249"/>
    <n v="1389"/>
    <x v="87"/>
    <s v="English"/>
    <s v="USA"/>
    <n v="60000"/>
    <n v="-19443"/>
  </r>
  <r>
    <s v="Breck Eisner"/>
    <x v="351"/>
    <n v="6.5"/>
    <n v="2010"/>
    <n v="39103378"/>
    <n v="308"/>
    <x v="179"/>
    <x v="250"/>
    <n v="93272"/>
    <x v="261"/>
    <s v="English"/>
    <s v="USA"/>
    <n v="20000000"/>
    <n v="19103378"/>
  </r>
  <r>
    <s v="Breck Eisner"/>
    <x v="352"/>
    <n v="6"/>
    <n v="2005"/>
    <n v="68642452"/>
    <n v="163"/>
    <x v="152"/>
    <x v="18"/>
    <n v="77673"/>
    <x v="116"/>
    <s v="English"/>
    <s v="UK"/>
    <n v="130000000"/>
    <n v="-61357548"/>
  </r>
  <r>
    <s v="Breck Eisner"/>
    <x v="353"/>
    <n v="6"/>
    <n v="2015"/>
    <n v="27356090"/>
    <n v="202"/>
    <x v="32"/>
    <x v="14"/>
    <n v="58752"/>
    <x v="240"/>
    <s v="English"/>
    <s v="USA"/>
    <n v="90000000"/>
    <n v="-62643910"/>
  </r>
  <r>
    <s v="Brenda Chapman"/>
    <x v="354"/>
    <n v="7"/>
    <n v="1998"/>
    <n v="101217900"/>
    <n v="120"/>
    <x v="180"/>
    <x v="251"/>
    <n v="91093"/>
    <x v="262"/>
    <s v="English"/>
    <s v="USA"/>
    <n v="70000000"/>
    <n v="31217900"/>
  </r>
  <r>
    <s v="Brendan Malloy"/>
    <x v="355"/>
    <n v="6.3"/>
    <n v="2001"/>
    <n v="13903262"/>
    <n v="37"/>
    <x v="168"/>
    <x v="252"/>
    <n v="14656"/>
    <x v="168"/>
    <s v="English"/>
    <s v="USA"/>
    <n v="11000000"/>
    <n v="2903262"/>
  </r>
  <r>
    <s v="Brett Leonard"/>
    <x v="356"/>
    <n v="5.4"/>
    <n v="1992"/>
    <n v="32101000"/>
    <n v="48"/>
    <x v="181"/>
    <x v="253"/>
    <n v="27800"/>
    <x v="43"/>
    <s v="English"/>
    <s v="UK"/>
    <n v="10000000"/>
    <n v="22101000"/>
  </r>
  <r>
    <s v="Brett Leonard"/>
    <x v="357"/>
    <n v="5.5"/>
    <n v="1995"/>
    <n v="24048000"/>
    <n v="44"/>
    <x v="182"/>
    <x v="33"/>
    <n v="23579"/>
    <x v="263"/>
    <s v="English"/>
    <s v="USA"/>
    <n v="30000000"/>
    <n v="-5952000"/>
  </r>
  <r>
    <s v="Brett Ratner"/>
    <x v="358"/>
    <n v="6.6"/>
    <n v="2001"/>
    <n v="226138454"/>
    <n v="127"/>
    <x v="86"/>
    <x v="254"/>
    <n v="160440"/>
    <x v="174"/>
    <s v="English"/>
    <s v="USA"/>
    <n v="90000000"/>
    <n v="136138454"/>
  </r>
  <r>
    <s v="Brett Ratner"/>
    <x v="359"/>
    <n v="6.8"/>
    <n v="2006"/>
    <n v="234360014"/>
    <n v="334"/>
    <x v="183"/>
    <x v="255"/>
    <n v="383427"/>
    <x v="264"/>
    <s v="English"/>
    <s v="Canada"/>
    <n v="210000000"/>
    <n v="24360014"/>
  </r>
  <r>
    <s v="Brett Ratner"/>
    <x v="360"/>
    <n v="6.1"/>
    <n v="1997"/>
    <n v="41067398"/>
    <n v="29"/>
    <x v="86"/>
    <x v="256"/>
    <n v="22748"/>
    <x v="28"/>
    <s v="English"/>
    <s v="USA"/>
    <n v="25000000"/>
    <n v="16067398"/>
  </r>
  <r>
    <s v="Brett Ratner"/>
    <x v="361"/>
    <n v="6.7"/>
    <n v="2000"/>
    <n v="75764085"/>
    <n v="121"/>
    <x v="166"/>
    <x v="64"/>
    <n v="85844"/>
    <x v="258"/>
    <s v="English"/>
    <s v="USA"/>
    <n v="60000000"/>
    <n v="15764085"/>
  </r>
  <r>
    <s v="Brett Ratner"/>
    <x v="362"/>
    <n v="7.2"/>
    <n v="2002"/>
    <n v="92930005"/>
    <n v="210"/>
    <x v="30"/>
    <x v="156"/>
    <n v="204063"/>
    <x v="265"/>
    <s v="English"/>
    <s v="Germany"/>
    <n v="78000000"/>
    <n v="14930005"/>
  </r>
  <r>
    <s v="Brett Ratner"/>
    <x v="363"/>
    <n v="6.2"/>
    <n v="2011"/>
    <n v="78009155"/>
    <n v="236"/>
    <x v="7"/>
    <x v="74"/>
    <n v="110073"/>
    <x v="13"/>
    <s v="English"/>
    <s v="USA"/>
    <n v="75000000"/>
    <n v="3009155"/>
  </r>
  <r>
    <s v="Brett Ratner"/>
    <x v="364"/>
    <n v="6.2"/>
    <n v="2007"/>
    <n v="140080850"/>
    <n v="162"/>
    <x v="86"/>
    <x v="257"/>
    <n v="121084"/>
    <x v="266"/>
    <s v="English"/>
    <s v="USA"/>
    <n v="140000000"/>
    <n v="80850"/>
  </r>
  <r>
    <s v="Brett Ratner"/>
    <x v="365"/>
    <n v="6"/>
    <n v="2014"/>
    <n v="72660029"/>
    <n v="245"/>
    <x v="184"/>
    <x v="9"/>
    <n v="115687"/>
    <x v="216"/>
    <s v="English"/>
    <s v="USA"/>
    <n v="100000000"/>
    <n v="-27339971"/>
  </r>
  <r>
    <s v="Brett Ratner"/>
    <x v="366"/>
    <n v="6.3"/>
    <n v="2004"/>
    <n v="28328132"/>
    <n v="117"/>
    <x v="185"/>
    <x v="90"/>
    <n v="38298"/>
    <x v="237"/>
    <s v="English"/>
    <s v="USA"/>
    <n v="58000000"/>
    <n v="-29671868"/>
  </r>
  <r>
    <s v="Brian Baugh"/>
    <x v="367"/>
    <n v="7.1"/>
    <n v="2009"/>
    <n v="3773863"/>
    <n v="20"/>
    <x v="23"/>
    <x v="258"/>
    <n v="4583"/>
    <x v="239"/>
    <s v="English"/>
    <s v="USA"/>
    <n v="1000000"/>
    <n v="2773863"/>
  </r>
  <r>
    <s v="Brian Dannelly"/>
    <x v="368"/>
    <n v="6.9"/>
    <n v="2004"/>
    <n v="8786715"/>
    <n v="121"/>
    <x v="8"/>
    <x v="259"/>
    <n v="40274"/>
    <x v="267"/>
    <s v="English"/>
    <s v="USA"/>
    <n v="5000000"/>
    <n v="3786715"/>
  </r>
  <r>
    <s v="Brian De Palma"/>
    <x v="369"/>
    <n v="7.1"/>
    <n v="1996"/>
    <n v="180965237"/>
    <n v="154"/>
    <x v="171"/>
    <x v="186"/>
    <n v="300542"/>
    <x v="268"/>
    <s v="English"/>
    <s v="USA"/>
    <n v="80000000"/>
    <n v="100965237"/>
  </r>
  <r>
    <s v="Brian De Palma"/>
    <x v="370"/>
    <n v="7.9"/>
    <n v="1987"/>
    <n v="76270454"/>
    <n v="123"/>
    <x v="30"/>
    <x v="188"/>
    <n v="219008"/>
    <x v="269"/>
    <s v="English"/>
    <s v="USA"/>
    <n v="25000000"/>
    <n v="51270454"/>
  </r>
  <r>
    <s v="Brian De Palma"/>
    <x v="371"/>
    <n v="7.1"/>
    <n v="1980"/>
    <n v="31899000"/>
    <n v="121"/>
    <x v="186"/>
    <x v="260"/>
    <n v="23986"/>
    <x v="22"/>
    <s v="English"/>
    <s v="USA"/>
    <n v="6500000"/>
    <n v="25399000"/>
  </r>
  <r>
    <s v="Brian De Palma"/>
    <x v="372"/>
    <n v="8.3000000000000007"/>
    <n v="1983"/>
    <n v="44700000"/>
    <n v="147"/>
    <x v="2"/>
    <x v="261"/>
    <n v="537442"/>
    <x v="270"/>
    <s v="English"/>
    <s v="USA"/>
    <n v="25000000"/>
    <n v="19700000"/>
  </r>
  <r>
    <s v="Brian De Palma"/>
    <x v="373"/>
    <n v="6"/>
    <n v="1992"/>
    <n v="21370057"/>
    <n v="33"/>
    <x v="30"/>
    <x v="262"/>
    <n v="9903"/>
    <x v="204"/>
    <s v="English"/>
    <s v="USA"/>
    <n v="12000000"/>
    <n v="9370057"/>
  </r>
  <r>
    <s v="Brian De Palma"/>
    <x v="374"/>
    <n v="6.2"/>
    <n v="2007"/>
    <n v="65087"/>
    <n v="133"/>
    <x v="187"/>
    <x v="263"/>
    <n v="8824"/>
    <x v="271"/>
    <s v="English"/>
    <s v="USA"/>
    <n v="5000000"/>
    <n v="-4934913"/>
  </r>
  <r>
    <s v="Brian De Palma"/>
    <x v="375"/>
    <n v="5.9"/>
    <n v="1998"/>
    <n v="55585389"/>
    <n v="117"/>
    <x v="43"/>
    <x v="64"/>
    <n v="64121"/>
    <x v="272"/>
    <s v="English"/>
    <s v="USA"/>
    <n v="69000000"/>
    <n v="-13414611"/>
  </r>
  <r>
    <s v="Brian De Palma"/>
    <x v="376"/>
    <n v="5.6"/>
    <n v="2006"/>
    <n v="22518325"/>
    <n v="240"/>
    <x v="26"/>
    <x v="159"/>
    <n v="63363"/>
    <x v="273"/>
    <s v="English"/>
    <s v="Germany"/>
    <n v="50000000"/>
    <n v="-27481675"/>
  </r>
  <r>
    <s v="Brian De Palma"/>
    <x v="377"/>
    <n v="6.3"/>
    <n v="2002"/>
    <n v="6592103"/>
    <n v="149"/>
    <x v="26"/>
    <x v="193"/>
    <n v="28584"/>
    <x v="78"/>
    <s v="English"/>
    <s v="France"/>
    <n v="35000000"/>
    <n v="-28407897"/>
  </r>
  <r>
    <s v="Brian De Palma"/>
    <x v="378"/>
    <n v="5.6"/>
    <n v="2000"/>
    <n v="60874615"/>
    <n v="181"/>
    <x v="188"/>
    <x v="162"/>
    <n v="60467"/>
    <x v="274"/>
    <s v="English"/>
    <s v="USA"/>
    <n v="90000000"/>
    <n v="-29125385"/>
  </r>
  <r>
    <s v="Brian Gibson"/>
    <x v="379"/>
    <n v="5.6"/>
    <n v="1996"/>
    <n v="44834712"/>
    <n v="28"/>
    <x v="18"/>
    <x v="264"/>
    <n v="13995"/>
    <x v="69"/>
    <s v="English"/>
    <s v="USA"/>
    <n v="44000000"/>
    <n v="834712"/>
  </r>
  <r>
    <s v="Brian Helgeland"/>
    <x v="380"/>
    <n v="7.5"/>
    <n v="2013"/>
    <n v="95001343"/>
    <n v="216"/>
    <x v="107"/>
    <x v="10"/>
    <n v="66511"/>
    <x v="275"/>
    <s v="English"/>
    <s v="USA"/>
    <n v="40000000"/>
    <n v="55001343"/>
  </r>
  <r>
    <s v="Brian Helgeland"/>
    <x v="381"/>
    <n v="7.1"/>
    <n v="1999"/>
    <n v="81517441"/>
    <n v="143"/>
    <x v="27"/>
    <x v="265"/>
    <n v="111368"/>
    <x v="174"/>
    <s v="English"/>
    <s v="USA"/>
    <n v="50000000"/>
    <n v="31517441"/>
  </r>
  <r>
    <s v="Brian Helgeland"/>
    <x v="382"/>
    <n v="6.9"/>
    <n v="2001"/>
    <n v="56083966"/>
    <n v="167"/>
    <x v="189"/>
    <x v="266"/>
    <n v="137003"/>
    <x v="276"/>
    <s v="English"/>
    <s v="USA"/>
    <n v="65000000"/>
    <n v="-8916034"/>
  </r>
  <r>
    <s v="Brian Helgeland"/>
    <x v="383"/>
    <n v="7"/>
    <n v="2015"/>
    <n v="1865774"/>
    <n v="260"/>
    <x v="190"/>
    <x v="267"/>
    <n v="87682"/>
    <x v="54"/>
    <s v="English"/>
    <s v="UK"/>
    <n v="30000000"/>
    <n v="-28134226"/>
  </r>
  <r>
    <s v="Brian Helgeland"/>
    <x v="384"/>
    <n v="5.0999999999999996"/>
    <n v="2003"/>
    <n v="7659747"/>
    <n v="112"/>
    <x v="191"/>
    <x v="266"/>
    <n v="14962"/>
    <x v="25"/>
    <s v="English"/>
    <s v="USA"/>
    <n v="38000000"/>
    <n v="-30340253"/>
  </r>
  <r>
    <s v="Brian Henson"/>
    <x v="385"/>
    <n v="7.7"/>
    <n v="1992"/>
    <n v="27281507"/>
    <n v="75"/>
    <x v="192"/>
    <x v="268"/>
    <n v="33850"/>
    <x v="237"/>
    <s v="English"/>
    <s v="USA"/>
    <n v="12000000"/>
    <n v="15281507"/>
  </r>
  <r>
    <s v="Brian Klugman"/>
    <x v="386"/>
    <n v="7.1"/>
    <n v="2012"/>
    <n v="11434867"/>
    <n v="216"/>
    <x v="124"/>
    <x v="42"/>
    <n v="59637"/>
    <x v="277"/>
    <s v="English"/>
    <s v="USA"/>
    <n v="6000000"/>
    <n v="5434867"/>
  </r>
  <r>
    <s v="Brian Koppelman"/>
    <x v="387"/>
    <n v="6.4"/>
    <n v="2009"/>
    <n v="4360548"/>
    <n v="116"/>
    <x v="19"/>
    <x v="229"/>
    <n v="13371"/>
    <x v="191"/>
    <s v="English"/>
    <s v="USA"/>
    <n v="15000000"/>
    <n v="-10639452"/>
  </r>
  <r>
    <s v="Brian Levant"/>
    <x v="388"/>
    <n v="4.8"/>
    <n v="1994"/>
    <n v="130512915"/>
    <n v="35"/>
    <x v="151"/>
    <x v="269"/>
    <n v="60884"/>
    <x v="180"/>
    <s v="English"/>
    <s v="USA"/>
    <n v="45000000"/>
    <n v="85512915"/>
  </r>
  <r>
    <s v="Brian Levant"/>
    <x v="389"/>
    <n v="4.5999999999999996"/>
    <n v="2005"/>
    <n v="82301521"/>
    <n v="75"/>
    <x v="193"/>
    <x v="270"/>
    <n v="22679"/>
    <x v="123"/>
    <s v="English"/>
    <s v="USA"/>
    <n v="32000000"/>
    <n v="50301521"/>
  </r>
  <r>
    <s v="Brian Levant"/>
    <x v="390"/>
    <n v="5.0999999999999996"/>
    <n v="2002"/>
    <n v="81150692"/>
    <n v="67"/>
    <x v="194"/>
    <x v="271"/>
    <n v="20219"/>
    <x v="179"/>
    <s v="English"/>
    <s v="Canada"/>
    <n v="35000000"/>
    <n v="46150692"/>
  </r>
  <r>
    <s v="Brian Levant"/>
    <x v="391"/>
    <n v="5.4"/>
    <n v="1996"/>
    <n v="60573641"/>
    <n v="81"/>
    <x v="93"/>
    <x v="272"/>
    <n v="68406"/>
    <x v="248"/>
    <s v="English"/>
    <s v="USA"/>
    <n v="60000000"/>
    <n v="573641"/>
  </r>
  <r>
    <s v="Brian Levant"/>
    <x v="392"/>
    <n v="5.4"/>
    <n v="2010"/>
    <n v="24268828"/>
    <n v="97"/>
    <x v="195"/>
    <x v="273"/>
    <n v="29971"/>
    <x v="149"/>
    <s v="English"/>
    <s v="USA"/>
    <n v="28000000"/>
    <n v="-3731172"/>
  </r>
  <r>
    <s v="Brian Levant"/>
    <x v="393"/>
    <n v="3.6"/>
    <n v="2000"/>
    <n v="35231365"/>
    <n v="57"/>
    <x v="196"/>
    <x v="70"/>
    <n v="15517"/>
    <x v="180"/>
    <s v="English"/>
    <s v="USA"/>
    <n v="60000000"/>
    <n v="-24768635"/>
  </r>
  <r>
    <s v="Brian Percival"/>
    <x v="394"/>
    <n v="7.6"/>
    <n v="2013"/>
    <n v="21483154"/>
    <n v="252"/>
    <x v="40"/>
    <x v="36"/>
    <n v="98741"/>
    <x v="14"/>
    <s v="English"/>
    <s v="USA"/>
    <n v="19000000"/>
    <n v="2483154"/>
  </r>
  <r>
    <s v="Brian Robbins"/>
    <x v="395"/>
    <n v="6.4"/>
    <n v="1999"/>
    <n v="52885587"/>
    <n v="67"/>
    <x v="167"/>
    <x v="274"/>
    <n v="35312"/>
    <x v="278"/>
    <s v="English"/>
    <s v="USA"/>
    <n v="16000000"/>
    <n v="36885587"/>
  </r>
  <r>
    <s v="Brian Robbins"/>
    <x v="396"/>
    <n v="6.3"/>
    <n v="2001"/>
    <n v="40219708"/>
    <n v="85"/>
    <x v="46"/>
    <x v="46"/>
    <n v="22649"/>
    <x v="194"/>
    <s v="English"/>
    <s v="USA"/>
    <n v="21000000"/>
    <n v="19219708"/>
  </r>
  <r>
    <s v="Brian Robbins"/>
    <x v="397"/>
    <n v="4.4000000000000004"/>
    <n v="2006"/>
    <n v="61112916"/>
    <n v="76"/>
    <x v="151"/>
    <x v="158"/>
    <n v="14888"/>
    <x v="130"/>
    <s v="English"/>
    <s v="USA"/>
    <n v="50000000"/>
    <n v="11112916"/>
  </r>
  <r>
    <s v="Brian Robbins"/>
    <x v="398"/>
    <n v="5.3"/>
    <n v="2000"/>
    <n v="12372410"/>
    <n v="51"/>
    <x v="168"/>
    <x v="209"/>
    <n v="11709"/>
    <x v="279"/>
    <s v="English"/>
    <s v="USA"/>
    <n v="24000000"/>
    <n v="-11627590"/>
  </r>
  <r>
    <s v="Brian Robbins"/>
    <x v="399"/>
    <n v="5.9"/>
    <n v="2012"/>
    <n v="18438149"/>
    <n v="70"/>
    <x v="8"/>
    <x v="275"/>
    <n v="30842"/>
    <x v="280"/>
    <s v="English"/>
    <s v="USA"/>
    <n v="40000000"/>
    <n v="-21561851"/>
  </r>
  <r>
    <s v="Brian Robbins"/>
    <x v="400"/>
    <n v="4.9000000000000004"/>
    <n v="2008"/>
    <n v="11802056"/>
    <n v="127"/>
    <x v="197"/>
    <x v="276"/>
    <n v="31640"/>
    <x v="192"/>
    <s v="English"/>
    <s v="USA"/>
    <n v="60000000"/>
    <n v="-48197944"/>
  </r>
  <r>
    <s v="Brian Trenchard-Smith"/>
    <x v="401"/>
    <n v="4.0999999999999996"/>
    <n v="2006"/>
    <n v="721"/>
    <n v="8"/>
    <x v="198"/>
    <x v="277"/>
    <n v="783"/>
    <x v="281"/>
    <s v="English"/>
    <s v="Germany"/>
    <n v="1000000"/>
    <n v="-999279"/>
  </r>
  <r>
    <s v="Brian Trenchard-Smith"/>
    <x v="402"/>
    <n v="4.0999999999999996"/>
    <n v="2001"/>
    <n v="5974653"/>
    <n v="18"/>
    <x v="183"/>
    <x v="278"/>
    <n v="2253"/>
    <x v="197"/>
    <s v="English"/>
    <s v="USA"/>
    <n v="22000000"/>
    <n v="-16025347"/>
  </r>
  <r>
    <s v="Britt Allcroft"/>
    <x v="403"/>
    <n v="3.6"/>
    <n v="2000"/>
    <n v="15911333"/>
    <n v="47"/>
    <x v="199"/>
    <x v="279"/>
    <n v="2855"/>
    <x v="282"/>
    <s v="English"/>
    <s v="UK"/>
    <n v="19000000"/>
    <n v="-3088667"/>
  </r>
  <r>
    <s v="Bronwen Hughes"/>
    <x v="404"/>
    <n v="5.9"/>
    <n v="1996"/>
    <n v="26539321"/>
    <n v="25"/>
    <x v="200"/>
    <x v="280"/>
    <n v="7984"/>
    <x v="90"/>
    <s v="English"/>
    <s v="USA"/>
    <n v="13000000"/>
    <n v="13539321"/>
  </r>
  <r>
    <s v="Bruce Beresford"/>
    <x v="405"/>
    <n v="7.4"/>
    <n v="1989"/>
    <n v="106593296"/>
    <n v="61"/>
    <x v="200"/>
    <x v="281"/>
    <n v="72324"/>
    <x v="85"/>
    <s v="English"/>
    <s v="USA"/>
    <n v="7500000"/>
    <n v="99093296"/>
  </r>
  <r>
    <s v="Bruce Beresford"/>
    <x v="406"/>
    <n v="6.4"/>
    <n v="1999"/>
    <n v="116735231"/>
    <n v="129"/>
    <x v="43"/>
    <x v="180"/>
    <n v="56646"/>
    <x v="283"/>
    <s v="English"/>
    <s v="USA"/>
    <n v="70000000"/>
    <n v="46735231"/>
  </r>
  <r>
    <s v="Bruce Campbell"/>
    <x v="407"/>
    <n v="6.3"/>
    <n v="2007"/>
    <n v="173066"/>
    <n v="100"/>
    <x v="60"/>
    <x v="282"/>
    <n v="21379"/>
    <x v="263"/>
    <s v="English"/>
    <s v="USA"/>
    <n v="1500000"/>
    <n v="-1326934"/>
  </r>
  <r>
    <s v="Bruce Dellis"/>
    <x v="408"/>
    <n v="4.8"/>
    <n v="2014"/>
    <n v="2468"/>
    <n v="10"/>
    <x v="201"/>
    <x v="283"/>
    <n v="241"/>
    <x v="284"/>
    <s v="English"/>
    <s v="USA"/>
    <n v="300000"/>
    <n v="-297532"/>
  </r>
  <r>
    <s v="Bruce Hunt"/>
    <x v="409"/>
    <n v="5.0999999999999996"/>
    <n v="2005"/>
    <n v="14888028"/>
    <n v="140"/>
    <x v="202"/>
    <x v="215"/>
    <n v="28606"/>
    <x v="285"/>
    <s v="English"/>
    <s v="USA"/>
    <n v="30000000"/>
    <n v="-15111972"/>
  </r>
  <r>
    <s v="Bruce McCulloch"/>
    <x v="410"/>
    <n v="5"/>
    <n v="1999"/>
    <n v="30628981"/>
    <n v="43"/>
    <x v="1"/>
    <x v="6"/>
    <n v="15047"/>
    <x v="286"/>
    <s v="English"/>
    <s v="USA"/>
    <n v="14000000"/>
    <n v="16628981"/>
  </r>
  <r>
    <s v="Bruce McCulloch"/>
    <x v="411"/>
    <n v="5.0999999999999996"/>
    <n v="2002"/>
    <n v="13973532"/>
    <n v="52"/>
    <x v="28"/>
    <x v="284"/>
    <n v="11211"/>
    <x v="257"/>
    <s v="English"/>
    <s v="USA"/>
    <n v="25000000"/>
    <n v="-11026468"/>
  </r>
  <r>
    <s v="Bruce McDonald"/>
    <x v="412"/>
    <n v="6.7"/>
    <n v="2008"/>
    <n v="3478"/>
    <n v="178"/>
    <x v="65"/>
    <x v="238"/>
    <n v="22212"/>
    <x v="287"/>
    <s v="English"/>
    <s v="Canada"/>
    <n v="1500000"/>
    <n v="-1496522"/>
  </r>
  <r>
    <s v="Bruce Paltrow"/>
    <x v="413"/>
    <n v="6"/>
    <n v="2000"/>
    <n v="4734235"/>
    <n v="65"/>
    <x v="102"/>
    <x v="285"/>
    <n v="8217"/>
    <x v="132"/>
    <s v="English"/>
    <s v="USA"/>
    <n v="15000000"/>
    <n v="-10265765"/>
  </r>
  <r>
    <s v="Bryan Barber"/>
    <x v="414"/>
    <n v="6.2"/>
    <n v="2006"/>
    <n v="12549485"/>
    <n v="81"/>
    <x v="203"/>
    <x v="286"/>
    <n v="4603"/>
    <x v="288"/>
    <s v="English"/>
    <s v="USA"/>
    <n v="15000000"/>
    <n v="-2450515"/>
  </r>
  <r>
    <s v="Bryan Singer"/>
    <x v="415"/>
    <n v="7.5"/>
    <n v="2003"/>
    <n v="214948780"/>
    <n v="289"/>
    <x v="183"/>
    <x v="255"/>
    <n v="405973"/>
    <x v="289"/>
    <s v="English"/>
    <s v="Canada"/>
    <n v="110000000"/>
    <n v="104948780"/>
  </r>
  <r>
    <s v="Bryan Singer"/>
    <x v="416"/>
    <n v="7.4"/>
    <n v="2000"/>
    <n v="157299717"/>
    <n v="290"/>
    <x v="33"/>
    <x v="255"/>
    <n v="452928"/>
    <x v="290"/>
    <s v="English"/>
    <s v="USA"/>
    <n v="75000000"/>
    <n v="82299717"/>
  </r>
  <r>
    <s v="Bryan Singer"/>
    <x v="417"/>
    <n v="8"/>
    <n v="2014"/>
    <n v="233914986"/>
    <n v="539"/>
    <x v="183"/>
    <x v="287"/>
    <n v="514125"/>
    <x v="291"/>
    <s v="English"/>
    <s v="USA"/>
    <n v="200000000"/>
    <n v="33914986"/>
  </r>
  <r>
    <s v="Bryan Singer"/>
    <x v="418"/>
    <n v="8.6"/>
    <n v="1995"/>
    <n v="23272306"/>
    <n v="162"/>
    <x v="26"/>
    <x v="37"/>
    <n v="740918"/>
    <x v="292"/>
    <s v="English"/>
    <s v="USA"/>
    <n v="6000000"/>
    <n v="17272306"/>
  </r>
  <r>
    <s v="Bryan Singer"/>
    <x v="419"/>
    <n v="7.1"/>
    <n v="2008"/>
    <n v="83077470"/>
    <n v="269"/>
    <x v="204"/>
    <x v="186"/>
    <n v="183247"/>
    <x v="293"/>
    <s v="English"/>
    <s v="USA"/>
    <n v="75000000"/>
    <n v="8077470"/>
  </r>
  <r>
    <s v="Bryan Singer"/>
    <x v="420"/>
    <n v="6.1"/>
    <n v="2006"/>
    <n v="200069408"/>
    <n v="434"/>
    <x v="33"/>
    <x v="37"/>
    <n v="240396"/>
    <x v="294"/>
    <s v="English"/>
    <s v="USA"/>
    <n v="209000000"/>
    <n v="-8930592"/>
  </r>
  <r>
    <s v="Bryan Singer"/>
    <x v="421"/>
    <n v="7.3"/>
    <n v="2016"/>
    <n v="154985087"/>
    <n v="396"/>
    <x v="33"/>
    <x v="287"/>
    <n v="148379"/>
    <x v="295"/>
    <s v="English"/>
    <s v="USA"/>
    <n v="178000000"/>
    <n v="-23014913"/>
  </r>
  <r>
    <s v="Bryan Singer"/>
    <x v="422"/>
    <n v="6.3"/>
    <n v="2013"/>
    <n v="65171860"/>
    <n v="338"/>
    <x v="205"/>
    <x v="288"/>
    <n v="106416"/>
    <x v="296"/>
    <s v="English"/>
    <s v="USA"/>
    <n v="195000000"/>
    <n v="-129828140"/>
  </r>
  <r>
    <s v="Burr Steers"/>
    <x v="423"/>
    <n v="6.4"/>
    <n v="2009"/>
    <n v="64149837"/>
    <n v="191"/>
    <x v="206"/>
    <x v="289"/>
    <n v="146899"/>
    <x v="126"/>
    <s v="English"/>
    <s v="USA"/>
    <n v="20000000"/>
    <n v="44149837"/>
  </r>
  <r>
    <s v="Burr Steers"/>
    <x v="424"/>
    <n v="7"/>
    <n v="2002"/>
    <n v="4681503"/>
    <n v="136"/>
    <x v="8"/>
    <x v="290"/>
    <n v="29058"/>
    <x v="297"/>
    <s v="English"/>
    <s v="USA"/>
    <n v="9000000"/>
    <n v="-4318497"/>
  </r>
  <r>
    <s v="Burr Steers"/>
    <x v="425"/>
    <n v="6.5"/>
    <n v="2010"/>
    <n v="31136950"/>
    <n v="117"/>
    <x v="36"/>
    <x v="291"/>
    <n v="47364"/>
    <x v="298"/>
    <s v="English"/>
    <s v="USA"/>
    <n v="44000000"/>
    <n v="-12863050"/>
  </r>
  <r>
    <s v="Burr Steers"/>
    <x v="426"/>
    <n v="5.8"/>
    <n v="2016"/>
    <n v="10907291"/>
    <n v="225"/>
    <x v="207"/>
    <x v="292"/>
    <n v="23775"/>
    <x v="85"/>
    <s v="English"/>
    <s v="USA"/>
    <n v="28000000"/>
    <n v="-17092709"/>
  </r>
  <r>
    <s v="Byron Howard"/>
    <x v="427"/>
    <n v="6.9"/>
    <n v="2008"/>
    <n v="114053579"/>
    <n v="225"/>
    <x v="208"/>
    <x v="293"/>
    <n v="146766"/>
    <x v="299"/>
    <s v="English"/>
    <s v="USA"/>
    <n v="150000000"/>
    <n v="-35946421"/>
  </r>
  <r>
    <s v="C. Jay Cox"/>
    <x v="428"/>
    <n v="7.2"/>
    <n v="2003"/>
    <n v="819939"/>
    <n v="35"/>
    <x v="19"/>
    <x v="264"/>
    <n v="14580"/>
    <x v="300"/>
    <s v="English"/>
    <s v="USA"/>
    <n v="850000"/>
    <n v="-30061"/>
  </r>
  <r>
    <s v="C. Jay Cox"/>
    <x v="429"/>
    <n v="5.7"/>
    <n v="2007"/>
    <n v="31937"/>
    <n v="9"/>
    <x v="1"/>
    <x v="294"/>
    <n v="1358"/>
    <x v="186"/>
    <s v="English"/>
    <s v="USA"/>
    <n v="500000"/>
    <n v="-468063"/>
  </r>
  <r>
    <s v="Cal Brunker"/>
    <x v="430"/>
    <n v="5.9"/>
    <n v="2013"/>
    <n v="57011847"/>
    <n v="83"/>
    <x v="209"/>
    <x v="213"/>
    <n v="20615"/>
    <x v="301"/>
    <s v="English"/>
    <s v="USA"/>
    <n v="40000000"/>
    <n v="17011847"/>
  </r>
  <r>
    <s v="Callie Khouri"/>
    <x v="431"/>
    <n v="6"/>
    <n v="2002"/>
    <n v="69586544"/>
    <n v="93"/>
    <x v="23"/>
    <x v="295"/>
    <n v="15352"/>
    <x v="93"/>
    <s v="English"/>
    <s v="USA"/>
    <n v="27000000"/>
    <n v="42586544"/>
  </r>
  <r>
    <s v="Callie Khouri"/>
    <x v="432"/>
    <n v="5.8"/>
    <n v="2008"/>
    <n v="20668843"/>
    <n v="98"/>
    <x v="136"/>
    <x v="296"/>
    <n v="16831"/>
    <x v="302"/>
    <s v="English"/>
    <s v="USA"/>
    <n v="22000000"/>
    <n v="-1331157"/>
  </r>
  <r>
    <s v="Cameron Crowe"/>
    <x v="433"/>
    <n v="7.3"/>
    <n v="1996"/>
    <n v="153620822"/>
    <n v="109"/>
    <x v="167"/>
    <x v="186"/>
    <n v="189923"/>
    <x v="303"/>
    <s v="English"/>
    <s v="USA"/>
    <n v="50000000"/>
    <n v="103620822"/>
  </r>
  <r>
    <s v="Cameron Crowe"/>
    <x v="434"/>
    <n v="6.9"/>
    <n v="2001"/>
    <n v="100614858"/>
    <n v="153"/>
    <x v="210"/>
    <x v="186"/>
    <n v="206776"/>
    <x v="304"/>
    <s v="English"/>
    <s v="USA"/>
    <n v="68000000"/>
    <n v="32614858"/>
  </r>
  <r>
    <s v="Cameron Crowe"/>
    <x v="435"/>
    <n v="5.4"/>
    <n v="2015"/>
    <n v="20991497"/>
    <n v="138"/>
    <x v="19"/>
    <x v="51"/>
    <n v="39778"/>
    <x v="48"/>
    <s v="English"/>
    <s v="USA"/>
    <n v="37000000"/>
    <n v="-16008503"/>
  </r>
  <r>
    <s v="Cameron Crowe"/>
    <x v="436"/>
    <n v="7.9"/>
    <n v="2000"/>
    <n v="32522352"/>
    <n v="149"/>
    <x v="211"/>
    <x v="156"/>
    <n v="207287"/>
    <x v="305"/>
    <s v="English"/>
    <s v="USA"/>
    <n v="60000000"/>
    <n v="-27477648"/>
  </r>
  <r>
    <s v="Cameron Crowe"/>
    <x v="437"/>
    <n v="6.4"/>
    <n v="2005"/>
    <n v="26838389"/>
    <n v="190"/>
    <x v="19"/>
    <x v="297"/>
    <n v="58658"/>
    <x v="306"/>
    <s v="English"/>
    <s v="USA"/>
    <n v="57000000"/>
    <n v="-30161611"/>
  </r>
  <r>
    <s v="Camille Delamarre"/>
    <x v="438"/>
    <n v="5.7"/>
    <n v="2014"/>
    <n v="20285518"/>
    <n v="177"/>
    <x v="27"/>
    <x v="274"/>
    <n v="32103"/>
    <x v="183"/>
    <s v="English"/>
    <s v="France"/>
    <n v="28000000"/>
    <n v="-7714482"/>
  </r>
  <r>
    <s v="Camille Delamarre"/>
    <x v="439"/>
    <n v="5.0999999999999996"/>
    <n v="2015"/>
    <n v="16027866"/>
    <n v="148"/>
    <x v="88"/>
    <x v="298"/>
    <n v="26767"/>
    <x v="307"/>
    <s v="English"/>
    <s v="France"/>
    <n v="25000000"/>
    <n v="-8972134"/>
  </r>
  <r>
    <s v="Carl Franklin"/>
    <x v="440"/>
    <n v="6.3"/>
    <n v="2002"/>
    <n v="41543207"/>
    <n v="114"/>
    <x v="26"/>
    <x v="281"/>
    <n v="30077"/>
    <x v="61"/>
    <s v="English"/>
    <s v="USA"/>
    <n v="42000000"/>
    <n v="-456793"/>
  </r>
  <r>
    <s v="Carl Franklin"/>
    <x v="441"/>
    <n v="7"/>
    <n v="1998"/>
    <n v="23209440"/>
    <n v="64"/>
    <x v="23"/>
    <x v="299"/>
    <n v="9283"/>
    <x v="183"/>
    <s v="English"/>
    <s v="USA"/>
    <n v="30000000"/>
    <n v="-6790560"/>
  </r>
  <r>
    <s v="Carl Franklin"/>
    <x v="442"/>
    <n v="6.5"/>
    <n v="2003"/>
    <n v="40905277"/>
    <n v="124"/>
    <x v="64"/>
    <x v="33"/>
    <n v="45895"/>
    <x v="308"/>
    <s v="English"/>
    <s v="USA"/>
    <n v="50000000"/>
    <n v="-9094723"/>
  </r>
  <r>
    <s v="Carl Rinsch"/>
    <x v="443"/>
    <n v="6.3"/>
    <n v="2013"/>
    <n v="38297305"/>
    <n v="218"/>
    <x v="212"/>
    <x v="46"/>
    <n v="116994"/>
    <x v="267"/>
    <s v="English"/>
    <s v="USA"/>
    <n v="175000000"/>
    <n v="-136702695"/>
  </r>
  <r>
    <s v="Carlos Carrera"/>
    <x v="444"/>
    <n v="6.8"/>
    <n v="2002"/>
    <n v="5709616"/>
    <n v="85"/>
    <x v="12"/>
    <x v="300"/>
    <n v="11088"/>
    <x v="135"/>
    <s v="Spanish"/>
    <s v="Mexico"/>
    <n v="1800000"/>
    <n v="3909616"/>
  </r>
  <r>
    <s v="Carlos Saldanha"/>
    <x v="445"/>
    <n v="6.9"/>
    <n v="2006"/>
    <n v="195329763"/>
    <n v="164"/>
    <x v="213"/>
    <x v="301"/>
    <n v="194249"/>
    <x v="309"/>
    <s v="English"/>
    <s v="USA"/>
    <n v="80000000"/>
    <n v="115329763"/>
  </r>
  <r>
    <s v="Carlos Saldanha"/>
    <x v="446"/>
    <n v="7"/>
    <n v="2009"/>
    <n v="196573705"/>
    <n v="188"/>
    <x v="41"/>
    <x v="301"/>
    <n v="166791"/>
    <x v="310"/>
    <s v="English"/>
    <s v="USA"/>
    <n v="90000000"/>
    <n v="106573705"/>
  </r>
  <r>
    <s v="Carlos Saldanha"/>
    <x v="447"/>
    <n v="7"/>
    <n v="2011"/>
    <n v="143618384"/>
    <n v="240"/>
    <x v="214"/>
    <x v="302"/>
    <n v="165333"/>
    <x v="201"/>
    <s v="English"/>
    <s v="USA"/>
    <n v="90000000"/>
    <n v="53618384"/>
  </r>
  <r>
    <s v="Carlos Saldanha"/>
    <x v="448"/>
    <n v="6.4"/>
    <n v="2014"/>
    <n v="131536019"/>
    <n v="159"/>
    <x v="214"/>
    <x v="303"/>
    <n v="58498"/>
    <x v="227"/>
    <s v="English"/>
    <s v="USA"/>
    <n v="103000000"/>
    <n v="28536019"/>
  </r>
  <r>
    <s v="Carlos Saura"/>
    <x v="449"/>
    <n v="7.2"/>
    <n v="1998"/>
    <n v="1687311"/>
    <n v="35"/>
    <x v="215"/>
    <x v="304"/>
    <n v="2412"/>
    <x v="4"/>
    <s v="Spanish"/>
    <s v="Spain"/>
    <n v="700000000"/>
    <n v="-698312689"/>
  </r>
  <r>
    <s v="Carmen Marron"/>
    <x v="450"/>
    <n v="3.9"/>
    <n v="2011"/>
    <n v="178739"/>
    <n v="8"/>
    <x v="215"/>
    <x v="305"/>
    <n v="1015"/>
    <x v="186"/>
    <s v="English"/>
    <s v="USA"/>
    <n v="2450000"/>
    <n v="-2271261"/>
  </r>
  <r>
    <s v="Carol Reed"/>
    <x v="451"/>
    <n v="7.5"/>
    <n v="1968"/>
    <n v="16800000"/>
    <n v="56"/>
    <x v="216"/>
    <x v="306"/>
    <n v="25303"/>
    <x v="141"/>
    <s v="English"/>
    <s v="UK"/>
    <n v="10000000"/>
    <n v="6800000"/>
  </r>
  <r>
    <s v="Caroline Link"/>
    <x v="452"/>
    <n v="7.7"/>
    <n v="2001"/>
    <n v="6173485"/>
    <n v="73"/>
    <x v="62"/>
    <x v="307"/>
    <n v="10672"/>
    <x v="160"/>
    <s v="English"/>
    <s v="Germany"/>
    <n v="7000000"/>
    <n v="-826515"/>
  </r>
  <r>
    <s v="Carroll Ballard"/>
    <x v="453"/>
    <n v="7.3"/>
    <n v="2005"/>
    <n v="860002"/>
    <n v="38"/>
    <x v="217"/>
    <x v="308"/>
    <n v="6454"/>
    <x v="311"/>
    <s v="English"/>
    <s v="USA"/>
    <n v="12000000"/>
    <n v="-11139998"/>
  </r>
  <r>
    <s v="Carter Smith"/>
    <x v="454"/>
    <n v="5.9"/>
    <n v="2008"/>
    <n v="17427926"/>
    <n v="233"/>
    <x v="54"/>
    <x v="309"/>
    <n v="60062"/>
    <x v="152"/>
    <s v="English"/>
    <s v="USA"/>
    <n v="8000000"/>
    <n v="9427926"/>
  </r>
  <r>
    <s v="Catherine Gund"/>
    <x v="455"/>
    <n v="6.8"/>
    <n v="2014"/>
    <n v="21199"/>
    <n v="10"/>
    <x v="218"/>
    <x v="310"/>
    <n v="40"/>
    <x v="186"/>
    <s v="English"/>
    <s v="USA"/>
    <n v="500000"/>
    <n v="-478801"/>
  </r>
  <r>
    <s v="Catherine Hardwicke"/>
    <x v="456"/>
    <n v="5.2"/>
    <n v="2008"/>
    <n v="191449475"/>
    <n v="350"/>
    <x v="36"/>
    <x v="197"/>
    <n v="348010"/>
    <x v="312"/>
    <s v="English"/>
    <s v="USA"/>
    <n v="37000000"/>
    <n v="154449475"/>
  </r>
  <r>
    <s v="Catherine Hardwicke"/>
    <x v="457"/>
    <n v="6.8"/>
    <n v="2006"/>
    <n v="37617947"/>
    <n v="122"/>
    <x v="219"/>
    <x v="311"/>
    <n v="8143"/>
    <x v="254"/>
    <s v="English"/>
    <s v="USA"/>
    <n v="30000000"/>
    <n v="7617947"/>
  </r>
  <r>
    <s v="Catherine Hardwicke"/>
    <x v="458"/>
    <n v="6.8"/>
    <n v="2003"/>
    <n v="4599680"/>
    <n v="126"/>
    <x v="23"/>
    <x v="243"/>
    <n v="68222"/>
    <x v="64"/>
    <s v="English"/>
    <s v="USA"/>
    <n v="1500000"/>
    <n v="3099680"/>
  </r>
  <r>
    <s v="Catherine Hardwicke"/>
    <x v="459"/>
    <n v="5.4"/>
    <n v="2011"/>
    <n v="37652565"/>
    <n v="291"/>
    <x v="220"/>
    <x v="175"/>
    <n v="91151"/>
    <x v="313"/>
    <s v="English"/>
    <s v="USA"/>
    <n v="42000000"/>
    <n v="-4347435"/>
  </r>
  <r>
    <s v="Catherine Hardwicke"/>
    <x v="460"/>
    <n v="7.1"/>
    <n v="2005"/>
    <n v="11008432"/>
    <n v="119"/>
    <x v="107"/>
    <x v="266"/>
    <n v="43903"/>
    <x v="13"/>
    <s v="English"/>
    <s v="USA"/>
    <n v="25000000"/>
    <n v="-13991568"/>
  </r>
  <r>
    <s v="Cathy Malkasian"/>
    <x v="461"/>
    <n v="5.2"/>
    <n v="2002"/>
    <n v="39880476"/>
    <n v="38"/>
    <x v="67"/>
    <x v="312"/>
    <n v="12218"/>
    <x v="314"/>
    <s v="English"/>
    <s v="USA"/>
    <n v="25000000"/>
    <n v="14880476"/>
  </r>
  <r>
    <s v="Cecil B. DeMille"/>
    <x v="462"/>
    <n v="6.7"/>
    <n v="1952"/>
    <n v="36000000"/>
    <n v="44"/>
    <x v="221"/>
    <x v="313"/>
    <n v="9456"/>
    <x v="131"/>
    <s v="English"/>
    <s v="USA"/>
    <n v="4000000"/>
    <n v="32000000"/>
  </r>
  <r>
    <s v="Cédric Klapisch"/>
    <x v="463"/>
    <n v="6.9"/>
    <n v="1996"/>
    <n v="1652472"/>
    <n v="29"/>
    <x v="1"/>
    <x v="314"/>
    <n v="2843"/>
    <x v="219"/>
    <s v="French"/>
    <s v="France"/>
    <n v="300000"/>
    <n v="1352472"/>
  </r>
  <r>
    <s v="Cédric Klapisch"/>
    <x v="464"/>
    <n v="7.3"/>
    <n v="2002"/>
    <n v="3895664"/>
    <n v="88"/>
    <x v="8"/>
    <x v="315"/>
    <n v="34383"/>
    <x v="123"/>
    <s v="French"/>
    <s v="France"/>
    <n v="5300000"/>
    <n v="-1404336"/>
  </r>
  <r>
    <s v="Cedric Nicolas-Troyan"/>
    <x v="465"/>
    <n v="6.1"/>
    <n v="2016"/>
    <n v="47952020"/>
    <n v="231"/>
    <x v="212"/>
    <x v="41"/>
    <n v="37750"/>
    <x v="85"/>
    <s v="English"/>
    <s v="USA"/>
    <n v="115000000"/>
    <n v="-67047980"/>
  </r>
  <r>
    <s v="Chan-wook Park"/>
    <x v="466"/>
    <n v="8.4"/>
    <n v="2003"/>
    <n v="2181290"/>
    <n v="305"/>
    <x v="222"/>
    <x v="316"/>
    <n v="356181"/>
    <x v="315"/>
    <s v="Korean"/>
    <s v="South Korea"/>
    <n v="3000000"/>
    <n v="-818710"/>
  </r>
  <r>
    <s v="Chan-wook Park"/>
    <x v="467"/>
    <n v="6.8"/>
    <n v="2013"/>
    <n v="1702277"/>
    <n v="469"/>
    <x v="18"/>
    <x v="317"/>
    <n v="84620"/>
    <x v="316"/>
    <s v="English"/>
    <s v="UK"/>
    <n v="12000000"/>
    <n v="-10297723"/>
  </r>
  <r>
    <s v="Chan-wook Park"/>
    <x v="468"/>
    <n v="7.7"/>
    <n v="2005"/>
    <n v="211667"/>
    <n v="202"/>
    <x v="2"/>
    <x v="316"/>
    <n v="53508"/>
    <x v="194"/>
    <s v="Korean"/>
    <s v="South Korea"/>
    <n v="4200000000"/>
    <n v="-4199788333"/>
  </r>
  <r>
    <s v="Charles Chaplin"/>
    <x v="469"/>
    <n v="8.6"/>
    <n v="1936"/>
    <n v="163245"/>
    <n v="120"/>
    <x v="200"/>
    <x v="318"/>
    <n v="143086"/>
    <x v="317"/>
    <s v="English"/>
    <s v="USA"/>
    <n v="1500000"/>
    <n v="-1336755"/>
  </r>
  <r>
    <s v="Charles Ferguson"/>
    <x v="470"/>
    <n v="8.3000000000000007"/>
    <n v="2007"/>
    <n v="1430185"/>
    <n v="79"/>
    <x v="223"/>
    <x v="319"/>
    <n v="7314"/>
    <x v="239"/>
    <s v="English"/>
    <s v="USA"/>
    <n v="2000000"/>
    <n v="-569815"/>
  </r>
  <r>
    <s v="Charles Ferguson"/>
    <x v="471"/>
    <n v="7"/>
    <n v="2015"/>
    <n v="29233"/>
    <n v="6"/>
    <x v="224"/>
    <x v="320"/>
    <n v="75"/>
    <x v="318"/>
    <s v="English"/>
    <s v="USA"/>
    <n v="3500000"/>
    <n v="-3470767"/>
  </r>
  <r>
    <s v="Charles Herman-Wurmfeld"/>
    <x v="472"/>
    <n v="4.5999999999999996"/>
    <n v="2003"/>
    <n v="89808372"/>
    <n v="133"/>
    <x v="3"/>
    <x v="321"/>
    <n v="46417"/>
    <x v="319"/>
    <s v="English"/>
    <s v="USA"/>
    <n v="45000000"/>
    <n v="44808372"/>
  </r>
  <r>
    <s v="Charles Herman-Wurmfeld"/>
    <x v="473"/>
    <n v="6.7"/>
    <n v="2001"/>
    <n v="7022940"/>
    <n v="110"/>
    <x v="19"/>
    <x v="322"/>
    <n v="14018"/>
    <x v="231"/>
    <s v="English"/>
    <s v="USA"/>
    <n v="1000000"/>
    <n v="6022940"/>
  </r>
  <r>
    <s v="Charles Herman-Wurmfeld"/>
    <x v="474"/>
    <n v="7.3"/>
    <n v="2007"/>
    <n v="442638"/>
    <n v="73"/>
    <x v="225"/>
    <x v="323"/>
    <n v="5489"/>
    <x v="320"/>
    <s v="English"/>
    <s v="USA"/>
    <n v="850000"/>
    <n v="-407362"/>
  </r>
  <r>
    <s v="Charles Martin Smith"/>
    <x v="475"/>
    <n v="6.9"/>
    <n v="2011"/>
    <n v="72279690"/>
    <n v="131"/>
    <x v="226"/>
    <x v="281"/>
    <n v="17948"/>
    <x v="26"/>
    <s v="English"/>
    <s v="USA"/>
    <n v="37000000"/>
    <n v="35279690"/>
  </r>
  <r>
    <s v="Charles Martin Smith"/>
    <x v="476"/>
    <n v="5.0999999999999996"/>
    <n v="1997"/>
    <n v="24629916"/>
    <n v="35"/>
    <x v="227"/>
    <x v="324"/>
    <n v="12942"/>
    <x v="91"/>
    <s v="English"/>
    <s v="USA"/>
    <n v="3000000"/>
    <n v="21629916"/>
  </r>
  <r>
    <s v="Charles Martin Smith"/>
    <x v="477"/>
    <n v="6.4"/>
    <n v="2014"/>
    <n v="42019483"/>
    <n v="54"/>
    <x v="226"/>
    <x v="281"/>
    <n v="6069"/>
    <x v="314"/>
    <s v="English"/>
    <s v="USA"/>
    <n v="36000000"/>
    <n v="6019483"/>
  </r>
  <r>
    <s v="Charles Robert Carner"/>
    <x v="478"/>
    <n v="3.1"/>
    <n v="2008"/>
    <n v="4131640"/>
    <n v="35"/>
    <x v="28"/>
    <x v="325"/>
    <n v="5463"/>
    <x v="57"/>
    <s v="English"/>
    <s v="USA"/>
    <n v="7500000"/>
    <n v="-3368360"/>
  </r>
  <r>
    <s v="Charles S. Dutton"/>
    <x v="479"/>
    <n v="5.3"/>
    <n v="2004"/>
    <n v="5881504"/>
    <n v="76"/>
    <x v="228"/>
    <x v="326"/>
    <n v="5917"/>
    <x v="233"/>
    <s v="English"/>
    <s v="USA"/>
    <n v="39000000"/>
    <n v="-33118496"/>
  </r>
  <r>
    <s v="Charles Shyer"/>
    <x v="480"/>
    <n v="6.2"/>
    <n v="2004"/>
    <n v="13395939"/>
    <n v="135"/>
    <x v="19"/>
    <x v="326"/>
    <n v="43442"/>
    <x v="321"/>
    <s v="English"/>
    <s v="UK"/>
    <n v="60000000"/>
    <n v="-46604061"/>
  </r>
  <r>
    <s v="Charles Stone III"/>
    <x v="481"/>
    <n v="5.7"/>
    <n v="2002"/>
    <n v="56398162"/>
    <n v="64"/>
    <x v="229"/>
    <x v="327"/>
    <n v="28649"/>
    <x v="126"/>
    <s v="English"/>
    <s v="USA"/>
    <n v="20000000"/>
    <n v="36398162"/>
  </r>
  <r>
    <s v="Charles Stone III"/>
    <x v="482"/>
    <n v="5.5"/>
    <n v="2004"/>
    <n v="21800302"/>
    <n v="63"/>
    <x v="167"/>
    <x v="328"/>
    <n v="12164"/>
    <x v="205"/>
    <s v="English"/>
    <s v="USA"/>
    <n v="30000000"/>
    <n v="-8199698"/>
  </r>
  <r>
    <s v="Charles T. Kanganis"/>
    <x v="483"/>
    <n v="4.3"/>
    <n v="1994"/>
    <n v="11784000"/>
    <n v="5"/>
    <x v="195"/>
    <x v="329"/>
    <n v="6701"/>
    <x v="39"/>
    <s v="English"/>
    <s v="USA"/>
    <n v="20000000"/>
    <n v="-8216000"/>
  </r>
  <r>
    <s v="Charlie Kaufman"/>
    <x v="484"/>
    <n v="7.5"/>
    <n v="2008"/>
    <n v="3081925"/>
    <n v="245"/>
    <x v="19"/>
    <x v="156"/>
    <n v="55842"/>
    <x v="74"/>
    <s v="English"/>
    <s v="USA"/>
    <n v="21000000"/>
    <n v="-17918075"/>
  </r>
  <r>
    <s v="Chatrichalerm Yukol"/>
    <x v="485"/>
    <n v="6.6"/>
    <n v="2001"/>
    <n v="454255"/>
    <n v="31"/>
    <x v="111"/>
    <x v="330"/>
    <n v="1666"/>
    <x v="322"/>
    <s v="Thai"/>
    <s v="Thailand"/>
    <n v="400000000"/>
    <n v="-399545745"/>
  </r>
  <r>
    <s v="Chia-Liang Liu"/>
    <x v="486"/>
    <n v="7.6"/>
    <n v="1994"/>
    <n v="11546543"/>
    <n v="77"/>
    <x v="143"/>
    <x v="331"/>
    <n v="34520"/>
    <x v="321"/>
    <s v="Cantonese"/>
    <s v="Hong Kong"/>
    <n v="2000000"/>
    <n v="9546543"/>
  </r>
  <r>
    <s v="Chris Buck"/>
    <x v="487"/>
    <n v="7.6"/>
    <n v="2013"/>
    <n v="400736600"/>
    <n v="406"/>
    <x v="230"/>
    <x v="332"/>
    <n v="421658"/>
    <x v="323"/>
    <s v="English"/>
    <s v="USA"/>
    <n v="150000000"/>
    <n v="250736600"/>
  </r>
  <r>
    <s v="Chris Butler"/>
    <x v="488"/>
    <n v="7"/>
    <n v="2012"/>
    <n v="55994557"/>
    <n v="328"/>
    <x v="67"/>
    <x v="333"/>
    <n v="72287"/>
    <x v="198"/>
    <s v="English"/>
    <s v="USA"/>
    <n v="60000000"/>
    <n v="-4005443"/>
  </r>
  <r>
    <s v="Chris Carter"/>
    <x v="489"/>
    <n v="5.9"/>
    <n v="2008"/>
    <n v="20981633"/>
    <n v="270"/>
    <x v="44"/>
    <x v="334"/>
    <n v="78256"/>
    <x v="324"/>
    <s v="English"/>
    <s v="USA"/>
    <n v="30000000"/>
    <n v="-9018367"/>
  </r>
  <r>
    <s v="Chris Columbus"/>
    <x v="490"/>
    <n v="7.5"/>
    <n v="1990"/>
    <n v="285761243"/>
    <n v="102"/>
    <x v="93"/>
    <x v="259"/>
    <n v="311075"/>
    <x v="325"/>
    <s v="English"/>
    <s v="USA"/>
    <n v="18000000"/>
    <n v="267761243"/>
  </r>
  <r>
    <s v="Chris Columbus"/>
    <x v="491"/>
    <n v="6.9"/>
    <n v="1993"/>
    <n v="219200000"/>
    <n v="57"/>
    <x v="231"/>
    <x v="187"/>
    <n v="181380"/>
    <x v="326"/>
    <s v="English"/>
    <s v="USA"/>
    <n v="25000000"/>
    <n v="194200000"/>
  </r>
  <r>
    <s v="Chris Columbus"/>
    <x v="492"/>
    <n v="7.5"/>
    <n v="2001"/>
    <n v="317557891"/>
    <n v="258"/>
    <x v="68"/>
    <x v="82"/>
    <n v="444683"/>
    <x v="327"/>
    <s v="English"/>
    <s v="UK"/>
    <n v="125000000"/>
    <n v="192557891"/>
  </r>
  <r>
    <s v="Chris Columbus"/>
    <x v="493"/>
    <n v="7.4"/>
    <n v="2002"/>
    <n v="261970615"/>
    <n v="232"/>
    <x v="57"/>
    <x v="82"/>
    <n v="387616"/>
    <x v="328"/>
    <s v="English"/>
    <s v="UK"/>
    <n v="100000000"/>
    <n v="161970615"/>
  </r>
  <r>
    <s v="Chris Columbus"/>
    <x v="494"/>
    <n v="6.6"/>
    <n v="1992"/>
    <n v="173585516"/>
    <n v="37"/>
    <x v="14"/>
    <x v="259"/>
    <n v="200077"/>
    <x v="329"/>
    <s v="English"/>
    <s v="USA"/>
    <n v="18000000"/>
    <n v="155585516"/>
  </r>
  <r>
    <s v="Chris Columbus"/>
    <x v="495"/>
    <n v="6.7"/>
    <n v="1998"/>
    <n v="91030827"/>
    <n v="65"/>
    <x v="8"/>
    <x v="335"/>
    <n v="46482"/>
    <x v="300"/>
    <s v="English"/>
    <s v="USA"/>
    <n v="50000000"/>
    <n v="41030827"/>
  </r>
  <r>
    <s v="Chris Columbus"/>
    <x v="496"/>
    <n v="5.3"/>
    <n v="2009"/>
    <n v="14793904"/>
    <n v="107"/>
    <x v="1"/>
    <x v="336"/>
    <n v="28209"/>
    <x v="204"/>
    <s v="English"/>
    <s v="Canada"/>
    <n v="18000000"/>
    <n v="-3206096"/>
  </r>
  <r>
    <s v="Chris Columbus"/>
    <x v="497"/>
    <n v="5.9"/>
    <n v="2010"/>
    <n v="88761720"/>
    <n v="217"/>
    <x v="68"/>
    <x v="337"/>
    <n v="141179"/>
    <x v="330"/>
    <s v="English"/>
    <s v="UK"/>
    <n v="95000000"/>
    <n v="-6238280"/>
  </r>
  <r>
    <s v="Chris Columbus"/>
    <x v="498"/>
    <n v="5.6"/>
    <n v="2015"/>
    <n v="78747585"/>
    <n v="253"/>
    <x v="232"/>
    <x v="101"/>
    <n v="89770"/>
    <x v="331"/>
    <s v="English"/>
    <s v="USA"/>
    <n v="88000000"/>
    <n v="-9252415"/>
  </r>
  <r>
    <s v="Chris Columbus"/>
    <x v="499"/>
    <n v="7"/>
    <n v="2005"/>
    <n v="29077547"/>
    <n v="146"/>
    <x v="127"/>
    <x v="338"/>
    <n v="41685"/>
    <x v="332"/>
    <s v="English"/>
    <s v="USA"/>
    <n v="40000000"/>
    <n v="-10922453"/>
  </r>
  <r>
    <s v="Chris Columbus"/>
    <x v="500"/>
    <n v="6.8"/>
    <n v="1999"/>
    <n v="58220776"/>
    <n v="93"/>
    <x v="233"/>
    <x v="187"/>
    <n v="87785"/>
    <x v="333"/>
    <s v="English"/>
    <s v="USA"/>
    <n v="100000000"/>
    <n v="-41779224"/>
  </r>
  <r>
    <s v="Chris Eyre"/>
    <x v="501"/>
    <n v="7.2"/>
    <n v="1998"/>
    <n v="6719300"/>
    <n v="56"/>
    <x v="8"/>
    <x v="339"/>
    <n v="8224"/>
    <x v="310"/>
    <s v="English"/>
    <s v="Canada"/>
    <n v="2000000"/>
    <n v="4719300"/>
  </r>
  <r>
    <s v="Chris Gorak"/>
    <x v="502"/>
    <n v="4.9000000000000004"/>
    <n v="2011"/>
    <n v="21426805"/>
    <n v="195"/>
    <x v="234"/>
    <x v="49"/>
    <n v="49312"/>
    <x v="317"/>
    <s v="English"/>
    <s v="USA"/>
    <n v="30000000"/>
    <n v="-8573195"/>
  </r>
  <r>
    <s v="Chris Kentis"/>
    <x v="503"/>
    <n v="5.7"/>
    <n v="2003"/>
    <n v="30500882"/>
    <n v="235"/>
    <x v="235"/>
    <x v="340"/>
    <n v="42256"/>
    <x v="334"/>
    <s v="English"/>
    <s v="USA"/>
    <n v="500000"/>
    <n v="30000882"/>
  </r>
  <r>
    <s v="Chris Kentis"/>
    <x v="504"/>
    <n v="5.3"/>
    <n v="2011"/>
    <n v="12555230"/>
    <n v="218"/>
    <x v="21"/>
    <x v="341"/>
    <n v="18566"/>
    <x v="158"/>
    <s v="English"/>
    <s v="France"/>
    <n v="2000000"/>
    <n v="10555230"/>
  </r>
  <r>
    <s v="Chris Koch"/>
    <x v="505"/>
    <n v="4.9000000000000004"/>
    <n v="2000"/>
    <n v="60008303"/>
    <n v="42"/>
    <x v="14"/>
    <x v="342"/>
    <n v="9285"/>
    <x v="288"/>
    <s v="English"/>
    <s v="USA"/>
    <n v="13000000"/>
    <n v="47008303"/>
  </r>
  <r>
    <s v="Chris Koch"/>
    <x v="506"/>
    <n v="5.6"/>
    <n v="2003"/>
    <n v="15408822"/>
    <n v="81"/>
    <x v="1"/>
    <x v="343"/>
    <n v="14147"/>
    <x v="257"/>
    <s v="English"/>
    <s v="USA"/>
    <n v="20000000"/>
    <n v="-4591178"/>
  </r>
  <r>
    <s v="Chris Miller"/>
    <x v="507"/>
    <n v="6.1"/>
    <n v="2007"/>
    <n v="320706665"/>
    <n v="227"/>
    <x v="67"/>
    <x v="246"/>
    <n v="211971"/>
    <x v="335"/>
    <s v="English"/>
    <s v="USA"/>
    <n v="160000000"/>
    <n v="160706665"/>
  </r>
  <r>
    <s v="Chris Miller"/>
    <x v="508"/>
    <n v="6.7"/>
    <n v="2011"/>
    <n v="149234747"/>
    <n v="246"/>
    <x v="213"/>
    <x v="90"/>
    <n v="114287"/>
    <x v="27"/>
    <s v="English"/>
    <s v="USA"/>
    <n v="130000000"/>
    <n v="19234747"/>
  </r>
  <r>
    <s v="Chris Nahon"/>
    <x v="509"/>
    <n v="6.6"/>
    <n v="2001"/>
    <n v="36833473"/>
    <n v="116"/>
    <x v="27"/>
    <x v="121"/>
    <n v="53126"/>
    <x v="336"/>
    <s v="English"/>
    <s v="France"/>
    <n v="25000000"/>
    <n v="11833473"/>
  </r>
  <r>
    <s v="Chris Noonan"/>
    <x v="510"/>
    <n v="6.8"/>
    <n v="1995"/>
    <n v="66600000"/>
    <n v="79"/>
    <x v="200"/>
    <x v="150"/>
    <n v="94435"/>
    <x v="337"/>
    <s v="English"/>
    <s v="Australia"/>
    <n v="30000000"/>
    <n v="36600000"/>
  </r>
  <r>
    <s v="Chris Noonan"/>
    <x v="511"/>
    <n v="7"/>
    <n v="2006"/>
    <n v="2975649"/>
    <n v="124"/>
    <x v="37"/>
    <x v="36"/>
    <n v="23864"/>
    <x v="287"/>
    <s v="English"/>
    <s v="UK"/>
    <n v="30000000"/>
    <n v="-27024351"/>
  </r>
  <r>
    <s v="Chris Paine"/>
    <x v="512"/>
    <n v="7.7"/>
    <n v="2006"/>
    <n v="1677838"/>
    <n v="87"/>
    <x v="224"/>
    <x v="344"/>
    <n v="11283"/>
    <x v="338"/>
    <s v="English"/>
    <s v="USA"/>
    <n v="1000000"/>
    <n v="677838"/>
  </r>
  <r>
    <s v="Chris Roberts"/>
    <x v="513"/>
    <n v="4.0999999999999996"/>
    <n v="1999"/>
    <n v="11576087"/>
    <n v="85"/>
    <x v="33"/>
    <x v="345"/>
    <n v="14747"/>
    <x v="173"/>
    <s v="English"/>
    <s v="USA"/>
    <n v="30000000"/>
    <n v="-18423913"/>
  </r>
  <r>
    <s v="Chris Rock"/>
    <x v="514"/>
    <n v="6.5"/>
    <n v="2014"/>
    <n v="25277561"/>
    <n v="161"/>
    <x v="1"/>
    <x v="338"/>
    <n v="21672"/>
    <x v="280"/>
    <s v="English"/>
    <s v="USA"/>
    <n v="12000000"/>
    <n v="13277561"/>
  </r>
  <r>
    <s v="Chris Rock"/>
    <x v="515"/>
    <n v="5.4"/>
    <n v="2003"/>
    <n v="37788228"/>
    <n v="44"/>
    <x v="3"/>
    <x v="328"/>
    <n v="15046"/>
    <x v="204"/>
    <s v="English"/>
    <s v="USA"/>
    <n v="35200000"/>
    <n v="2588228"/>
  </r>
  <r>
    <s v="Chris Stokes"/>
    <x v="516"/>
    <n v="3.5"/>
    <n v="2004"/>
    <n v="40066497"/>
    <n v="58"/>
    <x v="149"/>
    <x v="346"/>
    <n v="23671"/>
    <x v="339"/>
    <s v="English"/>
    <s v="USA"/>
    <n v="8000000"/>
    <n v="32066497"/>
  </r>
  <r>
    <s v="Chris Wedge"/>
    <x v="517"/>
    <n v="7.6"/>
    <n v="2002"/>
    <n v="176387405"/>
    <n v="193"/>
    <x v="84"/>
    <x v="347"/>
    <n v="328159"/>
    <x v="340"/>
    <s v="English"/>
    <s v="USA"/>
    <n v="59000000"/>
    <n v="117387405"/>
  </r>
  <r>
    <s v="Chris Wedge"/>
    <x v="518"/>
    <n v="6.3"/>
    <n v="2005"/>
    <n v="128200012"/>
    <n v="163"/>
    <x v="209"/>
    <x v="100"/>
    <n v="103022"/>
    <x v="216"/>
    <s v="English"/>
    <s v="USA"/>
    <n v="75000000"/>
    <n v="53200012"/>
  </r>
  <r>
    <s v="Chris Wedge"/>
    <x v="519"/>
    <n v="6.7"/>
    <n v="2013"/>
    <n v="107515297"/>
    <n v="203"/>
    <x v="236"/>
    <x v="96"/>
    <n v="85833"/>
    <x v="341"/>
    <s v="English"/>
    <s v="USA"/>
    <n v="100000000"/>
    <n v="7515297"/>
  </r>
  <r>
    <s v="Chris Weitz"/>
    <x v="520"/>
    <n v="4.5999999999999996"/>
    <n v="2009"/>
    <n v="296623634"/>
    <n v="299"/>
    <x v="153"/>
    <x v="88"/>
    <n v="220758"/>
    <x v="342"/>
    <s v="English"/>
    <s v="USA"/>
    <n v="50000000"/>
    <n v="246623634"/>
  </r>
  <r>
    <s v="Chris Weitz"/>
    <x v="521"/>
    <n v="5.4"/>
    <n v="2001"/>
    <n v="64172251"/>
    <n v="61"/>
    <x v="60"/>
    <x v="348"/>
    <n v="19079"/>
    <x v="55"/>
    <s v="English"/>
    <s v="USA"/>
    <n v="30000000"/>
    <n v="34172251"/>
  </r>
  <r>
    <s v="Chris Weitz"/>
    <x v="522"/>
    <n v="7.1"/>
    <n v="2002"/>
    <n v="40566655"/>
    <n v="158"/>
    <x v="19"/>
    <x v="349"/>
    <n v="144021"/>
    <x v="343"/>
    <s v="English"/>
    <s v="UK"/>
    <n v="30000000"/>
    <n v="10566655"/>
  </r>
  <r>
    <s v="Chris Weitz"/>
    <x v="523"/>
    <n v="7.2"/>
    <n v="2011"/>
    <n v="1754319"/>
    <n v="94"/>
    <x v="12"/>
    <x v="350"/>
    <n v="13174"/>
    <x v="344"/>
    <s v="English"/>
    <s v="USA"/>
    <n v="10000000"/>
    <n v="-8245681"/>
  </r>
  <r>
    <s v="Chris Weitz"/>
    <x v="524"/>
    <n v="6.1"/>
    <n v="2007"/>
    <n v="70083519"/>
    <n v="251"/>
    <x v="68"/>
    <x v="34"/>
    <n v="149019"/>
    <x v="345"/>
    <s v="English"/>
    <s v="USA"/>
    <n v="180000000"/>
    <n v="-109916481"/>
  </r>
  <r>
    <s v="Christian Alvart"/>
    <x v="525"/>
    <n v="6.2"/>
    <n v="2009"/>
    <n v="13248477"/>
    <n v="167"/>
    <x v="35"/>
    <x v="351"/>
    <n v="60555"/>
    <x v="54"/>
    <s v="English"/>
    <s v="USA"/>
    <n v="27000000"/>
    <n v="-13751523"/>
  </r>
  <r>
    <s v="Christian Alvart"/>
    <x v="526"/>
    <n v="6.8"/>
    <n v="2009"/>
    <n v="10326062"/>
    <n v="219"/>
    <x v="237"/>
    <x v="352"/>
    <n v="121432"/>
    <x v="346"/>
    <s v="English"/>
    <s v="Germany"/>
    <n v="33000000"/>
    <n v="-22673938"/>
  </r>
  <r>
    <s v="Christian Carion"/>
    <x v="527"/>
    <n v="7.8"/>
    <n v="2005"/>
    <n v="1050445"/>
    <n v="115"/>
    <x v="238"/>
    <x v="353"/>
    <n v="21394"/>
    <x v="237"/>
    <s v="French"/>
    <s v="France"/>
    <n v="22000000"/>
    <n v="-20949555"/>
  </r>
  <r>
    <s v="Christian Ditter"/>
    <x v="528"/>
    <n v="6.1"/>
    <n v="2016"/>
    <n v="46813366"/>
    <n v="148"/>
    <x v="1"/>
    <x v="354"/>
    <n v="39440"/>
    <x v="130"/>
    <s v="English"/>
    <s v="USA"/>
    <n v="38000000"/>
    <n v="8813366"/>
  </r>
  <r>
    <s v="Christian Duguay"/>
    <x v="529"/>
    <n v="5.7"/>
    <n v="2000"/>
    <n v="30199105"/>
    <n v="110"/>
    <x v="239"/>
    <x v="278"/>
    <n v="25346"/>
    <x v="172"/>
    <s v="English"/>
    <s v="USA"/>
    <n v="40000000"/>
    <n v="-9800895"/>
  </r>
  <r>
    <s v="Christian Duguay"/>
    <x v="530"/>
    <n v="4.5"/>
    <n v="2002"/>
    <n v="4835968"/>
    <n v="53"/>
    <x v="171"/>
    <x v="67"/>
    <n v="4821"/>
    <x v="347"/>
    <s v="English"/>
    <s v="UK"/>
    <n v="40000000"/>
    <n v="-35164032"/>
  </r>
  <r>
    <s v="Christian E. Christiansen"/>
    <x v="531"/>
    <n v="4.8"/>
    <n v="2011"/>
    <n v="37300107"/>
    <n v="138"/>
    <x v="240"/>
    <x v="355"/>
    <n v="29147"/>
    <x v="348"/>
    <s v="English"/>
    <s v="USA"/>
    <n v="16000000"/>
    <n v="21300107"/>
  </r>
  <r>
    <s v="Christian Volckman"/>
    <x v="532"/>
    <n v="6.7"/>
    <n v="2006"/>
    <n v="63260"/>
    <n v="112"/>
    <x v="241"/>
    <x v="356"/>
    <n v="14325"/>
    <x v="168"/>
    <s v="English"/>
    <s v="France"/>
    <n v="14000000"/>
    <n v="-13936740"/>
  </r>
  <r>
    <s v="Christine Jeffs"/>
    <x v="533"/>
    <n v="6.9"/>
    <n v="2008"/>
    <n v="12055108"/>
    <n v="195"/>
    <x v="8"/>
    <x v="249"/>
    <n v="61151"/>
    <x v="85"/>
    <s v="English"/>
    <s v="USA"/>
    <n v="8000000"/>
    <n v="4055108"/>
  </r>
  <r>
    <s v="Christophe Barratier"/>
    <x v="534"/>
    <n v="7.9"/>
    <n v="2004"/>
    <n v="3629758"/>
    <n v="112"/>
    <x v="149"/>
    <x v="357"/>
    <n v="44151"/>
    <x v="135"/>
    <s v="French"/>
    <s v="France"/>
    <n v="5500000"/>
    <n v="-1870242"/>
  </r>
  <r>
    <s v="Christophe Gans"/>
    <x v="535"/>
    <n v="6.6"/>
    <n v="2006"/>
    <n v="46982632"/>
    <n v="267"/>
    <x v="242"/>
    <x v="250"/>
    <n v="172792"/>
    <x v="349"/>
    <s v="English"/>
    <s v="Canada"/>
    <n v="50000000"/>
    <n v="-3017368"/>
  </r>
  <r>
    <s v="Christopher Cain"/>
    <x v="536"/>
    <n v="6.8"/>
    <n v="1988"/>
    <n v="44726644"/>
    <n v="50"/>
    <x v="243"/>
    <x v="358"/>
    <n v="42614"/>
    <x v="350"/>
    <s v="English"/>
    <s v="USA"/>
    <n v="13000000"/>
    <n v="31726644"/>
  </r>
  <r>
    <s v="Christopher Cain"/>
    <x v="537"/>
    <n v="5.8"/>
    <n v="2007"/>
    <n v="1066555"/>
    <n v="43"/>
    <x v="244"/>
    <x v="359"/>
    <n v="2618"/>
    <x v="197"/>
    <s v="English"/>
    <s v="USA"/>
    <n v="11000000"/>
    <n v="-9933445"/>
  </r>
  <r>
    <s v="Christopher Erskin"/>
    <x v="538"/>
    <n v="4.3"/>
    <n v="2004"/>
    <n v="31179516"/>
    <n v="45"/>
    <x v="3"/>
    <x v="360"/>
    <n v="5928"/>
    <x v="161"/>
    <s v="English"/>
    <s v="USA"/>
    <n v="12000000"/>
    <n v="19179516"/>
  </r>
  <r>
    <s v="Christopher Guest"/>
    <x v="539"/>
    <n v="7.5"/>
    <n v="2000"/>
    <n v="18621249"/>
    <n v="119"/>
    <x v="3"/>
    <x v="361"/>
    <n v="45859"/>
    <x v="351"/>
    <s v="English"/>
    <s v="USA"/>
    <n v="6000000"/>
    <n v="12621249"/>
  </r>
  <r>
    <s v="Christopher Guest"/>
    <x v="540"/>
    <n v="7.6"/>
    <n v="1996"/>
    <n v="2892582"/>
    <n v="50"/>
    <x v="3"/>
    <x v="362"/>
    <n v="22697"/>
    <x v="352"/>
    <s v="English"/>
    <s v="USA"/>
    <n v="4000000"/>
    <n v="-1107418"/>
  </r>
  <r>
    <s v="Christopher Guest"/>
    <x v="541"/>
    <n v="6.3"/>
    <n v="2006"/>
    <n v="5542025"/>
    <n v="144"/>
    <x v="3"/>
    <x v="361"/>
    <n v="12197"/>
    <x v="155"/>
    <s v="English"/>
    <s v="USA"/>
    <n v="12000000"/>
    <n v="-6457975"/>
  </r>
  <r>
    <s v="Christopher Landon"/>
    <x v="542"/>
    <n v="5"/>
    <n v="2014"/>
    <n v="32453345"/>
    <n v="220"/>
    <x v="4"/>
    <x v="363"/>
    <n v="31791"/>
    <x v="338"/>
    <s v="English"/>
    <s v="USA"/>
    <n v="5000000"/>
    <n v="27453345"/>
  </r>
  <r>
    <s v="Christopher Leitch"/>
    <x v="543"/>
    <n v="3.2"/>
    <n v="1987"/>
    <n v="7888703"/>
    <n v="29"/>
    <x v="60"/>
    <x v="364"/>
    <n v="8465"/>
    <x v="159"/>
    <s v="English"/>
    <s v="USA"/>
    <n v="3000000"/>
    <n v="4888703"/>
  </r>
  <r>
    <s v="Christopher McQuarrie"/>
    <x v="544"/>
    <n v="7.4"/>
    <n v="2015"/>
    <n v="195000874"/>
    <n v="465"/>
    <x v="171"/>
    <x v="186"/>
    <n v="232187"/>
    <x v="293"/>
    <s v="English"/>
    <s v="China"/>
    <n v="150000000"/>
    <n v="45000874"/>
  </r>
  <r>
    <s v="Christopher McQuarrie"/>
    <x v="545"/>
    <n v="7"/>
    <n v="2012"/>
    <n v="80033643"/>
    <n v="387"/>
    <x v="245"/>
    <x v="186"/>
    <n v="226570"/>
    <x v="353"/>
    <s v="English"/>
    <s v="USA"/>
    <n v="60000000"/>
    <n v="20033643"/>
  </r>
  <r>
    <s v="Christopher McQuarrie"/>
    <x v="546"/>
    <n v="6.7"/>
    <n v="2000"/>
    <n v="6047856"/>
    <n v="117"/>
    <x v="27"/>
    <x v="365"/>
    <n v="27536"/>
    <x v="354"/>
    <s v="English"/>
    <s v="USA"/>
    <n v="8500000"/>
    <n v="-2452144"/>
  </r>
  <r>
    <s v="Christopher Nolan"/>
    <x v="547"/>
    <n v="9"/>
    <n v="2008"/>
    <n v="533316061"/>
    <n v="645"/>
    <x v="27"/>
    <x v="241"/>
    <n v="1676169"/>
    <x v="355"/>
    <s v="English"/>
    <s v="USA"/>
    <n v="185000000"/>
    <n v="348316061"/>
  </r>
  <r>
    <s v="Christopher Nolan"/>
    <x v="548"/>
    <n v="8.5"/>
    <n v="2012"/>
    <n v="448130642"/>
    <n v="813"/>
    <x v="114"/>
    <x v="267"/>
    <n v="1144337"/>
    <x v="356"/>
    <s v="English"/>
    <s v="USA"/>
    <n v="250000000"/>
    <n v="198130642"/>
  </r>
  <r>
    <s v="Christopher Nolan"/>
    <x v="549"/>
    <n v="8.8000000000000007"/>
    <n v="2010"/>
    <n v="292568851"/>
    <n v="642"/>
    <x v="246"/>
    <x v="50"/>
    <n v="1468200"/>
    <x v="357"/>
    <s v="English"/>
    <s v="USA"/>
    <n v="160000000"/>
    <n v="132568851"/>
  </r>
  <r>
    <s v="Christopher Nolan"/>
    <x v="550"/>
    <n v="8.3000000000000007"/>
    <n v="2005"/>
    <n v="205343774"/>
    <n v="478"/>
    <x v="184"/>
    <x v="241"/>
    <n v="980946"/>
    <x v="358"/>
    <s v="English"/>
    <s v="USA"/>
    <n v="150000000"/>
    <n v="55343774"/>
  </r>
  <r>
    <s v="Christopher Nolan"/>
    <x v="551"/>
    <n v="8.6"/>
    <n v="2014"/>
    <n v="187991439"/>
    <n v="712"/>
    <x v="247"/>
    <x v="18"/>
    <n v="928227"/>
    <x v="359"/>
    <s v="English"/>
    <s v="USA"/>
    <n v="165000000"/>
    <n v="22991439"/>
  </r>
  <r>
    <s v="Christopher Nolan"/>
    <x v="552"/>
    <n v="7.2"/>
    <n v="2002"/>
    <n v="67263182"/>
    <n v="185"/>
    <x v="222"/>
    <x v="261"/>
    <n v="218771"/>
    <x v="360"/>
    <s v="English"/>
    <s v="USA"/>
    <n v="46000000"/>
    <n v="21263182"/>
  </r>
  <r>
    <s v="Christopher Nolan"/>
    <x v="553"/>
    <n v="8.5"/>
    <n v="2000"/>
    <n v="25530884"/>
    <n v="274"/>
    <x v="248"/>
    <x v="366"/>
    <n v="845580"/>
    <x v="361"/>
    <s v="English"/>
    <s v="USA"/>
    <n v="9000000"/>
    <n v="16530884"/>
  </r>
  <r>
    <s v="Christopher Nolan"/>
    <x v="554"/>
    <n v="8.5"/>
    <n v="2006"/>
    <n v="53082743"/>
    <n v="341"/>
    <x v="44"/>
    <x v="241"/>
    <n v="844052"/>
    <x v="362"/>
    <s v="English"/>
    <s v="USA"/>
    <n v="40000000"/>
    <n v="13082743"/>
  </r>
  <r>
    <s v="Christopher Scott Cherot"/>
    <x v="555"/>
    <n v="6.5"/>
    <n v="1997"/>
    <n v="2301777"/>
    <n v="25"/>
    <x v="3"/>
    <x v="367"/>
    <n v="819"/>
    <x v="363"/>
    <s v="English"/>
    <s v="USA"/>
    <n v="650000"/>
    <n v="1651777"/>
  </r>
  <r>
    <s v="Christopher Smith"/>
    <x v="556"/>
    <n v="6.6"/>
    <n v="2006"/>
    <n v="136432"/>
    <n v="200"/>
    <x v="249"/>
    <x v="368"/>
    <n v="31890"/>
    <x v="13"/>
    <s v="English"/>
    <s v="UK"/>
    <n v="5000000"/>
    <n v="-4863568"/>
  </r>
  <r>
    <s v="Christopher Spencer"/>
    <x v="557"/>
    <n v="5.6"/>
    <n v="2014"/>
    <n v="59696176"/>
    <n v="61"/>
    <x v="125"/>
    <x v="369"/>
    <n v="15448"/>
    <x v="54"/>
    <s v="English"/>
    <s v="USA"/>
    <n v="22000000"/>
    <n v="37696176"/>
  </r>
  <r>
    <s v="Chuan Lu"/>
    <x v="558"/>
    <n v="7.7"/>
    <n v="2009"/>
    <n v="119922"/>
    <n v="149"/>
    <x v="250"/>
    <x v="370"/>
    <n v="8429"/>
    <x v="69"/>
    <s v="Mandarin"/>
    <s v="China"/>
    <n v="12000000"/>
    <n v="-11880078"/>
  </r>
  <r>
    <s v="Chuck Russell"/>
    <x v="559"/>
    <n v="6.9"/>
    <n v="1994"/>
    <n v="119938730"/>
    <n v="57"/>
    <x v="251"/>
    <x v="371"/>
    <n v="265818"/>
    <x v="364"/>
    <s v="English"/>
    <s v="USA"/>
    <n v="18000000"/>
    <n v="101938730"/>
  </r>
  <r>
    <s v="Chuck Russell"/>
    <x v="560"/>
    <n v="6.6"/>
    <n v="1987"/>
    <n v="44793200"/>
    <n v="131"/>
    <x v="252"/>
    <x v="372"/>
    <n v="49820"/>
    <x v="365"/>
    <s v="English"/>
    <s v="USA"/>
    <n v="4500000"/>
    <n v="40293200"/>
  </r>
  <r>
    <s v="Chuck Russell"/>
    <x v="561"/>
    <n v="5.5"/>
    <n v="2002"/>
    <n v="90341670"/>
    <n v="167"/>
    <x v="253"/>
    <x v="9"/>
    <n v="102129"/>
    <x v="366"/>
    <s v="English"/>
    <s v="USA"/>
    <n v="60000000"/>
    <n v="30341670"/>
  </r>
  <r>
    <s v="Chuck Russell"/>
    <x v="562"/>
    <n v="6.1"/>
    <n v="1996"/>
    <n v="101228120"/>
    <n v="81"/>
    <x v="254"/>
    <x v="360"/>
    <n v="84424"/>
    <x v="194"/>
    <s v="English"/>
    <s v="USA"/>
    <n v="100000000"/>
    <n v="1228120"/>
  </r>
  <r>
    <s v="Chuck Russell"/>
    <x v="563"/>
    <n v="5.0999999999999996"/>
    <n v="2000"/>
    <n v="29374178"/>
    <n v="100"/>
    <x v="255"/>
    <x v="67"/>
    <n v="12093"/>
    <x v="367"/>
    <s v="English"/>
    <s v="USA"/>
    <n v="40000000"/>
    <n v="-10625822"/>
  </r>
  <r>
    <s v="Chuck Sheetz"/>
    <x v="564"/>
    <n v="6.5"/>
    <n v="2001"/>
    <n v="36696761"/>
    <n v="44"/>
    <x v="256"/>
    <x v="373"/>
    <n v="6808"/>
    <x v="368"/>
    <s v="English"/>
    <s v="USA"/>
    <n v="23000000"/>
    <n v="13696761"/>
  </r>
  <r>
    <s v="Ciarán Foy"/>
    <x v="565"/>
    <n v="5.2"/>
    <n v="2015"/>
    <n v="27736779"/>
    <n v="189"/>
    <x v="35"/>
    <x v="374"/>
    <n v="25210"/>
    <x v="30"/>
    <s v="English"/>
    <s v="USA"/>
    <n v="10000000"/>
    <n v="17736779"/>
  </r>
  <r>
    <s v="Clare Kilner"/>
    <x v="566"/>
    <n v="6.1"/>
    <n v="2005"/>
    <n v="31585300"/>
    <n v="103"/>
    <x v="1"/>
    <x v="375"/>
    <n v="38248"/>
    <x v="369"/>
    <s v="English"/>
    <s v="USA"/>
    <n v="15000000"/>
    <n v="16585300"/>
  </r>
  <r>
    <s v="Clare Kilner"/>
    <x v="567"/>
    <n v="5.7"/>
    <n v="2003"/>
    <n v="14108518"/>
    <n v="46"/>
    <x v="19"/>
    <x v="376"/>
    <n v="8215"/>
    <x v="104"/>
    <s v="English"/>
    <s v="USA"/>
    <n v="16000000"/>
    <n v="-1891482"/>
  </r>
  <r>
    <s v="Clark Gregg"/>
    <x v="568"/>
    <n v="6.5"/>
    <n v="2008"/>
    <n v="2926565"/>
    <n v="159"/>
    <x v="8"/>
    <x v="131"/>
    <n v="28573"/>
    <x v="370"/>
    <s v="English"/>
    <s v="USA"/>
    <n v="3000000"/>
    <n v="-73435"/>
  </r>
  <r>
    <s v="Clark Johnson"/>
    <x v="569"/>
    <n v="6"/>
    <n v="2003"/>
    <n v="116643346"/>
    <n v="144"/>
    <x v="239"/>
    <x v="200"/>
    <n v="119807"/>
    <x v="351"/>
    <s v="English"/>
    <s v="USA"/>
    <n v="80000000"/>
    <n v="36643346"/>
  </r>
  <r>
    <s v="Clark Johnson"/>
    <x v="570"/>
    <n v="6.1"/>
    <n v="2006"/>
    <n v="36279230"/>
    <n v="161"/>
    <x v="88"/>
    <x v="377"/>
    <n v="42144"/>
    <x v="364"/>
    <s v="English"/>
    <s v="USA"/>
    <n v="60000000"/>
    <n v="-23720770"/>
  </r>
  <r>
    <s v="Claude Chabrol"/>
    <x v="571"/>
    <n v="6.6"/>
    <n v="1997"/>
    <n v="231417"/>
    <n v="34"/>
    <x v="136"/>
    <x v="378"/>
    <n v="1649"/>
    <x v="226"/>
    <s v="French"/>
    <s v="France"/>
    <n v="60000000"/>
    <n v="-59768583"/>
  </r>
  <r>
    <s v="Claude Miller"/>
    <x v="572"/>
    <n v="6.9"/>
    <n v="2001"/>
    <n v="206400"/>
    <n v="38"/>
    <x v="257"/>
    <x v="379"/>
    <n v="1439"/>
    <x v="39"/>
    <s v="French"/>
    <s v="France"/>
    <n v="50000000"/>
    <n v="-49793600"/>
  </r>
  <r>
    <s v="Claudia Llosa"/>
    <x v="573"/>
    <n v="5.3"/>
    <n v="2014"/>
    <n v="52961"/>
    <n v="56"/>
    <x v="23"/>
    <x v="380"/>
    <n v="2103"/>
    <x v="3"/>
    <s v="English"/>
    <s v="Spain"/>
    <n v="8000000"/>
    <n v="-7947039"/>
  </r>
  <r>
    <s v="Claudia Sainte-Luce"/>
    <x v="574"/>
    <n v="7"/>
    <n v="2013"/>
    <n v="11278"/>
    <n v="50"/>
    <x v="8"/>
    <x v="381"/>
    <n v="1229"/>
    <x v="318"/>
    <s v="Spanish"/>
    <s v="Mexico"/>
    <n v="1300000"/>
    <n v="-1288722"/>
  </r>
  <r>
    <s v="Clay Kaytis"/>
    <x v="575"/>
    <n v="6.3"/>
    <n v="2016"/>
    <n v="107225164"/>
    <n v="141"/>
    <x v="258"/>
    <x v="101"/>
    <n v="27130"/>
    <x v="30"/>
    <s v="English"/>
    <s v="USA"/>
    <n v="73000000"/>
    <n v="34225164"/>
  </r>
  <r>
    <s v="Clint Eastwood"/>
    <x v="576"/>
    <n v="7.3"/>
    <n v="2014"/>
    <n v="350123553"/>
    <n v="490"/>
    <x v="259"/>
    <x v="351"/>
    <n v="325264"/>
    <x v="334"/>
    <s v="English"/>
    <s v="USA"/>
    <n v="58800000"/>
    <n v="291323553"/>
  </r>
  <r>
    <s v="Clint Eastwood"/>
    <x v="577"/>
    <n v="8.1999999999999993"/>
    <n v="2008"/>
    <n v="148085755"/>
    <n v="366"/>
    <x v="23"/>
    <x v="382"/>
    <n v="561773"/>
    <x v="371"/>
    <s v="English"/>
    <s v="USA"/>
    <n v="33000000"/>
    <n v="115085755"/>
  </r>
  <r>
    <s v="Clint Eastwood"/>
    <x v="578"/>
    <n v="8.3000000000000007"/>
    <n v="1992"/>
    <n v="101157447"/>
    <n v="131"/>
    <x v="260"/>
    <x v="382"/>
    <n v="277505"/>
    <x v="306"/>
    <s v="English"/>
    <s v="USA"/>
    <n v="14400000"/>
    <n v="86757447"/>
  </r>
  <r>
    <s v="Clint Eastwood"/>
    <x v="579"/>
    <n v="8.1"/>
    <n v="2004"/>
    <n v="100422786"/>
    <n v="268"/>
    <x v="46"/>
    <x v="382"/>
    <n v="482064"/>
    <x v="372"/>
    <s v="English"/>
    <s v="USA"/>
    <n v="30000000"/>
    <n v="70422786"/>
  </r>
  <r>
    <s v="Clint Eastwood"/>
    <x v="580"/>
    <n v="8"/>
    <n v="2003"/>
    <n v="90135191"/>
    <n v="229"/>
    <x v="26"/>
    <x v="383"/>
    <n v="338415"/>
    <x v="373"/>
    <s v="English"/>
    <s v="USA"/>
    <n v="25000000"/>
    <n v="65135191"/>
  </r>
  <r>
    <s v="Clint Eastwood"/>
    <x v="581"/>
    <n v="7.5"/>
    <n v="1995"/>
    <n v="70960517"/>
    <n v="69"/>
    <x v="12"/>
    <x v="382"/>
    <n v="54631"/>
    <x v="374"/>
    <s v="English"/>
    <s v="USA"/>
    <n v="35000000"/>
    <n v="35960517"/>
  </r>
  <r>
    <s v="Clint Eastwood"/>
    <x v="582"/>
    <n v="7.3"/>
    <n v="1985"/>
    <n v="41400000"/>
    <n v="38"/>
    <x v="261"/>
    <x v="382"/>
    <n v="39451"/>
    <x v="141"/>
    <s v="English"/>
    <s v="USA"/>
    <n v="6900000"/>
    <n v="34500000"/>
  </r>
  <r>
    <s v="Clint Eastwood"/>
    <x v="583"/>
    <n v="5.9"/>
    <n v="1982"/>
    <n v="46700000"/>
    <n v="43"/>
    <x v="171"/>
    <x v="382"/>
    <n v="19832"/>
    <x v="101"/>
    <s v="English"/>
    <s v="USA"/>
    <n v="21000000"/>
    <n v="25700000"/>
  </r>
  <r>
    <s v="Clint Eastwood"/>
    <x v="584"/>
    <n v="6.4"/>
    <n v="2000"/>
    <n v="90454043"/>
    <n v="169"/>
    <x v="171"/>
    <x v="382"/>
    <n v="60165"/>
    <x v="335"/>
    <s v="English"/>
    <s v="USA"/>
    <n v="65000000"/>
    <n v="25454043"/>
  </r>
  <r>
    <s v="Clint Eastwood"/>
    <x v="585"/>
    <n v="6.9"/>
    <n v="2014"/>
    <n v="47034272"/>
    <n v="249"/>
    <x v="262"/>
    <x v="384"/>
    <n v="25465"/>
    <x v="231"/>
    <s v="English"/>
    <s v="USA"/>
    <n v="40000000"/>
    <n v="7034272"/>
  </r>
  <r>
    <s v="Clint Eastwood"/>
    <x v="586"/>
    <n v="6.6"/>
    <n v="2011"/>
    <n v="37304950"/>
    <n v="392"/>
    <x v="119"/>
    <x v="50"/>
    <n v="102728"/>
    <x v="375"/>
    <s v="English"/>
    <s v="USA"/>
    <n v="35000000"/>
    <n v="2304950"/>
  </r>
  <r>
    <s v="Clint Eastwood"/>
    <x v="587"/>
    <n v="6.7"/>
    <n v="1997"/>
    <n v="50007168"/>
    <n v="76"/>
    <x v="27"/>
    <x v="382"/>
    <n v="39529"/>
    <x v="287"/>
    <s v="English"/>
    <s v="USA"/>
    <n v="50000000"/>
    <n v="7168"/>
  </r>
  <r>
    <s v="Clint Eastwood"/>
    <x v="588"/>
    <n v="6.6"/>
    <n v="1997"/>
    <n v="25078937"/>
    <n v="91"/>
    <x v="26"/>
    <x v="37"/>
    <n v="31751"/>
    <x v="376"/>
    <s v="English"/>
    <s v="USA"/>
    <n v="30000000"/>
    <n v="-4921063"/>
  </r>
  <r>
    <s v="Clint Eastwood"/>
    <x v="589"/>
    <n v="7.9"/>
    <n v="2006"/>
    <n v="13753931"/>
    <n v="251"/>
    <x v="250"/>
    <x v="385"/>
    <n v="132149"/>
    <x v="10"/>
    <s v="Japanese"/>
    <s v="USA"/>
    <n v="19000000"/>
    <n v="-5246069"/>
  </r>
  <r>
    <s v="Clint Eastwood"/>
    <x v="590"/>
    <n v="6.5"/>
    <n v="2010"/>
    <n v="32741596"/>
    <n v="315"/>
    <x v="147"/>
    <x v="219"/>
    <n v="80140"/>
    <x v="187"/>
    <s v="English"/>
    <s v="USA"/>
    <n v="50000000"/>
    <n v="-17258404"/>
  </r>
  <r>
    <s v="Clint Eastwood"/>
    <x v="591"/>
    <n v="7.8"/>
    <n v="2008"/>
    <n v="35707327"/>
    <n v="264"/>
    <x v="26"/>
    <x v="386"/>
    <n v="199056"/>
    <x v="377"/>
    <s v="English"/>
    <s v="USA"/>
    <n v="55000000"/>
    <n v="-19292673"/>
  </r>
  <r>
    <s v="Clint Eastwood"/>
    <x v="592"/>
    <n v="7.4"/>
    <n v="2009"/>
    <n v="37479778"/>
    <n v="306"/>
    <x v="263"/>
    <x v="219"/>
    <n v="124222"/>
    <x v="196"/>
    <s v="English"/>
    <s v="USA"/>
    <n v="60000000"/>
    <n v="-22520222"/>
  </r>
  <r>
    <s v="Clint Eastwood"/>
    <x v="593"/>
    <n v="6.4"/>
    <n v="2002"/>
    <n v="26199517"/>
    <n v="146"/>
    <x v="90"/>
    <x v="382"/>
    <n v="34356"/>
    <x v="378"/>
    <s v="English"/>
    <s v="USA"/>
    <n v="50000000"/>
    <n v="-23800483"/>
  </r>
  <r>
    <s v="Clint Eastwood"/>
    <x v="594"/>
    <n v="7.1"/>
    <n v="2006"/>
    <n v="33574332"/>
    <n v="279"/>
    <x v="250"/>
    <x v="274"/>
    <n v="101221"/>
    <x v="107"/>
    <s v="English"/>
    <s v="USA"/>
    <n v="90000000"/>
    <n v="-56425668"/>
  </r>
  <r>
    <s v="Clive Barker"/>
    <x v="595"/>
    <n v="7"/>
    <n v="1987"/>
    <n v="14564027"/>
    <n v="203"/>
    <x v="65"/>
    <x v="387"/>
    <n v="76407"/>
    <x v="379"/>
    <s v="English"/>
    <s v="UK"/>
    <n v="1000000"/>
    <n v="13564027"/>
  </r>
  <r>
    <s v="Colin Higgins"/>
    <x v="596"/>
    <n v="5.8"/>
    <n v="1982"/>
    <n v="69700000"/>
    <n v="11"/>
    <x v="264"/>
    <x v="388"/>
    <n v="7748"/>
    <x v="2"/>
    <s v="English"/>
    <s v="USA"/>
    <n v="35000000"/>
    <n v="34700000"/>
  </r>
  <r>
    <s v="Colin Strause"/>
    <x v="597"/>
    <n v="4.4000000000000004"/>
    <n v="2010"/>
    <n v="21371425"/>
    <n v="221"/>
    <x v="82"/>
    <x v="389"/>
    <n v="76199"/>
    <x v="380"/>
    <s v="English"/>
    <s v="USA"/>
    <n v="10000000"/>
    <n v="11371425"/>
  </r>
  <r>
    <s v="Colin Trevorrow"/>
    <x v="598"/>
    <n v="7"/>
    <n v="2015"/>
    <n v="652177271"/>
    <n v="644"/>
    <x v="246"/>
    <x v="390"/>
    <n v="418214"/>
    <x v="381"/>
    <s v="English"/>
    <s v="USA"/>
    <n v="150000000"/>
    <n v="502177271"/>
  </r>
  <r>
    <s v="Colin Trevorrow"/>
    <x v="599"/>
    <n v="7"/>
    <n v="2012"/>
    <n v="4007792"/>
    <n v="271"/>
    <x v="19"/>
    <x v="321"/>
    <n v="101287"/>
    <x v="378"/>
    <s v="English"/>
    <s v="USA"/>
    <n v="750000"/>
    <n v="3257792"/>
  </r>
  <r>
    <s v="Corey Yuen"/>
    <x v="600"/>
    <n v="4.8"/>
    <n v="2006"/>
    <n v="480314"/>
    <n v="110"/>
    <x v="184"/>
    <x v="391"/>
    <n v="38503"/>
    <x v="154"/>
    <s v="English"/>
    <s v="USA"/>
    <n v="21000000"/>
    <n v="-20519686"/>
  </r>
  <r>
    <s v="Cory Edwards"/>
    <x v="601"/>
    <n v="6.5"/>
    <n v="2005"/>
    <n v="51053787"/>
    <n v="142"/>
    <x v="265"/>
    <x v="302"/>
    <n v="45900"/>
    <x v="339"/>
    <s v="English"/>
    <s v="USA"/>
    <n v="17500000"/>
    <n v="33553787"/>
  </r>
  <r>
    <s v="Costa-Gavras"/>
    <x v="602"/>
    <n v="6.2"/>
    <n v="1997"/>
    <n v="10556196"/>
    <n v="59"/>
    <x v="30"/>
    <x v="392"/>
    <n v="16562"/>
    <x v="382"/>
    <s v="English"/>
    <s v="USA"/>
    <n v="50000000"/>
    <n v="-39443804"/>
  </r>
  <r>
    <s v="Costa-Gavras"/>
    <x v="603"/>
    <n v="7.3"/>
    <n v="2002"/>
    <n v="274299"/>
    <n v="69"/>
    <x v="266"/>
    <x v="393"/>
    <n v="11077"/>
    <x v="239"/>
    <s v="English"/>
    <s v="France"/>
    <n v="103000000"/>
    <n v="-102725701"/>
  </r>
  <r>
    <s v="Courtney Hunt"/>
    <x v="604"/>
    <n v="7.2"/>
    <n v="2008"/>
    <n v="2508841"/>
    <n v="181"/>
    <x v="2"/>
    <x v="394"/>
    <n v="21746"/>
    <x v="280"/>
    <s v="English"/>
    <s v="USA"/>
    <n v="1000000"/>
    <n v="1508841"/>
  </r>
  <r>
    <s v="Courtney Solomon"/>
    <x v="605"/>
    <n v="5"/>
    <n v="2005"/>
    <n v="16298046"/>
    <n v="125"/>
    <x v="35"/>
    <x v="395"/>
    <n v="22207"/>
    <x v="383"/>
    <s v="English"/>
    <s v="UK"/>
    <n v="14000000"/>
    <n v="2298046"/>
  </r>
  <r>
    <s v="Courtney Solomon"/>
    <x v="606"/>
    <n v="4.4000000000000004"/>
    <n v="2013"/>
    <n v="10494494"/>
    <n v="146"/>
    <x v="88"/>
    <x v="396"/>
    <n v="19586"/>
    <x v="192"/>
    <s v="English"/>
    <s v="USA"/>
    <n v="18000000"/>
    <n v="-7505506"/>
  </r>
  <r>
    <s v="Craig Bolotin"/>
    <x v="607"/>
    <n v="6"/>
    <n v="1999"/>
    <n v="5871603"/>
    <n v="39"/>
    <x v="18"/>
    <x v="338"/>
    <n v="3116"/>
    <x v="94"/>
    <s v="English"/>
    <s v="USA"/>
    <n v="13000000"/>
    <n v="-7128397"/>
  </r>
  <r>
    <s v="Craig Brewer"/>
    <x v="608"/>
    <n v="7.4"/>
    <n v="2005"/>
    <n v="22201636"/>
    <n v="159"/>
    <x v="267"/>
    <x v="397"/>
    <n v="33567"/>
    <x v="384"/>
    <s v="English"/>
    <s v="USA"/>
    <n v="8000000"/>
    <n v="14201636"/>
  </r>
  <r>
    <s v="Craig Brewer"/>
    <x v="609"/>
    <n v="7"/>
    <n v="2006"/>
    <n v="9396487"/>
    <n v="197"/>
    <x v="149"/>
    <x v="246"/>
    <n v="52421"/>
    <x v="275"/>
    <s v="English"/>
    <s v="USA"/>
    <n v="15000000"/>
    <n v="-5603513"/>
  </r>
  <r>
    <s v="Craig Gillespie"/>
    <x v="610"/>
    <n v="7"/>
    <n v="2014"/>
    <n v="36447959"/>
    <n v="151"/>
    <x v="107"/>
    <x v="398"/>
    <n v="35833"/>
    <x v="43"/>
    <s v="English"/>
    <s v="USA"/>
    <n v="25000000"/>
    <n v="11447959"/>
  </r>
  <r>
    <s v="Craig Gillespie"/>
    <x v="611"/>
    <n v="7.4"/>
    <n v="2007"/>
    <n v="5949693"/>
    <n v="226"/>
    <x v="19"/>
    <x v="8"/>
    <n v="114762"/>
    <x v="385"/>
    <s v="English"/>
    <s v="USA"/>
    <n v="12000000"/>
    <n v="-6050307"/>
  </r>
  <r>
    <s v="Craig Gillespie"/>
    <x v="612"/>
    <n v="6.4"/>
    <n v="2011"/>
    <n v="18298649"/>
    <n v="358"/>
    <x v="42"/>
    <x v="399"/>
    <n v="85024"/>
    <x v="386"/>
    <s v="English"/>
    <s v="USA"/>
    <n v="30000000"/>
    <n v="-11701351"/>
  </r>
  <r>
    <s v="Craig Mazin"/>
    <x v="613"/>
    <n v="6"/>
    <n v="2000"/>
    <n v="12996"/>
    <n v="29"/>
    <x v="268"/>
    <x v="4"/>
    <n v="1938"/>
    <x v="302"/>
    <s v="English"/>
    <s v="USA"/>
    <n v="1000000"/>
    <n v="-987004"/>
  </r>
  <r>
    <s v="Craig Mazin"/>
    <x v="614"/>
    <n v="4.5"/>
    <n v="2008"/>
    <n v="25871834"/>
    <n v="121"/>
    <x v="269"/>
    <x v="400"/>
    <n v="52052"/>
    <x v="387"/>
    <s v="English"/>
    <s v="USA"/>
    <n v="35000000"/>
    <n v="-9128166"/>
  </r>
  <r>
    <s v="Craig R. Baxley"/>
    <x v="615"/>
    <n v="5.9"/>
    <n v="1991"/>
    <n v="9286314"/>
    <n v="27"/>
    <x v="27"/>
    <x v="401"/>
    <n v="4972"/>
    <x v="69"/>
    <s v="English"/>
    <s v="USA"/>
    <n v="17000000"/>
    <n v="-7713686"/>
  </r>
  <r>
    <s v="Craig Zobel"/>
    <x v="616"/>
    <n v="6.4"/>
    <n v="2012"/>
    <n v="318622"/>
    <n v="286"/>
    <x v="175"/>
    <x v="402"/>
    <n v="24668"/>
    <x v="61"/>
    <s v="English"/>
    <s v="USA"/>
    <n v="270000"/>
    <n v="48622"/>
  </r>
  <r>
    <s v="Cristian Mungiu"/>
    <x v="617"/>
    <n v="7.9"/>
    <n v="2007"/>
    <n v="1185783"/>
    <n v="233"/>
    <x v="23"/>
    <x v="403"/>
    <n v="44763"/>
    <x v="48"/>
    <s v="Romanian"/>
    <s v="Romania"/>
    <n v="590000"/>
    <n v="595783"/>
  </r>
  <r>
    <s v="Curtis Hanson"/>
    <x v="618"/>
    <n v="7"/>
    <n v="2002"/>
    <n v="116724075"/>
    <n v="119"/>
    <x v="149"/>
    <x v="404"/>
    <n v="187181"/>
    <x v="388"/>
    <s v="English"/>
    <s v="USA"/>
    <n v="41000000"/>
    <n v="75724075"/>
  </r>
  <r>
    <s v="Curtis Hanson"/>
    <x v="619"/>
    <n v="8.3000000000000007"/>
    <n v="1997"/>
    <n v="64604977"/>
    <n v="177"/>
    <x v="26"/>
    <x v="37"/>
    <n v="414219"/>
    <x v="389"/>
    <s v="English"/>
    <s v="USA"/>
    <n v="35000000"/>
    <n v="29604977"/>
  </r>
  <r>
    <s v="Curtis Hanson"/>
    <x v="620"/>
    <n v="6.3"/>
    <n v="1994"/>
    <n v="46815748"/>
    <n v="42"/>
    <x v="239"/>
    <x v="299"/>
    <n v="32544"/>
    <x v="390"/>
    <s v="English"/>
    <s v="USA"/>
    <n v="45000000"/>
    <n v="1815748"/>
  </r>
  <r>
    <s v="Curtis Hanson"/>
    <x v="621"/>
    <n v="7.4"/>
    <n v="2000"/>
    <n v="19389454"/>
    <n v="173"/>
    <x v="8"/>
    <x v="158"/>
    <n v="54643"/>
    <x v="379"/>
    <s v="English"/>
    <s v="USA"/>
    <n v="55000000"/>
    <n v="-35610546"/>
  </r>
  <r>
    <s v="Curtis Hanson"/>
    <x v="622"/>
    <n v="5.9"/>
    <n v="2007"/>
    <n v="5755286"/>
    <n v="106"/>
    <x v="270"/>
    <x v="158"/>
    <n v="18310"/>
    <x v="205"/>
    <s v="English"/>
    <s v="USA"/>
    <n v="55000000"/>
    <n v="-49244714"/>
  </r>
  <r>
    <s v="Cyrus Nowrasteh"/>
    <x v="623"/>
    <n v="5.4"/>
    <n v="2016"/>
    <n v="6462576"/>
    <n v="24"/>
    <x v="23"/>
    <x v="405"/>
    <n v="1449"/>
    <x v="391"/>
    <s v="English"/>
    <s v="USA"/>
    <n v="18500000"/>
    <n v="-12037424"/>
  </r>
  <r>
    <s v="D.J. Caruso"/>
    <x v="624"/>
    <n v="6.9"/>
    <n v="2007"/>
    <n v="80050171"/>
    <n v="253"/>
    <x v="222"/>
    <x v="406"/>
    <n v="186982"/>
    <x v="392"/>
    <s v="English"/>
    <s v="USA"/>
    <n v="20000000"/>
    <n v="60050171"/>
  </r>
  <r>
    <s v="D.J. Caruso"/>
    <x v="625"/>
    <n v="6.6"/>
    <n v="2008"/>
    <n v="101111837"/>
    <n v="215"/>
    <x v="191"/>
    <x v="338"/>
    <n v="150764"/>
    <x v="303"/>
    <s v="English"/>
    <s v="USA"/>
    <n v="80000000"/>
    <n v="21111837"/>
  </r>
  <r>
    <s v="D.J. Caruso"/>
    <x v="626"/>
    <n v="6.1"/>
    <n v="2011"/>
    <n v="55092830"/>
    <n v="288"/>
    <x v="246"/>
    <x v="407"/>
    <n v="195043"/>
    <x v="223"/>
    <s v="English"/>
    <s v="USA"/>
    <n v="60000000"/>
    <n v="-4907170"/>
  </r>
  <r>
    <s v="D.J. Caruso"/>
    <x v="627"/>
    <n v="7.2"/>
    <n v="2002"/>
    <n v="676698"/>
    <n v="79"/>
    <x v="26"/>
    <x v="408"/>
    <n v="26730"/>
    <x v="154"/>
    <s v="English"/>
    <s v="USA"/>
    <n v="18000000"/>
    <n v="-17323302"/>
  </r>
  <r>
    <s v="Dagur Kári"/>
    <x v="628"/>
    <n v="6.9"/>
    <n v="2009"/>
    <n v="19959"/>
    <n v="61"/>
    <x v="23"/>
    <x v="409"/>
    <n v="3579"/>
    <x v="393"/>
    <s v="English"/>
    <s v="Iceland"/>
    <n v="3800000"/>
    <n v="-3780041"/>
  </r>
  <r>
    <s v="Daisy von Scherler Mayer"/>
    <x v="629"/>
    <n v="3.8"/>
    <n v="1998"/>
    <n v="8026971"/>
    <n v="23"/>
    <x v="1"/>
    <x v="410"/>
    <n v="1520"/>
    <x v="57"/>
    <s v="English"/>
    <s v="USA"/>
    <n v="13000000"/>
    <n v="-4973029"/>
  </r>
  <r>
    <s v="Daisy von Scherler Mayer"/>
    <x v="630"/>
    <n v="5.4"/>
    <n v="2002"/>
    <n v="3034181"/>
    <n v="70"/>
    <x v="159"/>
    <x v="411"/>
    <n v="13622"/>
    <x v="20"/>
    <s v="English"/>
    <s v="UK"/>
    <n v="11000000"/>
    <n v="-7965819"/>
  </r>
  <r>
    <s v="Damian Nieman"/>
    <x v="631"/>
    <n v="6.4"/>
    <n v="2003"/>
    <n v="10696"/>
    <n v="25"/>
    <x v="77"/>
    <x v="412"/>
    <n v="10771"/>
    <x v="159"/>
    <s v="English"/>
    <s v="USA"/>
    <n v="6800000"/>
    <n v="-6789304"/>
  </r>
  <r>
    <s v="Damien Chazelle"/>
    <x v="632"/>
    <n v="8.5"/>
    <n v="2014"/>
    <n v="13092000"/>
    <n v="535"/>
    <x v="149"/>
    <x v="42"/>
    <n v="399138"/>
    <x v="394"/>
    <s v="English"/>
    <s v="USA"/>
    <n v="3300000"/>
    <n v="9792000"/>
  </r>
  <r>
    <s v="Damien O'Donnell"/>
    <x v="633"/>
    <n v="6.9"/>
    <n v="1999"/>
    <n v="4170647"/>
    <n v="82"/>
    <x v="8"/>
    <x v="413"/>
    <n v="14548"/>
    <x v="188"/>
    <s v="English"/>
    <s v="UK"/>
    <n v="1900000"/>
    <n v="2270647"/>
  </r>
  <r>
    <s v="Damon Santostefano"/>
    <x v="634"/>
    <n v="6.1"/>
    <n v="1999"/>
    <n v="10544143"/>
    <n v="81"/>
    <x v="1"/>
    <x v="289"/>
    <n v="16372"/>
    <x v="307"/>
    <s v="English"/>
    <s v="Australia"/>
    <n v="20000000"/>
    <n v="-9455857"/>
  </r>
  <r>
    <s v="Dan Cutforth"/>
    <x v="635"/>
    <n v="5.9"/>
    <n v="2012"/>
    <n v="25240988"/>
    <n v="68"/>
    <x v="271"/>
    <x v="414"/>
    <n v="12383"/>
    <x v="233"/>
    <s v="English"/>
    <s v="USA"/>
    <n v="12000000"/>
    <n v="13240988"/>
  </r>
  <r>
    <s v="Dan Fogelman"/>
    <x v="636"/>
    <n v="7.1"/>
    <n v="2015"/>
    <n v="5348317"/>
    <n v="139"/>
    <x v="102"/>
    <x v="261"/>
    <n v="20810"/>
    <x v="179"/>
    <s v="English"/>
    <s v="USA"/>
    <n v="10000000"/>
    <n v="-4651683"/>
  </r>
  <r>
    <s v="Dan Gilroy"/>
    <x v="637"/>
    <n v="7.9"/>
    <n v="2014"/>
    <n v="32279955"/>
    <n v="534"/>
    <x v="30"/>
    <x v="134"/>
    <n v="293304"/>
    <x v="395"/>
    <s v="English"/>
    <s v="USA"/>
    <n v="8500000"/>
    <n v="23779955"/>
  </r>
  <r>
    <s v="Dan Harris"/>
    <x v="638"/>
    <n v="7.3"/>
    <n v="2004"/>
    <n v="228524"/>
    <n v="73"/>
    <x v="8"/>
    <x v="415"/>
    <n v="8708"/>
    <x v="396"/>
    <s v="English"/>
    <s v="USA"/>
    <n v="4000000"/>
    <n v="-3771476"/>
  </r>
  <r>
    <s v="Dan Mazer"/>
    <x v="639"/>
    <n v="6"/>
    <n v="2016"/>
    <n v="35537564"/>
    <n v="158"/>
    <x v="3"/>
    <x v="188"/>
    <n v="49671"/>
    <x v="184"/>
    <s v="English"/>
    <s v="USA"/>
    <n v="11500000"/>
    <n v="24037564"/>
  </r>
  <r>
    <s v="Dan Rush"/>
    <x v="640"/>
    <n v="6.4"/>
    <n v="2010"/>
    <n v="2711210"/>
    <n v="155"/>
    <x v="8"/>
    <x v="6"/>
    <n v="40305"/>
    <x v="26"/>
    <s v="English"/>
    <s v="USA"/>
    <n v="5000000"/>
    <n v="-2288790"/>
  </r>
  <r>
    <s v="Dan Scanlon"/>
    <x v="641"/>
    <n v="7.3"/>
    <n v="2013"/>
    <n v="268488329"/>
    <n v="376"/>
    <x v="67"/>
    <x v="210"/>
    <n v="235025"/>
    <x v="189"/>
    <s v="English"/>
    <s v="USA"/>
    <n v="200000000"/>
    <n v="68488329"/>
  </r>
  <r>
    <s v="Dan Trachtenberg"/>
    <x v="642"/>
    <n v="7.3"/>
    <n v="2016"/>
    <n v="71897215"/>
    <n v="411"/>
    <x v="272"/>
    <x v="351"/>
    <n v="126893"/>
    <x v="293"/>
    <s v="English"/>
    <s v="USA"/>
    <n v="15000000"/>
    <n v="56897215"/>
  </r>
  <r>
    <s v="Daniel Algrant"/>
    <x v="643"/>
    <n v="5.5"/>
    <n v="2002"/>
    <n v="121972"/>
    <n v="42"/>
    <x v="273"/>
    <x v="261"/>
    <n v="9868"/>
    <x v="344"/>
    <s v="English"/>
    <s v="USA"/>
    <n v="22000000"/>
    <n v="-21878028"/>
  </r>
  <r>
    <s v="Daniel Barber"/>
    <x v="644"/>
    <n v="7.2"/>
    <n v="2009"/>
    <n v="1818681"/>
    <n v="224"/>
    <x v="27"/>
    <x v="245"/>
    <n v="74435"/>
    <x v="259"/>
    <s v="English"/>
    <s v="UK"/>
    <n v="7300000"/>
    <n v="-5481319"/>
  </r>
  <r>
    <s v="Daniel Barnz"/>
    <x v="645"/>
    <n v="5.6"/>
    <n v="2011"/>
    <n v="27854896"/>
    <n v="148"/>
    <x v="36"/>
    <x v="407"/>
    <n v="64190"/>
    <x v="129"/>
    <s v="English"/>
    <s v="USA"/>
    <n v="17000000"/>
    <n v="10854896"/>
  </r>
  <r>
    <s v="Daniel Espinosa"/>
    <x v="646"/>
    <n v="6.8"/>
    <n v="2012"/>
    <n v="126149655"/>
    <n v="298"/>
    <x v="245"/>
    <x v="33"/>
    <n v="166693"/>
    <x v="397"/>
    <s v="English"/>
    <s v="USA"/>
    <n v="85000000"/>
    <n v="41149655"/>
  </r>
  <r>
    <s v="Daniel Espinosa"/>
    <x v="647"/>
    <n v="6.4"/>
    <n v="2015"/>
    <n v="1206135"/>
    <n v="172"/>
    <x v="30"/>
    <x v="267"/>
    <n v="40568"/>
    <x v="126"/>
    <s v="English"/>
    <s v="Czech Republic"/>
    <n v="50000000"/>
    <n v="-48793865"/>
  </r>
  <r>
    <s v="Daniel Lee"/>
    <x v="648"/>
    <n v="6.1"/>
    <n v="2015"/>
    <n v="72413"/>
    <n v="68"/>
    <x v="274"/>
    <x v="416"/>
    <n v="11584"/>
    <x v="26"/>
    <s v="Mandarin"/>
    <s v="China"/>
    <n v="65000000"/>
    <n v="-64927587"/>
  </r>
  <r>
    <s v="Daniel Myrick"/>
    <x v="649"/>
    <n v="6.4"/>
    <n v="1999"/>
    <n v="140530114"/>
    <n v="360"/>
    <x v="54"/>
    <x v="417"/>
    <n v="186786"/>
    <x v="398"/>
    <s v="English"/>
    <s v="USA"/>
    <n v="60000"/>
    <n v="140470114"/>
  </r>
  <r>
    <s v="Daniel Sackheim"/>
    <x v="650"/>
    <n v="5.8"/>
    <n v="2001"/>
    <n v="17951431"/>
    <n v="95"/>
    <x v="26"/>
    <x v="418"/>
    <n v="25462"/>
    <x v="275"/>
    <s v="English"/>
    <s v="USA"/>
    <n v="30000000"/>
    <n v="-12048569"/>
  </r>
  <r>
    <s v="Daniel Stamm"/>
    <x v="651"/>
    <n v="5.6"/>
    <n v="2010"/>
    <n v="40990055"/>
    <n v="311"/>
    <x v="240"/>
    <x v="419"/>
    <n v="41509"/>
    <x v="399"/>
    <s v="English"/>
    <s v="France"/>
    <n v="1800000"/>
    <n v="39190055"/>
  </r>
  <r>
    <s v="Danny Boyle"/>
    <x v="652"/>
    <n v="8"/>
    <n v="2008"/>
    <n v="141319195"/>
    <n v="418"/>
    <x v="12"/>
    <x v="420"/>
    <n v="641997"/>
    <x v="400"/>
    <s v="English"/>
    <s v="UK"/>
    <n v="15000000"/>
    <n v="126319195"/>
  </r>
  <r>
    <s v="Danny Boyle"/>
    <x v="653"/>
    <n v="7.6"/>
    <n v="2002"/>
    <n v="45063889"/>
    <n v="224"/>
    <x v="275"/>
    <x v="421"/>
    <n v="297250"/>
    <x v="401"/>
    <s v="English"/>
    <s v="UK"/>
    <n v="8000000"/>
    <n v="37063889"/>
  </r>
  <r>
    <s v="Danny Boyle"/>
    <x v="654"/>
    <n v="8.1999999999999993"/>
    <n v="1996"/>
    <n v="16501785"/>
    <n v="134"/>
    <x v="23"/>
    <x v="422"/>
    <n v="469561"/>
    <x v="252"/>
    <s v="English"/>
    <s v="UK"/>
    <n v="3500000"/>
    <n v="13001785"/>
  </r>
  <r>
    <s v="Danny Boyle"/>
    <x v="655"/>
    <n v="7.6"/>
    <n v="2010"/>
    <n v="18329466"/>
    <n v="450"/>
    <x v="276"/>
    <x v="423"/>
    <n v="279179"/>
    <x v="293"/>
    <s v="English"/>
    <s v="USA"/>
    <n v="18000000"/>
    <n v="329466"/>
  </r>
  <r>
    <s v="Danny Boyle"/>
    <x v="656"/>
    <n v="6.6"/>
    <n v="2000"/>
    <n v="39778599"/>
    <n v="118"/>
    <x v="59"/>
    <x v="50"/>
    <n v="176169"/>
    <x v="46"/>
    <s v="English"/>
    <s v="USA"/>
    <n v="50000000"/>
    <n v="-10221401"/>
  </r>
  <r>
    <s v="Danny Boyle"/>
    <x v="657"/>
    <n v="7.2"/>
    <n v="2015"/>
    <n v="17750583"/>
    <n v="412"/>
    <x v="62"/>
    <x v="424"/>
    <n v="93548"/>
    <x v="402"/>
    <s v="English"/>
    <s v="UK"/>
    <n v="30000000"/>
    <n v="-12249417"/>
  </r>
  <r>
    <s v="Danny Boyle"/>
    <x v="658"/>
    <n v="7"/>
    <n v="2013"/>
    <n v="2319187"/>
    <n v="393"/>
    <x v="26"/>
    <x v="338"/>
    <n v="92640"/>
    <x v="185"/>
    <s v="English"/>
    <s v="UK"/>
    <n v="20000000"/>
    <n v="-17680813"/>
  </r>
  <r>
    <s v="Danny Boyle"/>
    <x v="659"/>
    <n v="7.3"/>
    <n v="2007"/>
    <n v="3675072"/>
    <n v="308"/>
    <x v="188"/>
    <x v="174"/>
    <n v="190132"/>
    <x v="403"/>
    <s v="English"/>
    <s v="UK"/>
    <n v="26000000"/>
    <n v="-22324928"/>
  </r>
  <r>
    <s v="Danny Cannon"/>
    <x v="660"/>
    <n v="4.5999999999999996"/>
    <n v="1998"/>
    <n v="39989008"/>
    <n v="125"/>
    <x v="55"/>
    <x v="425"/>
    <n v="55398"/>
    <x v="269"/>
    <s v="English"/>
    <s v="USA"/>
    <n v="24000000"/>
    <n v="15989008"/>
  </r>
  <r>
    <s v="Danny Cannon"/>
    <x v="661"/>
    <n v="6.8"/>
    <n v="2005"/>
    <n v="4280577"/>
    <n v="90"/>
    <x v="270"/>
    <x v="426"/>
    <n v="50919"/>
    <x v="34"/>
    <s v="English"/>
    <s v="USA"/>
    <n v="10000000"/>
    <n v="-5719423"/>
  </r>
  <r>
    <s v="Danny DeVito"/>
    <x v="662"/>
    <n v="6.6"/>
    <n v="1992"/>
    <n v="24276500"/>
    <n v="32"/>
    <x v="119"/>
    <x v="427"/>
    <n v="17124"/>
    <x v="114"/>
    <s v="English"/>
    <s v="USA"/>
    <n v="35000000"/>
    <n v="-10723500"/>
  </r>
  <r>
    <s v="Danny DeVito"/>
    <x v="663"/>
    <n v="5.8"/>
    <n v="2003"/>
    <n v="9652000"/>
    <n v="78"/>
    <x v="3"/>
    <x v="428"/>
    <n v="46205"/>
    <x v="237"/>
    <s v="English"/>
    <s v="USA"/>
    <n v="40000000"/>
    <n v="-30348000"/>
  </r>
  <r>
    <s v="Danny DeVito"/>
    <x v="664"/>
    <n v="6.4"/>
    <n v="2002"/>
    <n v="8355815"/>
    <n v="105"/>
    <x v="70"/>
    <x v="187"/>
    <n v="34730"/>
    <x v="202"/>
    <s v="English"/>
    <s v="UK"/>
    <n v="55000000"/>
    <n v="-46644185"/>
  </r>
  <r>
    <s v="Danny Leiner"/>
    <x v="665"/>
    <n v="5.5"/>
    <n v="2000"/>
    <n v="46729374"/>
    <n v="106"/>
    <x v="277"/>
    <x v="429"/>
    <n v="116625"/>
    <x v="404"/>
    <s v="English"/>
    <s v="USA"/>
    <n v="13000000"/>
    <n v="33729374"/>
  </r>
  <r>
    <s v="Danny Leiner"/>
    <x v="666"/>
    <n v="7.1"/>
    <n v="2004"/>
    <n v="18225165"/>
    <n v="150"/>
    <x v="278"/>
    <x v="130"/>
    <n v="155262"/>
    <x v="10"/>
    <s v="English"/>
    <s v="USA"/>
    <n v="9000000"/>
    <n v="9225165"/>
  </r>
  <r>
    <s v="Danny Pang"/>
    <x v="667"/>
    <n v="5.4"/>
    <n v="2008"/>
    <n v="15279680"/>
    <n v="125"/>
    <x v="88"/>
    <x v="64"/>
    <n v="48245"/>
    <x v="158"/>
    <s v="English"/>
    <s v="USA"/>
    <n v="40000000"/>
    <n v="-24720320"/>
  </r>
  <r>
    <s v="Danny Steinmann"/>
    <x v="668"/>
    <n v="4.7"/>
    <n v="1985"/>
    <n v="21300000"/>
    <n v="160"/>
    <x v="35"/>
    <x v="430"/>
    <n v="22521"/>
    <x v="331"/>
    <s v="English"/>
    <s v="USA"/>
    <n v="2200000"/>
    <n v="19100000"/>
  </r>
  <r>
    <s v="Dario Argento"/>
    <x v="669"/>
    <n v="6.1"/>
    <n v="1990"/>
    <n v="349618"/>
    <n v="76"/>
    <x v="54"/>
    <x v="431"/>
    <n v="4302"/>
    <x v="405"/>
    <s v="English"/>
    <s v="Italy"/>
    <n v="9000000"/>
    <n v="-8650382"/>
  </r>
  <r>
    <s v="Darnell Martin"/>
    <x v="670"/>
    <n v="7"/>
    <n v="2008"/>
    <n v="8134217"/>
    <n v="81"/>
    <x v="20"/>
    <x v="432"/>
    <n v="15412"/>
    <x v="168"/>
    <s v="English"/>
    <s v="USA"/>
    <n v="12000000"/>
    <n v="-3865783"/>
  </r>
  <r>
    <s v="Darren Aronofsky"/>
    <x v="671"/>
    <n v="8"/>
    <n v="2010"/>
    <n v="106952327"/>
    <n v="669"/>
    <x v="18"/>
    <x v="433"/>
    <n v="551363"/>
    <x v="406"/>
    <s v="English"/>
    <s v="USA"/>
    <n v="13000000"/>
    <n v="93952327"/>
  </r>
  <r>
    <s v="Darren Aronofsky"/>
    <x v="672"/>
    <n v="7.9"/>
    <n v="2008"/>
    <n v="26236603"/>
    <n v="391"/>
    <x v="46"/>
    <x v="434"/>
    <n v="251349"/>
    <x v="407"/>
    <s v="English"/>
    <s v="USA"/>
    <n v="6000000"/>
    <n v="20236603"/>
  </r>
  <r>
    <s v="Darren Aronofsky"/>
    <x v="673"/>
    <n v="7.5"/>
    <n v="1998"/>
    <n v="3216970"/>
    <n v="138"/>
    <x v="222"/>
    <x v="434"/>
    <n v="142619"/>
    <x v="408"/>
    <s v="English"/>
    <s v="USA"/>
    <n v="60000"/>
    <n v="3156970"/>
  </r>
  <r>
    <s v="Darren Aronofsky"/>
    <x v="674"/>
    <n v="8.4"/>
    <n v="2000"/>
    <n v="3609278"/>
    <n v="234"/>
    <x v="23"/>
    <x v="295"/>
    <n v="573541"/>
    <x v="409"/>
    <s v="English"/>
    <s v="USA"/>
    <n v="4500000"/>
    <n v="-890722"/>
  </r>
  <r>
    <s v="Darren Aronofsky"/>
    <x v="675"/>
    <n v="5.8"/>
    <n v="2014"/>
    <n v="101160529"/>
    <n v="434"/>
    <x v="22"/>
    <x v="435"/>
    <n v="200022"/>
    <x v="410"/>
    <s v="English"/>
    <s v="USA"/>
    <n v="125000000"/>
    <n v="-23839471"/>
  </r>
  <r>
    <s v="Darren Aronofsky"/>
    <x v="676"/>
    <n v="7.3"/>
    <n v="2006"/>
    <n v="10139254"/>
    <n v="274"/>
    <x v="148"/>
    <x v="255"/>
    <n v="190990"/>
    <x v="411"/>
    <s v="English"/>
    <s v="USA"/>
    <n v="35000000"/>
    <n v="-24860746"/>
  </r>
  <r>
    <s v="Darren Grant"/>
    <x v="677"/>
    <n v="5.6"/>
    <n v="2005"/>
    <n v="50382128"/>
    <n v="62"/>
    <x v="19"/>
    <x v="286"/>
    <n v="10472"/>
    <x v="352"/>
    <s v="English"/>
    <s v="USA"/>
    <n v="5500000"/>
    <n v="44882128"/>
  </r>
  <r>
    <s v="Darren Lynn Bousman"/>
    <x v="678"/>
    <n v="6.6"/>
    <n v="2005"/>
    <n v="87025093"/>
    <n v="250"/>
    <x v="55"/>
    <x v="436"/>
    <n v="188679"/>
    <x v="412"/>
    <s v="English"/>
    <s v="USA"/>
    <n v="4000000"/>
    <n v="83025093"/>
  </r>
  <r>
    <s v="Darren Lynn Bousman"/>
    <x v="679"/>
    <n v="6.2"/>
    <n v="2006"/>
    <n v="80150343"/>
    <n v="210"/>
    <x v="55"/>
    <x v="437"/>
    <n v="142115"/>
    <x v="413"/>
    <s v="English"/>
    <s v="USA"/>
    <n v="10000000"/>
    <n v="70150343"/>
  </r>
  <r>
    <s v="Darren Lynn Bousman"/>
    <x v="680"/>
    <n v="5.9"/>
    <n v="2007"/>
    <n v="63270259"/>
    <n v="190"/>
    <x v="55"/>
    <x v="437"/>
    <n v="111087"/>
    <x v="414"/>
    <s v="English"/>
    <s v="USA"/>
    <n v="10000000"/>
    <n v="53270259"/>
  </r>
  <r>
    <s v="Darren Lynn Bousman"/>
    <x v="681"/>
    <n v="6.7"/>
    <n v="2008"/>
    <n v="140244"/>
    <n v="147"/>
    <x v="279"/>
    <x v="438"/>
    <n v="20419"/>
    <x v="196"/>
    <s v="English"/>
    <s v="USA"/>
    <n v="8500000"/>
    <n v="-8359756"/>
  </r>
  <r>
    <s v="Darren Stein"/>
    <x v="682"/>
    <n v="5.4"/>
    <n v="1999"/>
    <n v="3071947"/>
    <n v="49"/>
    <x v="136"/>
    <x v="439"/>
    <n v="18711"/>
    <x v="230"/>
    <s v="English"/>
    <s v="USA"/>
    <n v="3500000"/>
    <n v="-428053"/>
  </r>
  <r>
    <s v="Daryl Wein"/>
    <x v="683"/>
    <n v="6.2"/>
    <n v="2009"/>
    <n v="76382"/>
    <n v="22"/>
    <x v="280"/>
    <x v="440"/>
    <n v="1194"/>
    <x v="415"/>
    <s v="English"/>
    <s v="USA"/>
    <n v="15000"/>
    <n v="61382"/>
  </r>
  <r>
    <s v="Dave Borthwick"/>
    <x v="684"/>
    <n v="2.8"/>
    <n v="2006"/>
    <n v="7382993"/>
    <n v="31"/>
    <x v="67"/>
    <x v="235"/>
    <n v="3851"/>
    <x v="34"/>
    <s v="English"/>
    <s v="USA"/>
    <n v="20000000"/>
    <n v="-12617007"/>
  </r>
  <r>
    <s v="Dave Green"/>
    <x v="685"/>
    <n v="5.8"/>
    <n v="2014"/>
    <n v="38916903"/>
    <n v="112"/>
    <x v="281"/>
    <x v="441"/>
    <n v="15664"/>
    <x v="123"/>
    <s v="English"/>
    <s v="USA"/>
    <n v="13000000"/>
    <n v="25916903"/>
  </r>
  <r>
    <s v="Dave Green"/>
    <x v="686"/>
    <n v="6.3"/>
    <n v="2016"/>
    <n v="81638674"/>
    <n v="181"/>
    <x v="282"/>
    <x v="442"/>
    <n v="17533"/>
    <x v="348"/>
    <s v="English"/>
    <s v="USA"/>
    <n v="135000000"/>
    <n v="-53361326"/>
  </r>
  <r>
    <s v="Dave McKean"/>
    <x v="687"/>
    <n v="6.9"/>
    <n v="2005"/>
    <n v="864959"/>
    <n v="116"/>
    <x v="205"/>
    <x v="443"/>
    <n v="20275"/>
    <x v="416"/>
    <s v="English"/>
    <s v="UK"/>
    <n v="4000000"/>
    <n v="-3135041"/>
  </r>
  <r>
    <s v="Dave Meyers"/>
    <x v="688"/>
    <n v="4.3"/>
    <n v="1999"/>
    <n v="6026908"/>
    <n v="16"/>
    <x v="8"/>
    <x v="444"/>
    <n v="536"/>
    <x v="417"/>
    <s v="English"/>
    <s v="USA"/>
    <n v="2000000"/>
    <n v="4026908"/>
  </r>
  <r>
    <s v="David Anspaugh"/>
    <x v="689"/>
    <n v="6.2"/>
    <n v="2005"/>
    <n v="375474"/>
    <n v="21"/>
    <x v="283"/>
    <x v="68"/>
    <n v="2613"/>
    <x v="238"/>
    <s v="English"/>
    <s v="USA"/>
    <n v="20000000"/>
    <n v="-19624526"/>
  </r>
  <r>
    <s v="David Atkins"/>
    <x v="690"/>
    <n v="5.8"/>
    <n v="2001"/>
    <n v="2025238"/>
    <n v="84"/>
    <x v="70"/>
    <x v="445"/>
    <n v="9589"/>
    <x v="225"/>
    <s v="English"/>
    <s v="USA"/>
    <n v="6000000"/>
    <n v="-3974762"/>
  </r>
  <r>
    <s v="David Ayer"/>
    <x v="691"/>
    <n v="7.7"/>
    <n v="2012"/>
    <n v="40983001"/>
    <n v="355"/>
    <x v="30"/>
    <x v="134"/>
    <n v="181025"/>
    <x v="283"/>
    <s v="English"/>
    <s v="USA"/>
    <n v="7000000"/>
    <n v="33983001"/>
  </r>
  <r>
    <s v="David Ayer"/>
    <x v="692"/>
    <n v="7.6"/>
    <n v="2014"/>
    <n v="85707116"/>
    <n v="406"/>
    <x v="284"/>
    <x v="52"/>
    <n v="303185"/>
    <x v="418"/>
    <s v="English"/>
    <s v="USA"/>
    <n v="68000000"/>
    <n v="17707116"/>
  </r>
  <r>
    <s v="David Ayer"/>
    <x v="693"/>
    <n v="6.8"/>
    <n v="2008"/>
    <n v="26415649"/>
    <n v="190"/>
    <x v="27"/>
    <x v="46"/>
    <n v="94892"/>
    <x v="329"/>
    <s v="English"/>
    <s v="USA"/>
    <n v="20000000"/>
    <n v="6415649"/>
  </r>
  <r>
    <s v="David Ayer"/>
    <x v="694"/>
    <n v="7"/>
    <n v="2005"/>
    <n v="3335839"/>
    <n v="118"/>
    <x v="27"/>
    <x v="42"/>
    <n v="54657"/>
    <x v="419"/>
    <s v="English"/>
    <s v="USA"/>
    <n v="2000000"/>
    <n v="1335839"/>
  </r>
  <r>
    <s v="David Ayer"/>
    <x v="695"/>
    <n v="6.9"/>
    <n v="2016"/>
    <n v="161087183"/>
    <n v="418"/>
    <x v="282"/>
    <x v="66"/>
    <n v="118992"/>
    <x v="420"/>
    <s v="English"/>
    <s v="USA"/>
    <n v="175000000"/>
    <n v="-13912817"/>
  </r>
  <r>
    <s v="David Ayer"/>
    <x v="696"/>
    <n v="5.7"/>
    <n v="2014"/>
    <n v="10499968"/>
    <n v="233"/>
    <x v="27"/>
    <x v="446"/>
    <n v="47498"/>
    <x v="185"/>
    <s v="English"/>
    <s v="USA"/>
    <n v="35000000"/>
    <n v="-24500032"/>
  </r>
  <r>
    <s v="David Bowers"/>
    <x v="697"/>
    <n v="6.6"/>
    <n v="2011"/>
    <n v="52691009"/>
    <n v="103"/>
    <x v="93"/>
    <x v="447"/>
    <n v="18727"/>
    <x v="405"/>
    <s v="English"/>
    <s v="USA"/>
    <n v="21000000"/>
    <n v="31691009"/>
  </r>
  <r>
    <s v="David Bowers"/>
    <x v="698"/>
    <n v="6.4"/>
    <n v="2012"/>
    <n v="49002815"/>
    <n v="88"/>
    <x v="93"/>
    <x v="447"/>
    <n v="15665"/>
    <x v="421"/>
    <s v="English"/>
    <s v="USA"/>
    <n v="22000000"/>
    <n v="27002815"/>
  </r>
  <r>
    <s v="David Bowers"/>
    <x v="699"/>
    <n v="6.3"/>
    <n v="2009"/>
    <n v="19548064"/>
    <n v="138"/>
    <x v="285"/>
    <x v="64"/>
    <n v="25681"/>
    <x v="260"/>
    <s v="English"/>
    <s v="Hong Kong"/>
    <n v="65000000"/>
    <n v="-45451936"/>
  </r>
  <r>
    <s v="David Bowers"/>
    <x v="700"/>
    <n v="6.7"/>
    <n v="2006"/>
    <n v="64459316"/>
    <n v="135"/>
    <x v="84"/>
    <x v="255"/>
    <n v="85086"/>
    <x v="55"/>
    <s v="English"/>
    <s v="UK"/>
    <n v="149000000"/>
    <n v="-84540684"/>
  </r>
  <r>
    <s v="David Boyd"/>
    <x v="701"/>
    <n v="6"/>
    <n v="2013"/>
    <n v="2859955"/>
    <n v="10"/>
    <x v="46"/>
    <x v="448"/>
    <n v="2417"/>
    <x v="68"/>
    <s v="English"/>
    <s v="USA"/>
    <n v="1200000"/>
    <n v="1659955"/>
  </r>
  <r>
    <s v="David Carson"/>
    <x v="702"/>
    <n v="6.6"/>
    <n v="1994"/>
    <n v="75668868"/>
    <n v="98"/>
    <x v="286"/>
    <x v="449"/>
    <n v="60504"/>
    <x v="422"/>
    <s v="English"/>
    <s v="USA"/>
    <n v="35000000"/>
    <n v="40668868"/>
  </r>
  <r>
    <s v="David Cronenberg"/>
    <x v="703"/>
    <n v="7.5"/>
    <n v="2005"/>
    <n v="31493782"/>
    <n v="441"/>
    <x v="30"/>
    <x v="450"/>
    <n v="186606"/>
    <x v="423"/>
    <s v="English"/>
    <s v="USA"/>
    <n v="32000000"/>
    <n v="-506218"/>
  </r>
  <r>
    <s v="David Cronenberg"/>
    <x v="704"/>
    <n v="6.8"/>
    <n v="2002"/>
    <n v="1641788"/>
    <n v="157"/>
    <x v="222"/>
    <x v="451"/>
    <n v="30096"/>
    <x v="364"/>
    <s v="English"/>
    <s v="Canada"/>
    <n v="8000000"/>
    <n v="-6358212"/>
  </r>
  <r>
    <s v="David Cronenberg"/>
    <x v="705"/>
    <n v="7.7"/>
    <n v="2007"/>
    <n v="17114882"/>
    <n v="356"/>
    <x v="43"/>
    <x v="450"/>
    <n v="189249"/>
    <x v="424"/>
    <s v="English"/>
    <s v="USA"/>
    <n v="25000000"/>
    <n v="-7885118"/>
  </r>
  <r>
    <s v="David Cronenberg"/>
    <x v="706"/>
    <n v="6.5"/>
    <n v="2011"/>
    <n v="5702083"/>
    <n v="345"/>
    <x v="155"/>
    <x v="452"/>
    <n v="80617"/>
    <x v="231"/>
    <s v="English"/>
    <s v="UK"/>
    <n v="15000000"/>
    <n v="-9297917"/>
  </r>
  <r>
    <s v="David Cronenberg"/>
    <x v="707"/>
    <n v="6.8"/>
    <n v="1999"/>
    <n v="2840417"/>
    <n v="196"/>
    <x v="287"/>
    <x v="453"/>
    <n v="77493"/>
    <x v="425"/>
    <s v="English"/>
    <s v="Canada"/>
    <n v="31000000"/>
    <n v="-28159583"/>
  </r>
  <r>
    <s v="David Dobkin"/>
    <x v="708"/>
    <n v="6.2"/>
    <n v="2003"/>
    <n v="60470220"/>
    <n v="165"/>
    <x v="288"/>
    <x v="454"/>
    <n v="81444"/>
    <x v="374"/>
    <s v="English"/>
    <s v="USA"/>
    <n v="50000000"/>
    <n v="10470220"/>
  </r>
  <r>
    <s v="David Dobkin"/>
    <x v="709"/>
    <n v="7.4"/>
    <n v="2014"/>
    <n v="47105085"/>
    <n v="276"/>
    <x v="2"/>
    <x v="158"/>
    <n v="136973"/>
    <x v="245"/>
    <s v="English"/>
    <s v="USA"/>
    <n v="50000000"/>
    <n v="-2894915"/>
  </r>
  <r>
    <s v="David Dobkin"/>
    <x v="710"/>
    <n v="6.4"/>
    <n v="2011"/>
    <n v="37035845"/>
    <n v="215"/>
    <x v="60"/>
    <x v="111"/>
    <n v="136680"/>
    <x v="123"/>
    <s v="English"/>
    <s v="USA"/>
    <n v="52000000"/>
    <n v="-14964155"/>
  </r>
  <r>
    <s v="David Duchovny"/>
    <x v="711"/>
    <n v="7"/>
    <n v="2004"/>
    <n v="371081"/>
    <n v="46"/>
    <x v="8"/>
    <x v="187"/>
    <n v="7479"/>
    <x v="26"/>
    <s v="English"/>
    <s v="USA"/>
    <n v="6000000"/>
    <n v="-5628919"/>
  </r>
  <r>
    <s v="David E. Talbert"/>
    <x v="712"/>
    <n v="5"/>
    <n v="2013"/>
    <n v="21564616"/>
    <n v="52"/>
    <x v="3"/>
    <x v="455"/>
    <n v="7098"/>
    <x v="28"/>
    <s v="English"/>
    <s v="USA"/>
    <n v="8500000"/>
    <n v="13064616"/>
  </r>
  <r>
    <s v="David F. Sandberg"/>
    <x v="713"/>
    <n v="6.9"/>
    <n v="2016"/>
    <n v="56536016"/>
    <n v="159"/>
    <x v="54"/>
    <x v="456"/>
    <n v="13523"/>
    <x v="104"/>
    <s v="English"/>
    <s v="USA"/>
    <n v="4900000"/>
    <n v="51636016"/>
  </r>
  <r>
    <s v="David Fincher"/>
    <x v="714"/>
    <n v="8.1"/>
    <n v="2014"/>
    <n v="167735396"/>
    <n v="568"/>
    <x v="26"/>
    <x v="457"/>
    <n v="569841"/>
    <x v="426"/>
    <s v="English"/>
    <s v="USA"/>
    <n v="61000000"/>
    <n v="106735396"/>
  </r>
  <r>
    <s v="David Fincher"/>
    <x v="715"/>
    <n v="8.6"/>
    <n v="1995"/>
    <n v="100125340"/>
    <n v="216"/>
    <x v="26"/>
    <x v="281"/>
    <n v="1023511"/>
    <x v="427"/>
    <s v="English"/>
    <s v="USA"/>
    <n v="33000000"/>
    <n v="67125340"/>
  </r>
  <r>
    <s v="David Fincher"/>
    <x v="716"/>
    <n v="7.7"/>
    <n v="2010"/>
    <n v="96917897"/>
    <n v="556"/>
    <x v="62"/>
    <x v="458"/>
    <n v="479453"/>
    <x v="163"/>
    <s v="English"/>
    <s v="USA"/>
    <n v="40000000"/>
    <n v="56917897"/>
  </r>
  <r>
    <s v="David Fincher"/>
    <x v="717"/>
    <n v="6.8"/>
    <n v="2002"/>
    <n v="95308367"/>
    <n v="233"/>
    <x v="30"/>
    <x v="197"/>
    <n v="206104"/>
    <x v="428"/>
    <s v="English"/>
    <s v="USA"/>
    <n v="48000000"/>
    <n v="47308367"/>
  </r>
  <r>
    <s v="David Fincher"/>
    <x v="718"/>
    <n v="7.8"/>
    <n v="2011"/>
    <n v="102515793"/>
    <n v="517"/>
    <x v="26"/>
    <x v="152"/>
    <n v="330152"/>
    <x v="429"/>
    <s v="English"/>
    <s v="USA"/>
    <n v="90000000"/>
    <n v="12515793"/>
  </r>
  <r>
    <s v="David Fincher"/>
    <x v="719"/>
    <n v="6.4"/>
    <n v="1992"/>
    <n v="55473600"/>
    <n v="210"/>
    <x v="289"/>
    <x v="459"/>
    <n v="207686"/>
    <x v="430"/>
    <s v="English"/>
    <s v="USA"/>
    <n v="50000000"/>
    <n v="5473600"/>
  </r>
  <r>
    <s v="David Fincher"/>
    <x v="720"/>
    <n v="7.8"/>
    <n v="1997"/>
    <n v="48265581"/>
    <n v="157"/>
    <x v="222"/>
    <x v="460"/>
    <n v="261069"/>
    <x v="207"/>
    <s v="English"/>
    <s v="USA"/>
    <n v="50000000"/>
    <n v="-1734419"/>
  </r>
  <r>
    <s v="David Fincher"/>
    <x v="721"/>
    <n v="7.8"/>
    <n v="2008"/>
    <n v="127490802"/>
    <n v="362"/>
    <x v="36"/>
    <x v="52"/>
    <n v="459346"/>
    <x v="305"/>
    <s v="English"/>
    <s v="USA"/>
    <n v="150000000"/>
    <n v="-22509198"/>
  </r>
  <r>
    <s v="David Fincher"/>
    <x v="722"/>
    <n v="8.8000000000000007"/>
    <n v="1999"/>
    <n v="37023395"/>
    <n v="315"/>
    <x v="23"/>
    <x v="52"/>
    <n v="1347461"/>
    <x v="431"/>
    <s v="English"/>
    <s v="USA"/>
    <n v="63000000"/>
    <n v="-25976605"/>
  </r>
  <r>
    <s v="David Fincher"/>
    <x v="723"/>
    <n v="7.7"/>
    <n v="2007"/>
    <n v="33048353"/>
    <n v="377"/>
    <x v="290"/>
    <x v="158"/>
    <n v="301279"/>
    <x v="432"/>
    <s v="English"/>
    <s v="USA"/>
    <n v="65000000"/>
    <n v="-31951647"/>
  </r>
  <r>
    <s v="David Frankel"/>
    <x v="724"/>
    <n v="6.8"/>
    <n v="2006"/>
    <n v="124732962"/>
    <n v="208"/>
    <x v="19"/>
    <x v="299"/>
    <n v="286178"/>
    <x v="433"/>
    <s v="English"/>
    <s v="USA"/>
    <n v="35000000"/>
    <n v="89732962"/>
  </r>
  <r>
    <s v="David Frankel"/>
    <x v="725"/>
    <n v="7.1"/>
    <n v="2008"/>
    <n v="143151473"/>
    <n v="180"/>
    <x v="200"/>
    <x v="461"/>
    <n v="116681"/>
    <x v="434"/>
    <s v="English"/>
    <s v="USA"/>
    <n v="60000000"/>
    <n v="83151473"/>
  </r>
  <r>
    <s v="David Frankel"/>
    <x v="726"/>
    <n v="6.3"/>
    <n v="2012"/>
    <n v="63536011"/>
    <n v="234"/>
    <x v="19"/>
    <x v="299"/>
    <n v="34258"/>
    <x v="299"/>
    <s v="English"/>
    <s v="USA"/>
    <n v="30000000"/>
    <n v="33536011"/>
  </r>
  <r>
    <s v="David Frankel"/>
    <x v="727"/>
    <n v="6.2"/>
    <n v="2011"/>
    <n v="7204138"/>
    <n v="108"/>
    <x v="3"/>
    <x v="462"/>
    <n v="34809"/>
    <x v="109"/>
    <s v="English"/>
    <s v="USA"/>
    <n v="41000000"/>
    <n v="-33795862"/>
  </r>
  <r>
    <s v="David G. Evans"/>
    <x v="728"/>
    <n v="6.4"/>
    <n v="2010"/>
    <n v="2428241"/>
    <n v="25"/>
    <x v="23"/>
    <x v="463"/>
    <n v="2099"/>
    <x v="39"/>
    <s v="English"/>
    <s v="USA"/>
    <n v="200000"/>
    <n v="2228241"/>
  </r>
  <r>
    <s v="David Gelb"/>
    <x v="729"/>
    <n v="5.2"/>
    <n v="2015"/>
    <n v="25799043"/>
    <n v="152"/>
    <x v="287"/>
    <x v="464"/>
    <n v="28513"/>
    <x v="30"/>
    <s v="English"/>
    <s v="USA"/>
    <n v="3300000"/>
    <n v="22499043"/>
  </r>
  <r>
    <s v="David Gordon Green"/>
    <x v="730"/>
    <n v="7"/>
    <n v="2008"/>
    <n v="87341380"/>
    <n v="232"/>
    <x v="7"/>
    <x v="423"/>
    <n v="255257"/>
    <x v="8"/>
    <s v="English"/>
    <s v="USA"/>
    <n v="27000000"/>
    <n v="60341380"/>
  </r>
  <r>
    <s v="David Gordon Green"/>
    <x v="731"/>
    <n v="7.5"/>
    <n v="2000"/>
    <n v="241816"/>
    <n v="75"/>
    <x v="23"/>
    <x v="465"/>
    <n v="6246"/>
    <x v="112"/>
    <s v="English"/>
    <s v="USA"/>
    <n v="42000"/>
    <n v="199816"/>
  </r>
  <r>
    <s v="David Gordon Green"/>
    <x v="732"/>
    <n v="6.9"/>
    <n v="2003"/>
    <n v="548712"/>
    <n v="88"/>
    <x v="12"/>
    <x v="11"/>
    <n v="9233"/>
    <x v="30"/>
    <s v="English"/>
    <s v="USA"/>
    <n v="2500000"/>
    <n v="-1951288"/>
  </r>
  <r>
    <s v="David Gordon Green"/>
    <x v="733"/>
    <n v="6.9"/>
    <n v="2013"/>
    <n v="371897"/>
    <n v="232"/>
    <x v="23"/>
    <x v="64"/>
    <n v="36494"/>
    <x v="24"/>
    <s v="English"/>
    <s v="USA"/>
    <n v="4000000"/>
    <n v="-3628103"/>
  </r>
  <r>
    <s v="David Gordon Green"/>
    <x v="734"/>
    <n v="6.1"/>
    <n v="2015"/>
    <n v="6998324"/>
    <n v="125"/>
    <x v="8"/>
    <x v="466"/>
    <n v="11476"/>
    <x v="233"/>
    <s v="English"/>
    <s v="USA"/>
    <n v="28000000"/>
    <n v="-21001676"/>
  </r>
  <r>
    <s v="David Gordon Green"/>
    <x v="735"/>
    <n v="5.6"/>
    <n v="2011"/>
    <n v="21557240"/>
    <n v="208"/>
    <x v="291"/>
    <x v="433"/>
    <n v="85237"/>
    <x v="74"/>
    <s v="English"/>
    <s v="USA"/>
    <n v="49900000"/>
    <n v="-28342760"/>
  </r>
  <r>
    <s v="David Hackl"/>
    <x v="736"/>
    <n v="5.8"/>
    <n v="2008"/>
    <n v="56729973"/>
    <n v="160"/>
    <x v="55"/>
    <x v="439"/>
    <n v="88529"/>
    <x v="285"/>
    <s v="English"/>
    <s v="USA"/>
    <n v="10800000"/>
    <n v="45929973"/>
  </r>
  <r>
    <s v="David Jacobson"/>
    <x v="737"/>
    <n v="6.5"/>
    <n v="2005"/>
    <n v="568695"/>
    <n v="74"/>
    <x v="16"/>
    <x v="467"/>
    <n v="16617"/>
    <x v="135"/>
    <s v="English"/>
    <s v="USA"/>
    <n v="8000000"/>
    <n v="-7431305"/>
  </r>
  <r>
    <s v="David Kellogg"/>
    <x v="738"/>
    <n v="4.0999999999999996"/>
    <n v="1999"/>
    <n v="97360069"/>
    <n v="70"/>
    <x v="292"/>
    <x v="74"/>
    <n v="36491"/>
    <x v="435"/>
    <s v="English"/>
    <s v="USA"/>
    <n v="75000000"/>
    <n v="22360069"/>
  </r>
  <r>
    <s v="David Koepp"/>
    <x v="739"/>
    <n v="7"/>
    <n v="1999"/>
    <n v="21133087"/>
    <n v="164"/>
    <x v="35"/>
    <x v="468"/>
    <n v="62468"/>
    <x v="8"/>
    <s v="English"/>
    <s v="USA"/>
    <n v="12000000"/>
    <n v="9133087"/>
  </r>
  <r>
    <s v="David Koepp"/>
    <x v="740"/>
    <n v="6.6"/>
    <n v="2004"/>
    <n v="47781388"/>
    <n v="195"/>
    <x v="248"/>
    <x v="45"/>
    <n v="147504"/>
    <x v="436"/>
    <s v="English"/>
    <s v="USA"/>
    <n v="40000000"/>
    <n v="7781388"/>
  </r>
  <r>
    <s v="David Koepp"/>
    <x v="741"/>
    <n v="6.7"/>
    <n v="2008"/>
    <n v="13214030"/>
    <n v="210"/>
    <x v="166"/>
    <x v="469"/>
    <n v="60516"/>
    <x v="237"/>
    <s v="English"/>
    <s v="USA"/>
    <n v="20000000"/>
    <n v="-6785970"/>
  </r>
  <r>
    <s v="David Koepp"/>
    <x v="742"/>
    <n v="6.5"/>
    <n v="2012"/>
    <n v="20275446"/>
    <n v="248"/>
    <x v="88"/>
    <x v="264"/>
    <n v="95274"/>
    <x v="299"/>
    <s v="English"/>
    <s v="USA"/>
    <n v="35000000"/>
    <n v="-14724554"/>
  </r>
  <r>
    <s v="David Koepp"/>
    <x v="743"/>
    <n v="5.5"/>
    <n v="2015"/>
    <n v="7605668"/>
    <n v="181"/>
    <x v="293"/>
    <x v="45"/>
    <n v="47320"/>
    <x v="367"/>
    <s v="English"/>
    <s v="UK"/>
    <n v="60000000"/>
    <n v="-52394332"/>
  </r>
  <r>
    <s v="David Lean"/>
    <x v="744"/>
    <n v="8"/>
    <n v="1965"/>
    <n v="111722000"/>
    <n v="89"/>
    <x v="106"/>
    <x v="470"/>
    <n v="55816"/>
    <x v="437"/>
    <s v="English"/>
    <s v="USA"/>
    <n v="11000000"/>
    <n v="100722000"/>
  </r>
  <r>
    <s v="David Lean"/>
    <x v="745"/>
    <n v="8.1999999999999993"/>
    <n v="1957"/>
    <n v="27200000"/>
    <n v="122"/>
    <x v="294"/>
    <x v="471"/>
    <n v="149444"/>
    <x v="67"/>
    <s v="English"/>
    <s v="UK"/>
    <n v="3000000"/>
    <n v="24200000"/>
  </r>
  <r>
    <s v="David Lean"/>
    <x v="746"/>
    <n v="8.4"/>
    <n v="1962"/>
    <n v="6000000"/>
    <n v="181"/>
    <x v="295"/>
    <x v="472"/>
    <n v="192775"/>
    <x v="53"/>
    <s v="English"/>
    <s v="UK"/>
    <n v="15000000"/>
    <n v="-9000000"/>
  </r>
  <r>
    <s v="David Lynch"/>
    <x v="747"/>
    <n v="8"/>
    <n v="1999"/>
    <n v="6197866"/>
    <n v="143"/>
    <x v="62"/>
    <x v="395"/>
    <n v="63733"/>
    <x v="438"/>
    <s v="English"/>
    <s v="France"/>
    <n v="10000000"/>
    <n v="-3802134"/>
  </r>
  <r>
    <s v="David Lynch"/>
    <x v="748"/>
    <n v="8"/>
    <n v="2001"/>
    <n v="7219578"/>
    <n v="252"/>
    <x v="222"/>
    <x v="54"/>
    <n v="235992"/>
    <x v="439"/>
    <s v="English"/>
    <s v="France"/>
    <n v="15000000"/>
    <n v="-7780422"/>
  </r>
  <r>
    <s v="David Lynch"/>
    <x v="749"/>
    <n v="6.6"/>
    <n v="1984"/>
    <n v="27400000"/>
    <n v="144"/>
    <x v="33"/>
    <x v="72"/>
    <n v="97087"/>
    <x v="440"/>
    <s v="English"/>
    <s v="USA"/>
    <n v="40000000"/>
    <n v="-12600000"/>
  </r>
  <r>
    <s v="David Mamet"/>
    <x v="750"/>
    <n v="7.3"/>
    <n v="1997"/>
    <n v="10200000"/>
    <n v="97"/>
    <x v="222"/>
    <x v="473"/>
    <n v="18697"/>
    <x v="441"/>
    <s v="English"/>
    <s v="USA"/>
    <n v="10000000"/>
    <n v="200000"/>
  </r>
  <r>
    <s v="David Mamet"/>
    <x v="751"/>
    <n v="6.8"/>
    <n v="2008"/>
    <n v="2344847"/>
    <n v="158"/>
    <x v="46"/>
    <x v="474"/>
    <n v="18561"/>
    <x v="282"/>
    <s v="English"/>
    <s v="USA"/>
    <n v="7000000"/>
    <n v="-4655153"/>
  </r>
  <r>
    <s v="David McNally"/>
    <x v="752"/>
    <n v="5.6"/>
    <n v="2000"/>
    <n v="60786269"/>
    <n v="155"/>
    <x v="229"/>
    <x v="475"/>
    <n v="90539"/>
    <x v="442"/>
    <s v="English"/>
    <s v="USA"/>
    <n v="45000000"/>
    <n v="15786269"/>
  </r>
  <r>
    <s v="David McNally"/>
    <x v="753"/>
    <n v="4.4000000000000004"/>
    <n v="2003"/>
    <n v="66734992"/>
    <n v="73"/>
    <x v="296"/>
    <x v="476"/>
    <n v="23476"/>
    <x v="92"/>
    <s v="English"/>
    <s v="USA"/>
    <n v="60000000"/>
    <n v="6734992"/>
  </r>
  <r>
    <s v="David Mirkin"/>
    <x v="754"/>
    <n v="6.2"/>
    <n v="2001"/>
    <n v="40334024"/>
    <n v="116"/>
    <x v="297"/>
    <x v="232"/>
    <n v="44168"/>
    <x v="376"/>
    <s v="English"/>
    <s v="USA"/>
    <n v="35000000"/>
    <n v="5334024"/>
  </r>
  <r>
    <s v="David Moreau"/>
    <x v="755"/>
    <n v="5.4"/>
    <n v="2008"/>
    <n v="31397498"/>
    <n v="172"/>
    <x v="55"/>
    <x v="293"/>
    <n v="44130"/>
    <x v="177"/>
    <s v="English"/>
    <s v="USA"/>
    <n v="12000000"/>
    <n v="19397498"/>
  </r>
  <r>
    <s v="David Nixon"/>
    <x v="756"/>
    <n v="6.3"/>
    <n v="2010"/>
    <n v="2848578"/>
    <n v="19"/>
    <x v="226"/>
    <x v="477"/>
    <n v="3942"/>
    <x v="159"/>
    <s v="English"/>
    <s v="USA"/>
    <n v="3500000"/>
    <n v="-651422"/>
  </r>
  <r>
    <s v="David Nutter"/>
    <x v="757"/>
    <n v="5.5"/>
    <n v="1998"/>
    <n v="17411331"/>
    <n v="96"/>
    <x v="178"/>
    <x v="180"/>
    <n v="17328"/>
    <x v="443"/>
    <s v="English"/>
    <s v="Australia"/>
    <n v="15000000"/>
    <n v="2411331"/>
  </r>
  <r>
    <s v="David O. Russell"/>
    <x v="758"/>
    <n v="7.8"/>
    <n v="2012"/>
    <n v="132088910"/>
    <n v="539"/>
    <x v="19"/>
    <x v="287"/>
    <n v="533607"/>
    <x v="444"/>
    <s v="English"/>
    <s v="USA"/>
    <n v="21000000"/>
    <n v="111088910"/>
  </r>
  <r>
    <s v="David O. Russell"/>
    <x v="759"/>
    <n v="7.3"/>
    <n v="2013"/>
    <n v="150117807"/>
    <n v="538"/>
    <x v="2"/>
    <x v="287"/>
    <n v="358416"/>
    <x v="445"/>
    <s v="English"/>
    <s v="USA"/>
    <n v="40000000"/>
    <n v="110117807"/>
  </r>
  <r>
    <s v="David O. Russell"/>
    <x v="760"/>
    <n v="7.9"/>
    <n v="2010"/>
    <n v="93571803"/>
    <n v="410"/>
    <x v="107"/>
    <x v="241"/>
    <n v="275869"/>
    <x v="446"/>
    <s v="English"/>
    <s v="USA"/>
    <n v="25000000"/>
    <n v="68571803"/>
  </r>
  <r>
    <s v="David O. Russell"/>
    <x v="761"/>
    <n v="7.1"/>
    <n v="1999"/>
    <n v="60652036"/>
    <n v="150"/>
    <x v="298"/>
    <x v="4"/>
    <n v="137854"/>
    <x v="44"/>
    <s v="English"/>
    <s v="USA"/>
    <n v="48000000"/>
    <n v="12652036"/>
  </r>
  <r>
    <s v="David O. Russell"/>
    <x v="762"/>
    <n v="6.8"/>
    <n v="1996"/>
    <n v="14891000"/>
    <n v="50"/>
    <x v="3"/>
    <x v="478"/>
    <n v="15088"/>
    <x v="225"/>
    <s v="English"/>
    <s v="USA"/>
    <n v="7000000"/>
    <n v="7891000"/>
  </r>
  <r>
    <s v="David O. Russell"/>
    <x v="763"/>
    <n v="6.6"/>
    <n v="2015"/>
    <n v="56443482"/>
    <n v="315"/>
    <x v="299"/>
    <x v="287"/>
    <n v="75329"/>
    <x v="447"/>
    <s v="English"/>
    <s v="USA"/>
    <n v="60000000"/>
    <n v="-3556518"/>
  </r>
  <r>
    <s v="David O. Russell"/>
    <x v="764"/>
    <n v="6.7"/>
    <n v="2004"/>
    <n v="12784713"/>
    <n v="183"/>
    <x v="3"/>
    <x v="54"/>
    <n v="56813"/>
    <x v="448"/>
    <s v="English"/>
    <s v="USA"/>
    <n v="22000000"/>
    <n v="-9215287"/>
  </r>
  <r>
    <s v="David Palmer"/>
    <x v="765"/>
    <n v="6.1"/>
    <n v="2012"/>
    <n v="13746550"/>
    <n v="176"/>
    <x v="96"/>
    <x v="351"/>
    <n v="29322"/>
    <x v="449"/>
    <s v="English"/>
    <s v="USA"/>
    <n v="2000000"/>
    <n v="11746550"/>
  </r>
  <r>
    <s v="David R. Ellis"/>
    <x v="766"/>
    <n v="5.2"/>
    <n v="2009"/>
    <n v="66466372"/>
    <n v="221"/>
    <x v="54"/>
    <x v="479"/>
    <n v="75345"/>
    <x v="156"/>
    <s v="English"/>
    <s v="USA"/>
    <n v="40000000"/>
    <n v="26466372"/>
  </r>
  <r>
    <s v="David R. Ellis"/>
    <x v="767"/>
    <n v="6.2"/>
    <n v="2003"/>
    <n v="46455802"/>
    <n v="175"/>
    <x v="179"/>
    <x v="480"/>
    <n v="120786"/>
    <x v="450"/>
    <s v="English"/>
    <s v="USA"/>
    <n v="26000000"/>
    <n v="20455802"/>
  </r>
  <r>
    <s v="David R. Ellis"/>
    <x v="768"/>
    <n v="6.5"/>
    <n v="2004"/>
    <n v="32003620"/>
    <n v="127"/>
    <x v="88"/>
    <x v="481"/>
    <n v="79141"/>
    <x v="451"/>
    <s v="English"/>
    <s v="USA"/>
    <n v="25000000"/>
    <n v="7003620"/>
  </r>
  <r>
    <s v="David R. Ellis"/>
    <x v="769"/>
    <n v="5.6"/>
    <n v="2006"/>
    <n v="34014398"/>
    <n v="285"/>
    <x v="300"/>
    <x v="482"/>
    <n v="115649"/>
    <x v="452"/>
    <s v="English"/>
    <s v="Germany"/>
    <n v="33000000"/>
    <n v="1014398"/>
  </r>
  <r>
    <s v="David R. Ellis"/>
    <x v="770"/>
    <n v="4"/>
    <n v="2011"/>
    <n v="18860403"/>
    <n v="231"/>
    <x v="179"/>
    <x v="483"/>
    <n v="20823"/>
    <x v="277"/>
    <s v="English"/>
    <s v="USA"/>
    <n v="25000000"/>
    <n v="-6139597"/>
  </r>
  <r>
    <s v="David Raynr"/>
    <x v="771"/>
    <n v="5.4"/>
    <n v="2002"/>
    <n v="19184015"/>
    <n v="24"/>
    <x v="301"/>
    <x v="484"/>
    <n v="1466"/>
    <x v="421"/>
    <s v="English"/>
    <s v="USA"/>
    <n v="3000000"/>
    <n v="16184015"/>
  </r>
  <r>
    <s v="David Raynr"/>
    <x v="772"/>
    <n v="5.5"/>
    <n v="2000"/>
    <n v="8735529"/>
    <n v="50"/>
    <x v="19"/>
    <x v="423"/>
    <n v="8055"/>
    <x v="33"/>
    <s v="English"/>
    <s v="USA"/>
    <n v="15000000"/>
    <n v="-6264471"/>
  </r>
  <r>
    <s v="David Robert Mitchell"/>
    <x v="773"/>
    <n v="6.9"/>
    <n v="2014"/>
    <n v="14673301"/>
    <n v="533"/>
    <x v="55"/>
    <x v="485"/>
    <n v="112899"/>
    <x v="433"/>
    <s v="English"/>
    <s v="USA"/>
    <n v="2000000"/>
    <n v="12673301"/>
  </r>
  <r>
    <s v="David S. Goyer"/>
    <x v="774"/>
    <n v="4.8"/>
    <n v="2009"/>
    <n v="42638165"/>
    <n v="178"/>
    <x v="302"/>
    <x v="175"/>
    <n v="42182"/>
    <x v="453"/>
    <s v="English"/>
    <s v="USA"/>
    <n v="16000000"/>
    <n v="26638165"/>
  </r>
  <r>
    <s v="David S. Goyer"/>
    <x v="775"/>
    <n v="5.9"/>
    <n v="2004"/>
    <n v="52397389"/>
    <n v="185"/>
    <x v="303"/>
    <x v="111"/>
    <n v="132954"/>
    <x v="252"/>
    <s v="English"/>
    <s v="USA"/>
    <n v="65000000"/>
    <n v="-12602611"/>
  </r>
  <r>
    <s v="David S. Ward"/>
    <x v="776"/>
    <n v="7.2"/>
    <n v="1989"/>
    <n v="49797148"/>
    <n v="57"/>
    <x v="168"/>
    <x v="486"/>
    <n v="49007"/>
    <x v="0"/>
    <s v="English"/>
    <s v="USA"/>
    <n v="11000000"/>
    <n v="38797148"/>
  </r>
  <r>
    <s v="David Schwimmer"/>
    <x v="777"/>
    <n v="7"/>
    <n v="2010"/>
    <n v="58214"/>
    <n v="109"/>
    <x v="30"/>
    <x v="487"/>
    <n v="34224"/>
    <x v="27"/>
    <s v="English"/>
    <s v="USA"/>
    <n v="9500000"/>
    <n v="-9441786"/>
  </r>
  <r>
    <s v="David Silverman"/>
    <x v="778"/>
    <n v="7.4"/>
    <n v="2007"/>
    <n v="183132370"/>
    <n v="299"/>
    <x v="304"/>
    <x v="488"/>
    <n v="259083"/>
    <x v="454"/>
    <s v="English"/>
    <s v="USA"/>
    <n v="75000000"/>
    <n v="108132370"/>
  </r>
  <r>
    <s v="David Sington"/>
    <x v="779"/>
    <n v="8.1"/>
    <n v="2007"/>
    <n v="1134049"/>
    <n v="107"/>
    <x v="305"/>
    <x v="489"/>
    <n v="5475"/>
    <x v="301"/>
    <s v="English"/>
    <s v="UK"/>
    <n v="2000000"/>
    <n v="-865951"/>
  </r>
  <r>
    <s v="David Slade"/>
    <x v="780"/>
    <n v="4.9000000000000004"/>
    <n v="2010"/>
    <n v="300523113"/>
    <n v="293"/>
    <x v="153"/>
    <x v="88"/>
    <n v="184637"/>
    <x v="455"/>
    <s v="English"/>
    <s v="USA"/>
    <n v="68000000"/>
    <n v="232523113"/>
  </r>
  <r>
    <s v="David Slade"/>
    <x v="781"/>
    <n v="6.6"/>
    <n v="2007"/>
    <n v="39568996"/>
    <n v="304"/>
    <x v="54"/>
    <x v="490"/>
    <n v="138435"/>
    <x v="425"/>
    <s v="English"/>
    <s v="USA"/>
    <n v="32000000"/>
    <n v="7568996"/>
  </r>
  <r>
    <s v="David Slade"/>
    <x v="782"/>
    <n v="7.1"/>
    <n v="2005"/>
    <n v="1007962"/>
    <n v="231"/>
    <x v="30"/>
    <x v="491"/>
    <n v="131969"/>
    <x v="360"/>
    <s v="English"/>
    <s v="USA"/>
    <n v="950000"/>
    <n v="57962"/>
  </r>
  <r>
    <s v="David Soren"/>
    <x v="783"/>
    <n v="6.5"/>
    <n v="2013"/>
    <n v="83024900"/>
    <n v="166"/>
    <x v="306"/>
    <x v="111"/>
    <n v="62424"/>
    <x v="168"/>
    <s v="English"/>
    <s v="USA"/>
    <n v="135000000"/>
    <n v="-51975100"/>
  </r>
  <r>
    <s v="David Twohy"/>
    <x v="784"/>
    <n v="7.1"/>
    <n v="2000"/>
    <n v="39235088"/>
    <n v="214"/>
    <x v="181"/>
    <x v="14"/>
    <n v="193962"/>
    <x v="456"/>
    <s v="English"/>
    <s v="USA"/>
    <n v="23000000"/>
    <n v="16235088"/>
  </r>
  <r>
    <s v="David Twohy"/>
    <x v="785"/>
    <n v="6.4"/>
    <n v="2013"/>
    <n v="41997790"/>
    <n v="302"/>
    <x v="82"/>
    <x v="14"/>
    <n v="125305"/>
    <x v="457"/>
    <s v="English"/>
    <s v="USA"/>
    <n v="38000000"/>
    <n v="3997790"/>
  </r>
  <r>
    <s v="David Twohy"/>
    <x v="786"/>
    <n v="6.7"/>
    <n v="2004"/>
    <n v="57637485"/>
    <n v="207"/>
    <x v="246"/>
    <x v="14"/>
    <n v="183909"/>
    <x v="345"/>
    <s v="English"/>
    <s v="USA"/>
    <n v="105000000"/>
    <n v="-47362515"/>
  </r>
  <r>
    <s v="David Wain"/>
    <x v="787"/>
    <n v="6.9"/>
    <n v="2008"/>
    <n v="67266300"/>
    <n v="173"/>
    <x v="3"/>
    <x v="492"/>
    <n v="195255"/>
    <x v="458"/>
    <s v="English"/>
    <s v="Germany"/>
    <n v="28000000"/>
    <n v="39266300"/>
  </r>
  <r>
    <s v="David Wain"/>
    <x v="788"/>
    <n v="5"/>
    <n v="2007"/>
    <n v="766487"/>
    <n v="65"/>
    <x v="1"/>
    <x v="398"/>
    <n v="15315"/>
    <x v="240"/>
    <s v="English"/>
    <s v="USA"/>
    <n v="5250000"/>
    <n v="-4483513"/>
  </r>
  <r>
    <s v="David Webb Peoples"/>
    <x v="789"/>
    <n v="6.5"/>
    <n v="1989"/>
    <n v="882290"/>
    <n v="21"/>
    <x v="307"/>
    <x v="195"/>
    <n v="4792"/>
    <x v="311"/>
    <s v="English"/>
    <s v="Australia"/>
    <n v="10000000"/>
    <n v="-9117710"/>
  </r>
  <r>
    <s v="David Yates"/>
    <x v="790"/>
    <n v="7.5"/>
    <n v="2007"/>
    <n v="292000866"/>
    <n v="329"/>
    <x v="57"/>
    <x v="88"/>
    <n v="355137"/>
    <x v="459"/>
    <s v="English"/>
    <s v="UK"/>
    <n v="150000000"/>
    <n v="142000866"/>
  </r>
  <r>
    <s v="David Yates"/>
    <x v="791"/>
    <n v="7.5"/>
    <n v="2009"/>
    <n v="301956980"/>
    <n v="375"/>
    <x v="57"/>
    <x v="135"/>
    <n v="321795"/>
    <x v="460"/>
    <s v="English"/>
    <s v="UK"/>
    <n v="250000000"/>
    <n v="51956980"/>
  </r>
  <r>
    <s v="David Yates"/>
    <x v="792"/>
    <n v="6.6"/>
    <n v="2016"/>
    <n v="124051759"/>
    <n v="248"/>
    <x v="308"/>
    <x v="493"/>
    <n v="42372"/>
    <x v="461"/>
    <s v="English"/>
    <s v="USA"/>
    <n v="180000000"/>
    <n v="-55948241"/>
  </r>
  <r>
    <s v="David Zucker"/>
    <x v="793"/>
    <n v="6.8"/>
    <n v="1991"/>
    <n v="86930411"/>
    <n v="43"/>
    <x v="28"/>
    <x v="494"/>
    <n v="83269"/>
    <x v="84"/>
    <s v="English"/>
    <s v="USA"/>
    <n v="23000000"/>
    <n v="63930411"/>
  </r>
  <r>
    <s v="David Zucker"/>
    <x v="794"/>
    <n v="5.5"/>
    <n v="2003"/>
    <n v="110000082"/>
    <n v="151"/>
    <x v="3"/>
    <x v="495"/>
    <n v="111526"/>
    <x v="117"/>
    <s v="English"/>
    <s v="USA"/>
    <n v="48000000"/>
    <n v="62000082"/>
  </r>
  <r>
    <s v="David Zucker"/>
    <x v="795"/>
    <n v="5.0999999999999996"/>
    <n v="2006"/>
    <n v="90703745"/>
    <n v="151"/>
    <x v="3"/>
    <x v="496"/>
    <n v="93748"/>
    <x v="462"/>
    <s v="English"/>
    <s v="USA"/>
    <n v="45000000"/>
    <n v="45703745"/>
  </r>
  <r>
    <s v="David Zucker"/>
    <x v="796"/>
    <n v="4.5999999999999996"/>
    <n v="2003"/>
    <n v="15549702"/>
    <n v="56"/>
    <x v="1"/>
    <x v="497"/>
    <n v="24038"/>
    <x v="132"/>
    <s v="English"/>
    <s v="USA"/>
    <n v="14000000"/>
    <n v="1549702"/>
  </r>
  <r>
    <s v="David Zucker"/>
    <x v="797"/>
    <n v="4.3"/>
    <n v="2008"/>
    <n v="7001720"/>
    <n v="45"/>
    <x v="60"/>
    <x v="498"/>
    <n v="8560"/>
    <x v="296"/>
    <s v="English"/>
    <s v="USA"/>
    <n v="12000000"/>
    <n v="-4998280"/>
  </r>
  <r>
    <s v="Davis Guggenheim"/>
    <x v="798"/>
    <n v="6.2"/>
    <n v="2007"/>
    <n v="2955039"/>
    <n v="65"/>
    <x v="107"/>
    <x v="499"/>
    <n v="3624"/>
    <x v="122"/>
    <s v="English"/>
    <s v="USA"/>
    <n v="9000000"/>
    <n v="-6044961"/>
  </r>
  <r>
    <s v="Davis Guggenheim"/>
    <x v="799"/>
    <n v="5.9"/>
    <n v="2000"/>
    <n v="5108820"/>
    <n v="63"/>
    <x v="222"/>
    <x v="352"/>
    <n v="12519"/>
    <x v="183"/>
    <s v="English"/>
    <s v="USA"/>
    <n v="24000000"/>
    <n v="-18891180"/>
  </r>
  <r>
    <s v="Dean DeBlois"/>
    <x v="800"/>
    <n v="7.2"/>
    <n v="2002"/>
    <n v="145771527"/>
    <n v="180"/>
    <x v="309"/>
    <x v="500"/>
    <n v="117212"/>
    <x v="463"/>
    <s v="English"/>
    <s v="USA"/>
    <n v="80000000"/>
    <n v="65771527"/>
  </r>
  <r>
    <s v="Dean DeBlois"/>
    <x v="801"/>
    <n v="8.1999999999999993"/>
    <n v="2010"/>
    <n v="217387997"/>
    <n v="288"/>
    <x v="236"/>
    <x v="68"/>
    <n v="485430"/>
    <x v="324"/>
    <s v="English"/>
    <s v="USA"/>
    <n v="165000000"/>
    <n v="52387997"/>
  </r>
  <r>
    <s v="Dean DeBlois"/>
    <x v="802"/>
    <n v="7.9"/>
    <n v="2014"/>
    <n v="176997107"/>
    <n v="292"/>
    <x v="213"/>
    <x v="68"/>
    <n v="221128"/>
    <x v="457"/>
    <s v="English"/>
    <s v="USA"/>
    <n v="145000000"/>
    <n v="31997107"/>
  </r>
  <r>
    <s v="Dean Israelite"/>
    <x v="803"/>
    <n v="6.4"/>
    <n v="2015"/>
    <n v="22331028"/>
    <n v="177"/>
    <x v="310"/>
    <x v="501"/>
    <n v="57349"/>
    <x v="86"/>
    <s v="English"/>
    <s v="USA"/>
    <n v="12000000"/>
    <n v="10331028"/>
  </r>
  <r>
    <s v="Dean Parisot"/>
    <x v="804"/>
    <n v="7.3"/>
    <n v="1999"/>
    <n v="71423726"/>
    <n v="213"/>
    <x v="177"/>
    <x v="135"/>
    <n v="123558"/>
    <x v="464"/>
    <s v="English"/>
    <s v="USA"/>
    <n v="45000000"/>
    <n v="26423726"/>
  </r>
  <r>
    <s v="Dean Parisot"/>
    <x v="805"/>
    <n v="6.1"/>
    <n v="2005"/>
    <n v="110332737"/>
    <n v="135"/>
    <x v="28"/>
    <x v="361"/>
    <n v="110788"/>
    <x v="465"/>
    <s v="English"/>
    <s v="USA"/>
    <n v="100000000"/>
    <n v="10332737"/>
  </r>
  <r>
    <s v="Dean Parisot"/>
    <x v="806"/>
    <n v="5"/>
    <n v="1998"/>
    <n v="10443316"/>
    <n v="42"/>
    <x v="19"/>
    <x v="362"/>
    <n v="7159"/>
    <x v="263"/>
    <s v="English"/>
    <s v="USA"/>
    <n v="15000000"/>
    <n v="-4556684"/>
  </r>
  <r>
    <s v="Dean Parisot"/>
    <x v="807"/>
    <n v="6.7"/>
    <n v="2013"/>
    <n v="53215979"/>
    <n v="234"/>
    <x v="86"/>
    <x v="39"/>
    <n v="125036"/>
    <x v="296"/>
    <s v="English"/>
    <s v="USA"/>
    <n v="84000000"/>
    <n v="-30784021"/>
  </r>
  <r>
    <s v="Dean Wright"/>
    <x v="808"/>
    <n v="6.6"/>
    <n v="2012"/>
    <n v="5669081"/>
    <n v="43"/>
    <x v="250"/>
    <x v="502"/>
    <n v="3665"/>
    <x v="466"/>
    <s v="Spanish"/>
    <s v="Mexico"/>
    <n v="10818775"/>
    <n v="-5149694"/>
  </r>
  <r>
    <s v="Deb Hagan"/>
    <x v="809"/>
    <n v="4.5999999999999996"/>
    <n v="2008"/>
    <n v="4693919"/>
    <n v="42"/>
    <x v="3"/>
    <x v="400"/>
    <n v="11011"/>
    <x v="467"/>
    <s v="English"/>
    <s v="USA"/>
    <n v="6500000"/>
    <n v="-1806081"/>
  </r>
  <r>
    <s v="Debra Granik"/>
    <x v="810"/>
    <n v="7.2"/>
    <n v="2010"/>
    <n v="6531491"/>
    <n v="365"/>
    <x v="23"/>
    <x v="287"/>
    <n v="111658"/>
    <x v="319"/>
    <s v="English"/>
    <s v="USA"/>
    <n v="2000000"/>
    <n v="4531491"/>
  </r>
  <r>
    <s v="Demian Lichtenstein"/>
    <x v="811"/>
    <n v="5.9"/>
    <n v="2001"/>
    <n v="15738632"/>
    <n v="113"/>
    <x v="86"/>
    <x v="503"/>
    <n v="38076"/>
    <x v="468"/>
    <s v="English"/>
    <s v="USA"/>
    <n v="42000000"/>
    <n v="-26261368"/>
  </r>
  <r>
    <s v="Dena Seidel"/>
    <x v="812"/>
    <n v="7"/>
    <n v="2015"/>
    <n v="4914"/>
    <n v="5"/>
    <x v="311"/>
    <x v="504"/>
    <n v="123"/>
    <x v="318"/>
    <s v="English"/>
    <s v="USA"/>
    <n v="150000"/>
    <n v="-145086"/>
  </r>
  <r>
    <s v="Denis Villeneuve"/>
    <x v="813"/>
    <n v="7.6"/>
    <n v="2015"/>
    <n v="46875468"/>
    <n v="478"/>
    <x v="90"/>
    <x v="505"/>
    <n v="196217"/>
    <x v="469"/>
    <s v="English"/>
    <s v="USA"/>
    <n v="30000000"/>
    <n v="16875468"/>
  </r>
  <r>
    <s v="Denis Villeneuve"/>
    <x v="814"/>
    <n v="8.1"/>
    <n v="2013"/>
    <n v="60962878"/>
    <n v="454"/>
    <x v="26"/>
    <x v="255"/>
    <n v="383591"/>
    <x v="470"/>
    <s v="English"/>
    <s v="USA"/>
    <n v="46000000"/>
    <n v="14962878"/>
  </r>
  <r>
    <s v="Denis Villeneuve"/>
    <x v="815"/>
    <n v="8.1999999999999993"/>
    <n v="2010"/>
    <n v="6857096"/>
    <n v="226"/>
    <x v="312"/>
    <x v="506"/>
    <n v="80429"/>
    <x v="177"/>
    <s v="French"/>
    <s v="Canada"/>
    <n v="6800000"/>
    <n v="57096"/>
  </r>
  <r>
    <s v="Dennie Gordon"/>
    <x v="816"/>
    <n v="5.8"/>
    <n v="2003"/>
    <n v="35990505"/>
    <n v="66"/>
    <x v="231"/>
    <x v="94"/>
    <n v="48095"/>
    <x v="13"/>
    <s v="English"/>
    <s v="USA"/>
    <n v="20000000"/>
    <n v="15990505"/>
  </r>
  <r>
    <s v="Dennie Gordon"/>
    <x v="817"/>
    <n v="5.9"/>
    <n v="2001"/>
    <n v="27087695"/>
    <n v="78"/>
    <x v="52"/>
    <x v="507"/>
    <n v="41664"/>
    <x v="296"/>
    <s v="English"/>
    <s v="USA"/>
    <n v="17700000"/>
    <n v="9387695"/>
  </r>
  <r>
    <s v="Dennie Gordon"/>
    <x v="818"/>
    <n v="4.8"/>
    <n v="2004"/>
    <n v="14018364"/>
    <n v="70"/>
    <x v="313"/>
    <x v="508"/>
    <n v="17722"/>
    <x v="197"/>
    <s v="English"/>
    <s v="USA"/>
    <n v="30000000"/>
    <n v="-15981636"/>
  </r>
  <r>
    <s v="Dennis Dugan"/>
    <x v="819"/>
    <n v="6.4"/>
    <n v="1999"/>
    <n v="163479795"/>
    <n v="112"/>
    <x v="8"/>
    <x v="210"/>
    <n v="161858"/>
    <x v="199"/>
    <s v="English"/>
    <s v="USA"/>
    <n v="34200000"/>
    <n v="129279795"/>
  </r>
  <r>
    <s v="Dennis Dugan"/>
    <x v="820"/>
    <n v="6"/>
    <n v="2010"/>
    <n v="162001186"/>
    <n v="179"/>
    <x v="3"/>
    <x v="210"/>
    <n v="181443"/>
    <x v="365"/>
    <s v="English"/>
    <s v="USA"/>
    <n v="80000000"/>
    <n v="82001186"/>
  </r>
  <r>
    <s v="Dennis Dugan"/>
    <x v="821"/>
    <n v="5.4"/>
    <n v="2013"/>
    <n v="133668525"/>
    <n v="139"/>
    <x v="3"/>
    <x v="210"/>
    <n v="107817"/>
    <x v="437"/>
    <s v="English"/>
    <s v="USA"/>
    <n v="80000000"/>
    <n v="53668525"/>
  </r>
  <r>
    <s v="Dennis Dugan"/>
    <x v="822"/>
    <n v="7"/>
    <n v="1996"/>
    <n v="38624000"/>
    <n v="77"/>
    <x v="168"/>
    <x v="17"/>
    <n v="156143"/>
    <x v="199"/>
    <s v="English"/>
    <s v="USA"/>
    <n v="12000000"/>
    <n v="26624000"/>
  </r>
  <r>
    <s v="Dennis Dugan"/>
    <x v="823"/>
    <n v="5.6"/>
    <n v="2006"/>
    <n v="57651794"/>
    <n v="90"/>
    <x v="225"/>
    <x v="503"/>
    <n v="40651"/>
    <x v="213"/>
    <s v="English"/>
    <s v="USA"/>
    <n v="33000000"/>
    <n v="24651794"/>
  </r>
  <r>
    <s v="Dennis Dugan"/>
    <x v="824"/>
    <n v="6.4"/>
    <n v="2011"/>
    <n v="103028109"/>
    <n v="204"/>
    <x v="1"/>
    <x v="17"/>
    <n v="172878"/>
    <x v="254"/>
    <s v="English"/>
    <s v="USA"/>
    <n v="80000000"/>
    <n v="23028109"/>
  </r>
  <r>
    <s v="Dennis Dugan"/>
    <x v="825"/>
    <n v="5.5"/>
    <n v="2008"/>
    <n v="100018837"/>
    <n v="198"/>
    <x v="143"/>
    <x v="17"/>
    <n v="156348"/>
    <x v="471"/>
    <s v="English"/>
    <s v="USA"/>
    <n v="90000000"/>
    <n v="10018837"/>
  </r>
  <r>
    <s v="Dennis Dugan"/>
    <x v="826"/>
    <n v="5.9"/>
    <n v="2001"/>
    <n v="19351569"/>
    <n v="97"/>
    <x v="297"/>
    <x v="509"/>
    <n v="33287"/>
    <x v="22"/>
    <s v="English"/>
    <s v="USA"/>
    <n v="22000000"/>
    <n v="-2648431"/>
  </r>
  <r>
    <s v="Dennis Dugan"/>
    <x v="827"/>
    <n v="3.4"/>
    <n v="2011"/>
    <n v="74158157"/>
    <n v="156"/>
    <x v="3"/>
    <x v="261"/>
    <n v="60370"/>
    <x v="182"/>
    <s v="English"/>
    <s v="USA"/>
    <n v="79000000"/>
    <n v="-4841843"/>
  </r>
  <r>
    <s v="Dennis Iliadis"/>
    <x v="828"/>
    <n v="6.6"/>
    <n v="2009"/>
    <n v="32721635"/>
    <n v="241"/>
    <x v="146"/>
    <x v="510"/>
    <n v="67822"/>
    <x v="375"/>
    <s v="English"/>
    <s v="USA"/>
    <n v="15000000"/>
    <n v="17721635"/>
  </r>
  <r>
    <s v="Denys Arcand"/>
    <x v="829"/>
    <n v="7.7"/>
    <n v="2003"/>
    <n v="3432342"/>
    <n v="135"/>
    <x v="314"/>
    <x v="511"/>
    <n v="24921"/>
    <x v="184"/>
    <s v="French"/>
    <s v="Canada"/>
    <n v="6000000"/>
    <n v="-2567658"/>
  </r>
  <r>
    <s v="Denzel Washington"/>
    <x v="830"/>
    <n v="7.6"/>
    <n v="2007"/>
    <n v="30226144"/>
    <n v="112"/>
    <x v="62"/>
    <x v="33"/>
    <n v="47626"/>
    <x v="24"/>
    <s v="English"/>
    <s v="USA"/>
    <n v="15000000"/>
    <n v="15226144"/>
  </r>
  <r>
    <s v="Denzel Washington"/>
    <x v="831"/>
    <n v="7.3"/>
    <n v="2002"/>
    <n v="21078145"/>
    <n v="121"/>
    <x v="62"/>
    <x v="33"/>
    <n v="26493"/>
    <x v="150"/>
    <s v="English"/>
    <s v="USA"/>
    <n v="12500000"/>
    <n v="8578145"/>
  </r>
  <r>
    <s v="Derek Cianfrance"/>
    <x v="832"/>
    <n v="7.3"/>
    <n v="2012"/>
    <n v="21383298"/>
    <n v="417"/>
    <x v="30"/>
    <x v="8"/>
    <n v="187170"/>
    <x v="472"/>
    <s v="English"/>
    <s v="USA"/>
    <n v="15000000"/>
    <n v="6383298"/>
  </r>
  <r>
    <s v="Derek Cianfrance"/>
    <x v="833"/>
    <n v="7.4"/>
    <n v="2010"/>
    <n v="9701559"/>
    <n v="377"/>
    <x v="12"/>
    <x v="8"/>
    <n v="141425"/>
    <x v="313"/>
    <s v="English"/>
    <s v="USA"/>
    <n v="3500000"/>
    <n v="6201559"/>
  </r>
  <r>
    <s v="Derrick Borte"/>
    <x v="834"/>
    <n v="6.5"/>
    <n v="2009"/>
    <n v="1474508"/>
    <n v="144"/>
    <x v="8"/>
    <x v="102"/>
    <n v="33473"/>
    <x v="263"/>
    <s v="English"/>
    <s v="USA"/>
    <n v="5000000"/>
    <n v="-3525492"/>
  </r>
  <r>
    <s v="Des McAnuff"/>
    <x v="835"/>
    <n v="4.0999999999999996"/>
    <n v="2000"/>
    <n v="26000610"/>
    <n v="49"/>
    <x v="67"/>
    <x v="188"/>
    <n v="16611"/>
    <x v="473"/>
    <s v="English"/>
    <s v="USA"/>
    <n v="76000000"/>
    <n v="-49999390"/>
  </r>
  <r>
    <s v="Dewey Nicks"/>
    <x v="836"/>
    <n v="5.3"/>
    <n v="2002"/>
    <n v="4814244"/>
    <n v="66"/>
    <x v="1"/>
    <x v="512"/>
    <n v="12437"/>
    <x v="131"/>
    <s v="English"/>
    <s v="Canada"/>
    <n v="11000000"/>
    <n v="-6185756"/>
  </r>
  <r>
    <s v="Dexter Fletcher"/>
    <x v="837"/>
    <n v="7.5"/>
    <n v="2016"/>
    <n v="15785632"/>
    <n v="216"/>
    <x v="315"/>
    <x v="255"/>
    <n v="32507"/>
    <x v="282"/>
    <s v="English"/>
    <s v="UK"/>
    <n v="23000000"/>
    <n v="-7214368"/>
  </r>
  <r>
    <s v="Diane English"/>
    <x v="838"/>
    <n v="4.9000000000000004"/>
    <n v="2008"/>
    <n v="26896744"/>
    <n v="124"/>
    <x v="8"/>
    <x v="44"/>
    <n v="16582"/>
    <x v="109"/>
    <s v="English"/>
    <s v="USA"/>
    <n v="16500000"/>
    <n v="10396744"/>
  </r>
  <r>
    <s v="Diane Keaton"/>
    <x v="839"/>
    <n v="4.7"/>
    <n v="2000"/>
    <n v="36037909"/>
    <n v="82"/>
    <x v="8"/>
    <x v="513"/>
    <n v="10132"/>
    <x v="277"/>
    <s v="English"/>
    <s v="Germany"/>
    <n v="60000000"/>
    <n v="-23962091"/>
  </r>
  <r>
    <s v="Dick Richards"/>
    <x v="840"/>
    <n v="6.3"/>
    <n v="1977"/>
    <n v="1000000"/>
    <n v="6"/>
    <x v="140"/>
    <x v="514"/>
    <n v="2215"/>
    <x v="39"/>
    <s v="English"/>
    <s v="UK"/>
    <n v="9000000"/>
    <n v="-8000000"/>
  </r>
  <r>
    <s v="Dinesh D'Souza"/>
    <x v="841"/>
    <n v="5.0999999999999996"/>
    <n v="2012"/>
    <n v="33349949"/>
    <n v="30"/>
    <x v="224"/>
    <x v="515"/>
    <n v="9010"/>
    <x v="93"/>
    <s v="English"/>
    <s v="USA"/>
    <n v="2500000"/>
    <n v="30849949"/>
  </r>
  <r>
    <s v="Dito Montiel"/>
    <x v="842"/>
    <n v="5.0999999999999996"/>
    <n v="2011"/>
    <n v="28870"/>
    <n v="62"/>
    <x v="30"/>
    <x v="127"/>
    <n v="14280"/>
    <x v="28"/>
    <s v="English"/>
    <s v="USA"/>
    <n v="15000000"/>
    <n v="-14971130"/>
  </r>
  <r>
    <s v="DJ Pooh"/>
    <x v="843"/>
    <n v="4.5999999999999996"/>
    <n v="2001"/>
    <n v="10097096"/>
    <n v="27"/>
    <x v="3"/>
    <x v="516"/>
    <n v="5612"/>
    <x v="368"/>
    <s v="English"/>
    <s v="USA"/>
    <n v="4000000"/>
    <n v="6097096"/>
  </r>
  <r>
    <s v="DJ Pooh"/>
    <x v="844"/>
    <n v="4"/>
    <n v="2000"/>
    <n v="9821335"/>
    <n v="22"/>
    <x v="3"/>
    <x v="517"/>
    <n v="1415"/>
    <x v="186"/>
    <s v="English"/>
    <s v="USA"/>
    <n v="6000000"/>
    <n v="3821335"/>
  </r>
  <r>
    <s v="Dominic Sena"/>
    <x v="845"/>
    <n v="6.5"/>
    <n v="2000"/>
    <n v="101643008"/>
    <n v="175"/>
    <x v="88"/>
    <x v="64"/>
    <n v="218341"/>
    <x v="455"/>
    <s v="English"/>
    <s v="USA"/>
    <n v="90000000"/>
    <n v="11643008"/>
  </r>
  <r>
    <s v="Dominic Sena"/>
    <x v="846"/>
    <n v="6.5"/>
    <n v="2001"/>
    <n v="69772969"/>
    <n v="166"/>
    <x v="88"/>
    <x v="255"/>
    <n v="155532"/>
    <x v="474"/>
    <s v="English"/>
    <s v="USA"/>
    <n v="80000000"/>
    <n v="-10227031"/>
  </r>
  <r>
    <s v="Dominic Sena"/>
    <x v="847"/>
    <n v="5.5"/>
    <n v="2009"/>
    <n v="10268846"/>
    <n v="166"/>
    <x v="245"/>
    <x v="518"/>
    <n v="31918"/>
    <x v="287"/>
    <s v="English"/>
    <s v="USA"/>
    <n v="35000000"/>
    <n v="-24731154"/>
  </r>
  <r>
    <s v="Dominique Othenin-Girard"/>
    <x v="848"/>
    <n v="5.2"/>
    <n v="1989"/>
    <n v="11642254"/>
    <n v="137"/>
    <x v="179"/>
    <x v="519"/>
    <n v="22929"/>
    <x v="148"/>
    <s v="English"/>
    <s v="USA"/>
    <n v="3000000"/>
    <n v="8642254"/>
  </r>
  <r>
    <s v="Don Bluth"/>
    <x v="849"/>
    <n v="7.3"/>
    <n v="1988"/>
    <n v="48092846"/>
    <n v="24"/>
    <x v="128"/>
    <x v="520"/>
    <n v="61753"/>
    <x v="38"/>
    <s v="English"/>
    <s v="USA"/>
    <n v="12500000"/>
    <n v="35592846"/>
  </r>
  <r>
    <s v="Don Bluth"/>
    <x v="850"/>
    <n v="7.1"/>
    <n v="1997"/>
    <n v="58297830"/>
    <n v="78"/>
    <x v="316"/>
    <x v="521"/>
    <n v="86347"/>
    <x v="475"/>
    <s v="English"/>
    <s v="USA"/>
    <n v="50000000"/>
    <n v="8297830"/>
  </r>
  <r>
    <s v="Don Bluth"/>
    <x v="851"/>
    <n v="6.6"/>
    <n v="2000"/>
    <n v="22751979"/>
    <n v="131"/>
    <x v="317"/>
    <x v="219"/>
    <n v="52244"/>
    <x v="476"/>
    <s v="English"/>
    <s v="USA"/>
    <n v="75000000"/>
    <n v="-52248021"/>
  </r>
  <r>
    <s v="Don Coscarelli"/>
    <x v="852"/>
    <n v="6.5"/>
    <n v="1988"/>
    <n v="7282851"/>
    <n v="81"/>
    <x v="318"/>
    <x v="522"/>
    <n v="9502"/>
    <x v="179"/>
    <s v="English"/>
    <s v="USA"/>
    <n v="3000000"/>
    <n v="4282851"/>
  </r>
  <r>
    <s v="Don Hall"/>
    <x v="853"/>
    <n v="7.9"/>
    <n v="2014"/>
    <n v="222487711"/>
    <n v="384"/>
    <x v="173"/>
    <x v="523"/>
    <n v="279093"/>
    <x v="477"/>
    <s v="English"/>
    <s v="USA"/>
    <n v="165000000"/>
    <n v="57487711"/>
  </r>
  <r>
    <s v="Don Mancini"/>
    <x v="854"/>
    <n v="4.9000000000000004"/>
    <n v="2004"/>
    <n v="17016190"/>
    <n v="148"/>
    <x v="319"/>
    <x v="80"/>
    <n v="28632"/>
    <x v="478"/>
    <s v="English"/>
    <s v="Romania"/>
    <n v="12000000"/>
    <n v="5016190"/>
  </r>
  <r>
    <s v="Don Michael Paul"/>
    <x v="855"/>
    <n v="4.5999999999999996"/>
    <n v="2002"/>
    <n v="15361537"/>
    <n v="58"/>
    <x v="88"/>
    <x v="524"/>
    <n v="12263"/>
    <x v="310"/>
    <s v="English"/>
    <s v="Germany"/>
    <n v="13000000"/>
    <n v="2361537"/>
  </r>
  <r>
    <s v="Don Michael Paul"/>
    <x v="856"/>
    <n v="2"/>
    <n v="2007"/>
    <n v="5694308"/>
    <n v="25"/>
    <x v="168"/>
    <x v="525"/>
    <n v="13815"/>
    <x v="238"/>
    <s v="English"/>
    <s v="USA"/>
    <n v="7000000"/>
    <n v="-1305692"/>
  </r>
  <r>
    <s v="Don Scardino"/>
    <x v="857"/>
    <n v="5.9"/>
    <n v="2013"/>
    <n v="22525921"/>
    <n v="260"/>
    <x v="3"/>
    <x v="210"/>
    <n v="60596"/>
    <x v="89"/>
    <s v="English"/>
    <s v="USA"/>
    <n v="30000000"/>
    <n v="-7474079"/>
  </r>
  <r>
    <s v="Don Siegel"/>
    <x v="858"/>
    <n v="7.6"/>
    <n v="1979"/>
    <n v="36500000"/>
    <n v="53"/>
    <x v="119"/>
    <x v="382"/>
    <n v="87090"/>
    <x v="287"/>
    <s v="English"/>
    <s v="USA"/>
    <n v="8000000"/>
    <n v="28500000"/>
  </r>
  <r>
    <s v="Donald Petrie"/>
    <x v="859"/>
    <n v="6.2"/>
    <n v="2000"/>
    <n v="106807667"/>
    <n v="140"/>
    <x v="320"/>
    <x v="526"/>
    <n v="137377"/>
    <x v="479"/>
    <s v="English"/>
    <s v="USA"/>
    <n v="45000000"/>
    <n v="61807667"/>
  </r>
  <r>
    <s v="Donald Petrie"/>
    <x v="860"/>
    <n v="6.4"/>
    <n v="2003"/>
    <n v="105807520"/>
    <n v="140"/>
    <x v="1"/>
    <x v="18"/>
    <n v="156717"/>
    <x v="480"/>
    <s v="English"/>
    <s v="USA"/>
    <n v="50000000"/>
    <n v="55807520"/>
  </r>
  <r>
    <s v="Donald Petrie"/>
    <x v="861"/>
    <n v="6.2"/>
    <n v="1988"/>
    <n v="12793213"/>
    <n v="34"/>
    <x v="19"/>
    <x v="335"/>
    <n v="18286"/>
    <x v="382"/>
    <s v="English"/>
    <s v="USA"/>
    <n v="6000000"/>
    <n v="6793213"/>
  </r>
  <r>
    <s v="Donald Petrie"/>
    <x v="862"/>
    <n v="5.2"/>
    <n v="1994"/>
    <n v="38087756"/>
    <n v="19"/>
    <x v="93"/>
    <x v="259"/>
    <n v="49612"/>
    <x v="94"/>
    <s v="English"/>
    <s v="USA"/>
    <n v="40000000"/>
    <n v="-1912244"/>
  </r>
  <r>
    <s v="Donald Petrie"/>
    <x v="863"/>
    <n v="5.9"/>
    <n v="2009"/>
    <n v="8662318"/>
    <n v="112"/>
    <x v="1"/>
    <x v="527"/>
    <n v="15033"/>
    <x v="298"/>
    <s v="English"/>
    <s v="USA"/>
    <n v="17000000"/>
    <n v="-8337682"/>
  </r>
  <r>
    <s v="Donald Petrie"/>
    <x v="864"/>
    <n v="5.3"/>
    <n v="2006"/>
    <n v="17324744"/>
    <n v="98"/>
    <x v="321"/>
    <x v="528"/>
    <n v="44103"/>
    <x v="123"/>
    <s v="English"/>
    <s v="USA"/>
    <n v="28000000"/>
    <n v="-10675256"/>
  </r>
  <r>
    <s v="Donald Petrie"/>
    <x v="865"/>
    <n v="5.2"/>
    <n v="2004"/>
    <n v="14469428"/>
    <n v="82"/>
    <x v="1"/>
    <x v="529"/>
    <n v="10667"/>
    <x v="104"/>
    <s v="English"/>
    <s v="USA"/>
    <n v="26000000"/>
    <n v="-11530572"/>
  </r>
  <r>
    <s v="Donald Petrie"/>
    <x v="866"/>
    <n v="4.9000000000000004"/>
    <n v="1999"/>
    <n v="36830057"/>
    <n v="49"/>
    <x v="164"/>
    <x v="530"/>
    <n v="10883"/>
    <x v="382"/>
    <s v="English"/>
    <s v="USA"/>
    <n v="65000000"/>
    <n v="-28169943"/>
  </r>
  <r>
    <s v="Doug Lefler"/>
    <x v="867"/>
    <n v="5.4"/>
    <n v="2007"/>
    <n v="5932060"/>
    <n v="90"/>
    <x v="322"/>
    <x v="94"/>
    <n v="29285"/>
    <x v="54"/>
    <s v="English"/>
    <s v="UK"/>
    <n v="35000000"/>
    <n v="-29067940"/>
  </r>
  <r>
    <s v="Doug Liman"/>
    <x v="868"/>
    <n v="6.5"/>
    <n v="2005"/>
    <n v="186336103"/>
    <n v="233"/>
    <x v="323"/>
    <x v="52"/>
    <n v="348861"/>
    <x v="481"/>
    <s v="English"/>
    <s v="USA"/>
    <n v="120000000"/>
    <n v="66336103"/>
  </r>
  <r>
    <s v="Doug Liman"/>
    <x v="869"/>
    <n v="7.9"/>
    <n v="2002"/>
    <n v="121468960"/>
    <n v="249"/>
    <x v="191"/>
    <x v="219"/>
    <n v="407601"/>
    <x v="482"/>
    <s v="English"/>
    <s v="USA"/>
    <n v="60000000"/>
    <n v="61468960"/>
  </r>
  <r>
    <s v="Doug Liman"/>
    <x v="870"/>
    <n v="7.3"/>
    <n v="1999"/>
    <n v="16842303"/>
    <n v="137"/>
    <x v="28"/>
    <x v="531"/>
    <n v="59474"/>
    <x v="269"/>
    <s v="English"/>
    <s v="USA"/>
    <n v="6500000"/>
    <n v="10342303"/>
  </r>
  <r>
    <s v="Doug Liman"/>
    <x v="871"/>
    <n v="7.4"/>
    <n v="1996"/>
    <n v="4505922"/>
    <n v="77"/>
    <x v="8"/>
    <x v="532"/>
    <n v="63951"/>
    <x v="300"/>
    <s v="English"/>
    <s v="USA"/>
    <n v="200000"/>
    <n v="4305922"/>
  </r>
  <r>
    <s v="Doug Liman"/>
    <x v="872"/>
    <n v="6.1"/>
    <n v="2008"/>
    <n v="80170146"/>
    <n v="238"/>
    <x v="246"/>
    <x v="197"/>
    <n v="243053"/>
    <x v="483"/>
    <s v="English"/>
    <s v="USA"/>
    <n v="85000000"/>
    <n v="-4829854"/>
  </r>
  <r>
    <s v="Doug Liman"/>
    <x v="873"/>
    <n v="6.8"/>
    <n v="2010"/>
    <n v="9528092"/>
    <n v="214"/>
    <x v="155"/>
    <x v="54"/>
    <n v="38513"/>
    <x v="484"/>
    <s v="English"/>
    <s v="USA"/>
    <n v="22000000"/>
    <n v="-12471908"/>
  </r>
  <r>
    <s v="Doug Liman"/>
    <x v="874"/>
    <n v="7.9"/>
    <n v="2014"/>
    <n v="100189501"/>
    <n v="585"/>
    <x v="33"/>
    <x v="186"/>
    <n v="431620"/>
    <x v="485"/>
    <s v="English"/>
    <s v="USA"/>
    <n v="178000000"/>
    <n v="-77810499"/>
  </r>
  <r>
    <s v="Douglas Aarniokoski"/>
    <x v="875"/>
    <n v="4.5999999999999996"/>
    <n v="2000"/>
    <n v="12801190"/>
    <n v="90"/>
    <x v="324"/>
    <x v="113"/>
    <n v="16340"/>
    <x v="451"/>
    <s v="English"/>
    <s v="USA"/>
    <n v="15000000"/>
    <n v="-2198810"/>
  </r>
  <r>
    <s v="Douglas McGrath"/>
    <x v="876"/>
    <n v="7.2"/>
    <n v="2002"/>
    <n v="1309849"/>
    <n v="80"/>
    <x v="12"/>
    <x v="84"/>
    <n v="9395"/>
    <x v="35"/>
    <s v="English"/>
    <s v="UK"/>
    <n v="10000000"/>
    <n v="-8690151"/>
  </r>
  <r>
    <s v="Douglas McGrath"/>
    <x v="877"/>
    <n v="7.1"/>
    <n v="2006"/>
    <n v="1150403"/>
    <n v="129"/>
    <x v="119"/>
    <x v="533"/>
    <n v="14143"/>
    <x v="111"/>
    <s v="English"/>
    <s v="USA"/>
    <n v="13000000"/>
    <n v="-11849597"/>
  </r>
  <r>
    <s v="Douglas McGrath"/>
    <x v="878"/>
    <n v="4.9000000000000004"/>
    <n v="2011"/>
    <n v="9639242"/>
    <n v="169"/>
    <x v="1"/>
    <x v="534"/>
    <n v="16437"/>
    <x v="114"/>
    <s v="English"/>
    <s v="USA"/>
    <n v="24000000"/>
    <n v="-14360758"/>
  </r>
  <r>
    <s v="Drake Doremus"/>
    <x v="879"/>
    <n v="6.7"/>
    <n v="2011"/>
    <n v="3388210"/>
    <n v="206"/>
    <x v="12"/>
    <x v="287"/>
    <n v="46813"/>
    <x v="155"/>
    <s v="English"/>
    <s v="USA"/>
    <n v="250000"/>
    <n v="3138210"/>
  </r>
  <r>
    <s v="Drew Barrymore"/>
    <x v="880"/>
    <n v="6.9"/>
    <n v="2009"/>
    <n v="13034417"/>
    <n v="230"/>
    <x v="46"/>
    <x v="535"/>
    <n v="55665"/>
    <x v="24"/>
    <s v="English"/>
    <s v="USA"/>
    <n v="15000000"/>
    <n v="-1965583"/>
  </r>
  <r>
    <s v="Drew Goddard"/>
    <x v="881"/>
    <n v="7"/>
    <n v="2012"/>
    <n v="42043633"/>
    <n v="634"/>
    <x v="220"/>
    <x v="41"/>
    <n v="277172"/>
    <x v="486"/>
    <s v="English"/>
    <s v="USA"/>
    <n v="30000000"/>
    <n v="12043633"/>
  </r>
  <r>
    <s v="Duke Johnson"/>
    <x v="882"/>
    <n v="7.3"/>
    <n v="2015"/>
    <n v="3442820"/>
    <n v="328"/>
    <x v="325"/>
    <x v="453"/>
    <n v="31489"/>
    <x v="42"/>
    <s v="English"/>
    <s v="USA"/>
    <n v="8000000"/>
    <n v="-4557180"/>
  </r>
  <r>
    <s v="Duncan Jones"/>
    <x v="883"/>
    <n v="7.5"/>
    <n v="2011"/>
    <n v="54696902"/>
    <n v="522"/>
    <x v="326"/>
    <x v="134"/>
    <n v="379462"/>
    <x v="487"/>
    <s v="English"/>
    <s v="USA"/>
    <n v="32000000"/>
    <n v="22696902"/>
  </r>
  <r>
    <s v="Duncan Jones"/>
    <x v="884"/>
    <n v="7.9"/>
    <n v="2009"/>
    <n v="5009677"/>
    <n v="415"/>
    <x v="327"/>
    <x v="37"/>
    <n v="260607"/>
    <x v="488"/>
    <s v="English"/>
    <s v="UK"/>
    <n v="5000000"/>
    <n v="9677"/>
  </r>
  <r>
    <s v="Duncan Jones"/>
    <x v="885"/>
    <n v="7.3"/>
    <n v="2016"/>
    <n v="46978995"/>
    <n v="275"/>
    <x v="32"/>
    <x v="536"/>
    <n v="111609"/>
    <x v="489"/>
    <s v="English"/>
    <s v="USA"/>
    <n v="160000000"/>
    <n v="-113021005"/>
  </r>
  <r>
    <s v="Duncan Tucker"/>
    <x v="886"/>
    <n v="7.4"/>
    <n v="2005"/>
    <n v="9013113"/>
    <n v="169"/>
    <x v="52"/>
    <x v="324"/>
    <n v="36321"/>
    <x v="453"/>
    <s v="English"/>
    <s v="USA"/>
    <n v="1000000"/>
    <n v="8013113"/>
  </r>
  <r>
    <s v="Dustin Hoffman"/>
    <x v="887"/>
    <n v="6.8"/>
    <n v="2012"/>
    <n v="18381787"/>
    <n v="175"/>
    <x v="8"/>
    <x v="537"/>
    <n v="15684"/>
    <x v="30"/>
    <s v="English"/>
    <s v="UK"/>
    <n v="11000000"/>
    <n v="7381787"/>
  </r>
  <r>
    <s v="Dwight H. Little"/>
    <x v="888"/>
    <n v="5.9"/>
    <n v="1988"/>
    <n v="17768000"/>
    <n v="144"/>
    <x v="179"/>
    <x v="519"/>
    <n v="29629"/>
    <x v="8"/>
    <s v="English"/>
    <s v="USA"/>
    <n v="5000000"/>
    <n v="12768000"/>
  </r>
  <r>
    <s v="Dwight H. Little"/>
    <x v="889"/>
    <n v="4.5999999999999996"/>
    <n v="2004"/>
    <n v="31526393"/>
    <n v="94"/>
    <x v="328"/>
    <x v="538"/>
    <n v="22243"/>
    <x v="178"/>
    <s v="English"/>
    <s v="USA"/>
    <n v="25000000"/>
    <n v="6526393"/>
  </r>
  <r>
    <s v="E. Elias Merhige"/>
    <x v="890"/>
    <n v="6.9"/>
    <n v="2000"/>
    <n v="8279017"/>
    <n v="196"/>
    <x v="329"/>
    <x v="539"/>
    <n v="34191"/>
    <x v="105"/>
    <s v="English"/>
    <s v="UK"/>
    <n v="8000000"/>
    <n v="279017"/>
  </r>
  <r>
    <s v="E. Elias Merhige"/>
    <x v="891"/>
    <n v="5.9"/>
    <n v="2004"/>
    <n v="8712564"/>
    <n v="101"/>
    <x v="26"/>
    <x v="540"/>
    <n v="16555"/>
    <x v="222"/>
    <s v="English"/>
    <s v="USA"/>
    <n v="27000000"/>
    <n v="-18287436"/>
  </r>
  <r>
    <s v="E.L. Katz"/>
    <x v="892"/>
    <n v="6.8"/>
    <n v="2013"/>
    <n v="59379"/>
    <n v="193"/>
    <x v="330"/>
    <x v="541"/>
    <n v="12796"/>
    <x v="490"/>
    <s v="English"/>
    <s v="USA"/>
    <n v="200000"/>
    <n v="-140621"/>
  </r>
  <r>
    <s v="Ed Decter"/>
    <x v="893"/>
    <n v="5.9"/>
    <n v="2002"/>
    <n v="28972187"/>
    <n v="49"/>
    <x v="3"/>
    <x v="11"/>
    <n v="28805"/>
    <x v="150"/>
    <s v="English"/>
    <s v="USA"/>
    <n v="13000000"/>
    <n v="15972187"/>
  </r>
  <r>
    <s v="Ed Gass-Donnelly"/>
    <x v="894"/>
    <n v="4"/>
    <n v="2013"/>
    <n v="15152879"/>
    <n v="161"/>
    <x v="240"/>
    <x v="425"/>
    <n v="13506"/>
    <x v="114"/>
    <s v="English"/>
    <s v="France"/>
    <n v="5000000"/>
    <n v="10152879"/>
  </r>
  <r>
    <s v="Ed Harris"/>
    <x v="895"/>
    <n v="7"/>
    <n v="2000"/>
    <n v="8596914"/>
    <n v="115"/>
    <x v="62"/>
    <x v="542"/>
    <n v="23023"/>
    <x v="491"/>
    <s v="English"/>
    <s v="USA"/>
    <n v="6000000"/>
    <n v="2596914"/>
  </r>
  <r>
    <s v="Eddie O'Flaherty"/>
    <x v="896"/>
    <n v="6.6"/>
    <n v="2004"/>
    <n v="5199"/>
    <n v="13"/>
    <x v="46"/>
    <x v="543"/>
    <n v="720"/>
    <x v="320"/>
    <s v="English"/>
    <s v="USA"/>
    <n v="200000"/>
    <n v="-194801"/>
  </r>
  <r>
    <s v="Edgar Wright"/>
    <x v="897"/>
    <n v="7.9"/>
    <n v="2007"/>
    <n v="23618786"/>
    <n v="285"/>
    <x v="331"/>
    <x v="544"/>
    <n v="352695"/>
    <x v="492"/>
    <s v="English"/>
    <s v="UK"/>
    <n v="8000000"/>
    <n v="15618786"/>
  </r>
  <r>
    <s v="Edgar Wright"/>
    <x v="898"/>
    <n v="8"/>
    <n v="2004"/>
    <n v="13464388"/>
    <n v="246"/>
    <x v="42"/>
    <x v="545"/>
    <n v="395921"/>
    <x v="493"/>
    <s v="English"/>
    <s v="UK"/>
    <n v="4000000"/>
    <n v="9464388"/>
  </r>
  <r>
    <s v="Edgar Wright"/>
    <x v="899"/>
    <n v="7"/>
    <n v="2013"/>
    <n v="26003149"/>
    <n v="427"/>
    <x v="25"/>
    <x v="546"/>
    <n v="185587"/>
    <x v="16"/>
    <s v="English"/>
    <s v="UK"/>
    <n v="20000000"/>
    <n v="6003149"/>
  </r>
  <r>
    <s v="Edgar Wright"/>
    <x v="900"/>
    <n v="7.5"/>
    <n v="2010"/>
    <n v="31494270"/>
    <n v="393"/>
    <x v="332"/>
    <x v="333"/>
    <n v="273921"/>
    <x v="494"/>
    <s v="English"/>
    <s v="USA"/>
    <n v="60000000"/>
    <n v="-28505730"/>
  </r>
  <r>
    <s v="Edward Burns"/>
    <x v="901"/>
    <n v="6.6"/>
    <n v="1995"/>
    <n v="10246600"/>
    <n v="36"/>
    <x v="19"/>
    <x v="547"/>
    <n v="6375"/>
    <x v="363"/>
    <s v="English"/>
    <s v="USA"/>
    <n v="25000"/>
    <n v="10221600"/>
  </r>
  <r>
    <s v="Edward Burns"/>
    <x v="902"/>
    <n v="6.1"/>
    <n v="1996"/>
    <n v="9449219"/>
    <n v="43"/>
    <x v="19"/>
    <x v="548"/>
    <n v="13949"/>
    <x v="101"/>
    <s v="English"/>
    <s v="USA"/>
    <n v="3500000"/>
    <n v="5949219"/>
  </r>
  <r>
    <s v="Edward Burns"/>
    <x v="903"/>
    <n v="6.4"/>
    <n v="2011"/>
    <n v="4584"/>
    <n v="14"/>
    <x v="8"/>
    <x v="549"/>
    <n v="1338"/>
    <x v="393"/>
    <s v="English"/>
    <s v="USA"/>
    <n v="9000"/>
    <n v="-4416"/>
  </r>
  <r>
    <s v="Edward Norton"/>
    <x v="904"/>
    <n v="6.4"/>
    <n v="2000"/>
    <n v="37036404"/>
    <n v="148"/>
    <x v="19"/>
    <x v="550"/>
    <n v="44816"/>
    <x v="196"/>
    <s v="English"/>
    <s v="USA"/>
    <n v="30000000"/>
    <n v="7036404"/>
  </r>
  <r>
    <s v="Edward Zwick"/>
    <x v="905"/>
    <n v="7.5"/>
    <n v="1994"/>
    <n v="66528842"/>
    <n v="57"/>
    <x v="103"/>
    <x v="435"/>
    <n v="112175"/>
    <x v="223"/>
    <s v="English"/>
    <s v="USA"/>
    <n v="30000000"/>
    <n v="36528842"/>
  </r>
  <r>
    <s v="Edward Zwick"/>
    <x v="906"/>
    <n v="6.6"/>
    <n v="1996"/>
    <n v="58918501"/>
    <n v="65"/>
    <x v="333"/>
    <x v="33"/>
    <n v="40126"/>
    <x v="131"/>
    <s v="English"/>
    <s v="USA"/>
    <n v="46000000"/>
    <n v="12918501"/>
  </r>
  <r>
    <s v="Edward Zwick"/>
    <x v="907"/>
    <n v="7.9"/>
    <n v="1989"/>
    <n v="26830000"/>
    <n v="60"/>
    <x v="250"/>
    <x v="33"/>
    <n v="101888"/>
    <x v="125"/>
    <s v="English"/>
    <s v="USA"/>
    <n v="18000000"/>
    <n v="8830000"/>
  </r>
  <r>
    <s v="Edward Zwick"/>
    <x v="908"/>
    <n v="6.7"/>
    <n v="2010"/>
    <n v="32357532"/>
    <n v="219"/>
    <x v="19"/>
    <x v="134"/>
    <n v="143368"/>
    <x v="60"/>
    <s v="English"/>
    <s v="USA"/>
    <n v="30000000"/>
    <n v="2357532"/>
  </r>
  <r>
    <s v="Edward Zwick"/>
    <x v="909"/>
    <n v="7.7"/>
    <n v="2003"/>
    <n v="111110575"/>
    <n v="190"/>
    <x v="334"/>
    <x v="186"/>
    <n v="317166"/>
    <x v="495"/>
    <s v="English"/>
    <s v="USA"/>
    <n v="140000000"/>
    <n v="-28889425"/>
  </r>
  <r>
    <s v="Edward Zwick"/>
    <x v="910"/>
    <n v="6.3"/>
    <n v="1998"/>
    <n v="40932372"/>
    <n v="120"/>
    <x v="114"/>
    <x v="33"/>
    <n v="58023"/>
    <x v="496"/>
    <s v="English"/>
    <s v="USA"/>
    <n v="70000000"/>
    <n v="-29067628"/>
  </r>
  <r>
    <s v="Edward Zwick"/>
    <x v="911"/>
    <n v="8"/>
    <n v="2006"/>
    <n v="57366262"/>
    <n v="166"/>
    <x v="59"/>
    <x v="50"/>
    <n v="400292"/>
    <x v="497"/>
    <s v="English"/>
    <s v="Germany"/>
    <n v="100000000"/>
    <n v="-42633738"/>
  </r>
  <r>
    <s v="Efram Potelle"/>
    <x v="912"/>
    <n v="6.1"/>
    <n v="2003"/>
    <n v="279282"/>
    <n v="29"/>
    <x v="19"/>
    <x v="551"/>
    <n v="3806"/>
    <x v="161"/>
    <s v="English"/>
    <s v="USA"/>
    <n v="1000000"/>
    <n v="-720718"/>
  </r>
  <r>
    <s v="Ekachai Uekrongtham"/>
    <x v="913"/>
    <n v="5.7"/>
    <n v="2014"/>
    <n v="162"/>
    <n v="66"/>
    <x v="88"/>
    <x v="122"/>
    <n v="5228"/>
    <x v="368"/>
    <s v="English"/>
    <s v="Thailand"/>
    <n v="9000000"/>
    <n v="-8999838"/>
  </r>
  <r>
    <s v="Elaine May"/>
    <x v="914"/>
    <n v="4.2"/>
    <n v="1987"/>
    <n v="14375181"/>
    <n v="49"/>
    <x v="335"/>
    <x v="552"/>
    <n v="8692"/>
    <x v="30"/>
    <s v="English"/>
    <s v="USA"/>
    <n v="51000000"/>
    <n v="-36624819"/>
  </r>
  <r>
    <s v="Eli Roth"/>
    <x v="915"/>
    <n v="5.9"/>
    <n v="2005"/>
    <n v="47277326"/>
    <n v="303"/>
    <x v="54"/>
    <x v="224"/>
    <n v="138814"/>
    <x v="498"/>
    <s v="English"/>
    <s v="USA"/>
    <n v="4800000"/>
    <n v="42477326"/>
  </r>
  <r>
    <s v="Eli Roth"/>
    <x v="916"/>
    <n v="5.4"/>
    <n v="2007"/>
    <n v="17544812"/>
    <n v="252"/>
    <x v="54"/>
    <x v="224"/>
    <n v="69989"/>
    <x v="499"/>
    <s v="English"/>
    <s v="USA"/>
    <n v="10000000"/>
    <n v="7544812"/>
  </r>
  <r>
    <s v="Eli Roth"/>
    <x v="917"/>
    <n v="5.4"/>
    <n v="2013"/>
    <n v="7186670"/>
    <n v="285"/>
    <x v="336"/>
    <x v="118"/>
    <n v="21468"/>
    <x v="500"/>
    <s v="English"/>
    <s v="USA"/>
    <n v="6000000"/>
    <n v="1186670"/>
  </r>
  <r>
    <s v="Elia Kazan"/>
    <x v="918"/>
    <n v="8.1999999999999993"/>
    <n v="1954"/>
    <n v="9600000"/>
    <n v="134"/>
    <x v="337"/>
    <x v="553"/>
    <n v="100890"/>
    <x v="496"/>
    <s v="English"/>
    <s v="USA"/>
    <n v="910000"/>
    <n v="8690000"/>
  </r>
  <r>
    <s v="Elizabeth Allen Rosenbaum"/>
    <x v="919"/>
    <n v="6.7"/>
    <n v="2010"/>
    <n v="26161406"/>
    <n v="81"/>
    <x v="162"/>
    <x v="554"/>
    <n v="13874"/>
    <x v="490"/>
    <s v="English"/>
    <s v="USA"/>
    <n v="15000000"/>
    <n v="11161406"/>
  </r>
  <r>
    <s v="Elizabeth Allen Rosenbaum"/>
    <x v="920"/>
    <n v="5.3"/>
    <n v="2006"/>
    <n v="18595716"/>
    <n v="66"/>
    <x v="13"/>
    <x v="555"/>
    <n v="30462"/>
    <x v="155"/>
    <s v="English"/>
    <s v="USA"/>
    <n v="12000000"/>
    <n v="6595716"/>
  </r>
  <r>
    <s v="Elizabeth Banks"/>
    <x v="921"/>
    <n v="6.5"/>
    <n v="2015"/>
    <n v="183436380"/>
    <n v="221"/>
    <x v="9"/>
    <x v="333"/>
    <n v="97697"/>
    <x v="126"/>
    <s v="English"/>
    <s v="USA"/>
    <n v="29000000"/>
    <n v="154436380"/>
  </r>
  <r>
    <s v="Elizabeth Banks"/>
    <x v="922"/>
    <n v="4.3"/>
    <n v="2013"/>
    <n v="8828771"/>
    <n v="180"/>
    <x v="3"/>
    <x v="255"/>
    <n v="79146"/>
    <x v="501"/>
    <s v="English"/>
    <s v="USA"/>
    <n v="6000000"/>
    <n v="2828771"/>
  </r>
  <r>
    <s v="Ellory Elkayem"/>
    <x v="923"/>
    <n v="5.4"/>
    <n v="2002"/>
    <n v="17266505"/>
    <n v="181"/>
    <x v="338"/>
    <x v="159"/>
    <n v="43764"/>
    <x v="502"/>
    <s v="English"/>
    <s v="USA"/>
    <n v="30000000"/>
    <n v="-12733495"/>
  </r>
  <r>
    <s v="Emile Ardolino"/>
    <x v="924"/>
    <n v="5.7"/>
    <n v="1993"/>
    <n v="2119994"/>
    <n v="10"/>
    <x v="339"/>
    <x v="556"/>
    <n v="1153"/>
    <x v="503"/>
    <s v="English"/>
    <s v="USA"/>
    <n v="19000000"/>
    <n v="-16880006"/>
  </r>
  <r>
    <s v="Émile Gaudreault"/>
    <x v="925"/>
    <n v="6.7"/>
    <n v="2003"/>
    <n v="6239558"/>
    <n v="67"/>
    <x v="8"/>
    <x v="557"/>
    <n v="5548"/>
    <x v="504"/>
    <s v="English"/>
    <s v="Canada"/>
    <n v="5000000"/>
    <n v="1239558"/>
  </r>
  <r>
    <s v="Emilio Estevez"/>
    <x v="926"/>
    <n v="7"/>
    <n v="2006"/>
    <n v="11204499"/>
    <n v="195"/>
    <x v="158"/>
    <x v="435"/>
    <n v="38142"/>
    <x v="102"/>
    <s v="English"/>
    <s v="USA"/>
    <n v="14000000"/>
    <n v="-2795501"/>
  </r>
  <r>
    <s v="Emma-Kate Croghan"/>
    <x v="927"/>
    <n v="6.4"/>
    <n v="1996"/>
    <n v="212285"/>
    <n v="21"/>
    <x v="1"/>
    <x v="250"/>
    <n v="1727"/>
    <x v="226"/>
    <s v="English"/>
    <s v="Australia"/>
    <n v="250000"/>
    <n v="-37715"/>
  </r>
  <r>
    <s v="Enrique Begne"/>
    <x v="928"/>
    <n v="5"/>
    <n v="2016"/>
    <n v="3105269"/>
    <n v="5"/>
    <x v="143"/>
    <x v="558"/>
    <n v="368"/>
    <x v="415"/>
    <s v="English"/>
    <s v="Mexico"/>
    <n v="3000000"/>
    <n v="105269"/>
  </r>
  <r>
    <s v="Eric Blakeney"/>
    <x v="929"/>
    <n v="5.7"/>
    <n v="2000"/>
    <n v="1631839"/>
    <n v="49"/>
    <x v="297"/>
    <x v="27"/>
    <n v="5936"/>
    <x v="288"/>
    <s v="English"/>
    <s v="USA"/>
    <n v="10000000"/>
    <n v="-8368161"/>
  </r>
  <r>
    <s v="Eric Bress"/>
    <x v="930"/>
    <n v="7.7"/>
    <n v="2004"/>
    <n v="23947"/>
    <n v="185"/>
    <x v="310"/>
    <x v="337"/>
    <n v="357579"/>
    <x v="362"/>
    <s v="English"/>
    <s v="USA"/>
    <n v="13000000"/>
    <n v="-12976053"/>
  </r>
  <r>
    <s v="Eric Brevig"/>
    <x v="931"/>
    <n v="5.8"/>
    <n v="2008"/>
    <n v="101702060"/>
    <n v="201"/>
    <x v="340"/>
    <x v="96"/>
    <n v="85323"/>
    <x v="185"/>
    <s v="English"/>
    <s v="USA"/>
    <n v="45000000"/>
    <n v="56702060"/>
  </r>
  <r>
    <s v="Eric Brevig"/>
    <x v="932"/>
    <n v="4.5999999999999996"/>
    <n v="2010"/>
    <n v="100169068"/>
    <n v="143"/>
    <x v="84"/>
    <x v="246"/>
    <n v="16385"/>
    <x v="179"/>
    <s v="English"/>
    <s v="USA"/>
    <n v="80000000"/>
    <n v="20169068"/>
  </r>
  <r>
    <s v="Eric Bross"/>
    <x v="933"/>
    <n v="4.0999999999999996"/>
    <n v="2001"/>
    <n v="4356743"/>
    <n v="46"/>
    <x v="94"/>
    <x v="15"/>
    <n v="3662"/>
    <x v="115"/>
    <s v="English"/>
    <s v="USA"/>
    <n v="16000000"/>
    <n v="-11643257"/>
  </r>
  <r>
    <s v="Eric Darnell"/>
    <x v="934"/>
    <n v="6.9"/>
    <n v="2005"/>
    <n v="193136719"/>
    <n v="181"/>
    <x v="84"/>
    <x v="44"/>
    <n v="266636"/>
    <x v="81"/>
    <s v="English"/>
    <s v="USA"/>
    <n v="75000000"/>
    <n v="118136719"/>
  </r>
  <r>
    <s v="Eric Darnell"/>
    <x v="935"/>
    <n v="6.9"/>
    <n v="2012"/>
    <n v="216366733"/>
    <n v="211"/>
    <x v="84"/>
    <x v="44"/>
    <n v="119213"/>
    <x v="158"/>
    <s v="English"/>
    <s v="USA"/>
    <n v="145000000"/>
    <n v="71366733"/>
  </r>
  <r>
    <s v="Eric Darnell"/>
    <x v="936"/>
    <n v="6.7"/>
    <n v="2008"/>
    <n v="179982968"/>
    <n v="167"/>
    <x v="41"/>
    <x v="328"/>
    <n v="146019"/>
    <x v="282"/>
    <s v="English"/>
    <s v="USA"/>
    <n v="150000000"/>
    <n v="29982968"/>
  </r>
  <r>
    <s v="Eric Darnell"/>
    <x v="937"/>
    <n v="6.6"/>
    <n v="1998"/>
    <n v="90646554"/>
    <n v="131"/>
    <x v="84"/>
    <x v="119"/>
    <n v="124641"/>
    <x v="199"/>
    <s v="English"/>
    <s v="USA"/>
    <n v="105000000"/>
    <n v="-14353446"/>
  </r>
  <r>
    <s v="Eric Darnell"/>
    <x v="938"/>
    <n v="6.7"/>
    <n v="2014"/>
    <n v="83348920"/>
    <n v="153"/>
    <x v="84"/>
    <x v="214"/>
    <n v="60230"/>
    <x v="24"/>
    <s v="English"/>
    <s v="USA"/>
    <n v="132000000"/>
    <n v="-48651080"/>
  </r>
  <r>
    <s v="Eric Leighton"/>
    <x v="939"/>
    <n v="6.5"/>
    <n v="2000"/>
    <n v="137748063"/>
    <n v="145"/>
    <x v="341"/>
    <x v="312"/>
    <n v="38438"/>
    <x v="272"/>
    <s v="English"/>
    <s v="USA"/>
    <n v="127500000"/>
    <n v="10248063"/>
  </r>
  <r>
    <s v="Eric Nicholas"/>
    <x v="940"/>
    <n v="6.1"/>
    <n v="2006"/>
    <n v="10018"/>
    <n v="71"/>
    <x v="30"/>
    <x v="559"/>
    <n v="3228"/>
    <x v="505"/>
    <s v="English"/>
    <s v="USA"/>
    <n v="1000000"/>
    <n v="-989982"/>
  </r>
  <r>
    <s v="Eric Schaeffer"/>
    <x v="941"/>
    <n v="6"/>
    <n v="2001"/>
    <n v="295468"/>
    <n v="25"/>
    <x v="1"/>
    <x v="101"/>
    <n v="709"/>
    <x v="91"/>
    <s v="English"/>
    <s v="USA"/>
    <n v="500000"/>
    <n v="-204532"/>
  </r>
  <r>
    <s v="Eric Styles"/>
    <x v="942"/>
    <n v="6.4"/>
    <n v="1999"/>
    <n v="7680"/>
    <n v="16"/>
    <x v="12"/>
    <x v="560"/>
    <n v="704"/>
    <x v="506"/>
    <s v="English"/>
    <s v="USA"/>
    <n v="2000000"/>
    <n v="-1992320"/>
  </r>
  <r>
    <s v="Eric Valette"/>
    <x v="943"/>
    <n v="3.9"/>
    <n v="2008"/>
    <n v="26876529"/>
    <n v="141"/>
    <x v="55"/>
    <x v="561"/>
    <n v="26624"/>
    <x v="329"/>
    <s v="English"/>
    <s v="Japan"/>
    <n v="27000000"/>
    <n v="-123471"/>
  </r>
  <r>
    <s v="Ericson Core"/>
    <x v="944"/>
    <n v="5.3"/>
    <n v="2015"/>
    <n v="28772222"/>
    <n v="163"/>
    <x v="342"/>
    <x v="562"/>
    <n v="33953"/>
    <x v="36"/>
    <s v="English"/>
    <s v="USA"/>
    <n v="105000000"/>
    <n v="-76227778"/>
  </r>
  <r>
    <s v="Ernest R. Dickerson"/>
    <x v="945"/>
    <n v="6.7"/>
    <n v="1995"/>
    <n v="21088568"/>
    <n v="66"/>
    <x v="252"/>
    <x v="563"/>
    <n v="16646"/>
    <x v="449"/>
    <s v="English"/>
    <s v="USA"/>
    <n v="13000000"/>
    <n v="8088568"/>
  </r>
  <r>
    <s v="Ernie Barbarash"/>
    <x v="946"/>
    <n v="5.8"/>
    <n v="2014"/>
    <n v="8691"/>
    <n v="29"/>
    <x v="184"/>
    <x v="122"/>
    <n v="4952"/>
    <x v="68"/>
    <s v="English"/>
    <s v="USA"/>
    <n v="4500000"/>
    <n v="-4491309"/>
  </r>
  <r>
    <s v="Etan Cohen"/>
    <x v="947"/>
    <n v="6"/>
    <n v="2015"/>
    <n v="90353764"/>
    <n v="173"/>
    <x v="28"/>
    <x v="6"/>
    <n v="85629"/>
    <x v="178"/>
    <s v="English"/>
    <s v="USA"/>
    <n v="40000000"/>
    <n v="50353764"/>
  </r>
  <r>
    <s v="Ethan Coen"/>
    <x v="948"/>
    <n v="7.7"/>
    <n v="2010"/>
    <n v="171031347"/>
    <n v="493"/>
    <x v="343"/>
    <x v="219"/>
    <n v="240962"/>
    <x v="507"/>
    <s v="English"/>
    <s v="USA"/>
    <n v="38000000"/>
    <n v="133031347"/>
  </r>
  <r>
    <s v="Ethan Coen"/>
    <x v="949"/>
    <n v="8.1"/>
    <n v="2007"/>
    <n v="74273505"/>
    <n v="488"/>
    <x v="30"/>
    <x v="422"/>
    <n v="612060"/>
    <x v="508"/>
    <s v="English"/>
    <s v="USA"/>
    <n v="25000000"/>
    <n v="49273505"/>
  </r>
  <r>
    <s v="Ethan Coen"/>
    <x v="950"/>
    <n v="7"/>
    <n v="2008"/>
    <n v="60338891"/>
    <n v="341"/>
    <x v="8"/>
    <x v="42"/>
    <n v="248468"/>
    <x v="64"/>
    <s v="English"/>
    <s v="USA"/>
    <n v="37000000"/>
    <n v="23338891"/>
  </r>
  <r>
    <s v="Ethan Coen"/>
    <x v="951"/>
    <n v="6.4"/>
    <n v="2016"/>
    <n v="29997095"/>
    <n v="423"/>
    <x v="277"/>
    <x v="159"/>
    <n v="60926"/>
    <x v="190"/>
    <s v="English"/>
    <s v="UK"/>
    <n v="22000000"/>
    <n v="7997095"/>
  </r>
  <r>
    <s v="Ethan Coen"/>
    <x v="952"/>
    <n v="6.2"/>
    <n v="2004"/>
    <n v="39692139"/>
    <n v="193"/>
    <x v="136"/>
    <x v="42"/>
    <n v="84131"/>
    <x v="509"/>
    <s v="English"/>
    <s v="USA"/>
    <n v="35000000"/>
    <n v="4692139"/>
  </r>
  <r>
    <s v="Ethan Coen"/>
    <x v="953"/>
    <n v="7.4"/>
    <n v="2013"/>
    <n v="13214255"/>
    <n v="535"/>
    <x v="149"/>
    <x v="246"/>
    <n v="96233"/>
    <x v="510"/>
    <s v="English"/>
    <s v="USA"/>
    <n v="11000000"/>
    <n v="2214255"/>
  </r>
  <r>
    <s v="Ethan Coen"/>
    <x v="954"/>
    <n v="7"/>
    <n v="2009"/>
    <n v="9190525"/>
    <n v="341"/>
    <x v="8"/>
    <x v="564"/>
    <n v="102125"/>
    <x v="267"/>
    <s v="English"/>
    <s v="USA"/>
    <n v="7000000"/>
    <n v="2190525"/>
  </r>
  <r>
    <s v="Ethan Maniquis"/>
    <x v="955"/>
    <n v="6.7"/>
    <n v="2010"/>
    <n v="26589953"/>
    <n v="391"/>
    <x v="88"/>
    <x v="188"/>
    <n v="165792"/>
    <x v="138"/>
    <s v="English"/>
    <s v="USA"/>
    <n v="10500000"/>
    <n v="16089953"/>
  </r>
  <r>
    <s v="Eugène Lourié"/>
    <x v="956"/>
    <n v="6.7"/>
    <n v="1953"/>
    <n v="5000000"/>
    <n v="67"/>
    <x v="344"/>
    <x v="565"/>
    <n v="4812"/>
    <x v="263"/>
    <s v="English"/>
    <s v="USA"/>
    <n v="210000"/>
    <n v="4790000"/>
  </r>
  <r>
    <s v="Eugenio Derbez"/>
    <x v="957"/>
    <n v="7.6"/>
    <n v="2013"/>
    <n v="44456509"/>
    <n v="41"/>
    <x v="8"/>
    <x v="566"/>
    <n v="22105"/>
    <x v="344"/>
    <s v="Spanish"/>
    <s v="Mexico"/>
    <n v="5000000"/>
    <n v="39456509"/>
  </r>
  <r>
    <s v="Evan Goldberg"/>
    <x v="958"/>
    <n v="6.7"/>
    <n v="2013"/>
    <n v="101470202"/>
    <n v="418"/>
    <x v="60"/>
    <x v="127"/>
    <n v="310540"/>
    <x v="511"/>
    <s v="English"/>
    <s v="USA"/>
    <n v="32000000"/>
    <n v="69470202"/>
  </r>
  <r>
    <s v="Evan Goldberg"/>
    <x v="959"/>
    <n v="6.6"/>
    <n v="2014"/>
    <n v="6105175"/>
    <n v="293"/>
    <x v="3"/>
    <x v="423"/>
    <n v="247020"/>
    <x v="71"/>
    <s v="English"/>
    <s v="USA"/>
    <n v="44000000"/>
    <n v="-37894825"/>
  </r>
  <r>
    <s v="Eytan Fox"/>
    <x v="960"/>
    <n v="7.3"/>
    <n v="2006"/>
    <n v="155972"/>
    <n v="51"/>
    <x v="19"/>
    <x v="567"/>
    <n v="4702"/>
    <x v="320"/>
    <s v="Hebrew"/>
    <s v="Israel"/>
    <n v="1500000"/>
    <n v="-1344028"/>
  </r>
  <r>
    <s v="F. Gary Gray"/>
    <x v="961"/>
    <n v="7.9"/>
    <n v="2015"/>
    <n v="161029270"/>
    <n v="349"/>
    <x v="345"/>
    <x v="568"/>
    <n v="119928"/>
    <x v="103"/>
    <s v="English"/>
    <s v="USA"/>
    <n v="28000000"/>
    <n v="133029270"/>
  </r>
  <r>
    <s v="F. Gary Gray"/>
    <x v="962"/>
    <n v="7"/>
    <n v="2003"/>
    <n v="106126012"/>
    <n v="155"/>
    <x v="88"/>
    <x v="194"/>
    <n v="285623"/>
    <x v="253"/>
    <s v="English"/>
    <s v="USA"/>
    <n v="60000000"/>
    <n v="46126012"/>
  </r>
  <r>
    <s v="F. Gary Gray"/>
    <x v="963"/>
    <n v="6.8"/>
    <n v="1996"/>
    <n v="36049108"/>
    <n v="29"/>
    <x v="346"/>
    <x v="448"/>
    <n v="10139"/>
    <x v="512"/>
    <s v="English"/>
    <s v="USA"/>
    <n v="9000000"/>
    <n v="27049108"/>
  </r>
  <r>
    <s v="F. Gary Gray"/>
    <x v="964"/>
    <n v="7.3"/>
    <n v="1995"/>
    <n v="27900000"/>
    <n v="20"/>
    <x v="8"/>
    <x v="270"/>
    <n v="74626"/>
    <x v="308"/>
    <s v="English"/>
    <s v="USA"/>
    <n v="3500000"/>
    <n v="24400000"/>
  </r>
  <r>
    <s v="F. Gary Gray"/>
    <x v="965"/>
    <n v="7.4"/>
    <n v="2009"/>
    <n v="73343413"/>
    <n v="216"/>
    <x v="30"/>
    <x v="68"/>
    <n v="217480"/>
    <x v="513"/>
    <s v="English"/>
    <s v="USA"/>
    <n v="50000000"/>
    <n v="23343413"/>
  </r>
  <r>
    <s v="F. Gary Gray"/>
    <x v="966"/>
    <n v="5.7"/>
    <n v="2005"/>
    <n v="55808744"/>
    <n v="161"/>
    <x v="347"/>
    <x v="9"/>
    <n v="59435"/>
    <x v="187"/>
    <s v="English"/>
    <s v="USA"/>
    <n v="53000000"/>
    <n v="2808744"/>
  </r>
  <r>
    <s v="F. Gary Gray"/>
    <x v="967"/>
    <n v="7.3"/>
    <n v="1998"/>
    <n v="44484065"/>
    <n v="68"/>
    <x v="90"/>
    <x v="37"/>
    <n v="107227"/>
    <x v="375"/>
    <s v="English"/>
    <s v="Germany"/>
    <n v="50000000"/>
    <n v="-5515935"/>
  </r>
  <r>
    <s v="F. Gary Gray"/>
    <x v="968"/>
    <n v="6.1"/>
    <n v="2003"/>
    <n v="26183197"/>
    <n v="110"/>
    <x v="27"/>
    <x v="14"/>
    <n v="38348"/>
    <x v="140"/>
    <s v="English"/>
    <s v="USA"/>
    <n v="36000000"/>
    <n v="-9816803"/>
  </r>
  <r>
    <s v="Fabián Bielinsky"/>
    <x v="969"/>
    <n v="7.9"/>
    <n v="2000"/>
    <n v="1221261"/>
    <n v="94"/>
    <x v="30"/>
    <x v="569"/>
    <n v="38215"/>
    <x v="109"/>
    <s v="Spanish"/>
    <s v="Argentina"/>
    <n v="1500000"/>
    <n v="-278739"/>
  </r>
  <r>
    <s v="Fatih Akin"/>
    <x v="970"/>
    <n v="7.3"/>
    <n v="2009"/>
    <n v="274385"/>
    <n v="115"/>
    <x v="8"/>
    <x v="570"/>
    <n v="29203"/>
    <x v="39"/>
    <s v="German"/>
    <s v="Germany"/>
    <n v="4000000"/>
    <n v="-3725615"/>
  </r>
  <r>
    <s v="Fede Alvarez"/>
    <x v="971"/>
    <n v="6.5"/>
    <n v="2013"/>
    <n v="54239856"/>
    <n v="543"/>
    <x v="54"/>
    <x v="571"/>
    <n v="125016"/>
    <x v="65"/>
    <s v="English"/>
    <s v="USA"/>
    <n v="17000000"/>
    <n v="37239856"/>
  </r>
  <r>
    <s v="Fenton Bailey"/>
    <x v="972"/>
    <n v="6.8"/>
    <n v="2005"/>
    <n v="653621"/>
    <n v="123"/>
    <x v="348"/>
    <x v="572"/>
    <n v="5615"/>
    <x v="100"/>
    <s v="English"/>
    <s v="USA"/>
    <n v="2000000"/>
    <n v="-1346379"/>
  </r>
  <r>
    <s v="Fenton Bailey"/>
    <x v="973"/>
    <n v="6.3"/>
    <n v="2003"/>
    <n v="296665"/>
    <n v="39"/>
    <x v="175"/>
    <x v="259"/>
    <n v="12675"/>
    <x v="89"/>
    <s v="English"/>
    <s v="USA"/>
    <n v="5000000"/>
    <n v="-4703335"/>
  </r>
  <r>
    <s v="Fernando León de Aranoa"/>
    <x v="974"/>
    <n v="7.7"/>
    <n v="2002"/>
    <n v="146402"/>
    <n v="64"/>
    <x v="8"/>
    <x v="573"/>
    <n v="9913"/>
    <x v="368"/>
    <s v="Spanish"/>
    <s v="Spain"/>
    <n v="4000000"/>
    <n v="-3853598"/>
  </r>
  <r>
    <s v="Fernando Meirelles"/>
    <x v="975"/>
    <n v="7.5"/>
    <n v="2005"/>
    <n v="33565375"/>
    <n v="226"/>
    <x v="124"/>
    <x v="413"/>
    <n v="111351"/>
    <x v="514"/>
    <s v="English"/>
    <s v="UK"/>
    <n v="15000000"/>
    <n v="18565375"/>
  </r>
  <r>
    <s v="Fernando Meirelles"/>
    <x v="976"/>
    <n v="8.6999999999999993"/>
    <n v="2002"/>
    <n v="7563397"/>
    <n v="214"/>
    <x v="2"/>
    <x v="474"/>
    <n v="533200"/>
    <x v="515"/>
    <s v="Portuguese"/>
    <s v="Brazil"/>
    <n v="3300000"/>
    <n v="4263397"/>
  </r>
  <r>
    <s v="Fernando Meirelles"/>
    <x v="977"/>
    <n v="6.6"/>
    <n v="2008"/>
    <n v="3073392"/>
    <n v="229"/>
    <x v="44"/>
    <x v="574"/>
    <n v="59462"/>
    <x v="399"/>
    <s v="English"/>
    <s v="Canada"/>
    <n v="25000000"/>
    <n v="-21926608"/>
  </r>
  <r>
    <s v="Fina Torres"/>
    <x v="978"/>
    <n v="5.3"/>
    <n v="2000"/>
    <n v="5018450"/>
    <n v="72"/>
    <x v="321"/>
    <x v="230"/>
    <n v="8546"/>
    <x v="26"/>
    <s v="English"/>
    <s v="USA"/>
    <n v="8000000"/>
    <n v="-2981550"/>
  </r>
  <r>
    <s v="Finn Taylor"/>
    <x v="979"/>
    <n v="7"/>
    <n v="1997"/>
    <n v="464655"/>
    <n v="28"/>
    <x v="8"/>
    <x v="575"/>
    <n v="1524"/>
    <x v="255"/>
    <s v="English"/>
    <s v="USA"/>
    <n v="1000000"/>
    <n v="-535345"/>
  </r>
  <r>
    <s v="Florent-Emilio Siri"/>
    <x v="980"/>
    <n v="6.6"/>
    <n v="2005"/>
    <n v="34636443"/>
    <n v="152"/>
    <x v="90"/>
    <x v="107"/>
    <n v="93790"/>
    <x v="221"/>
    <s v="English"/>
    <s v="USA"/>
    <n v="52000000"/>
    <n v="-17363557"/>
  </r>
  <r>
    <s v="Floria Sigismondi"/>
    <x v="981"/>
    <n v="6.6"/>
    <n v="2010"/>
    <n v="3571735"/>
    <n v="259"/>
    <x v="20"/>
    <x v="197"/>
    <n v="39260"/>
    <x v="129"/>
    <s v="English"/>
    <s v="USA"/>
    <n v="10000000"/>
    <n v="-6428265"/>
  </r>
  <r>
    <s v="Florian Henckel von Donnersmarck"/>
    <x v="982"/>
    <n v="8.5"/>
    <n v="2006"/>
    <n v="11284657"/>
    <n v="215"/>
    <x v="18"/>
    <x v="393"/>
    <n v="259379"/>
    <x v="516"/>
    <s v="German"/>
    <s v="Germany"/>
    <n v="2000000"/>
    <n v="9284657"/>
  </r>
  <r>
    <s v="Florian Henckel von Donnersmarck"/>
    <x v="983"/>
    <n v="6"/>
    <n v="2010"/>
    <n v="67631157"/>
    <n v="321"/>
    <x v="349"/>
    <x v="45"/>
    <n v="176598"/>
    <x v="8"/>
    <s v="English"/>
    <s v="USA"/>
    <n v="100000000"/>
    <n v="-32368843"/>
  </r>
  <r>
    <s v="Floyd Mutrux"/>
    <x v="984"/>
    <n v="6.4"/>
    <n v="1994"/>
    <n v="125169"/>
    <n v="5"/>
    <x v="8"/>
    <x v="576"/>
    <n v="859"/>
    <x v="505"/>
    <s v="English"/>
    <s v="USA"/>
    <n v="10500000"/>
    <n v="-10374831"/>
  </r>
  <r>
    <s v="Forest Whitaker"/>
    <x v="985"/>
    <n v="5.9"/>
    <n v="1998"/>
    <n v="60033780"/>
    <n v="65"/>
    <x v="12"/>
    <x v="577"/>
    <n v="18973"/>
    <x v="248"/>
    <s v="English"/>
    <s v="USA"/>
    <n v="30000000"/>
    <n v="30033780"/>
  </r>
  <r>
    <s v="Francesca Gregorini"/>
    <x v="986"/>
    <n v="5.9"/>
    <n v="2009"/>
    <n v="5005"/>
    <n v="21"/>
    <x v="23"/>
    <x v="578"/>
    <n v="2280"/>
    <x v="393"/>
    <s v="English"/>
    <s v="USA"/>
    <n v="3000000"/>
    <n v="-2994995"/>
  </r>
  <r>
    <s v="Francis Ford Coppola"/>
    <x v="987"/>
    <n v="9.1999999999999993"/>
    <n v="1972"/>
    <n v="134821952"/>
    <n v="208"/>
    <x v="2"/>
    <x v="261"/>
    <n v="1155770"/>
    <x v="517"/>
    <s v="English"/>
    <s v="USA"/>
    <n v="6000000"/>
    <n v="128821952"/>
  </r>
  <r>
    <s v="Francis Ford Coppola"/>
    <x v="988"/>
    <n v="8.5"/>
    <n v="1979"/>
    <n v="78800000"/>
    <n v="261"/>
    <x v="40"/>
    <x v="10"/>
    <n v="450676"/>
    <x v="518"/>
    <s v="English"/>
    <s v="USA"/>
    <n v="31500000"/>
    <n v="47300000"/>
  </r>
  <r>
    <s v="Francis Ford Coppola"/>
    <x v="989"/>
    <n v="9"/>
    <n v="1974"/>
    <n v="57300000"/>
    <n v="149"/>
    <x v="2"/>
    <x v="188"/>
    <n v="790926"/>
    <x v="519"/>
    <s v="English"/>
    <s v="USA"/>
    <n v="13000000"/>
    <n v="44300000"/>
  </r>
  <r>
    <s v="Francis Ford Coppola"/>
    <x v="990"/>
    <n v="7.5"/>
    <n v="1992"/>
    <n v="82522790"/>
    <n v="181"/>
    <x v="350"/>
    <x v="46"/>
    <n v="143835"/>
    <x v="520"/>
    <s v="English"/>
    <s v="USA"/>
    <n v="40000000"/>
    <n v="42522790"/>
  </r>
  <r>
    <s v="Francis Ford Coppola"/>
    <x v="991"/>
    <n v="6.3"/>
    <n v="1986"/>
    <n v="41382841"/>
    <n v="44"/>
    <x v="166"/>
    <x v="64"/>
    <n v="27149"/>
    <x v="43"/>
    <s v="English"/>
    <s v="USA"/>
    <n v="18000000"/>
    <n v="23382841"/>
  </r>
  <r>
    <s v="Francis Ford Coppola"/>
    <x v="992"/>
    <n v="7.2"/>
    <n v="1983"/>
    <n v="25600000"/>
    <n v="60"/>
    <x v="2"/>
    <x v="186"/>
    <n v="57363"/>
    <x v="521"/>
    <s v="English"/>
    <s v="USA"/>
    <n v="10000000"/>
    <n v="15600000"/>
  </r>
  <r>
    <s v="Francis Ford Coppola"/>
    <x v="993"/>
    <n v="7.6"/>
    <n v="1990"/>
    <n v="66676062"/>
    <n v="110"/>
    <x v="2"/>
    <x v="261"/>
    <n v="267980"/>
    <x v="64"/>
    <s v="English"/>
    <s v="USA"/>
    <n v="54000000"/>
    <n v="12676062"/>
  </r>
  <r>
    <s v="Francis Ford Coppola"/>
    <x v="994"/>
    <n v="7.1"/>
    <n v="1997"/>
    <n v="45856732"/>
    <n v="91"/>
    <x v="30"/>
    <x v="219"/>
    <n v="46221"/>
    <x v="220"/>
    <s v="English"/>
    <s v="USA"/>
    <n v="40000000"/>
    <n v="5856732"/>
  </r>
  <r>
    <s v="Francis Ford Coppola"/>
    <x v="995"/>
    <n v="6.5"/>
    <n v="1984"/>
    <n v="25900000"/>
    <n v="36"/>
    <x v="267"/>
    <x v="64"/>
    <n v="12771"/>
    <x v="160"/>
    <s v="English"/>
    <s v="USA"/>
    <n v="58000000"/>
    <n v="-32100000"/>
  </r>
  <r>
    <s v="Francis Lawrence"/>
    <x v="996"/>
    <n v="7.6"/>
    <n v="2013"/>
    <n v="424645577"/>
    <n v="502"/>
    <x v="188"/>
    <x v="287"/>
    <n v="498397"/>
    <x v="522"/>
    <s v="English"/>
    <s v="USA"/>
    <n v="130000000"/>
    <n v="294645577"/>
  </r>
  <r>
    <s v="Francis Lawrence"/>
    <x v="997"/>
    <n v="6.7"/>
    <n v="2014"/>
    <n v="337103873"/>
    <n v="403"/>
    <x v="188"/>
    <x v="287"/>
    <n v="305008"/>
    <x v="523"/>
    <s v="English"/>
    <s v="USA"/>
    <n v="125000000"/>
    <n v="212103873"/>
  </r>
  <r>
    <s v="Francis Lawrence"/>
    <x v="998"/>
    <n v="6.6"/>
    <n v="2015"/>
    <n v="281666058"/>
    <n v="389"/>
    <x v="351"/>
    <x v="287"/>
    <n v="166137"/>
    <x v="524"/>
    <s v="English"/>
    <s v="USA"/>
    <n v="160000000"/>
    <n v="121666058"/>
  </r>
  <r>
    <s v="Francis Lawrence"/>
    <x v="999"/>
    <n v="7.2"/>
    <n v="2007"/>
    <n v="256386216"/>
    <n v="323"/>
    <x v="352"/>
    <x v="66"/>
    <n v="530870"/>
    <x v="525"/>
    <s v="English"/>
    <s v="USA"/>
    <n v="150000000"/>
    <n v="106386216"/>
  </r>
  <r>
    <s v="Francis Lawrence"/>
    <x v="1000"/>
    <n v="6.9"/>
    <n v="2011"/>
    <n v="58700247"/>
    <n v="279"/>
    <x v="12"/>
    <x v="88"/>
    <n v="95367"/>
    <x v="378"/>
    <s v="English"/>
    <s v="USA"/>
    <n v="38000000"/>
    <n v="20700247"/>
  </r>
  <r>
    <s v="Franck Khalfoun"/>
    <x v="1001"/>
    <n v="6.1"/>
    <n v="2012"/>
    <n v="12843"/>
    <n v="279"/>
    <x v="179"/>
    <x v="579"/>
    <n v="27297"/>
    <x v="194"/>
    <s v="English"/>
    <s v="France"/>
    <n v="6000000"/>
    <n v="-5987157"/>
  </r>
  <r>
    <s v="Franco Zeffirelli"/>
    <x v="1002"/>
    <n v="6.9"/>
    <n v="1999"/>
    <n v="14348123"/>
    <n v="62"/>
    <x v="353"/>
    <x v="478"/>
    <n v="9323"/>
    <x v="308"/>
    <s v="English"/>
    <s v="Italy"/>
    <n v="12000000"/>
    <n v="2348123"/>
  </r>
  <r>
    <s v="François Girard"/>
    <x v="1003"/>
    <n v="7.7"/>
    <n v="1998"/>
    <n v="9473382"/>
    <n v="94"/>
    <x v="354"/>
    <x v="580"/>
    <n v="26832"/>
    <x v="339"/>
    <s v="French"/>
    <s v="Canada"/>
    <n v="10000000"/>
    <n v="-526618"/>
  </r>
  <r>
    <s v="François Ozon"/>
    <x v="1004"/>
    <n v="7.1"/>
    <n v="2002"/>
    <n v="3076425"/>
    <n v="128"/>
    <x v="355"/>
    <x v="514"/>
    <n v="23660"/>
    <x v="248"/>
    <s v="French"/>
    <s v="France"/>
    <n v="8000000"/>
    <n v="-4923575"/>
  </r>
  <r>
    <s v="François Truffaut"/>
    <x v="1005"/>
    <n v="7.2"/>
    <n v="1969"/>
    <n v="26893"/>
    <n v="35"/>
    <x v="337"/>
    <x v="514"/>
    <n v="4391"/>
    <x v="39"/>
    <s v="French"/>
    <s v="France"/>
    <n v="1600000"/>
    <n v="-1573107"/>
  </r>
  <r>
    <s v="Frank Coraci"/>
    <x v="1006"/>
    <n v="6.1"/>
    <n v="1998"/>
    <n v="161487252"/>
    <n v="108"/>
    <x v="168"/>
    <x v="17"/>
    <n v="119450"/>
    <x v="399"/>
    <s v="English"/>
    <s v="USA"/>
    <n v="20000000"/>
    <n v="141487252"/>
  </r>
  <r>
    <s v="Frank Coraci"/>
    <x v="1007"/>
    <n v="6.4"/>
    <n v="2006"/>
    <n v="137340146"/>
    <n v="173"/>
    <x v="166"/>
    <x v="17"/>
    <n v="246492"/>
    <x v="526"/>
    <s v="English"/>
    <s v="USA"/>
    <n v="70000000"/>
    <n v="67340146"/>
  </r>
  <r>
    <s v="Frank Coraci"/>
    <x v="1008"/>
    <n v="6.5"/>
    <n v="2014"/>
    <n v="46280507"/>
    <n v="173"/>
    <x v="1"/>
    <x v="172"/>
    <n v="87165"/>
    <x v="527"/>
    <s v="English"/>
    <s v="USA"/>
    <n v="40000000"/>
    <n v="6280507"/>
  </r>
  <r>
    <s v="Frank Coraci"/>
    <x v="1009"/>
    <n v="6.5"/>
    <n v="2012"/>
    <n v="45290318"/>
    <n v="154"/>
    <x v="5"/>
    <x v="90"/>
    <n v="74169"/>
    <x v="183"/>
    <s v="English"/>
    <s v="USA"/>
    <n v="42000000"/>
    <n v="3290318"/>
  </r>
  <r>
    <s v="Frank Coraci"/>
    <x v="1010"/>
    <n v="5.2"/>
    <n v="2011"/>
    <n v="80360866"/>
    <n v="178"/>
    <x v="94"/>
    <x v="338"/>
    <n v="44662"/>
    <x v="484"/>
    <s v="English"/>
    <s v="USA"/>
    <n v="80000000"/>
    <n v="360866"/>
  </r>
  <r>
    <s v="Frank Coraci"/>
    <x v="1011"/>
    <n v="5.8"/>
    <n v="2004"/>
    <n v="24004159"/>
    <n v="188"/>
    <x v="288"/>
    <x v="100"/>
    <n v="68720"/>
    <x v="475"/>
    <s v="English"/>
    <s v="USA"/>
    <n v="110000000"/>
    <n v="-85995841"/>
  </r>
  <r>
    <s v="Frank Darabont"/>
    <x v="1012"/>
    <n v="8.5"/>
    <n v="1999"/>
    <n v="136801374"/>
    <n v="186"/>
    <x v="356"/>
    <x v="581"/>
    <n v="782610"/>
    <x v="528"/>
    <s v="English"/>
    <s v="USA"/>
    <n v="60000000"/>
    <n v="76801374"/>
  </r>
  <r>
    <s v="Frank Darabont"/>
    <x v="1013"/>
    <n v="7.2"/>
    <n v="2007"/>
    <n v="25592632"/>
    <n v="330"/>
    <x v="54"/>
    <x v="533"/>
    <n v="220475"/>
    <x v="529"/>
    <s v="English"/>
    <s v="USA"/>
    <n v="18000000"/>
    <n v="7592632"/>
  </r>
  <r>
    <s v="Frank Darabont"/>
    <x v="1014"/>
    <n v="9.3000000000000007"/>
    <n v="1994"/>
    <n v="28341469"/>
    <n v="199"/>
    <x v="2"/>
    <x v="281"/>
    <n v="1689764"/>
    <x v="530"/>
    <s v="English"/>
    <s v="USA"/>
    <n v="25000000"/>
    <n v="3341469"/>
  </r>
  <r>
    <s v="Frank Darabont"/>
    <x v="1015"/>
    <n v="6.9"/>
    <n v="2001"/>
    <n v="27796042"/>
    <n v="128"/>
    <x v="12"/>
    <x v="582"/>
    <n v="45031"/>
    <x v="472"/>
    <s v="English"/>
    <s v="USA"/>
    <n v="72000000"/>
    <n v="-44203958"/>
  </r>
  <r>
    <s v="Frank LaLoggia"/>
    <x v="1016"/>
    <n v="6.7"/>
    <n v="1988"/>
    <n v="1705139"/>
    <n v="130"/>
    <x v="220"/>
    <x v="583"/>
    <n v="4695"/>
    <x v="390"/>
    <s v="English"/>
    <s v="USA"/>
    <n v="4700000"/>
    <n v="-2994861"/>
  </r>
  <r>
    <s v="Frank Marshall"/>
    <x v="1017"/>
    <n v="7.3"/>
    <n v="2006"/>
    <n v="81593527"/>
    <n v="118"/>
    <x v="217"/>
    <x v="274"/>
    <n v="48806"/>
    <x v="441"/>
    <s v="English"/>
    <s v="USA"/>
    <n v="40000000"/>
    <n v="41593527"/>
  </r>
  <r>
    <s v="Frank Marshall"/>
    <x v="1018"/>
    <n v="5"/>
    <n v="1995"/>
    <n v="81022333"/>
    <n v="55"/>
    <x v="357"/>
    <x v="584"/>
    <n v="34471"/>
    <x v="237"/>
    <s v="English"/>
    <s v="USA"/>
    <n v="50000000"/>
    <n v="31022333"/>
  </r>
  <r>
    <s v="Frank Marshall"/>
    <x v="1019"/>
    <n v="6.3"/>
    <n v="1990"/>
    <n v="53133888"/>
    <n v="74"/>
    <x v="319"/>
    <x v="155"/>
    <n v="50389"/>
    <x v="134"/>
    <s v="English"/>
    <s v="USA"/>
    <n v="31000000"/>
    <n v="22133888"/>
  </r>
  <r>
    <s v="Frank Marshall"/>
    <x v="1020"/>
    <n v="7.1"/>
    <n v="1993"/>
    <n v="36733909"/>
    <n v="43"/>
    <x v="276"/>
    <x v="468"/>
    <n v="38949"/>
    <x v="183"/>
    <s v="English"/>
    <s v="USA"/>
    <n v="32000000"/>
    <n v="4733909"/>
  </r>
  <r>
    <s v="Frank Miller"/>
    <x v="1021"/>
    <n v="8.1"/>
    <n v="2005"/>
    <n v="74098862"/>
    <n v="374"/>
    <x v="77"/>
    <x v="338"/>
    <n v="656640"/>
    <x v="531"/>
    <s v="English"/>
    <s v="USA"/>
    <n v="40000000"/>
    <n v="34098862"/>
  </r>
  <r>
    <s v="Frank Miller"/>
    <x v="1022"/>
    <n v="4.8"/>
    <n v="2008"/>
    <n v="19781879"/>
    <n v="223"/>
    <x v="358"/>
    <x v="159"/>
    <n v="53864"/>
    <x v="156"/>
    <s v="English"/>
    <s v="USA"/>
    <n v="60000000"/>
    <n v="-40218121"/>
  </r>
  <r>
    <s v="Frank Miller"/>
    <x v="1023"/>
    <n v="6.5"/>
    <n v="2014"/>
    <n v="13750556"/>
    <n v="339"/>
    <x v="88"/>
    <x v="264"/>
    <n v="111102"/>
    <x v="461"/>
    <s v="English"/>
    <s v="USA"/>
    <n v="65000000"/>
    <n v="-51249444"/>
  </r>
  <r>
    <s v="Frank Nissen"/>
    <x v="1024"/>
    <n v="6.4"/>
    <n v="2005"/>
    <n v="18081626"/>
    <n v="45"/>
    <x v="359"/>
    <x v="585"/>
    <n v="4180"/>
    <x v="68"/>
    <s v="English"/>
    <s v="USA"/>
    <n v="20000000"/>
    <n v="-1918374"/>
  </r>
  <r>
    <s v="Frank Oz"/>
    <x v="1025"/>
    <n v="6.3"/>
    <n v="1997"/>
    <n v="63826569"/>
    <n v="83"/>
    <x v="3"/>
    <x v="586"/>
    <n v="32416"/>
    <x v="141"/>
    <s v="English"/>
    <s v="USA"/>
    <n v="35000000"/>
    <n v="28826569"/>
  </r>
  <r>
    <s v="Frank Oz"/>
    <x v="1026"/>
    <n v="6.9"/>
    <n v="1986"/>
    <n v="38747385"/>
    <n v="63"/>
    <x v="360"/>
    <x v="0"/>
    <n v="49349"/>
    <x v="136"/>
    <s v="English"/>
    <s v="USA"/>
    <n v="25000000"/>
    <n v="13747385"/>
  </r>
  <r>
    <s v="Frank Oz"/>
    <x v="1027"/>
    <n v="6.4"/>
    <n v="1999"/>
    <n v="66365290"/>
    <n v="140"/>
    <x v="3"/>
    <x v="158"/>
    <n v="56874"/>
    <x v="532"/>
    <s v="English"/>
    <s v="USA"/>
    <n v="55000000"/>
    <n v="11365290"/>
  </r>
  <r>
    <s v="Frank Oz"/>
    <x v="1028"/>
    <n v="6.8"/>
    <n v="2001"/>
    <n v="71069884"/>
    <n v="141"/>
    <x v="30"/>
    <x v="188"/>
    <n v="101899"/>
    <x v="533"/>
    <s v="English"/>
    <s v="USA"/>
    <n v="68000000"/>
    <n v="3069884"/>
  </r>
  <r>
    <s v="Frank Oz"/>
    <x v="1029"/>
    <n v="7.4"/>
    <n v="2007"/>
    <n v="8579684"/>
    <n v="168"/>
    <x v="3"/>
    <x v="101"/>
    <n v="89547"/>
    <x v="93"/>
    <s v="English"/>
    <s v="USA"/>
    <n v="9000000"/>
    <n v="-420316"/>
  </r>
  <r>
    <s v="Frank Oz"/>
    <x v="1030"/>
    <n v="5.9"/>
    <n v="1995"/>
    <n v="35617599"/>
    <n v="25"/>
    <x v="219"/>
    <x v="110"/>
    <n v="20688"/>
    <x v="322"/>
    <s v="English"/>
    <s v="USA"/>
    <n v="45000000"/>
    <n v="-9382401"/>
  </r>
  <r>
    <s v="Frank Oz"/>
    <x v="1031"/>
    <n v="5.2"/>
    <n v="2004"/>
    <n v="59475623"/>
    <n v="169"/>
    <x v="361"/>
    <x v="503"/>
    <n v="49739"/>
    <x v="516"/>
    <s v="English"/>
    <s v="USA"/>
    <n v="90000000"/>
    <n v="-30524377"/>
  </r>
  <r>
    <s v="Frank Sebastiano"/>
    <x v="1032"/>
    <n v="6"/>
    <n v="2006"/>
    <n v="475000"/>
    <n v="20"/>
    <x v="168"/>
    <x v="492"/>
    <n v="6930"/>
    <x v="12"/>
    <s v="English"/>
    <s v="USA"/>
    <n v="2800000"/>
    <n v="-2325000"/>
  </r>
  <r>
    <s v="Frank Whaley"/>
    <x v="1033"/>
    <n v="5.4"/>
    <n v="2001"/>
    <n v="703"/>
    <n v="9"/>
    <x v="8"/>
    <x v="587"/>
    <n v="480"/>
    <x v="226"/>
    <s v="English"/>
    <s v="USA"/>
    <n v="1500000"/>
    <n v="-1499297"/>
  </r>
  <r>
    <s v="Franklin J. Schaffner"/>
    <x v="1034"/>
    <n v="5.2"/>
    <n v="1981"/>
    <n v="800000"/>
    <n v="2"/>
    <x v="362"/>
    <x v="588"/>
    <n v="892"/>
    <x v="226"/>
    <s v="English"/>
    <s v="USA"/>
    <n v="14000000"/>
    <n v="-13200000"/>
  </r>
  <r>
    <s v="Fred Dekker"/>
    <x v="1035"/>
    <n v="3.9"/>
    <n v="1993"/>
    <n v="10696210"/>
    <n v="75"/>
    <x v="182"/>
    <x v="563"/>
    <n v="35018"/>
    <x v="154"/>
    <s v="English"/>
    <s v="USA"/>
    <n v="23500000"/>
    <n v="-12803790"/>
  </r>
  <r>
    <s v="Fred Durst"/>
    <x v="1036"/>
    <n v="5.0999999999999996"/>
    <n v="2008"/>
    <n v="11508423"/>
    <n v="47"/>
    <x v="363"/>
    <x v="589"/>
    <n v="3174"/>
    <x v="534"/>
    <s v="English"/>
    <s v="USA"/>
    <n v="23000000"/>
    <n v="-11491577"/>
  </r>
  <r>
    <s v="Fred Savage"/>
    <x v="1037"/>
    <n v="2.9"/>
    <n v="2007"/>
    <n v="13235267"/>
    <n v="52"/>
    <x v="93"/>
    <x v="285"/>
    <n v="12339"/>
    <x v="68"/>
    <s v="English"/>
    <s v="USA"/>
    <n v="6000000"/>
    <n v="7235267"/>
  </r>
  <r>
    <s v="Fred Schepisi"/>
    <x v="1038"/>
    <n v="7"/>
    <n v="2001"/>
    <n v="2326407"/>
    <n v="61"/>
    <x v="23"/>
    <x v="148"/>
    <n v="5016"/>
    <x v="227"/>
    <s v="English"/>
    <s v="UK"/>
    <n v="12000000"/>
    <n v="-9673593"/>
  </r>
  <r>
    <s v="Fred Walton"/>
    <x v="1039"/>
    <n v="6.2"/>
    <n v="1986"/>
    <n v="12947763"/>
    <n v="96"/>
    <x v="55"/>
    <x v="590"/>
    <n v="10624"/>
    <x v="109"/>
    <s v="English"/>
    <s v="USA"/>
    <n v="5000000"/>
    <n v="7947763"/>
  </r>
  <r>
    <s v="Fred Wolf"/>
    <x v="1040"/>
    <n v="5.5"/>
    <n v="2008"/>
    <n v="48237389"/>
    <n v="129"/>
    <x v="1"/>
    <x v="51"/>
    <n v="63969"/>
    <x v="30"/>
    <s v="English"/>
    <s v="USA"/>
    <n v="25000000"/>
    <n v="23237389"/>
  </r>
  <r>
    <s v="Fred Wolf"/>
    <x v="1041"/>
    <n v="5.3"/>
    <n v="2008"/>
    <n v="6563357"/>
    <n v="58"/>
    <x v="278"/>
    <x v="591"/>
    <n v="18571"/>
    <x v="350"/>
    <s v="English"/>
    <s v="USA"/>
    <n v="20000000"/>
    <n v="-13436643"/>
  </r>
  <r>
    <s v="Frederik Du Chau"/>
    <x v="1042"/>
    <n v="6.2"/>
    <n v="1998"/>
    <n v="22717758"/>
    <n v="34"/>
    <x v="364"/>
    <x v="175"/>
    <n v="11156"/>
    <x v="504"/>
    <s v="English"/>
    <s v="USA"/>
    <n v="40000000"/>
    <n v="-17282242"/>
  </r>
  <r>
    <s v="Fritz Lang"/>
    <x v="1043"/>
    <n v="8.3000000000000007"/>
    <n v="1927"/>
    <n v="26435"/>
    <n v="260"/>
    <x v="148"/>
    <x v="592"/>
    <n v="111841"/>
    <x v="535"/>
    <s v="German"/>
    <s v="Germany"/>
    <n v="6000000"/>
    <n v="-5973565"/>
  </r>
  <r>
    <s v="Gabor Csupo"/>
    <x v="1044"/>
    <n v="7.2"/>
    <n v="2007"/>
    <n v="82234139"/>
    <n v="181"/>
    <x v="365"/>
    <x v="96"/>
    <n v="110390"/>
    <x v="494"/>
    <s v="English"/>
    <s v="USA"/>
    <n v="17000000"/>
    <n v="65234139"/>
  </r>
  <r>
    <s v="Gabriele Muccino"/>
    <x v="1045"/>
    <n v="8"/>
    <n v="2006"/>
    <n v="162586036"/>
    <n v="201"/>
    <x v="62"/>
    <x v="66"/>
    <n v="338383"/>
    <x v="59"/>
    <s v="English"/>
    <s v="USA"/>
    <n v="55000000"/>
    <n v="107586036"/>
  </r>
  <r>
    <s v="Gabriele Muccino"/>
    <x v="1046"/>
    <n v="7.7"/>
    <n v="2008"/>
    <n v="69951824"/>
    <n v="202"/>
    <x v="12"/>
    <x v="66"/>
    <n v="232710"/>
    <x v="536"/>
    <s v="English"/>
    <s v="USA"/>
    <n v="55000000"/>
    <n v="14951824"/>
  </r>
  <r>
    <s v="Gabriele Muccino"/>
    <x v="1047"/>
    <n v="6.5"/>
    <n v="2003"/>
    <n v="223878"/>
    <n v="36"/>
    <x v="19"/>
    <x v="593"/>
    <n v="3548"/>
    <x v="226"/>
    <s v="Italian"/>
    <s v="Italy"/>
    <n v="5000000"/>
    <n v="-4776122"/>
  </r>
  <r>
    <s v="Gabriele Muccino"/>
    <x v="1048"/>
    <n v="5.7"/>
    <n v="2012"/>
    <n v="13101142"/>
    <n v="135"/>
    <x v="225"/>
    <x v="68"/>
    <n v="23916"/>
    <x v="233"/>
    <s v="English"/>
    <s v="USA"/>
    <n v="35000000"/>
    <n v="-21898858"/>
  </r>
  <r>
    <s v="Gareth Edwards"/>
    <x v="1049"/>
    <n v="6.4"/>
    <n v="2010"/>
    <n v="237301"/>
    <n v="344"/>
    <x v="58"/>
    <x v="141"/>
    <n v="75669"/>
    <x v="537"/>
    <s v="English"/>
    <s v="UK"/>
    <n v="500000"/>
    <n v="-262699"/>
  </r>
  <r>
    <s v="Gareth Evans"/>
    <x v="1050"/>
    <n v="7.6"/>
    <n v="2011"/>
    <n v="4105123"/>
    <n v="481"/>
    <x v="88"/>
    <x v="594"/>
    <n v="148221"/>
    <x v="10"/>
    <s v="Indonesian"/>
    <s v="Indonesia"/>
    <n v="1100000"/>
    <n v="3005123"/>
  </r>
  <r>
    <s v="Garry Marshall"/>
    <x v="1051"/>
    <n v="6.9"/>
    <n v="1990"/>
    <n v="178406268"/>
    <n v="82"/>
    <x v="1"/>
    <x v="335"/>
    <n v="213476"/>
    <x v="157"/>
    <s v="English"/>
    <s v="USA"/>
    <n v="14000000"/>
    <n v="164406268"/>
  </r>
  <r>
    <s v="Garry Marshall"/>
    <x v="1052"/>
    <n v="5.5"/>
    <n v="1999"/>
    <n v="152149590"/>
    <n v="103"/>
    <x v="1"/>
    <x v="335"/>
    <n v="74274"/>
    <x v="437"/>
    <s v="English"/>
    <s v="USA"/>
    <n v="70000000"/>
    <n v="82149590"/>
  </r>
  <r>
    <s v="Garry Marshall"/>
    <x v="1053"/>
    <n v="6.2"/>
    <n v="2001"/>
    <n v="108244774"/>
    <n v="108"/>
    <x v="94"/>
    <x v="302"/>
    <n v="94049"/>
    <x v="538"/>
    <s v="English"/>
    <s v="USA"/>
    <n v="37000000"/>
    <n v="71244774"/>
  </r>
  <r>
    <s v="Garry Marshall"/>
    <x v="1054"/>
    <n v="5.7"/>
    <n v="2010"/>
    <n v="110476776"/>
    <n v="186"/>
    <x v="1"/>
    <x v="351"/>
    <n v="95437"/>
    <x v="317"/>
    <s v="English"/>
    <s v="USA"/>
    <n v="52000000"/>
    <n v="58476776"/>
  </r>
  <r>
    <s v="Garry Marshall"/>
    <x v="1055"/>
    <n v="5.7"/>
    <n v="2004"/>
    <n v="95149435"/>
    <n v="77"/>
    <x v="94"/>
    <x v="302"/>
    <n v="53687"/>
    <x v="236"/>
    <s v="English"/>
    <s v="USA"/>
    <n v="40000000"/>
    <n v="55149435"/>
  </r>
  <r>
    <s v="Garry Marshall"/>
    <x v="1056"/>
    <n v="5.9"/>
    <n v="2007"/>
    <n v="18882880"/>
    <n v="88"/>
    <x v="8"/>
    <x v="595"/>
    <n v="20539"/>
    <x v="109"/>
    <s v="English"/>
    <s v="USA"/>
    <n v="20000000"/>
    <n v="-1117120"/>
  </r>
  <r>
    <s v="Garry Marshall"/>
    <x v="1057"/>
    <n v="5.7"/>
    <n v="2011"/>
    <n v="54540525"/>
    <n v="200"/>
    <x v="1"/>
    <x v="188"/>
    <n v="66579"/>
    <x v="85"/>
    <s v="English"/>
    <s v="USA"/>
    <n v="56000000"/>
    <n v="-1459475"/>
  </r>
  <r>
    <s v="Garry Marshall"/>
    <x v="1058"/>
    <n v="6"/>
    <n v="2004"/>
    <n v="37486138"/>
    <n v="93"/>
    <x v="19"/>
    <x v="596"/>
    <n v="30890"/>
    <x v="32"/>
    <s v="English"/>
    <s v="USA"/>
    <n v="50000000"/>
    <n v="-12513862"/>
  </r>
  <r>
    <s v="Garth Jennings"/>
    <x v="1059"/>
    <n v="6.8"/>
    <n v="2005"/>
    <n v="51019112"/>
    <n v="276"/>
    <x v="177"/>
    <x v="11"/>
    <n v="155745"/>
    <x v="539"/>
    <s v="English"/>
    <s v="USA"/>
    <n v="50000000"/>
    <n v="1019112"/>
  </r>
  <r>
    <s v="Gary Chapman"/>
    <x v="1060"/>
    <n v="5.6"/>
    <n v="2005"/>
    <n v="19447478"/>
    <n v="93"/>
    <x v="366"/>
    <x v="100"/>
    <n v="15788"/>
    <x v="204"/>
    <s v="English"/>
    <s v="UK"/>
    <n v="35000000"/>
    <n v="-15552522"/>
  </r>
  <r>
    <s v="Gary David Goldberg"/>
    <x v="1061"/>
    <n v="5.9"/>
    <n v="2005"/>
    <n v="43894863"/>
    <n v="120"/>
    <x v="1"/>
    <x v="103"/>
    <n v="25883"/>
    <x v="285"/>
    <s v="English"/>
    <s v="USA"/>
    <n v="30000000"/>
    <n v="13894863"/>
  </r>
  <r>
    <s v="Gary Fleder"/>
    <x v="1062"/>
    <n v="6.6"/>
    <n v="1997"/>
    <n v="60491560"/>
    <n v="83"/>
    <x v="26"/>
    <x v="281"/>
    <n v="50653"/>
    <x v="175"/>
    <s v="English"/>
    <s v="USA"/>
    <n v="27000000"/>
    <n v="33491560"/>
  </r>
  <r>
    <s v="Gary Fleder"/>
    <x v="1063"/>
    <n v="6.3"/>
    <n v="2001"/>
    <n v="54997476"/>
    <n v="113"/>
    <x v="26"/>
    <x v="209"/>
    <n v="40362"/>
    <x v="88"/>
    <s v="English"/>
    <s v="USA"/>
    <n v="50000000"/>
    <n v="4997476"/>
  </r>
  <r>
    <s v="Gary Fleder"/>
    <x v="1064"/>
    <n v="6.5"/>
    <n v="2013"/>
    <n v="19783777"/>
    <n v="203"/>
    <x v="27"/>
    <x v="194"/>
    <n v="82804"/>
    <x v="158"/>
    <s v="English"/>
    <s v="USA"/>
    <n v="22000000"/>
    <n v="-2216223"/>
  </r>
  <r>
    <s v="Gary Fleder"/>
    <x v="1065"/>
    <n v="6.8"/>
    <n v="1995"/>
    <n v="529766"/>
    <n v="52"/>
    <x v="2"/>
    <x v="210"/>
    <n v="22345"/>
    <x v="178"/>
    <s v="English"/>
    <s v="USA"/>
    <n v="7000000"/>
    <n v="-6470234"/>
  </r>
  <r>
    <s v="Gary Fleder"/>
    <x v="1066"/>
    <n v="7.3"/>
    <n v="2008"/>
    <n v="9589875"/>
    <n v="86"/>
    <x v="107"/>
    <x v="597"/>
    <n v="16673"/>
    <x v="405"/>
    <s v="English"/>
    <s v="USA"/>
    <n v="40000000"/>
    <n v="-30410125"/>
  </r>
  <r>
    <s v="Gary Fleder"/>
    <x v="1067"/>
    <n v="6.2"/>
    <n v="2001"/>
    <n v="6114237"/>
    <n v="83"/>
    <x v="44"/>
    <x v="598"/>
    <n v="19986"/>
    <x v="31"/>
    <s v="English"/>
    <s v="USA"/>
    <n v="40000000"/>
    <n v="-33885763"/>
  </r>
  <r>
    <s v="Gary Halvorson"/>
    <x v="1068"/>
    <n v="5.8"/>
    <n v="1999"/>
    <n v="11634458"/>
    <n v="44"/>
    <x v="367"/>
    <x v="360"/>
    <n v="2045"/>
    <x v="540"/>
    <s v="English"/>
    <s v="USA"/>
    <n v="17000000"/>
    <n v="-5365542"/>
  </r>
  <r>
    <s v="Gary Hardwick"/>
    <x v="1069"/>
    <n v="6.3"/>
    <n v="2001"/>
    <n v="27457409"/>
    <n v="52"/>
    <x v="8"/>
    <x v="439"/>
    <n v="3198"/>
    <x v="311"/>
    <s v="English"/>
    <s v="USA"/>
    <n v="6000000"/>
    <n v="21457409"/>
  </r>
  <r>
    <s v="Gary McKendry"/>
    <x v="1070"/>
    <n v="6.5"/>
    <n v="2011"/>
    <n v="25093607"/>
    <n v="189"/>
    <x v="88"/>
    <x v="194"/>
    <n v="105556"/>
    <x v="308"/>
    <s v="English"/>
    <s v="UK"/>
    <n v="35000000"/>
    <n v="-9906393"/>
  </r>
  <r>
    <s v="Gary Rogers"/>
    <x v="1071"/>
    <n v="3.3"/>
    <n v="2003"/>
    <n v="1098224"/>
    <n v="7"/>
    <x v="368"/>
    <x v="599"/>
    <n v="397"/>
    <x v="391"/>
    <s v="English"/>
    <s v="USA"/>
    <n v="2000000"/>
    <n v="-901776"/>
  </r>
  <r>
    <s v="Gary Ross"/>
    <x v="1072"/>
    <n v="7.3"/>
    <n v="2012"/>
    <n v="407999255"/>
    <n v="673"/>
    <x v="56"/>
    <x v="287"/>
    <n v="701607"/>
    <x v="541"/>
    <s v="English"/>
    <s v="USA"/>
    <n v="78000000"/>
    <n v="329999255"/>
  </r>
  <r>
    <s v="Gary Ross"/>
    <x v="1073"/>
    <n v="7.3"/>
    <n v="2003"/>
    <n v="120147445"/>
    <n v="175"/>
    <x v="283"/>
    <x v="43"/>
    <n v="57661"/>
    <x v="542"/>
    <s v="English"/>
    <s v="USA"/>
    <n v="87000000"/>
    <n v="33147445"/>
  </r>
  <r>
    <s v="Gary Ross"/>
    <x v="1074"/>
    <n v="6.7"/>
    <n v="2016"/>
    <n v="20389967"/>
    <n v="79"/>
    <x v="369"/>
    <x v="18"/>
    <n v="3077"/>
    <x v="322"/>
    <s v="English"/>
    <s v="USA"/>
    <n v="50000000"/>
    <n v="-29610033"/>
  </r>
  <r>
    <s v="Gary Sherman"/>
    <x v="1075"/>
    <n v="4.5"/>
    <n v="1988"/>
    <n v="14114488"/>
    <n v="66"/>
    <x v="179"/>
    <x v="518"/>
    <n v="13190"/>
    <x v="34"/>
    <s v="English"/>
    <s v="USA"/>
    <n v="10500000"/>
    <n v="3614488"/>
  </r>
  <r>
    <s v="Gary Shore"/>
    <x v="1076"/>
    <n v="6.3"/>
    <n v="2014"/>
    <n v="55942830"/>
    <n v="261"/>
    <x v="370"/>
    <x v="536"/>
    <n v="138582"/>
    <x v="543"/>
    <s v="English"/>
    <s v="USA"/>
    <n v="70000000"/>
    <n v="-14057170"/>
  </r>
  <r>
    <s v="Gary Trousdale"/>
    <x v="1077"/>
    <n v="6.9"/>
    <n v="1996"/>
    <n v="100117603"/>
    <n v="80"/>
    <x v="371"/>
    <x v="102"/>
    <n v="102933"/>
    <x v="453"/>
    <s v="English"/>
    <s v="USA"/>
    <n v="100000000"/>
    <n v="117603"/>
  </r>
  <r>
    <s v="Gary Winick"/>
    <x v="1078"/>
    <n v="5.4"/>
    <n v="2009"/>
    <n v="58715510"/>
    <n v="152"/>
    <x v="1"/>
    <x v="302"/>
    <n v="79094"/>
    <x v="129"/>
    <s v="English"/>
    <s v="USA"/>
    <n v="30000000"/>
    <n v="28715510"/>
  </r>
  <r>
    <s v="Gary Winick"/>
    <x v="1079"/>
    <n v="6.5"/>
    <n v="2010"/>
    <n v="53021560"/>
    <n v="159"/>
    <x v="19"/>
    <x v="600"/>
    <n v="74630"/>
    <x v="177"/>
    <s v="English"/>
    <s v="USA"/>
    <n v="30000000"/>
    <n v="23021560"/>
  </r>
  <r>
    <s v="Gary Winick"/>
    <x v="1080"/>
    <n v="6.1"/>
    <n v="2004"/>
    <n v="56044241"/>
    <n v="119"/>
    <x v="321"/>
    <x v="429"/>
    <n v="122187"/>
    <x v="105"/>
    <s v="English"/>
    <s v="USA"/>
    <n v="37000000"/>
    <n v="19044241"/>
  </r>
  <r>
    <s v="Gary Winick"/>
    <x v="1081"/>
    <n v="6.3"/>
    <n v="2000"/>
    <n v="2882062"/>
    <n v="91"/>
    <x v="19"/>
    <x v="601"/>
    <n v="5178"/>
    <x v="279"/>
    <s v="English"/>
    <s v="USA"/>
    <n v="150000"/>
    <n v="2732062"/>
  </r>
  <r>
    <s v="Gaspar Noé"/>
    <x v="1082"/>
    <n v="7.3"/>
    <n v="2009"/>
    <n v="336467"/>
    <n v="216"/>
    <x v="147"/>
    <x v="602"/>
    <n v="45449"/>
    <x v="374"/>
    <s v="English"/>
    <s v="France"/>
    <n v="13000000"/>
    <n v="-12663533"/>
  </r>
  <r>
    <s v="Gavin Hood"/>
    <x v="1083"/>
    <n v="6.7"/>
    <n v="2009"/>
    <n v="179883016"/>
    <n v="350"/>
    <x v="183"/>
    <x v="255"/>
    <n v="361924"/>
    <x v="118"/>
    <s v="English"/>
    <s v="USA"/>
    <n v="150000000"/>
    <n v="29883016"/>
  </r>
  <r>
    <s v="Gavin Hood"/>
    <x v="1084"/>
    <n v="7.3"/>
    <n v="2005"/>
    <n v="2912363"/>
    <n v="152"/>
    <x v="2"/>
    <x v="603"/>
    <n v="25063"/>
    <x v="86"/>
    <s v="Zulu"/>
    <s v="UK"/>
    <n v="3000000"/>
    <n v="-87637"/>
  </r>
  <r>
    <s v="Gavin Hood"/>
    <x v="1085"/>
    <n v="6.8"/>
    <n v="2007"/>
    <n v="9664316"/>
    <n v="131"/>
    <x v="18"/>
    <x v="42"/>
    <n v="47203"/>
    <x v="473"/>
    <s v="English"/>
    <s v="USA"/>
    <n v="27500000"/>
    <n v="-17835684"/>
  </r>
  <r>
    <s v="Gavin Hood"/>
    <x v="1086"/>
    <n v="6.7"/>
    <n v="2013"/>
    <n v="61656849"/>
    <n v="326"/>
    <x v="101"/>
    <x v="10"/>
    <n v="184561"/>
    <x v="544"/>
    <s v="English"/>
    <s v="USA"/>
    <n v="110000000"/>
    <n v="-48343151"/>
  </r>
  <r>
    <s v="Gavin O'Connor"/>
    <x v="1087"/>
    <n v="7.5"/>
    <n v="2004"/>
    <n v="64371181"/>
    <n v="129"/>
    <x v="263"/>
    <x v="604"/>
    <n v="36636"/>
    <x v="199"/>
    <s v="English"/>
    <s v="USA"/>
    <n v="28000000"/>
    <n v="36371181"/>
  </r>
  <r>
    <s v="Gavin O'Connor"/>
    <x v="1088"/>
    <n v="6.7"/>
    <n v="1999"/>
    <n v="1281176"/>
    <n v="64"/>
    <x v="8"/>
    <x v="605"/>
    <n v="2932"/>
    <x v="382"/>
    <s v="English"/>
    <s v="USA"/>
    <n v="312000"/>
    <n v="969176"/>
  </r>
  <r>
    <s v="Gavin O'Connor"/>
    <x v="1089"/>
    <n v="8.1999999999999993"/>
    <n v="2011"/>
    <n v="13651662"/>
    <n v="317"/>
    <x v="46"/>
    <x v="267"/>
    <n v="332276"/>
    <x v="252"/>
    <s v="English"/>
    <s v="USA"/>
    <n v="25000000"/>
    <n v="-11348338"/>
  </r>
  <r>
    <s v="Gavin O'Connor"/>
    <x v="1090"/>
    <n v="6.7"/>
    <n v="2008"/>
    <n v="15709385"/>
    <n v="154"/>
    <x v="30"/>
    <x v="606"/>
    <n v="53053"/>
    <x v="310"/>
    <s v="English"/>
    <s v="USA"/>
    <n v="30000000"/>
    <n v="-14290615"/>
  </r>
  <r>
    <s v="Gavin O'Connor"/>
    <x v="1091"/>
    <n v="5.8"/>
    <n v="2016"/>
    <n v="1512815"/>
    <n v="123"/>
    <x v="372"/>
    <x v="433"/>
    <n v="8885"/>
    <x v="396"/>
    <s v="English"/>
    <s v="USA"/>
    <n v="25000000"/>
    <n v="-23487185"/>
  </r>
  <r>
    <s v="Gene Quintano"/>
    <x v="1092"/>
    <n v="6.1"/>
    <n v="1993"/>
    <n v="27979400"/>
    <n v="19"/>
    <x v="7"/>
    <x v="503"/>
    <n v="37611"/>
    <x v="370"/>
    <s v="English"/>
    <s v="USA"/>
    <n v="8200000"/>
    <n v="19779400"/>
  </r>
  <r>
    <s v="Gene Teigland"/>
    <x v="1093"/>
    <n v="5.6"/>
    <n v="2007"/>
    <n v="23616"/>
    <m/>
    <x v="248"/>
    <x v="607"/>
    <n v="94"/>
    <x v="545"/>
    <s v="English"/>
    <s v="USA"/>
    <n v="600000"/>
    <n v="-576384"/>
  </r>
  <r>
    <s v="Genndy Tartakovsky"/>
    <x v="1094"/>
    <n v="6.7"/>
    <n v="2015"/>
    <n v="169692572"/>
    <n v="152"/>
    <x v="172"/>
    <x v="210"/>
    <n v="56501"/>
    <x v="0"/>
    <s v="English"/>
    <s v="USA"/>
    <n v="80000000"/>
    <n v="89692572"/>
  </r>
  <r>
    <s v="Genndy Tartakovsky"/>
    <x v="1095"/>
    <n v="7.1"/>
    <n v="2012"/>
    <n v="148313048"/>
    <n v="256"/>
    <x v="172"/>
    <x v="210"/>
    <n v="164148"/>
    <x v="151"/>
    <s v="English"/>
    <s v="USA"/>
    <n v="85000000"/>
    <n v="63313048"/>
  </r>
  <r>
    <s v="Geoff Murphy"/>
    <x v="1096"/>
    <n v="5.4"/>
    <n v="1995"/>
    <n v="50024083"/>
    <n v="47"/>
    <x v="114"/>
    <x v="371"/>
    <n v="35918"/>
    <x v="30"/>
    <s v="English"/>
    <s v="USA"/>
    <n v="60000000"/>
    <n v="-9975917"/>
  </r>
  <r>
    <s v="Geoffrey Sax"/>
    <x v="1097"/>
    <n v="5.5"/>
    <n v="2005"/>
    <n v="55865715"/>
    <n v="173"/>
    <x v="21"/>
    <x v="460"/>
    <n v="41763"/>
    <x v="546"/>
    <s v="English"/>
    <s v="UK"/>
    <n v="10000000"/>
    <n v="45865715"/>
  </r>
  <r>
    <s v="Geoffrey Sax"/>
    <x v="1098"/>
    <n v="5.0999999999999996"/>
    <n v="2006"/>
    <n v="652526"/>
    <n v="66"/>
    <x v="373"/>
    <x v="407"/>
    <n v="20201"/>
    <x v="547"/>
    <s v="English"/>
    <s v="Germany"/>
    <n v="40000000"/>
    <n v="-39347474"/>
  </r>
  <r>
    <s v="George A. Romero"/>
    <x v="1099"/>
    <n v="6.2"/>
    <n v="2005"/>
    <n v="20433940"/>
    <n v="252"/>
    <x v="54"/>
    <x v="608"/>
    <n v="78883"/>
    <x v="548"/>
    <s v="English"/>
    <s v="Canada"/>
    <n v="15000000"/>
    <n v="5433940"/>
  </r>
  <r>
    <s v="George A. Romero"/>
    <x v="1100"/>
    <n v="5.7"/>
    <n v="2007"/>
    <n v="952620"/>
    <n v="280"/>
    <x v="54"/>
    <x v="609"/>
    <n v="40800"/>
    <x v="549"/>
    <s v="English"/>
    <s v="USA"/>
    <n v="2000000"/>
    <n v="-1047380"/>
  </r>
  <r>
    <s v="George A. Romero"/>
    <x v="1101"/>
    <n v="5"/>
    <n v="2009"/>
    <n v="101055"/>
    <n v="274"/>
    <x v="54"/>
    <x v="610"/>
    <n v="17478"/>
    <x v="150"/>
    <s v="English"/>
    <s v="USA"/>
    <n v="4000000"/>
    <n v="-3898945"/>
  </r>
  <r>
    <s v="George Armitage"/>
    <x v="1102"/>
    <n v="7.4"/>
    <n v="1997"/>
    <n v="28014536"/>
    <n v="111"/>
    <x v="323"/>
    <x v="237"/>
    <n v="73347"/>
    <x v="550"/>
    <s v="English"/>
    <s v="USA"/>
    <n v="15000000"/>
    <n v="13014536"/>
  </r>
  <r>
    <s v="George Armitage"/>
    <x v="1103"/>
    <n v="4.9000000000000004"/>
    <n v="2004"/>
    <n v="6471394"/>
    <n v="75"/>
    <x v="28"/>
    <x v="281"/>
    <n v="15880"/>
    <x v="280"/>
    <s v="English"/>
    <s v="USA"/>
    <n v="50000000"/>
    <n v="-43528606"/>
  </r>
  <r>
    <s v="George Clooney"/>
    <x v="1104"/>
    <n v="7.1"/>
    <n v="2011"/>
    <n v="40962534"/>
    <n v="421"/>
    <x v="23"/>
    <x v="8"/>
    <n v="188652"/>
    <x v="221"/>
    <s v="English"/>
    <s v="USA"/>
    <n v="12500000"/>
    <n v="28462534"/>
  </r>
  <r>
    <s v="George Clooney"/>
    <x v="1105"/>
    <n v="7.5"/>
    <n v="2005"/>
    <n v="31501218"/>
    <n v="351"/>
    <x v="125"/>
    <x v="158"/>
    <n v="84070"/>
    <x v="551"/>
    <s v="English"/>
    <s v="USA"/>
    <n v="7500000"/>
    <n v="24001218"/>
  </r>
  <r>
    <s v="George Clooney"/>
    <x v="1106"/>
    <n v="6.1"/>
    <n v="2014"/>
    <n v="78031620"/>
    <n v="371"/>
    <x v="40"/>
    <x v="0"/>
    <n v="102248"/>
    <x v="546"/>
    <s v="English"/>
    <s v="USA"/>
    <n v="70000000"/>
    <n v="8031620"/>
  </r>
  <r>
    <s v="George Clooney"/>
    <x v="1107"/>
    <n v="6"/>
    <n v="2008"/>
    <n v="31199215"/>
    <n v="186"/>
    <x v="167"/>
    <x v="611"/>
    <n v="27664"/>
    <x v="350"/>
    <s v="English"/>
    <s v="USA"/>
    <n v="58000000"/>
    <n v="-26800785"/>
  </r>
  <r>
    <s v="George Cukor"/>
    <x v="1108"/>
    <n v="7.9"/>
    <n v="1964"/>
    <n v="72000000"/>
    <n v="82"/>
    <x v="374"/>
    <x v="612"/>
    <n v="66959"/>
    <x v="465"/>
    <s v="English"/>
    <s v="USA"/>
    <n v="17000000"/>
    <n v="55000000"/>
  </r>
  <r>
    <s v="George Gallo"/>
    <x v="1109"/>
    <n v="6.6"/>
    <n v="2003"/>
    <n v="2223990"/>
    <n v="23"/>
    <x v="375"/>
    <x v="444"/>
    <n v="761"/>
    <x v="393"/>
    <s v="English"/>
    <s v="USA"/>
    <n v="3000000"/>
    <n v="-776010"/>
  </r>
  <r>
    <s v="George Gallo"/>
    <x v="1110"/>
    <n v="5.3"/>
    <n v="2001"/>
    <n v="20218"/>
    <n v="45"/>
    <x v="86"/>
    <x v="613"/>
    <n v="5431"/>
    <x v="233"/>
    <s v="English"/>
    <s v="USA"/>
    <n v="24000000"/>
    <n v="-23979782"/>
  </r>
  <r>
    <s v="George Hickenlooper"/>
    <x v="1111"/>
    <n v="6.4"/>
    <n v="2006"/>
    <n v="1654367"/>
    <n v="117"/>
    <x v="62"/>
    <x v="220"/>
    <n v="18355"/>
    <x v="32"/>
    <s v="English"/>
    <s v="USA"/>
    <n v="7000000"/>
    <n v="-5345633"/>
  </r>
  <r>
    <s v="George Hickenlooper"/>
    <x v="1112"/>
    <n v="6.2"/>
    <n v="2010"/>
    <n v="1039869"/>
    <n v="117"/>
    <x v="376"/>
    <x v="37"/>
    <n v="14757"/>
    <x v="552"/>
    <s v="English"/>
    <s v="Canada"/>
    <n v="15000000"/>
    <n v="-13960131"/>
  </r>
  <r>
    <s v="George Jackson"/>
    <x v="1113"/>
    <n v="5.0999999999999996"/>
    <n v="1991"/>
    <n v="19281235"/>
    <n v="12"/>
    <x v="229"/>
    <x v="614"/>
    <n v="3571"/>
    <x v="3"/>
    <s v="English"/>
    <s v="USA"/>
    <n v="5000000"/>
    <n v="14281235"/>
  </r>
  <r>
    <s v="George Lucas"/>
    <x v="1114"/>
    <n v="8.6999999999999993"/>
    <n v="1977"/>
    <n v="460935665"/>
    <n v="282"/>
    <x v="324"/>
    <x v="10"/>
    <n v="911097"/>
    <x v="553"/>
    <s v="English"/>
    <s v="USA"/>
    <n v="11000000"/>
    <n v="449935665"/>
  </r>
  <r>
    <s v="George Lucas"/>
    <x v="1115"/>
    <n v="6.5"/>
    <n v="1999"/>
    <n v="474544677"/>
    <n v="320"/>
    <x v="324"/>
    <x v="433"/>
    <n v="534658"/>
    <x v="554"/>
    <s v="English"/>
    <s v="USA"/>
    <n v="115000000"/>
    <n v="359544677"/>
  </r>
  <r>
    <s v="George Lucas"/>
    <x v="1116"/>
    <n v="7.6"/>
    <n v="2005"/>
    <n v="380262555"/>
    <n v="359"/>
    <x v="324"/>
    <x v="433"/>
    <n v="520104"/>
    <x v="555"/>
    <s v="English"/>
    <s v="USA"/>
    <n v="113000000"/>
    <n v="267262555"/>
  </r>
  <r>
    <s v="George Lucas"/>
    <x v="1117"/>
    <n v="6.7"/>
    <n v="2002"/>
    <n v="310675583"/>
    <n v="284"/>
    <x v="324"/>
    <x v="433"/>
    <n v="464310"/>
    <x v="556"/>
    <s v="English"/>
    <s v="USA"/>
    <n v="115000000"/>
    <n v="195675583"/>
  </r>
  <r>
    <s v="George Lucas"/>
    <x v="1118"/>
    <n v="7.5"/>
    <n v="1973"/>
    <n v="115000000"/>
    <n v="100"/>
    <x v="102"/>
    <x v="10"/>
    <n v="63839"/>
    <x v="297"/>
    <s v="English"/>
    <s v="USA"/>
    <n v="777000"/>
    <n v="114223000"/>
  </r>
  <r>
    <s v="George Miller"/>
    <x v="1119"/>
    <n v="6.5"/>
    <n v="2006"/>
    <n v="197992827"/>
    <n v="206"/>
    <x v="377"/>
    <x v="187"/>
    <n v="132501"/>
    <x v="46"/>
    <s v="English"/>
    <s v="USA"/>
    <n v="100000000"/>
    <n v="97992827"/>
  </r>
  <r>
    <s v="George Miller"/>
    <x v="1120"/>
    <n v="6.2"/>
    <n v="1985"/>
    <n v="36200000"/>
    <n v="117"/>
    <x v="246"/>
    <x v="615"/>
    <n v="101840"/>
    <x v="557"/>
    <s v="English"/>
    <s v="Australia"/>
    <n v="12305523"/>
    <n v="23894477"/>
  </r>
  <r>
    <s v="George Miller"/>
    <x v="1121"/>
    <n v="7.6"/>
    <n v="1981"/>
    <n v="9003011"/>
    <n v="177"/>
    <x v="246"/>
    <x v="616"/>
    <n v="133966"/>
    <x v="558"/>
    <s v="English"/>
    <s v="Australia"/>
    <n v="2000000"/>
    <n v="7003011"/>
  </r>
  <r>
    <s v="George Miller"/>
    <x v="1122"/>
    <n v="8.1"/>
    <n v="2015"/>
    <n v="153629485"/>
    <n v="739"/>
    <x v="246"/>
    <x v="267"/>
    <n v="552503"/>
    <x v="559"/>
    <s v="English"/>
    <s v="Australia"/>
    <n v="150000000"/>
    <n v="3629485"/>
  </r>
  <r>
    <s v="George Miller"/>
    <x v="1123"/>
    <n v="5.8"/>
    <n v="1998"/>
    <n v="18318000"/>
    <n v="61"/>
    <x v="199"/>
    <x v="408"/>
    <n v="24868"/>
    <x v="376"/>
    <s v="English"/>
    <s v="Australia"/>
    <n v="80000000"/>
    <n v="-61682000"/>
  </r>
  <r>
    <s v="George Miller"/>
    <x v="1124"/>
    <n v="5.9"/>
    <n v="2011"/>
    <n v="63992328"/>
    <n v="156"/>
    <x v="378"/>
    <x v="187"/>
    <n v="32399"/>
    <x v="115"/>
    <s v="English"/>
    <s v="Australia"/>
    <n v="135000000"/>
    <n v="-71007672"/>
  </r>
  <r>
    <s v="George Nolfi"/>
    <x v="1125"/>
    <n v="7.1"/>
    <n v="2011"/>
    <n v="62453315"/>
    <n v="413"/>
    <x v="379"/>
    <x v="219"/>
    <n v="200035"/>
    <x v="516"/>
    <s v="English"/>
    <s v="USA"/>
    <n v="50200000"/>
    <n v="12253315"/>
  </r>
  <r>
    <s v="George P. Cosmatos"/>
    <x v="1126"/>
    <n v="6.4"/>
    <n v="1985"/>
    <n v="150415432"/>
    <n v="96"/>
    <x v="380"/>
    <x v="119"/>
    <n v="117606"/>
    <x v="142"/>
    <s v="English"/>
    <s v="USA"/>
    <n v="44000000"/>
    <n v="106415432"/>
  </r>
  <r>
    <s v="George P. Cosmatos"/>
    <x v="1127"/>
    <n v="7.8"/>
    <n v="1993"/>
    <n v="56505065"/>
    <n v="84"/>
    <x v="381"/>
    <x v="278"/>
    <n v="95241"/>
    <x v="70"/>
    <s v="English"/>
    <s v="USA"/>
    <n v="25000000"/>
    <n v="31505065"/>
  </r>
  <r>
    <s v="George P. Cosmatos"/>
    <x v="1128"/>
    <n v="4.9000000000000004"/>
    <n v="1997"/>
    <n v="2154540"/>
    <n v="24"/>
    <x v="114"/>
    <x v="617"/>
    <n v="3803"/>
    <x v="28"/>
    <s v="English"/>
    <s v="USA"/>
    <n v="45000000"/>
    <n v="-42845460"/>
  </r>
  <r>
    <s v="George Ratliff"/>
    <x v="1129"/>
    <n v="5.3"/>
    <n v="2011"/>
    <n v="27445"/>
    <n v="48"/>
    <x v="382"/>
    <x v="149"/>
    <n v="3788"/>
    <x v="505"/>
    <s v="English"/>
    <s v="USA"/>
    <n v="9000000"/>
    <n v="-8972555"/>
  </r>
  <r>
    <s v="George Roy Hill"/>
    <x v="1130"/>
    <n v="8.3000000000000007"/>
    <n v="1973"/>
    <n v="159600000"/>
    <n v="119"/>
    <x v="116"/>
    <x v="618"/>
    <n v="175607"/>
    <x v="300"/>
    <s v="English"/>
    <s v="USA"/>
    <n v="5500000"/>
    <n v="154100000"/>
  </r>
  <r>
    <s v="George Roy Hill"/>
    <x v="1131"/>
    <n v="8.1"/>
    <n v="1969"/>
    <n v="102308900"/>
    <n v="130"/>
    <x v="383"/>
    <x v="619"/>
    <n v="152089"/>
    <x v="229"/>
    <s v="English"/>
    <s v="USA"/>
    <n v="6000000"/>
    <n v="96308900"/>
  </r>
  <r>
    <s v="George Sidney"/>
    <x v="1132"/>
    <n v="7"/>
    <n v="1950"/>
    <n v="8000000"/>
    <n v="21"/>
    <x v="384"/>
    <x v="620"/>
    <n v="3167"/>
    <x v="168"/>
    <s v="English"/>
    <s v="USA"/>
    <n v="3768785"/>
    <n v="4231215"/>
  </r>
  <r>
    <s v="George Stevens"/>
    <x v="1133"/>
    <n v="6.6"/>
    <n v="1965"/>
    <n v="8000000"/>
    <n v="27"/>
    <x v="125"/>
    <x v="582"/>
    <n v="6484"/>
    <x v="179"/>
    <s v="English"/>
    <s v="USA"/>
    <n v="20000000"/>
    <n v="-12000000"/>
  </r>
  <r>
    <s v="George Tillman Jr."/>
    <x v="1134"/>
    <n v="6.9"/>
    <n v="1997"/>
    <n v="43490057"/>
    <n v="34"/>
    <x v="8"/>
    <x v="360"/>
    <n v="5275"/>
    <x v="391"/>
    <s v="English"/>
    <s v="USA"/>
    <n v="7500000"/>
    <n v="35990057"/>
  </r>
  <r>
    <s v="George Tillman Jr."/>
    <x v="1135"/>
    <n v="7.2"/>
    <n v="2000"/>
    <n v="48814909"/>
    <n v="98"/>
    <x v="62"/>
    <x v="188"/>
    <n v="89424"/>
    <x v="259"/>
    <s v="English"/>
    <s v="USA"/>
    <n v="32000000"/>
    <n v="16814909"/>
  </r>
  <r>
    <s v="George Tillman Jr."/>
    <x v="1136"/>
    <n v="7.1"/>
    <n v="2015"/>
    <n v="37432299"/>
    <n v="117"/>
    <x v="12"/>
    <x v="621"/>
    <n v="50041"/>
    <x v="18"/>
    <s v="English"/>
    <s v="USA"/>
    <n v="34000000"/>
    <n v="3432299"/>
  </r>
  <r>
    <s v="George Tillman Jr."/>
    <x v="1137"/>
    <n v="6.5"/>
    <n v="2010"/>
    <n v="23225911"/>
    <n v="196"/>
    <x v="27"/>
    <x v="9"/>
    <n v="80574"/>
    <x v="308"/>
    <s v="English"/>
    <s v="USA"/>
    <n v="24000000"/>
    <n v="-774089"/>
  </r>
  <r>
    <s v="Gérard Krawczyk"/>
    <x v="1138"/>
    <n v="6.6"/>
    <n v="2001"/>
    <n v="81525"/>
    <n v="40"/>
    <x v="89"/>
    <x v="622"/>
    <n v="29392"/>
    <x v="288"/>
    <s v="French"/>
    <s v="France"/>
    <n v="15300000"/>
    <n v="-15218475"/>
  </r>
  <r>
    <s v="Gil Junger"/>
    <x v="1139"/>
    <n v="7.2"/>
    <n v="1999"/>
    <n v="38176108"/>
    <n v="133"/>
    <x v="19"/>
    <x v="264"/>
    <n v="222099"/>
    <x v="560"/>
    <s v="English"/>
    <s v="USA"/>
    <n v="16000000"/>
    <n v="22176108"/>
  </r>
  <r>
    <s v="Gil Junger"/>
    <x v="1140"/>
    <n v="4.8"/>
    <n v="2001"/>
    <n v="33422806"/>
    <n v="46"/>
    <x v="291"/>
    <x v="56"/>
    <n v="30771"/>
    <x v="500"/>
    <s v="English"/>
    <s v="USA"/>
    <n v="50000000"/>
    <n v="-16577194"/>
  </r>
  <r>
    <s v="Gil Kenan"/>
    <x v="1141"/>
    <n v="6.6"/>
    <n v="2006"/>
    <n v="73661010"/>
    <n v="190"/>
    <x v="385"/>
    <x v="210"/>
    <n v="71137"/>
    <x v="19"/>
    <s v="English"/>
    <s v="USA"/>
    <n v="75000000"/>
    <n v="-1338990"/>
  </r>
  <r>
    <s v="Gil Kenan"/>
    <x v="1142"/>
    <n v="6.5"/>
    <n v="2008"/>
    <n v="7871693"/>
    <n v="118"/>
    <x v="386"/>
    <x v="0"/>
    <n v="52908"/>
    <x v="111"/>
    <s v="English"/>
    <s v="USA"/>
    <n v="55000000"/>
    <n v="-47128307"/>
  </r>
  <r>
    <s v="Gilles Paquet-Brenner"/>
    <x v="1143"/>
    <n v="7.5"/>
    <n v="2010"/>
    <n v="7691700"/>
    <n v="136"/>
    <x v="40"/>
    <x v="623"/>
    <n v="12937"/>
    <x v="382"/>
    <s v="French"/>
    <s v="France"/>
    <n v="10000000"/>
    <n v="-2308300"/>
  </r>
  <r>
    <s v="Gillian Armstrong"/>
    <x v="1144"/>
    <n v="7.3"/>
    <n v="1994"/>
    <n v="50003300"/>
    <n v="27"/>
    <x v="221"/>
    <x v="241"/>
    <n v="36624"/>
    <x v="310"/>
    <s v="English"/>
    <s v="USA"/>
    <n v="15000000"/>
    <n v="35003300"/>
  </r>
  <r>
    <s v="Gillian Armstrong"/>
    <x v="1145"/>
    <n v="6.7"/>
    <n v="1997"/>
    <n v="1508689"/>
    <n v="28"/>
    <x v="12"/>
    <x v="56"/>
    <n v="5648"/>
    <x v="233"/>
    <s v="English"/>
    <s v="USA"/>
    <n v="16000000"/>
    <n v="-14491311"/>
  </r>
  <r>
    <s v="Gina Prince-Bythewood"/>
    <x v="1146"/>
    <n v="7.3"/>
    <n v="2008"/>
    <n v="37766350"/>
    <n v="109"/>
    <x v="23"/>
    <x v="624"/>
    <n v="19440"/>
    <x v="396"/>
    <s v="English"/>
    <s v="USA"/>
    <n v="11000000"/>
    <n v="26766350"/>
  </r>
  <r>
    <s v="Gina Prince-Bythewood"/>
    <x v="1147"/>
    <n v="7.2"/>
    <n v="2000"/>
    <n v="27441122"/>
    <n v="68"/>
    <x v="270"/>
    <x v="312"/>
    <n v="14322"/>
    <x v="18"/>
    <s v="English"/>
    <s v="USA"/>
    <n v="15000000"/>
    <n v="12441122"/>
  </r>
  <r>
    <s v="Gina Prince-Bythewood"/>
    <x v="1148"/>
    <n v="6.9"/>
    <n v="2014"/>
    <n v="14612840"/>
    <n v="71"/>
    <x v="149"/>
    <x v="237"/>
    <n v="11191"/>
    <x v="540"/>
    <s v="English"/>
    <s v="USA"/>
    <n v="7000000"/>
    <n v="7612840"/>
  </r>
  <r>
    <s v="Giuseppe Tornatore"/>
    <x v="1149"/>
    <n v="7.8"/>
    <n v="2013"/>
    <n v="85433"/>
    <n v="124"/>
    <x v="387"/>
    <x v="625"/>
    <n v="69676"/>
    <x v="194"/>
    <s v="English"/>
    <s v="Italy"/>
    <n v="13500000"/>
    <n v="-13414567"/>
  </r>
  <r>
    <s v="Glen Morgan"/>
    <x v="1150"/>
    <n v="4.5"/>
    <n v="2006"/>
    <n v="16235293"/>
    <n v="186"/>
    <x v="54"/>
    <x v="626"/>
    <n v="19918"/>
    <x v="561"/>
    <s v="English"/>
    <s v="USA"/>
    <n v="9000000"/>
    <n v="7235293"/>
  </r>
  <r>
    <s v="Glen Morgan"/>
    <x v="1151"/>
    <n v="6.2"/>
    <n v="2003"/>
    <n v="6852144"/>
    <n v="129"/>
    <x v="275"/>
    <x v="627"/>
    <n v="15169"/>
    <x v="364"/>
    <s v="English"/>
    <s v="Canada"/>
    <n v="22000000"/>
    <n v="-15147856"/>
  </r>
  <r>
    <s v="Glenn Ficarra"/>
    <x v="1152"/>
    <n v="7.4"/>
    <n v="2011"/>
    <n v="84244877"/>
    <n v="310"/>
    <x v="19"/>
    <x v="8"/>
    <n v="375456"/>
    <x v="562"/>
    <s v="English"/>
    <s v="USA"/>
    <n v="50000000"/>
    <n v="34244877"/>
  </r>
  <r>
    <s v="Glenn Ficarra"/>
    <x v="1153"/>
    <n v="6.6"/>
    <n v="2015"/>
    <n v="53846915"/>
    <n v="279"/>
    <x v="132"/>
    <x v="66"/>
    <n v="149337"/>
    <x v="266"/>
    <s v="English"/>
    <s v="USA"/>
    <n v="50100000"/>
    <n v="3746915"/>
  </r>
  <r>
    <s v="Glenn Ficarra"/>
    <x v="1154"/>
    <n v="6.6"/>
    <n v="2009"/>
    <n v="2035566"/>
    <n v="242"/>
    <x v="388"/>
    <x v="628"/>
    <n v="77305"/>
    <x v="248"/>
    <s v="English"/>
    <s v="France"/>
    <n v="13000000"/>
    <n v="-10964434"/>
  </r>
  <r>
    <s v="Gonzalo López-Gallego"/>
    <x v="1155"/>
    <n v="5.2"/>
    <n v="2011"/>
    <n v="17683670"/>
    <n v="228"/>
    <x v="178"/>
    <x v="629"/>
    <n v="47227"/>
    <x v="187"/>
    <s v="English"/>
    <s v="USA"/>
    <n v="5000000"/>
    <n v="12683670"/>
  </r>
  <r>
    <s v="Goran Dukic"/>
    <x v="1156"/>
    <n v="7.4"/>
    <n v="2006"/>
    <n v="104077"/>
    <n v="117"/>
    <x v="166"/>
    <x v="630"/>
    <n v="46076"/>
    <x v="263"/>
    <s v="English"/>
    <s v="USA"/>
    <n v="1000000"/>
    <n v="-895923"/>
  </r>
  <r>
    <s v="Gordon Chan"/>
    <x v="1157"/>
    <n v="5.2"/>
    <n v="2003"/>
    <n v="22108977"/>
    <n v="98"/>
    <x v="389"/>
    <x v="155"/>
    <n v="29861"/>
    <x v="310"/>
    <s v="English"/>
    <s v="Hong Kong"/>
    <n v="41000000"/>
    <n v="-18891023"/>
  </r>
  <r>
    <s v="Gore Verbinski"/>
    <x v="1158"/>
    <n v="7.3"/>
    <n v="2006"/>
    <n v="423032628"/>
    <n v="313"/>
    <x v="32"/>
    <x v="45"/>
    <n v="522040"/>
    <x v="563"/>
    <s v="English"/>
    <s v="USA"/>
    <n v="225000000"/>
    <n v="198032628"/>
  </r>
  <r>
    <s v="Gore Verbinski"/>
    <x v="1159"/>
    <n v="8.1"/>
    <n v="2003"/>
    <n v="305388685"/>
    <n v="271"/>
    <x v="32"/>
    <x v="45"/>
    <n v="809474"/>
    <x v="564"/>
    <s v="English"/>
    <s v="USA"/>
    <n v="140000000"/>
    <n v="165388685"/>
  </r>
  <r>
    <s v="Gore Verbinski"/>
    <x v="1160"/>
    <n v="6.1"/>
    <n v="2001"/>
    <n v="66808615"/>
    <n v="125"/>
    <x v="390"/>
    <x v="42"/>
    <n v="87351"/>
    <x v="565"/>
    <s v="English"/>
    <s v="USA"/>
    <n v="34000000"/>
    <n v="32808615"/>
  </r>
  <r>
    <s v="Gore Verbinski"/>
    <x v="1161"/>
    <n v="7.1"/>
    <n v="2007"/>
    <n v="309404152"/>
    <n v="302"/>
    <x v="32"/>
    <x v="45"/>
    <n v="471220"/>
    <x v="566"/>
    <s v="English"/>
    <s v="USA"/>
    <n v="300000000"/>
    <n v="9404152"/>
  </r>
  <r>
    <s v="Gore Verbinski"/>
    <x v="1162"/>
    <n v="6.6"/>
    <n v="2005"/>
    <n v="12469811"/>
    <n v="156"/>
    <x v="8"/>
    <x v="64"/>
    <n v="69172"/>
    <x v="10"/>
    <s v="English"/>
    <s v="USA"/>
    <n v="22000000"/>
    <n v="-9530189"/>
  </r>
  <r>
    <s v="Gore Verbinski"/>
    <x v="1163"/>
    <n v="7.2"/>
    <n v="2011"/>
    <n v="123207194"/>
    <n v="362"/>
    <x v="391"/>
    <x v="45"/>
    <n v="183208"/>
    <x v="567"/>
    <s v="English"/>
    <s v="USA"/>
    <n v="135000000"/>
    <n v="-11792806"/>
  </r>
  <r>
    <s v="Gore Verbinski"/>
    <x v="1164"/>
    <n v="6.5"/>
    <n v="2013"/>
    <n v="89289910"/>
    <n v="450"/>
    <x v="392"/>
    <x v="45"/>
    <n v="181792"/>
    <x v="568"/>
    <s v="English"/>
    <s v="USA"/>
    <n v="215000000"/>
    <n v="-125710090"/>
  </r>
  <r>
    <s v="Graham Annable"/>
    <x v="1165"/>
    <n v="6.8"/>
    <n v="2014"/>
    <n v="50807639"/>
    <n v="219"/>
    <x v="67"/>
    <x v="631"/>
    <n v="40883"/>
    <x v="55"/>
    <s v="English"/>
    <s v="USA"/>
    <n v="60000000"/>
    <n v="-9192361"/>
  </r>
  <r>
    <s v="Grant Heslov"/>
    <x v="1166"/>
    <n v="6.2"/>
    <n v="2009"/>
    <n v="32416109"/>
    <n v="271"/>
    <x v="393"/>
    <x v="37"/>
    <n v="109620"/>
    <x v="569"/>
    <s v="English"/>
    <s v="USA"/>
    <n v="25000000"/>
    <n v="7416109"/>
  </r>
  <r>
    <s v="Greg Berlanti"/>
    <x v="1167"/>
    <n v="7"/>
    <n v="2000"/>
    <n v="1744858"/>
    <n v="51"/>
    <x v="167"/>
    <x v="428"/>
    <n v="6084"/>
    <x v="350"/>
    <s v="English"/>
    <s v="USA"/>
    <n v="1000000"/>
    <n v="744858"/>
  </r>
  <r>
    <s v="Greg Coolidge"/>
    <x v="1168"/>
    <n v="5.5"/>
    <n v="2006"/>
    <n v="28435406"/>
    <n v="85"/>
    <x v="1"/>
    <x v="632"/>
    <n v="37681"/>
    <x v="416"/>
    <s v="English"/>
    <s v="USA"/>
    <n v="12000000"/>
    <n v="16435406"/>
  </r>
  <r>
    <s v="Greg Harrison"/>
    <x v="1169"/>
    <n v="6.5"/>
    <n v="2000"/>
    <n v="1114943"/>
    <n v="46"/>
    <x v="149"/>
    <x v="633"/>
    <n v="3562"/>
    <x v="570"/>
    <s v="English"/>
    <s v="USA"/>
    <n v="500000"/>
    <n v="614943"/>
  </r>
  <r>
    <s v="Greg Harrison"/>
    <x v="1170"/>
    <n v="5.5"/>
    <n v="2004"/>
    <n v="191309"/>
    <n v="43"/>
    <x v="222"/>
    <x v="634"/>
    <n v="2787"/>
    <x v="100"/>
    <s v="English"/>
    <s v="USA"/>
    <n v="150000"/>
    <n v="41309"/>
  </r>
  <r>
    <s v="Greg Mottola"/>
    <x v="1171"/>
    <n v="7.6"/>
    <n v="2007"/>
    <n v="121463226"/>
    <n v="256"/>
    <x v="3"/>
    <x v="51"/>
    <n v="422606"/>
    <x v="571"/>
    <s v="English"/>
    <s v="USA"/>
    <n v="20000000"/>
    <n v="101463226"/>
  </r>
  <r>
    <s v="Greg Mottola"/>
    <x v="1172"/>
    <n v="7"/>
    <n v="2011"/>
    <n v="37371385"/>
    <n v="342"/>
    <x v="177"/>
    <x v="635"/>
    <n v="192462"/>
    <x v="572"/>
    <s v="English"/>
    <s v="USA"/>
    <n v="40000000"/>
    <n v="-2628615"/>
  </r>
  <r>
    <s v="Gregory Hoblit"/>
    <x v="1173"/>
    <n v="7.3"/>
    <n v="2000"/>
    <n v="44983704"/>
    <n v="168"/>
    <x v="394"/>
    <x v="597"/>
    <n v="81866"/>
    <x v="573"/>
    <s v="English"/>
    <s v="USA"/>
    <n v="31000000"/>
    <n v="13983704"/>
  </r>
  <r>
    <s v="Gregory Hoblit"/>
    <x v="1174"/>
    <n v="6.2"/>
    <n v="2008"/>
    <n v="28687835"/>
    <n v="195"/>
    <x v="30"/>
    <x v="456"/>
    <n v="40964"/>
    <x v="574"/>
    <s v="English"/>
    <s v="USA"/>
    <n v="35000000"/>
    <n v="-6312165"/>
  </r>
  <r>
    <s v="Gregory Hoblit"/>
    <x v="1175"/>
    <n v="6.3"/>
    <n v="2002"/>
    <n v="19076815"/>
    <n v="112"/>
    <x v="40"/>
    <x v="39"/>
    <n v="43651"/>
    <x v="145"/>
    <s v="English"/>
    <s v="USA"/>
    <n v="60000000"/>
    <n v="-40923185"/>
  </r>
  <r>
    <s v="Gregory Jacobs"/>
    <x v="1176"/>
    <n v="5.7"/>
    <n v="2015"/>
    <n v="66009973"/>
    <n v="222"/>
    <x v="102"/>
    <x v="31"/>
    <n v="38202"/>
    <x v="140"/>
    <s v="English"/>
    <s v="USA"/>
    <n v="14800000"/>
    <n v="51209973"/>
  </r>
  <r>
    <s v="Gregory Nava"/>
    <x v="1177"/>
    <n v="6.7"/>
    <n v="1997"/>
    <n v="35422828"/>
    <n v="37"/>
    <x v="20"/>
    <x v="636"/>
    <n v="19126"/>
    <x v="338"/>
    <s v="English"/>
    <s v="USA"/>
    <n v="20000000"/>
    <n v="15422828"/>
  </r>
  <r>
    <s v="Gregory Poirier"/>
    <x v="1178"/>
    <n v="5.3"/>
    <n v="2001"/>
    <n v="13558739"/>
    <n v="75"/>
    <x v="3"/>
    <x v="637"/>
    <n v="15427"/>
    <x v="307"/>
    <s v="English"/>
    <s v="USA"/>
    <n v="11000000"/>
    <n v="2558739"/>
  </r>
  <r>
    <s v="Gregory Widen"/>
    <x v="1179"/>
    <n v="6.6"/>
    <n v="1995"/>
    <n v="16115878"/>
    <n v="56"/>
    <x v="395"/>
    <x v="450"/>
    <n v="24438"/>
    <x v="13"/>
    <s v="English"/>
    <s v="USA"/>
    <n v="8000000"/>
    <n v="8115878"/>
  </r>
  <r>
    <s v="Griffin Dunne"/>
    <x v="1180"/>
    <n v="6.1"/>
    <n v="1998"/>
    <n v="46611204"/>
    <n v="92"/>
    <x v="166"/>
    <x v="347"/>
    <n v="55749"/>
    <x v="575"/>
    <s v="English"/>
    <s v="USA"/>
    <n v="48000000"/>
    <n v="-1388796"/>
  </r>
  <r>
    <s v="Guillaume Canet"/>
    <x v="1181"/>
    <n v="7.1"/>
    <n v="2010"/>
    <n v="183662"/>
    <n v="118"/>
    <x v="8"/>
    <x v="638"/>
    <n v="18395"/>
    <x v="2"/>
    <s v="French"/>
    <s v="France"/>
    <n v="25000000"/>
    <n v="-24816338"/>
  </r>
  <r>
    <s v="Guillaume Canet"/>
    <x v="1182"/>
    <n v="6.5"/>
    <n v="2013"/>
    <n v="41229"/>
    <n v="91"/>
    <x v="30"/>
    <x v="639"/>
    <n v="14612"/>
    <x v="28"/>
    <s v="English"/>
    <s v="France"/>
    <n v="25500000"/>
    <n v="-25458771"/>
  </r>
  <r>
    <s v="Guillermo del Toro"/>
    <x v="1183"/>
    <n v="6.7"/>
    <n v="2002"/>
    <n v="81645152"/>
    <n v="224"/>
    <x v="53"/>
    <x v="352"/>
    <n v="158267"/>
    <x v="53"/>
    <s v="English"/>
    <s v="USA"/>
    <n v="54000000"/>
    <n v="27645152"/>
  </r>
  <r>
    <s v="Guillermo del Toro"/>
    <x v="1184"/>
    <n v="8.1999999999999993"/>
    <n v="2006"/>
    <n v="37623143"/>
    <n v="406"/>
    <x v="396"/>
    <x v="640"/>
    <n v="467234"/>
    <x v="576"/>
    <s v="Spanish"/>
    <s v="Spain"/>
    <n v="13500000"/>
    <n v="24123143"/>
  </r>
  <r>
    <s v="Guillermo del Toro"/>
    <x v="1185"/>
    <n v="6.8"/>
    <n v="2004"/>
    <n v="59035104"/>
    <n v="242"/>
    <x v="397"/>
    <x v="641"/>
    <n v="244566"/>
    <x v="577"/>
    <s v="English"/>
    <s v="USA"/>
    <n v="66000000"/>
    <n v="-6964896"/>
  </r>
  <r>
    <s v="Guillermo del Toro"/>
    <x v="1186"/>
    <n v="7"/>
    <n v="2008"/>
    <n v="75754670"/>
    <n v="345"/>
    <x v="398"/>
    <x v="642"/>
    <n v="208422"/>
    <x v="331"/>
    <s v="English"/>
    <s v="USA"/>
    <n v="85000000"/>
    <n v="-9245330"/>
  </r>
  <r>
    <s v="Guillermo del Toro"/>
    <x v="1187"/>
    <n v="7"/>
    <n v="2013"/>
    <n v="101785482"/>
    <n v="575"/>
    <x v="33"/>
    <x v="84"/>
    <n v="381148"/>
    <x v="372"/>
    <s v="English"/>
    <s v="USA"/>
    <n v="190000000"/>
    <n v="-88214518"/>
  </r>
  <r>
    <s v="Gurinder Chadha"/>
    <x v="1188"/>
    <n v="6.7"/>
    <n v="2002"/>
    <n v="32541719"/>
    <n v="161"/>
    <x v="167"/>
    <x v="413"/>
    <n v="89806"/>
    <x v="99"/>
    <s v="English"/>
    <s v="UK"/>
    <n v="3500159"/>
    <n v="29041560"/>
  </r>
  <r>
    <s v="Gurinder Chadha"/>
    <x v="1189"/>
    <n v="6.2"/>
    <n v="2004"/>
    <n v="6601079"/>
    <n v="119"/>
    <x v="15"/>
    <x v="643"/>
    <n v="17436"/>
    <x v="397"/>
    <s v="English"/>
    <s v="UK"/>
    <n v="7000000"/>
    <n v="-398921"/>
  </r>
  <r>
    <s v="Gus Van Sant"/>
    <x v="1190"/>
    <n v="8.3000000000000007"/>
    <n v="1997"/>
    <n v="138339411"/>
    <n v="161"/>
    <x v="23"/>
    <x v="187"/>
    <n v="604904"/>
    <x v="578"/>
    <s v="English"/>
    <s v="USA"/>
    <n v="10000000"/>
    <n v="128339411"/>
  </r>
  <r>
    <s v="Gus Van Sant"/>
    <x v="1191"/>
    <n v="7.6"/>
    <n v="2008"/>
    <n v="31838002"/>
    <n v="324"/>
    <x v="125"/>
    <x v="423"/>
    <n v="136673"/>
    <x v="496"/>
    <s v="English"/>
    <s v="USA"/>
    <n v="20000000"/>
    <n v="11838002"/>
  </r>
  <r>
    <s v="Gus Van Sant"/>
    <x v="1192"/>
    <n v="7.3"/>
    <n v="2000"/>
    <n v="51768623"/>
    <n v="137"/>
    <x v="23"/>
    <x v="644"/>
    <n v="73006"/>
    <x v="319"/>
    <s v="English"/>
    <s v="USA"/>
    <n v="43000000"/>
    <n v="8768623"/>
  </r>
  <r>
    <s v="Gus Van Sant"/>
    <x v="1193"/>
    <n v="7.1"/>
    <n v="1991"/>
    <n v="6401336"/>
    <n v="63"/>
    <x v="23"/>
    <x v="46"/>
    <n v="36996"/>
    <x v="181"/>
    <s v="English"/>
    <s v="USA"/>
    <n v="2500000"/>
    <n v="3901336"/>
  </r>
  <r>
    <s v="Gus Van Sant"/>
    <x v="1194"/>
    <n v="6.8"/>
    <n v="1995"/>
    <n v="21200000"/>
    <n v="59"/>
    <x v="116"/>
    <x v="645"/>
    <n v="34774"/>
    <x v="248"/>
    <s v="English"/>
    <s v="USA"/>
    <n v="20000000"/>
    <n v="1200000"/>
  </r>
  <r>
    <s v="Gus Van Sant"/>
    <x v="1195"/>
    <n v="6.2"/>
    <n v="2002"/>
    <n v="236266"/>
    <n v="103"/>
    <x v="399"/>
    <x v="219"/>
    <n v="15104"/>
    <x v="156"/>
    <s v="English"/>
    <s v="USA"/>
    <n v="3500000"/>
    <n v="-3263734"/>
  </r>
  <r>
    <s v="Gus Van Sant"/>
    <x v="1196"/>
    <n v="6.6"/>
    <n v="2012"/>
    <n v="7556708"/>
    <n v="242"/>
    <x v="23"/>
    <x v="219"/>
    <n v="30284"/>
    <x v="111"/>
    <s v="English"/>
    <s v="USA"/>
    <n v="15000000"/>
    <n v="-7443292"/>
  </r>
  <r>
    <s v="Guy Hamilton"/>
    <x v="1197"/>
    <n v="7.8"/>
    <n v="1964"/>
    <n v="51100000"/>
    <n v="164"/>
    <x v="171"/>
    <x v="646"/>
    <n v="139432"/>
    <x v="269"/>
    <s v="English"/>
    <s v="UK"/>
    <n v="3000000"/>
    <n v="48100000"/>
  </r>
  <r>
    <s v="Guy Hamilton"/>
    <x v="1198"/>
    <n v="6.7"/>
    <n v="1971"/>
    <n v="43800000"/>
    <n v="120"/>
    <x v="171"/>
    <x v="647"/>
    <n v="74249"/>
    <x v="397"/>
    <s v="English"/>
    <s v="UK"/>
    <n v="7200000"/>
    <n v="36600000"/>
  </r>
  <r>
    <s v="Guy Hamilton"/>
    <x v="1199"/>
    <n v="6.8"/>
    <n v="1973"/>
    <n v="35400000"/>
    <n v="136"/>
    <x v="171"/>
    <x v="648"/>
    <n v="74957"/>
    <x v="261"/>
    <s v="English"/>
    <s v="UK"/>
    <n v="7000000"/>
    <n v="28400000"/>
  </r>
  <r>
    <s v="Guy Hamilton"/>
    <x v="1200"/>
    <n v="6.8"/>
    <n v="1974"/>
    <n v="21000000"/>
    <n v="118"/>
    <x v="171"/>
    <x v="34"/>
    <n v="73950"/>
    <x v="465"/>
    <s v="English"/>
    <s v="UK"/>
    <n v="13000000"/>
    <n v="8000000"/>
  </r>
  <r>
    <s v="Guy Maddin"/>
    <x v="1201"/>
    <n v="7"/>
    <n v="2002"/>
    <n v="39659"/>
    <n v="58"/>
    <x v="400"/>
    <x v="649"/>
    <n v="1555"/>
    <x v="68"/>
    <s v="English"/>
    <s v="Canada"/>
    <n v="1600000"/>
    <n v="-1560341"/>
  </r>
  <r>
    <s v="Guy Ritchie"/>
    <x v="1202"/>
    <n v="7.6"/>
    <n v="2009"/>
    <n v="209019489"/>
    <n v="415"/>
    <x v="401"/>
    <x v="158"/>
    <n v="477300"/>
    <x v="579"/>
    <s v="English"/>
    <s v="USA"/>
    <n v="90000000"/>
    <n v="119019489"/>
  </r>
  <r>
    <s v="Guy Ritchie"/>
    <x v="1203"/>
    <n v="7.5"/>
    <n v="2011"/>
    <n v="186830669"/>
    <n v="382"/>
    <x v="401"/>
    <x v="158"/>
    <n v="338635"/>
    <x v="580"/>
    <s v="English"/>
    <s v="USA"/>
    <n v="125000000"/>
    <n v="61830669"/>
  </r>
  <r>
    <s v="Guy Ritchie"/>
    <x v="1204"/>
    <n v="8.3000000000000007"/>
    <n v="2000"/>
    <n v="30093107"/>
    <n v="151"/>
    <x v="28"/>
    <x v="194"/>
    <n v="600996"/>
    <x v="581"/>
    <s v="English"/>
    <s v="UK"/>
    <n v="6000000"/>
    <n v="24093107"/>
  </r>
  <r>
    <s v="Guy Ritchie"/>
    <x v="1205"/>
    <n v="8.1999999999999993"/>
    <n v="1998"/>
    <n v="3650677"/>
    <n v="116"/>
    <x v="28"/>
    <x v="194"/>
    <n v="414976"/>
    <x v="211"/>
    <s v="English"/>
    <s v="UK"/>
    <n v="960000"/>
    <n v="2690677"/>
  </r>
  <r>
    <s v="Guy Ritchie"/>
    <x v="1206"/>
    <n v="3.6"/>
    <n v="2002"/>
    <n v="598645"/>
    <n v="71"/>
    <x v="1"/>
    <x v="180"/>
    <n v="13145"/>
    <x v="60"/>
    <s v="English"/>
    <s v="UK"/>
    <n v="10000000"/>
    <n v="-9401355"/>
  </r>
  <r>
    <s v="Guy Ritchie"/>
    <x v="1207"/>
    <n v="7.3"/>
    <n v="2008"/>
    <n v="5694401"/>
    <n v="209"/>
    <x v="88"/>
    <x v="267"/>
    <n v="194489"/>
    <x v="374"/>
    <s v="English"/>
    <s v="UK"/>
    <n v="18000000"/>
    <n v="-12305599"/>
  </r>
  <r>
    <s v="Guy Ritchie"/>
    <x v="1208"/>
    <n v="7.3"/>
    <n v="2015"/>
    <n v="45434443"/>
    <n v="362"/>
    <x v="288"/>
    <x v="650"/>
    <n v="175960"/>
    <x v="582"/>
    <s v="English"/>
    <s v="USA"/>
    <n v="75000000"/>
    <n v="-29565557"/>
  </r>
  <r>
    <s v="Hal Haberman"/>
    <x v="1209"/>
    <n v="6.9"/>
    <n v="2006"/>
    <n v="6387"/>
    <n v="56"/>
    <x v="233"/>
    <x v="651"/>
    <n v="4862"/>
    <x v="540"/>
    <s v="English"/>
    <s v="USA"/>
    <n v="1000000"/>
    <n v="-993613"/>
  </r>
  <r>
    <s v="Hal Needham"/>
    <x v="1210"/>
    <n v="3.5"/>
    <n v="1982"/>
    <n v="5333658"/>
    <n v="40"/>
    <x v="101"/>
    <x v="652"/>
    <n v="2541"/>
    <x v="302"/>
    <s v="English"/>
    <s v="USA"/>
    <n v="20000000"/>
    <n v="-14666342"/>
  </r>
  <r>
    <s v="Ham Tran"/>
    <x v="1211"/>
    <n v="7.4"/>
    <n v="2006"/>
    <n v="638951"/>
    <n v="15"/>
    <x v="23"/>
    <x v="653"/>
    <n v="775"/>
    <x v="534"/>
    <s v="Vietnamese"/>
    <s v="USA"/>
    <n v="1592000"/>
    <n v="-953049"/>
  </r>
  <r>
    <s v="Hans Canosa"/>
    <x v="1212"/>
    <n v="7.1"/>
    <n v="2005"/>
    <n v="379122"/>
    <n v="365"/>
    <x v="19"/>
    <x v="464"/>
    <n v="10143"/>
    <x v="302"/>
    <s v="English"/>
    <s v="UK"/>
    <n v="450000"/>
    <n v="-70878"/>
  </r>
  <r>
    <s v="Hans Petter Moland"/>
    <x v="1213"/>
    <n v="7.3"/>
    <n v="2000"/>
    <n v="64148"/>
    <n v="28"/>
    <x v="23"/>
    <x v="654"/>
    <n v="2601"/>
    <x v="421"/>
    <s v="English"/>
    <s v="UK"/>
    <n v="6500000"/>
    <n v="-6435852"/>
  </r>
  <r>
    <s v="Harald Zwart"/>
    <x v="1214"/>
    <n v="5"/>
    <n v="2003"/>
    <n v="47285499"/>
    <n v="79"/>
    <x v="402"/>
    <x v="613"/>
    <n v="26755"/>
    <x v="449"/>
    <s v="English"/>
    <s v="USA"/>
    <n v="26000000"/>
    <n v="21285499"/>
  </r>
  <r>
    <s v="Harald Zwart"/>
    <x v="1215"/>
    <n v="6"/>
    <n v="2013"/>
    <n v="31165421"/>
    <n v="212"/>
    <x v="403"/>
    <x v="655"/>
    <n v="107028"/>
    <x v="162"/>
    <s v="English"/>
    <s v="USA"/>
    <n v="60000000"/>
    <n v="-28834579"/>
  </r>
  <r>
    <s v="Hark Tsui"/>
    <x v="1216"/>
    <n v="4.8"/>
    <n v="1998"/>
    <n v="10076136"/>
    <n v="67"/>
    <x v="404"/>
    <x v="557"/>
    <n v="11512"/>
    <x v="220"/>
    <s v="English"/>
    <s v="Aruba"/>
    <n v="35000000"/>
    <n v="-24923864"/>
  </r>
  <r>
    <s v="Harley Cokeliss"/>
    <x v="1217"/>
    <n v="5.6"/>
    <n v="1987"/>
    <n v="3060858"/>
    <n v="27"/>
    <x v="76"/>
    <x v="656"/>
    <n v="1768"/>
    <x v="540"/>
    <s v="English"/>
    <s v="USA"/>
    <n v="10000000"/>
    <n v="-6939142"/>
  </r>
  <r>
    <s v="Harmony Korine"/>
    <x v="1218"/>
    <n v="5.3"/>
    <n v="2012"/>
    <n v="14123773"/>
    <n v="444"/>
    <x v="2"/>
    <x v="423"/>
    <n v="108683"/>
    <x v="583"/>
    <s v="English"/>
    <s v="USA"/>
    <n v="5000000"/>
    <n v="9123773"/>
  </r>
  <r>
    <s v="Harold Becker"/>
    <x v="1219"/>
    <n v="6.8"/>
    <n v="1989"/>
    <n v="58571513"/>
    <n v="43"/>
    <x v="26"/>
    <x v="261"/>
    <n v="30213"/>
    <x v="183"/>
    <s v="English"/>
    <s v="USA"/>
    <n v="19000000"/>
    <n v="39571513"/>
  </r>
  <r>
    <s v="Harold Becker"/>
    <x v="1220"/>
    <n v="5.5"/>
    <n v="2001"/>
    <n v="45207112"/>
    <n v="98"/>
    <x v="43"/>
    <x v="210"/>
    <n v="21283"/>
    <x v="231"/>
    <s v="English"/>
    <s v="USA"/>
    <n v="53000000"/>
    <n v="-7792888"/>
  </r>
  <r>
    <s v="Harold Becker"/>
    <x v="1221"/>
    <n v="6.2"/>
    <n v="1996"/>
    <n v="20300000"/>
    <n v="50"/>
    <x v="18"/>
    <x v="261"/>
    <n v="16741"/>
    <x v="191"/>
    <s v="English"/>
    <s v="USA"/>
    <n v="40000000"/>
    <n v="-19700000"/>
  </r>
  <r>
    <s v="Harold Becker"/>
    <x v="1222"/>
    <n v="6.1"/>
    <n v="1998"/>
    <n v="32940507"/>
    <n v="79"/>
    <x v="27"/>
    <x v="39"/>
    <n v="54314"/>
    <x v="484"/>
    <s v="English"/>
    <s v="USA"/>
    <n v="60000000"/>
    <n v="-27059493"/>
  </r>
  <r>
    <s v="Harold Cronk"/>
    <x v="1223"/>
    <n v="3.4"/>
    <n v="2016"/>
    <n v="20773070"/>
    <n v="29"/>
    <x v="23"/>
    <x v="657"/>
    <n v="4501"/>
    <x v="111"/>
    <s v="English"/>
    <s v="USA"/>
    <n v="5000000"/>
    <n v="15773070"/>
  </r>
  <r>
    <s v="Harold Ramis"/>
    <x v="1224"/>
    <n v="6.7"/>
    <n v="1999"/>
    <n v="106694016"/>
    <n v="145"/>
    <x v="28"/>
    <x v="188"/>
    <n v="123940"/>
    <x v="567"/>
    <s v="English"/>
    <s v="USA"/>
    <n v="30000000"/>
    <n v="76694016"/>
  </r>
  <r>
    <s v="Harold Ramis"/>
    <x v="1225"/>
    <n v="8.1"/>
    <n v="1993"/>
    <n v="70906973"/>
    <n v="147"/>
    <x v="321"/>
    <x v="0"/>
    <n v="437418"/>
    <x v="464"/>
    <s v="English"/>
    <s v="USA"/>
    <n v="14600000"/>
    <n v="56306973"/>
  </r>
  <r>
    <s v="Harold Ramis"/>
    <x v="1226"/>
    <n v="7.4"/>
    <n v="1983"/>
    <n v="61400000"/>
    <n v="55"/>
    <x v="278"/>
    <x v="658"/>
    <n v="71183"/>
    <x v="230"/>
    <s v="English"/>
    <s v="USA"/>
    <n v="15000000"/>
    <n v="46400000"/>
  </r>
  <r>
    <s v="Harold Ramis"/>
    <x v="1227"/>
    <n v="7.4"/>
    <n v="1980"/>
    <n v="39800000"/>
    <n v="71"/>
    <x v="168"/>
    <x v="0"/>
    <n v="81599"/>
    <x v="369"/>
    <s v="English"/>
    <s v="USA"/>
    <n v="6000000"/>
    <n v="33800000"/>
  </r>
  <r>
    <s v="Harold Ramis"/>
    <x v="1228"/>
    <n v="6"/>
    <n v="2000"/>
    <n v="37879996"/>
    <n v="125"/>
    <x v="321"/>
    <x v="213"/>
    <n v="81888"/>
    <x v="336"/>
    <s v="English"/>
    <s v="USA"/>
    <n v="48000000"/>
    <n v="-10120004"/>
  </r>
  <r>
    <s v="Harold Ramis"/>
    <x v="1229"/>
    <n v="4.9000000000000004"/>
    <n v="2009"/>
    <n v="43337279"/>
    <n v="170"/>
    <x v="278"/>
    <x v="464"/>
    <n v="76770"/>
    <x v="254"/>
    <s v="English"/>
    <s v="USA"/>
    <n v="60000000"/>
    <n v="-16662721"/>
  </r>
  <r>
    <s v="Harold Ramis"/>
    <x v="1230"/>
    <n v="6"/>
    <n v="1996"/>
    <n v="20101861"/>
    <n v="43"/>
    <x v="405"/>
    <x v="659"/>
    <n v="24757"/>
    <x v="344"/>
    <s v="English"/>
    <s v="USA"/>
    <n v="45000000"/>
    <n v="-24898139"/>
  </r>
  <r>
    <s v="Harold Ramis"/>
    <x v="1231"/>
    <n v="5.9"/>
    <n v="2002"/>
    <n v="32122249"/>
    <n v="105"/>
    <x v="28"/>
    <x v="188"/>
    <n v="69319"/>
    <x v="141"/>
    <s v="English"/>
    <s v="USA"/>
    <n v="60000000"/>
    <n v="-27877751"/>
  </r>
  <r>
    <s v="Harry Beaumont"/>
    <x v="1232"/>
    <n v="6.3"/>
    <n v="1929"/>
    <n v="2808000"/>
    <n v="36"/>
    <x v="406"/>
    <x v="660"/>
    <n v="4546"/>
    <x v="149"/>
    <s v="English"/>
    <s v="USA"/>
    <n v="379000"/>
    <n v="2429000"/>
  </r>
  <r>
    <s v="Harry Elfont"/>
    <x v="1233"/>
    <n v="6.5"/>
    <n v="1998"/>
    <n v="25339117"/>
    <n v="76"/>
    <x v="1"/>
    <x v="130"/>
    <n v="37885"/>
    <x v="339"/>
    <s v="English"/>
    <s v="USA"/>
    <n v="10000000"/>
    <n v="15339117"/>
  </r>
  <r>
    <s v="Harry Elfont"/>
    <x v="1234"/>
    <n v="5.3"/>
    <n v="2001"/>
    <n v="14252830"/>
    <n v="93"/>
    <x v="9"/>
    <x v="338"/>
    <n v="18900"/>
    <x v="386"/>
    <s v="English"/>
    <s v="Canada"/>
    <n v="22000000"/>
    <n v="-7747170"/>
  </r>
  <r>
    <s v="Harry F. Millarde"/>
    <x v="1235"/>
    <n v="4.8"/>
    <n v="1920"/>
    <n v="3000000"/>
    <n v="1"/>
    <x v="2"/>
    <x v="661"/>
    <n v="5"/>
    <x v="584"/>
    <s v="English"/>
    <s v="USA"/>
    <n v="100000"/>
    <n v="2900000"/>
  </r>
  <r>
    <s v="Hart Bochner"/>
    <x v="1236"/>
    <n v="6.5"/>
    <n v="1994"/>
    <n v="4350774"/>
    <n v="15"/>
    <x v="3"/>
    <x v="532"/>
    <n v="10476"/>
    <x v="490"/>
    <s v="English"/>
    <s v="USA"/>
    <n v="8000000"/>
    <n v="-3649226"/>
  </r>
  <r>
    <s v="Hayao Miyazaki"/>
    <x v="1237"/>
    <n v="8.6"/>
    <n v="2001"/>
    <n v="10049886"/>
    <n v="246"/>
    <x v="236"/>
    <x v="662"/>
    <n v="417971"/>
    <x v="585"/>
    <s v="Japanese"/>
    <s v="Japan"/>
    <n v="19000000"/>
    <n v="-8950114"/>
  </r>
  <r>
    <s v="Hayao Miyazaki"/>
    <x v="1238"/>
    <n v="7.7"/>
    <n v="2008"/>
    <n v="15081783"/>
    <n v="256"/>
    <x v="236"/>
    <x v="663"/>
    <n v="85589"/>
    <x v="178"/>
    <s v="Japanese"/>
    <s v="Japan"/>
    <n v="34000000"/>
    <n v="-18918217"/>
  </r>
  <r>
    <s v="Hayao Miyazaki"/>
    <x v="1239"/>
    <n v="8.1999999999999993"/>
    <n v="2004"/>
    <n v="4710455"/>
    <n v="212"/>
    <x v="236"/>
    <x v="241"/>
    <n v="214091"/>
    <x v="586"/>
    <s v="Japanese"/>
    <s v="Japan"/>
    <n v="24000000"/>
    <n v="-19289545"/>
  </r>
  <r>
    <s v="Hayao Miyazaki"/>
    <x v="1240"/>
    <n v="8.4"/>
    <n v="1997"/>
    <n v="2298191"/>
    <n v="174"/>
    <x v="407"/>
    <x v="237"/>
    <n v="221552"/>
    <x v="587"/>
    <s v="Japanese"/>
    <s v="Japan"/>
    <n v="2400000000"/>
    <n v="-2397701809"/>
  </r>
  <r>
    <s v="Heidi Ewing"/>
    <x v="1241"/>
    <n v="6.4"/>
    <n v="2010"/>
    <n v="100675"/>
    <n v="73"/>
    <x v="224"/>
    <x v="664"/>
    <n v="5695"/>
    <x v="320"/>
    <s v="English"/>
    <s v="USA"/>
    <n v="3000000"/>
    <n v="-2899325"/>
  </r>
  <r>
    <s v="Henry Alex Rubin"/>
    <x v="1242"/>
    <n v="7.8"/>
    <n v="2005"/>
    <n v="1523883"/>
    <n v="110"/>
    <x v="408"/>
    <x v="665"/>
    <n v="9037"/>
    <x v="512"/>
    <s v="English"/>
    <s v="USA"/>
    <n v="1750211"/>
    <n v="-226328"/>
  </r>
  <r>
    <s v="Henry Bean"/>
    <x v="1243"/>
    <n v="7.2"/>
    <n v="2001"/>
    <n v="406035"/>
    <n v="84"/>
    <x v="23"/>
    <x v="8"/>
    <n v="30314"/>
    <x v="150"/>
    <s v="English"/>
    <s v="USA"/>
    <n v="1500000"/>
    <n v="-1093965"/>
  </r>
  <r>
    <s v="Henry Hobson"/>
    <x v="1244"/>
    <n v="5.6"/>
    <n v="2015"/>
    <n v="131175"/>
    <n v="256"/>
    <x v="329"/>
    <x v="666"/>
    <n v="30219"/>
    <x v="275"/>
    <s v="English"/>
    <s v="USA"/>
    <n v="8500000"/>
    <n v="-8368825"/>
  </r>
  <r>
    <s v="Henry Joost"/>
    <x v="1245"/>
    <n v="5.8"/>
    <n v="2011"/>
    <n v="104007828"/>
    <n v="251"/>
    <x v="54"/>
    <x v="667"/>
    <n v="76828"/>
    <x v="588"/>
    <s v="English"/>
    <s v="USA"/>
    <n v="5000000"/>
    <n v="99007828"/>
  </r>
  <r>
    <s v="Henry Joost"/>
    <x v="1246"/>
    <n v="4.5999999999999996"/>
    <n v="2012"/>
    <n v="53884821"/>
    <n v="248"/>
    <x v="54"/>
    <x v="668"/>
    <n v="51204"/>
    <x v="339"/>
    <s v="English"/>
    <s v="USA"/>
    <n v="5000000"/>
    <n v="48884821"/>
  </r>
  <r>
    <s v="Henry Joost"/>
    <x v="1247"/>
    <n v="7.1"/>
    <n v="2016"/>
    <n v="28876924"/>
    <n v="86"/>
    <x v="409"/>
    <x v="669"/>
    <n v="4303"/>
    <x v="421"/>
    <s v="English"/>
    <s v="USA"/>
    <n v="20000000"/>
    <n v="8876924"/>
  </r>
  <r>
    <s v="Henry Koster"/>
    <x v="1248"/>
    <n v="6.8"/>
    <n v="1953"/>
    <n v="36000000"/>
    <n v="42"/>
    <x v="158"/>
    <x v="670"/>
    <n v="6359"/>
    <x v="390"/>
    <s v="English"/>
    <s v="USA"/>
    <n v="5000000"/>
    <n v="31000000"/>
  </r>
  <r>
    <s v="Henry Selick"/>
    <x v="1249"/>
    <n v="7.7"/>
    <n v="2009"/>
    <n v="75280058"/>
    <n v="310"/>
    <x v="410"/>
    <x v="671"/>
    <n v="143121"/>
    <x v="375"/>
    <s v="English"/>
    <s v="USA"/>
    <n v="60000000"/>
    <n v="15280058"/>
  </r>
  <r>
    <s v="Henry Selick"/>
    <x v="1250"/>
    <n v="4.7"/>
    <n v="2001"/>
    <n v="5409517"/>
    <n v="74"/>
    <x v="411"/>
    <x v="213"/>
    <n v="14280"/>
    <x v="589"/>
    <s v="English"/>
    <s v="USA"/>
    <n v="75000000"/>
    <n v="-69590483"/>
  </r>
  <r>
    <s v="Herbert Ross"/>
    <x v="1251"/>
    <n v="6.5"/>
    <n v="1984"/>
    <n v="80000000"/>
    <n v="60"/>
    <x v="17"/>
    <x v="672"/>
    <n v="51459"/>
    <x v="341"/>
    <s v="English"/>
    <s v="USA"/>
    <n v="8200000"/>
    <n v="71800000"/>
  </r>
  <r>
    <s v="Hilary Brougher"/>
    <x v="1252"/>
    <n v="6.3"/>
    <n v="1997"/>
    <n v="18195"/>
    <n v="8"/>
    <x v="412"/>
    <x v="673"/>
    <n v="336"/>
    <x v="215"/>
    <s v="English"/>
    <s v="USA"/>
    <n v="250000"/>
    <n v="-231805"/>
  </r>
  <r>
    <s v="Hironobu Sakaguchi"/>
    <x v="1253"/>
    <n v="6.4"/>
    <n v="2001"/>
    <n v="32131830"/>
    <n v="166"/>
    <x v="413"/>
    <x v="210"/>
    <n v="72259"/>
    <x v="590"/>
    <s v="English"/>
    <s v="USA"/>
    <n v="137000000"/>
    <n v="-104868170"/>
  </r>
  <r>
    <s v="Hitoshi Matsumoto"/>
    <x v="1254"/>
    <n v="6.1"/>
    <n v="2013"/>
    <n v="22770"/>
    <n v="72"/>
    <x v="8"/>
    <x v="674"/>
    <n v="1658"/>
    <x v="281"/>
    <s v="Japanese"/>
    <s v="Japan"/>
    <n v="5500000"/>
    <n v="-5477230"/>
  </r>
  <r>
    <s v="Howard Deutch"/>
    <x v="1255"/>
    <n v="6.5"/>
    <n v="2000"/>
    <n v="44737059"/>
    <n v="118"/>
    <x v="168"/>
    <x v="46"/>
    <n v="48322"/>
    <x v="133"/>
    <s v="English"/>
    <s v="USA"/>
    <n v="50000000"/>
    <n v="-5262941"/>
  </r>
  <r>
    <s v="Howard Deutch"/>
    <x v="1256"/>
    <n v="5.9"/>
    <n v="2008"/>
    <n v="19151864"/>
    <n v="80"/>
    <x v="1"/>
    <x v="632"/>
    <n v="36983"/>
    <x v="179"/>
    <s v="English"/>
    <s v="USA"/>
    <n v="40000000"/>
    <n v="-20848136"/>
  </r>
  <r>
    <s v="Howard Deutch"/>
    <x v="1257"/>
    <n v="5.5"/>
    <n v="2004"/>
    <n v="16323969"/>
    <n v="74"/>
    <x v="136"/>
    <x v="39"/>
    <n v="45775"/>
    <x v="183"/>
    <s v="English"/>
    <s v="USA"/>
    <n v="40000000"/>
    <n v="-23676031"/>
  </r>
  <r>
    <s v="Howard Zieff"/>
    <x v="1258"/>
    <n v="6.1"/>
    <n v="1980"/>
    <n v="69800000"/>
    <n v="25"/>
    <x v="393"/>
    <x v="618"/>
    <n v="18140"/>
    <x v="191"/>
    <s v="English"/>
    <s v="USA"/>
    <n v="10000000"/>
    <n v="59800000"/>
  </r>
  <r>
    <s v="Howard Zieff"/>
    <x v="1259"/>
    <n v="6.8"/>
    <n v="1991"/>
    <n v="59847242"/>
    <n v="31"/>
    <x v="231"/>
    <x v="259"/>
    <n v="55895"/>
    <x v="348"/>
    <s v="English"/>
    <s v="USA"/>
    <n v="16500000"/>
    <n v="43347242"/>
  </r>
  <r>
    <s v="Hoyt Yeatman"/>
    <x v="1260"/>
    <n v="5.0999999999999996"/>
    <n v="2009"/>
    <n v="119420252"/>
    <n v="145"/>
    <x v="414"/>
    <x v="675"/>
    <n v="33042"/>
    <x v="168"/>
    <s v="English"/>
    <s v="USA"/>
    <n v="150000000"/>
    <n v="-30579748"/>
  </r>
  <r>
    <s v="Hsiao-Hsien Hou"/>
    <x v="1261"/>
    <n v="6.4"/>
    <n v="2015"/>
    <n v="613556"/>
    <n v="205"/>
    <x v="198"/>
    <x v="676"/>
    <n v="9427"/>
    <x v="84"/>
    <s v="Mandarin"/>
    <s v="Taiwan"/>
    <n v="15000000"/>
    <n v="-14386444"/>
  </r>
  <r>
    <s v="Huck Botko"/>
    <x v="1262"/>
    <n v="4.5999999999999996"/>
    <n v="2010"/>
    <n v="535249"/>
    <n v="46"/>
    <x v="3"/>
    <x v="677"/>
    <n v="3467"/>
    <x v="417"/>
    <s v="English"/>
    <s v="USA"/>
    <n v="3400000"/>
    <n v="-2864751"/>
  </r>
  <r>
    <s v="Hue Rhodes"/>
    <x v="1263"/>
    <n v="5.8"/>
    <n v="2009"/>
    <n v="100669"/>
    <n v="45"/>
    <x v="8"/>
    <x v="101"/>
    <n v="2522"/>
    <x v="3"/>
    <s v="English"/>
    <s v="USA"/>
    <n v="3800000"/>
    <n v="-3699331"/>
  </r>
  <r>
    <s v="Hugh Hudson"/>
    <x v="1264"/>
    <n v="7.2"/>
    <n v="1981"/>
    <n v="58800000"/>
    <n v="90"/>
    <x v="107"/>
    <x v="678"/>
    <n v="40511"/>
    <x v="364"/>
    <s v="English"/>
    <s v="UK"/>
    <n v="5500000"/>
    <n v="53300000"/>
  </r>
  <r>
    <s v="Hugh Hudson"/>
    <x v="1265"/>
    <n v="5.6"/>
    <n v="2000"/>
    <n v="6543194"/>
    <n v="52"/>
    <x v="415"/>
    <x v="679"/>
    <n v="3740"/>
    <x v="153"/>
    <s v="English"/>
    <s v="USA"/>
    <n v="34000000"/>
    <n v="-27456806"/>
  </r>
  <r>
    <s v="Hugh Johnson"/>
    <x v="1266"/>
    <n v="5.2"/>
    <n v="1999"/>
    <n v="11227940"/>
    <n v="68"/>
    <x v="416"/>
    <x v="680"/>
    <n v="8367"/>
    <x v="58"/>
    <s v="English"/>
    <s v="USA"/>
    <n v="34000000"/>
    <n v="-22772060"/>
  </r>
  <r>
    <s v="Hugh Wilson"/>
    <x v="1267"/>
    <n v="6.2"/>
    <n v="1996"/>
    <n v="105444419"/>
    <n v="50"/>
    <x v="3"/>
    <x v="103"/>
    <n v="31817"/>
    <x v="240"/>
    <s v="English"/>
    <s v="USA"/>
    <n v="26000000"/>
    <n v="79444419"/>
  </r>
  <r>
    <s v="Hugh Wilson"/>
    <x v="1268"/>
    <n v="6.7"/>
    <n v="1984"/>
    <n v="81200000"/>
    <n v="45"/>
    <x v="3"/>
    <x v="189"/>
    <n v="87739"/>
    <x v="38"/>
    <s v="English"/>
    <s v="USA"/>
    <n v="4500000"/>
    <n v="76700000"/>
  </r>
  <r>
    <s v="Hugh Wilson"/>
    <x v="1269"/>
    <n v="6.6"/>
    <n v="1999"/>
    <n v="26494611"/>
    <n v="95"/>
    <x v="417"/>
    <x v="213"/>
    <n v="48621"/>
    <x v="461"/>
    <s v="English"/>
    <s v="USA"/>
    <n v="35000000"/>
    <n v="-8505389"/>
  </r>
  <r>
    <s v="Hugh Wilson"/>
    <x v="1270"/>
    <n v="3.8"/>
    <n v="1999"/>
    <n v="9694105"/>
    <n v="41"/>
    <x v="94"/>
    <x v="213"/>
    <n v="8176"/>
    <x v="260"/>
    <s v="English"/>
    <s v="USA"/>
    <n v="22000000"/>
    <n v="-12305895"/>
  </r>
  <r>
    <s v="Hunter Richards"/>
    <x v="1271"/>
    <n v="6.6"/>
    <n v="2005"/>
    <n v="12667"/>
    <n v="34"/>
    <x v="12"/>
    <x v="194"/>
    <n v="19336"/>
    <x v="168"/>
    <s v="English"/>
    <s v="UK"/>
    <n v="14000"/>
    <n v="-1333"/>
  </r>
  <r>
    <s v="Hyung-rae Shim"/>
    <x v="1272"/>
    <n v="3.6"/>
    <n v="2010"/>
    <n v="163591"/>
    <n v="4"/>
    <x v="3"/>
    <x v="681"/>
    <n v="912"/>
    <x v="591"/>
    <s v="English"/>
    <s v="South Korea"/>
    <n v="13400000"/>
    <n v="-13236409"/>
  </r>
  <r>
    <s v="Hyung-rae Shim"/>
    <x v="1273"/>
    <n v="3.6"/>
    <n v="2007"/>
    <n v="10956379"/>
    <n v="93"/>
    <x v="418"/>
    <x v="233"/>
    <n v="21506"/>
    <x v="592"/>
    <s v="English"/>
    <s v="South Korea"/>
    <n v="35000000"/>
    <n v="-24043621"/>
  </r>
  <r>
    <s v="Iain Softley"/>
    <x v="1274"/>
    <n v="6.5"/>
    <n v="2005"/>
    <n v="47806295"/>
    <n v="193"/>
    <x v="35"/>
    <x v="682"/>
    <n v="87447"/>
    <x v="593"/>
    <s v="English"/>
    <s v="USA"/>
    <n v="43000000"/>
    <n v="4806295"/>
  </r>
  <r>
    <s v="Iain Softley"/>
    <x v="1275"/>
    <n v="7.4"/>
    <n v="2001"/>
    <n v="50173190"/>
    <n v="140"/>
    <x v="327"/>
    <x v="37"/>
    <n v="148490"/>
    <x v="594"/>
    <s v="English"/>
    <s v="USA"/>
    <n v="48000000"/>
    <n v="2173190"/>
  </r>
  <r>
    <s v="Iain Softley"/>
    <x v="1276"/>
    <n v="6.2"/>
    <n v="1995"/>
    <n v="7564000"/>
    <n v="79"/>
    <x v="70"/>
    <x v="386"/>
    <n v="54650"/>
    <x v="326"/>
    <s v="English"/>
    <s v="USA"/>
    <n v="20000000"/>
    <n v="-12436000"/>
  </r>
  <r>
    <s v="Iain Softley"/>
    <x v="1277"/>
    <n v="6.1"/>
    <n v="2008"/>
    <n v="17281832"/>
    <n v="161"/>
    <x v="68"/>
    <x v="213"/>
    <n v="60232"/>
    <x v="135"/>
    <s v="English"/>
    <s v="Germany"/>
    <n v="60000000"/>
    <n v="-42718168"/>
  </r>
  <r>
    <s v="Ice Cube"/>
    <x v="1278"/>
    <n v="5.6"/>
    <n v="1998"/>
    <n v="23031390"/>
    <n v="22"/>
    <x v="8"/>
    <x v="328"/>
    <n v="4345"/>
    <x v="39"/>
    <s v="English"/>
    <s v="USA"/>
    <n v="4500000"/>
    <n v="18531390"/>
  </r>
  <r>
    <s v="Igor Kovalyov"/>
    <x v="1279"/>
    <n v="5.9"/>
    <n v="1998"/>
    <n v="100491683"/>
    <n v="45"/>
    <x v="419"/>
    <x v="683"/>
    <n v="14005"/>
    <x v="504"/>
    <s v="English"/>
    <s v="USA"/>
    <n v="24000000"/>
    <n v="76491683"/>
  </r>
  <r>
    <s v="Ira Sachs"/>
    <x v="1280"/>
    <n v="6.3"/>
    <n v="2007"/>
    <n v="1506998"/>
    <n v="121"/>
    <x v="337"/>
    <x v="684"/>
    <n v="8014"/>
    <x v="233"/>
    <s v="English"/>
    <s v="USA"/>
    <n v="12000000"/>
    <n v="-10493002"/>
  </r>
  <r>
    <s v="Irvin Kershner"/>
    <x v="1281"/>
    <n v="8.8000000000000007"/>
    <n v="1980"/>
    <n v="290158751"/>
    <n v="223"/>
    <x v="324"/>
    <x v="10"/>
    <n v="837759"/>
    <x v="595"/>
    <s v="English"/>
    <s v="USA"/>
    <n v="18000000"/>
    <n v="272158751"/>
  </r>
  <r>
    <s v="Irvin Kershner"/>
    <x v="1282"/>
    <n v="6.2"/>
    <n v="1983"/>
    <n v="55500000"/>
    <n v="89"/>
    <x v="171"/>
    <x v="685"/>
    <n v="48636"/>
    <x v="478"/>
    <s v="English"/>
    <s v="UK"/>
    <n v="36000000"/>
    <n v="19500000"/>
  </r>
  <r>
    <s v="Irwin Winkler"/>
    <x v="1283"/>
    <n v="5.8"/>
    <n v="1995"/>
    <n v="50728000"/>
    <n v="53"/>
    <x v="90"/>
    <x v="686"/>
    <n v="48909"/>
    <x v="184"/>
    <s v="English"/>
    <s v="USA"/>
    <n v="22000000"/>
    <n v="28728000"/>
  </r>
  <r>
    <s v="Irwin Winkler"/>
    <x v="1284"/>
    <n v="7.5"/>
    <n v="2001"/>
    <n v="15561627"/>
    <n v="99"/>
    <x v="23"/>
    <x v="687"/>
    <n v="39105"/>
    <x v="596"/>
    <s v="English"/>
    <s v="USA"/>
    <n v="18000000"/>
    <n v="-2438373"/>
  </r>
  <r>
    <s v="Irwin Winkler"/>
    <x v="1285"/>
    <n v="6.6"/>
    <n v="2004"/>
    <n v="13337299"/>
    <n v="119"/>
    <x v="262"/>
    <x v="688"/>
    <n v="9649"/>
    <x v="597"/>
    <s v="English"/>
    <s v="USA"/>
    <n v="20000000"/>
    <n v="-6662701"/>
  </r>
  <r>
    <s v="Irwin Winkler"/>
    <x v="1286"/>
    <n v="5.9"/>
    <n v="1999"/>
    <n v="22326247"/>
    <n v="55"/>
    <x v="12"/>
    <x v="163"/>
    <n v="11232"/>
    <x v="32"/>
    <s v="English"/>
    <s v="USA"/>
    <n v="60000000"/>
    <n v="-37673753"/>
  </r>
  <r>
    <s v="Isabel Coixet"/>
    <x v="1287"/>
    <n v="7.6"/>
    <n v="2003"/>
    <n v="395592"/>
    <n v="72"/>
    <x v="12"/>
    <x v="531"/>
    <n v="21202"/>
    <x v="85"/>
    <s v="English"/>
    <s v="Spain"/>
    <n v="2000000"/>
    <n v="-1604408"/>
  </r>
  <r>
    <s v="István Szabó"/>
    <x v="1288"/>
    <n v="7.1"/>
    <n v="2004"/>
    <n v="7739049"/>
    <n v="93"/>
    <x v="19"/>
    <x v="150"/>
    <n v="10680"/>
    <x v="183"/>
    <s v="English"/>
    <s v="Canada"/>
    <n v="18000000"/>
    <n v="-10260951"/>
  </r>
  <r>
    <s v="Ivan Reitman"/>
    <x v="1289"/>
    <n v="6"/>
    <n v="1988"/>
    <n v="111936400"/>
    <n v="27"/>
    <x v="28"/>
    <x v="689"/>
    <n v="87538"/>
    <x v="115"/>
    <s v="English"/>
    <s v="USA"/>
    <n v="15000000"/>
    <n v="96936400"/>
  </r>
  <r>
    <s v="Ivan Reitman"/>
    <x v="1290"/>
    <n v="6.9"/>
    <n v="1981"/>
    <n v="85300000"/>
    <n v="52"/>
    <x v="420"/>
    <x v="0"/>
    <n v="48629"/>
    <x v="85"/>
    <s v="English"/>
    <s v="USA"/>
    <n v="10000000"/>
    <n v="75300000"/>
  </r>
  <r>
    <s v="Ivan Reitman"/>
    <x v="1291"/>
    <n v="6"/>
    <n v="1990"/>
    <n v="91457688"/>
    <n v="46"/>
    <x v="7"/>
    <x v="690"/>
    <n v="107801"/>
    <x v="192"/>
    <s v="English"/>
    <s v="USA"/>
    <n v="26000000"/>
    <n v="65457688"/>
  </r>
  <r>
    <s v="Ivan Reitman"/>
    <x v="1292"/>
    <n v="6.2"/>
    <n v="2011"/>
    <n v="70625986"/>
    <n v="245"/>
    <x v="1"/>
    <x v="433"/>
    <n v="168717"/>
    <x v="299"/>
    <s v="English"/>
    <s v="USA"/>
    <n v="25000000"/>
    <n v="45625986"/>
  </r>
  <r>
    <s v="Ivan Reitman"/>
    <x v="1293"/>
    <n v="5.9"/>
    <n v="1986"/>
    <n v="49851591"/>
    <n v="16"/>
    <x v="297"/>
    <x v="691"/>
    <n v="7900"/>
    <x v="91"/>
    <s v="English"/>
    <s v="USA"/>
    <n v="40000000"/>
    <n v="9851591"/>
  </r>
  <r>
    <s v="Ivan Reitman"/>
    <x v="1294"/>
    <n v="5.7"/>
    <n v="1998"/>
    <n v="74329966"/>
    <n v="97"/>
    <x v="421"/>
    <x v="10"/>
    <n v="60910"/>
    <x v="500"/>
    <s v="English"/>
    <s v="USA"/>
    <n v="70000000"/>
    <n v="4329966"/>
  </r>
  <r>
    <s v="Ivan Reitman"/>
    <x v="1295"/>
    <n v="6.8"/>
    <n v="2014"/>
    <n v="28831145"/>
    <n v="159"/>
    <x v="46"/>
    <x v="429"/>
    <n v="39357"/>
    <x v="341"/>
    <s v="English"/>
    <s v="USA"/>
    <n v="25000000"/>
    <n v="3831145"/>
  </r>
  <r>
    <s v="Ivan Reitman"/>
    <x v="1296"/>
    <n v="5.0999999999999996"/>
    <n v="2006"/>
    <n v="22526144"/>
    <n v="147"/>
    <x v="405"/>
    <x v="692"/>
    <n v="53884"/>
    <x v="254"/>
    <s v="English"/>
    <s v="USA"/>
    <n v="30000000"/>
    <n v="-7473856"/>
  </r>
  <r>
    <s v="J Blakeson"/>
    <x v="1297"/>
    <n v="5.2"/>
    <n v="2016"/>
    <n v="34912982"/>
    <n v="194"/>
    <x v="246"/>
    <x v="293"/>
    <n v="55617"/>
    <x v="246"/>
    <s v="English"/>
    <s v="USA"/>
    <n v="38000000"/>
    <n v="-3087018"/>
  </r>
  <r>
    <s v="J.A. Bayona"/>
    <x v="1298"/>
    <n v="7.5"/>
    <n v="2007"/>
    <n v="7159147"/>
    <n v="300"/>
    <x v="222"/>
    <x v="693"/>
    <n v="120189"/>
    <x v="521"/>
    <s v="Spanish"/>
    <s v="Spain"/>
    <n v="3400000"/>
    <n v="3759147"/>
  </r>
  <r>
    <s v="J.A. Bayona"/>
    <x v="1299"/>
    <n v="7.6"/>
    <n v="2012"/>
    <n v="18996755"/>
    <n v="371"/>
    <x v="18"/>
    <x v="54"/>
    <n v="145270"/>
    <x v="258"/>
    <s v="English"/>
    <s v="Spain"/>
    <n v="45000000"/>
    <n v="-26003245"/>
  </r>
  <r>
    <s v="J.B. Rogers"/>
    <x v="1300"/>
    <n v="6.4"/>
    <n v="2001"/>
    <n v="145096820"/>
    <n v="142"/>
    <x v="3"/>
    <x v="1"/>
    <n v="200260"/>
    <x v="598"/>
    <s v="English"/>
    <s v="USA"/>
    <n v="30000000"/>
    <n v="115096820"/>
  </r>
  <r>
    <s v="J.B. Rogers"/>
    <x v="1301"/>
    <n v="4.9000000000000004"/>
    <n v="2001"/>
    <n v="5516708"/>
    <n v="87"/>
    <x v="1"/>
    <x v="215"/>
    <n v="11375"/>
    <x v="288"/>
    <s v="English"/>
    <s v="USA"/>
    <n v="25000000"/>
    <n v="-19483292"/>
  </r>
  <r>
    <s v="J.C. Chandor"/>
    <x v="1302"/>
    <n v="7.1"/>
    <n v="2011"/>
    <n v="5354039"/>
    <n v="290"/>
    <x v="155"/>
    <x v="37"/>
    <n v="92599"/>
    <x v="15"/>
    <s v="English"/>
    <s v="USA"/>
    <n v="3500000"/>
    <n v="1854039"/>
  </r>
  <r>
    <s v="J.C. Chandor"/>
    <x v="1303"/>
    <n v="6.9"/>
    <n v="2013"/>
    <n v="6262942"/>
    <n v="346"/>
    <x v="22"/>
    <x v="694"/>
    <n v="59545"/>
    <x v="217"/>
    <s v="English"/>
    <s v="USA"/>
    <n v="9000000"/>
    <n v="-2737058"/>
  </r>
  <r>
    <s v="J.C. Chandor"/>
    <x v="1304"/>
    <n v="7"/>
    <n v="2014"/>
    <n v="5749134"/>
    <n v="350"/>
    <x v="27"/>
    <x v="154"/>
    <n v="45799"/>
    <x v="154"/>
    <s v="English"/>
    <s v="USA"/>
    <n v="20000000"/>
    <n v="-14250866"/>
  </r>
  <r>
    <s v="J.J. Abrams"/>
    <x v="1305"/>
    <n v="8"/>
    <n v="2009"/>
    <n v="257704099"/>
    <n v="518"/>
    <x v="33"/>
    <x v="41"/>
    <n v="504419"/>
    <x v="599"/>
    <s v="English"/>
    <s v="USA"/>
    <n v="150000000"/>
    <n v="107704099"/>
  </r>
  <r>
    <s v="J.J. Abrams"/>
    <x v="1306"/>
    <n v="7.1"/>
    <n v="2011"/>
    <n v="126975169"/>
    <n v="539"/>
    <x v="326"/>
    <x v="695"/>
    <n v="287822"/>
    <x v="482"/>
    <s v="English"/>
    <s v="USA"/>
    <n v="50000000"/>
    <n v="76975169"/>
  </r>
  <r>
    <s v="J.J. Abrams"/>
    <x v="1307"/>
    <n v="7.8"/>
    <n v="2013"/>
    <n v="228756232"/>
    <n v="590"/>
    <x v="33"/>
    <x v="214"/>
    <n v="395573"/>
    <x v="600"/>
    <s v="English"/>
    <s v="USA"/>
    <n v="190000000"/>
    <n v="38756232"/>
  </r>
  <r>
    <s v="J.J. Abrams"/>
    <x v="1308"/>
    <n v="6.9"/>
    <n v="2006"/>
    <n v="133382309"/>
    <n v="310"/>
    <x v="171"/>
    <x v="156"/>
    <n v="256695"/>
    <x v="371"/>
    <s v="English"/>
    <s v="USA"/>
    <n v="150000000"/>
    <n v="-16617691"/>
  </r>
  <r>
    <s v="J.S. Cardone"/>
    <x v="1309"/>
    <n v="5.3"/>
    <n v="2001"/>
    <n v="6755271"/>
    <n v="56"/>
    <x v="179"/>
    <x v="696"/>
    <n v="7319"/>
    <x v="194"/>
    <s v="English"/>
    <s v="USA"/>
    <n v="5000000"/>
    <n v="1755271"/>
  </r>
  <r>
    <s v="Jack Sholder"/>
    <x v="1310"/>
    <n v="5.4"/>
    <n v="1985"/>
    <n v="30000000"/>
    <n v="138"/>
    <x v="65"/>
    <x v="697"/>
    <n v="43485"/>
    <x v="354"/>
    <s v="English"/>
    <s v="USA"/>
    <n v="2200000"/>
    <n v="27800000"/>
  </r>
  <r>
    <s v="Jacob Aaron Estes"/>
    <x v="1311"/>
    <n v="7.3"/>
    <n v="2004"/>
    <n v="603943"/>
    <n v="126"/>
    <x v="2"/>
    <x v="173"/>
    <n v="26407"/>
    <x v="158"/>
    <s v="English"/>
    <s v="USA"/>
    <n v="500000"/>
    <n v="103943"/>
  </r>
  <r>
    <s v="Jacques Perrin"/>
    <x v="1312"/>
    <n v="7.8"/>
    <n v="2009"/>
    <n v="19406406"/>
    <n v="113"/>
    <x v="422"/>
    <x v="698"/>
    <n v="7630"/>
    <x v="90"/>
    <s v="French"/>
    <s v="France"/>
    <n v="40000000"/>
    <n v="-20593594"/>
  </r>
  <r>
    <s v="Jacques Perrin"/>
    <x v="1313"/>
    <n v="8"/>
    <n v="2001"/>
    <n v="10762178"/>
    <n v="100"/>
    <x v="224"/>
    <x v="699"/>
    <n v="10369"/>
    <x v="181"/>
    <s v="English"/>
    <s v="France"/>
    <n v="160000000"/>
    <n v="-149237822"/>
  </r>
  <r>
    <s v="Jafar Panahi"/>
    <x v="1314"/>
    <n v="7.5"/>
    <n v="2000"/>
    <n v="673780"/>
    <n v="64"/>
    <x v="23"/>
    <x v="700"/>
    <n v="4555"/>
    <x v="39"/>
    <s v="Persian"/>
    <s v="Iran"/>
    <n v="10000"/>
    <n v="663780"/>
  </r>
  <r>
    <s v="Jake Kasdan"/>
    <x v="1315"/>
    <n v="5.7"/>
    <n v="2011"/>
    <n v="100292856"/>
    <n v="286"/>
    <x v="3"/>
    <x v="246"/>
    <n v="160418"/>
    <x v="550"/>
    <s v="English"/>
    <s v="USA"/>
    <n v="20000000"/>
    <n v="80292856"/>
  </r>
  <r>
    <s v="Jake Kasdan"/>
    <x v="1316"/>
    <n v="5.0999999999999996"/>
    <n v="2014"/>
    <n v="38543473"/>
    <n v="201"/>
    <x v="3"/>
    <x v="701"/>
    <n v="84382"/>
    <x v="89"/>
    <s v="English"/>
    <s v="USA"/>
    <n v="40000000"/>
    <n v="-1456527"/>
  </r>
  <r>
    <s v="Jake Kasdan"/>
    <x v="1317"/>
    <n v="7"/>
    <n v="1998"/>
    <n v="1980338"/>
    <n v="81"/>
    <x v="423"/>
    <x v="702"/>
    <n v="12366"/>
    <x v="416"/>
    <s v="English"/>
    <s v="USA"/>
    <n v="5000000"/>
    <n v="-3019662"/>
  </r>
  <r>
    <s v="Jake Kasdan"/>
    <x v="1318"/>
    <n v="6.7"/>
    <n v="2007"/>
    <n v="18317151"/>
    <n v="171"/>
    <x v="9"/>
    <x v="703"/>
    <n v="55630"/>
    <x v="275"/>
    <s v="English"/>
    <s v="USA"/>
    <n v="35000000"/>
    <n v="-16682849"/>
  </r>
  <r>
    <s v="Jake Paltrow"/>
    <x v="1319"/>
    <n v="5.9"/>
    <n v="2007"/>
    <n v="20380"/>
    <n v="50"/>
    <x v="424"/>
    <x v="704"/>
    <n v="7519"/>
    <x v="94"/>
    <s v="English"/>
    <s v="USA"/>
    <n v="15000000"/>
    <n v="-14979620"/>
  </r>
  <r>
    <s v="Jake Schreier"/>
    <x v="1320"/>
    <n v="6.4"/>
    <n v="2015"/>
    <n v="31990064"/>
    <n v="191"/>
    <x v="123"/>
    <x v="705"/>
    <n v="63390"/>
    <x v="286"/>
    <s v="English"/>
    <s v="USA"/>
    <n v="12000000"/>
    <n v="19990064"/>
  </r>
  <r>
    <s v="Jake Schreier"/>
    <x v="1321"/>
    <n v="7.1"/>
    <n v="2012"/>
    <n v="3325638"/>
    <n v="252"/>
    <x v="425"/>
    <x v="588"/>
    <n v="52509"/>
    <x v="160"/>
    <s v="English"/>
    <s v="USA"/>
    <n v="2500000"/>
    <n v="825638"/>
  </r>
  <r>
    <s v="Jamal Hill"/>
    <x v="1322"/>
    <n v="7.2"/>
    <n v="2015"/>
    <n v="444044"/>
    <n v="10"/>
    <x v="23"/>
    <x v="706"/>
    <n v="744"/>
    <x v="534"/>
    <s v="English"/>
    <s v="USA"/>
    <n v="1900000"/>
    <n v="-1455956"/>
  </r>
  <r>
    <s v="James Algar"/>
    <x v="1323"/>
    <n v="7.8"/>
    <n v="1940"/>
    <n v="76400000"/>
    <n v="99"/>
    <x v="426"/>
    <x v="707"/>
    <n v="71321"/>
    <x v="453"/>
    <s v="English"/>
    <s v="USA"/>
    <n v="2280000"/>
    <n v="74120000"/>
  </r>
  <r>
    <s v="James Algar"/>
    <x v="1324"/>
    <n v="7.3"/>
    <n v="1999"/>
    <n v="60507228"/>
    <n v="129"/>
    <x v="426"/>
    <x v="708"/>
    <n v="27543"/>
    <x v="201"/>
    <s v="English"/>
    <s v="USA"/>
    <n v="80000000"/>
    <n v="-19492772"/>
  </r>
  <r>
    <s v="James Bidgood"/>
    <x v="1325"/>
    <n v="6.7"/>
    <n v="1971"/>
    <n v="8231"/>
    <n v="8"/>
    <x v="147"/>
    <x v="709"/>
    <n v="803"/>
    <x v="165"/>
    <s v="English"/>
    <s v="USA"/>
    <n v="27000"/>
    <n v="-18769"/>
  </r>
  <r>
    <s v="James Bobin"/>
    <x v="1326"/>
    <n v="7.1"/>
    <n v="2011"/>
    <n v="88625922"/>
    <n v="398"/>
    <x v="427"/>
    <x v="577"/>
    <n v="75176"/>
    <x v="300"/>
    <s v="English"/>
    <s v="USA"/>
    <n v="45000000"/>
    <n v="43625922"/>
  </r>
  <r>
    <s v="James Bobin"/>
    <x v="1327"/>
    <n v="6.4"/>
    <n v="2014"/>
    <n v="51178893"/>
    <n v="277"/>
    <x v="428"/>
    <x v="710"/>
    <n v="24285"/>
    <x v="135"/>
    <s v="English"/>
    <s v="USA"/>
    <n v="50000000"/>
    <n v="1178893"/>
  </r>
  <r>
    <s v="James Bobin"/>
    <x v="1328"/>
    <n v="6.4"/>
    <n v="2016"/>
    <n v="76846624"/>
    <n v="218"/>
    <x v="68"/>
    <x v="45"/>
    <n v="21352"/>
    <x v="194"/>
    <s v="English"/>
    <s v="USA"/>
    <n v="170000000"/>
    <n v="-93153376"/>
  </r>
  <r>
    <s v="James Bridges"/>
    <x v="1329"/>
    <n v="5.6"/>
    <n v="1988"/>
    <n v="16118077"/>
    <n v="28"/>
    <x v="23"/>
    <x v="672"/>
    <n v="5817"/>
    <x v="540"/>
    <s v="English"/>
    <s v="USA"/>
    <n v="25000000"/>
    <n v="-8881923"/>
  </r>
  <r>
    <s v="James Cameron"/>
    <x v="1330"/>
    <n v="7.9"/>
    <n v="2009"/>
    <n v="760505847"/>
    <n v="723"/>
    <x v="324"/>
    <x v="563"/>
    <n v="886204"/>
    <x v="601"/>
    <s v="English"/>
    <s v="USA"/>
    <n v="237000000"/>
    <n v="523505847"/>
  </r>
  <r>
    <s v="James Cameron"/>
    <x v="1331"/>
    <n v="7.7"/>
    <n v="1997"/>
    <n v="658672302"/>
    <n v="315"/>
    <x v="12"/>
    <x v="50"/>
    <n v="793059"/>
    <x v="602"/>
    <s v="English"/>
    <s v="USA"/>
    <n v="200000000"/>
    <n v="458672302"/>
  </r>
  <r>
    <s v="James Cameron"/>
    <x v="1332"/>
    <n v="8.5"/>
    <n v="1991"/>
    <n v="204843350"/>
    <n v="210"/>
    <x v="101"/>
    <x v="711"/>
    <n v="744891"/>
    <x v="518"/>
    <s v="English"/>
    <s v="USA"/>
    <n v="102000000"/>
    <n v="102843350"/>
  </r>
  <r>
    <s v="James Cameron"/>
    <x v="1333"/>
    <n v="8.4"/>
    <n v="1986"/>
    <n v="85200000"/>
    <n v="250"/>
    <x v="33"/>
    <x v="278"/>
    <n v="488537"/>
    <x v="603"/>
    <s v="English"/>
    <s v="USA"/>
    <n v="18500000"/>
    <n v="66700000"/>
  </r>
  <r>
    <s v="James Cameron"/>
    <x v="1334"/>
    <n v="8.1"/>
    <n v="1984"/>
    <n v="38400000"/>
    <n v="204"/>
    <x v="101"/>
    <x v="278"/>
    <n v="600266"/>
    <x v="444"/>
    <s v="English"/>
    <s v="UK"/>
    <n v="6500000"/>
    <n v="31900000"/>
  </r>
  <r>
    <s v="James Cameron"/>
    <x v="1335"/>
    <n v="7.2"/>
    <n v="1994"/>
    <n v="146282411"/>
    <n v="94"/>
    <x v="404"/>
    <x v="128"/>
    <n v="190439"/>
    <x v="152"/>
    <s v="English"/>
    <s v="USA"/>
    <n v="115000000"/>
    <n v="31282411"/>
  </r>
  <r>
    <s v="James Cameron"/>
    <x v="1336"/>
    <n v="7.6"/>
    <n v="1989"/>
    <n v="54222000"/>
    <n v="82"/>
    <x v="56"/>
    <x v="278"/>
    <n v="131217"/>
    <x v="471"/>
    <s v="English"/>
    <s v="USA"/>
    <n v="69500000"/>
    <n v="-15278000"/>
  </r>
  <r>
    <s v="James Cox"/>
    <x v="1337"/>
    <n v="6.6"/>
    <n v="2003"/>
    <n v="1056102"/>
    <n v="91"/>
    <x v="26"/>
    <x v="712"/>
    <n v="18792"/>
    <x v="181"/>
    <s v="English"/>
    <s v="USA"/>
    <n v="5000000"/>
    <n v="-3943898"/>
  </r>
  <r>
    <s v="James David Pasternak"/>
    <x v="1338"/>
    <n v="6.2"/>
    <n v="2007"/>
    <n v="7826"/>
    <n v="17"/>
    <x v="375"/>
    <x v="187"/>
    <n v="132"/>
    <x v="318"/>
    <s v="English"/>
    <s v="USA"/>
    <n v="1200000"/>
    <n v="-1192174"/>
  </r>
  <r>
    <s v="James DeMonaco"/>
    <x v="1339"/>
    <n v="6.1"/>
    <n v="2016"/>
    <n v="78845130"/>
    <n v="165"/>
    <x v="53"/>
    <x v="713"/>
    <n v="17596"/>
    <x v="58"/>
    <s v="English"/>
    <s v="France"/>
    <n v="10000000"/>
    <n v="68845130"/>
  </r>
  <r>
    <s v="James DeMonaco"/>
    <x v="1340"/>
    <n v="6.5"/>
    <n v="2014"/>
    <n v="71519230"/>
    <n v="285"/>
    <x v="53"/>
    <x v="714"/>
    <n v="92364"/>
    <x v="604"/>
    <s v="English"/>
    <s v="USA"/>
    <n v="9000000"/>
    <n v="62519230"/>
  </r>
  <r>
    <s v="James DeMonaco"/>
    <x v="1341"/>
    <n v="5.7"/>
    <n v="2013"/>
    <n v="64423650"/>
    <n v="361"/>
    <x v="287"/>
    <x v="715"/>
    <n v="139329"/>
    <x v="605"/>
    <s v="English"/>
    <s v="USA"/>
    <n v="3000000"/>
    <n v="61423650"/>
  </r>
  <r>
    <s v="James Dodson"/>
    <x v="1342"/>
    <n v="6.2"/>
    <n v="2008"/>
    <n v="115504"/>
    <n v="22"/>
    <x v="19"/>
    <x v="716"/>
    <n v="4820"/>
    <x v="39"/>
    <s v="English"/>
    <s v="UK"/>
    <n v="14000000"/>
    <n v="-13884496"/>
  </r>
  <r>
    <s v="James Fargo"/>
    <x v="1343"/>
    <n v="6.5"/>
    <n v="1978"/>
    <n v="1000000"/>
    <n v="2"/>
    <x v="429"/>
    <x v="34"/>
    <n v="524"/>
    <x v="415"/>
    <s v="English"/>
    <s v="Iran"/>
    <n v="14000000"/>
    <n v="-13000000"/>
  </r>
  <r>
    <s v="James Foley"/>
    <x v="1344"/>
    <n v="7.8"/>
    <n v="1992"/>
    <n v="10725228"/>
    <n v="120"/>
    <x v="273"/>
    <x v="37"/>
    <n v="75675"/>
    <x v="125"/>
    <s v="English"/>
    <s v="USA"/>
    <n v="12500000"/>
    <n v="-1774772"/>
  </r>
  <r>
    <s v="James Foley"/>
    <x v="1345"/>
    <n v="6.7"/>
    <n v="2003"/>
    <n v="12212417"/>
    <n v="119"/>
    <x v="77"/>
    <x v="717"/>
    <n v="30643"/>
    <x v="178"/>
    <s v="English"/>
    <s v="USA"/>
    <n v="15000000"/>
    <n v="-2787583"/>
  </r>
  <r>
    <s v="James Foley"/>
    <x v="1346"/>
    <n v="6"/>
    <n v="1999"/>
    <n v="15156200"/>
    <n v="91"/>
    <x v="90"/>
    <x v="718"/>
    <n v="15358"/>
    <x v="194"/>
    <s v="English"/>
    <s v="USA"/>
    <n v="30000000"/>
    <n v="-14843800"/>
  </r>
  <r>
    <s v="James Gray"/>
    <x v="1347"/>
    <n v="6.9"/>
    <n v="2007"/>
    <n v="28563179"/>
    <n v="222"/>
    <x v="30"/>
    <x v="218"/>
    <n v="72693"/>
    <x v="93"/>
    <s v="English"/>
    <s v="USA"/>
    <n v="21000000"/>
    <n v="7563179"/>
  </r>
  <r>
    <s v="James Gray"/>
    <x v="1348"/>
    <n v="7.1"/>
    <n v="2008"/>
    <n v="3148482"/>
    <n v="190"/>
    <x v="12"/>
    <x v="2"/>
    <n v="29613"/>
    <x v="101"/>
    <s v="English"/>
    <s v="USA"/>
    <n v="12000000"/>
    <n v="-8851518"/>
  </r>
  <r>
    <s v="James Gray"/>
    <x v="1349"/>
    <n v="6.6"/>
    <n v="2013"/>
    <n v="1984743"/>
    <n v="230"/>
    <x v="12"/>
    <x v="200"/>
    <n v="20616"/>
    <x v="512"/>
    <s v="English"/>
    <s v="USA"/>
    <n v="16000000"/>
    <n v="-14015257"/>
  </r>
  <r>
    <s v="James Gray"/>
    <x v="1350"/>
    <n v="6.4"/>
    <n v="2000"/>
    <n v="882710"/>
    <n v="93"/>
    <x v="64"/>
    <x v="719"/>
    <n v="16215"/>
    <x v="141"/>
    <s v="English"/>
    <s v="USA"/>
    <n v="24000000"/>
    <n v="-23117290"/>
  </r>
  <r>
    <s v="James Gunn"/>
    <x v="1351"/>
    <n v="8.1"/>
    <n v="2014"/>
    <n v="333130696"/>
    <n v="653"/>
    <x v="33"/>
    <x v="351"/>
    <n v="682155"/>
    <x v="606"/>
    <s v="English"/>
    <s v="USA"/>
    <n v="170000000"/>
    <n v="163130696"/>
  </r>
  <r>
    <s v="James Gunn"/>
    <x v="1352"/>
    <n v="6.8"/>
    <n v="2010"/>
    <n v="322157"/>
    <n v="238"/>
    <x v="116"/>
    <x v="720"/>
    <n v="61787"/>
    <x v="254"/>
    <s v="English"/>
    <s v="USA"/>
    <n v="2500000"/>
    <n v="-2177843"/>
  </r>
  <r>
    <s v="James Gunn"/>
    <x v="1353"/>
    <n v="6.5"/>
    <n v="2006"/>
    <n v="7774730"/>
    <n v="251"/>
    <x v="430"/>
    <x v="721"/>
    <n v="61912"/>
    <x v="501"/>
    <s v="English"/>
    <s v="Canada"/>
    <n v="15500000"/>
    <n v="-7725270"/>
  </r>
  <r>
    <s v="James Isaac"/>
    <x v="1354"/>
    <n v="4.4000000000000004"/>
    <n v="2001"/>
    <n v="12610731"/>
    <n v="205"/>
    <x v="53"/>
    <x v="722"/>
    <n v="38985"/>
    <x v="607"/>
    <s v="English"/>
    <s v="USA"/>
    <n v="11000000"/>
    <n v="1610731"/>
  </r>
  <r>
    <s v="James Ivory"/>
    <x v="1355"/>
    <n v="7.4"/>
    <n v="1985"/>
    <n v="20966644"/>
    <n v="55"/>
    <x v="12"/>
    <x v="155"/>
    <n v="29610"/>
    <x v="58"/>
    <s v="English"/>
    <s v="UK"/>
    <n v="3000000"/>
    <n v="17966644"/>
  </r>
  <r>
    <s v="James Ivory"/>
    <x v="1356"/>
    <n v="7.9"/>
    <n v="1993"/>
    <n v="22954968"/>
    <n v="58"/>
    <x v="12"/>
    <x v="435"/>
    <n v="45703"/>
    <x v="177"/>
    <s v="English"/>
    <s v="UK"/>
    <n v="11500000"/>
    <n v="11454968"/>
  </r>
  <r>
    <s v="James Ivory"/>
    <x v="1357"/>
    <n v="7.8"/>
    <n v="1987"/>
    <n v="3130592"/>
    <n v="29"/>
    <x v="12"/>
    <x v="723"/>
    <n v="10755"/>
    <x v="390"/>
    <s v="English"/>
    <s v="UK"/>
    <n v="2600000"/>
    <n v="530592"/>
  </r>
  <r>
    <s v="James Ivory"/>
    <x v="1358"/>
    <n v="5.7"/>
    <n v="1995"/>
    <n v="2474000"/>
    <n v="20"/>
    <x v="431"/>
    <x v="724"/>
    <n v="2427"/>
    <x v="122"/>
    <s v="English"/>
    <s v="France"/>
    <n v="14000000"/>
    <n v="-11526000"/>
  </r>
  <r>
    <s v="James Ivory"/>
    <x v="1359"/>
    <n v="6.7"/>
    <n v="2005"/>
    <n v="1666262"/>
    <n v="64"/>
    <x v="432"/>
    <x v="600"/>
    <n v="5321"/>
    <x v="467"/>
    <s v="English"/>
    <s v="UK"/>
    <n v="16000000"/>
    <n v="-14333738"/>
  </r>
  <r>
    <s v="James L. Brooks"/>
    <x v="1360"/>
    <n v="7.7"/>
    <n v="1997"/>
    <n v="147637474"/>
    <n v="156"/>
    <x v="19"/>
    <x v="725"/>
    <n v="224671"/>
    <x v="608"/>
    <s v="English"/>
    <s v="USA"/>
    <n v="50000000"/>
    <n v="97637474"/>
  </r>
  <r>
    <s v="James L. Brooks"/>
    <x v="1361"/>
    <n v="6.5"/>
    <n v="2004"/>
    <n v="42044321"/>
    <n v="124"/>
    <x v="19"/>
    <x v="17"/>
    <n v="65668"/>
    <x v="331"/>
    <s v="English"/>
    <s v="USA"/>
    <n v="80000000"/>
    <n v="-37955679"/>
  </r>
  <r>
    <s v="James L. Brooks"/>
    <x v="1362"/>
    <n v="5.3"/>
    <n v="2010"/>
    <n v="30212620"/>
    <n v="168"/>
    <x v="19"/>
    <x v="726"/>
    <n v="35066"/>
    <x v="145"/>
    <s v="English"/>
    <s v="USA"/>
    <n v="120000000"/>
    <n v="-89787380"/>
  </r>
  <r>
    <s v="James Manera"/>
    <x v="1363"/>
    <n v="4.4000000000000004"/>
    <n v="2014"/>
    <n v="830210"/>
    <n v="12"/>
    <x v="327"/>
    <x v="727"/>
    <n v="1900"/>
    <x v="396"/>
    <s v="English"/>
    <s v="USA"/>
    <n v="5000000"/>
    <n v="-4169790"/>
  </r>
  <r>
    <s v="James Mangold"/>
    <x v="1364"/>
    <n v="7.9"/>
    <n v="2005"/>
    <n v="119518352"/>
    <n v="291"/>
    <x v="433"/>
    <x v="728"/>
    <n v="188637"/>
    <x v="249"/>
    <s v="English"/>
    <s v="USA"/>
    <n v="28000000"/>
    <n v="91518352"/>
  </r>
  <r>
    <s v="James Mangold"/>
    <x v="1365"/>
    <n v="7.3"/>
    <n v="2003"/>
    <n v="51475962"/>
    <n v="136"/>
    <x v="248"/>
    <x v="199"/>
    <n v="177828"/>
    <x v="609"/>
    <s v="English"/>
    <s v="USA"/>
    <n v="30000000"/>
    <n v="21475962"/>
  </r>
  <r>
    <s v="James Mangold"/>
    <x v="1366"/>
    <n v="6.7"/>
    <n v="2013"/>
    <n v="132550960"/>
    <n v="440"/>
    <x v="246"/>
    <x v="255"/>
    <n v="328067"/>
    <x v="23"/>
    <s v="English"/>
    <s v="USA"/>
    <n v="120000000"/>
    <n v="12550960"/>
  </r>
  <r>
    <s v="James Mangold"/>
    <x v="1367"/>
    <n v="7.3"/>
    <n v="1999"/>
    <n v="28871190"/>
    <n v="133"/>
    <x v="62"/>
    <x v="386"/>
    <n v="125421"/>
    <x v="81"/>
    <s v="English"/>
    <s v="USA"/>
    <n v="24000000"/>
    <n v="4871190"/>
  </r>
  <r>
    <s v="James Mangold"/>
    <x v="1368"/>
    <n v="6.4"/>
    <n v="2001"/>
    <n v="47095453"/>
    <n v="125"/>
    <x v="321"/>
    <x v="255"/>
    <n v="64595"/>
    <x v="10"/>
    <s v="English"/>
    <s v="USA"/>
    <n v="48000000"/>
    <n v="-904547"/>
  </r>
  <r>
    <s v="James Mangold"/>
    <x v="1369"/>
    <n v="7.8"/>
    <n v="2007"/>
    <n v="53574088"/>
    <n v="295"/>
    <x v="434"/>
    <x v="241"/>
    <n v="237872"/>
    <x v="44"/>
    <s v="English"/>
    <s v="USA"/>
    <n v="55000000"/>
    <n v="-1425912"/>
  </r>
  <r>
    <s v="James Mangold"/>
    <x v="1370"/>
    <n v="6.3"/>
    <n v="2010"/>
    <n v="76418654"/>
    <n v="283"/>
    <x v="96"/>
    <x v="186"/>
    <n v="148280"/>
    <x v="176"/>
    <s v="English"/>
    <s v="USA"/>
    <n v="117000000"/>
    <n v="-40581346"/>
  </r>
  <r>
    <s v="James Marsh"/>
    <x v="1371"/>
    <n v="7.7"/>
    <n v="2014"/>
    <n v="35887263"/>
    <n v="419"/>
    <x v="37"/>
    <x v="729"/>
    <n v="265507"/>
    <x v="610"/>
    <s v="English"/>
    <s v="UK"/>
    <n v="15000000"/>
    <n v="20887263"/>
  </r>
  <r>
    <s v="James Marsh"/>
    <x v="1372"/>
    <n v="7.8"/>
    <n v="2008"/>
    <n v="2957978"/>
    <n v="194"/>
    <x v="435"/>
    <x v="730"/>
    <n v="40481"/>
    <x v="85"/>
    <s v="English"/>
    <s v="UK"/>
    <n v="1000000"/>
    <n v="1957978"/>
  </r>
  <r>
    <s v="James Mather"/>
    <x v="1373"/>
    <n v="6.1"/>
    <n v="2012"/>
    <n v="14291570"/>
    <n v="289"/>
    <x v="246"/>
    <x v="245"/>
    <n v="82082"/>
    <x v="14"/>
    <s v="English"/>
    <s v="France"/>
    <n v="20000000"/>
    <n v="-5708430"/>
  </r>
  <r>
    <s v="James McTeigue"/>
    <x v="1374"/>
    <n v="8.1999999999999993"/>
    <n v="2005"/>
    <n v="70496802"/>
    <n v="525"/>
    <x v="76"/>
    <x v="433"/>
    <n v="791783"/>
    <x v="611"/>
    <s v="English"/>
    <s v="USA"/>
    <n v="54000000"/>
    <n v="16496802"/>
  </r>
  <r>
    <s v="James McTeigue"/>
    <x v="1375"/>
    <n v="6.4"/>
    <n v="2009"/>
    <n v="38105077"/>
    <n v="235"/>
    <x v="88"/>
    <x v="731"/>
    <n v="58349"/>
    <x v="13"/>
    <s v="English"/>
    <s v="USA"/>
    <n v="40000000"/>
    <n v="-1894923"/>
  </r>
  <r>
    <s v="James McTeigue"/>
    <x v="1376"/>
    <n v="6.4"/>
    <n v="2012"/>
    <n v="16005978"/>
    <n v="265"/>
    <x v="43"/>
    <x v="732"/>
    <n v="72886"/>
    <x v="231"/>
    <s v="English"/>
    <s v="USA"/>
    <n v="26000000"/>
    <n v="-9994022"/>
  </r>
  <r>
    <s v="James Mottern"/>
    <x v="1377"/>
    <n v="6.7"/>
    <n v="2008"/>
    <n v="52166"/>
    <n v="46"/>
    <x v="23"/>
    <x v="107"/>
    <n v="2792"/>
    <x v="87"/>
    <s v="English"/>
    <s v="USA"/>
    <n v="2000000"/>
    <n v="-1947834"/>
  </r>
  <r>
    <s v="James Ponsoldt"/>
    <x v="1378"/>
    <n v="7.1"/>
    <n v="2013"/>
    <n v="6851969"/>
    <n v="220"/>
    <x v="19"/>
    <x v="71"/>
    <n v="105591"/>
    <x v="299"/>
    <s v="English"/>
    <s v="USA"/>
    <n v="2500000"/>
    <n v="4351969"/>
  </r>
  <r>
    <s v="James Toback"/>
    <x v="1379"/>
    <n v="5.6"/>
    <n v="1997"/>
    <n v="1950218"/>
    <n v="54"/>
    <x v="8"/>
    <x v="158"/>
    <n v="5933"/>
    <x v="111"/>
    <s v="English"/>
    <s v="USA"/>
    <n v="1000000"/>
    <n v="950218"/>
  </r>
  <r>
    <s v="James Toback"/>
    <x v="1380"/>
    <n v="4.9000000000000004"/>
    <n v="2001"/>
    <n v="56007"/>
    <n v="27"/>
    <x v="257"/>
    <x v="733"/>
    <n v="3754"/>
    <x v="390"/>
    <s v="English"/>
    <s v="USA"/>
    <n v="5500000"/>
    <n v="-5443993"/>
  </r>
  <r>
    <s v="James Wan"/>
    <x v="1381"/>
    <n v="7.2"/>
    <n v="2015"/>
    <n v="350034110"/>
    <n v="424"/>
    <x v="88"/>
    <x v="194"/>
    <n v="278232"/>
    <x v="497"/>
    <s v="English"/>
    <s v="USA"/>
    <n v="190000000"/>
    <n v="160034110"/>
  </r>
  <r>
    <s v="James Wan"/>
    <x v="1382"/>
    <n v="7.5"/>
    <n v="2013"/>
    <n v="137387272"/>
    <n v="511"/>
    <x v="35"/>
    <x v="734"/>
    <n v="300110"/>
    <x v="612"/>
    <s v="English"/>
    <s v="USA"/>
    <n v="20000000"/>
    <n v="117387272"/>
  </r>
  <r>
    <s v="James Wan"/>
    <x v="1383"/>
    <n v="6.6"/>
    <n v="2013"/>
    <n v="83574831"/>
    <n v="318"/>
    <x v="4"/>
    <x v="482"/>
    <n v="109214"/>
    <x v="216"/>
    <s v="English"/>
    <s v="USA"/>
    <n v="5000000"/>
    <n v="78574831"/>
  </r>
  <r>
    <s v="James Wan"/>
    <x v="1384"/>
    <n v="7.8"/>
    <n v="2016"/>
    <n v="102310175"/>
    <n v="300"/>
    <x v="35"/>
    <x v="97"/>
    <n v="64989"/>
    <x v="375"/>
    <s v="English"/>
    <s v="USA"/>
    <n v="40000000"/>
    <n v="62310175"/>
  </r>
  <r>
    <s v="James Wan"/>
    <x v="1385"/>
    <n v="7.7"/>
    <n v="2004"/>
    <n v="55153403"/>
    <n v="287"/>
    <x v="35"/>
    <x v="735"/>
    <n v="299127"/>
    <x v="613"/>
    <s v="English"/>
    <s v="USA"/>
    <n v="1200000"/>
    <n v="53953403"/>
  </r>
  <r>
    <s v="James Wan"/>
    <x v="1386"/>
    <n v="6.8"/>
    <n v="2010"/>
    <n v="53991137"/>
    <n v="445"/>
    <x v="220"/>
    <x v="482"/>
    <n v="202800"/>
    <x v="291"/>
    <s v="English"/>
    <s v="USA"/>
    <n v="1500000"/>
    <n v="52491137"/>
  </r>
  <r>
    <s v="James Wan"/>
    <x v="1387"/>
    <n v="6.8"/>
    <n v="2007"/>
    <n v="9525276"/>
    <n v="166"/>
    <x v="88"/>
    <x v="736"/>
    <n v="60156"/>
    <x v="385"/>
    <s v="English"/>
    <s v="USA"/>
    <n v="20000000"/>
    <n v="-10474724"/>
  </r>
  <r>
    <s v="James Watkins"/>
    <x v="1388"/>
    <n v="6.4"/>
    <n v="2012"/>
    <n v="54322273"/>
    <n v="462"/>
    <x v="79"/>
    <x v="82"/>
    <n v="139749"/>
    <x v="614"/>
    <s v="English"/>
    <s v="UK"/>
    <n v="17000000"/>
    <n v="37322273"/>
  </r>
  <r>
    <s v="James Wong"/>
    <x v="1389"/>
    <n v="6.7"/>
    <n v="2000"/>
    <n v="53302314"/>
    <n v="211"/>
    <x v="179"/>
    <x v="613"/>
    <n v="181058"/>
    <x v="164"/>
    <s v="English"/>
    <s v="USA"/>
    <n v="23000000"/>
    <n v="30302314"/>
  </r>
  <r>
    <s v="James Wong"/>
    <x v="1390"/>
    <n v="5.8"/>
    <n v="2006"/>
    <n v="54098051"/>
    <n v="216"/>
    <x v="54"/>
    <x v="737"/>
    <n v="102861"/>
    <x v="487"/>
    <s v="English"/>
    <s v="Germany"/>
    <n v="25000000"/>
    <n v="29098051"/>
  </r>
  <r>
    <s v="James Wong"/>
    <x v="1391"/>
    <n v="5.9"/>
    <n v="2001"/>
    <n v="43905746"/>
    <n v="98"/>
    <x v="82"/>
    <x v="194"/>
    <n v="77684"/>
    <x v="558"/>
    <s v="English"/>
    <s v="USA"/>
    <n v="49000000"/>
    <n v="-5094254"/>
  </r>
  <r>
    <s v="James Wong"/>
    <x v="1392"/>
    <n v="2.7"/>
    <n v="2009"/>
    <n v="9353573"/>
    <n v="130"/>
    <x v="183"/>
    <x v="738"/>
    <n v="56451"/>
    <x v="615"/>
    <s v="English"/>
    <s v="USA"/>
    <n v="45000000"/>
    <n v="-35646427"/>
  </r>
  <r>
    <s v="Jamie Babbit"/>
    <x v="1393"/>
    <n v="6.6"/>
    <n v="1999"/>
    <n v="2199853"/>
    <n v="99"/>
    <x v="8"/>
    <x v="12"/>
    <n v="19986"/>
    <x v="201"/>
    <s v="English"/>
    <s v="USA"/>
    <n v="1200000"/>
    <n v="999853"/>
  </r>
  <r>
    <s v="Jamie Babbit"/>
    <x v="1394"/>
    <n v="6.4"/>
    <n v="2005"/>
    <n v="381186"/>
    <n v="65"/>
    <x v="18"/>
    <x v="739"/>
    <n v="13485"/>
    <x v="168"/>
    <s v="English"/>
    <s v="USA"/>
    <n v="900000"/>
    <n v="-518814"/>
  </r>
  <r>
    <s v="Jamie Blanks"/>
    <x v="1395"/>
    <n v="5.5"/>
    <n v="1998"/>
    <n v="38048637"/>
    <n v="101"/>
    <x v="35"/>
    <x v="740"/>
    <n v="47814"/>
    <x v="243"/>
    <s v="English"/>
    <s v="USA"/>
    <n v="14000000"/>
    <n v="24048637"/>
  </r>
  <r>
    <s v="Jamie Blanks"/>
    <x v="1396"/>
    <n v="4.7"/>
    <n v="2001"/>
    <n v="20384136"/>
    <n v="120"/>
    <x v="35"/>
    <x v="741"/>
    <n v="20467"/>
    <x v="593"/>
    <s v="English"/>
    <s v="USA"/>
    <n v="10000000"/>
    <n v="10384136"/>
  </r>
  <r>
    <s v="Jamie Travis"/>
    <x v="1397"/>
    <n v="6"/>
    <n v="2012"/>
    <n v="1243961"/>
    <n v="115"/>
    <x v="3"/>
    <x v="742"/>
    <n v="13421"/>
    <x v="91"/>
    <s v="English"/>
    <s v="USA"/>
    <n v="850000"/>
    <n v="393961"/>
  </r>
  <r>
    <s v="Jan de Bont"/>
    <x v="1398"/>
    <n v="6.3"/>
    <n v="1996"/>
    <n v="241688385"/>
    <n v="114"/>
    <x v="34"/>
    <x v="156"/>
    <n v="144053"/>
    <x v="616"/>
    <s v="English"/>
    <s v="USA"/>
    <n v="92000000"/>
    <n v="149688385"/>
  </r>
  <r>
    <s v="Jan de Bont"/>
    <x v="1399"/>
    <n v="7.2"/>
    <n v="1994"/>
    <n v="121248145"/>
    <n v="114"/>
    <x v="239"/>
    <x v="46"/>
    <n v="260981"/>
    <x v="617"/>
    <s v="English"/>
    <s v="USA"/>
    <n v="25000000"/>
    <n v="96248145"/>
  </r>
  <r>
    <s v="Jan de Bont"/>
    <x v="1400"/>
    <n v="4.9000000000000004"/>
    <n v="1999"/>
    <n v="91188905"/>
    <n v="167"/>
    <x v="220"/>
    <x v="27"/>
    <n v="58184"/>
    <x v="456"/>
    <s v="English"/>
    <s v="USA"/>
    <n v="80000000"/>
    <n v="11188905"/>
  </r>
  <r>
    <s v="Jan de Bont"/>
    <x v="1401"/>
    <n v="5.5"/>
    <n v="2003"/>
    <n v="65653758"/>
    <n v="157"/>
    <x v="32"/>
    <x v="68"/>
    <n v="102747"/>
    <x v="10"/>
    <s v="English"/>
    <s v="USA"/>
    <n v="95000000"/>
    <n v="-29346242"/>
  </r>
  <r>
    <s v="Jan de Bont"/>
    <x v="1402"/>
    <n v="3.7"/>
    <n v="1997"/>
    <n v="48068396"/>
    <n v="79"/>
    <x v="436"/>
    <x v="743"/>
    <n v="60573"/>
    <x v="88"/>
    <s v="English"/>
    <s v="USA"/>
    <n v="160000000"/>
    <n v="-111931604"/>
  </r>
  <r>
    <s v="Jane Campion"/>
    <x v="1403"/>
    <n v="7.6"/>
    <n v="1993"/>
    <n v="40158000"/>
    <n v="83"/>
    <x v="17"/>
    <x v="243"/>
    <n v="63931"/>
    <x v="272"/>
    <s v="English"/>
    <s v="New Zealand"/>
    <n v="7000000"/>
    <n v="33158000"/>
  </r>
  <r>
    <s v="Jane Campion"/>
    <x v="1404"/>
    <n v="7"/>
    <n v="2009"/>
    <n v="4440055"/>
    <n v="222"/>
    <x v="37"/>
    <x v="744"/>
    <n v="21360"/>
    <x v="135"/>
    <s v="English"/>
    <s v="UK"/>
    <n v="8500000"/>
    <n v="-4059945"/>
  </r>
  <r>
    <s v="Jane Campion"/>
    <x v="1405"/>
    <n v="5.3"/>
    <n v="2003"/>
    <n v="4717455"/>
    <n v="138"/>
    <x v="248"/>
    <x v="453"/>
    <n v="18632"/>
    <x v="618"/>
    <s v="English"/>
    <s v="Australia"/>
    <n v="12000000"/>
    <n v="-7282545"/>
  </r>
  <r>
    <s v="Janusz Kaminski"/>
    <x v="1406"/>
    <n v="4.8"/>
    <n v="2000"/>
    <n v="16779636"/>
    <n v="100"/>
    <x v="240"/>
    <x v="745"/>
    <n v="9338"/>
    <x v="172"/>
    <s v="English"/>
    <s v="USA"/>
    <n v="28000000"/>
    <n v="-11220364"/>
  </r>
  <r>
    <s v="Jared Hess"/>
    <x v="1407"/>
    <n v="5.7"/>
    <n v="2006"/>
    <n v="80197993"/>
    <n v="163"/>
    <x v="92"/>
    <x v="746"/>
    <n v="65551"/>
    <x v="73"/>
    <s v="English"/>
    <s v="Germany"/>
    <n v="32000000"/>
    <n v="48197993"/>
  </r>
  <r>
    <s v="Jared Hess"/>
    <x v="1408"/>
    <n v="6.9"/>
    <n v="2004"/>
    <n v="44540956"/>
    <n v="220"/>
    <x v="3"/>
    <x v="747"/>
    <n v="161448"/>
    <x v="619"/>
    <s v="English"/>
    <s v="USA"/>
    <n v="400000"/>
    <n v="44140956"/>
  </r>
  <r>
    <s v="Jason Alexander"/>
    <x v="1409"/>
    <n v="6.7"/>
    <n v="1999"/>
    <n v="39852"/>
    <n v="20"/>
    <x v="8"/>
    <x v="748"/>
    <n v="1238"/>
    <x v="219"/>
    <s v="English"/>
    <s v="USA"/>
    <n v="3000000"/>
    <n v="-2960148"/>
  </r>
  <r>
    <s v="Jason Bateman"/>
    <x v="1410"/>
    <n v="6.7"/>
    <n v="2013"/>
    <n v="7764027"/>
    <n v="126"/>
    <x v="8"/>
    <x v="749"/>
    <n v="38459"/>
    <x v="282"/>
    <s v="English"/>
    <s v="USA"/>
    <n v="10000000"/>
    <n v="-2235973"/>
  </r>
  <r>
    <s v="Jason Eisener"/>
    <x v="1411"/>
    <n v="6.1"/>
    <n v="2011"/>
    <n v="703002"/>
    <n v="272"/>
    <x v="404"/>
    <x v="280"/>
    <n v="37495"/>
    <x v="453"/>
    <s v="English"/>
    <s v="Canada"/>
    <n v="3000000"/>
    <n v="-2296998"/>
  </r>
  <r>
    <s v="Jason Friedberg"/>
    <x v="1412"/>
    <n v="2.2999999999999998"/>
    <n v="2007"/>
    <n v="39737645"/>
    <n v="112"/>
    <x v="278"/>
    <x v="750"/>
    <n v="89687"/>
    <x v="345"/>
    <s v="English"/>
    <s v="USA"/>
    <n v="20000000"/>
    <n v="19737645"/>
  </r>
  <r>
    <s v="Jason Friedberg"/>
    <x v="1413"/>
    <n v="3.5"/>
    <n v="2010"/>
    <n v="36658108"/>
    <n v="122"/>
    <x v="3"/>
    <x v="373"/>
    <n v="39095"/>
    <x v="547"/>
    <s v="English"/>
    <s v="USA"/>
    <n v="20000000"/>
    <n v="16658108"/>
  </r>
  <r>
    <s v="Jason Friedberg"/>
    <x v="1414"/>
    <n v="2.7"/>
    <n v="2008"/>
    <n v="38232624"/>
    <n v="111"/>
    <x v="3"/>
    <x v="497"/>
    <n v="88518"/>
    <x v="620"/>
    <s v="English"/>
    <s v="USA"/>
    <n v="30000000"/>
    <n v="8232624"/>
  </r>
  <r>
    <s v="Jason Friedberg"/>
    <x v="1415"/>
    <n v="1.9"/>
    <n v="2008"/>
    <n v="14174654"/>
    <n v="111"/>
    <x v="3"/>
    <x v="497"/>
    <n v="74945"/>
    <x v="596"/>
    <s v="English"/>
    <s v="USA"/>
    <n v="25000000"/>
    <n v="-10825346"/>
  </r>
  <r>
    <s v="Jason Moore"/>
    <x v="1416"/>
    <n v="7.2"/>
    <n v="2012"/>
    <n v="64998368"/>
    <n v="223"/>
    <x v="159"/>
    <x v="333"/>
    <n v="213898"/>
    <x v="369"/>
    <s v="English"/>
    <s v="USA"/>
    <n v="17000000"/>
    <n v="47998368"/>
  </r>
  <r>
    <s v="Jason Reitman"/>
    <x v="1417"/>
    <n v="7.5"/>
    <n v="2007"/>
    <n v="143492840"/>
    <n v="387"/>
    <x v="19"/>
    <x v="42"/>
    <n v="414335"/>
    <x v="621"/>
    <s v="English"/>
    <s v="USA"/>
    <n v="7500000"/>
    <n v="135992840"/>
  </r>
  <r>
    <s v="Jason Reitman"/>
    <x v="1418"/>
    <n v="7.4"/>
    <n v="2009"/>
    <n v="83813460"/>
    <n v="391"/>
    <x v="12"/>
    <x v="42"/>
    <n v="270238"/>
    <x v="622"/>
    <s v="English"/>
    <s v="USA"/>
    <n v="25000000"/>
    <n v="58813460"/>
  </r>
  <r>
    <s v="Jason Reitman"/>
    <x v="1419"/>
    <n v="7.6"/>
    <n v="2005"/>
    <n v="24792061"/>
    <n v="239"/>
    <x v="8"/>
    <x v="42"/>
    <n v="191998"/>
    <x v="187"/>
    <s v="English"/>
    <s v="USA"/>
    <n v="6500000"/>
    <n v="18292061"/>
  </r>
  <r>
    <s v="Jason Reitman"/>
    <x v="1420"/>
    <n v="6.3"/>
    <n v="2011"/>
    <n v="16300302"/>
    <n v="325"/>
    <x v="8"/>
    <x v="719"/>
    <n v="64682"/>
    <x v="254"/>
    <s v="English"/>
    <s v="USA"/>
    <n v="12000000"/>
    <n v="4300302"/>
  </r>
  <r>
    <s v="Jason Reitman"/>
    <x v="1421"/>
    <n v="6.9"/>
    <n v="2013"/>
    <n v="13362308"/>
    <n v="217"/>
    <x v="23"/>
    <x v="42"/>
    <n v="31898"/>
    <x v="197"/>
    <s v="English"/>
    <s v="USA"/>
    <n v="18000000"/>
    <n v="-4637692"/>
  </r>
  <r>
    <s v="Jason Zada"/>
    <x v="1422"/>
    <n v="4.8"/>
    <n v="2016"/>
    <n v="26583369"/>
    <n v="185"/>
    <x v="35"/>
    <x v="751"/>
    <n v="20837"/>
    <x v="484"/>
    <s v="English"/>
    <s v="USA"/>
    <n v="10000000"/>
    <n v="16583369"/>
  </r>
  <r>
    <s v="Jaume Balagueró"/>
    <x v="1423"/>
    <n v="5.4"/>
    <n v="2002"/>
    <n v="22160085"/>
    <n v="108"/>
    <x v="54"/>
    <x v="752"/>
    <n v="16747"/>
    <x v="623"/>
    <s v="English"/>
    <s v="USA"/>
    <n v="10600000"/>
    <n v="11560085"/>
  </r>
  <r>
    <s v="Jaume Balagueró"/>
    <x v="1424"/>
    <n v="6.6"/>
    <n v="2009"/>
    <n v="27024"/>
    <n v="222"/>
    <x v="54"/>
    <x v="753"/>
    <n v="55597"/>
    <x v="491"/>
    <s v="Spanish"/>
    <s v="Spain"/>
    <n v="5600000"/>
    <n v="-5572976"/>
  </r>
  <r>
    <s v="Jaume Collet-Serra"/>
    <x v="1425"/>
    <n v="7"/>
    <n v="2014"/>
    <n v="91439400"/>
    <n v="359"/>
    <x v="191"/>
    <x v="27"/>
    <n v="200647"/>
    <x v="499"/>
    <s v="English"/>
    <s v="UK"/>
    <n v="50000000"/>
    <n v="41439400"/>
  </r>
  <r>
    <s v="Jaume Collet-Serra"/>
    <x v="1426"/>
    <n v="6.8"/>
    <n v="2016"/>
    <n v="54257433"/>
    <n v="186"/>
    <x v="240"/>
    <x v="754"/>
    <n v="12983"/>
    <x v="222"/>
    <s v="English"/>
    <s v="USA"/>
    <n v="17000000"/>
    <n v="37257433"/>
  </r>
  <r>
    <s v="Jaume Collet-Serra"/>
    <x v="1427"/>
    <n v="6.9"/>
    <n v="2011"/>
    <n v="61094903"/>
    <n v="349"/>
    <x v="191"/>
    <x v="27"/>
    <n v="210548"/>
    <x v="549"/>
    <s v="English"/>
    <s v="UK"/>
    <n v="30000000"/>
    <n v="31094903"/>
  </r>
  <r>
    <s v="Jaume Collet-Serra"/>
    <x v="1428"/>
    <n v="5.3"/>
    <n v="2005"/>
    <n v="32048809"/>
    <n v="228"/>
    <x v="54"/>
    <x v="755"/>
    <n v="94456"/>
    <x v="624"/>
    <s v="English"/>
    <s v="Australia"/>
    <n v="30000000"/>
    <n v="2048809"/>
  </r>
  <r>
    <s v="Jaume Collet-Serra"/>
    <x v="1429"/>
    <n v="6.6"/>
    <n v="2015"/>
    <n v="26442251"/>
    <n v="236"/>
    <x v="27"/>
    <x v="27"/>
    <n v="76010"/>
    <x v="296"/>
    <s v="English"/>
    <s v="USA"/>
    <n v="50000000"/>
    <n v="-23557749"/>
  </r>
  <r>
    <s v="Jay Chandrasekhar"/>
    <x v="1430"/>
    <n v="5.0999999999999996"/>
    <n v="2005"/>
    <n v="80270227"/>
    <n v="144"/>
    <x v="288"/>
    <x v="756"/>
    <n v="66382"/>
    <x v="72"/>
    <s v="English"/>
    <s v="USA"/>
    <n v="50000000"/>
    <n v="30270227"/>
  </r>
  <r>
    <s v="Jay Chandrasekhar"/>
    <x v="1431"/>
    <n v="7.1"/>
    <n v="2001"/>
    <n v="18488314"/>
    <n v="100"/>
    <x v="437"/>
    <x v="757"/>
    <n v="76151"/>
    <x v="625"/>
    <s v="English"/>
    <s v="USA"/>
    <n v="1200000"/>
    <n v="17288314"/>
  </r>
  <r>
    <s v="Jay Chandrasekhar"/>
    <x v="1432"/>
    <n v="6.3"/>
    <n v="2006"/>
    <n v="19179969"/>
    <n v="91"/>
    <x v="3"/>
    <x v="758"/>
    <n v="54710"/>
    <x v="86"/>
    <s v="English"/>
    <s v="USA"/>
    <n v="17500000"/>
    <n v="1679969"/>
  </r>
  <r>
    <s v="Jay Chandrasekhar"/>
    <x v="1433"/>
    <n v="5.6"/>
    <n v="2004"/>
    <n v="4992159"/>
    <n v="66"/>
    <x v="249"/>
    <x v="507"/>
    <n v="23823"/>
    <x v="22"/>
    <s v="English"/>
    <s v="USA"/>
    <n v="8550000"/>
    <n v="-3557841"/>
  </r>
  <r>
    <s v="Jay Duplass"/>
    <x v="1434"/>
    <n v="6.3"/>
    <n v="2010"/>
    <n v="7455447"/>
    <n v="223"/>
    <x v="19"/>
    <x v="759"/>
    <n v="29967"/>
    <x v="30"/>
    <s v="English"/>
    <s v="USA"/>
    <n v="7000000"/>
    <n v="455447"/>
  </r>
  <r>
    <s v="Jay Duplass"/>
    <x v="1435"/>
    <n v="6.6"/>
    <n v="2005"/>
    <n v="192467"/>
    <n v="51"/>
    <x v="19"/>
    <x v="760"/>
    <n v="4067"/>
    <x v="149"/>
    <s v="English"/>
    <s v="USA"/>
    <n v="15000"/>
    <n v="177467"/>
  </r>
  <r>
    <s v="Jay Duplass"/>
    <x v="1436"/>
    <n v="6.5"/>
    <n v="2011"/>
    <n v="4244155"/>
    <n v="182"/>
    <x v="8"/>
    <x v="4"/>
    <n v="56005"/>
    <x v="183"/>
    <s v="English"/>
    <s v="USA"/>
    <n v="10000000"/>
    <n v="-5755845"/>
  </r>
  <r>
    <s v="Jay Levey"/>
    <x v="1437"/>
    <n v="7"/>
    <n v="1989"/>
    <n v="6157157"/>
    <n v="59"/>
    <x v="8"/>
    <x v="761"/>
    <n v="21416"/>
    <x v="626"/>
    <s v="English"/>
    <s v="USA"/>
    <n v="5000000"/>
    <n v="1157157"/>
  </r>
  <r>
    <s v="Jay Roach"/>
    <x v="1438"/>
    <n v="6.3"/>
    <n v="2004"/>
    <n v="279167575"/>
    <n v="141"/>
    <x v="1"/>
    <x v="188"/>
    <n v="211296"/>
    <x v="627"/>
    <s v="English"/>
    <s v="USA"/>
    <n v="80000000"/>
    <n v="199167575"/>
  </r>
  <r>
    <s v="Jay Roach"/>
    <x v="1439"/>
    <n v="6.6"/>
    <n v="1999"/>
    <n v="205399422"/>
    <n v="199"/>
    <x v="296"/>
    <x v="425"/>
    <n v="181225"/>
    <x v="628"/>
    <s v="English"/>
    <s v="USA"/>
    <n v="33000000"/>
    <n v="172399422"/>
  </r>
  <r>
    <s v="Jay Roach"/>
    <x v="1440"/>
    <n v="6.2"/>
    <n v="2002"/>
    <n v="213079163"/>
    <n v="194"/>
    <x v="7"/>
    <x v="762"/>
    <n v="162909"/>
    <x v="629"/>
    <s v="English"/>
    <s v="USA"/>
    <n v="63000000"/>
    <n v="150079163"/>
  </r>
  <r>
    <s v="Jay Roach"/>
    <x v="1441"/>
    <n v="7"/>
    <n v="2000"/>
    <n v="166225040"/>
    <n v="150"/>
    <x v="3"/>
    <x v="188"/>
    <n v="260442"/>
    <x v="630"/>
    <s v="English"/>
    <s v="USA"/>
    <n v="55000000"/>
    <n v="111225040"/>
  </r>
  <r>
    <s v="Jay Roach"/>
    <x v="1442"/>
    <n v="7"/>
    <n v="1997"/>
    <n v="53868030"/>
    <n v="129"/>
    <x v="28"/>
    <x v="6"/>
    <n v="183425"/>
    <x v="631"/>
    <s v="English"/>
    <s v="USA"/>
    <n v="17000000"/>
    <n v="36868030"/>
  </r>
  <r>
    <s v="Jay Roach"/>
    <x v="1443"/>
    <n v="6.2"/>
    <n v="2012"/>
    <n v="86897182"/>
    <n v="255"/>
    <x v="3"/>
    <x v="6"/>
    <n v="106790"/>
    <x v="86"/>
    <s v="English"/>
    <s v="USA"/>
    <n v="95000000"/>
    <n v="-8102818"/>
  </r>
  <r>
    <s v="Jay Roach"/>
    <x v="1444"/>
    <n v="6.7"/>
    <n v="1999"/>
    <n v="8888143"/>
    <n v="74"/>
    <x v="133"/>
    <x v="763"/>
    <n v="22250"/>
    <x v="132"/>
    <s v="English"/>
    <s v="Canada"/>
    <n v="28000000"/>
    <n v="-19111857"/>
  </r>
  <r>
    <s v="Jay Russell"/>
    <x v="1445"/>
    <n v="7"/>
    <n v="2000"/>
    <n v="34099640"/>
    <n v="79"/>
    <x v="438"/>
    <x v="764"/>
    <n v="16651"/>
    <x v="123"/>
    <s v="English"/>
    <s v="USA"/>
    <n v="5000000"/>
    <n v="29099640"/>
  </r>
  <r>
    <s v="Jay Russell"/>
    <x v="1446"/>
    <n v="6.5"/>
    <n v="2004"/>
    <n v="74540762"/>
    <n v="125"/>
    <x v="76"/>
    <x v="456"/>
    <n v="48753"/>
    <x v="187"/>
    <s v="English"/>
    <s v="USA"/>
    <n v="55000000"/>
    <n v="19540762"/>
  </r>
  <r>
    <s v="Jay Russell"/>
    <x v="1447"/>
    <n v="6.7"/>
    <n v="2002"/>
    <n v="19158074"/>
    <n v="69"/>
    <x v="439"/>
    <x v="765"/>
    <n v="17983"/>
    <x v="484"/>
    <s v="English"/>
    <s v="USA"/>
    <n v="15000000"/>
    <n v="4158074"/>
  </r>
  <r>
    <s v="Jean-François Richet"/>
    <x v="1448"/>
    <n v="6.3"/>
    <n v="2005"/>
    <n v="19976073"/>
    <n v="152"/>
    <x v="27"/>
    <x v="691"/>
    <n v="65979"/>
    <x v="632"/>
    <s v="English"/>
    <s v="USA"/>
    <n v="20000000"/>
    <n v="-23927"/>
  </r>
  <r>
    <s v="Jean-Jacques Annaud"/>
    <x v="1449"/>
    <n v="7.6"/>
    <n v="2001"/>
    <n v="51396781"/>
    <n v="187"/>
    <x v="250"/>
    <x v="148"/>
    <n v="188887"/>
    <x v="548"/>
    <s v="English"/>
    <s v="USA"/>
    <n v="68000000"/>
    <n v="-16603219"/>
  </r>
  <r>
    <s v="Jean-Jacques Annaud"/>
    <x v="1450"/>
    <n v="7"/>
    <n v="1997"/>
    <n v="37901509"/>
    <n v="76"/>
    <x v="295"/>
    <x v="52"/>
    <n v="96385"/>
    <x v="282"/>
    <s v="English"/>
    <s v="USA"/>
    <n v="70000000"/>
    <n v="-32098491"/>
  </r>
  <r>
    <s v="Jean-Jacques Annaud"/>
    <x v="1451"/>
    <n v="7.1"/>
    <n v="2004"/>
    <n v="18947630"/>
    <n v="88"/>
    <x v="217"/>
    <x v="766"/>
    <n v="11798"/>
    <x v="633"/>
    <s v="English"/>
    <s v="France"/>
    <n v="59660000"/>
    <n v="-40712370"/>
  </r>
  <r>
    <s v="Jean-Jacques Mantello"/>
    <x v="1452"/>
    <n v="6.5"/>
    <n v="2008"/>
    <n v="7518876"/>
    <n v="9"/>
    <x v="440"/>
    <x v="654"/>
    <n v="172"/>
    <x v="284"/>
    <s v="English"/>
    <s v="UK"/>
    <n v="6000000"/>
    <n v="1518876"/>
  </r>
  <r>
    <s v="Jean-Marc Vallée"/>
    <x v="1453"/>
    <n v="7.1"/>
    <n v="2014"/>
    <n v="37877959"/>
    <n v="349"/>
    <x v="441"/>
    <x v="767"/>
    <n v="86664"/>
    <x v="300"/>
    <s v="English"/>
    <s v="USA"/>
    <n v="15000000"/>
    <n v="22877959"/>
  </r>
  <r>
    <s v="Jean-Marc Vallée"/>
    <x v="1454"/>
    <n v="8"/>
    <n v="2013"/>
    <n v="27296514"/>
    <n v="471"/>
    <x v="62"/>
    <x v="18"/>
    <n v="326494"/>
    <x v="351"/>
    <s v="English"/>
    <s v="USA"/>
    <n v="5000000"/>
    <n v="22296514"/>
  </r>
  <r>
    <s v="Jean-Marc Vallée"/>
    <x v="1455"/>
    <n v="7.3"/>
    <n v="2009"/>
    <n v="10991381"/>
    <n v="188"/>
    <x v="431"/>
    <x v="767"/>
    <n v="44931"/>
    <x v="179"/>
    <s v="English"/>
    <s v="UK"/>
    <n v="35000000"/>
    <n v="-24008619"/>
  </r>
  <r>
    <s v="Jean-Marie Poiré"/>
    <x v="1456"/>
    <n v="5.8"/>
    <n v="2001"/>
    <n v="4777007"/>
    <n v="61"/>
    <x v="442"/>
    <x v="768"/>
    <n v="15130"/>
    <x v="101"/>
    <s v="English"/>
    <s v="France"/>
    <n v="40000000"/>
    <n v="-35222993"/>
  </r>
  <r>
    <s v="Jean-Marie Poiré"/>
    <x v="1457"/>
    <n v="7"/>
    <n v="1993"/>
    <n v="700000"/>
    <n v="16"/>
    <x v="442"/>
    <x v="769"/>
    <n v="24438"/>
    <x v="467"/>
    <s v="French"/>
    <s v="France"/>
    <n v="50000000"/>
    <n v="-49300000"/>
  </r>
  <r>
    <s v="Jean-Marie Poiré"/>
    <x v="1458"/>
    <n v="6"/>
    <n v="1998"/>
    <n v="146072"/>
    <n v="8"/>
    <x v="443"/>
    <x v="769"/>
    <n v="7147"/>
    <x v="165"/>
    <s v="French"/>
    <s v="France"/>
    <n v="140000000"/>
    <n v="-139853928"/>
  </r>
  <r>
    <s v="Jeannot Szwarc"/>
    <x v="1459"/>
    <n v="5.7"/>
    <n v="1978"/>
    <n v="102922376"/>
    <n v="75"/>
    <x v="202"/>
    <x v="770"/>
    <n v="51314"/>
    <x v="189"/>
    <s v="English"/>
    <s v="USA"/>
    <n v="20000000"/>
    <n v="82922376"/>
  </r>
  <r>
    <s v="Jean-Paul Rappeneau"/>
    <x v="1460"/>
    <n v="6.9"/>
    <n v="2003"/>
    <n v="2353728"/>
    <n v="69"/>
    <x v="444"/>
    <x v="771"/>
    <n v="4293"/>
    <x v="12"/>
    <s v="French"/>
    <s v="France"/>
    <n v="20000000"/>
    <n v="-17646272"/>
  </r>
  <r>
    <s v="Jean-Pierre Jeunet"/>
    <x v="1461"/>
    <n v="7.2"/>
    <n v="2009"/>
    <n v="1260917"/>
    <n v="213"/>
    <x v="7"/>
    <x v="772"/>
    <n v="24657"/>
    <x v="149"/>
    <s v="French"/>
    <s v="France"/>
    <n v="27000000"/>
    <n v="-25739083"/>
  </r>
  <r>
    <s v="Jean-Pierre Jeunet"/>
    <x v="1462"/>
    <n v="6.3"/>
    <n v="1997"/>
    <n v="47748610"/>
    <n v="223"/>
    <x v="289"/>
    <x v="598"/>
    <n v="170179"/>
    <x v="634"/>
    <s v="English"/>
    <s v="USA"/>
    <n v="75000000"/>
    <n v="-27251390"/>
  </r>
  <r>
    <s v="Jean-Pierre Jeunet"/>
    <x v="1463"/>
    <n v="7.1"/>
    <n v="2013"/>
    <n v="99462"/>
    <n v="122"/>
    <x v="445"/>
    <x v="366"/>
    <n v="11347"/>
    <x v="635"/>
    <s v="English"/>
    <s v="France"/>
    <n v="33000000"/>
    <n v="-32900538"/>
  </r>
  <r>
    <s v="Jean-Pierre Jeunet"/>
    <x v="1464"/>
    <n v="7.7"/>
    <n v="2004"/>
    <n v="6167817"/>
    <n v="186"/>
    <x v="446"/>
    <x v="773"/>
    <n v="62607"/>
    <x v="461"/>
    <s v="French"/>
    <s v="France"/>
    <n v="47000000"/>
    <n v="-40832183"/>
  </r>
  <r>
    <s v="Jean-Pierre Jeunet"/>
    <x v="1465"/>
    <n v="8.4"/>
    <n v="2001"/>
    <n v="33201661"/>
    <n v="242"/>
    <x v="1"/>
    <x v="774"/>
    <n v="534262"/>
    <x v="636"/>
    <s v="French"/>
    <s v="France"/>
    <n v="77000000"/>
    <n v="-43798339"/>
  </r>
  <r>
    <s v="Jeb Stuart"/>
    <x v="1466"/>
    <n v="6.4"/>
    <n v="1997"/>
    <n v="6482195"/>
    <n v="38"/>
    <x v="43"/>
    <x v="775"/>
    <n v="9740"/>
    <x v="344"/>
    <s v="English"/>
    <s v="USA"/>
    <n v="37000000"/>
    <n v="-30517805"/>
  </r>
  <r>
    <s v="Jee-woon Kim"/>
    <x v="1467"/>
    <n v="7.3"/>
    <n v="2008"/>
    <n v="128486"/>
    <n v="152"/>
    <x v="447"/>
    <x v="776"/>
    <n v="26156"/>
    <x v="570"/>
    <s v="Korean"/>
    <s v="South Korea"/>
    <n v="10000000"/>
    <n v="-9871514"/>
  </r>
  <r>
    <s v="Jee-woon Kim"/>
    <x v="1468"/>
    <n v="6.4"/>
    <n v="2013"/>
    <n v="12026670"/>
    <n v="376"/>
    <x v="88"/>
    <x v="777"/>
    <n v="114241"/>
    <x v="465"/>
    <s v="English"/>
    <s v="USA"/>
    <n v="45000000"/>
    <n v="-32973330"/>
  </r>
  <r>
    <s v="Jeff Burr"/>
    <x v="1469"/>
    <n v="5.9"/>
    <n v="1987"/>
    <n v="1400000"/>
    <n v="57"/>
    <x v="448"/>
    <x v="778"/>
    <n v="1324"/>
    <x v="540"/>
    <s v="English"/>
    <s v="USA"/>
    <n v="1100000"/>
    <n v="300000"/>
  </r>
  <r>
    <s v="Jeff Franklin"/>
    <x v="1470"/>
    <n v="5.8"/>
    <n v="1999"/>
    <n v="2800000"/>
    <n v="45"/>
    <x v="3"/>
    <x v="325"/>
    <n v="4377"/>
    <x v="180"/>
    <s v="English"/>
    <s v="USA"/>
    <n v="4000000"/>
    <n v="-1200000"/>
  </r>
  <r>
    <s v="Jeff Garlin"/>
    <x v="1471"/>
    <n v="6.2"/>
    <n v="2006"/>
    <n v="194568"/>
    <n v="32"/>
    <x v="1"/>
    <x v="779"/>
    <n v="2963"/>
    <x v="635"/>
    <s v="English"/>
    <s v="USA"/>
    <n v="1500000"/>
    <n v="-1305432"/>
  </r>
  <r>
    <s v="Jeff Kanew"/>
    <x v="1472"/>
    <n v="5.5"/>
    <n v="1989"/>
    <n v="8508843"/>
    <n v="11"/>
    <x v="278"/>
    <x v="780"/>
    <n v="7470"/>
    <x v="421"/>
    <s v="English"/>
    <s v="USA"/>
    <n v="18000000"/>
    <n v="-9491157"/>
  </r>
  <r>
    <s v="Jeff Lowell"/>
    <x v="1473"/>
    <n v="5.2"/>
    <n v="2008"/>
    <n v="7563670"/>
    <n v="100"/>
    <x v="321"/>
    <x v="296"/>
    <n v="21268"/>
    <x v="12"/>
    <s v="English"/>
    <s v="USA"/>
    <n v="10000000"/>
    <n v="-2436330"/>
  </r>
  <r>
    <s v="Jeff Nichols"/>
    <x v="1474"/>
    <n v="7.4"/>
    <n v="2012"/>
    <n v="21589307"/>
    <n v="368"/>
    <x v="23"/>
    <x v="18"/>
    <n v="135286"/>
    <x v="133"/>
    <s v="English"/>
    <s v="USA"/>
    <n v="10000000"/>
    <n v="11589307"/>
  </r>
  <r>
    <s v="Jeff Nichols"/>
    <x v="1475"/>
    <n v="7.4"/>
    <n v="2011"/>
    <n v="1729969"/>
    <n v="359"/>
    <x v="18"/>
    <x v="739"/>
    <n v="68211"/>
    <x v="637"/>
    <s v="English"/>
    <s v="USA"/>
    <n v="5000000"/>
    <n v="-3270031"/>
  </r>
  <r>
    <s v="Jeff Nichols"/>
    <x v="1476"/>
    <n v="6.7"/>
    <n v="2016"/>
    <n v="3707794"/>
    <n v="263"/>
    <x v="56"/>
    <x v="521"/>
    <n v="31359"/>
    <x v="177"/>
    <s v="English"/>
    <s v="Greece"/>
    <n v="18000000"/>
    <n v="-14292206"/>
  </r>
  <r>
    <s v="Jeff Schaffer"/>
    <x v="1477"/>
    <n v="6.6"/>
    <n v="2004"/>
    <n v="17718223"/>
    <n v="92"/>
    <x v="3"/>
    <x v="219"/>
    <n v="162067"/>
    <x v="10"/>
    <s v="English"/>
    <s v="USA"/>
    <n v="25000000"/>
    <n v="-7281777"/>
  </r>
  <r>
    <s v="Jeff Tremaine"/>
    <x v="1478"/>
    <n v="7.1"/>
    <n v="2010"/>
    <n v="117224271"/>
    <n v="156"/>
    <x v="449"/>
    <x v="781"/>
    <n v="47794"/>
    <x v="344"/>
    <s v="English"/>
    <s v="USA"/>
    <n v="20000000"/>
    <n v="97224271"/>
  </r>
  <r>
    <s v="Jeff Tremaine"/>
    <x v="1479"/>
    <n v="6.6"/>
    <n v="2013"/>
    <n v="101978840"/>
    <n v="157"/>
    <x v="3"/>
    <x v="782"/>
    <n v="77724"/>
    <x v="248"/>
    <s v="English"/>
    <s v="USA"/>
    <n v="15000000"/>
    <n v="86978840"/>
  </r>
  <r>
    <s v="Jeff Tremaine"/>
    <x v="1480"/>
    <n v="6.6"/>
    <n v="2002"/>
    <n v="64267897"/>
    <n v="106"/>
    <x v="375"/>
    <x v="781"/>
    <n v="67992"/>
    <x v="354"/>
    <s v="English"/>
    <s v="USA"/>
    <n v="5000000"/>
    <n v="59267897"/>
  </r>
  <r>
    <s v="Jeff Wadlow"/>
    <x v="1481"/>
    <n v="5.9"/>
    <n v="2005"/>
    <n v="10042266"/>
    <n v="137"/>
    <x v="21"/>
    <x v="783"/>
    <n v="23021"/>
    <x v="632"/>
    <s v="English"/>
    <s v="USA"/>
    <n v="1000000"/>
    <n v="9042266"/>
  </r>
  <r>
    <s v="Jeff Wadlow"/>
    <x v="1482"/>
    <n v="6.6"/>
    <n v="2008"/>
    <n v="24848292"/>
    <n v="140"/>
    <x v="450"/>
    <x v="455"/>
    <n v="80556"/>
    <x v="527"/>
    <s v="English"/>
    <s v="USA"/>
    <n v="20000000"/>
    <n v="4848292"/>
  </r>
  <r>
    <s v="Jeff Wadlow"/>
    <x v="1483"/>
    <n v="6.6"/>
    <n v="2013"/>
    <n v="28751715"/>
    <n v="350"/>
    <x v="7"/>
    <x v="293"/>
    <n v="202967"/>
    <x v="268"/>
    <s v="English"/>
    <s v="USA"/>
    <n v="28000000"/>
    <n v="751715"/>
  </r>
  <r>
    <s v="Jeffrey W. Byrd"/>
    <x v="1484"/>
    <n v="4.0999999999999996"/>
    <n v="2005"/>
    <n v="4006906"/>
    <n v="23"/>
    <x v="28"/>
    <x v="92"/>
    <n v="3229"/>
    <x v="57"/>
    <s v="English"/>
    <s v="USA"/>
    <n v="15000000"/>
    <n v="-10993094"/>
  </r>
  <r>
    <s v="Je-kyu Kang"/>
    <x v="1485"/>
    <n v="8.1"/>
    <n v="2004"/>
    <n v="1110186"/>
    <n v="86"/>
    <x v="284"/>
    <x v="316"/>
    <n v="31943"/>
    <x v="259"/>
    <s v="Korean"/>
    <s v="South Korea"/>
    <n v="12800000"/>
    <n v="-11689814"/>
  </r>
  <r>
    <s v="Jennifer Flackett"/>
    <x v="1486"/>
    <n v="6"/>
    <n v="2008"/>
    <n v="48006503"/>
    <n v="139"/>
    <x v="162"/>
    <x v="68"/>
    <n v="28109"/>
    <x v="135"/>
    <s v="English"/>
    <s v="USA"/>
    <n v="37000000"/>
    <n v="11006503"/>
  </r>
  <r>
    <s v="Jennifer Wynne Farmer"/>
    <x v="1487"/>
    <n v="6.5"/>
    <n v="1998"/>
    <n v="10508"/>
    <n v="2"/>
    <x v="23"/>
    <x v="784"/>
    <n v="103"/>
    <x v="638"/>
    <s v="English"/>
    <s v="USA"/>
    <n v="700000"/>
    <n v="-689492"/>
  </r>
  <r>
    <s v="Jennifer Yuh Nelson"/>
    <x v="1488"/>
    <n v="7.3"/>
    <n v="2011"/>
    <n v="165230261"/>
    <n v="284"/>
    <x v="41"/>
    <x v="386"/>
    <n v="182718"/>
    <x v="213"/>
    <s v="English"/>
    <s v="USA"/>
    <n v="150000000"/>
    <n v="15230261"/>
  </r>
  <r>
    <s v="Jeremy Degruson"/>
    <x v="1489"/>
    <n v="6.3"/>
    <n v="2013"/>
    <n v="4091"/>
    <n v="60"/>
    <x v="67"/>
    <x v="785"/>
    <n v="4265"/>
    <x v="165"/>
    <s v="English"/>
    <s v="Belgium"/>
    <n v="34000000"/>
    <n v="-33995909"/>
  </r>
  <r>
    <s v="Jeremy Leven"/>
    <x v="1490"/>
    <n v="6.8"/>
    <n v="1994"/>
    <n v="22200000"/>
    <n v="44"/>
    <x v="19"/>
    <x v="45"/>
    <n v="41310"/>
    <x v="240"/>
    <s v="English"/>
    <s v="USA"/>
    <n v="25000000"/>
    <n v="-2800000"/>
  </r>
  <r>
    <s v="Jeremy Saulnier"/>
    <x v="1491"/>
    <n v="7.1"/>
    <n v="2013"/>
    <n v="258113"/>
    <n v="279"/>
    <x v="30"/>
    <x v="75"/>
    <n v="42678"/>
    <x v="140"/>
    <s v="English"/>
    <s v="USA"/>
    <n v="1066167"/>
    <n v="-808054"/>
  </r>
  <r>
    <s v="Jeremy Saulnier"/>
    <x v="1492"/>
    <n v="7.1"/>
    <n v="2015"/>
    <n v="3219029"/>
    <n v="322"/>
    <x v="451"/>
    <x v="786"/>
    <n v="28845"/>
    <x v="109"/>
    <s v="English"/>
    <s v="USA"/>
    <n v="5000000"/>
    <n v="-1780971"/>
  </r>
  <r>
    <s v="Jerome Robbins"/>
    <x v="1493"/>
    <n v="7.6"/>
    <n v="1961"/>
    <n v="43650000"/>
    <n v="120"/>
    <x v="452"/>
    <x v="787"/>
    <n v="71919"/>
    <x v="10"/>
    <s v="English"/>
    <s v="USA"/>
    <n v="6000000"/>
    <n v="37650000"/>
  </r>
  <r>
    <s v="Jerry Jameson"/>
    <x v="1494"/>
    <n v="5.3"/>
    <n v="2015"/>
    <n v="2557668"/>
    <n v="39"/>
    <x v="30"/>
    <x v="154"/>
    <n v="3911"/>
    <x v="87"/>
    <s v="English"/>
    <s v="USA"/>
    <n v="2000000"/>
    <n v="557668"/>
  </r>
  <r>
    <s v="Jerry Jameson"/>
    <x v="1495"/>
    <n v="4.7"/>
    <n v="1980"/>
    <n v="7000000"/>
    <n v="32"/>
    <x v="34"/>
    <x v="788"/>
    <n v="2933"/>
    <x v="512"/>
    <s v="English"/>
    <s v="UK"/>
    <n v="36000000"/>
    <n v="-29000000"/>
  </r>
  <r>
    <s v="Jerry Zaks"/>
    <x v="1496"/>
    <n v="6.7"/>
    <n v="1996"/>
    <n v="12782508"/>
    <n v="45"/>
    <x v="23"/>
    <x v="50"/>
    <n v="20163"/>
    <x v="149"/>
    <s v="English"/>
    <s v="USA"/>
    <n v="23000000"/>
    <n v="-10217492"/>
  </r>
  <r>
    <s v="Jerry Zucker"/>
    <x v="1497"/>
    <n v="7"/>
    <n v="1990"/>
    <n v="217631306"/>
    <n v="77"/>
    <x v="453"/>
    <x v="102"/>
    <n v="154199"/>
    <x v="300"/>
    <s v="English"/>
    <s v="USA"/>
    <n v="22000000"/>
    <n v="195631306"/>
  </r>
  <r>
    <s v="Jerry Zucker"/>
    <x v="1498"/>
    <n v="6.4"/>
    <n v="2001"/>
    <n v="56607223"/>
    <n v="103"/>
    <x v="278"/>
    <x v="789"/>
    <n v="93367"/>
    <x v="253"/>
    <s v="English"/>
    <s v="Canada"/>
    <n v="48000000"/>
    <n v="8607223"/>
  </r>
  <r>
    <s v="Jerry Zucker"/>
    <x v="1499"/>
    <n v="5.9"/>
    <n v="1995"/>
    <n v="37600435"/>
    <n v="53"/>
    <x v="454"/>
    <x v="790"/>
    <n v="55350"/>
    <x v="154"/>
    <s v="English"/>
    <s v="USA"/>
    <n v="55000000"/>
    <n v="-17399565"/>
  </r>
  <r>
    <s v="Jesse Dylan"/>
    <x v="1500"/>
    <n v="6.3"/>
    <n v="2003"/>
    <n v="104354205"/>
    <n v="153"/>
    <x v="1"/>
    <x v="1"/>
    <n v="162331"/>
    <x v="549"/>
    <s v="English"/>
    <s v="USA"/>
    <n v="55000000"/>
    <n v="49354205"/>
  </r>
  <r>
    <s v="Jesse Dylan"/>
    <x v="1501"/>
    <n v="6.2"/>
    <n v="2001"/>
    <n v="31155435"/>
    <n v="34"/>
    <x v="60"/>
    <x v="595"/>
    <n v="42644"/>
    <x v="111"/>
    <s v="English"/>
    <s v="USA"/>
    <n v="12000000"/>
    <n v="19155435"/>
  </r>
  <r>
    <s v="Jesse Dylan"/>
    <x v="1502"/>
    <n v="5.6"/>
    <n v="2005"/>
    <n v="52580895"/>
    <n v="94"/>
    <x v="455"/>
    <x v="96"/>
    <n v="30255"/>
    <x v="24"/>
    <s v="English"/>
    <s v="USA"/>
    <n v="45000000"/>
    <n v="7580895"/>
  </r>
  <r>
    <s v="Jesse Peretz"/>
    <x v="1503"/>
    <n v="6.4"/>
    <n v="2011"/>
    <n v="24809547"/>
    <n v="179"/>
    <x v="8"/>
    <x v="11"/>
    <n v="74875"/>
    <x v="348"/>
    <s v="English"/>
    <s v="USA"/>
    <n v="5000000"/>
    <n v="19809547"/>
  </r>
  <r>
    <s v="Jesse Peretz"/>
    <x v="1504"/>
    <n v="5.5"/>
    <n v="1997"/>
    <n v="40542"/>
    <n v="16"/>
    <x v="12"/>
    <x v="791"/>
    <n v="294"/>
    <x v="165"/>
    <s v="English"/>
    <s v="USA"/>
    <n v="300000"/>
    <n v="-259458"/>
  </r>
  <r>
    <s v="Jesse Vaughan"/>
    <x v="1505"/>
    <n v="4.5"/>
    <n v="2002"/>
    <n v="13571817"/>
    <n v="32"/>
    <x v="167"/>
    <x v="448"/>
    <n v="5312"/>
    <x v="4"/>
    <s v="English"/>
    <s v="USA"/>
    <n v="15600000"/>
    <n v="-2028183"/>
  </r>
  <r>
    <s v="Jessie Nelson"/>
    <x v="1506"/>
    <n v="7.6"/>
    <n v="2001"/>
    <n v="40270895"/>
    <n v="129"/>
    <x v="23"/>
    <x v="672"/>
    <n v="121937"/>
    <x v="598"/>
    <s v="English"/>
    <s v="USA"/>
    <n v="22000000"/>
    <n v="18270895"/>
  </r>
  <r>
    <s v="Jessie Nelson"/>
    <x v="1507"/>
    <n v="5.7"/>
    <n v="2015"/>
    <n v="26284475"/>
    <n v="97"/>
    <x v="3"/>
    <x v="464"/>
    <n v="9051"/>
    <x v="114"/>
    <s v="English"/>
    <s v="USA"/>
    <n v="17000000"/>
    <n v="9284475"/>
  </r>
  <r>
    <s v="Jessy Terrero"/>
    <x v="1508"/>
    <n v="4.4000000000000004"/>
    <n v="2004"/>
    <n v="13922211"/>
    <n v="75"/>
    <x v="3"/>
    <x v="517"/>
    <n v="18271"/>
    <x v="155"/>
    <s v="English"/>
    <s v="USA"/>
    <n v="16000000"/>
    <n v="-2077789"/>
  </r>
  <r>
    <s v="Jez Butterworth"/>
    <x v="1509"/>
    <n v="6.1"/>
    <n v="2001"/>
    <n v="4919896"/>
    <n v="111"/>
    <x v="136"/>
    <x v="792"/>
    <n v="21530"/>
    <x v="150"/>
    <s v="English"/>
    <s v="UK"/>
    <n v="13000000"/>
    <n v="-8080104"/>
  </r>
  <r>
    <s v="Jill Sprecher"/>
    <x v="1510"/>
    <n v="7.1"/>
    <n v="2001"/>
    <n v="3287435"/>
    <n v="79"/>
    <x v="23"/>
    <x v="18"/>
    <n v="8603"/>
    <x v="348"/>
    <s v="English"/>
    <s v="USA"/>
    <n v="4500000"/>
    <n v="-1212565"/>
  </r>
  <r>
    <s v="Jim Abrahams"/>
    <x v="1511"/>
    <n v="7.8"/>
    <n v="1980"/>
    <n v="83400000"/>
    <n v="134"/>
    <x v="3"/>
    <x v="793"/>
    <n v="160281"/>
    <x v="639"/>
    <s v="English"/>
    <s v="USA"/>
    <n v="3500000"/>
    <n v="79900000"/>
  </r>
  <r>
    <s v="Jim Fall"/>
    <x v="1512"/>
    <n v="5.3"/>
    <n v="2003"/>
    <n v="42672630"/>
    <n v="66"/>
    <x v="456"/>
    <x v="794"/>
    <n v="27580"/>
    <x v="48"/>
    <s v="English"/>
    <s v="USA"/>
    <n v="17000000"/>
    <n v="25672630"/>
  </r>
  <r>
    <s v="Jim Field Smith"/>
    <x v="1513"/>
    <n v="6.4"/>
    <n v="2010"/>
    <n v="31584722"/>
    <n v="180"/>
    <x v="1"/>
    <x v="795"/>
    <n v="101730"/>
    <x v="194"/>
    <s v="English"/>
    <s v="USA"/>
    <n v="20000000"/>
    <n v="11584722"/>
  </r>
  <r>
    <s v="Jim Gillespie"/>
    <x v="1514"/>
    <n v="5.6"/>
    <n v="1997"/>
    <n v="72219395"/>
    <n v="140"/>
    <x v="35"/>
    <x v="425"/>
    <n v="105585"/>
    <x v="330"/>
    <s v="English"/>
    <s v="USA"/>
    <n v="17000000"/>
    <n v="55219395"/>
  </r>
  <r>
    <s v="Jim Goddard"/>
    <x v="1515"/>
    <n v="3"/>
    <n v="1986"/>
    <n v="2315683"/>
    <n v="21"/>
    <x v="457"/>
    <x v="329"/>
    <n v="4081"/>
    <x v="635"/>
    <s v="English"/>
    <s v="UK"/>
    <n v="17000000"/>
    <n v="-14684317"/>
  </r>
  <r>
    <s v="Jim Hanon"/>
    <x v="1516"/>
    <n v="7"/>
    <n v="2005"/>
    <n v="11703287"/>
    <n v="47"/>
    <x v="458"/>
    <x v="796"/>
    <n v="4360"/>
    <x v="491"/>
    <s v="English"/>
    <s v="USA"/>
    <n v="10000000"/>
    <n v="1703287"/>
  </r>
  <r>
    <s v="Jim Mickle"/>
    <x v="1517"/>
    <n v="6.5"/>
    <n v="2010"/>
    <n v="18469"/>
    <n v="215"/>
    <x v="352"/>
    <x v="797"/>
    <n v="34263"/>
    <x v="220"/>
    <s v="English"/>
    <s v="USA"/>
    <n v="650000"/>
    <n v="-631531"/>
  </r>
  <r>
    <s v="Jim Sheridan"/>
    <x v="1518"/>
    <n v="7.1"/>
    <n v="2009"/>
    <n v="28501651"/>
    <n v="217"/>
    <x v="18"/>
    <x v="433"/>
    <n v="88035"/>
    <x v="22"/>
    <s v="English"/>
    <s v="USA"/>
    <n v="26000000"/>
    <n v="2501651"/>
  </r>
  <r>
    <s v="Jim Sheridan"/>
    <x v="1519"/>
    <n v="5"/>
    <n v="2005"/>
    <n v="30981850"/>
    <n v="98"/>
    <x v="459"/>
    <x v="798"/>
    <n v="35834"/>
    <x v="640"/>
    <s v="English"/>
    <s v="USA"/>
    <n v="40000000"/>
    <n v="-9018150"/>
  </r>
  <r>
    <s v="Jim Sheridan"/>
    <x v="1520"/>
    <n v="6"/>
    <n v="2011"/>
    <n v="21283440"/>
    <n v="174"/>
    <x v="222"/>
    <x v="54"/>
    <n v="46239"/>
    <x v="27"/>
    <s v="English"/>
    <s v="USA"/>
    <n v="55000000"/>
    <n v="-33716560"/>
  </r>
  <r>
    <s v="Jim Sonzero"/>
    <x v="1521"/>
    <n v="4.7"/>
    <n v="2006"/>
    <n v="20259297"/>
    <n v="148"/>
    <x v="275"/>
    <x v="687"/>
    <n v="24969"/>
    <x v="465"/>
    <s v="English"/>
    <s v="USA"/>
    <n v="20000000"/>
    <n v="259297"/>
  </r>
  <r>
    <s v="Jimmy Hayward"/>
    <x v="1522"/>
    <n v="5.9"/>
    <n v="2013"/>
    <n v="55747724"/>
    <n v="118"/>
    <x v="84"/>
    <x v="192"/>
    <n v="18042"/>
    <x v="382"/>
    <s v="English"/>
    <s v="USA"/>
    <n v="55000000"/>
    <n v="747724"/>
  </r>
  <r>
    <s v="Jimmy Hayward"/>
    <x v="1523"/>
    <n v="4.7"/>
    <n v="2010"/>
    <n v="10539414"/>
    <n v="178"/>
    <x v="460"/>
    <x v="452"/>
    <n v="45729"/>
    <x v="198"/>
    <s v="English"/>
    <s v="USA"/>
    <n v="47000000"/>
    <n v="-36460586"/>
  </r>
  <r>
    <s v="Jirí Menzel"/>
    <x v="1524"/>
    <n v="7.4"/>
    <n v="2006"/>
    <n v="617228"/>
    <n v="99"/>
    <x v="461"/>
    <x v="799"/>
    <n v="6183"/>
    <x v="122"/>
    <s v="Czech"/>
    <s v="Czech Republic"/>
    <n v="84450000"/>
    <n v="-83832772"/>
  </r>
  <r>
    <s v="Joan Chen"/>
    <x v="1525"/>
    <n v="5.5"/>
    <n v="2000"/>
    <n v="37752931"/>
    <n v="101"/>
    <x v="12"/>
    <x v="42"/>
    <n v="20201"/>
    <x v="154"/>
    <s v="English"/>
    <s v="USA"/>
    <n v="40000000"/>
    <n v="-2247069"/>
  </r>
  <r>
    <s v="Joby Harold"/>
    <x v="1526"/>
    <n v="6.5"/>
    <n v="2007"/>
    <n v="14373825"/>
    <n v="133"/>
    <x v="43"/>
    <x v="220"/>
    <n v="63216"/>
    <x v="145"/>
    <s v="English"/>
    <s v="USA"/>
    <n v="8600000"/>
    <n v="5773825"/>
  </r>
  <r>
    <s v="Jodie Foster"/>
    <x v="1527"/>
    <n v="6.7"/>
    <n v="2016"/>
    <n v="41008532"/>
    <n v="268"/>
    <x v="30"/>
    <x v="335"/>
    <n v="19611"/>
    <x v="35"/>
    <s v="English"/>
    <s v="USA"/>
    <n v="27000000"/>
    <n v="14008532"/>
  </r>
  <r>
    <s v="Jodie Foster"/>
    <x v="1528"/>
    <n v="6.6"/>
    <n v="1995"/>
    <n v="17518220"/>
    <n v="45"/>
    <x v="19"/>
    <x v="158"/>
    <n v="9105"/>
    <x v="112"/>
    <s v="English"/>
    <s v="USA"/>
    <n v="20000000"/>
    <n v="-2481780"/>
  </r>
  <r>
    <s v="Jodie Foster"/>
    <x v="1529"/>
    <n v="6.7"/>
    <n v="2011"/>
    <n v="958319"/>
    <n v="276"/>
    <x v="23"/>
    <x v="287"/>
    <n v="39764"/>
    <x v="491"/>
    <s v="English"/>
    <s v="USA"/>
    <n v="21000000"/>
    <n v="-20041681"/>
  </r>
  <r>
    <s v="Jody Hill"/>
    <x v="1530"/>
    <n v="5.8"/>
    <n v="2009"/>
    <n v="23993605"/>
    <n v="190"/>
    <x v="116"/>
    <x v="800"/>
    <n v="52467"/>
    <x v="88"/>
    <s v="English"/>
    <s v="USA"/>
    <n v="18000000"/>
    <n v="5993605"/>
  </r>
  <r>
    <s v="Joe Berlinger"/>
    <x v="1531"/>
    <n v="4"/>
    <n v="2000"/>
    <n v="26421314"/>
    <n v="160"/>
    <x v="462"/>
    <x v="801"/>
    <n v="28964"/>
    <x v="162"/>
    <s v="English"/>
    <s v="USA"/>
    <n v="15000000"/>
    <n v="11421314"/>
  </r>
  <r>
    <s v="Joe Camp"/>
    <x v="1532"/>
    <n v="6.1"/>
    <n v="1974"/>
    <n v="39552600"/>
    <n v="5"/>
    <x v="463"/>
    <x v="802"/>
    <n v="3411"/>
    <x v="363"/>
    <s v="English"/>
    <s v="USA"/>
    <n v="500000"/>
    <n v="39052600"/>
  </r>
  <r>
    <s v="Joe Carnahan"/>
    <x v="1533"/>
    <n v="6.8"/>
    <n v="2011"/>
    <n v="51533608"/>
    <n v="408"/>
    <x v="34"/>
    <x v="27"/>
    <n v="203111"/>
    <x v="146"/>
    <s v="English"/>
    <s v="USA"/>
    <n v="25000000"/>
    <n v="26533608"/>
  </r>
  <r>
    <s v="Joe Carnahan"/>
    <x v="1534"/>
    <n v="6.7"/>
    <n v="2006"/>
    <n v="35635046"/>
    <n v="186"/>
    <x v="27"/>
    <x v="111"/>
    <n v="121058"/>
    <x v="641"/>
    <s v="English"/>
    <s v="UK"/>
    <n v="17000000"/>
    <n v="18635046"/>
  </r>
  <r>
    <s v="Joe Carnahan"/>
    <x v="1535"/>
    <n v="7.2"/>
    <n v="2002"/>
    <n v="10460089"/>
    <n v="127"/>
    <x v="26"/>
    <x v="743"/>
    <n v="34098"/>
    <x v="478"/>
    <s v="English"/>
    <s v="USA"/>
    <n v="7500000"/>
    <n v="2960089"/>
  </r>
  <r>
    <s v="Joe Chappelle"/>
    <x v="1536"/>
    <n v="4.9000000000000004"/>
    <n v="1995"/>
    <n v="15126948"/>
    <n v="123"/>
    <x v="179"/>
    <x v="519"/>
    <n v="20815"/>
    <x v="379"/>
    <s v="English"/>
    <s v="USA"/>
    <n v="5000000"/>
    <n v="10126948"/>
  </r>
  <r>
    <s v="Joe Charbanic"/>
    <x v="1537"/>
    <n v="5.3"/>
    <n v="2000"/>
    <n v="28927720"/>
    <n v="103"/>
    <x v="464"/>
    <x v="46"/>
    <n v="22220"/>
    <x v="92"/>
    <s v="English"/>
    <s v="USA"/>
    <n v="33000000"/>
    <n v="-4072280"/>
  </r>
  <r>
    <s v="Joe Cornish"/>
    <x v="1538"/>
    <n v="6.6"/>
    <n v="2011"/>
    <n v="1024175"/>
    <n v="399"/>
    <x v="269"/>
    <x v="803"/>
    <n v="82331"/>
    <x v="319"/>
    <s v="English"/>
    <s v="UK"/>
    <n v="13000000"/>
    <n v="-11975825"/>
  </r>
  <r>
    <s v="Joe Dante"/>
    <x v="1539"/>
    <n v="7.2"/>
    <n v="1984"/>
    <n v="148170000"/>
    <n v="183"/>
    <x v="465"/>
    <x v="804"/>
    <n v="142293"/>
    <x v="574"/>
    <s v="English"/>
    <s v="USA"/>
    <n v="11000000"/>
    <n v="137170000"/>
  </r>
  <r>
    <s v="Joe Dante"/>
    <x v="1540"/>
    <n v="6.5"/>
    <n v="1983"/>
    <n v="29500000"/>
    <n v="78"/>
    <x v="466"/>
    <x v="488"/>
    <n v="25613"/>
    <x v="307"/>
    <s v="English"/>
    <s v="USA"/>
    <n v="10000000"/>
    <n v="19500000"/>
  </r>
  <r>
    <s v="Joe Dante"/>
    <x v="1541"/>
    <n v="6.6"/>
    <n v="1981"/>
    <n v="17986000"/>
    <n v="161"/>
    <x v="54"/>
    <x v="805"/>
    <n v="22773"/>
    <x v="110"/>
    <s v="English"/>
    <s v="USA"/>
    <n v="1000000"/>
    <n v="16986000"/>
  </r>
  <r>
    <s v="Joe Dante"/>
    <x v="1542"/>
    <n v="6.1"/>
    <n v="1998"/>
    <n v="53955614"/>
    <n v="100"/>
    <x v="292"/>
    <x v="521"/>
    <n v="77415"/>
    <x v="222"/>
    <s v="English"/>
    <s v="USA"/>
    <n v="40000000"/>
    <n v="13955614"/>
  </r>
  <r>
    <s v="Joe Dante"/>
    <x v="1543"/>
    <n v="6.3"/>
    <n v="1990"/>
    <n v="41482207"/>
    <n v="105"/>
    <x v="465"/>
    <x v="34"/>
    <n v="68428"/>
    <x v="491"/>
    <s v="English"/>
    <s v="USA"/>
    <n v="50000000"/>
    <n v="-8517793"/>
  </r>
  <r>
    <s v="Joe Dante"/>
    <x v="1544"/>
    <n v="5.7"/>
    <n v="2003"/>
    <n v="20950820"/>
    <n v="101"/>
    <x v="467"/>
    <x v="213"/>
    <n v="24183"/>
    <x v="286"/>
    <s v="English"/>
    <s v="Germany"/>
    <n v="80000000"/>
    <n v="-59049180"/>
  </r>
  <r>
    <s v="Joe Johnston"/>
    <x v="1545"/>
    <n v="5.9"/>
    <n v="2001"/>
    <n v="181166115"/>
    <n v="198"/>
    <x v="246"/>
    <x v="161"/>
    <n v="219501"/>
    <x v="642"/>
    <s v="English"/>
    <s v="USA"/>
    <n v="93000000"/>
    <n v="88166115"/>
  </r>
  <r>
    <s v="Joe Johnston"/>
    <x v="1546"/>
    <n v="6.9"/>
    <n v="2011"/>
    <n v="176636816"/>
    <n v="510"/>
    <x v="33"/>
    <x v="174"/>
    <n v="508818"/>
    <x v="643"/>
    <s v="English"/>
    <s v="USA"/>
    <n v="140000000"/>
    <n v="36636816"/>
  </r>
  <r>
    <s v="Joe Johnston"/>
    <x v="1547"/>
    <n v="6.7"/>
    <n v="2004"/>
    <n v="67286731"/>
    <n v="140"/>
    <x v="392"/>
    <x v="42"/>
    <n v="67856"/>
    <x v="139"/>
    <s v="English"/>
    <s v="USA"/>
    <n v="100000000"/>
    <n v="-32713269"/>
  </r>
  <r>
    <s v="Joe Johnston"/>
    <x v="1548"/>
    <n v="5.8"/>
    <n v="2010"/>
    <n v="61937495"/>
    <n v="357"/>
    <x v="79"/>
    <x v="435"/>
    <n v="89442"/>
    <x v="366"/>
    <s v="English"/>
    <s v="USA"/>
    <n v="150000000"/>
    <n v="-88062505"/>
  </r>
  <r>
    <s v="Joe Nussbaum"/>
    <x v="1549"/>
    <n v="5.4"/>
    <n v="2011"/>
    <n v="10106233"/>
    <n v="83"/>
    <x v="8"/>
    <x v="806"/>
    <n v="12702"/>
    <x v="68"/>
    <s v="English"/>
    <s v="USA"/>
    <n v="8000000"/>
    <n v="2106233"/>
  </r>
  <r>
    <s v="Joe Nussbaum"/>
    <x v="1550"/>
    <n v="5.3"/>
    <n v="2004"/>
    <n v="8070311"/>
    <n v="52"/>
    <x v="1"/>
    <x v="807"/>
    <n v="12706"/>
    <x v="298"/>
    <s v="English"/>
    <s v="USA"/>
    <n v="10000000"/>
    <n v="-1929689"/>
  </r>
  <r>
    <s v="Joe Nussbaum"/>
    <x v="1551"/>
    <n v="6.3"/>
    <n v="2007"/>
    <n v="11702090"/>
    <n v="72"/>
    <x v="1"/>
    <x v="808"/>
    <n v="37700"/>
    <x v="233"/>
    <s v="English"/>
    <s v="USA"/>
    <n v="16500000"/>
    <n v="-4797910"/>
  </r>
  <r>
    <s v="Joe Pytka"/>
    <x v="1552"/>
    <n v="6.3"/>
    <n v="1996"/>
    <n v="90443603"/>
    <n v="46"/>
    <x v="468"/>
    <x v="0"/>
    <n v="112167"/>
    <x v="132"/>
    <s v="English"/>
    <s v="USA"/>
    <n v="80000000"/>
    <n v="10443603"/>
  </r>
  <r>
    <s v="Joe Roth"/>
    <x v="1553"/>
    <n v="5.7"/>
    <n v="2001"/>
    <n v="93607673"/>
    <n v="142"/>
    <x v="1"/>
    <x v="335"/>
    <n v="47573"/>
    <x v="457"/>
    <s v="English"/>
    <s v="USA"/>
    <n v="48000000"/>
    <n v="45607673"/>
  </r>
  <r>
    <s v="Joe Roth"/>
    <x v="1554"/>
    <n v="5.2"/>
    <n v="2004"/>
    <n v="73701902"/>
    <n v="105"/>
    <x v="93"/>
    <x v="128"/>
    <n v="27548"/>
    <x v="213"/>
    <s v="English"/>
    <s v="USA"/>
    <n v="60000000"/>
    <n v="13701902"/>
  </r>
  <r>
    <s v="Joe Swanberg"/>
    <x v="1555"/>
    <n v="5.6"/>
    <n v="2014"/>
    <n v="30084"/>
    <n v="65"/>
    <x v="8"/>
    <x v="333"/>
    <n v="5507"/>
    <x v="320"/>
    <s v="English"/>
    <s v="USA"/>
    <n v="70000"/>
    <n v="-39916"/>
  </r>
  <r>
    <s v="Joe Wright"/>
    <x v="1556"/>
    <n v="7.8"/>
    <n v="2007"/>
    <n v="50921738"/>
    <n v="316"/>
    <x v="446"/>
    <x v="214"/>
    <n v="192930"/>
    <x v="644"/>
    <s v="English"/>
    <s v="UK"/>
    <n v="30000000"/>
    <n v="20921738"/>
  </r>
  <r>
    <s v="Joe Wright"/>
    <x v="1557"/>
    <n v="7.8"/>
    <n v="2005"/>
    <n v="38372662"/>
    <n v="177"/>
    <x v="12"/>
    <x v="809"/>
    <n v="193455"/>
    <x v="645"/>
    <s v="English"/>
    <s v="France"/>
    <n v="28000000"/>
    <n v="10372662"/>
  </r>
  <r>
    <s v="Joe Wright"/>
    <x v="1558"/>
    <n v="6.8"/>
    <n v="2011"/>
    <n v="40247512"/>
    <n v="417"/>
    <x v="76"/>
    <x v="810"/>
    <n v="159198"/>
    <x v="99"/>
    <s v="English"/>
    <s v="USA"/>
    <n v="30000000"/>
    <n v="10247512"/>
  </r>
  <r>
    <s v="Joe Wright"/>
    <x v="1559"/>
    <n v="6.7"/>
    <n v="2009"/>
    <n v="31670931"/>
    <n v="210"/>
    <x v="20"/>
    <x v="158"/>
    <n v="44099"/>
    <x v="175"/>
    <s v="English"/>
    <s v="UK"/>
    <n v="60000000"/>
    <n v="-28329069"/>
  </r>
  <r>
    <s v="Joe Wright"/>
    <x v="1560"/>
    <n v="5.8"/>
    <n v="2015"/>
    <n v="34964818"/>
    <n v="256"/>
    <x v="68"/>
    <x v="255"/>
    <n v="39956"/>
    <x v="201"/>
    <s v="English"/>
    <s v="USA"/>
    <n v="150000000"/>
    <n v="-115035182"/>
  </r>
  <r>
    <s v="Joel Coen"/>
    <x v="1561"/>
    <n v="7.8"/>
    <n v="2000"/>
    <n v="45506619"/>
    <n v="197"/>
    <x v="469"/>
    <x v="243"/>
    <n v="225102"/>
    <x v="646"/>
    <s v="English"/>
    <s v="UK"/>
    <n v="26000000"/>
    <n v="19506619"/>
  </r>
  <r>
    <s v="Joel Coen"/>
    <x v="1562"/>
    <n v="8.1999999999999993"/>
    <n v="1998"/>
    <n v="17439163"/>
    <n v="249"/>
    <x v="28"/>
    <x v="156"/>
    <n v="537419"/>
    <x v="647"/>
    <s v="English"/>
    <s v="USA"/>
    <n v="15000000"/>
    <n v="2439163"/>
  </r>
  <r>
    <s v="Joel Coen"/>
    <x v="1563"/>
    <n v="6.3"/>
    <n v="2003"/>
    <n v="35096190"/>
    <n v="161"/>
    <x v="297"/>
    <x v="432"/>
    <n v="76560"/>
    <x v="258"/>
    <s v="English"/>
    <s v="USA"/>
    <n v="60000000"/>
    <n v="-24903810"/>
  </r>
  <r>
    <s v="Joel Coen"/>
    <x v="1564"/>
    <n v="7.3"/>
    <n v="1994"/>
    <n v="2869369"/>
    <n v="77"/>
    <x v="60"/>
    <x v="453"/>
    <n v="65474"/>
    <x v="317"/>
    <s v="English"/>
    <s v="UK"/>
    <n v="30000000"/>
    <n v="-27130631"/>
  </r>
  <r>
    <s v="Joel Edgerton"/>
    <x v="1565"/>
    <n v="7.1"/>
    <n v="2015"/>
    <n v="43771291"/>
    <n v="297"/>
    <x v="248"/>
    <x v="811"/>
    <n v="79909"/>
    <x v="375"/>
    <s v="English"/>
    <s v="USA"/>
    <n v="5000000"/>
    <n v="38771291"/>
  </r>
  <r>
    <s v="Joel Gallen"/>
    <x v="1566"/>
    <n v="5.7"/>
    <n v="2001"/>
    <n v="37882551"/>
    <n v="97"/>
    <x v="3"/>
    <x v="174"/>
    <n v="80305"/>
    <x v="648"/>
    <s v="English"/>
    <s v="USA"/>
    <n v="16000000"/>
    <n v="21882551"/>
  </r>
  <r>
    <s v="Joel Schumacher"/>
    <x v="1567"/>
    <n v="5.4"/>
    <n v="1995"/>
    <n v="184031112"/>
    <n v="144"/>
    <x v="32"/>
    <x v="812"/>
    <n v="190786"/>
    <x v="77"/>
    <s v="English"/>
    <s v="USA"/>
    <n v="100000000"/>
    <n v="84031112"/>
  </r>
  <r>
    <s v="Joel Schumacher"/>
    <x v="1568"/>
    <n v="7.4"/>
    <n v="1996"/>
    <n v="108706165"/>
    <n v="71"/>
    <x v="30"/>
    <x v="37"/>
    <n v="99558"/>
    <x v="14"/>
    <s v="English"/>
    <s v="USA"/>
    <n v="40000000"/>
    <n v="68706165"/>
  </r>
  <r>
    <s v="Joel Schumacher"/>
    <x v="1569"/>
    <n v="6.7"/>
    <n v="1994"/>
    <n v="92115211"/>
    <n v="39"/>
    <x v="26"/>
    <x v="813"/>
    <n v="45798"/>
    <x v="58"/>
    <s v="English"/>
    <s v="USA"/>
    <n v="45000000"/>
    <n v="47115211"/>
  </r>
  <r>
    <s v="Joel Schumacher"/>
    <x v="1570"/>
    <n v="6.6"/>
    <n v="1990"/>
    <n v="61490000"/>
    <n v="49"/>
    <x v="275"/>
    <x v="335"/>
    <n v="62037"/>
    <x v="491"/>
    <s v="English"/>
    <s v="USA"/>
    <n v="26000000"/>
    <n v="35490000"/>
  </r>
  <r>
    <s v="Joel Schumacher"/>
    <x v="1571"/>
    <n v="7.1"/>
    <n v="2002"/>
    <n v="46563158"/>
    <n v="216"/>
    <x v="77"/>
    <x v="250"/>
    <n v="207934"/>
    <x v="649"/>
    <s v="English"/>
    <s v="USA"/>
    <n v="13000000"/>
    <n v="33563158"/>
  </r>
  <r>
    <s v="Joel Schumacher"/>
    <x v="1572"/>
    <n v="6.4"/>
    <n v="2007"/>
    <n v="35063732"/>
    <n v="224"/>
    <x v="248"/>
    <x v="337"/>
    <n v="164608"/>
    <x v="524"/>
    <s v="English"/>
    <s v="USA"/>
    <n v="32000000"/>
    <n v="3063732"/>
  </r>
  <r>
    <s v="Joel Schumacher"/>
    <x v="1573"/>
    <n v="6.5"/>
    <n v="1999"/>
    <n v="36283504"/>
    <n v="138"/>
    <x v="248"/>
    <x v="64"/>
    <n v="104564"/>
    <x v="650"/>
    <s v="English"/>
    <s v="Germany"/>
    <n v="40000000"/>
    <n v="-3716496"/>
  </r>
  <r>
    <s v="Joel Schumacher"/>
    <x v="1574"/>
    <n v="6.4"/>
    <n v="1999"/>
    <n v="4485485"/>
    <n v="78"/>
    <x v="116"/>
    <x v="188"/>
    <n v="14612"/>
    <x v="225"/>
    <s v="English"/>
    <s v="USA"/>
    <n v="15000000"/>
    <n v="-10514515"/>
  </r>
  <r>
    <s v="Joel Schumacher"/>
    <x v="1575"/>
    <n v="6.9"/>
    <n v="2003"/>
    <n v="1569918"/>
    <n v="106"/>
    <x v="175"/>
    <x v="814"/>
    <n v="16234"/>
    <x v="341"/>
    <s v="English"/>
    <s v="Ireland"/>
    <n v="17000000"/>
    <n v="-15430082"/>
  </r>
  <r>
    <s v="Joel Schumacher"/>
    <x v="1576"/>
    <n v="3.7"/>
    <n v="1997"/>
    <n v="107285004"/>
    <n v="183"/>
    <x v="470"/>
    <x v="812"/>
    <n v="189855"/>
    <x v="651"/>
    <s v="English"/>
    <s v="USA"/>
    <n v="125000000"/>
    <n v="-17714996"/>
  </r>
  <r>
    <s v="Joel Schumacher"/>
    <x v="1577"/>
    <n v="7.4"/>
    <n v="2004"/>
    <n v="51225796"/>
    <n v="153"/>
    <x v="471"/>
    <x v="68"/>
    <n v="96654"/>
    <x v="652"/>
    <s v="English"/>
    <s v="UK"/>
    <n v="70000000"/>
    <n v="-18774204"/>
  </r>
  <r>
    <s v="Joel Schumacher"/>
    <x v="1578"/>
    <n v="5.6"/>
    <n v="2002"/>
    <n v="30157016"/>
    <n v="128"/>
    <x v="152"/>
    <x v="435"/>
    <n v="39659"/>
    <x v="329"/>
    <s v="English"/>
    <s v="USA"/>
    <n v="70000000"/>
    <n v="-39842984"/>
  </r>
  <r>
    <s v="Joel Zwick"/>
    <x v="1579"/>
    <n v="6.6"/>
    <n v="2002"/>
    <n v="241437427"/>
    <n v="168"/>
    <x v="94"/>
    <x v="527"/>
    <n v="102071"/>
    <x v="653"/>
    <s v="English"/>
    <s v="USA"/>
    <n v="5000000"/>
    <n v="236437427"/>
  </r>
  <r>
    <s v="Joel Zwick"/>
    <x v="1580"/>
    <n v="4.3"/>
    <n v="2004"/>
    <n v="48114556"/>
    <n v="59"/>
    <x v="13"/>
    <x v="815"/>
    <n v="9380"/>
    <x v="288"/>
    <s v="English"/>
    <s v="USA"/>
    <n v="26000000"/>
    <n v="22114556"/>
  </r>
  <r>
    <s v="Joey Lauren Adams"/>
    <x v="1581"/>
    <n v="6.2"/>
    <n v="2006"/>
    <n v="117560"/>
    <n v="36"/>
    <x v="12"/>
    <x v="105"/>
    <n v="2330"/>
    <x v="255"/>
    <s v="English"/>
    <s v="USA"/>
    <n v="6000000"/>
    <n v="-5882440"/>
  </r>
  <r>
    <s v="John A. Davis"/>
    <x v="1582"/>
    <n v="6"/>
    <n v="2001"/>
    <n v="80920948"/>
    <n v="66"/>
    <x v="472"/>
    <x v="251"/>
    <n v="23943"/>
    <x v="24"/>
    <s v="English"/>
    <s v="USA"/>
    <n v="30000000"/>
    <n v="50920948"/>
  </r>
  <r>
    <s v="John A. Davis"/>
    <x v="1583"/>
    <n v="5.9"/>
    <n v="2006"/>
    <n v="28133159"/>
    <n v="105"/>
    <x v="67"/>
    <x v="64"/>
    <n v="30055"/>
    <x v="512"/>
    <s v="English"/>
    <s v="USA"/>
    <n v="50000000"/>
    <n v="-21866841"/>
  </r>
  <r>
    <s v="John Badham"/>
    <x v="1584"/>
    <n v="7.1"/>
    <n v="1983"/>
    <n v="79568000"/>
    <n v="84"/>
    <x v="310"/>
    <x v="74"/>
    <n v="71842"/>
    <x v="236"/>
    <s v="English"/>
    <s v="USA"/>
    <n v="12000000"/>
    <n v="67568000"/>
  </r>
  <r>
    <s v="John Bonito"/>
    <x v="1585"/>
    <n v="4.7"/>
    <n v="2006"/>
    <n v="18843314"/>
    <n v="78"/>
    <x v="76"/>
    <x v="816"/>
    <n v="27486"/>
    <x v="640"/>
    <s v="English"/>
    <s v="USA"/>
    <n v="20000000"/>
    <n v="-1156686"/>
  </r>
  <r>
    <s v="John Boorman"/>
    <x v="1586"/>
    <n v="6.1"/>
    <n v="2001"/>
    <n v="13491653"/>
    <n v="104"/>
    <x v="18"/>
    <x v="82"/>
    <n v="23728"/>
    <x v="364"/>
    <s v="English"/>
    <s v="USA"/>
    <n v="18000000"/>
    <n v="-4508347"/>
  </r>
  <r>
    <s v="John 'Bud' Cardos"/>
    <x v="1587"/>
    <n v="5.9"/>
    <n v="1977"/>
    <n v="17000000"/>
    <n v="95"/>
    <x v="181"/>
    <x v="817"/>
    <n v="3274"/>
    <x v="160"/>
    <s v="English"/>
    <s v="USA"/>
    <n v="500000"/>
    <n v="16500000"/>
  </r>
  <r>
    <s v="John Cameron Mitchell"/>
    <x v="1588"/>
    <n v="6.5"/>
    <n v="2006"/>
    <n v="1984378"/>
    <n v="160"/>
    <x v="19"/>
    <x v="818"/>
    <n v="27346"/>
    <x v="384"/>
    <s v="English"/>
    <s v="USA"/>
    <n v="2000000"/>
    <n v="-15622"/>
  </r>
  <r>
    <s v="John Cameron Mitchell"/>
    <x v="1589"/>
    <n v="7"/>
    <n v="2010"/>
    <n v="2221809"/>
    <n v="248"/>
    <x v="23"/>
    <x v="672"/>
    <n v="40618"/>
    <x v="178"/>
    <s v="English"/>
    <s v="USA"/>
    <n v="5000000"/>
    <n v="-2778191"/>
  </r>
  <r>
    <s v="John Cameron Mitchell"/>
    <x v="1590"/>
    <n v="7.8"/>
    <n v="2001"/>
    <n v="3029081"/>
    <n v="108"/>
    <x v="473"/>
    <x v="819"/>
    <n v="26300"/>
    <x v="435"/>
    <s v="English"/>
    <s v="USA"/>
    <n v="6000000"/>
    <n v="-2970919"/>
  </r>
  <r>
    <s v="John Carl Buechler"/>
    <x v="1591"/>
    <n v="5.3"/>
    <n v="1988"/>
    <n v="19170001"/>
    <n v="110"/>
    <x v="54"/>
    <x v="5"/>
    <n v="21359"/>
    <x v="102"/>
    <s v="English"/>
    <s v="USA"/>
    <n v="2800000"/>
    <n v="16370001"/>
  </r>
  <r>
    <s v="John Carney"/>
    <x v="1592"/>
    <n v="7.9"/>
    <n v="2007"/>
    <n v="9437933"/>
    <n v="232"/>
    <x v="17"/>
    <x v="820"/>
    <n v="90827"/>
    <x v="223"/>
    <s v="English"/>
    <s v="Ireland"/>
    <n v="180000"/>
    <n v="9257933"/>
  </r>
  <r>
    <s v="John Carney"/>
    <x v="1593"/>
    <n v="7.4"/>
    <n v="2013"/>
    <n v="16168741"/>
    <n v="283"/>
    <x v="149"/>
    <x v="821"/>
    <n v="99430"/>
    <x v="337"/>
    <s v="English"/>
    <s v="USA"/>
    <n v="8000000"/>
    <n v="8168741"/>
  </r>
  <r>
    <s v="John Carpenter"/>
    <x v="1594"/>
    <n v="7.9"/>
    <n v="1978"/>
    <n v="47000000"/>
    <n v="318"/>
    <x v="179"/>
    <x v="128"/>
    <n v="157863"/>
    <x v="654"/>
    <s v="English"/>
    <s v="USA"/>
    <n v="300000"/>
    <n v="46700000"/>
  </r>
  <r>
    <s v="John Carpenter"/>
    <x v="1595"/>
    <n v="6.8"/>
    <n v="1980"/>
    <n v="21378000"/>
    <n v="212"/>
    <x v="65"/>
    <x v="128"/>
    <n v="46492"/>
    <x v="379"/>
    <s v="English"/>
    <s v="USA"/>
    <n v="1000000"/>
    <n v="20378000"/>
  </r>
  <r>
    <s v="John Carpenter"/>
    <x v="1596"/>
    <n v="7.2"/>
    <n v="1981"/>
    <n v="25244700"/>
    <n v="201"/>
    <x v="101"/>
    <x v="519"/>
    <n v="91017"/>
    <x v="640"/>
    <s v="English"/>
    <s v="UK"/>
    <n v="6000000"/>
    <n v="19244700"/>
  </r>
  <r>
    <s v="John Carpenter"/>
    <x v="1597"/>
    <n v="7.3"/>
    <n v="1988"/>
    <n v="13008928"/>
    <n v="172"/>
    <x v="287"/>
    <x v="822"/>
    <n v="73501"/>
    <x v="625"/>
    <s v="English"/>
    <s v="USA"/>
    <n v="4000000"/>
    <n v="9008928"/>
  </r>
  <r>
    <s v="John Carpenter"/>
    <x v="1598"/>
    <n v="6.1"/>
    <n v="1998"/>
    <n v="20241395"/>
    <n v="114"/>
    <x v="474"/>
    <x v="823"/>
    <n v="42664"/>
    <x v="546"/>
    <s v="English"/>
    <s v="USA"/>
    <n v="20000000"/>
    <n v="241395"/>
  </r>
  <r>
    <s v="John Carpenter"/>
    <x v="1599"/>
    <n v="8.1999999999999993"/>
    <n v="1982"/>
    <n v="13782838"/>
    <n v="297"/>
    <x v="475"/>
    <x v="824"/>
    <n v="258078"/>
    <x v="655"/>
    <s v="English"/>
    <s v="USA"/>
    <n v="15000000"/>
    <n v="-1217162"/>
  </r>
  <r>
    <s v="John Carpenter"/>
    <x v="1600"/>
    <n v="4.9000000000000004"/>
    <n v="2001"/>
    <n v="8434601"/>
    <n v="156"/>
    <x v="289"/>
    <x v="194"/>
    <n v="43006"/>
    <x v="656"/>
    <s v="English"/>
    <s v="USA"/>
    <n v="28000000"/>
    <n v="-19565399"/>
  </r>
  <r>
    <s v="John Carpenter"/>
    <x v="1601"/>
    <n v="5.7"/>
    <n v="1996"/>
    <n v="25407250"/>
    <n v="104"/>
    <x v="246"/>
    <x v="210"/>
    <n v="54021"/>
    <x v="657"/>
    <s v="English"/>
    <s v="USA"/>
    <n v="50000000"/>
    <n v="-24592750"/>
  </r>
  <r>
    <s v="John Carpenter"/>
    <x v="1602"/>
    <n v="5.9"/>
    <n v="1992"/>
    <n v="14358033"/>
    <n v="40"/>
    <x v="476"/>
    <x v="825"/>
    <n v="17365"/>
    <x v="193"/>
    <s v="English"/>
    <s v="USA"/>
    <n v="40000000"/>
    <n v="-25641967"/>
  </r>
  <r>
    <s v="John Cornell"/>
    <x v="1603"/>
    <n v="5.5"/>
    <n v="1988"/>
    <n v="109306210"/>
    <n v="32"/>
    <x v="288"/>
    <x v="40"/>
    <n v="44096"/>
    <x v="69"/>
    <s v="English"/>
    <s v="Australia"/>
    <n v="15800000"/>
    <n v="93506210"/>
  </r>
  <r>
    <s v="John Crowley"/>
    <x v="1604"/>
    <n v="7.5"/>
    <n v="2015"/>
    <n v="38317535"/>
    <n v="351"/>
    <x v="12"/>
    <x v="826"/>
    <n v="73249"/>
    <x v="185"/>
    <s v="English"/>
    <s v="UK"/>
    <n v="11000000"/>
    <n v="27317535"/>
  </r>
  <r>
    <s v="John Curran"/>
    <x v="1605"/>
    <n v="7.5"/>
    <n v="2006"/>
    <n v="8047690"/>
    <n v="143"/>
    <x v="12"/>
    <x v="533"/>
    <n v="77656"/>
    <x v="632"/>
    <s v="Mandarin"/>
    <s v="China"/>
    <n v="19400000"/>
    <n v="-11352310"/>
  </r>
  <r>
    <s v="John Curran"/>
    <x v="1606"/>
    <n v="5.4"/>
    <n v="2010"/>
    <n v="1796024"/>
    <n v="138"/>
    <x v="18"/>
    <x v="188"/>
    <n v="34985"/>
    <x v="140"/>
    <s v="English"/>
    <s v="USA"/>
    <n v="22000000"/>
    <n v="-20203976"/>
  </r>
  <r>
    <s v="John Dahl"/>
    <x v="1607"/>
    <n v="7.4"/>
    <n v="1998"/>
    <n v="22905674"/>
    <n v="128"/>
    <x v="2"/>
    <x v="219"/>
    <n v="121676"/>
    <x v="156"/>
    <s v="English"/>
    <s v="USA"/>
    <n v="12000000"/>
    <n v="10905674"/>
  </r>
  <r>
    <s v="John Dahl"/>
    <x v="1608"/>
    <n v="6.6"/>
    <n v="2001"/>
    <n v="21973182"/>
    <n v="140"/>
    <x v="248"/>
    <x v="274"/>
    <n v="53415"/>
    <x v="105"/>
    <s v="English"/>
    <s v="USA"/>
    <n v="23000000"/>
    <n v="-1026818"/>
  </r>
  <r>
    <s v="John Dahl"/>
    <x v="1609"/>
    <n v="6.5"/>
    <n v="2007"/>
    <n v="2426851"/>
    <n v="121"/>
    <x v="477"/>
    <x v="745"/>
    <n v="16224"/>
    <x v="112"/>
    <s v="English"/>
    <s v="USA"/>
    <n v="4000000"/>
    <n v="-1573149"/>
  </r>
  <r>
    <s v="John Dahl"/>
    <x v="1610"/>
    <n v="6.7"/>
    <n v="2005"/>
    <n v="10166502"/>
    <n v="81"/>
    <x v="284"/>
    <x v="423"/>
    <n v="18209"/>
    <x v="230"/>
    <s v="Filipino"/>
    <s v="USA"/>
    <n v="80000000"/>
    <n v="-69833498"/>
  </r>
  <r>
    <s v="John Duigan"/>
    <x v="1611"/>
    <n v="5.8"/>
    <n v="1999"/>
    <n v="15593"/>
    <n v="16"/>
    <x v="19"/>
    <x v="827"/>
    <n v="2295"/>
    <x v="4"/>
    <s v="English"/>
    <s v="USA"/>
    <n v="21000000"/>
    <n v="-20984407"/>
  </r>
  <r>
    <s v="John Eng"/>
    <x v="1612"/>
    <n v="5.6"/>
    <n v="2003"/>
    <n v="39399750"/>
    <n v="45"/>
    <x v="230"/>
    <x v="683"/>
    <n v="5674"/>
    <x v="421"/>
    <s v="English"/>
    <s v="USA"/>
    <n v="25000000"/>
    <n v="14399750"/>
  </r>
  <r>
    <s v="John Erick Dowdle"/>
    <x v="1613"/>
    <n v="6.3"/>
    <n v="2010"/>
    <n v="33583175"/>
    <n v="273"/>
    <x v="35"/>
    <x v="828"/>
    <n v="104089"/>
    <x v="414"/>
    <s v="English"/>
    <s v="USA"/>
    <n v="10000000"/>
    <n v="23583175"/>
  </r>
  <r>
    <s v="John Erick Dowdle"/>
    <x v="1614"/>
    <n v="6.8"/>
    <n v="2015"/>
    <n v="27285953"/>
    <n v="203"/>
    <x v="114"/>
    <x v="829"/>
    <n v="48675"/>
    <x v="478"/>
    <s v="English"/>
    <s v="USA"/>
    <n v="5000000"/>
    <n v="22285953"/>
  </r>
  <r>
    <s v="John Erick Dowdle"/>
    <x v="1615"/>
    <n v="6"/>
    <n v="2008"/>
    <n v="31691811"/>
    <n v="198"/>
    <x v="287"/>
    <x v="830"/>
    <n v="57446"/>
    <x v="106"/>
    <s v="English"/>
    <s v="USA"/>
    <n v="12000000"/>
    <n v="19691811"/>
  </r>
  <r>
    <s v="John Erick Dowdle"/>
    <x v="1616"/>
    <n v="6.1"/>
    <n v="2014"/>
    <n v="21197315"/>
    <n v="196"/>
    <x v="35"/>
    <x v="831"/>
    <n v="49948"/>
    <x v="317"/>
    <s v="English"/>
    <s v="USA"/>
    <n v="5000000"/>
    <n v="16197315"/>
  </r>
  <r>
    <s v="John Fortenberry"/>
    <x v="1617"/>
    <n v="6.2"/>
    <n v="1998"/>
    <n v="30324946"/>
    <n v="63"/>
    <x v="159"/>
    <x v="6"/>
    <n v="48458"/>
    <x v="461"/>
    <s v="English"/>
    <s v="USA"/>
    <n v="17000000"/>
    <n v="13324946"/>
  </r>
  <r>
    <s v="John Francis Daley"/>
    <x v="1618"/>
    <n v="6.1"/>
    <n v="2015"/>
    <n v="58879132"/>
    <n v="204"/>
    <x v="278"/>
    <x v="41"/>
    <n v="66123"/>
    <x v="637"/>
    <s v="English"/>
    <s v="USA"/>
    <n v="31000000"/>
    <n v="27879132"/>
  </r>
  <r>
    <s v="John Frankenheimer"/>
    <x v="1619"/>
    <n v="5.7"/>
    <n v="2000"/>
    <n v="23360779"/>
    <n v="126"/>
    <x v="478"/>
    <x v="719"/>
    <n v="31113"/>
    <x v="185"/>
    <s v="English"/>
    <s v="USA"/>
    <n v="34000000"/>
    <n v="-10639221"/>
  </r>
  <r>
    <s v="John Frankenheimer"/>
    <x v="1620"/>
    <n v="4.4000000000000004"/>
    <n v="1996"/>
    <n v="27663982"/>
    <n v="70"/>
    <x v="287"/>
    <x v="553"/>
    <n v="26051"/>
    <x v="500"/>
    <s v="English"/>
    <s v="USA"/>
    <n v="40000000"/>
    <n v="-12336018"/>
  </r>
  <r>
    <s v="John Frankenheimer"/>
    <x v="1621"/>
    <n v="7.3"/>
    <n v="1998"/>
    <n v="41609593"/>
    <n v="149"/>
    <x v="239"/>
    <x v="188"/>
    <n v="145422"/>
    <x v="658"/>
    <s v="English"/>
    <s v="UK"/>
    <n v="55000000"/>
    <n v="-13390407"/>
  </r>
  <r>
    <s v="John G. Avildsen"/>
    <x v="1622"/>
    <n v="8.1"/>
    <n v="1976"/>
    <n v="117235247"/>
    <n v="141"/>
    <x v="46"/>
    <x v="119"/>
    <n v="375240"/>
    <x v="659"/>
    <s v="English"/>
    <s v="USA"/>
    <n v="960000"/>
    <n v="116275247"/>
  </r>
  <r>
    <s v="John G. Avildsen"/>
    <x v="1623"/>
    <n v="7.2"/>
    <n v="1984"/>
    <n v="90800000"/>
    <n v="81"/>
    <x v="479"/>
    <x v="832"/>
    <n v="126907"/>
    <x v="316"/>
    <s v="English"/>
    <s v="USA"/>
    <n v="8000000"/>
    <n v="82800000"/>
  </r>
  <r>
    <s v="John Gatins"/>
    <x v="1624"/>
    <n v="6.9"/>
    <n v="2005"/>
    <n v="32701088"/>
    <n v="75"/>
    <x v="438"/>
    <x v="686"/>
    <n v="10018"/>
    <x v="271"/>
    <s v="English"/>
    <s v="USA"/>
    <n v="32000000"/>
    <n v="701088"/>
  </r>
  <r>
    <s v="John Glen"/>
    <x v="1625"/>
    <n v="6.6"/>
    <n v="1983"/>
    <n v="67900000"/>
    <n v="106"/>
    <x v="171"/>
    <x v="833"/>
    <n v="74374"/>
    <x v="15"/>
    <s v="English"/>
    <s v="UK"/>
    <n v="27500000"/>
    <n v="40400000"/>
  </r>
  <r>
    <s v="John Glen"/>
    <x v="1626"/>
    <n v="6.8"/>
    <n v="1981"/>
    <n v="62300000"/>
    <n v="112"/>
    <x v="171"/>
    <x v="834"/>
    <n v="72085"/>
    <x v="441"/>
    <s v="English"/>
    <s v="UK"/>
    <n v="28000000"/>
    <n v="34300000"/>
  </r>
  <r>
    <s v="John Glen"/>
    <x v="1627"/>
    <n v="6.7"/>
    <n v="1987"/>
    <n v="51185897"/>
    <n v="105"/>
    <x v="171"/>
    <x v="835"/>
    <n v="69457"/>
    <x v="157"/>
    <s v="English"/>
    <s v="UK"/>
    <n v="30000000"/>
    <n v="21185897"/>
  </r>
  <r>
    <s v="John Glen"/>
    <x v="1628"/>
    <n v="6.3"/>
    <n v="1985"/>
    <n v="50300000"/>
    <n v="108"/>
    <x v="171"/>
    <x v="805"/>
    <n v="68565"/>
    <x v="399"/>
    <s v="English"/>
    <s v="UK"/>
    <n v="30000000"/>
    <n v="20300000"/>
  </r>
  <r>
    <s v="John Glen"/>
    <x v="1629"/>
    <n v="6.6"/>
    <n v="1989"/>
    <n v="34667015"/>
    <n v="117"/>
    <x v="171"/>
    <x v="836"/>
    <n v="74009"/>
    <x v="5"/>
    <s v="English"/>
    <s v="UK"/>
    <n v="32000000"/>
    <n v="2667015"/>
  </r>
  <r>
    <s v="John Gray"/>
    <x v="1630"/>
    <n v="5.3"/>
    <n v="1996"/>
    <n v="20400913"/>
    <n v="39"/>
    <x v="89"/>
    <x v="438"/>
    <n v="15455"/>
    <x v="204"/>
    <s v="English"/>
    <s v="USA"/>
    <n v="45000000"/>
    <n v="-24599087"/>
  </r>
  <r>
    <s v="John H. Lee"/>
    <x v="1631"/>
    <n v="6.8"/>
    <n v="2016"/>
    <n v="31662"/>
    <n v="2"/>
    <x v="334"/>
    <x v="27"/>
    <n v="90"/>
    <x v="584"/>
    <s v="English"/>
    <s v="South Korea"/>
    <n v="12620000"/>
    <n v="-12588338"/>
  </r>
  <r>
    <s v="John Hamburg"/>
    <x v="1632"/>
    <n v="7.1"/>
    <n v="2009"/>
    <n v="71347010"/>
    <n v="215"/>
    <x v="1"/>
    <x v="42"/>
    <n v="166194"/>
    <x v="60"/>
    <s v="English"/>
    <s v="USA"/>
    <n v="40000000"/>
    <n v="31347010"/>
  </r>
  <r>
    <s v="John Hamburg"/>
    <x v="1633"/>
    <n v="6.1"/>
    <n v="1998"/>
    <n v="21210"/>
    <n v="33"/>
    <x v="28"/>
    <x v="837"/>
    <n v="2735"/>
    <x v="490"/>
    <s v="English"/>
    <s v="USA"/>
    <n v="1000000"/>
    <n v="-978790"/>
  </r>
  <r>
    <s v="John Herzfeld"/>
    <x v="1634"/>
    <n v="6.1"/>
    <n v="2001"/>
    <n v="24375436"/>
    <n v="151"/>
    <x v="27"/>
    <x v="188"/>
    <n v="42547"/>
    <x v="189"/>
    <s v="English"/>
    <s v="USA"/>
    <n v="42000000"/>
    <n v="-17624564"/>
  </r>
  <r>
    <s v="John Hillcoat"/>
    <x v="1635"/>
    <n v="7.4"/>
    <n v="2005"/>
    <n v="1900725"/>
    <n v="168"/>
    <x v="480"/>
    <x v="562"/>
    <n v="43205"/>
    <x v="78"/>
    <s v="English"/>
    <s v="Australia"/>
    <n v="2000000"/>
    <n v="-99275"/>
  </r>
  <r>
    <s v="John Hillcoat"/>
    <x v="1636"/>
    <n v="6.3"/>
    <n v="2016"/>
    <n v="12626905"/>
    <n v="214"/>
    <x v="27"/>
    <x v="424"/>
    <n v="32567"/>
    <x v="32"/>
    <s v="English"/>
    <s v="USA"/>
    <n v="20000000"/>
    <n v="-7373095"/>
  </r>
  <r>
    <s v="John Hillcoat"/>
    <x v="1637"/>
    <n v="7.3"/>
    <n v="2009"/>
    <n v="56692"/>
    <n v="355"/>
    <x v="458"/>
    <x v="450"/>
    <n v="177401"/>
    <x v="660"/>
    <s v="English"/>
    <s v="USA"/>
    <n v="25000000"/>
    <n v="-24943308"/>
  </r>
  <r>
    <s v="John Hoffman"/>
    <x v="1638"/>
    <n v="5.0999999999999996"/>
    <n v="2003"/>
    <n v="37566230"/>
    <n v="52"/>
    <x v="481"/>
    <x v="679"/>
    <n v="3407"/>
    <x v="2"/>
    <s v="English"/>
    <s v="USA"/>
    <n v="17000000"/>
    <n v="20566230"/>
  </r>
  <r>
    <s v="John Lafia"/>
    <x v="1639"/>
    <n v="5.7"/>
    <n v="1990"/>
    <n v="28501605"/>
    <n v="59"/>
    <x v="65"/>
    <x v="838"/>
    <n v="31371"/>
    <x v="184"/>
    <s v="English"/>
    <s v="USA"/>
    <n v="13000000"/>
    <n v="15501605"/>
  </r>
  <r>
    <s v="John Landis"/>
    <x v="1640"/>
    <n v="7.6"/>
    <n v="1978"/>
    <n v="141600000"/>
    <n v="94"/>
    <x v="3"/>
    <x v="839"/>
    <n v="90177"/>
    <x v="575"/>
    <s v="English"/>
    <s v="USA"/>
    <n v="3000000"/>
    <n v="138600000"/>
  </r>
  <r>
    <s v="John Landis"/>
    <x v="1641"/>
    <n v="7.9"/>
    <n v="1980"/>
    <n v="54200000"/>
    <n v="125"/>
    <x v="482"/>
    <x v="839"/>
    <n v="142448"/>
    <x v="414"/>
    <s v="English"/>
    <s v="USA"/>
    <n v="27000000"/>
    <n v="27200000"/>
  </r>
  <r>
    <s v="John Landis"/>
    <x v="1642"/>
    <n v="5.5"/>
    <n v="1994"/>
    <n v="42610000"/>
    <n v="36"/>
    <x v="86"/>
    <x v="717"/>
    <n v="60293"/>
    <x v="34"/>
    <s v="English"/>
    <s v="USA"/>
    <n v="55000000"/>
    <n v="-12390000"/>
  </r>
  <r>
    <s v="John Lasseter"/>
    <x v="1643"/>
    <n v="8.3000000000000007"/>
    <n v="1995"/>
    <n v="191796233"/>
    <n v="166"/>
    <x v="67"/>
    <x v="581"/>
    <n v="623757"/>
    <x v="343"/>
    <s v="English"/>
    <s v="USA"/>
    <n v="30000000"/>
    <n v="161796233"/>
  </r>
  <r>
    <s v="John Lasseter"/>
    <x v="1644"/>
    <n v="7.9"/>
    <n v="1999"/>
    <n v="245823397"/>
    <n v="191"/>
    <x v="67"/>
    <x v="581"/>
    <n v="385871"/>
    <x v="212"/>
    <s v="English"/>
    <s v="USA"/>
    <n v="90000000"/>
    <n v="155823397"/>
  </r>
  <r>
    <s v="John Lasseter"/>
    <x v="1645"/>
    <n v="7.2"/>
    <n v="2006"/>
    <n v="244052771"/>
    <n v="256"/>
    <x v="306"/>
    <x v="117"/>
    <n v="263853"/>
    <x v="661"/>
    <s v="English"/>
    <s v="USA"/>
    <n v="120000000"/>
    <n v="124052771"/>
  </r>
  <r>
    <s v="John Lasseter"/>
    <x v="1646"/>
    <n v="7.2"/>
    <n v="1998"/>
    <n v="162792677"/>
    <n v="117"/>
    <x v="67"/>
    <x v="37"/>
    <n v="211226"/>
    <x v="5"/>
    <s v="English"/>
    <s v="USA"/>
    <n v="120000000"/>
    <n v="42792677"/>
  </r>
  <r>
    <s v="John Lasseter"/>
    <x v="1647"/>
    <n v="6.3"/>
    <n v="2011"/>
    <n v="191450875"/>
    <n v="304"/>
    <x v="306"/>
    <x v="840"/>
    <n v="101178"/>
    <x v="313"/>
    <s v="English"/>
    <s v="USA"/>
    <n v="200000000"/>
    <n v="-8549125"/>
  </r>
  <r>
    <s v="John Lee Hancock"/>
    <x v="1648"/>
    <n v="7.7"/>
    <n v="2009"/>
    <n v="255950375"/>
    <n v="261"/>
    <x v="107"/>
    <x v="841"/>
    <n v="223127"/>
    <x v="37"/>
    <s v="English"/>
    <s v="USA"/>
    <n v="29000000"/>
    <n v="226950375"/>
  </r>
  <r>
    <s v="John Lee Hancock"/>
    <x v="1649"/>
    <n v="7"/>
    <n v="2002"/>
    <n v="75597042"/>
    <n v="92"/>
    <x v="438"/>
    <x v="597"/>
    <n v="26434"/>
    <x v="54"/>
    <s v="English"/>
    <s v="USA"/>
    <n v="20000000"/>
    <n v="55597042"/>
  </r>
  <r>
    <s v="John Lee Hancock"/>
    <x v="1650"/>
    <n v="7.5"/>
    <n v="2013"/>
    <n v="83299761"/>
    <n v="405"/>
    <x v="483"/>
    <x v="581"/>
    <n v="117719"/>
    <x v="662"/>
    <s v="English"/>
    <s v="USA"/>
    <n v="35000000"/>
    <n v="48299761"/>
  </r>
  <r>
    <s v="John Lee Hancock"/>
    <x v="1651"/>
    <n v="6"/>
    <n v="2004"/>
    <n v="22406362"/>
    <n v="106"/>
    <x v="484"/>
    <x v="597"/>
    <n v="16832"/>
    <x v="278"/>
    <s v="English"/>
    <s v="USA"/>
    <n v="107000000"/>
    <n v="-84593638"/>
  </r>
  <r>
    <s v="John Luessenhop"/>
    <x v="1652"/>
    <n v="6.2"/>
    <n v="2010"/>
    <n v="57744720"/>
    <n v="119"/>
    <x v="88"/>
    <x v="274"/>
    <n v="46961"/>
    <x v="310"/>
    <s v="English"/>
    <s v="USA"/>
    <n v="20000000"/>
    <n v="37744720"/>
  </r>
  <r>
    <s v="John Luessenhop"/>
    <x v="1653"/>
    <n v="4.8"/>
    <n v="2013"/>
    <n v="34334256"/>
    <n v="282"/>
    <x v="179"/>
    <x v="842"/>
    <n v="35131"/>
    <x v="437"/>
    <s v="English"/>
    <s v="USA"/>
    <n v="11000000"/>
    <n v="23334256"/>
  </r>
  <r>
    <s v="John Madden"/>
    <x v="1654"/>
    <n v="7.2"/>
    <n v="1998"/>
    <n v="100241322"/>
    <n v="134"/>
    <x v="19"/>
    <x v="56"/>
    <n v="175524"/>
    <x v="291"/>
    <s v="English"/>
    <s v="USA"/>
    <n v="25000000"/>
    <n v="75241322"/>
  </r>
  <r>
    <s v="John Madden"/>
    <x v="1655"/>
    <n v="7.3"/>
    <n v="2011"/>
    <n v="46377022"/>
    <n v="264"/>
    <x v="8"/>
    <x v="56"/>
    <n v="75306"/>
    <x v="246"/>
    <s v="English"/>
    <s v="UK"/>
    <n v="10000000"/>
    <n v="36377022"/>
  </r>
  <r>
    <s v="John Madden"/>
    <x v="1656"/>
    <n v="6.6"/>
    <n v="2015"/>
    <n v="33071558"/>
    <n v="158"/>
    <x v="8"/>
    <x v="843"/>
    <n v="22369"/>
    <x v="179"/>
    <s v="English"/>
    <s v="UK"/>
    <n v="10000000"/>
    <n v="23071558"/>
  </r>
  <r>
    <s v="John Madden"/>
    <x v="1657"/>
    <n v="6.9"/>
    <n v="2010"/>
    <n v="31146570"/>
    <n v="258"/>
    <x v="18"/>
    <x v="56"/>
    <n v="55441"/>
    <x v="136"/>
    <s v="English"/>
    <s v="USA"/>
    <n v="20000000"/>
    <n v="11146570"/>
  </r>
  <r>
    <s v="John Madden"/>
    <x v="1658"/>
    <n v="5.9"/>
    <n v="2001"/>
    <n v="25528495"/>
    <n v="96"/>
    <x v="485"/>
    <x v="241"/>
    <n v="28099"/>
    <x v="632"/>
    <s v="English"/>
    <s v="UK"/>
    <n v="57000000"/>
    <n v="-31471505"/>
  </r>
  <r>
    <s v="John Maybury"/>
    <x v="1659"/>
    <n v="7.1"/>
    <n v="2005"/>
    <n v="6301131"/>
    <n v="161"/>
    <x v="44"/>
    <x v="453"/>
    <n v="92850"/>
    <x v="441"/>
    <s v="English"/>
    <s v="USA"/>
    <n v="29000000"/>
    <n v="-22698869"/>
  </r>
  <r>
    <s v="John McNaughton"/>
    <x v="1660"/>
    <n v="6.5"/>
    <n v="1998"/>
    <n v="29753944"/>
    <n v="69"/>
    <x v="26"/>
    <x v="0"/>
    <n v="90677"/>
    <x v="446"/>
    <s v="English"/>
    <s v="USA"/>
    <n v="20000000"/>
    <n v="9753944"/>
  </r>
  <r>
    <s v="John McTiernan"/>
    <x v="1661"/>
    <n v="7.6"/>
    <n v="1990"/>
    <n v="122012643"/>
    <n v="104"/>
    <x v="171"/>
    <x v="844"/>
    <n v="143696"/>
    <x v="272"/>
    <s v="English"/>
    <s v="USA"/>
    <n v="30000000"/>
    <n v="92012643"/>
  </r>
  <r>
    <s v="John McTiernan"/>
    <x v="1662"/>
    <n v="8.1999999999999993"/>
    <n v="1988"/>
    <n v="81350242"/>
    <n v="233"/>
    <x v="114"/>
    <x v="135"/>
    <n v="592582"/>
    <x v="663"/>
    <s v="English"/>
    <s v="USA"/>
    <n v="28000000"/>
    <n v="53350242"/>
  </r>
  <r>
    <s v="John McTiernan"/>
    <x v="1663"/>
    <n v="7.8"/>
    <n v="1987"/>
    <n v="59735548"/>
    <n v="217"/>
    <x v="289"/>
    <x v="845"/>
    <n v="290949"/>
    <x v="649"/>
    <s v="English"/>
    <s v="USA"/>
    <n v="15000000"/>
    <n v="44735548"/>
  </r>
  <r>
    <s v="John McTiernan"/>
    <x v="1664"/>
    <n v="6.8"/>
    <n v="1999"/>
    <n v="69304264"/>
    <n v="152"/>
    <x v="486"/>
    <x v="434"/>
    <n v="73068"/>
    <x v="330"/>
    <s v="English"/>
    <s v="USA"/>
    <n v="48000000"/>
    <n v="21304264"/>
  </r>
  <r>
    <s v="John McTiernan"/>
    <x v="1665"/>
    <n v="7.6"/>
    <n v="1995"/>
    <n v="100012500"/>
    <n v="148"/>
    <x v="171"/>
    <x v="39"/>
    <n v="299258"/>
    <x v="11"/>
    <s v="English"/>
    <s v="USA"/>
    <n v="90000000"/>
    <n v="10012500"/>
  </r>
  <r>
    <s v="John McTiernan"/>
    <x v="1666"/>
    <n v="6"/>
    <n v="1992"/>
    <n v="45500797"/>
    <n v="25"/>
    <x v="415"/>
    <x v="846"/>
    <n v="17443"/>
    <x v="396"/>
    <s v="English"/>
    <s v="USA"/>
    <n v="40000000"/>
    <n v="5500797"/>
  </r>
  <r>
    <s v="John McTiernan"/>
    <x v="1667"/>
    <n v="6.2"/>
    <n v="1993"/>
    <n v="50016394"/>
    <n v="80"/>
    <x v="487"/>
    <x v="644"/>
    <n v="106528"/>
    <x v="575"/>
    <s v="English"/>
    <s v="USA"/>
    <n v="70000000"/>
    <n v="-19983606"/>
  </r>
  <r>
    <s v="John McTiernan"/>
    <x v="1668"/>
    <n v="6.5"/>
    <n v="2003"/>
    <n v="26536120"/>
    <n v="131"/>
    <x v="90"/>
    <x v="847"/>
    <n v="49926"/>
    <x v="664"/>
    <s v="English"/>
    <s v="Germany"/>
    <n v="50000000"/>
    <n v="-23463880"/>
  </r>
  <r>
    <s v="John McTiernan"/>
    <x v="1669"/>
    <n v="3"/>
    <n v="2002"/>
    <n v="18990542"/>
    <n v="151"/>
    <x v="307"/>
    <x v="410"/>
    <n v="22264"/>
    <x v="199"/>
    <s v="English"/>
    <s v="USA"/>
    <n v="70000000"/>
    <n v="-51009458"/>
  </r>
  <r>
    <s v="John McTiernan"/>
    <x v="1670"/>
    <n v="6.6"/>
    <n v="1999"/>
    <n v="32694788"/>
    <n v="85"/>
    <x v="429"/>
    <x v="848"/>
    <n v="101411"/>
    <x v="665"/>
    <s v="English"/>
    <s v="USA"/>
    <n v="85000000"/>
    <n v="-52305212"/>
  </r>
  <r>
    <s v="John Michael McDonagh"/>
    <x v="1671"/>
    <n v="7.3"/>
    <n v="2011"/>
    <n v="5359774"/>
    <n v="261"/>
    <x v="136"/>
    <x v="162"/>
    <n v="64794"/>
    <x v="194"/>
    <s v="English"/>
    <s v="Ireland"/>
    <n v="6000000"/>
    <n v="-640226"/>
  </r>
  <r>
    <s v="John Milius"/>
    <x v="1672"/>
    <n v="6.9"/>
    <n v="1982"/>
    <n v="37567440"/>
    <n v="166"/>
    <x v="205"/>
    <x v="849"/>
    <n v="113065"/>
    <x v="567"/>
    <s v="English"/>
    <s v="USA"/>
    <n v="20000000"/>
    <n v="17567440"/>
  </r>
  <r>
    <s v="John Milius"/>
    <x v="1673"/>
    <n v="5.7"/>
    <n v="1991"/>
    <n v="14587732"/>
    <n v="13"/>
    <x v="115"/>
    <x v="850"/>
    <n v="4795"/>
    <x v="94"/>
    <s v="English"/>
    <s v="USA"/>
    <n v="35000000"/>
    <n v="-20412268"/>
  </r>
  <r>
    <s v="John Moore"/>
    <x v="1674"/>
    <n v="6.4"/>
    <n v="2001"/>
    <n v="59068786"/>
    <n v="131"/>
    <x v="115"/>
    <x v="727"/>
    <n v="86902"/>
    <x v="666"/>
    <s v="English"/>
    <s v="USA"/>
    <n v="40000000"/>
    <n v="19068786"/>
  </r>
  <r>
    <s v="John Moore"/>
    <x v="1675"/>
    <n v="5.4"/>
    <n v="2008"/>
    <n v="40687294"/>
    <n v="228"/>
    <x v="90"/>
    <x v="639"/>
    <n v="107772"/>
    <x v="424"/>
    <s v="English"/>
    <s v="Canada"/>
    <n v="35000000"/>
    <n v="5687294"/>
  </r>
  <r>
    <s v="John Moore"/>
    <x v="1676"/>
    <n v="6.1"/>
    <n v="2004"/>
    <n v="21009180"/>
    <n v="114"/>
    <x v="34"/>
    <x v="597"/>
    <n v="45815"/>
    <x v="419"/>
    <s v="English"/>
    <s v="USA"/>
    <n v="45000000"/>
    <n v="-23990820"/>
  </r>
  <r>
    <s v="John Moore"/>
    <x v="1677"/>
    <n v="5.3"/>
    <n v="2013"/>
    <n v="67344392"/>
    <n v="412"/>
    <x v="114"/>
    <x v="39"/>
    <n v="165618"/>
    <x v="224"/>
    <s v="English"/>
    <s v="USA"/>
    <n v="92000000"/>
    <n v="-24655608"/>
  </r>
  <r>
    <s v="John Ottman"/>
    <x v="1678"/>
    <n v="4.0999999999999996"/>
    <n v="2000"/>
    <n v="21468807"/>
    <n v="108"/>
    <x v="35"/>
    <x v="212"/>
    <n v="13048"/>
    <x v="657"/>
    <s v="English"/>
    <s v="USA"/>
    <n v="14000000"/>
    <n v="7468807"/>
  </r>
  <r>
    <s v="John Pasquin"/>
    <x v="1679"/>
    <n v="6.4"/>
    <n v="1994"/>
    <n v="144833357"/>
    <n v="64"/>
    <x v="488"/>
    <x v="851"/>
    <n v="64742"/>
    <x v="197"/>
    <s v="English"/>
    <s v="USA"/>
    <n v="22000000"/>
    <n v="122833357"/>
  </r>
  <r>
    <s v="John Pasquin"/>
    <x v="1680"/>
    <n v="5"/>
    <n v="2005"/>
    <n v="48472213"/>
    <n v="111"/>
    <x v="7"/>
    <x v="618"/>
    <n v="51252"/>
    <x v="177"/>
    <s v="English"/>
    <s v="USA"/>
    <n v="45000000"/>
    <n v="3472213"/>
  </r>
  <r>
    <s v="John Pasquin"/>
    <x v="1681"/>
    <n v="5.5"/>
    <n v="2001"/>
    <n v="22770864"/>
    <n v="55"/>
    <x v="8"/>
    <x v="272"/>
    <n v="8433"/>
    <x v="180"/>
    <s v="English"/>
    <s v="USA"/>
    <n v="38000000"/>
    <n v="-15229136"/>
  </r>
  <r>
    <s v="John Polson"/>
    <x v="1682"/>
    <n v="5.9"/>
    <n v="2005"/>
    <n v="51097664"/>
    <n v="180"/>
    <x v="21"/>
    <x v="188"/>
    <n v="70205"/>
    <x v="209"/>
    <s v="English"/>
    <s v="USA"/>
    <n v="30000000"/>
    <n v="21097664"/>
  </r>
  <r>
    <s v="John Polson"/>
    <x v="1683"/>
    <n v="5"/>
    <n v="2002"/>
    <n v="28563926"/>
    <n v="86"/>
    <x v="18"/>
    <x v="228"/>
    <n v="16300"/>
    <x v="142"/>
    <s v="English"/>
    <s v="USA"/>
    <n v="8500000"/>
    <n v="20063926"/>
  </r>
  <r>
    <s v="John Putch"/>
    <x v="1684"/>
    <n v="5.5"/>
    <n v="2012"/>
    <n v="3333823"/>
    <n v="23"/>
    <x v="327"/>
    <x v="852"/>
    <n v="5612"/>
    <x v="55"/>
    <s v="English"/>
    <s v="USA"/>
    <n v="10000000"/>
    <n v="-6666177"/>
  </r>
  <r>
    <s v="John R. Leonetti"/>
    <x v="1685"/>
    <n v="5.4"/>
    <n v="2014"/>
    <n v="84263837"/>
    <n v="271"/>
    <x v="55"/>
    <x v="312"/>
    <n v="81699"/>
    <x v="502"/>
    <s v="English"/>
    <s v="USA"/>
    <n v="6500000"/>
    <n v="77763837"/>
  </r>
  <r>
    <s v="John R. Leonetti"/>
    <x v="1686"/>
    <n v="3.7"/>
    <n v="1997"/>
    <n v="35927406"/>
    <n v="59"/>
    <x v="183"/>
    <x v="853"/>
    <n v="36363"/>
    <x v="447"/>
    <s v="English"/>
    <s v="USA"/>
    <n v="30000000"/>
    <n v="5927406"/>
  </r>
  <r>
    <s v="John Sayles"/>
    <x v="1687"/>
    <n v="7.6"/>
    <n v="1996"/>
    <n v="13269963"/>
    <n v="68"/>
    <x v="0"/>
    <x v="18"/>
    <n v="23202"/>
    <x v="387"/>
    <s v="English"/>
    <s v="USA"/>
    <n v="5000000"/>
    <n v="8269963"/>
  </r>
  <r>
    <s v="John Sayles"/>
    <x v="1688"/>
    <n v="5.8"/>
    <n v="2010"/>
    <n v="183490"/>
    <n v="35"/>
    <x v="40"/>
    <x v="854"/>
    <n v="463"/>
    <x v="415"/>
    <s v="English"/>
    <s v="USA"/>
    <n v="1700000"/>
    <n v="-1516510"/>
  </r>
  <r>
    <s v="John Sayles"/>
    <x v="1689"/>
    <n v="6.9"/>
    <n v="2002"/>
    <n v="3064356"/>
    <n v="68"/>
    <x v="12"/>
    <x v="303"/>
    <n v="3433"/>
    <x v="344"/>
    <s v="English"/>
    <s v="USA"/>
    <n v="5600000"/>
    <n v="-2535644"/>
  </r>
  <r>
    <s v="John Sayles"/>
    <x v="1690"/>
    <n v="7.1"/>
    <n v="1999"/>
    <n v="1997807"/>
    <n v="46"/>
    <x v="59"/>
    <x v="855"/>
    <n v="5158"/>
    <x v="42"/>
    <s v="English"/>
    <s v="USA"/>
    <n v="8000000"/>
    <n v="-6002193"/>
  </r>
  <r>
    <s v="John Schlesinger"/>
    <x v="1691"/>
    <n v="6.1"/>
    <n v="1996"/>
    <n v="53146000"/>
    <n v="31"/>
    <x v="30"/>
    <x v="840"/>
    <n v="9845"/>
    <x v="260"/>
    <s v="English"/>
    <s v="USA"/>
    <n v="20000000"/>
    <n v="33146000"/>
  </r>
  <r>
    <s v="John Schlesinger"/>
    <x v="1692"/>
    <n v="4.7"/>
    <n v="2000"/>
    <n v="14983572"/>
    <n v="86"/>
    <x v="19"/>
    <x v="856"/>
    <n v="9361"/>
    <x v="248"/>
    <s v="English"/>
    <s v="USA"/>
    <n v="25000000"/>
    <n v="-10016428"/>
  </r>
  <r>
    <s v="John Schultz"/>
    <x v="1693"/>
    <n v="5.0999999999999996"/>
    <n v="2002"/>
    <n v="51432423"/>
    <n v="39"/>
    <x v="489"/>
    <x v="857"/>
    <n v="15074"/>
    <x v="370"/>
    <s v="English"/>
    <s v="USA"/>
    <n v="30000000"/>
    <n v="21432423"/>
  </r>
  <r>
    <s v="John Schultz"/>
    <x v="1694"/>
    <n v="5.7"/>
    <n v="1999"/>
    <n v="17843379"/>
    <n v="59"/>
    <x v="19"/>
    <x v="858"/>
    <n v="14904"/>
    <x v="237"/>
    <s v="English"/>
    <s v="USA"/>
    <n v="8000000"/>
    <n v="9843379"/>
  </r>
  <r>
    <s v="John Schultz"/>
    <x v="1695"/>
    <n v="5.4"/>
    <n v="2009"/>
    <n v="25200412"/>
    <n v="82"/>
    <x v="108"/>
    <x v="859"/>
    <n v="16580"/>
    <x v="239"/>
    <s v="English"/>
    <s v="USA"/>
    <n v="45000000"/>
    <n v="-19799588"/>
  </r>
  <r>
    <s v="John Singleton"/>
    <x v="1696"/>
    <n v="7.8"/>
    <n v="1991"/>
    <n v="57504069"/>
    <n v="64"/>
    <x v="2"/>
    <x v="860"/>
    <n v="94139"/>
    <x v="230"/>
    <s v="English"/>
    <s v="USA"/>
    <n v="6000000"/>
    <n v="51504069"/>
  </r>
  <r>
    <s v="John Singleton"/>
    <x v="1697"/>
    <n v="5.9"/>
    <n v="2003"/>
    <n v="127083765"/>
    <n v="150"/>
    <x v="88"/>
    <x v="274"/>
    <n v="191912"/>
    <x v="479"/>
    <s v="English"/>
    <s v="USA"/>
    <n v="76000000"/>
    <n v="51083765"/>
  </r>
  <r>
    <s v="John Singleton"/>
    <x v="1698"/>
    <n v="6.9"/>
    <n v="2005"/>
    <n v="74484168"/>
    <n v="123"/>
    <x v="90"/>
    <x v="861"/>
    <n v="109894"/>
    <x v="351"/>
    <s v="English"/>
    <s v="USA"/>
    <n v="45000000"/>
    <n v="29484168"/>
  </r>
  <r>
    <s v="John Singleton"/>
    <x v="1699"/>
    <n v="5.9"/>
    <n v="2000"/>
    <n v="70327868"/>
    <n v="160"/>
    <x v="88"/>
    <x v="241"/>
    <n v="58416"/>
    <x v="538"/>
    <s v="English"/>
    <s v="Germany"/>
    <n v="46000000"/>
    <n v="24327868"/>
  </r>
  <r>
    <s v="John Singleton"/>
    <x v="1700"/>
    <n v="5.9"/>
    <n v="1993"/>
    <n v="27515786"/>
    <n v="12"/>
    <x v="12"/>
    <x v="862"/>
    <n v="8904"/>
    <x v="505"/>
    <s v="English"/>
    <s v="USA"/>
    <n v="14000000"/>
    <n v="13515786"/>
  </r>
  <r>
    <s v="John Singleton"/>
    <x v="1701"/>
    <n v="6.4"/>
    <n v="2001"/>
    <n v="28734552"/>
    <n v="41"/>
    <x v="64"/>
    <x v="517"/>
    <n v="9566"/>
    <x v="344"/>
    <s v="English"/>
    <s v="USA"/>
    <n v="16000000"/>
    <n v="12734552"/>
  </r>
  <r>
    <s v="John Singleton"/>
    <x v="1702"/>
    <n v="5"/>
    <n v="2011"/>
    <n v="28064226"/>
    <n v="180"/>
    <x v="191"/>
    <x v="863"/>
    <n v="65044"/>
    <x v="387"/>
    <s v="English"/>
    <s v="USA"/>
    <n v="35000000"/>
    <n v="-6935774"/>
  </r>
  <r>
    <s v="John Stainton"/>
    <x v="1703"/>
    <n v="5.4"/>
    <n v="2002"/>
    <n v="28399192"/>
    <n v="61"/>
    <x v="490"/>
    <x v="864"/>
    <n v="5663"/>
    <x v="32"/>
    <s v="English"/>
    <s v="Australia"/>
    <n v="13000000"/>
    <n v="15399192"/>
  </r>
  <r>
    <s v="John Stockwell"/>
    <x v="1704"/>
    <n v="5.6"/>
    <n v="2002"/>
    <n v="40118420"/>
    <n v="69"/>
    <x v="270"/>
    <x v="865"/>
    <n v="26066"/>
    <x v="376"/>
    <s v="English"/>
    <s v="USA"/>
    <n v="30000000"/>
    <n v="10118420"/>
  </r>
  <r>
    <s v="John Stockwell"/>
    <x v="1705"/>
    <n v="6.5"/>
    <n v="2001"/>
    <n v="16929123"/>
    <n v="84"/>
    <x v="12"/>
    <x v="521"/>
    <n v="21406"/>
    <x v="667"/>
    <s v="English"/>
    <s v="USA"/>
    <n v="14000000"/>
    <n v="2929123"/>
  </r>
  <r>
    <s v="John Stockwell"/>
    <x v="1706"/>
    <n v="5.8"/>
    <n v="2005"/>
    <n v="18472363"/>
    <n v="120"/>
    <x v="239"/>
    <x v="274"/>
    <n v="63599"/>
    <x v="244"/>
    <s v="English"/>
    <s v="USA"/>
    <n v="50000000"/>
    <n v="-31527637"/>
  </r>
  <r>
    <s v="John Waters"/>
    <x v="1707"/>
    <n v="6.1"/>
    <n v="1972"/>
    <n v="180483"/>
    <n v="73"/>
    <x v="491"/>
    <x v="866"/>
    <n v="16792"/>
    <x v="230"/>
    <s v="English"/>
    <s v="USA"/>
    <n v="10000"/>
    <n v="170483"/>
  </r>
  <r>
    <s v="John Waters"/>
    <x v="1708"/>
    <n v="6.7"/>
    <n v="1994"/>
    <n v="7881335"/>
    <n v="52"/>
    <x v="136"/>
    <x v="226"/>
    <n v="21212"/>
    <x v="131"/>
    <s v="English"/>
    <s v="USA"/>
    <n v="13000000"/>
    <n v="-5118665"/>
  </r>
  <r>
    <s v="John Waters"/>
    <x v="1709"/>
    <n v="6.2"/>
    <n v="2000"/>
    <n v="1276984"/>
    <n v="90"/>
    <x v="136"/>
    <x v="740"/>
    <n v="11403"/>
    <x v="155"/>
    <s v="English"/>
    <s v="France"/>
    <n v="10000000"/>
    <n v="-8723016"/>
  </r>
  <r>
    <s v="John Wells"/>
    <x v="1710"/>
    <n v="7.3"/>
    <n v="2013"/>
    <n v="37738400"/>
    <n v="322"/>
    <x v="23"/>
    <x v="214"/>
    <n v="67797"/>
    <x v="241"/>
    <s v="English"/>
    <s v="USA"/>
    <n v="25000000"/>
    <n v="12738400"/>
  </r>
  <r>
    <s v="John Wells"/>
    <x v="1711"/>
    <n v="6.6"/>
    <n v="2015"/>
    <n v="13650738"/>
    <n v="175"/>
    <x v="8"/>
    <x v="351"/>
    <n v="61360"/>
    <x v="129"/>
    <s v="English"/>
    <s v="USA"/>
    <n v="20000000"/>
    <n v="-6349262"/>
  </r>
  <r>
    <s v="John Whitesell"/>
    <x v="1712"/>
    <n v="4.5999999999999996"/>
    <n v="2006"/>
    <n v="70163652"/>
    <n v="65"/>
    <x v="28"/>
    <x v="293"/>
    <n v="31968"/>
    <x v="347"/>
    <s v="English"/>
    <s v="USA"/>
    <n v="40000000"/>
    <n v="30163652"/>
  </r>
  <r>
    <s v="John Whitesell"/>
    <x v="1713"/>
    <n v="5.0999999999999996"/>
    <n v="2003"/>
    <n v="34308901"/>
    <n v="37"/>
    <x v="28"/>
    <x v="867"/>
    <n v="15939"/>
    <x v="84"/>
    <s v="English"/>
    <s v="USA"/>
    <n v="16000000"/>
    <n v="18308901"/>
  </r>
  <r>
    <s v="John Whitesell"/>
    <x v="1714"/>
    <n v="4.4000000000000004"/>
    <n v="2011"/>
    <n v="37911876"/>
    <n v="88"/>
    <x v="7"/>
    <x v="868"/>
    <n v="19671"/>
    <x v="322"/>
    <s v="English"/>
    <s v="USA"/>
    <n v="32000000"/>
    <n v="5911876"/>
  </r>
  <r>
    <s v="John Whitesell"/>
    <x v="1715"/>
    <n v="5.4"/>
    <n v="2001"/>
    <n v="33357476"/>
    <n v="51"/>
    <x v="492"/>
    <x v="630"/>
    <n v="7392"/>
    <x v="12"/>
    <s v="English"/>
    <s v="USA"/>
    <n v="35000000"/>
    <n v="-1642524"/>
  </r>
  <r>
    <s v="John Woo"/>
    <x v="1716"/>
    <n v="6.1"/>
    <n v="2000"/>
    <n v="215397307"/>
    <n v="237"/>
    <x v="171"/>
    <x v="186"/>
    <n v="242188"/>
    <x v="668"/>
    <s v="English"/>
    <s v="USA"/>
    <n v="125000000"/>
    <n v="90397307"/>
  </r>
  <r>
    <s v="John Woo"/>
    <x v="1717"/>
    <n v="7.3"/>
    <n v="1997"/>
    <n v="112225777"/>
    <n v="155"/>
    <x v="182"/>
    <x v="64"/>
    <n v="283967"/>
    <x v="669"/>
    <s v="English"/>
    <s v="USA"/>
    <n v="80000000"/>
    <n v="32225777"/>
  </r>
  <r>
    <s v="John Woo"/>
    <x v="1718"/>
    <n v="6"/>
    <n v="1996"/>
    <n v="70450000"/>
    <n v="72"/>
    <x v="88"/>
    <x v="195"/>
    <n v="77390"/>
    <x v="329"/>
    <s v="English"/>
    <s v="USA"/>
    <n v="50000000"/>
    <n v="20450000"/>
  </r>
  <r>
    <s v="John Woo"/>
    <x v="1719"/>
    <n v="6.3"/>
    <n v="2003"/>
    <n v="53789313"/>
    <n v="196"/>
    <x v="48"/>
    <x v="325"/>
    <n v="89816"/>
    <x v="117"/>
    <s v="English"/>
    <s v="USA"/>
    <n v="60000000"/>
    <n v="-6210687"/>
  </r>
  <r>
    <s v="John Woo"/>
    <x v="1720"/>
    <n v="6"/>
    <n v="2002"/>
    <n v="40911830"/>
    <n v="152"/>
    <x v="284"/>
    <x v="64"/>
    <n v="55994"/>
    <x v="670"/>
    <s v="English"/>
    <s v="USA"/>
    <n v="115000000"/>
    <n v="-74088170"/>
  </r>
  <r>
    <s v="John Woo"/>
    <x v="1721"/>
    <n v="7.4"/>
    <n v="2008"/>
    <n v="626809"/>
    <n v="160"/>
    <x v="111"/>
    <x v="869"/>
    <n v="36894"/>
    <x v="225"/>
    <s v="Mandarin"/>
    <s v="China"/>
    <n v="553632000"/>
    <n v="-553005191"/>
  </r>
  <r>
    <s v="Johnnie To"/>
    <x v="1722"/>
    <n v="7.3"/>
    <n v="2006"/>
    <n v="49413"/>
    <n v="98"/>
    <x v="88"/>
    <x v="870"/>
    <n v="6919"/>
    <x v="39"/>
    <s v="Cantonese"/>
    <s v="Hong Kong"/>
    <n v="35000000"/>
    <n v="-34950587"/>
  </r>
  <r>
    <s v="Johnny Remo"/>
    <x v="1723"/>
    <n v="5.6"/>
    <n v="2012"/>
    <n v="96734"/>
    <n v="2"/>
    <x v="198"/>
    <x v="871"/>
    <n v="606"/>
    <x v="284"/>
    <s v="English"/>
    <s v="USA"/>
    <n v="1000000"/>
    <n v="-903266"/>
  </r>
  <r>
    <s v="Jon Amiel"/>
    <x v="1724"/>
    <n v="6.2"/>
    <n v="1999"/>
    <n v="87704396"/>
    <n v="138"/>
    <x v="436"/>
    <x v="872"/>
    <n v="88132"/>
    <x v="74"/>
    <s v="English"/>
    <s v="USA"/>
    <n v="66000000"/>
    <n v="21704396"/>
  </r>
  <r>
    <s v="Jon Amiel"/>
    <x v="1725"/>
    <n v="6.6"/>
    <n v="1995"/>
    <n v="32051917"/>
    <n v="57"/>
    <x v="26"/>
    <x v="873"/>
    <n v="42315"/>
    <x v="42"/>
    <s v="English"/>
    <s v="USA"/>
    <n v="20000000"/>
    <n v="12051917"/>
  </r>
  <r>
    <s v="Jon Amiel"/>
    <x v="1726"/>
    <n v="6.6"/>
    <n v="1997"/>
    <n v="13801755"/>
    <n v="34"/>
    <x v="86"/>
    <x v="0"/>
    <n v="23928"/>
    <x v="179"/>
    <s v="English"/>
    <s v="USA"/>
    <n v="20000000"/>
    <n v="-6198245"/>
  </r>
  <r>
    <s v="Jon Amiel"/>
    <x v="1727"/>
    <n v="5.4"/>
    <n v="2003"/>
    <n v="31111260"/>
    <n v="149"/>
    <x v="246"/>
    <x v="874"/>
    <n v="77029"/>
    <x v="671"/>
    <s v="English"/>
    <s v="USA"/>
    <n v="60000000"/>
    <n v="-28888740"/>
  </r>
  <r>
    <s v="Jon Avnet"/>
    <x v="1728"/>
    <n v="6.1"/>
    <n v="1996"/>
    <n v="51045801"/>
    <n v="34"/>
    <x v="12"/>
    <x v="840"/>
    <n v="11370"/>
    <x v="302"/>
    <s v="English"/>
    <s v="USA"/>
    <n v="60000000"/>
    <n v="-8954199"/>
  </r>
  <r>
    <s v="Jon Avnet"/>
    <x v="1729"/>
    <n v="5.9"/>
    <n v="2007"/>
    <n v="16930884"/>
    <n v="158"/>
    <x v="26"/>
    <x v="261"/>
    <n v="65628"/>
    <x v="285"/>
    <s v="English"/>
    <s v="USA"/>
    <n v="30000000"/>
    <n v="-13069116"/>
  </r>
  <r>
    <s v="Jon Avnet"/>
    <x v="1730"/>
    <n v="6"/>
    <n v="2008"/>
    <n v="40076438"/>
    <n v="198"/>
    <x v="90"/>
    <x v="188"/>
    <n v="73368"/>
    <x v="88"/>
    <s v="English"/>
    <s v="USA"/>
    <n v="60000000"/>
    <n v="-19923562"/>
  </r>
  <r>
    <s v="Jon Favreau"/>
    <x v="1731"/>
    <n v="7.8"/>
    <n v="2016"/>
    <n v="362645141"/>
    <n v="370"/>
    <x v="365"/>
    <x v="159"/>
    <n v="106072"/>
    <x v="424"/>
    <s v="English"/>
    <s v="UK"/>
    <n v="175000000"/>
    <n v="187645141"/>
  </r>
  <r>
    <s v="Jon Favreau"/>
    <x v="1732"/>
    <n v="7.9"/>
    <n v="2008"/>
    <n v="318298180"/>
    <n v="486"/>
    <x v="33"/>
    <x v="158"/>
    <n v="696338"/>
    <x v="289"/>
    <s v="English"/>
    <s v="USA"/>
    <n v="140000000"/>
    <n v="178298180"/>
  </r>
  <r>
    <s v="Jon Favreau"/>
    <x v="1733"/>
    <n v="6.9"/>
    <n v="2003"/>
    <n v="173381405"/>
    <n v="152"/>
    <x v="13"/>
    <x v="101"/>
    <n v="147597"/>
    <x v="616"/>
    <s v="English"/>
    <s v="USA"/>
    <n v="33000000"/>
    <n v="140381405"/>
  </r>
  <r>
    <s v="Jon Favreau"/>
    <x v="1734"/>
    <n v="7"/>
    <n v="2010"/>
    <n v="312057433"/>
    <n v="453"/>
    <x v="33"/>
    <x v="158"/>
    <n v="522371"/>
    <x v="672"/>
    <s v="English"/>
    <s v="USA"/>
    <n v="200000000"/>
    <n v="112057433"/>
  </r>
  <r>
    <s v="Jon Favreau"/>
    <x v="1735"/>
    <n v="6.4"/>
    <n v="2001"/>
    <n v="5308707"/>
    <n v="81"/>
    <x v="70"/>
    <x v="532"/>
    <n v="15053"/>
    <x v="136"/>
    <s v="English"/>
    <s v="USA"/>
    <n v="5000000"/>
    <n v="308707"/>
  </r>
  <r>
    <s v="Jon Favreau"/>
    <x v="1736"/>
    <n v="6.1"/>
    <n v="2005"/>
    <n v="28045540"/>
    <n v="136"/>
    <x v="137"/>
    <x v="197"/>
    <n v="67707"/>
    <x v="352"/>
    <s v="English"/>
    <s v="USA"/>
    <n v="65000000"/>
    <n v="-36954460"/>
  </r>
  <r>
    <s v="Jon Gunn"/>
    <x v="1737"/>
    <n v="5.9"/>
    <n v="2015"/>
    <n v="12985267"/>
    <n v="11"/>
    <x v="23"/>
    <x v="438"/>
    <n v="4977"/>
    <x v="205"/>
    <s v="English"/>
    <s v="USA"/>
    <n v="2300000"/>
    <n v="10685267"/>
  </r>
  <r>
    <s v="Jon Gunn"/>
    <x v="1738"/>
    <n v="6.6"/>
    <n v="2004"/>
    <n v="85222"/>
    <n v="43"/>
    <x v="224"/>
    <x v="875"/>
    <n v="4285"/>
    <x v="160"/>
    <s v="English"/>
    <s v="USA"/>
    <n v="1100"/>
    <n v="84122"/>
  </r>
  <r>
    <s v="Jon Gunn"/>
    <x v="1739"/>
    <n v="5.6"/>
    <n v="2000"/>
    <n v="171988"/>
    <n v="15"/>
    <x v="493"/>
    <x v="876"/>
    <n v="448"/>
    <x v="165"/>
    <s v="English"/>
    <s v="USA"/>
    <n v="600000"/>
    <n v="-428012"/>
  </r>
  <r>
    <s v="Jon Hess"/>
    <x v="1740"/>
    <n v="5.0999999999999996"/>
    <n v="1993"/>
    <n v="1200000"/>
    <n v="19"/>
    <x v="470"/>
    <x v="877"/>
    <n v="922"/>
    <x v="320"/>
    <s v="English"/>
    <s v="USA"/>
    <n v="3000000"/>
    <n v="-1800000"/>
  </r>
  <r>
    <s v="Jon Hurwitz"/>
    <x v="1741"/>
    <n v="6.6"/>
    <n v="2008"/>
    <n v="38087366"/>
    <n v="153"/>
    <x v="278"/>
    <x v="38"/>
    <n v="113918"/>
    <x v="136"/>
    <s v="English"/>
    <s v="USA"/>
    <n v="12000000"/>
    <n v="26087366"/>
  </r>
  <r>
    <s v="Jon Hurwitz"/>
    <x v="1742"/>
    <n v="6.7"/>
    <n v="2012"/>
    <n v="56724080"/>
    <n v="291"/>
    <x v="3"/>
    <x v="1"/>
    <n v="172112"/>
    <x v="92"/>
    <s v="English"/>
    <s v="USA"/>
    <n v="50000000"/>
    <n v="6724080"/>
  </r>
  <r>
    <s v="Jon Kasdan"/>
    <x v="1743"/>
    <n v="6.5"/>
    <n v="2007"/>
    <n v="11043445"/>
    <n v="81"/>
    <x v="19"/>
    <x v="197"/>
    <n v="27689"/>
    <x v="570"/>
    <s v="English"/>
    <s v="USA"/>
    <n v="10000000"/>
    <n v="1043445"/>
  </r>
  <r>
    <s v="Jon Lucas"/>
    <x v="1744"/>
    <n v="6.7"/>
    <n v="2016"/>
    <n v="55461307"/>
    <n v="81"/>
    <x v="3"/>
    <x v="639"/>
    <n v="4654"/>
    <x v="238"/>
    <s v="English"/>
    <s v="USA"/>
    <n v="20000000"/>
    <n v="35461307"/>
  </r>
  <r>
    <s v="Jon Lucas"/>
    <x v="1745"/>
    <n v="5.9"/>
    <n v="2013"/>
    <n v="25675765"/>
    <n v="168"/>
    <x v="3"/>
    <x v="57"/>
    <n v="60407"/>
    <x v="160"/>
    <s v="English"/>
    <s v="USA"/>
    <n v="13000000"/>
    <n v="12675765"/>
  </r>
  <r>
    <s v="Jon M. Chu"/>
    <x v="1746"/>
    <n v="1.6"/>
    <n v="2011"/>
    <n v="73000942"/>
    <n v="84"/>
    <x v="271"/>
    <x v="878"/>
    <n v="74351"/>
    <x v="673"/>
    <s v="English"/>
    <s v="USA"/>
    <n v="13000000"/>
    <n v="60000942"/>
  </r>
  <r>
    <s v="Jon M. Chu"/>
    <x v="1747"/>
    <n v="6.2"/>
    <n v="2008"/>
    <n v="58006147"/>
    <n v="97"/>
    <x v="494"/>
    <x v="879"/>
    <n v="67653"/>
    <x v="271"/>
    <s v="English"/>
    <s v="USA"/>
    <n v="23000000"/>
    <n v="35006147"/>
  </r>
  <r>
    <s v="Jon M. Chu"/>
    <x v="1748"/>
    <n v="6.2"/>
    <n v="2010"/>
    <n v="42385520"/>
    <n v="138"/>
    <x v="17"/>
    <x v="880"/>
    <n v="47297"/>
    <x v="26"/>
    <s v="English"/>
    <s v="USA"/>
    <n v="30000000"/>
    <n v="12385520"/>
  </r>
  <r>
    <s v="Jon M. Chu"/>
    <x v="1749"/>
    <n v="5.8"/>
    <n v="2013"/>
    <n v="122512052"/>
    <n v="351"/>
    <x v="246"/>
    <x v="127"/>
    <n v="146352"/>
    <x v="221"/>
    <s v="English"/>
    <s v="USA"/>
    <n v="130000000"/>
    <n v="-7487948"/>
  </r>
  <r>
    <s v="Jon M. Chu"/>
    <x v="1750"/>
    <n v="6.9"/>
    <n v="2016"/>
    <n v="64685359"/>
    <n v="196"/>
    <x v="495"/>
    <x v="82"/>
    <n v="40862"/>
    <x v="222"/>
    <s v="English"/>
    <s v="USA"/>
    <n v="90000000"/>
    <n v="-25314641"/>
  </r>
  <r>
    <s v="Jon Poll"/>
    <x v="1751"/>
    <n v="7"/>
    <n v="2007"/>
    <n v="3950294"/>
    <n v="146"/>
    <x v="19"/>
    <x v="158"/>
    <n v="56654"/>
    <x v="633"/>
    <s v="English"/>
    <s v="USA"/>
    <n v="12000000"/>
    <n v="-8049706"/>
  </r>
  <r>
    <s v="Jon Shear"/>
    <x v="1752"/>
    <n v="7"/>
    <n v="2000"/>
    <n v="1027119"/>
    <n v="38"/>
    <x v="23"/>
    <x v="881"/>
    <n v="2742"/>
    <x v="382"/>
    <s v="English"/>
    <s v="USA"/>
    <n v="225000"/>
    <n v="802119"/>
  </r>
  <r>
    <s v="Jon Stewart"/>
    <x v="1753"/>
    <n v="6.6"/>
    <n v="2014"/>
    <n v="3093491"/>
    <n v="129"/>
    <x v="62"/>
    <x v="882"/>
    <n v="8307"/>
    <x v="540"/>
    <s v="English"/>
    <s v="USA"/>
    <n v="5000000"/>
    <n v="-1906509"/>
  </r>
  <r>
    <s v="Jon Turteltaub"/>
    <x v="1754"/>
    <n v="6.9"/>
    <n v="2004"/>
    <n v="173005002"/>
    <n v="193"/>
    <x v="496"/>
    <x v="64"/>
    <n v="255447"/>
    <x v="444"/>
    <s v="English"/>
    <s v="USA"/>
    <n v="100000000"/>
    <n v="73005002"/>
  </r>
  <r>
    <s v="Jon Turteltaub"/>
    <x v="1755"/>
    <n v="6.4"/>
    <n v="1996"/>
    <n v="104632573"/>
    <n v="53"/>
    <x v="497"/>
    <x v="218"/>
    <n v="63839"/>
    <x v="24"/>
    <s v="English"/>
    <s v="USA"/>
    <n v="32000000"/>
    <n v="72632573"/>
  </r>
  <r>
    <s v="Jon Turteltaub"/>
    <x v="1756"/>
    <n v="6.9"/>
    <n v="1993"/>
    <n v="68856263"/>
    <n v="39"/>
    <x v="194"/>
    <x v="883"/>
    <n v="69733"/>
    <x v="0"/>
    <s v="English"/>
    <s v="USA"/>
    <n v="15000000"/>
    <n v="53856263"/>
  </r>
  <r>
    <s v="Jon Turteltaub"/>
    <x v="1757"/>
    <n v="6.6"/>
    <n v="2013"/>
    <n v="63910583"/>
    <n v="222"/>
    <x v="1"/>
    <x v="188"/>
    <n v="106755"/>
    <x v="387"/>
    <s v="English"/>
    <s v="USA"/>
    <n v="28000000"/>
    <n v="35910583"/>
  </r>
  <r>
    <s v="Jon Turteltaub"/>
    <x v="1758"/>
    <n v="6.1"/>
    <n v="2000"/>
    <n v="69688384"/>
    <n v="86"/>
    <x v="151"/>
    <x v="39"/>
    <n v="34473"/>
    <x v="222"/>
    <s v="English"/>
    <s v="USA"/>
    <n v="60000000"/>
    <n v="9688384"/>
  </r>
  <r>
    <s v="Jon Turteltaub"/>
    <x v="1759"/>
    <n v="6.5"/>
    <n v="1999"/>
    <n v="34098563"/>
    <n v="100"/>
    <x v="18"/>
    <x v="435"/>
    <n v="27191"/>
    <x v="78"/>
    <s v="English"/>
    <s v="USA"/>
    <n v="55000000"/>
    <n v="-20901437"/>
  </r>
  <r>
    <s v="Jon Turteltaub"/>
    <x v="1760"/>
    <n v="6.1"/>
    <n v="2010"/>
    <n v="63143812"/>
    <n v="235"/>
    <x v="69"/>
    <x v="64"/>
    <n v="124185"/>
    <x v="297"/>
    <s v="English"/>
    <s v="USA"/>
    <n v="150000000"/>
    <n v="-86856188"/>
  </r>
  <r>
    <s v="Jonas Åkerlund"/>
    <x v="1761"/>
    <n v="6.8"/>
    <n v="2002"/>
    <n v="410241"/>
    <n v="92"/>
    <x v="116"/>
    <x v="457"/>
    <n v="32357"/>
    <x v="93"/>
    <s v="English"/>
    <s v="USA"/>
    <n v="2000000"/>
    <n v="-1589759"/>
  </r>
  <r>
    <s v="Jonas Elmer"/>
    <x v="1762"/>
    <n v="5.6"/>
    <n v="2009"/>
    <n v="16699684"/>
    <n v="121"/>
    <x v="1"/>
    <x v="42"/>
    <n v="17461"/>
    <x v="467"/>
    <s v="English"/>
    <s v="USA"/>
    <n v="8000000"/>
    <n v="8699684"/>
  </r>
  <r>
    <s v="Jonathan Caouette"/>
    <x v="1763"/>
    <n v="7.2"/>
    <n v="2003"/>
    <n v="592014"/>
    <n v="72"/>
    <x v="498"/>
    <x v="884"/>
    <n v="5709"/>
    <x v="34"/>
    <s v="English"/>
    <s v="USA"/>
    <n v="218"/>
    <n v="591796"/>
  </r>
  <r>
    <s v="Jonathan Dayton"/>
    <x v="1764"/>
    <n v="7.9"/>
    <n v="2006"/>
    <n v="59889948"/>
    <n v="270"/>
    <x v="8"/>
    <x v="807"/>
    <n v="355810"/>
    <x v="674"/>
    <s v="English"/>
    <s v="USA"/>
    <n v="8000000"/>
    <n v="51889948"/>
  </r>
  <r>
    <s v="Jonathan Demme"/>
    <x v="1765"/>
    <n v="8.6"/>
    <n v="1991"/>
    <n v="130727000"/>
    <n v="185"/>
    <x v="255"/>
    <x v="435"/>
    <n v="887467"/>
    <x v="334"/>
    <s v="English"/>
    <s v="USA"/>
    <n v="19000000"/>
    <n v="111727000"/>
  </r>
  <r>
    <s v="Jonathan Demme"/>
    <x v="1766"/>
    <n v="7.7"/>
    <n v="1993"/>
    <n v="77324422"/>
    <n v="68"/>
    <x v="23"/>
    <x v="33"/>
    <n v="178731"/>
    <x v="133"/>
    <s v="English"/>
    <s v="USA"/>
    <n v="26000000"/>
    <n v="51324422"/>
  </r>
  <r>
    <s v="Jonathan Demme"/>
    <x v="1767"/>
    <n v="6.6"/>
    <n v="2004"/>
    <n v="65948711"/>
    <n v="209"/>
    <x v="44"/>
    <x v="33"/>
    <n v="86422"/>
    <x v="675"/>
    <s v="English"/>
    <s v="USA"/>
    <n v="80000000"/>
    <n v="-14051289"/>
  </r>
  <r>
    <s v="Jonathan Demme"/>
    <x v="1768"/>
    <n v="5.9"/>
    <n v="1998"/>
    <n v="22843047"/>
    <n v="78"/>
    <x v="499"/>
    <x v="885"/>
    <n v="6082"/>
    <x v="31"/>
    <s v="English"/>
    <s v="USA"/>
    <n v="55000000"/>
    <n v="-32156953"/>
  </r>
  <r>
    <s v="Jonathan Frakes"/>
    <x v="1769"/>
    <n v="7.6"/>
    <n v="1996"/>
    <n v="92001027"/>
    <n v="143"/>
    <x v="500"/>
    <x v="449"/>
    <n v="97838"/>
    <x v="664"/>
    <s v="English"/>
    <s v="USA"/>
    <n v="45000000"/>
    <n v="47001027"/>
  </r>
  <r>
    <s v="Jonathan Frakes"/>
    <x v="1770"/>
    <n v="6.4"/>
    <n v="1998"/>
    <n v="70117571"/>
    <n v="160"/>
    <x v="246"/>
    <x v="449"/>
    <n v="56741"/>
    <x v="212"/>
    <s v="English"/>
    <s v="USA"/>
    <n v="58000000"/>
    <n v="12117571"/>
  </r>
  <r>
    <s v="Jonathan Frakes"/>
    <x v="1771"/>
    <n v="5.2"/>
    <n v="2002"/>
    <n v="36985501"/>
    <n v="69"/>
    <x v="501"/>
    <x v="278"/>
    <n v="11212"/>
    <x v="58"/>
    <s v="English"/>
    <s v="USA"/>
    <n v="26000000"/>
    <n v="10985501"/>
  </r>
  <r>
    <s v="Jonathan Frakes"/>
    <x v="1772"/>
    <n v="4.2"/>
    <n v="2004"/>
    <n v="6768055"/>
    <n v="76"/>
    <x v="292"/>
    <x v="886"/>
    <n v="11148"/>
    <x v="19"/>
    <s v="English"/>
    <s v="UK"/>
    <n v="57000000"/>
    <n v="-50231945"/>
  </r>
  <r>
    <s v="Jonathan Hensleigh"/>
    <x v="1773"/>
    <n v="6.5"/>
    <n v="2004"/>
    <n v="33682273"/>
    <n v="192"/>
    <x v="27"/>
    <x v="627"/>
    <n v="124242"/>
    <x v="295"/>
    <s v="English"/>
    <s v="USA"/>
    <n v="33000000"/>
    <n v="682273"/>
  </r>
  <r>
    <s v="Jonathan Kaplan"/>
    <x v="1774"/>
    <n v="6.4"/>
    <n v="1999"/>
    <n v="10114315"/>
    <n v="70"/>
    <x v="222"/>
    <x v="887"/>
    <n v="18693"/>
    <x v="547"/>
    <s v="English"/>
    <s v="USA"/>
    <n v="25000000"/>
    <n v="-14885685"/>
  </r>
  <r>
    <s v="Jonathan Kesselman"/>
    <x v="1775"/>
    <n v="6.2"/>
    <n v="2003"/>
    <n v="19539"/>
    <n v="35"/>
    <x v="3"/>
    <x v="4"/>
    <n v="4182"/>
    <x v="12"/>
    <s v="English"/>
    <s v="USA"/>
    <n v="1000000"/>
    <n v="-980461"/>
  </r>
  <r>
    <s v="Jonathan Levine"/>
    <x v="1776"/>
    <n v="6.9"/>
    <n v="2013"/>
    <n v="66359959"/>
    <n v="452"/>
    <x v="61"/>
    <x v="888"/>
    <n v="184641"/>
    <x v="335"/>
    <s v="English"/>
    <s v="USA"/>
    <n v="35000000"/>
    <n v="31359959"/>
  </r>
  <r>
    <s v="Jonathan Levine"/>
    <x v="1777"/>
    <n v="7.7"/>
    <n v="2011"/>
    <n v="34963967"/>
    <n v="327"/>
    <x v="19"/>
    <x v="264"/>
    <n v="270441"/>
    <x v="268"/>
    <s v="English"/>
    <s v="USA"/>
    <n v="8000000"/>
    <n v="26963967"/>
  </r>
  <r>
    <s v="Jonathan Levine"/>
    <x v="1778"/>
    <n v="7"/>
    <n v="2008"/>
    <n v="2077046"/>
    <n v="147"/>
    <x v="19"/>
    <x v="508"/>
    <n v="27266"/>
    <x v="298"/>
    <s v="English"/>
    <s v="USA"/>
    <n v="6000000"/>
    <n v="-3922954"/>
  </r>
  <r>
    <s v="Jonathan Liebesman"/>
    <x v="1779"/>
    <n v="5.9"/>
    <n v="2014"/>
    <n v="190871240"/>
    <n v="348"/>
    <x v="282"/>
    <x v="889"/>
    <n v="167085"/>
    <x v="392"/>
    <s v="English"/>
    <s v="USA"/>
    <n v="125000000"/>
    <n v="65871240"/>
  </r>
  <r>
    <s v="Jonathan Liebesman"/>
    <x v="1780"/>
    <n v="5.9"/>
    <n v="2006"/>
    <n v="39511038"/>
    <n v="196"/>
    <x v="54"/>
    <x v="31"/>
    <n v="56269"/>
    <x v="676"/>
    <s v="English"/>
    <s v="USA"/>
    <n v="16000000"/>
    <n v="23511038"/>
  </r>
  <r>
    <s v="Jonathan Liebesman"/>
    <x v="1781"/>
    <n v="4.9000000000000004"/>
    <n v="2003"/>
    <n v="32131483"/>
    <n v="140"/>
    <x v="35"/>
    <x v="890"/>
    <n v="25870"/>
    <x v="106"/>
    <s v="English"/>
    <s v="USA"/>
    <n v="11000000"/>
    <n v="21131483"/>
  </r>
  <r>
    <s v="Jonathan Liebesman"/>
    <x v="1782"/>
    <n v="5.8"/>
    <n v="2011"/>
    <n v="83552429"/>
    <n v="355"/>
    <x v="101"/>
    <x v="889"/>
    <n v="154955"/>
    <x v="677"/>
    <s v="English"/>
    <s v="USA"/>
    <n v="70000000"/>
    <n v="13552429"/>
  </r>
  <r>
    <s v="Jonathan Liebesman"/>
    <x v="1783"/>
    <n v="5.8"/>
    <n v="2012"/>
    <n v="83640426"/>
    <n v="310"/>
    <x v="32"/>
    <x v="27"/>
    <n v="152826"/>
    <x v="309"/>
    <s v="English"/>
    <s v="USA"/>
    <n v="150000000"/>
    <n v="-66359574"/>
  </r>
  <r>
    <s v="Jonathan Lynn"/>
    <x v="1784"/>
    <n v="7.5"/>
    <n v="1992"/>
    <n v="52929168"/>
    <n v="54"/>
    <x v="28"/>
    <x v="21"/>
    <n v="82743"/>
    <x v="22"/>
    <s v="English"/>
    <s v="USA"/>
    <n v="11000000"/>
    <n v="41929168"/>
  </r>
  <r>
    <s v="Jonathan Lynn"/>
    <x v="1785"/>
    <n v="6.7"/>
    <n v="2000"/>
    <n v="57262492"/>
    <n v="129"/>
    <x v="28"/>
    <x v="39"/>
    <n v="90374"/>
    <x v="303"/>
    <s v="English"/>
    <s v="USA"/>
    <n v="24000000"/>
    <n v="33262492"/>
  </r>
  <r>
    <s v="Jonathan Lynn"/>
    <x v="1786"/>
    <n v="6.9"/>
    <n v="2010"/>
    <n v="117190"/>
    <n v="68"/>
    <x v="7"/>
    <x v="891"/>
    <n v="29994"/>
    <x v="26"/>
    <s v="English"/>
    <s v="UK"/>
    <n v="8000000"/>
    <n v="-7882810"/>
  </r>
  <r>
    <s v="Jonathan Lynn"/>
    <x v="1787"/>
    <n v="5.7"/>
    <n v="1996"/>
    <n v="30400000"/>
    <n v="23"/>
    <x v="3"/>
    <x v="892"/>
    <n v="17810"/>
    <x v="382"/>
    <s v="English"/>
    <s v="USA"/>
    <n v="39000000"/>
    <n v="-8600000"/>
  </r>
  <r>
    <s v="Jonathan Mostow"/>
    <x v="1788"/>
    <n v="6.6"/>
    <n v="2000"/>
    <n v="77086030"/>
    <n v="178"/>
    <x v="502"/>
    <x v="18"/>
    <n v="65297"/>
    <x v="678"/>
    <s v="English"/>
    <s v="France"/>
    <n v="62000000"/>
    <n v="15086030"/>
  </r>
  <r>
    <s v="Jonathan Mostow"/>
    <x v="1789"/>
    <n v="6.9"/>
    <n v="1997"/>
    <n v="50129186"/>
    <n v="72"/>
    <x v="90"/>
    <x v="893"/>
    <n v="38399"/>
    <x v="195"/>
    <s v="English"/>
    <s v="USA"/>
    <n v="36000000"/>
    <n v="14129186"/>
  </r>
  <r>
    <s v="Jonathan Mostow"/>
    <x v="1790"/>
    <n v="6.3"/>
    <n v="2009"/>
    <n v="38542418"/>
    <n v="258"/>
    <x v="82"/>
    <x v="39"/>
    <n v="151424"/>
    <x v="300"/>
    <s v="English"/>
    <s v="USA"/>
    <n v="80000000"/>
    <n v="-41457582"/>
  </r>
  <r>
    <s v="Jonathan Mostow"/>
    <x v="1791"/>
    <n v="6.4"/>
    <n v="2003"/>
    <n v="150350192"/>
    <n v="280"/>
    <x v="101"/>
    <x v="894"/>
    <n v="305340"/>
    <x v="679"/>
    <s v="English"/>
    <s v="USA"/>
    <n v="200000000"/>
    <n v="-49649808"/>
  </r>
  <r>
    <s v="Jonathan Newman"/>
    <x v="1792"/>
    <n v="5.4"/>
    <n v="2013"/>
    <n v="4756"/>
    <n v="28"/>
    <x v="68"/>
    <x v="87"/>
    <n v="4191"/>
    <x v="68"/>
    <s v="English"/>
    <s v="UK"/>
    <n v="25000000"/>
    <n v="-24995244"/>
  </r>
  <r>
    <s v="Jonathan Teplitzky"/>
    <x v="1793"/>
    <n v="7.1"/>
    <n v="2013"/>
    <n v="4435083"/>
    <n v="186"/>
    <x v="503"/>
    <x v="895"/>
    <n v="27882"/>
    <x v="282"/>
    <s v="English"/>
    <s v="Australia"/>
    <n v="18000000"/>
    <n v="-13564917"/>
  </r>
  <r>
    <s v="Joon-ho Bong"/>
    <x v="1794"/>
    <n v="7"/>
    <n v="2013"/>
    <n v="4563029"/>
    <n v="488"/>
    <x v="75"/>
    <x v="174"/>
    <n v="181472"/>
    <x v="252"/>
    <s v="English"/>
    <s v="South Korea"/>
    <n v="39200000"/>
    <n v="-34636971"/>
  </r>
  <r>
    <s v="Jorge Blanco"/>
    <x v="1795"/>
    <n v="6.1"/>
    <n v="2009"/>
    <n v="42194060"/>
    <n v="156"/>
    <x v="209"/>
    <x v="9"/>
    <n v="41259"/>
    <x v="370"/>
    <s v="English"/>
    <s v="Spain"/>
    <n v="70000000"/>
    <n v="-27805940"/>
  </r>
  <r>
    <s v="Jorge R. Gutiérrez"/>
    <x v="1796"/>
    <n v="7.3"/>
    <n v="2014"/>
    <n v="50150619"/>
    <n v="156"/>
    <x v="66"/>
    <x v="127"/>
    <n v="45580"/>
    <x v="111"/>
    <s v="English"/>
    <s v="USA"/>
    <n v="50000000"/>
    <n v="150619"/>
  </r>
  <r>
    <s v="Jorge Ramírez Suárez"/>
    <x v="1797"/>
    <n v="7.7"/>
    <n v="2013"/>
    <n v="100412"/>
    <n v="26"/>
    <x v="23"/>
    <x v="896"/>
    <n v="2112"/>
    <x v="215"/>
    <s v="German"/>
    <s v="Mexico"/>
    <n v="4000000"/>
    <n v="-3899588"/>
  </r>
  <r>
    <s v="Jorma Taccone"/>
    <x v="1798"/>
    <n v="5.5"/>
    <n v="2010"/>
    <n v="8460995"/>
    <n v="163"/>
    <x v="96"/>
    <x v="897"/>
    <n v="35888"/>
    <x v="109"/>
    <s v="English"/>
    <s v="USA"/>
    <n v="10000000"/>
    <n v="-1539005"/>
  </r>
  <r>
    <s v="José Luis Valenzuela"/>
    <x v="1799"/>
    <n v="3.6"/>
    <n v="2000"/>
    <n v="428535"/>
    <n v="13"/>
    <x v="1"/>
    <x v="898"/>
    <n v="505"/>
    <x v="68"/>
    <s v="English"/>
    <s v="USA"/>
    <n v="1000000"/>
    <n v="-571465"/>
  </r>
  <r>
    <s v="José Padilha"/>
    <x v="1800"/>
    <n v="8.1"/>
    <n v="2007"/>
    <n v="8060"/>
    <n v="142"/>
    <x v="27"/>
    <x v="899"/>
    <n v="81644"/>
    <x v="131"/>
    <s v="Portuguese"/>
    <s v="Brazil"/>
    <n v="4000000"/>
    <n v="-3991940"/>
  </r>
  <r>
    <s v="José Padilha"/>
    <x v="1801"/>
    <n v="6.2"/>
    <n v="2014"/>
    <n v="58607007"/>
    <n v="492"/>
    <x v="182"/>
    <x v="175"/>
    <n v="182899"/>
    <x v="680"/>
    <s v="English"/>
    <s v="USA"/>
    <n v="100000000"/>
    <n v="-41392993"/>
  </r>
  <r>
    <s v="Josef Rusnak"/>
    <x v="1802"/>
    <n v="7"/>
    <n v="1999"/>
    <n v="15500000"/>
    <n v="111"/>
    <x v="326"/>
    <x v="748"/>
    <n v="51996"/>
    <x v="190"/>
    <s v="English"/>
    <s v="Germany"/>
    <n v="16000000"/>
    <n v="-500000"/>
  </r>
  <r>
    <s v="Joseph Dorman"/>
    <x v="1803"/>
    <n v="6.8"/>
    <n v="2011"/>
    <n v="906666"/>
    <n v="29"/>
    <x v="224"/>
    <x v="900"/>
    <n v="154"/>
    <x v="284"/>
    <s v="English"/>
    <s v="USA"/>
    <n v="500000"/>
    <n v="406666"/>
  </r>
  <r>
    <s v="Joseph Gordon-Levitt"/>
    <x v="1804"/>
    <n v="6.6"/>
    <n v="2013"/>
    <n v="24475193"/>
    <n v="364"/>
    <x v="19"/>
    <x v="264"/>
    <n v="190494"/>
    <x v="588"/>
    <s v="English"/>
    <s v="USA"/>
    <n v="3000000"/>
    <n v="21475193"/>
  </r>
  <r>
    <s v="Joseph Kahn"/>
    <x v="1805"/>
    <n v="4"/>
    <n v="2004"/>
    <n v="21176322"/>
    <n v="86"/>
    <x v="7"/>
    <x v="632"/>
    <n v="23747"/>
    <x v="31"/>
    <s v="English"/>
    <s v="USA"/>
    <n v="40000000"/>
    <n v="-18823678"/>
  </r>
  <r>
    <s v="Joseph Kosinski"/>
    <x v="1806"/>
    <n v="6.8"/>
    <n v="2010"/>
    <n v="172051787"/>
    <n v="469"/>
    <x v="33"/>
    <x v="43"/>
    <n v="264186"/>
    <x v="681"/>
    <s v="English"/>
    <s v="USA"/>
    <n v="170000000"/>
    <n v="2051787"/>
  </r>
  <r>
    <s v="Joseph Kosinski"/>
    <x v="1807"/>
    <n v="7"/>
    <n v="2013"/>
    <n v="89021735"/>
    <n v="539"/>
    <x v="357"/>
    <x v="281"/>
    <n v="387436"/>
    <x v="682"/>
    <s v="English"/>
    <s v="USA"/>
    <n v="120000000"/>
    <n v="-30978265"/>
  </r>
  <r>
    <s v="Joseph L. Mankiewicz"/>
    <x v="1808"/>
    <n v="7"/>
    <n v="1963"/>
    <n v="57750000"/>
    <n v="72"/>
    <x v="431"/>
    <x v="582"/>
    <n v="21554"/>
    <x v="374"/>
    <s v="English"/>
    <s v="UK"/>
    <n v="31115000"/>
    <n v="26635000"/>
  </r>
  <r>
    <s v="Joseph Ruben"/>
    <x v="1809"/>
    <n v="5.6"/>
    <n v="1995"/>
    <n v="35324232"/>
    <n v="40"/>
    <x v="89"/>
    <x v="901"/>
    <n v="32224"/>
    <x v="69"/>
    <s v="English"/>
    <s v="USA"/>
    <n v="68000000"/>
    <n v="-32675768"/>
  </r>
  <r>
    <s v="Joseph Sargent"/>
    <x v="1810"/>
    <n v="2.8"/>
    <n v="1987"/>
    <n v="20763013"/>
    <n v="80"/>
    <x v="202"/>
    <x v="520"/>
    <n v="30840"/>
    <x v="524"/>
    <s v="English"/>
    <s v="USA"/>
    <n v="23000000"/>
    <n v="-2236987"/>
  </r>
  <r>
    <s v="Joseph Zito"/>
    <x v="1811"/>
    <n v="5.9"/>
    <n v="1984"/>
    <n v="32600000"/>
    <n v="166"/>
    <x v="179"/>
    <x v="902"/>
    <n v="29488"/>
    <x v="335"/>
    <s v="English"/>
    <s v="USA"/>
    <n v="1800000"/>
    <n v="30800000"/>
  </r>
  <r>
    <s v="Josh Boone"/>
    <x v="1812"/>
    <n v="7.8"/>
    <n v="2014"/>
    <n v="124868837"/>
    <n v="326"/>
    <x v="12"/>
    <x v="71"/>
    <n v="249688"/>
    <x v="46"/>
    <s v="English"/>
    <s v="USA"/>
    <n v="12000000"/>
    <n v="112868837"/>
  </r>
  <r>
    <s v="Josh Gordon"/>
    <x v="1813"/>
    <n v="6.3"/>
    <n v="2007"/>
    <n v="118153533"/>
    <n v="191"/>
    <x v="168"/>
    <x v="6"/>
    <n v="129995"/>
    <x v="214"/>
    <s v="English"/>
    <s v="USA"/>
    <n v="61000000"/>
    <n v="57153533"/>
  </r>
  <r>
    <s v="Josh Gordon"/>
    <x v="1814"/>
    <n v="6.1"/>
    <n v="2010"/>
    <n v="27758465"/>
    <n v="181"/>
    <x v="19"/>
    <x v="903"/>
    <n v="77987"/>
    <x v="350"/>
    <s v="English"/>
    <s v="USA"/>
    <n v="19000000"/>
    <n v="8758465"/>
  </r>
  <r>
    <s v="Josh Schwartz"/>
    <x v="1815"/>
    <n v="5.4"/>
    <n v="2012"/>
    <n v="9402410"/>
    <n v="77"/>
    <x v="278"/>
    <x v="904"/>
    <n v="11233"/>
    <x v="68"/>
    <s v="English"/>
    <s v="USA"/>
    <n v="14000000"/>
    <n v="-4597590"/>
  </r>
  <r>
    <s v="Josh Trank"/>
    <x v="1816"/>
    <n v="7.1"/>
    <n v="2012"/>
    <n v="64572496"/>
    <n v="414"/>
    <x v="58"/>
    <x v="183"/>
    <n v="204327"/>
    <x v="683"/>
    <s v="English"/>
    <s v="USA"/>
    <n v="12000000"/>
    <n v="52572496"/>
  </r>
  <r>
    <s v="Josh Trank"/>
    <x v="1817"/>
    <n v="4.3"/>
    <n v="2015"/>
    <n v="56114221"/>
    <n v="369"/>
    <x v="33"/>
    <x v="105"/>
    <n v="110486"/>
    <x v="210"/>
    <s v="English"/>
    <s v="USA"/>
    <n v="120000000"/>
    <n v="-63885779"/>
  </r>
  <r>
    <s v="Joshua Marston"/>
    <x v="1818"/>
    <n v="7.5"/>
    <n v="2004"/>
    <n v="6517198"/>
    <n v="155"/>
    <x v="2"/>
    <x v="905"/>
    <n v="30474"/>
    <x v="48"/>
    <s v="Spanish"/>
    <s v="Colombia"/>
    <n v="3000000"/>
    <n v="3517198"/>
  </r>
  <r>
    <s v="Joshua Michael Stern"/>
    <x v="1819"/>
    <n v="6.1"/>
    <n v="2008"/>
    <n v="16284360"/>
    <n v="131"/>
    <x v="8"/>
    <x v="273"/>
    <n v="15079"/>
    <x v="115"/>
    <s v="English"/>
    <s v="USA"/>
    <n v="21000000"/>
    <n v="-4715640"/>
  </r>
  <r>
    <s v="Joshua Oppenheimer"/>
    <x v="1820"/>
    <n v="8.1999999999999993"/>
    <n v="2012"/>
    <n v="484221"/>
    <n v="248"/>
    <x v="504"/>
    <x v="906"/>
    <n v="23836"/>
    <x v="131"/>
    <s v="Indonesian"/>
    <s v="UK"/>
    <n v="1000000"/>
    <n v="-515779"/>
  </r>
  <r>
    <s v="Joshua Seftel"/>
    <x v="1821"/>
    <n v="5.7"/>
    <n v="2008"/>
    <n v="578527"/>
    <n v="79"/>
    <x v="404"/>
    <x v="907"/>
    <n v="20008"/>
    <x v="183"/>
    <s v="English"/>
    <s v="USA"/>
    <n v="10000000"/>
    <n v="-9421473"/>
  </r>
  <r>
    <s v="Joshua Tickell"/>
    <x v="1822"/>
    <n v="7.6"/>
    <n v="2008"/>
    <n v="173783"/>
    <n v="14"/>
    <x v="224"/>
    <x v="908"/>
    <n v="578"/>
    <x v="91"/>
    <s v="English"/>
    <s v="USA"/>
    <n v="2500000"/>
    <n v="-2326217"/>
  </r>
  <r>
    <s v="Joss Whedon"/>
    <x v="1823"/>
    <n v="8.1"/>
    <n v="2012"/>
    <n v="623279547"/>
    <n v="703"/>
    <x v="33"/>
    <x v="41"/>
    <n v="995415"/>
    <x v="684"/>
    <s v="English"/>
    <s v="USA"/>
    <n v="220000000"/>
    <n v="403279547"/>
  </r>
  <r>
    <s v="Joss Whedon"/>
    <x v="1824"/>
    <n v="7.5"/>
    <n v="2015"/>
    <n v="458991599"/>
    <n v="635"/>
    <x v="33"/>
    <x v="41"/>
    <n v="462669"/>
    <x v="685"/>
    <s v="English"/>
    <s v="USA"/>
    <n v="250000000"/>
    <n v="208991599"/>
  </r>
  <r>
    <s v="Joss Whedon"/>
    <x v="1825"/>
    <n v="8"/>
    <n v="2005"/>
    <n v="25335935"/>
    <n v="276"/>
    <x v="246"/>
    <x v="909"/>
    <n v="242599"/>
    <x v="686"/>
    <s v="English"/>
    <s v="USA"/>
    <n v="40000000"/>
    <n v="-14664065"/>
  </r>
  <r>
    <s v="Juan Carlos Fresnadillo"/>
    <x v="1826"/>
    <n v="7"/>
    <n v="2007"/>
    <n v="28637507"/>
    <n v="274"/>
    <x v="352"/>
    <x v="200"/>
    <n v="212167"/>
    <x v="687"/>
    <s v="English"/>
    <s v="UK"/>
    <n v="15000000"/>
    <n v="13637507"/>
  </r>
  <r>
    <s v="Juan José Campanella"/>
    <x v="1827"/>
    <n v="8.1999999999999993"/>
    <n v="2009"/>
    <n v="20167424"/>
    <n v="262"/>
    <x v="222"/>
    <x v="569"/>
    <n v="131831"/>
    <x v="435"/>
    <s v="Spanish"/>
    <s v="Argentina"/>
    <n v="2000000"/>
    <n v="18167424"/>
  </r>
  <r>
    <s v="Judd Apatow"/>
    <x v="1828"/>
    <n v="7"/>
    <n v="2007"/>
    <n v="148734225"/>
    <n v="251"/>
    <x v="1"/>
    <x v="910"/>
    <n v="298590"/>
    <x v="53"/>
    <s v="English"/>
    <s v="USA"/>
    <n v="30000000"/>
    <n v="118734225"/>
  </r>
  <r>
    <s v="Judd Apatow"/>
    <x v="1829"/>
    <n v="7.1"/>
    <n v="2005"/>
    <n v="109243478"/>
    <n v="217"/>
    <x v="1"/>
    <x v="807"/>
    <n v="313797"/>
    <x v="665"/>
    <s v="English"/>
    <s v="USA"/>
    <n v="26000000"/>
    <n v="83243478"/>
  </r>
  <r>
    <s v="Judd Apatow"/>
    <x v="1830"/>
    <n v="6.3"/>
    <n v="2015"/>
    <n v="110008260"/>
    <n v="332"/>
    <x v="1"/>
    <x v="911"/>
    <n v="94241"/>
    <x v="229"/>
    <s v="English"/>
    <s v="Japan"/>
    <n v="35000000"/>
    <n v="75008260"/>
  </r>
  <r>
    <s v="Judd Apatow"/>
    <x v="1831"/>
    <n v="6.2"/>
    <n v="2012"/>
    <n v="67523385"/>
    <n v="285"/>
    <x v="3"/>
    <x v="912"/>
    <n v="104005"/>
    <x v="88"/>
    <s v="English"/>
    <s v="USA"/>
    <n v="35000000"/>
    <n v="32523385"/>
  </r>
  <r>
    <s v="Judd Apatow"/>
    <x v="1832"/>
    <n v="6.4"/>
    <n v="2009"/>
    <n v="51814190"/>
    <n v="230"/>
    <x v="8"/>
    <x v="17"/>
    <n v="100837"/>
    <x v="538"/>
    <s v="English"/>
    <s v="USA"/>
    <n v="75000000"/>
    <n v="-23185810"/>
  </r>
  <r>
    <s v="Julian Jarrold"/>
    <x v="1833"/>
    <n v="7.1"/>
    <n v="2007"/>
    <n v="18663911"/>
    <n v="150"/>
    <x v="37"/>
    <x v="302"/>
    <n v="46204"/>
    <x v="416"/>
    <s v="English"/>
    <s v="UK"/>
    <n v="16500000"/>
    <n v="2163911"/>
  </r>
  <r>
    <s v="Julian Schnabel"/>
    <x v="1834"/>
    <n v="6.9"/>
    <n v="1996"/>
    <n v="2961991"/>
    <n v="42"/>
    <x v="62"/>
    <x v="175"/>
    <n v="15885"/>
    <x v="467"/>
    <s v="English"/>
    <s v="USA"/>
    <n v="3300000"/>
    <n v="-338009"/>
  </r>
  <r>
    <s v="Julie Anne Robinson"/>
    <x v="1835"/>
    <n v="5.8"/>
    <n v="2010"/>
    <n v="62933793"/>
    <n v="123"/>
    <x v="505"/>
    <x v="689"/>
    <n v="62421"/>
    <x v="126"/>
    <s v="English"/>
    <s v="USA"/>
    <n v="20000000"/>
    <n v="42933793"/>
  </r>
  <r>
    <s v="Julie Anne Robinson"/>
    <x v="1836"/>
    <n v="5.3"/>
    <n v="2012"/>
    <n v="26404753"/>
    <n v="127"/>
    <x v="323"/>
    <x v="913"/>
    <n v="34203"/>
    <x v="667"/>
    <s v="English"/>
    <s v="USA"/>
    <n v="40000000"/>
    <n v="-13595247"/>
  </r>
  <r>
    <s v="Julie Taymor"/>
    <x v="1837"/>
    <n v="7.4"/>
    <n v="2002"/>
    <n v="25776062"/>
    <n v="128"/>
    <x v="37"/>
    <x v="90"/>
    <n v="61651"/>
    <x v="157"/>
    <s v="English"/>
    <s v="USA"/>
    <n v="12000000"/>
    <n v="13776062"/>
  </r>
  <r>
    <s v="Julie Taymor"/>
    <x v="1838"/>
    <n v="5.4"/>
    <n v="2010"/>
    <n v="263365"/>
    <n v="92"/>
    <x v="166"/>
    <x v="455"/>
    <n v="6147"/>
    <x v="363"/>
    <s v="English"/>
    <s v="USA"/>
    <n v="20000000"/>
    <n v="-19736635"/>
  </r>
  <r>
    <s v="Julie Taymor"/>
    <x v="1839"/>
    <n v="7.4"/>
    <n v="2007"/>
    <n v="24343673"/>
    <n v="156"/>
    <x v="506"/>
    <x v="625"/>
    <n v="91860"/>
    <x v="615"/>
    <s v="English"/>
    <s v="USA"/>
    <n v="45000000"/>
    <n v="-20656327"/>
  </r>
  <r>
    <s v="Julio DePietro"/>
    <x v="1840"/>
    <n v="5.9"/>
    <n v="2009"/>
    <n v="100503"/>
    <n v="22"/>
    <x v="1"/>
    <x v="914"/>
    <n v="7759"/>
    <x v="57"/>
    <s v="English"/>
    <s v="USA"/>
    <n v="8000000"/>
    <n v="-7899497"/>
  </r>
  <r>
    <s v="Jun Falkenstein"/>
    <x v="1841"/>
    <n v="6.3"/>
    <n v="2000"/>
    <n v="45542421"/>
    <n v="89"/>
    <x v="507"/>
    <x v="585"/>
    <n v="13319"/>
    <x v="12"/>
    <s v="English"/>
    <s v="USA"/>
    <n v="30000000"/>
    <n v="15542421"/>
  </r>
  <r>
    <s v="Justin Chadwick"/>
    <x v="1842"/>
    <n v="6.7"/>
    <n v="2008"/>
    <n v="26814957"/>
    <n v="169"/>
    <x v="431"/>
    <x v="433"/>
    <n v="84357"/>
    <x v="300"/>
    <s v="English"/>
    <s v="UK"/>
    <n v="35000000"/>
    <n v="-8185043"/>
  </r>
  <r>
    <s v="Justin Chadwick"/>
    <x v="1843"/>
    <n v="7.1"/>
    <n v="2013"/>
    <n v="8324748"/>
    <n v="211"/>
    <x v="125"/>
    <x v="603"/>
    <n v="21223"/>
    <x v="271"/>
    <s v="English"/>
    <s v="UK"/>
    <n v="35000000"/>
    <n v="-26675252"/>
  </r>
  <r>
    <s v="Justin Dillon"/>
    <x v="1844"/>
    <n v="7.5"/>
    <n v="2008"/>
    <n v="215185"/>
    <n v="7"/>
    <x v="508"/>
    <x v="915"/>
    <n v="48"/>
    <x v="318"/>
    <s v="English"/>
    <s v="USA"/>
    <n v="200000"/>
    <n v="15185"/>
  </r>
  <r>
    <s v="Justin Kerrigan"/>
    <x v="1845"/>
    <n v="7.1"/>
    <n v="1999"/>
    <n v="104257"/>
    <n v="47"/>
    <x v="9"/>
    <x v="368"/>
    <n v="19194"/>
    <x v="286"/>
    <s v="English"/>
    <s v="UK"/>
    <n v="2200000"/>
    <n v="-2095743"/>
  </r>
  <r>
    <s v="Justin Lin"/>
    <x v="1846"/>
    <n v="7.3"/>
    <n v="2011"/>
    <n v="209805005"/>
    <n v="342"/>
    <x v="88"/>
    <x v="274"/>
    <n v="284792"/>
    <x v="676"/>
    <s v="English"/>
    <s v="USA"/>
    <n v="125000000"/>
    <n v="84805005"/>
  </r>
  <r>
    <s v="Justin Lin"/>
    <x v="1847"/>
    <n v="7.2"/>
    <n v="2002"/>
    <n v="3799339"/>
    <n v="51"/>
    <x v="337"/>
    <x v="916"/>
    <n v="8000"/>
    <x v="141"/>
    <s v="English"/>
    <s v="USA"/>
    <n v="250000"/>
    <n v="3549339"/>
  </r>
  <r>
    <s v="Justin Lin"/>
    <x v="1848"/>
    <n v="6.2"/>
    <n v="2007"/>
    <n v="52850"/>
    <n v="35"/>
    <x v="3"/>
    <x v="917"/>
    <n v="1656"/>
    <x v="281"/>
    <s v="English"/>
    <s v="USA"/>
    <n v="500000"/>
    <n v="-447150"/>
  </r>
  <r>
    <s v="Justin Lin"/>
    <x v="1849"/>
    <n v="6"/>
    <n v="2006"/>
    <n v="62494975"/>
    <n v="158"/>
    <x v="88"/>
    <x v="918"/>
    <n v="179500"/>
    <x v="268"/>
    <s v="English"/>
    <s v="USA"/>
    <n v="85000000"/>
    <n v="-22505025"/>
  </r>
  <r>
    <s v="Justin Lin"/>
    <x v="1850"/>
    <n v="7.5"/>
    <n v="2016"/>
    <n v="130468626"/>
    <n v="322"/>
    <x v="246"/>
    <x v="919"/>
    <n v="53607"/>
    <x v="366"/>
    <s v="English"/>
    <s v="USA"/>
    <n v="185000000"/>
    <n v="-54531374"/>
  </r>
  <r>
    <s v="Justin Zackham"/>
    <x v="1851"/>
    <n v="5.6"/>
    <n v="2013"/>
    <n v="21784432"/>
    <n v="133"/>
    <x v="3"/>
    <x v="187"/>
    <n v="37493"/>
    <x v="271"/>
    <s v="English"/>
    <s v="USA"/>
    <n v="35000000"/>
    <n v="-13215568"/>
  </r>
  <r>
    <s v="Kaige Chen"/>
    <x v="1852"/>
    <n v="5.6"/>
    <n v="2005"/>
    <n v="668171"/>
    <n v="90"/>
    <x v="47"/>
    <x v="920"/>
    <n v="8215"/>
    <x v="310"/>
    <s v="Mandarin"/>
    <s v="China"/>
    <n v="60000000"/>
    <n v="-59331829"/>
  </r>
  <r>
    <s v="Karan Johar"/>
    <x v="1853"/>
    <n v="8"/>
    <n v="2010"/>
    <n v="4018695"/>
    <n v="210"/>
    <x v="59"/>
    <x v="921"/>
    <n v="69759"/>
    <x v="316"/>
    <s v="Hindi"/>
    <s v="India"/>
    <n v="12000000"/>
    <n v="-7981305"/>
  </r>
  <r>
    <s v="Karan Johar"/>
    <x v="1854"/>
    <n v="6"/>
    <n v="2006"/>
    <n v="3275443"/>
    <n v="20"/>
    <x v="23"/>
    <x v="921"/>
    <n v="13998"/>
    <x v="182"/>
    <s v="Hindi"/>
    <s v="India"/>
    <n v="700000000"/>
    <n v="-696724557"/>
  </r>
  <r>
    <s v="Karen Moncrieff"/>
    <x v="1855"/>
    <n v="6.7"/>
    <n v="2002"/>
    <n v="464126"/>
    <n v="44"/>
    <x v="23"/>
    <x v="922"/>
    <n v="3142"/>
    <x v="114"/>
    <s v="English"/>
    <s v="USA"/>
    <n v="1000000"/>
    <n v="-535874"/>
  </r>
  <r>
    <s v="Karey Kirkpatrick"/>
    <x v="1856"/>
    <n v="5.6"/>
    <n v="2009"/>
    <n v="16088610"/>
    <n v="93"/>
    <x v="488"/>
    <x v="296"/>
    <n v="10417"/>
    <x v="94"/>
    <s v="English"/>
    <s v="USA"/>
    <n v="55000000"/>
    <n v="-38911390"/>
  </r>
  <r>
    <s v="Karim Aïnouz"/>
    <x v="1857"/>
    <n v="6.1"/>
    <n v="2014"/>
    <n v="20262"/>
    <n v="70"/>
    <x v="23"/>
    <x v="899"/>
    <n v="1738"/>
    <x v="186"/>
    <s v="Portuguese"/>
    <s v="Brazil"/>
    <n v="4000000"/>
    <n v="-3979738"/>
  </r>
  <r>
    <s v="Kar-Wai Wong"/>
    <x v="1858"/>
    <n v="6.7"/>
    <n v="2007"/>
    <n v="866778"/>
    <n v="192"/>
    <x v="12"/>
    <x v="433"/>
    <n v="44208"/>
    <x v="240"/>
    <s v="English"/>
    <s v="Hong Kong"/>
    <n v="10000000"/>
    <n v="-9133222"/>
  </r>
  <r>
    <s v="Kar-Wai Wong"/>
    <x v="1859"/>
    <n v="7.5"/>
    <n v="2004"/>
    <n v="261481"/>
    <n v="194"/>
    <x v="509"/>
    <x v="923"/>
    <n v="41496"/>
    <x v="113"/>
    <s v="Cantonese"/>
    <s v="Hong Kong"/>
    <n v="12000000"/>
    <n v="-11738519"/>
  </r>
  <r>
    <s v="Kar-Wai Wong"/>
    <x v="1860"/>
    <n v="6.5"/>
    <n v="2013"/>
    <n v="6594136"/>
    <n v="273"/>
    <x v="510"/>
    <x v="924"/>
    <n v="24557"/>
    <x v="197"/>
    <s v="Mandarin"/>
    <s v="Hong Kong"/>
    <n v="38600000"/>
    <n v="-32005864"/>
  </r>
  <r>
    <s v="Karyn Kusama"/>
    <x v="1861"/>
    <n v="5.0999999999999996"/>
    <n v="2009"/>
    <n v="16204793"/>
    <n v="300"/>
    <x v="465"/>
    <x v="42"/>
    <n v="92712"/>
    <x v="558"/>
    <s v="English"/>
    <s v="USA"/>
    <n v="16000000"/>
    <n v="204793"/>
  </r>
  <r>
    <s v="Karyn Kusama"/>
    <x v="1862"/>
    <n v="5.5"/>
    <n v="2005"/>
    <n v="25857987"/>
    <n v="178"/>
    <x v="101"/>
    <x v="719"/>
    <n v="110614"/>
    <x v="40"/>
    <s v="English"/>
    <s v="USA"/>
    <n v="62000000"/>
    <n v="-36142013"/>
  </r>
  <r>
    <s v="Kasi Lemmons"/>
    <x v="1863"/>
    <n v="7.3"/>
    <n v="1997"/>
    <n v="14821531"/>
    <n v="31"/>
    <x v="23"/>
    <x v="925"/>
    <n v="6915"/>
    <x v="213"/>
    <s v="English"/>
    <s v="USA"/>
    <n v="6000000"/>
    <n v="8821531"/>
  </r>
  <r>
    <s v="Kasi Lemmons"/>
    <x v="1864"/>
    <n v="4.4000000000000004"/>
    <n v="2013"/>
    <n v="7017178"/>
    <n v="40"/>
    <x v="511"/>
    <x v="926"/>
    <n v="1633"/>
    <x v="591"/>
    <s v="English"/>
    <s v="USA"/>
    <n v="17500000"/>
    <n v="-10482822"/>
  </r>
  <r>
    <s v="Kat Coiro"/>
    <x v="1865"/>
    <n v="5.7"/>
    <n v="2011"/>
    <n v="20186"/>
    <n v="18"/>
    <x v="3"/>
    <x v="927"/>
    <n v="6025"/>
    <x v="503"/>
    <s v="English"/>
    <s v="USA"/>
    <n v="930000"/>
    <n v="-909814"/>
  </r>
  <r>
    <s v="Kate Barker-Froyland"/>
    <x v="1866"/>
    <n v="5.8"/>
    <n v="2014"/>
    <n v="20200"/>
    <n v="43"/>
    <x v="149"/>
    <x v="302"/>
    <n v="6797"/>
    <x v="226"/>
    <s v="English"/>
    <s v="USA"/>
    <n v="6000000"/>
    <n v="-5979800"/>
  </r>
  <r>
    <s v="Kate Connor"/>
    <x v="1867"/>
    <n v="5.9"/>
    <n v="2011"/>
    <n v="73678"/>
    <n v="8"/>
    <x v="250"/>
    <x v="928"/>
    <n v="266"/>
    <x v="415"/>
    <s v="English"/>
    <s v="USA"/>
    <n v="3000000"/>
    <n v="-2926322"/>
  </r>
  <r>
    <s v="Katherine Dieckmann"/>
    <x v="1868"/>
    <n v="4.7"/>
    <n v="2009"/>
    <n v="92900"/>
    <n v="43"/>
    <x v="8"/>
    <x v="929"/>
    <n v="3662"/>
    <x v="320"/>
    <s v="English"/>
    <s v="USA"/>
    <n v="5000000"/>
    <n v="-4907100"/>
  </r>
  <r>
    <s v="Kathryn Bigelow"/>
    <x v="1869"/>
    <n v="7.4"/>
    <n v="2012"/>
    <n v="95720716"/>
    <n v="558"/>
    <x v="512"/>
    <x v="606"/>
    <n v="216032"/>
    <x v="688"/>
    <s v="English"/>
    <s v="USA"/>
    <n v="40000000"/>
    <n v="55720716"/>
  </r>
  <r>
    <s v="Kathryn Bigelow"/>
    <x v="1870"/>
    <n v="7.6"/>
    <n v="2008"/>
    <n v="15700000"/>
    <n v="388"/>
    <x v="204"/>
    <x v="200"/>
    <n v="332065"/>
    <x v="689"/>
    <s v="English"/>
    <s v="USA"/>
    <n v="15000000"/>
    <n v="700000"/>
  </r>
  <r>
    <s v="Kathryn Bigelow"/>
    <x v="1871"/>
    <n v="6.7"/>
    <n v="2002"/>
    <n v="35168677"/>
    <n v="136"/>
    <x v="204"/>
    <x v="27"/>
    <n v="49311"/>
    <x v="561"/>
    <s v="English"/>
    <s v="UK"/>
    <n v="100000000"/>
    <n v="-64831323"/>
  </r>
  <r>
    <s v="Katsuhiro Ôtomo"/>
    <x v="1872"/>
    <n v="8.1"/>
    <n v="1988"/>
    <n v="439162"/>
    <n v="150"/>
    <x v="513"/>
    <x v="930"/>
    <n v="106160"/>
    <x v="690"/>
    <s v="Japanese"/>
    <s v="Japan"/>
    <n v="1100000000"/>
    <n v="-1099560838"/>
  </r>
  <r>
    <s v="Katsuhiro Ôtomo"/>
    <x v="1873"/>
    <n v="6.9"/>
    <n v="2004"/>
    <n v="410388"/>
    <n v="105"/>
    <x v="514"/>
    <x v="931"/>
    <n v="13727"/>
    <x v="115"/>
    <s v="Japanese"/>
    <s v="Japan"/>
    <n v="2127519898"/>
    <n v="-2127109510"/>
  </r>
  <r>
    <s v="Katt Shea"/>
    <x v="1874"/>
    <n v="4.5999999999999996"/>
    <n v="1999"/>
    <n v="17757087"/>
    <n v="85"/>
    <x v="287"/>
    <x v="932"/>
    <n v="13065"/>
    <x v="309"/>
    <s v="English"/>
    <s v="USA"/>
    <n v="21000000"/>
    <n v="-3242913"/>
  </r>
  <r>
    <s v="Keenen Ivory Wayans"/>
    <x v="1875"/>
    <n v="5.4"/>
    <n v="2004"/>
    <n v="69148997"/>
    <n v="62"/>
    <x v="28"/>
    <x v="811"/>
    <n v="98794"/>
    <x v="261"/>
    <s v="English"/>
    <s v="USA"/>
    <n v="37000000"/>
    <n v="32148997"/>
  </r>
  <r>
    <s v="Keenen Ivory Wayans"/>
    <x v="1876"/>
    <n v="5.2"/>
    <n v="2001"/>
    <n v="71277420"/>
    <n v="127"/>
    <x v="3"/>
    <x v="12"/>
    <n v="119590"/>
    <x v="46"/>
    <s v="English"/>
    <s v="USA"/>
    <n v="45000000"/>
    <n v="26277420"/>
  </r>
  <r>
    <s v="Keenen Ivory Wayans"/>
    <x v="1877"/>
    <n v="5.8"/>
    <n v="1994"/>
    <n v="29392418"/>
    <n v="8"/>
    <x v="7"/>
    <x v="44"/>
    <n v="3924"/>
    <x v="39"/>
    <s v="English"/>
    <s v="USA"/>
    <n v="10000000"/>
    <n v="19392418"/>
  </r>
  <r>
    <s v="Keenen Ivory Wayans"/>
    <x v="1878"/>
    <n v="4.3"/>
    <n v="2006"/>
    <n v="58255287"/>
    <n v="78"/>
    <x v="28"/>
    <x v="348"/>
    <n v="39471"/>
    <x v="547"/>
    <s v="English"/>
    <s v="USA"/>
    <n v="64000000"/>
    <n v="-5744713"/>
  </r>
  <r>
    <s v="Keith Gordon"/>
    <x v="1879"/>
    <n v="5.6"/>
    <n v="2003"/>
    <n v="336456"/>
    <n v="66"/>
    <x v="515"/>
    <x v="158"/>
    <n v="7116"/>
    <x v="115"/>
    <s v="English"/>
    <s v="USA"/>
    <n v="8000000"/>
    <n v="-7663544"/>
  </r>
  <r>
    <s v="Kelly Asbury"/>
    <x v="1880"/>
    <n v="7"/>
    <n v="2002"/>
    <n v="73215310"/>
    <n v="106"/>
    <x v="516"/>
    <x v="219"/>
    <n v="44143"/>
    <x v="376"/>
    <s v="English"/>
    <s v="USA"/>
    <n v="80000000"/>
    <n v="-6784690"/>
  </r>
  <r>
    <s v="Kelly Makin"/>
    <x v="1881"/>
    <n v="5.8"/>
    <n v="1999"/>
    <n v="33864342"/>
    <n v="90"/>
    <x v="297"/>
    <x v="933"/>
    <n v="29968"/>
    <x v="240"/>
    <s v="English"/>
    <s v="UK"/>
    <n v="40000000"/>
    <n v="-6135658"/>
  </r>
  <r>
    <s v="Kelly Reichardt"/>
    <x v="1882"/>
    <n v="7.1"/>
    <n v="2008"/>
    <n v="856942"/>
    <n v="189"/>
    <x v="23"/>
    <x v="934"/>
    <n v="12241"/>
    <x v="183"/>
    <s v="English"/>
    <s v="USA"/>
    <n v="200000"/>
    <n v="656942"/>
  </r>
  <r>
    <s v="Kelly Reichardt"/>
    <x v="1883"/>
    <n v="6.7"/>
    <n v="2006"/>
    <n v="255352"/>
    <n v="88"/>
    <x v="23"/>
    <x v="935"/>
    <n v="4423"/>
    <x v="466"/>
    <s v="English"/>
    <s v="USA"/>
    <n v="300000"/>
    <n v="-44648"/>
  </r>
  <r>
    <s v="Ken Kwapis"/>
    <x v="1884"/>
    <n v="6.4"/>
    <n v="2009"/>
    <n v="93952276"/>
    <n v="161"/>
    <x v="19"/>
    <x v="936"/>
    <n v="132048"/>
    <x v="254"/>
    <s v="English"/>
    <s v="USA"/>
    <n v="40000000"/>
    <n v="53952276"/>
  </r>
  <r>
    <s v="Ken Kwapis"/>
    <x v="1885"/>
    <n v="6.6"/>
    <n v="2005"/>
    <n v="39008741"/>
    <n v="88"/>
    <x v="231"/>
    <x v="795"/>
    <n v="44838"/>
    <x v="326"/>
    <s v="English"/>
    <s v="USA"/>
    <n v="25000000"/>
    <n v="14008741"/>
  </r>
  <r>
    <s v="Ken Kwapis"/>
    <x v="1886"/>
    <n v="5.3"/>
    <n v="2007"/>
    <n v="43792641"/>
    <n v="120"/>
    <x v="1"/>
    <x v="187"/>
    <n v="32157"/>
    <x v="282"/>
    <s v="English"/>
    <s v="USA"/>
    <n v="35000000"/>
    <n v="8792641"/>
  </r>
  <r>
    <s v="Ken Kwapis"/>
    <x v="1887"/>
    <n v="6.5"/>
    <n v="2012"/>
    <n v="20113965"/>
    <n v="125"/>
    <x v="37"/>
    <x v="937"/>
    <n v="15231"/>
    <x v="193"/>
    <s v="English"/>
    <s v="USA"/>
    <n v="40000000"/>
    <n v="-19886035"/>
  </r>
  <r>
    <s v="Ken Scott"/>
    <x v="1888"/>
    <n v="6.4"/>
    <n v="2013"/>
    <n v="30659817"/>
    <n v="168"/>
    <x v="8"/>
    <x v="938"/>
    <n v="59805"/>
    <x v="104"/>
    <s v="English"/>
    <s v="USA"/>
    <n v="26000000"/>
    <n v="4659817"/>
  </r>
  <r>
    <s v="Ken Scott"/>
    <x v="1889"/>
    <n v="5.4"/>
    <n v="2015"/>
    <n v="10214013"/>
    <n v="90"/>
    <x v="3"/>
    <x v="56"/>
    <n v="23072"/>
    <x v="33"/>
    <s v="English"/>
    <s v="USA"/>
    <n v="35000000"/>
    <n v="-24785987"/>
  </r>
  <r>
    <s v="Kenneth Branagh"/>
    <x v="1890"/>
    <n v="7"/>
    <n v="2015"/>
    <n v="201148159"/>
    <n v="343"/>
    <x v="439"/>
    <x v="939"/>
    <n v="103737"/>
    <x v="258"/>
    <s v="English"/>
    <s v="USA"/>
    <n v="95000000"/>
    <n v="106148159"/>
  </r>
  <r>
    <s v="Kenneth Branagh"/>
    <x v="1891"/>
    <n v="7"/>
    <n v="2011"/>
    <n v="181015141"/>
    <n v="516"/>
    <x v="32"/>
    <x v="41"/>
    <n v="536314"/>
    <x v="121"/>
    <s v="English"/>
    <s v="USA"/>
    <n v="150000000"/>
    <n v="31015141"/>
  </r>
  <r>
    <s v="Kenneth Branagh"/>
    <x v="1892"/>
    <n v="7.4"/>
    <n v="1993"/>
    <n v="22551000"/>
    <n v="41"/>
    <x v="19"/>
    <x v="46"/>
    <n v="37269"/>
    <x v="136"/>
    <s v="English"/>
    <s v="UK"/>
    <n v="8000000"/>
    <n v="14551000"/>
  </r>
  <r>
    <s v="Kenneth Branagh"/>
    <x v="1893"/>
    <n v="7.7"/>
    <n v="1989"/>
    <n v="10161099"/>
    <n v="46"/>
    <x v="517"/>
    <x v="940"/>
    <n v="23441"/>
    <x v="271"/>
    <s v="English"/>
    <s v="UK"/>
    <n v="9000000"/>
    <n v="1161099"/>
  </r>
  <r>
    <s v="Kenneth Branagh"/>
    <x v="1894"/>
    <n v="6.2"/>
    <n v="2014"/>
    <n v="50549107"/>
    <n v="313"/>
    <x v="76"/>
    <x v="941"/>
    <n v="99035"/>
    <x v="199"/>
    <s v="English"/>
    <s v="USA"/>
    <n v="60000000"/>
    <n v="-9450893"/>
  </r>
  <r>
    <s v="Kenneth Branagh"/>
    <x v="1895"/>
    <n v="7.8"/>
    <n v="1996"/>
    <n v="4414535"/>
    <n v="85"/>
    <x v="23"/>
    <x v="470"/>
    <n v="30618"/>
    <x v="259"/>
    <s v="English"/>
    <s v="UK"/>
    <n v="18000000"/>
    <n v="-13585465"/>
  </r>
  <r>
    <s v="Kenneth Johnson"/>
    <x v="1896"/>
    <n v="2.8"/>
    <n v="1997"/>
    <n v="1686429"/>
    <n v="36"/>
    <x v="518"/>
    <x v="942"/>
    <n v="8687"/>
    <x v="69"/>
    <s v="English"/>
    <s v="USA"/>
    <n v="16000000"/>
    <n v="-14313571"/>
  </r>
  <r>
    <s v="Kenneth Lonergan"/>
    <x v="1897"/>
    <n v="7.7"/>
    <n v="2000"/>
    <n v="9180275"/>
    <n v="122"/>
    <x v="23"/>
    <x v="74"/>
    <n v="22145"/>
    <x v="435"/>
    <s v="English"/>
    <s v="USA"/>
    <n v="1200000"/>
    <n v="7980275"/>
  </r>
  <r>
    <s v="Kenneth Lonergan"/>
    <x v="1898"/>
    <n v="6.5"/>
    <n v="2011"/>
    <n v="46495"/>
    <n v="116"/>
    <x v="23"/>
    <x v="219"/>
    <n v="12053"/>
    <x v="282"/>
    <s v="English"/>
    <s v="USA"/>
    <n v="14000000"/>
    <n v="-13953505"/>
  </r>
  <r>
    <s v="Kenny Ortega"/>
    <x v="1899"/>
    <n v="4.5"/>
    <n v="2008"/>
    <n v="90556401"/>
    <n v="128"/>
    <x v="11"/>
    <x v="943"/>
    <n v="43795"/>
    <x v="589"/>
    <s v="English"/>
    <s v="USA"/>
    <n v="11000000"/>
    <n v="79556401"/>
  </r>
  <r>
    <s v="Kenny Ortega"/>
    <x v="1900"/>
    <n v="7.3"/>
    <n v="2009"/>
    <n v="71844424"/>
    <n v="136"/>
    <x v="271"/>
    <x v="944"/>
    <n v="33158"/>
    <x v="326"/>
    <s v="English"/>
    <s v="USA"/>
    <n v="60000000"/>
    <n v="11844424"/>
  </r>
  <r>
    <s v="Kenny Ortega"/>
    <x v="1901"/>
    <n v="6.7"/>
    <n v="1993"/>
    <n v="39514713"/>
    <n v="36"/>
    <x v="151"/>
    <x v="945"/>
    <n v="60494"/>
    <x v="310"/>
    <s v="English"/>
    <s v="USA"/>
    <n v="28000000"/>
    <n v="11514713"/>
  </r>
  <r>
    <s v="Kent Alterman"/>
    <x v="1902"/>
    <n v="5.8"/>
    <n v="2008"/>
    <n v="33472850"/>
    <n v="164"/>
    <x v="168"/>
    <x v="6"/>
    <n v="67005"/>
    <x v="282"/>
    <s v="English"/>
    <s v="USA"/>
    <n v="55000000"/>
    <n v="-21527150"/>
  </r>
  <r>
    <s v="Kerry Conran"/>
    <x v="1903"/>
    <n v="6.1"/>
    <n v="2004"/>
    <n v="37760080"/>
    <n v="197"/>
    <x v="286"/>
    <x v="386"/>
    <n v="72868"/>
    <x v="691"/>
    <s v="English"/>
    <s v="USA"/>
    <n v="70000000"/>
    <n v="-32239920"/>
  </r>
  <r>
    <s v="Kevin Allen"/>
    <x v="1904"/>
    <n v="4.5"/>
    <n v="2004"/>
    <n v="23222861"/>
    <n v="55"/>
    <x v="519"/>
    <x v="613"/>
    <n v="11092"/>
    <x v="301"/>
    <s v="English"/>
    <s v="USA"/>
    <n v="26000000"/>
    <n v="-2777139"/>
  </r>
  <r>
    <s v="Kevin Allen"/>
    <x v="1905"/>
    <n v="6.3"/>
    <n v="1999"/>
    <n v="185577"/>
    <n v="33"/>
    <x v="3"/>
    <x v="946"/>
    <n v="2133"/>
    <x v="505"/>
    <s v="English"/>
    <s v="UK"/>
    <n v="4000000"/>
    <n v="-3814423"/>
  </r>
  <r>
    <s v="Kevin Bray"/>
    <x v="1906"/>
    <n v="5.7"/>
    <n v="2002"/>
    <n v="25482931"/>
    <n v="40"/>
    <x v="86"/>
    <x v="947"/>
    <n v="9693"/>
    <x v="314"/>
    <s v="English"/>
    <s v="USA"/>
    <n v="14000000"/>
    <n v="11482931"/>
  </r>
  <r>
    <s v="Kevin Bray"/>
    <x v="1907"/>
    <n v="6.2"/>
    <n v="2004"/>
    <n v="45860039"/>
    <n v="117"/>
    <x v="520"/>
    <x v="9"/>
    <n v="53118"/>
    <x v="266"/>
    <s v="English"/>
    <s v="USA"/>
    <n v="56000000"/>
    <n v="-10139961"/>
  </r>
  <r>
    <s v="Kevin Brodie"/>
    <x v="1908"/>
    <n v="6.3"/>
    <n v="1999"/>
    <n v="2148212"/>
    <n v="25"/>
    <x v="226"/>
    <x v="948"/>
    <n v="781"/>
    <x v="57"/>
    <s v="English"/>
    <s v="USA"/>
    <n v="7000000"/>
    <n v="-4851788"/>
  </r>
  <r>
    <s v="Kevin Costner"/>
    <x v="1909"/>
    <n v="8"/>
    <n v="1990"/>
    <n v="184208848"/>
    <n v="92"/>
    <x v="343"/>
    <x v="949"/>
    <n v="186485"/>
    <x v="62"/>
    <s v="English"/>
    <s v="USA"/>
    <n v="22000000"/>
    <n v="162208848"/>
  </r>
  <r>
    <s v="Kevin Costner"/>
    <x v="1910"/>
    <n v="7.5"/>
    <n v="2003"/>
    <n v="58328680"/>
    <n v="153"/>
    <x v="157"/>
    <x v="218"/>
    <n v="54096"/>
    <x v="692"/>
    <s v="English"/>
    <s v="USA"/>
    <n v="22000000"/>
    <n v="36328680"/>
  </r>
  <r>
    <s v="Kevin Costner"/>
    <x v="1911"/>
    <n v="6"/>
    <n v="1997"/>
    <n v="17593391"/>
    <n v="79"/>
    <x v="521"/>
    <x v="950"/>
    <n v="56403"/>
    <x v="472"/>
    <s v="English"/>
    <s v="USA"/>
    <n v="80000000"/>
    <n v="-62406609"/>
  </r>
  <r>
    <s v="Kevin Donovan"/>
    <x v="1912"/>
    <n v="5.3"/>
    <n v="2002"/>
    <n v="50189179"/>
    <n v="81"/>
    <x v="25"/>
    <x v="951"/>
    <n v="61966"/>
    <x v="31"/>
    <s v="English"/>
    <s v="USA"/>
    <n v="60000000"/>
    <n v="-9810821"/>
  </r>
  <r>
    <s v="Kevin Greutert"/>
    <x v="1913"/>
    <n v="5.6"/>
    <n v="2010"/>
    <n v="45670855"/>
    <n v="178"/>
    <x v="55"/>
    <x v="437"/>
    <n v="67978"/>
    <x v="375"/>
    <s v="English"/>
    <s v="Canada"/>
    <n v="20000000"/>
    <n v="25670855"/>
  </r>
  <r>
    <s v="Kevin Greutert"/>
    <x v="1914"/>
    <n v="6"/>
    <n v="2009"/>
    <n v="27669413"/>
    <n v="156"/>
    <x v="55"/>
    <x v="437"/>
    <n v="76207"/>
    <x v="13"/>
    <s v="English"/>
    <s v="Canada"/>
    <n v="11000000"/>
    <n v="16669413"/>
  </r>
  <r>
    <s v="Kevin Hooks"/>
    <x v="1915"/>
    <n v="5.3"/>
    <n v="1996"/>
    <n v="17100000"/>
    <n v="36"/>
    <x v="522"/>
    <x v="90"/>
    <n v="7073"/>
    <x v="255"/>
    <s v="English"/>
    <s v="USA"/>
    <n v="25000000"/>
    <n v="-7900000"/>
  </r>
  <r>
    <s v="Kevin Jordan"/>
    <x v="1916"/>
    <n v="7.6"/>
    <n v="1999"/>
    <n v="277233"/>
    <n v="21"/>
    <x v="1"/>
    <x v="952"/>
    <n v="2631"/>
    <x v="39"/>
    <s v="English"/>
    <s v="USA"/>
    <n v="40000"/>
    <n v="237233"/>
  </r>
  <r>
    <s v="Kevin Lima"/>
    <x v="1917"/>
    <n v="7.1"/>
    <n v="2007"/>
    <n v="127706877"/>
    <n v="222"/>
    <x v="523"/>
    <x v="953"/>
    <n v="142496"/>
    <x v="468"/>
    <s v="English"/>
    <s v="USA"/>
    <n v="85000000"/>
    <n v="42706877"/>
  </r>
  <r>
    <s v="Kevin Lima"/>
    <x v="1918"/>
    <n v="4.8"/>
    <n v="2000"/>
    <n v="66941559"/>
    <n v="84"/>
    <x v="14"/>
    <x v="87"/>
    <n v="26413"/>
    <x v="260"/>
    <s v="English"/>
    <s v="USA"/>
    <n v="85000000"/>
    <n v="-18058441"/>
  </r>
  <r>
    <s v="Kevin Macdonald"/>
    <x v="1919"/>
    <n v="7.7"/>
    <n v="2006"/>
    <n v="17605861"/>
    <n v="252"/>
    <x v="141"/>
    <x v="154"/>
    <n v="145580"/>
    <x v="152"/>
    <s v="English"/>
    <s v="UK"/>
    <n v="6000000"/>
    <n v="11605861"/>
  </r>
  <r>
    <s v="Kevin Munroe"/>
    <x v="1920"/>
    <n v="6.3"/>
    <n v="2007"/>
    <n v="54132596"/>
    <n v="191"/>
    <x v="414"/>
    <x v="174"/>
    <n v="53786"/>
    <x v="317"/>
    <s v="English"/>
    <s v="Hong Kong"/>
    <n v="34000000"/>
    <n v="20132596"/>
  </r>
  <r>
    <s v="Kevin Munroe"/>
    <x v="1921"/>
    <n v="5.0999999999999996"/>
    <n v="2010"/>
    <n v="1183354"/>
    <n v="138"/>
    <x v="524"/>
    <x v="954"/>
    <n v="13026"/>
    <x v="298"/>
    <s v="English"/>
    <s v="USA"/>
    <n v="20000000"/>
    <n v="-18816646"/>
  </r>
  <r>
    <s v="Kevin Reynolds"/>
    <x v="1922"/>
    <n v="6.9"/>
    <n v="1991"/>
    <n v="165500000"/>
    <n v="67"/>
    <x v="308"/>
    <x v="135"/>
    <n v="145257"/>
    <x v="258"/>
    <s v="English"/>
    <s v="USA"/>
    <n v="48000000"/>
    <n v="117500000"/>
  </r>
  <r>
    <s v="Kevin Reynolds"/>
    <x v="1923"/>
    <n v="7.7"/>
    <n v="2002"/>
    <n v="54228104"/>
    <n v="138"/>
    <x v="525"/>
    <x v="650"/>
    <n v="104991"/>
    <x v="693"/>
    <s v="English"/>
    <s v="UK"/>
    <n v="35000000"/>
    <n v="19228104"/>
  </r>
  <r>
    <s v="Kevin Reynolds"/>
    <x v="1924"/>
    <n v="6.3"/>
    <n v="2016"/>
    <n v="36874745"/>
    <n v="122"/>
    <x v="526"/>
    <x v="955"/>
    <n v="12276"/>
    <x v="240"/>
    <s v="English"/>
    <s v="USA"/>
    <n v="20000000"/>
    <n v="16874745"/>
  </r>
  <r>
    <s v="Kevin Reynolds"/>
    <x v="1925"/>
    <n v="6.4"/>
    <n v="1994"/>
    <n v="305070"/>
    <n v="9"/>
    <x v="527"/>
    <x v="956"/>
    <n v="3843"/>
    <x v="219"/>
    <s v="English"/>
    <s v="USA"/>
    <n v="20000000"/>
    <n v="-19694930"/>
  </r>
  <r>
    <s v="Kevin Reynolds"/>
    <x v="1926"/>
    <n v="6.1"/>
    <n v="1995"/>
    <n v="88246220"/>
    <n v="91"/>
    <x v="246"/>
    <x v="933"/>
    <n v="144337"/>
    <x v="229"/>
    <s v="English"/>
    <s v="USA"/>
    <n v="175000000"/>
    <n v="-86753780"/>
  </r>
  <r>
    <s v="Kevin Rodney Sullivan"/>
    <x v="1927"/>
    <n v="5.7"/>
    <n v="2004"/>
    <n v="64955956"/>
    <n v="50"/>
    <x v="8"/>
    <x v="540"/>
    <n v="10104"/>
    <x v="390"/>
    <s v="English"/>
    <s v="USA"/>
    <n v="18000000"/>
    <n v="46955956"/>
  </r>
  <r>
    <s v="Kevin Rodney Sullivan"/>
    <x v="1928"/>
    <n v="5.9"/>
    <n v="2005"/>
    <n v="67962333"/>
    <n v="104"/>
    <x v="1"/>
    <x v="328"/>
    <n v="33887"/>
    <x v="286"/>
    <s v="English"/>
    <s v="USA"/>
    <n v="35000000"/>
    <n v="32962333"/>
  </r>
  <r>
    <s v="Kevin Rodney Sullivan"/>
    <x v="1929"/>
    <n v="5.5"/>
    <n v="1998"/>
    <n v="37672350"/>
    <n v="29"/>
    <x v="19"/>
    <x v="957"/>
    <n v="5427"/>
    <x v="552"/>
    <s v="English"/>
    <s v="USA"/>
    <n v="20000000"/>
    <n v="17672350"/>
  </r>
  <r>
    <s v="Kevin Smith"/>
    <x v="1930"/>
    <n v="7.4"/>
    <n v="1999"/>
    <n v="30651422"/>
    <n v="206"/>
    <x v="528"/>
    <x v="219"/>
    <n v="181737"/>
    <x v="694"/>
    <s v="English"/>
    <s v="USA"/>
    <n v="10000000"/>
    <n v="20651422"/>
  </r>
  <r>
    <s v="Kevin Smith"/>
    <x v="1931"/>
    <n v="7.4"/>
    <n v="2006"/>
    <n v="24138847"/>
    <n v="174"/>
    <x v="3"/>
    <x v="958"/>
    <n v="114797"/>
    <x v="450"/>
    <s v="English"/>
    <s v="USA"/>
    <n v="5000000"/>
    <n v="19138847"/>
  </r>
  <r>
    <s v="Kevin Smith"/>
    <x v="1932"/>
    <n v="7.3"/>
    <n v="1997"/>
    <n v="12006514"/>
    <n v="147"/>
    <x v="19"/>
    <x v="219"/>
    <n v="114070"/>
    <x v="695"/>
    <s v="English"/>
    <s v="USA"/>
    <n v="250000"/>
    <n v="11756514"/>
  </r>
  <r>
    <s v="Kevin Smith"/>
    <x v="1933"/>
    <n v="6.9"/>
    <n v="2001"/>
    <n v="30059386"/>
    <n v="181"/>
    <x v="3"/>
    <x v="6"/>
    <n v="128593"/>
    <x v="41"/>
    <s v="English"/>
    <s v="USA"/>
    <n v="22000000"/>
    <n v="8059386"/>
  </r>
  <r>
    <s v="Kevin Smith"/>
    <x v="1934"/>
    <n v="5.6"/>
    <n v="2010"/>
    <n v="44867349"/>
    <n v="203"/>
    <x v="7"/>
    <x v="39"/>
    <n v="75347"/>
    <x v="198"/>
    <s v="English"/>
    <s v="USA"/>
    <n v="37000000"/>
    <n v="7867349"/>
  </r>
  <r>
    <s v="Kevin Smith"/>
    <x v="1935"/>
    <n v="6.6"/>
    <n v="2008"/>
    <n v="31452765"/>
    <n v="247"/>
    <x v="1"/>
    <x v="959"/>
    <n v="149835"/>
    <x v="696"/>
    <s v="English"/>
    <s v="USA"/>
    <n v="24000000"/>
    <n v="7452765"/>
  </r>
  <r>
    <s v="Kevin Smith"/>
    <x v="1936"/>
    <n v="7.8"/>
    <n v="1994"/>
    <n v="3151130"/>
    <n v="136"/>
    <x v="3"/>
    <x v="681"/>
    <n v="181749"/>
    <x v="697"/>
    <s v="English"/>
    <s v="USA"/>
    <n v="230000"/>
    <n v="2921130"/>
  </r>
  <r>
    <s v="Kevin Smith"/>
    <x v="1937"/>
    <n v="5.4"/>
    <n v="2014"/>
    <n v="1821983"/>
    <n v="254"/>
    <x v="529"/>
    <x v="45"/>
    <n v="31089"/>
    <x v="133"/>
    <s v="English"/>
    <s v="USA"/>
    <n v="3000000"/>
    <n v="-1178017"/>
  </r>
  <r>
    <s v="Kevin Smith"/>
    <x v="1938"/>
    <n v="7.2"/>
    <n v="1995"/>
    <n v="2122561"/>
    <n v="93"/>
    <x v="1"/>
    <x v="958"/>
    <n v="99033"/>
    <x v="698"/>
    <s v="English"/>
    <s v="USA"/>
    <n v="6000000"/>
    <n v="-3877439"/>
  </r>
  <r>
    <s v="Kevin Smith"/>
    <x v="1939"/>
    <n v="6.2"/>
    <n v="2004"/>
    <n v="25266129"/>
    <n v="164"/>
    <x v="19"/>
    <x v="296"/>
    <n v="54346"/>
    <x v="532"/>
    <s v="English"/>
    <s v="USA"/>
    <n v="35000000"/>
    <n v="-9733871"/>
  </r>
  <r>
    <s v="Kevin Spacey"/>
    <x v="1940"/>
    <n v="6.1"/>
    <n v="1996"/>
    <n v="326308"/>
    <n v="37"/>
    <x v="30"/>
    <x v="450"/>
    <n v="6632"/>
    <x v="390"/>
    <s v="English"/>
    <s v="USA"/>
    <n v="5000000"/>
    <n v="-4673692"/>
  </r>
  <r>
    <s v="Kevin Spacey"/>
    <x v="1941"/>
    <n v="6.7"/>
    <n v="2004"/>
    <n v="6144806"/>
    <n v="113"/>
    <x v="262"/>
    <x v="37"/>
    <n v="12821"/>
    <x v="88"/>
    <s v="English"/>
    <s v="USA"/>
    <n v="23000000"/>
    <n v="-16855194"/>
  </r>
  <r>
    <s v="Kevin Tancharoen"/>
    <x v="1942"/>
    <n v="5"/>
    <n v="2009"/>
    <n v="22452209"/>
    <n v="134"/>
    <x v="15"/>
    <x v="960"/>
    <n v="14062"/>
    <x v="347"/>
    <s v="English"/>
    <s v="USA"/>
    <n v="18000000"/>
    <n v="4452209"/>
  </r>
  <r>
    <s v="Kevin Tancharoen"/>
    <x v="1943"/>
    <n v="5.4"/>
    <n v="2011"/>
    <n v="11860839"/>
    <n v="67"/>
    <x v="271"/>
    <x v="961"/>
    <n v="5156"/>
    <x v="226"/>
    <s v="English"/>
    <s v="USA"/>
    <n v="9000000"/>
    <n v="2860839"/>
  </r>
  <r>
    <s v="Kevin Tenney"/>
    <x v="1944"/>
    <n v="5.7"/>
    <n v="1986"/>
    <n v="7369373"/>
    <n v="65"/>
    <x v="35"/>
    <x v="962"/>
    <n v="4288"/>
    <x v="570"/>
    <s v="English"/>
    <s v="UK"/>
    <n v="2000000"/>
    <n v="5369373"/>
  </r>
  <r>
    <s v="Khalid Mohamed"/>
    <x v="1945"/>
    <n v="6.2"/>
    <n v="2000"/>
    <n v="610991"/>
    <n v="1"/>
    <x v="12"/>
    <x v="963"/>
    <n v="2715"/>
    <x v="534"/>
    <s v="Hindi"/>
    <s v="India"/>
    <n v="1000000"/>
    <n v="-389009"/>
  </r>
  <r>
    <s v="Khyentse Norbu"/>
    <x v="1946"/>
    <n v="7.5"/>
    <n v="2003"/>
    <n v="505295"/>
    <n v="44"/>
    <x v="458"/>
    <x v="964"/>
    <n v="1747"/>
    <x v="635"/>
    <s v="Dzongkha"/>
    <s v="Australia"/>
    <n v="1800000"/>
    <n v="-1294705"/>
  </r>
  <r>
    <s v="Kief Davidson"/>
    <x v="1947"/>
    <n v="6.8"/>
    <n v="2014"/>
    <n v="100240"/>
    <n v="43"/>
    <x v="224"/>
    <x v="965"/>
    <n v="1220"/>
    <x v="3"/>
    <s v="English"/>
    <s v="Denmark"/>
    <n v="1000000"/>
    <n v="-899760"/>
  </r>
  <r>
    <s v="Kimberly Peirce"/>
    <x v="1948"/>
    <n v="7.6"/>
    <n v="1999"/>
    <n v="11533945"/>
    <n v="123"/>
    <x v="530"/>
    <x v="966"/>
    <n v="77551"/>
    <x v="698"/>
    <s v="English"/>
    <s v="USA"/>
    <n v="2000000"/>
    <n v="9533945"/>
  </r>
  <r>
    <s v="Kimberly Peirce"/>
    <x v="1949"/>
    <n v="5.9"/>
    <n v="2013"/>
    <n v="35266619"/>
    <n v="359"/>
    <x v="531"/>
    <x v="293"/>
    <n v="108242"/>
    <x v="593"/>
    <s v="English"/>
    <s v="USA"/>
    <n v="30000000"/>
    <n v="5266619"/>
  </r>
  <r>
    <s v="Kimberly Peirce"/>
    <x v="1950"/>
    <n v="6.5"/>
    <n v="2008"/>
    <n v="10911750"/>
    <n v="143"/>
    <x v="40"/>
    <x v="264"/>
    <n v="17757"/>
    <x v="227"/>
    <s v="English"/>
    <s v="USA"/>
    <n v="25000000"/>
    <n v="-14088250"/>
  </r>
  <r>
    <s v="King Vidor"/>
    <x v="1951"/>
    <n v="6.9"/>
    <n v="1946"/>
    <n v="20400000"/>
    <n v="32"/>
    <x v="157"/>
    <x v="967"/>
    <n v="6304"/>
    <x v="84"/>
    <s v="English"/>
    <s v="USA"/>
    <n v="8000000"/>
    <n v="12400000"/>
  </r>
  <r>
    <s v="Kinka Usher"/>
    <x v="1952"/>
    <n v="6"/>
    <n v="1999"/>
    <n v="29655590"/>
    <n v="125"/>
    <x v="268"/>
    <x v="244"/>
    <n v="53970"/>
    <x v="699"/>
    <s v="English"/>
    <s v="USA"/>
    <n v="65000000"/>
    <n v="-35344410"/>
  </r>
  <r>
    <s v="Kirk De Micco"/>
    <x v="1953"/>
    <n v="7.3"/>
    <n v="2013"/>
    <n v="187165546"/>
    <n v="257"/>
    <x v="67"/>
    <x v="111"/>
    <n v="150618"/>
    <x v="110"/>
    <s v="English"/>
    <s v="USA"/>
    <n v="135000000"/>
    <n v="52165546"/>
  </r>
  <r>
    <s v="Kirk De Micco"/>
    <x v="1954"/>
    <n v="4.5"/>
    <n v="2008"/>
    <n v="30105968"/>
    <n v="85"/>
    <x v="209"/>
    <x v="968"/>
    <n v="8860"/>
    <x v="405"/>
    <s v="English"/>
    <s v="USA"/>
    <n v="37000000"/>
    <n v="-6894032"/>
  </r>
  <r>
    <s v="Kirk Jones"/>
    <x v="1955"/>
    <n v="6.1"/>
    <n v="2016"/>
    <n v="59573085"/>
    <n v="156"/>
    <x v="94"/>
    <x v="527"/>
    <n v="13562"/>
    <x v="35"/>
    <s v="English"/>
    <s v="USA"/>
    <n v="18000000"/>
    <n v="41573085"/>
  </r>
  <r>
    <s v="Kirk Jones"/>
    <x v="1956"/>
    <n v="6.6"/>
    <n v="2005"/>
    <n v="47124400"/>
    <n v="128"/>
    <x v="151"/>
    <x v="94"/>
    <n v="49676"/>
    <x v="92"/>
    <s v="English"/>
    <s v="USA"/>
    <n v="25000000"/>
    <n v="22124400"/>
  </r>
  <r>
    <s v="Kirk Jones"/>
    <x v="1957"/>
    <n v="7.4"/>
    <n v="1998"/>
    <n v="24788807"/>
    <n v="94"/>
    <x v="3"/>
    <x v="969"/>
    <n v="21245"/>
    <x v="364"/>
    <s v="English"/>
    <s v="UK"/>
    <n v="3000000"/>
    <n v="21788807"/>
  </r>
  <r>
    <s v="Kirk Jones"/>
    <x v="1958"/>
    <n v="5.7"/>
    <n v="2012"/>
    <n v="41102171"/>
    <n v="170"/>
    <x v="19"/>
    <x v="333"/>
    <n v="57266"/>
    <x v="33"/>
    <s v="English"/>
    <s v="USA"/>
    <n v="40000000"/>
    <n v="1102171"/>
  </r>
  <r>
    <s v="Kirk Jones"/>
    <x v="1959"/>
    <n v="7.2"/>
    <n v="2009"/>
    <n v="8855646"/>
    <n v="160"/>
    <x v="458"/>
    <x v="188"/>
    <n v="49855"/>
    <x v="240"/>
    <s v="English"/>
    <s v="USA"/>
    <n v="21000000"/>
    <n v="-12144354"/>
  </r>
  <r>
    <s v="Kirk Wong"/>
    <x v="1960"/>
    <n v="6.1"/>
    <n v="1998"/>
    <n v="27052167"/>
    <n v="57"/>
    <x v="86"/>
    <x v="970"/>
    <n v="24834"/>
    <x v="151"/>
    <s v="English"/>
    <s v="USA"/>
    <n v="13000000"/>
    <n v="14052167"/>
  </r>
  <r>
    <s v="Kirsten Sheridan"/>
    <x v="1961"/>
    <n v="7.5"/>
    <n v="2007"/>
    <n v="31655091"/>
    <n v="148"/>
    <x v="149"/>
    <x v="187"/>
    <n v="87331"/>
    <x v="592"/>
    <s v="English"/>
    <s v="USA"/>
    <n v="30000000"/>
    <n v="1655091"/>
  </r>
  <r>
    <s v="Kiyoshi Kurosawa"/>
    <x v="1962"/>
    <n v="7.4"/>
    <n v="1997"/>
    <n v="94596"/>
    <n v="78"/>
    <x v="464"/>
    <x v="971"/>
    <n v="6318"/>
    <x v="233"/>
    <s v="Japanese"/>
    <s v="Japan"/>
    <n v="1000000"/>
    <n v="-905404"/>
  </r>
  <r>
    <s v="Klaus Menzel"/>
    <x v="1963"/>
    <n v="3.3"/>
    <n v="2004"/>
    <n v="16066"/>
    <n v="13"/>
    <x v="186"/>
    <x v="475"/>
    <n v="1207"/>
    <x v="301"/>
    <s v="English"/>
    <s v="Germany"/>
    <n v="5000000"/>
    <n v="-4983934"/>
  </r>
  <r>
    <s v="Kris Isacsson"/>
    <x v="1964"/>
    <n v="4.9000000000000004"/>
    <n v="2000"/>
    <n v="20035310"/>
    <n v="64"/>
    <x v="19"/>
    <x v="338"/>
    <n v="12324"/>
    <x v="387"/>
    <s v="English"/>
    <s v="USA"/>
    <n v="9000000"/>
    <n v="11035310"/>
  </r>
  <r>
    <s v="Kurt Hale"/>
    <x v="1965"/>
    <n v="6.4"/>
    <n v="2002"/>
    <n v="1250798"/>
    <n v="5"/>
    <x v="19"/>
    <x v="972"/>
    <n v="1099"/>
    <x v="12"/>
    <s v="English"/>
    <s v="USA"/>
    <n v="500000"/>
    <n v="750798"/>
  </r>
  <r>
    <s v="Kurt Hale"/>
    <x v="1966"/>
    <n v="6"/>
    <n v="2003"/>
    <n v="1111615"/>
    <n v="3"/>
    <x v="532"/>
    <x v="972"/>
    <n v="651"/>
    <x v="91"/>
    <s v="English"/>
    <s v="USA"/>
    <n v="500000"/>
    <n v="611615"/>
  </r>
  <r>
    <s v="Kurt Voss"/>
    <x v="1967"/>
    <n v="6.1"/>
    <n v="2001"/>
    <n v="58936"/>
    <n v="12"/>
    <x v="9"/>
    <x v="973"/>
    <n v="91"/>
    <x v="545"/>
    <s v="English"/>
    <s v="USA"/>
    <n v="1200000"/>
    <n v="-1141064"/>
  </r>
  <r>
    <s v="Kurt Wimmer"/>
    <x v="1968"/>
    <n v="4.4000000000000004"/>
    <n v="2006"/>
    <n v="18500966"/>
    <n v="158"/>
    <x v="53"/>
    <x v="76"/>
    <n v="70341"/>
    <x v="700"/>
    <s v="English"/>
    <s v="USA"/>
    <n v="30000000"/>
    <n v="-11499034"/>
  </r>
  <r>
    <s v="Kurt Wimmer"/>
    <x v="1969"/>
    <n v="7.5"/>
    <n v="2002"/>
    <n v="1190018"/>
    <n v="146"/>
    <x v="75"/>
    <x v="241"/>
    <n v="261317"/>
    <x v="701"/>
    <s v="English"/>
    <s v="USA"/>
    <n v="20000000"/>
    <n v="-18809982"/>
  </r>
  <r>
    <s v="Kyle Balda"/>
    <x v="1970"/>
    <n v="6.4"/>
    <n v="2015"/>
    <n v="336029560"/>
    <n v="308"/>
    <x v="285"/>
    <x v="807"/>
    <n v="142403"/>
    <x v="245"/>
    <s v="English"/>
    <s v="USA"/>
    <n v="74000000"/>
    <n v="262029560"/>
  </r>
  <r>
    <s v="Lajos Koltai"/>
    <x v="1971"/>
    <n v="7.1"/>
    <n v="2005"/>
    <n v="195888"/>
    <n v="73"/>
    <x v="106"/>
    <x v="974"/>
    <n v="5603"/>
    <x v="405"/>
    <s v="Hungarian"/>
    <s v="Hungary"/>
    <n v="2500000000"/>
    <n v="-2499804112"/>
  </r>
  <r>
    <s v="Lana Wachowski"/>
    <x v="1972"/>
    <n v="7.2"/>
    <n v="2003"/>
    <n v="281492479"/>
    <n v="275"/>
    <x v="101"/>
    <x v="975"/>
    <n v="421818"/>
    <x v="702"/>
    <s v="English"/>
    <s v="USA"/>
    <n v="150000000"/>
    <n v="131492479"/>
  </r>
  <r>
    <s v="Lana Wachowski"/>
    <x v="1973"/>
    <n v="8.6999999999999993"/>
    <n v="1999"/>
    <n v="171383253"/>
    <n v="313"/>
    <x v="101"/>
    <x v="46"/>
    <n v="1217752"/>
    <x v="703"/>
    <s v="English"/>
    <s v="USA"/>
    <n v="63000000"/>
    <n v="108383253"/>
  </r>
  <r>
    <s v="Lana Wachowski"/>
    <x v="1974"/>
    <n v="7.4"/>
    <n v="1996"/>
    <n v="3798532"/>
    <n v="120"/>
    <x v="64"/>
    <x v="976"/>
    <n v="41138"/>
    <x v="244"/>
    <s v="English"/>
    <s v="USA"/>
    <n v="4500000"/>
    <n v="-701468"/>
  </r>
  <r>
    <s v="Lana Wachowski"/>
    <x v="1975"/>
    <n v="6.7"/>
    <n v="2003"/>
    <n v="139259759"/>
    <n v="245"/>
    <x v="101"/>
    <x v="198"/>
    <n v="364948"/>
    <x v="704"/>
    <s v="English"/>
    <s v="Australia"/>
    <n v="150000000"/>
    <n v="-10740241"/>
  </r>
  <r>
    <s v="Lana Wachowski"/>
    <x v="1976"/>
    <n v="6.1"/>
    <n v="2008"/>
    <n v="43929341"/>
    <n v="284"/>
    <x v="533"/>
    <x v="977"/>
    <n v="57873"/>
    <x v="438"/>
    <s v="English"/>
    <s v="USA"/>
    <n v="120000000"/>
    <n v="-76070659"/>
  </r>
  <r>
    <s v="Lana Wachowski"/>
    <x v="1977"/>
    <n v="5.4"/>
    <n v="2015"/>
    <n v="47375327"/>
    <n v="384"/>
    <x v="33"/>
    <x v="127"/>
    <n v="139593"/>
    <x v="705"/>
    <s v="English"/>
    <s v="USA"/>
    <n v="176000000"/>
    <n v="-128624673"/>
  </r>
  <r>
    <s v="Lance Hool"/>
    <x v="1978"/>
    <n v="6.2"/>
    <n v="1999"/>
    <n v="229311"/>
    <n v="10"/>
    <x v="534"/>
    <x v="978"/>
    <n v="899"/>
    <x v="90"/>
    <s v="English"/>
    <s v="Spain"/>
    <n v="11350000"/>
    <n v="-11120689"/>
  </r>
  <r>
    <s v="Lance Mungia"/>
    <x v="1979"/>
    <n v="6.7"/>
    <n v="1998"/>
    <n v="124494"/>
    <n v="51"/>
    <x v="535"/>
    <x v="979"/>
    <n v="5613"/>
    <x v="111"/>
    <s v="English"/>
    <s v="USA"/>
    <n v="2000000"/>
    <n v="-1875506"/>
  </r>
  <r>
    <s v="Larry Blamire"/>
    <x v="1980"/>
    <n v="7"/>
    <n v="2001"/>
    <n v="110536"/>
    <n v="88"/>
    <x v="430"/>
    <x v="980"/>
    <n v="4117"/>
    <x v="24"/>
    <s v="English"/>
    <s v="USA"/>
    <n v="40000"/>
    <n v="70536"/>
  </r>
  <r>
    <s v="Larry Charles"/>
    <x v="1981"/>
    <n v="7.3"/>
    <n v="2006"/>
    <n v="128505958"/>
    <n v="343"/>
    <x v="3"/>
    <x v="981"/>
    <n v="297014"/>
    <x v="706"/>
    <s v="English"/>
    <s v="USA"/>
    <n v="18000000"/>
    <n v="110505958"/>
  </r>
  <r>
    <s v="Larry Charles"/>
    <x v="1982"/>
    <n v="5.8"/>
    <n v="2009"/>
    <n v="59992760"/>
    <n v="288"/>
    <x v="3"/>
    <x v="982"/>
    <n v="119622"/>
    <x v="707"/>
    <s v="English"/>
    <s v="USA"/>
    <n v="42000000"/>
    <n v="17992760"/>
  </r>
  <r>
    <s v="Larry Charles"/>
    <x v="1983"/>
    <n v="7.7"/>
    <n v="2008"/>
    <n v="12995673"/>
    <n v="197"/>
    <x v="536"/>
    <x v="983"/>
    <n v="52286"/>
    <x v="139"/>
    <s v="English"/>
    <s v="USA"/>
    <n v="2500000"/>
    <n v="10495673"/>
  </r>
  <r>
    <s v="Larry Charles"/>
    <x v="1984"/>
    <n v="6.4"/>
    <n v="2012"/>
    <n v="59617068"/>
    <n v="313"/>
    <x v="1"/>
    <x v="984"/>
    <n v="213863"/>
    <x v="346"/>
    <s v="English"/>
    <s v="USA"/>
    <n v="65000000"/>
    <n v="-5382932"/>
  </r>
  <r>
    <s v="Larry Clark"/>
    <x v="1985"/>
    <n v="7"/>
    <n v="1995"/>
    <n v="7417210"/>
    <n v="71"/>
    <x v="23"/>
    <x v="338"/>
    <n v="59041"/>
    <x v="708"/>
    <s v="English"/>
    <s v="USA"/>
    <n v="1500000"/>
    <n v="5917210"/>
  </r>
  <r>
    <s v="Lars von Trier"/>
    <x v="1986"/>
    <n v="7.1"/>
    <n v="2011"/>
    <n v="3029870"/>
    <n v="439"/>
    <x v="148"/>
    <x v="985"/>
    <n v="128729"/>
    <x v="709"/>
    <s v="English"/>
    <s v="Denmark"/>
    <n v="7400000"/>
    <n v="-4370130"/>
  </r>
  <r>
    <s v="Lars von Trier"/>
    <x v="1987"/>
    <n v="8"/>
    <n v="2000"/>
    <n v="4157491"/>
    <n v="177"/>
    <x v="537"/>
    <x v="514"/>
    <n v="79330"/>
    <x v="710"/>
    <s v="English"/>
    <s v="Denmark"/>
    <n v="12800000"/>
    <n v="-8642509"/>
  </r>
  <r>
    <s v="Lars von Trier"/>
    <x v="1988"/>
    <n v="7.4"/>
    <n v="2005"/>
    <n v="74205"/>
    <n v="140"/>
    <x v="23"/>
    <x v="390"/>
    <n v="18646"/>
    <x v="344"/>
    <s v="English"/>
    <s v="Denmark"/>
    <n v="14200000"/>
    <n v="-14125795"/>
  </r>
  <r>
    <s v="Lasse Hallström"/>
    <x v="1989"/>
    <n v="6.3"/>
    <n v="2010"/>
    <n v="80014842"/>
    <n v="162"/>
    <x v="106"/>
    <x v="127"/>
    <n v="104356"/>
    <x v="201"/>
    <s v="English"/>
    <s v="USA"/>
    <n v="25000000"/>
    <n v="55014842"/>
  </r>
  <r>
    <s v="Lasse Hallström"/>
    <x v="1990"/>
    <n v="7.3"/>
    <n v="2000"/>
    <n v="71309760"/>
    <n v="152"/>
    <x v="12"/>
    <x v="752"/>
    <n v="150308"/>
    <x v="455"/>
    <s v="English"/>
    <s v="UK"/>
    <n v="25000000"/>
    <n v="46309760"/>
  </r>
  <r>
    <s v="Lasse Hallström"/>
    <x v="1991"/>
    <n v="6.7"/>
    <n v="2013"/>
    <n v="71346930"/>
    <n v="184"/>
    <x v="16"/>
    <x v="986"/>
    <n v="78008"/>
    <x v="286"/>
    <s v="English"/>
    <s v="USA"/>
    <n v="28000000"/>
    <n v="43346930"/>
  </r>
  <r>
    <s v="Lasse Hallström"/>
    <x v="1992"/>
    <n v="7.3"/>
    <n v="2014"/>
    <n v="54235441"/>
    <n v="180"/>
    <x v="8"/>
    <x v="987"/>
    <n v="52894"/>
    <x v="126"/>
    <s v="English"/>
    <s v="USA"/>
    <n v="22000000"/>
    <n v="32235441"/>
  </r>
  <r>
    <s v="Lasse Hallström"/>
    <x v="1993"/>
    <n v="7.8"/>
    <n v="1993"/>
    <n v="9170214"/>
    <n v="80"/>
    <x v="12"/>
    <x v="45"/>
    <n v="171882"/>
    <x v="562"/>
    <s v="English"/>
    <s v="USA"/>
    <n v="11000000"/>
    <n v="-1829786"/>
  </r>
  <r>
    <s v="Lasse Hallström"/>
    <x v="1994"/>
    <n v="6.7"/>
    <n v="2006"/>
    <n v="7156933"/>
    <n v="142"/>
    <x v="8"/>
    <x v="73"/>
    <n v="14581"/>
    <x v="570"/>
    <s v="English"/>
    <s v="USA"/>
    <n v="25000000"/>
    <n v="-17843067"/>
  </r>
  <r>
    <s v="Lasse Hallström"/>
    <x v="1995"/>
    <n v="7"/>
    <n v="2005"/>
    <n v="8535575"/>
    <n v="107"/>
    <x v="23"/>
    <x v="281"/>
    <n v="24033"/>
    <x v="236"/>
    <s v="English"/>
    <s v="USA"/>
    <n v="30000000"/>
    <n v="-21464425"/>
  </r>
  <r>
    <s v="Lasse Hallström"/>
    <x v="1996"/>
    <n v="6.8"/>
    <n v="2001"/>
    <n v="11405825"/>
    <n v="119"/>
    <x v="23"/>
    <x v="37"/>
    <n v="28542"/>
    <x v="244"/>
    <s v="English"/>
    <s v="USA"/>
    <n v="35000000"/>
    <n v="-23594175"/>
  </r>
  <r>
    <s v="Laurent Tirard"/>
    <x v="1997"/>
    <n v="7.3"/>
    <n v="2007"/>
    <n v="634277"/>
    <n v="78"/>
    <x v="538"/>
    <x v="315"/>
    <n v="5166"/>
    <x v="122"/>
    <s v="French"/>
    <s v="France"/>
    <n v="16000000"/>
    <n v="-15365723"/>
  </r>
  <r>
    <s v="Laurie Collyer"/>
    <x v="1998"/>
    <n v="6.6"/>
    <n v="2006"/>
    <n v="198407"/>
    <n v="78"/>
    <x v="23"/>
    <x v="988"/>
    <n v="10282"/>
    <x v="467"/>
    <s v="English"/>
    <s v="USA"/>
    <n v="2000000"/>
    <n v="-1801593"/>
  </r>
  <r>
    <s v="Lawrence Guterman"/>
    <x v="1999"/>
    <n v="5.2"/>
    <n v="2001"/>
    <n v="93375151"/>
    <n v="105"/>
    <x v="176"/>
    <x v="989"/>
    <n v="46031"/>
    <x v="316"/>
    <s v="English"/>
    <s v="USA"/>
    <n v="60000000"/>
    <n v="33375151"/>
  </r>
  <r>
    <s v="Lawrence Guterman"/>
    <x v="2000"/>
    <n v="2.2000000000000002"/>
    <n v="2005"/>
    <n v="17010646"/>
    <n v="78"/>
    <x v="151"/>
    <x v="990"/>
    <n v="40751"/>
    <x v="461"/>
    <s v="English"/>
    <s v="USA"/>
    <n v="84000000"/>
    <n v="-66989354"/>
  </r>
  <r>
    <s v="Lawrence Kasdan"/>
    <x v="2001"/>
    <n v="7.2"/>
    <n v="1985"/>
    <n v="33200000"/>
    <n v="46"/>
    <x v="539"/>
    <x v="844"/>
    <n v="28247"/>
    <x v="123"/>
    <s v="English"/>
    <s v="USA"/>
    <n v="26000000"/>
    <n v="7200000"/>
  </r>
  <r>
    <s v="Lawrence Kasdan"/>
    <x v="2002"/>
    <n v="6.9"/>
    <n v="1999"/>
    <n v="4554569"/>
    <n v="65"/>
    <x v="8"/>
    <x v="11"/>
    <n v="8134"/>
    <x v="132"/>
    <s v="English"/>
    <s v="USA"/>
    <n v="28000000"/>
    <n v="-23445431"/>
  </r>
  <r>
    <s v="Lawrence Kasdan"/>
    <x v="2003"/>
    <n v="5.5"/>
    <n v="2003"/>
    <n v="33685268"/>
    <n v="175"/>
    <x v="275"/>
    <x v="281"/>
    <n v="75573"/>
    <x v="548"/>
    <s v="English"/>
    <s v="USA"/>
    <n v="68000000"/>
    <n v="-34314732"/>
  </r>
  <r>
    <s v="Lawrence Kasdan"/>
    <x v="2004"/>
    <n v="6.6"/>
    <n v="1994"/>
    <n v="25052000"/>
    <n v="40"/>
    <x v="540"/>
    <x v="597"/>
    <n v="35314"/>
    <x v="56"/>
    <s v="English"/>
    <s v="USA"/>
    <n v="63000000"/>
    <n v="-37948000"/>
  </r>
  <r>
    <s v="Léa Pool"/>
    <x v="2005"/>
    <n v="7.4"/>
    <n v="2011"/>
    <n v="24784"/>
    <n v="23"/>
    <x v="224"/>
    <x v="991"/>
    <n v="591"/>
    <x v="186"/>
    <s v="English"/>
    <s v="Canada"/>
    <n v="1200000"/>
    <n v="-1175216"/>
  </r>
  <r>
    <s v="Lee Daniels"/>
    <x v="2006"/>
    <n v="7.2"/>
    <n v="2013"/>
    <n v="116631310"/>
    <n v="304"/>
    <x v="62"/>
    <x v="407"/>
    <n v="87665"/>
    <x v="187"/>
    <s v="English"/>
    <s v="USA"/>
    <n v="30000000"/>
    <n v="86631310"/>
  </r>
  <r>
    <s v="Lee Daniels"/>
    <x v="2007"/>
    <n v="7.3"/>
    <n v="2009"/>
    <n v="47536959"/>
    <n v="323"/>
    <x v="23"/>
    <x v="517"/>
    <n v="86955"/>
    <x v="245"/>
    <s v="English"/>
    <s v="USA"/>
    <n v="10000000"/>
    <n v="37536959"/>
  </r>
  <r>
    <s v="Lee Tamahori"/>
    <x v="2008"/>
    <n v="6.1"/>
    <n v="2002"/>
    <n v="160201106"/>
    <n v="264"/>
    <x v="171"/>
    <x v="992"/>
    <n v="169914"/>
    <x v="711"/>
    <s v="English"/>
    <s v="UK"/>
    <n v="142000000"/>
    <n v="18201106"/>
  </r>
  <r>
    <s v="Lee Tamahori"/>
    <x v="2009"/>
    <n v="6.3"/>
    <n v="2001"/>
    <n v="74058698"/>
    <n v="133"/>
    <x v="30"/>
    <x v="281"/>
    <n v="59232"/>
    <x v="5"/>
    <s v="English"/>
    <s v="USA"/>
    <n v="60000000"/>
    <n v="14058698"/>
  </r>
  <r>
    <s v="Lee Tamahori"/>
    <x v="2010"/>
    <n v="7.1"/>
    <n v="2011"/>
    <n v="1357042"/>
    <n v="167"/>
    <x v="155"/>
    <x v="993"/>
    <n v="53977"/>
    <x v="109"/>
    <s v="English"/>
    <s v="Belgium"/>
    <n v="15000000"/>
    <n v="-13642958"/>
  </r>
  <r>
    <s v="Lee Tamahori"/>
    <x v="2011"/>
    <n v="4.3"/>
    <n v="2005"/>
    <n v="26082914"/>
    <n v="77"/>
    <x v="239"/>
    <x v="994"/>
    <n v="51349"/>
    <x v="364"/>
    <s v="English"/>
    <s v="USA"/>
    <n v="87000000"/>
    <n v="-60917086"/>
  </r>
  <r>
    <s v="Lee Toland Krieger"/>
    <x v="2012"/>
    <n v="7.2"/>
    <n v="2015"/>
    <n v="42478175"/>
    <n v="214"/>
    <x v="36"/>
    <x v="10"/>
    <n v="93767"/>
    <x v="213"/>
    <s v="English"/>
    <s v="USA"/>
    <n v="25000000"/>
    <n v="17478175"/>
  </r>
  <r>
    <s v="Lee Unkrich"/>
    <x v="2013"/>
    <n v="8.3000000000000007"/>
    <n v="2010"/>
    <n v="414984497"/>
    <n v="453"/>
    <x v="67"/>
    <x v="581"/>
    <n v="544884"/>
    <x v="712"/>
    <s v="English"/>
    <s v="USA"/>
    <n v="200000000"/>
    <n v="214984497"/>
  </r>
  <r>
    <s v="Leigh Whannell"/>
    <x v="2014"/>
    <n v="6.1"/>
    <n v="2015"/>
    <n v="52200504"/>
    <n v="242"/>
    <x v="4"/>
    <x v="482"/>
    <n v="54190"/>
    <x v="230"/>
    <s v="English"/>
    <s v="Canada"/>
    <n v="10000000"/>
    <n v="42200504"/>
  </r>
  <r>
    <s v="Len Wiseman"/>
    <x v="2015"/>
    <n v="7"/>
    <n v="2003"/>
    <n v="51483949"/>
    <n v="226"/>
    <x v="541"/>
    <x v="886"/>
    <n v="208092"/>
    <x v="713"/>
    <s v="English"/>
    <s v="UK"/>
    <n v="22000000"/>
    <n v="29483949"/>
  </r>
  <r>
    <s v="Len Wiseman"/>
    <x v="2016"/>
    <n v="7.2"/>
    <n v="2007"/>
    <n v="134520804"/>
    <n v="354"/>
    <x v="171"/>
    <x v="39"/>
    <n v="336235"/>
    <x v="714"/>
    <s v="English"/>
    <s v="USA"/>
    <n v="110000000"/>
    <n v="24520804"/>
  </r>
  <r>
    <s v="Len Wiseman"/>
    <x v="2017"/>
    <n v="6.8"/>
    <n v="2006"/>
    <n v="62318875"/>
    <n v="206"/>
    <x v="183"/>
    <x v="886"/>
    <n v="156225"/>
    <x v="715"/>
    <s v="English"/>
    <s v="USA"/>
    <n v="50000000"/>
    <n v="12318875"/>
  </r>
  <r>
    <s v="Lena Dunham"/>
    <x v="2018"/>
    <n v="6.3"/>
    <n v="2010"/>
    <n v="389804"/>
    <n v="113"/>
    <x v="19"/>
    <x v="995"/>
    <n v="11816"/>
    <x v="421"/>
    <s v="English"/>
    <s v="USA"/>
    <n v="65000"/>
    <n v="324804"/>
  </r>
  <r>
    <s v="Lenny Abrahamson"/>
    <x v="2019"/>
    <n v="8.3000000000000007"/>
    <n v="2015"/>
    <n v="14677654"/>
    <n v="421"/>
    <x v="23"/>
    <x v="138"/>
    <n v="161288"/>
    <x v="152"/>
    <s v="English"/>
    <s v="Ireland"/>
    <n v="13000000"/>
    <n v="1677654"/>
  </r>
  <r>
    <s v="Leon Ichaso"/>
    <x v="2020"/>
    <n v="5.9"/>
    <n v="1993"/>
    <n v="18272447"/>
    <n v="14"/>
    <x v="18"/>
    <x v="996"/>
    <n v="3119"/>
    <x v="421"/>
    <s v="English"/>
    <s v="USA"/>
    <n v="10000000"/>
    <n v="8272447"/>
  </r>
  <r>
    <s v="Leonard Nimoy"/>
    <x v="2021"/>
    <n v="5.9"/>
    <n v="1987"/>
    <n v="167780960"/>
    <n v="21"/>
    <x v="200"/>
    <x v="586"/>
    <n v="36918"/>
    <x v="90"/>
    <s v="English"/>
    <s v="USA"/>
    <n v="11000000"/>
    <n v="156780960"/>
  </r>
  <r>
    <s v="Leonard Nimoy"/>
    <x v="2022"/>
    <n v="7.3"/>
    <n v="1986"/>
    <n v="109713132"/>
    <n v="106"/>
    <x v="177"/>
    <x v="997"/>
    <n v="61621"/>
    <x v="637"/>
    <s v="English"/>
    <s v="USA"/>
    <n v="25000000"/>
    <n v="84713132"/>
  </r>
  <r>
    <s v="Leonard Nimoy"/>
    <x v="2023"/>
    <n v="6.6"/>
    <n v="1984"/>
    <n v="76400000"/>
    <n v="110"/>
    <x v="33"/>
    <x v="997"/>
    <n v="58743"/>
    <x v="374"/>
    <s v="English"/>
    <s v="USA"/>
    <n v="17000000"/>
    <n v="59400000"/>
  </r>
  <r>
    <s v="Les Mayfield"/>
    <x v="2024"/>
    <n v="5.2"/>
    <n v="1997"/>
    <n v="92969824"/>
    <n v="53"/>
    <x v="164"/>
    <x v="187"/>
    <n v="63625"/>
    <x v="100"/>
    <s v="English"/>
    <s v="USA"/>
    <n v="80000000"/>
    <n v="12969824"/>
  </r>
  <r>
    <s v="Les Mayfield"/>
    <x v="2025"/>
    <n v="6.3"/>
    <n v="1999"/>
    <n v="68208190"/>
    <n v="40"/>
    <x v="86"/>
    <x v="371"/>
    <n v="60572"/>
    <x v="178"/>
    <s v="English"/>
    <s v="USA"/>
    <n v="65000000"/>
    <n v="3208190"/>
  </r>
  <r>
    <s v="Les Mayfield"/>
    <x v="2026"/>
    <n v="4.5"/>
    <n v="2007"/>
    <n v="8104069"/>
    <n v="53"/>
    <x v="7"/>
    <x v="366"/>
    <n v="9785"/>
    <x v="39"/>
    <s v="English"/>
    <s v="USA"/>
    <n v="20000000"/>
    <n v="-11895931"/>
  </r>
  <r>
    <s v="Les Mayfield"/>
    <x v="2027"/>
    <n v="6"/>
    <n v="2001"/>
    <n v="13264986"/>
    <n v="44"/>
    <x v="542"/>
    <x v="280"/>
    <n v="12077"/>
    <x v="248"/>
    <s v="English"/>
    <s v="USA"/>
    <n v="35000000"/>
    <n v="-21735014"/>
  </r>
  <r>
    <s v="Les Mayfield"/>
    <x v="2028"/>
    <n v="5.5"/>
    <n v="2005"/>
    <n v="8326035"/>
    <n v="72"/>
    <x v="7"/>
    <x v="303"/>
    <n v="21933"/>
    <x v="112"/>
    <s v="English"/>
    <s v="Germany"/>
    <n v="33000000"/>
    <n v="-24673965"/>
  </r>
  <r>
    <s v="Leslie Small"/>
    <x v="2029"/>
    <n v="6.7"/>
    <n v="2013"/>
    <n v="32230907"/>
    <n v="26"/>
    <x v="375"/>
    <x v="998"/>
    <n v="6062"/>
    <x v="391"/>
    <s v="English"/>
    <s v="USA"/>
    <n v="2500000"/>
    <n v="29730907"/>
  </r>
  <r>
    <s v="Leslye Headland"/>
    <x v="2030"/>
    <n v="5.3"/>
    <n v="2012"/>
    <n v="418268"/>
    <n v="156"/>
    <x v="1"/>
    <x v="521"/>
    <n v="37156"/>
    <x v="129"/>
    <s v="English"/>
    <s v="USA"/>
    <n v="3000000"/>
    <n v="-2581732"/>
  </r>
  <r>
    <s v="Levan Gabriadze"/>
    <x v="2031"/>
    <n v="5.7"/>
    <n v="2014"/>
    <n v="31537320"/>
    <n v="270"/>
    <x v="35"/>
    <x v="999"/>
    <n v="44329"/>
    <x v="229"/>
    <s v="English"/>
    <s v="USA"/>
    <n v="1000000"/>
    <n v="30537320"/>
  </r>
  <r>
    <s v="Lewis Gilbert"/>
    <x v="2032"/>
    <n v="6.9"/>
    <n v="1967"/>
    <n v="43100000"/>
    <n v="130"/>
    <x v="171"/>
    <x v="519"/>
    <n v="75280"/>
    <x v="278"/>
    <s v="English"/>
    <s v="UK"/>
    <n v="9500000"/>
    <n v="33600000"/>
  </r>
  <r>
    <s v="Lewis Gilbert"/>
    <x v="2033"/>
    <n v="7.1"/>
    <n v="1977"/>
    <n v="46800000"/>
    <n v="112"/>
    <x v="246"/>
    <x v="1000"/>
    <n v="76477"/>
    <x v="245"/>
    <s v="English"/>
    <s v="UK"/>
    <n v="14000000"/>
    <n v="32800000"/>
  </r>
  <r>
    <s v="Lewis Gilbert"/>
    <x v="2034"/>
    <n v="6.3"/>
    <n v="1979"/>
    <n v="62700000"/>
    <n v="121"/>
    <x v="246"/>
    <x v="647"/>
    <n v="69534"/>
    <x v="558"/>
    <s v="English"/>
    <s v="UK"/>
    <n v="34000000"/>
    <n v="28700000"/>
  </r>
  <r>
    <s v="Lexi Alexander"/>
    <x v="2035"/>
    <n v="6"/>
    <n v="2008"/>
    <n v="7948159"/>
    <n v="151"/>
    <x v="27"/>
    <x v="439"/>
    <n v="48999"/>
    <x v="716"/>
    <s v="English"/>
    <s v="USA"/>
    <n v="35000000"/>
    <n v="-27051841"/>
  </r>
  <r>
    <s v="Li Zhang"/>
    <x v="2036"/>
    <n v="6"/>
    <n v="2011"/>
    <n v="127437"/>
    <n v="63"/>
    <x v="111"/>
    <x v="1001"/>
    <n v="4670"/>
    <x v="122"/>
    <s v="Mandarin"/>
    <s v="China"/>
    <n v="18000000"/>
    <n v="-17872563"/>
  </r>
  <r>
    <s v="Lisa Cholodenko"/>
    <x v="2037"/>
    <n v="7.1"/>
    <n v="2010"/>
    <n v="20803237"/>
    <n v="323"/>
    <x v="8"/>
    <x v="96"/>
    <n v="110616"/>
    <x v="502"/>
    <s v="English"/>
    <s v="USA"/>
    <n v="3500000"/>
    <n v="17303237"/>
  </r>
  <r>
    <s v="Liz Friedlander"/>
    <x v="2038"/>
    <n v="6.7"/>
    <n v="2006"/>
    <n v="34703228"/>
    <n v="101"/>
    <x v="149"/>
    <x v="312"/>
    <n v="21767"/>
    <x v="484"/>
    <s v="English"/>
    <s v="USA"/>
    <n v="30000000"/>
    <n v="4703228"/>
  </r>
  <r>
    <s v="Lloyd Bacon"/>
    <x v="2039"/>
    <n v="7.7"/>
    <n v="1933"/>
    <n v="2300000"/>
    <n v="65"/>
    <x v="121"/>
    <x v="1002"/>
    <n v="7921"/>
    <x v="0"/>
    <s v="English"/>
    <s v="USA"/>
    <n v="439000"/>
    <n v="1861000"/>
  </r>
  <r>
    <s v="Lloyd Kaufman"/>
    <x v="2040"/>
    <n v="6.2"/>
    <n v="2006"/>
    <n v="23000"/>
    <n v="88"/>
    <x v="400"/>
    <x v="1003"/>
    <n v="5931"/>
    <x v="717"/>
    <s v="English"/>
    <s v="USA"/>
    <n v="500000"/>
    <n v="-477000"/>
  </r>
  <r>
    <s v="Lone Scherfig"/>
    <x v="2041"/>
    <n v="7.3"/>
    <n v="2009"/>
    <n v="12574715"/>
    <n v="278"/>
    <x v="23"/>
    <x v="536"/>
    <n v="112138"/>
    <x v="443"/>
    <s v="English"/>
    <s v="UK"/>
    <n v="4500000"/>
    <n v="8074715"/>
  </r>
  <r>
    <s v="Lone Scherfig"/>
    <x v="2042"/>
    <n v="7"/>
    <n v="2011"/>
    <n v="13766014"/>
    <n v="221"/>
    <x v="12"/>
    <x v="302"/>
    <n v="106111"/>
    <x v="92"/>
    <s v="English"/>
    <s v="USA"/>
    <n v="15000000"/>
    <n v="-1233986"/>
  </r>
  <r>
    <s v="Lorene Scafaria"/>
    <x v="2043"/>
    <n v="6.7"/>
    <n v="2012"/>
    <n v="6619173"/>
    <n v="265"/>
    <x v="543"/>
    <x v="807"/>
    <n v="87203"/>
    <x v="266"/>
    <s v="English"/>
    <s v="USA"/>
    <n v="10000000"/>
    <n v="-3380827"/>
  </r>
  <r>
    <s v="Louis C.K."/>
    <x v="2044"/>
    <n v="5.2"/>
    <n v="2001"/>
    <n v="3293258"/>
    <n v="31"/>
    <x v="544"/>
    <x v="1004"/>
    <n v="11399"/>
    <x v="194"/>
    <s v="English"/>
    <s v="USA"/>
    <n v="3000000"/>
    <n v="293258"/>
  </r>
  <r>
    <s v="Louis Leterrier"/>
    <x v="2045"/>
    <n v="7.3"/>
    <n v="2013"/>
    <n v="117698894"/>
    <n v="384"/>
    <x v="43"/>
    <x v="281"/>
    <n v="447979"/>
    <x v="649"/>
    <s v="English"/>
    <s v="USA"/>
    <n v="75000000"/>
    <n v="42698894"/>
  </r>
  <r>
    <s v="Louis Leterrier"/>
    <x v="2046"/>
    <n v="5.8"/>
    <n v="2010"/>
    <n v="163192114"/>
    <n v="344"/>
    <x v="32"/>
    <x v="27"/>
    <n v="229679"/>
    <x v="718"/>
    <s v="English"/>
    <s v="USA"/>
    <n v="125000000"/>
    <n v="38192114"/>
  </r>
  <r>
    <s v="Louis Leterrier"/>
    <x v="2047"/>
    <n v="6.3"/>
    <n v="2005"/>
    <n v="43095600"/>
    <n v="163"/>
    <x v="88"/>
    <x v="194"/>
    <n v="156267"/>
    <x v="351"/>
    <s v="English"/>
    <s v="France"/>
    <n v="32000000"/>
    <n v="11095600"/>
  </r>
  <r>
    <s v="Louis Leterrier"/>
    <x v="2048"/>
    <n v="6.8"/>
    <n v="2002"/>
    <n v="25296447"/>
    <n v="171"/>
    <x v="88"/>
    <x v="194"/>
    <n v="237248"/>
    <x v="656"/>
    <s v="English"/>
    <s v="France"/>
    <n v="21000000"/>
    <n v="4296447"/>
  </r>
  <r>
    <s v="Louis Leterrier"/>
    <x v="2049"/>
    <n v="6.8"/>
    <n v="2008"/>
    <n v="134518390"/>
    <n v="354"/>
    <x v="33"/>
    <x v="710"/>
    <n v="326286"/>
    <x v="719"/>
    <s v="English"/>
    <s v="USA"/>
    <n v="150000000"/>
    <n v="-15481610"/>
  </r>
  <r>
    <s v="Louis Leterrier"/>
    <x v="2050"/>
    <n v="7"/>
    <n v="2005"/>
    <n v="24520892"/>
    <n v="177"/>
    <x v="27"/>
    <x v="281"/>
    <n v="85198"/>
    <x v="720"/>
    <s v="English"/>
    <s v="France"/>
    <n v="45000000"/>
    <n v="-20479108"/>
  </r>
  <r>
    <s v="Louis Morneau"/>
    <x v="2051"/>
    <n v="3.6"/>
    <n v="1999"/>
    <n v="10149779"/>
    <n v="97"/>
    <x v="287"/>
    <x v="1005"/>
    <n v="8294"/>
    <x v="286"/>
    <s v="English"/>
    <s v="USA"/>
    <n v="6500000"/>
    <n v="3649779"/>
  </r>
  <r>
    <s v="Luc Besson"/>
    <x v="2052"/>
    <n v="6.4"/>
    <n v="2014"/>
    <n v="126546825"/>
    <n v="433"/>
    <x v="82"/>
    <x v="159"/>
    <n v="327367"/>
    <x v="721"/>
    <s v="English"/>
    <s v="France"/>
    <n v="40000000"/>
    <n v="86546825"/>
  </r>
  <r>
    <s v="Luc Besson"/>
    <x v="2053"/>
    <n v="7.7"/>
    <n v="1997"/>
    <n v="63540020"/>
    <n v="173"/>
    <x v="33"/>
    <x v="76"/>
    <n v="343274"/>
    <x v="167"/>
    <s v="English"/>
    <s v="France"/>
    <n v="93000000"/>
    <n v="-29459980"/>
  </r>
  <r>
    <s v="Luc Besson"/>
    <x v="2054"/>
    <n v="6"/>
    <n v="2006"/>
    <n v="15131330"/>
    <n v="101"/>
    <x v="236"/>
    <x v="1006"/>
    <n v="25843"/>
    <x v="100"/>
    <s v="English"/>
    <s v="France"/>
    <n v="86000000"/>
    <n v="-70868670"/>
  </r>
  <r>
    <s v="Luc Besson"/>
    <x v="2055"/>
    <n v="6.4"/>
    <n v="1999"/>
    <n v="14131298"/>
    <n v="111"/>
    <x v="295"/>
    <x v="1007"/>
    <n v="55889"/>
    <x v="722"/>
    <s v="English"/>
    <s v="France"/>
    <n v="390000000"/>
    <n v="-375868702"/>
  </r>
  <r>
    <s v="Luc Jacquet"/>
    <x v="2056"/>
    <n v="7.6"/>
    <n v="2005"/>
    <n v="77413017"/>
    <n v="169"/>
    <x v="224"/>
    <x v="281"/>
    <n v="45984"/>
    <x v="103"/>
    <s v="French"/>
    <s v="France"/>
    <n v="8000000"/>
    <n v="69413017"/>
  </r>
  <r>
    <s v="Luca Guadagnino"/>
    <x v="2057"/>
    <n v="7"/>
    <n v="2009"/>
    <n v="5004648"/>
    <n v="181"/>
    <x v="12"/>
    <x v="1008"/>
    <n v="14031"/>
    <x v="34"/>
    <s v="Italian"/>
    <s v="Italy"/>
    <n v="10000000"/>
    <n v="-4995352"/>
  </r>
  <r>
    <s v="Lucio Fulci"/>
    <x v="2058"/>
    <n v="6.9"/>
    <n v="1981"/>
    <n v="126387"/>
    <n v="203"/>
    <x v="54"/>
    <x v="1009"/>
    <n v="14985"/>
    <x v="309"/>
    <s v="Italian"/>
    <s v="Italy"/>
    <n v="400000"/>
    <n v="-273613"/>
  </r>
  <r>
    <s v="Lucky McKee"/>
    <x v="2059"/>
    <n v="6.7"/>
    <n v="2002"/>
    <n v="145540"/>
    <n v="114"/>
    <x v="329"/>
    <x v="1010"/>
    <n v="26773"/>
    <x v="9"/>
    <s v="English"/>
    <s v="USA"/>
    <n v="500000"/>
    <n v="-354460"/>
  </r>
  <r>
    <s v="Lucrecia Martel"/>
    <x v="2060"/>
    <n v="6.7"/>
    <n v="2004"/>
    <n v="304124"/>
    <n v="78"/>
    <x v="23"/>
    <x v="304"/>
    <n v="2720"/>
    <x v="540"/>
    <s v="Spanish"/>
    <s v="Argentina"/>
    <n v="1400000"/>
    <n v="-1095876"/>
  </r>
  <r>
    <s v="Luis Llosa"/>
    <x v="2061"/>
    <n v="4.5999999999999996"/>
    <n v="1997"/>
    <n v="65557989"/>
    <n v="119"/>
    <x v="328"/>
    <x v="211"/>
    <n v="73539"/>
    <x v="157"/>
    <s v="English"/>
    <s v="USA"/>
    <n v="45000000"/>
    <n v="20557989"/>
  </r>
  <r>
    <s v="Luis Llosa"/>
    <x v="2062"/>
    <n v="5.4"/>
    <n v="1994"/>
    <n v="57362581"/>
    <n v="38"/>
    <x v="346"/>
    <x v="119"/>
    <n v="50148"/>
    <x v="18"/>
    <s v="English"/>
    <s v="Peru"/>
    <n v="45000000"/>
    <n v="12362581"/>
  </r>
  <r>
    <s v="Luis Mandoki"/>
    <x v="2063"/>
    <n v="6.1"/>
    <n v="1999"/>
    <n v="52799004"/>
    <n v="85"/>
    <x v="12"/>
    <x v="152"/>
    <n v="28942"/>
    <x v="326"/>
    <s v="English"/>
    <s v="USA"/>
    <n v="55000000"/>
    <n v="-2200996"/>
  </r>
  <r>
    <s v="Luis Mandoki"/>
    <x v="2064"/>
    <n v="5.6"/>
    <n v="2001"/>
    <n v="24044532"/>
    <n v="106"/>
    <x v="12"/>
    <x v="1011"/>
    <n v="19686"/>
    <x v="154"/>
    <s v="English"/>
    <s v="USA"/>
    <n v="38000000"/>
    <n v="-13955468"/>
  </r>
  <r>
    <s v="Luis Valdez"/>
    <x v="2065"/>
    <n v="6.8"/>
    <n v="1987"/>
    <n v="54215416"/>
    <n v="18"/>
    <x v="20"/>
    <x v="956"/>
    <n v="21409"/>
    <x v="205"/>
    <s v="English"/>
    <s v="USA"/>
    <n v="6500000"/>
    <n v="47715416"/>
  </r>
  <r>
    <s v="Luke Greenfield"/>
    <x v="2066"/>
    <n v="6.5"/>
    <n v="2014"/>
    <n v="82389560"/>
    <n v="129"/>
    <x v="3"/>
    <x v="1012"/>
    <n v="106820"/>
    <x v="237"/>
    <s v="English"/>
    <s v="USA"/>
    <n v="17000000"/>
    <n v="65389560"/>
  </r>
  <r>
    <s v="Luke Greenfield"/>
    <x v="2067"/>
    <n v="4.8"/>
    <n v="2001"/>
    <n v="55762229"/>
    <n v="75"/>
    <x v="545"/>
    <x v="717"/>
    <n v="47383"/>
    <x v="310"/>
    <s v="English"/>
    <s v="USA"/>
    <n v="22000000"/>
    <n v="33762229"/>
  </r>
  <r>
    <s v="Luke Greenfield"/>
    <x v="2068"/>
    <n v="5.9"/>
    <n v="2011"/>
    <n v="39026186"/>
    <n v="128"/>
    <x v="19"/>
    <x v="1013"/>
    <n v="48019"/>
    <x v="181"/>
    <s v="English"/>
    <s v="USA"/>
    <n v="35000000"/>
    <n v="4026186"/>
  </r>
  <r>
    <s v="Luke Greenfield"/>
    <x v="2069"/>
    <n v="6.8"/>
    <n v="2004"/>
    <n v="14589444"/>
    <n v="126"/>
    <x v="19"/>
    <x v="1014"/>
    <n v="171151"/>
    <x v="723"/>
    <s v="English"/>
    <s v="USA"/>
    <n v="25000000"/>
    <n v="-10410556"/>
  </r>
  <r>
    <s v="Lynn Shelton"/>
    <x v="2070"/>
    <n v="6.7"/>
    <n v="2011"/>
    <n v="1573712"/>
    <n v="171"/>
    <x v="8"/>
    <x v="760"/>
    <n v="21618"/>
    <x v="69"/>
    <s v="English"/>
    <s v="USA"/>
    <n v="125000"/>
    <n v="1448712"/>
  </r>
  <r>
    <s v="Lynne Ramsay"/>
    <x v="2071"/>
    <n v="7.5"/>
    <n v="2011"/>
    <n v="1738692"/>
    <n v="389"/>
    <x v="18"/>
    <x v="1015"/>
    <n v="95529"/>
    <x v="538"/>
    <s v="English"/>
    <s v="UK"/>
    <n v="7000000"/>
    <n v="-5261308"/>
  </r>
  <r>
    <s v="M. Night Shyamalan"/>
    <x v="2072"/>
    <n v="8.1"/>
    <n v="1999"/>
    <n v="293501675"/>
    <n v="234"/>
    <x v="222"/>
    <x v="39"/>
    <n v="704766"/>
    <x v="724"/>
    <s v="English"/>
    <s v="USA"/>
    <n v="40000000"/>
    <n v="253501675"/>
  </r>
  <r>
    <s v="M. Night Shyamalan"/>
    <x v="2073"/>
    <n v="6.7"/>
    <n v="2002"/>
    <n v="227965690"/>
    <n v="208"/>
    <x v="58"/>
    <x v="173"/>
    <n v="271592"/>
    <x v="725"/>
    <s v="English"/>
    <s v="USA"/>
    <n v="72000000"/>
    <n v="155965690"/>
  </r>
  <r>
    <s v="M. Night Shyamalan"/>
    <x v="2074"/>
    <n v="6.2"/>
    <n v="2015"/>
    <n v="65069140"/>
    <n v="371"/>
    <x v="179"/>
    <x v="1016"/>
    <n v="65299"/>
    <x v="542"/>
    <s v="English"/>
    <s v="USA"/>
    <n v="5000000"/>
    <n v="60069140"/>
  </r>
  <r>
    <s v="M. Night Shyamalan"/>
    <x v="2075"/>
    <n v="6.5"/>
    <n v="2004"/>
    <n v="114195633"/>
    <n v="261"/>
    <x v="124"/>
    <x v="390"/>
    <n v="193770"/>
    <x v="726"/>
    <s v="English"/>
    <s v="USA"/>
    <n v="60000000"/>
    <n v="54195633"/>
  </r>
  <r>
    <s v="M. Night Shyamalan"/>
    <x v="2076"/>
    <n v="7.2"/>
    <n v="2000"/>
    <n v="94999143"/>
    <n v="294"/>
    <x v="44"/>
    <x v="152"/>
    <n v="245152"/>
    <x v="727"/>
    <s v="English"/>
    <s v="USA"/>
    <n v="75000000"/>
    <n v="19999143"/>
  </r>
  <r>
    <s v="M. Night Shyamalan"/>
    <x v="2077"/>
    <n v="5"/>
    <n v="2008"/>
    <n v="64505912"/>
    <n v="323"/>
    <x v="310"/>
    <x v="11"/>
    <n v="163130"/>
    <x v="728"/>
    <s v="English"/>
    <s v="USA"/>
    <n v="48000000"/>
    <n v="16505912"/>
  </r>
  <r>
    <s v="M. Night Shyamalan"/>
    <x v="2078"/>
    <n v="4.2"/>
    <n v="2010"/>
    <n v="131564731"/>
    <n v="280"/>
    <x v="69"/>
    <x v="1017"/>
    <n v="118951"/>
    <x v="729"/>
    <s v="English"/>
    <s v="USA"/>
    <n v="150000000"/>
    <n v="-18435269"/>
  </r>
  <r>
    <s v="M. Night Shyamalan"/>
    <x v="2079"/>
    <n v="5.6"/>
    <n v="2006"/>
    <n v="42272747"/>
    <n v="284"/>
    <x v="546"/>
    <x v="390"/>
    <n v="78635"/>
    <x v="83"/>
    <s v="English"/>
    <s v="USA"/>
    <n v="70000000"/>
    <n v="-27727253"/>
  </r>
  <r>
    <s v="M. Night Shyamalan"/>
    <x v="2080"/>
    <n v="4.9000000000000004"/>
    <n v="2013"/>
    <n v="60522097"/>
    <n v="349"/>
    <x v="33"/>
    <x v="66"/>
    <n v="158720"/>
    <x v="730"/>
    <s v="English"/>
    <s v="USA"/>
    <n v="130000000"/>
    <n v="-69477903"/>
  </r>
  <r>
    <s v="Mabrouk El Mechri"/>
    <x v="2081"/>
    <n v="4.9000000000000004"/>
    <n v="2012"/>
    <n v="3749061"/>
    <n v="119"/>
    <x v="114"/>
    <x v="650"/>
    <n v="28629"/>
    <x v="341"/>
    <s v="English"/>
    <s v="USA"/>
    <n v="20000000"/>
    <n v="-16250939"/>
  </r>
  <r>
    <s v="Maggie Carey"/>
    <x v="2082"/>
    <n v="5.8"/>
    <n v="2013"/>
    <n v="3447339"/>
    <n v="97"/>
    <x v="1"/>
    <x v="1018"/>
    <n v="29517"/>
    <x v="115"/>
    <s v="English"/>
    <s v="USA"/>
    <n v="1500000"/>
    <n v="1947339"/>
  </r>
  <r>
    <s v="Maggie Greenwald"/>
    <x v="2083"/>
    <n v="7.3"/>
    <n v="2000"/>
    <n v="3050934"/>
    <n v="39"/>
    <x v="149"/>
    <x v="1019"/>
    <n v="2794"/>
    <x v="467"/>
    <s v="English"/>
    <s v="USA"/>
    <n v="1800000"/>
    <n v="1250934"/>
  </r>
  <r>
    <s v="Malcolm D. Lee"/>
    <x v="2084"/>
    <n v="6.7"/>
    <n v="2013"/>
    <n v="70492685"/>
    <n v="56"/>
    <x v="8"/>
    <x v="230"/>
    <n v="11600"/>
    <x v="100"/>
    <s v="English"/>
    <s v="USA"/>
    <n v="17000000"/>
    <n v="53492685"/>
  </r>
  <r>
    <s v="Malcolm D. Lee"/>
    <x v="2085"/>
    <n v="6.7"/>
    <n v="1999"/>
    <n v="34074895"/>
    <n v="32"/>
    <x v="8"/>
    <x v="230"/>
    <n v="6525"/>
    <x v="115"/>
    <s v="English"/>
    <s v="USA"/>
    <n v="9000000"/>
    <n v="25074895"/>
  </r>
  <r>
    <s v="Malcolm D. Lee"/>
    <x v="2086"/>
    <n v="5.8"/>
    <n v="2002"/>
    <n v="38230435"/>
    <n v="81"/>
    <x v="143"/>
    <x v="1020"/>
    <n v="29661"/>
    <x v="127"/>
    <s v="English"/>
    <s v="USA"/>
    <n v="25000000"/>
    <n v="13230435"/>
  </r>
  <r>
    <s v="Malcolm D. Lee"/>
    <x v="2087"/>
    <n v="3.5"/>
    <n v="2013"/>
    <n v="32014289"/>
    <n v="153"/>
    <x v="3"/>
    <x v="1021"/>
    <n v="50337"/>
    <x v="86"/>
    <s v="English"/>
    <s v="USA"/>
    <n v="20000000"/>
    <n v="12014289"/>
  </r>
  <r>
    <s v="Malcolm D. Lee"/>
    <x v="2088"/>
    <n v="5.3"/>
    <n v="2008"/>
    <n v="42168445"/>
    <n v="76"/>
    <x v="19"/>
    <x v="517"/>
    <n v="10791"/>
    <x v="94"/>
    <s v="English"/>
    <s v="USA"/>
    <n v="35000000"/>
    <n v="7168445"/>
  </r>
  <r>
    <s v="Mamoru Hosoda"/>
    <x v="2089"/>
    <n v="5.9"/>
    <n v="2000"/>
    <n v="9628751"/>
    <n v="29"/>
    <x v="317"/>
    <x v="1022"/>
    <n v="5164"/>
    <x v="159"/>
    <s v="English"/>
    <s v="USA"/>
    <n v="5000000"/>
    <n v="4628751"/>
  </r>
  <r>
    <s v="Måns Mårlind"/>
    <x v="2090"/>
    <n v="6.4"/>
    <n v="2012"/>
    <n v="62321039"/>
    <n v="242"/>
    <x v="547"/>
    <x v="1023"/>
    <n v="117096"/>
    <x v="157"/>
    <s v="English"/>
    <s v="USA"/>
    <n v="70000000"/>
    <n v="-7678961"/>
  </r>
  <r>
    <s v="Marc Abraham"/>
    <x v="2091"/>
    <n v="7"/>
    <n v="2008"/>
    <n v="4234040"/>
    <n v="99"/>
    <x v="62"/>
    <x v="1024"/>
    <n v="14301"/>
    <x v="405"/>
    <s v="English"/>
    <s v="USA"/>
    <n v="20000000"/>
    <n v="-15765960"/>
  </r>
  <r>
    <s v="Marc F. Adler"/>
    <x v="2092"/>
    <n v="4.4000000000000004"/>
    <n v="2008"/>
    <n v="511920"/>
    <n v="41"/>
    <x v="548"/>
    <x v="177"/>
    <n v="2458"/>
    <x v="39"/>
    <s v="English"/>
    <s v="USA"/>
    <n v="40000000"/>
    <n v="-39488080"/>
  </r>
  <r>
    <s v="Marc Forby"/>
    <x v="2093"/>
    <n v="6.2"/>
    <n v="2009"/>
    <n v="883887"/>
    <n v="26"/>
    <x v="23"/>
    <x v="1025"/>
    <n v="1201"/>
    <x v="393"/>
    <s v="English"/>
    <s v="USA"/>
    <n v="9000000"/>
    <n v="-8116113"/>
  </r>
  <r>
    <s v="Marc Forster"/>
    <x v="2094"/>
    <n v="7.1"/>
    <n v="2001"/>
    <n v="31252964"/>
    <n v="153"/>
    <x v="12"/>
    <x v="266"/>
    <n v="71495"/>
    <x v="494"/>
    <s v="English"/>
    <s v="USA"/>
    <n v="4000000"/>
    <n v="27252964"/>
  </r>
  <r>
    <s v="Marc Forster"/>
    <x v="2095"/>
    <n v="7.8"/>
    <n v="2004"/>
    <n v="51676606"/>
    <n v="226"/>
    <x v="549"/>
    <x v="45"/>
    <n v="174591"/>
    <x v="429"/>
    <s v="English"/>
    <s v="USA"/>
    <n v="25000000"/>
    <n v="26676606"/>
  </r>
  <r>
    <s v="Marc Forster"/>
    <x v="2096"/>
    <n v="7"/>
    <n v="2013"/>
    <n v="202351611"/>
    <n v="654"/>
    <x v="234"/>
    <x v="1026"/>
    <n v="465019"/>
    <x v="731"/>
    <s v="English"/>
    <s v="USA"/>
    <n v="190000000"/>
    <n v="12351611"/>
  </r>
  <r>
    <s v="Marc Forster"/>
    <x v="2097"/>
    <n v="7.6"/>
    <n v="2006"/>
    <n v="40137776"/>
    <n v="253"/>
    <x v="166"/>
    <x v="6"/>
    <n v="186977"/>
    <x v="732"/>
    <s v="English"/>
    <s v="USA"/>
    <n v="38000000"/>
    <n v="2137776"/>
  </r>
  <r>
    <s v="Marc Forster"/>
    <x v="2098"/>
    <n v="7.6"/>
    <n v="2007"/>
    <n v="15797907"/>
    <n v="201"/>
    <x v="23"/>
    <x v="1027"/>
    <n v="68119"/>
    <x v="453"/>
    <s v="Dari"/>
    <s v="USA"/>
    <n v="20000000"/>
    <n v="-4202093"/>
  </r>
  <r>
    <s v="Marc Forster"/>
    <x v="2099"/>
    <n v="6.8"/>
    <n v="2011"/>
    <n v="537580"/>
    <n v="134"/>
    <x v="550"/>
    <x v="68"/>
    <n v="52972"/>
    <x v="633"/>
    <s v="English"/>
    <s v="USA"/>
    <n v="30000000"/>
    <n v="-29462420"/>
  </r>
  <r>
    <s v="Marc Forster"/>
    <x v="2100"/>
    <n v="6.7"/>
    <n v="2008"/>
    <n v="168368427"/>
    <n v="403"/>
    <x v="184"/>
    <x v="1028"/>
    <n v="330784"/>
    <x v="733"/>
    <s v="English"/>
    <s v="UK"/>
    <n v="200000000"/>
    <n v="-31631573"/>
  </r>
  <r>
    <s v="Marc Lawrence"/>
    <x v="2101"/>
    <n v="6.1"/>
    <n v="2002"/>
    <n v="93307796"/>
    <n v="118"/>
    <x v="1"/>
    <x v="1029"/>
    <n v="85673"/>
    <x v="216"/>
    <s v="English"/>
    <s v="USA"/>
    <n v="60000000"/>
    <n v="33307796"/>
  </r>
  <r>
    <s v="Marc Lawrence"/>
    <x v="2102"/>
    <n v="4.7"/>
    <n v="2009"/>
    <n v="29580087"/>
    <n v="133"/>
    <x v="19"/>
    <x v="183"/>
    <n v="29523"/>
    <x v="307"/>
    <s v="English"/>
    <s v="USA"/>
    <n v="58000000"/>
    <n v="-28419913"/>
  </r>
  <r>
    <s v="Marc Levin"/>
    <x v="2103"/>
    <n v="7.2"/>
    <n v="1998"/>
    <n v="982214"/>
    <n v="16"/>
    <x v="23"/>
    <x v="1030"/>
    <n v="1976"/>
    <x v="552"/>
    <s v="English"/>
    <s v="USA"/>
    <n v="1000000"/>
    <n v="-17786"/>
  </r>
  <r>
    <s v="Marc Schölermann"/>
    <x v="2104"/>
    <n v="6"/>
    <n v="2008"/>
    <n v="108662"/>
    <n v="79"/>
    <x v="146"/>
    <x v="659"/>
    <n v="26849"/>
    <x v="131"/>
    <s v="English"/>
    <s v="USA"/>
    <n v="8000000"/>
    <n v="-7891338"/>
  </r>
  <r>
    <s v="Marc Webb"/>
    <x v="2105"/>
    <n v="7"/>
    <n v="2012"/>
    <n v="262030663"/>
    <n v="599"/>
    <x v="32"/>
    <x v="51"/>
    <n v="451803"/>
    <x v="734"/>
    <s v="English"/>
    <s v="USA"/>
    <n v="230000000"/>
    <n v="32030663"/>
  </r>
  <r>
    <s v="Marc Webb"/>
    <x v="2106"/>
    <n v="7.7"/>
    <n v="2009"/>
    <n v="32391374"/>
    <n v="331"/>
    <x v="19"/>
    <x v="264"/>
    <n v="376600"/>
    <x v="692"/>
    <s v="English"/>
    <s v="USA"/>
    <n v="7500000"/>
    <n v="24891374"/>
  </r>
  <r>
    <s v="Marc Webb"/>
    <x v="2107"/>
    <n v="6.7"/>
    <n v="2014"/>
    <n v="202853933"/>
    <n v="495"/>
    <x v="324"/>
    <x v="51"/>
    <n v="321227"/>
    <x v="735"/>
    <s v="English"/>
    <s v="USA"/>
    <n v="200000000"/>
    <n v="2853933"/>
  </r>
  <r>
    <s v="Marco Kreuzpaintner"/>
    <x v="2108"/>
    <n v="7.4"/>
    <n v="2004"/>
    <n v="95016"/>
    <n v="40"/>
    <x v="167"/>
    <x v="1031"/>
    <n v="11074"/>
    <x v="396"/>
    <s v="German"/>
    <s v="Germany"/>
    <n v="2700000"/>
    <n v="-2604984"/>
  </r>
  <r>
    <s v="Marco Kreuzpaintner"/>
    <x v="2109"/>
    <n v="7.5"/>
    <n v="2007"/>
    <n v="214202"/>
    <n v="69"/>
    <x v="30"/>
    <x v="1032"/>
    <n v="14831"/>
    <x v="298"/>
    <s v="English"/>
    <s v="Germany"/>
    <n v="12000000"/>
    <n v="-11785798"/>
  </r>
  <r>
    <s v="Marco Schnabel"/>
    <x v="2110"/>
    <n v="3.8"/>
    <n v="2008"/>
    <n v="32178777"/>
    <n v="150"/>
    <x v="225"/>
    <x v="246"/>
    <n v="43300"/>
    <x v="369"/>
    <s v="English"/>
    <s v="USA"/>
    <n v="62000000"/>
    <n v="-29821223"/>
  </r>
  <r>
    <s v="Marcos Siega"/>
    <x v="2111"/>
    <n v="4.0999999999999996"/>
    <n v="2005"/>
    <n v="5654777"/>
    <n v="31"/>
    <x v="89"/>
    <x v="898"/>
    <n v="4875"/>
    <x v="39"/>
    <s v="English"/>
    <s v="USA"/>
    <n v="25000000"/>
    <n v="-19345223"/>
  </r>
  <r>
    <s v="Marcus Dunstan"/>
    <x v="2112"/>
    <n v="6.1"/>
    <n v="2012"/>
    <n v="6842058"/>
    <n v="147"/>
    <x v="474"/>
    <x v="1033"/>
    <n v="36029"/>
    <x v="227"/>
    <s v="English"/>
    <s v="USA"/>
    <n v="10000000"/>
    <n v="-3157942"/>
  </r>
  <r>
    <s v="Marcus Raboy"/>
    <x v="2113"/>
    <n v="5.8"/>
    <n v="2002"/>
    <n v="32983713"/>
    <n v="26"/>
    <x v="8"/>
    <x v="1034"/>
    <n v="19284"/>
    <x v="193"/>
    <s v="English"/>
    <s v="USA"/>
    <n v="20000000"/>
    <n v="12983713"/>
  </r>
  <r>
    <s v="Maria Maggenti"/>
    <x v="2114"/>
    <n v="6.5"/>
    <n v="1995"/>
    <n v="1977544"/>
    <n v="23"/>
    <x v="19"/>
    <x v="1035"/>
    <n v="3513"/>
    <x v="363"/>
    <s v="English"/>
    <s v="USA"/>
    <n v="250000"/>
    <n v="1727544"/>
  </r>
  <r>
    <s v="Marielle Heller"/>
    <x v="2115"/>
    <n v="6.9"/>
    <n v="2015"/>
    <n v="1477002"/>
    <n v="168"/>
    <x v="12"/>
    <x v="985"/>
    <n v="16645"/>
    <x v="370"/>
    <s v="English"/>
    <s v="USA"/>
    <n v="2000000"/>
    <n v="-522998"/>
  </r>
  <r>
    <s v="Marius A. Markevicius"/>
    <x v="2116"/>
    <n v="8.4"/>
    <n v="2012"/>
    <n v="133778"/>
    <n v="26"/>
    <x v="408"/>
    <x v="1036"/>
    <n v="3086"/>
    <x v="228"/>
    <s v="English"/>
    <s v="USA"/>
    <n v="500000"/>
    <n v="-366222"/>
  </r>
  <r>
    <s v="Mark A.Z. Dippé"/>
    <x v="2117"/>
    <n v="5.2"/>
    <n v="1997"/>
    <n v="54967359"/>
    <n v="70"/>
    <x v="551"/>
    <x v="122"/>
    <n v="52805"/>
    <x v="213"/>
    <s v="English"/>
    <s v="USA"/>
    <n v="40000000"/>
    <n v="14967359"/>
  </r>
  <r>
    <s v="Mark Andrews"/>
    <x v="2118"/>
    <n v="7.2"/>
    <n v="2012"/>
    <n v="237282182"/>
    <n v="488"/>
    <x v="67"/>
    <x v="422"/>
    <n v="273556"/>
    <x v="627"/>
    <s v="English"/>
    <s v="USA"/>
    <n v="185000000"/>
    <n v="52282182"/>
  </r>
  <r>
    <s v="Mark Brown"/>
    <x v="2119"/>
    <n v="6.1"/>
    <n v="2001"/>
    <n v="22235901"/>
    <n v="40"/>
    <x v="1"/>
    <x v="517"/>
    <n v="4339"/>
    <x v="505"/>
    <s v="English"/>
    <s v="USA"/>
    <n v="6000000"/>
    <n v="16235901"/>
  </r>
  <r>
    <s v="Mark Brown"/>
    <x v="2120"/>
    <n v="4.3"/>
    <n v="2005"/>
    <n v="92362"/>
    <n v="14"/>
    <x v="8"/>
    <x v="448"/>
    <n v="444"/>
    <x v="284"/>
    <s v="English"/>
    <s v="USA"/>
    <n v="1500000"/>
    <n v="-1407638"/>
  </r>
  <r>
    <s v="Mark Christopher"/>
    <x v="2121"/>
    <n v="5.8"/>
    <n v="1998"/>
    <n v="16574731"/>
    <n v="63"/>
    <x v="149"/>
    <x v="90"/>
    <n v="27675"/>
    <x v="92"/>
    <s v="English"/>
    <s v="USA"/>
    <n v="13000000"/>
    <n v="3574731"/>
  </r>
  <r>
    <s v="Mark Dindal"/>
    <x v="2122"/>
    <n v="7.3"/>
    <n v="2000"/>
    <n v="89296573"/>
    <n v="141"/>
    <x v="67"/>
    <x v="1037"/>
    <n v="128285"/>
    <x v="319"/>
    <s v="English"/>
    <s v="USA"/>
    <n v="100000000"/>
    <n v="-10703427"/>
  </r>
  <r>
    <s v="Mark Dindal"/>
    <x v="2123"/>
    <n v="5.8"/>
    <n v="2005"/>
    <n v="135381507"/>
    <n v="161"/>
    <x v="209"/>
    <x v="362"/>
    <n v="63912"/>
    <x v="261"/>
    <s v="English"/>
    <s v="USA"/>
    <n v="150000000"/>
    <n v="-14618493"/>
  </r>
  <r>
    <s v="Mark Dindal"/>
    <x v="2124"/>
    <n v="6.9"/>
    <n v="1997"/>
    <n v="3562749"/>
    <n v="18"/>
    <x v="552"/>
    <x v="494"/>
    <n v="5600"/>
    <x v="161"/>
    <s v="English"/>
    <s v="USA"/>
    <n v="32000000"/>
    <n v="-28437251"/>
  </r>
  <r>
    <s v="Mark Helfrich"/>
    <x v="2125"/>
    <n v="5.6"/>
    <n v="2007"/>
    <n v="35000629"/>
    <n v="127"/>
    <x v="1"/>
    <x v="632"/>
    <n v="74622"/>
    <x v="155"/>
    <s v="English"/>
    <s v="USA"/>
    <n v="25000000"/>
    <n v="10000629"/>
  </r>
  <r>
    <s v="Mark Herman"/>
    <x v="2126"/>
    <n v="7.8"/>
    <n v="2008"/>
    <n v="9030581"/>
    <n v="185"/>
    <x v="40"/>
    <x v="1038"/>
    <n v="132386"/>
    <x v="424"/>
    <s v="English"/>
    <s v="UK"/>
    <n v="12500000"/>
    <n v="-3469419"/>
  </r>
  <r>
    <s v="Mark Illsley"/>
    <x v="2127"/>
    <n v="6.3"/>
    <n v="1999"/>
    <n v="1943649"/>
    <n v="77"/>
    <x v="297"/>
    <x v="1039"/>
    <n v="8697"/>
    <x v="55"/>
    <s v="English"/>
    <s v="USA"/>
    <n v="1700000"/>
    <n v="243649"/>
  </r>
  <r>
    <s v="Mark L. Lester"/>
    <x v="2128"/>
    <n v="6"/>
    <n v="1984"/>
    <n v="15100000"/>
    <n v="45"/>
    <x v="53"/>
    <x v="256"/>
    <n v="22797"/>
    <x v="43"/>
    <s v="English"/>
    <s v="USA"/>
    <n v="15000000"/>
    <n v="100000"/>
  </r>
  <r>
    <s v="Mark L. Lester"/>
    <x v="2129"/>
    <n v="6"/>
    <n v="1991"/>
    <n v="2275557"/>
    <n v="45"/>
    <x v="86"/>
    <x v="208"/>
    <n v="12561"/>
    <x v="111"/>
    <s v="English"/>
    <s v="USA"/>
    <n v="8000000"/>
    <n v="-5724443"/>
  </r>
  <r>
    <s v="Mark Mylod"/>
    <x v="2130"/>
    <n v="6"/>
    <n v="2011"/>
    <n v="13987482"/>
    <n v="151"/>
    <x v="1"/>
    <x v="174"/>
    <n v="58957"/>
    <x v="288"/>
    <s v="English"/>
    <s v="USA"/>
    <n v="20000000"/>
    <n v="-6012518"/>
  </r>
  <r>
    <s v="Mark Neveldine"/>
    <x v="2131"/>
    <n v="7"/>
    <n v="2006"/>
    <n v="27829874"/>
    <n v="170"/>
    <x v="88"/>
    <x v="194"/>
    <n v="196422"/>
    <x v="736"/>
    <s v="English"/>
    <s v="USA"/>
    <n v="12000000"/>
    <n v="15829874"/>
  </r>
  <r>
    <s v="Mark Neveldine"/>
    <x v="2132"/>
    <n v="4.3"/>
    <n v="2011"/>
    <n v="51774002"/>
    <n v="287"/>
    <x v="541"/>
    <x v="64"/>
    <n v="87745"/>
    <x v="103"/>
    <s v="English"/>
    <s v="USA"/>
    <n v="57000000"/>
    <n v="-5225998"/>
  </r>
  <r>
    <s v="Mark Neveldine"/>
    <x v="2133"/>
    <n v="6.2"/>
    <n v="2009"/>
    <n v="13630226"/>
    <n v="150"/>
    <x v="182"/>
    <x v="194"/>
    <n v="112516"/>
    <x v="326"/>
    <s v="English"/>
    <s v="USA"/>
    <n v="20000000"/>
    <n v="-6369774"/>
  </r>
  <r>
    <s v="Mark Neveldine"/>
    <x v="2134"/>
    <n v="4.5"/>
    <n v="2015"/>
    <n v="1712111"/>
    <n v="93"/>
    <x v="179"/>
    <x v="455"/>
    <n v="7199"/>
    <x v="12"/>
    <s v="English"/>
    <s v="USA"/>
    <n v="8495000"/>
    <n v="-6782889"/>
  </r>
  <r>
    <s v="Mark Neveldine"/>
    <x v="2135"/>
    <n v="5.8"/>
    <n v="2009"/>
    <n v="20488579"/>
    <n v="180"/>
    <x v="82"/>
    <x v="68"/>
    <n v="113483"/>
    <x v="574"/>
    <s v="English"/>
    <s v="USA"/>
    <n v="50000000"/>
    <n v="-29511421"/>
  </r>
  <r>
    <s v="Mark Osborne"/>
    <x v="2136"/>
    <n v="7.6"/>
    <n v="2008"/>
    <n v="215395021"/>
    <n v="266"/>
    <x v="41"/>
    <x v="386"/>
    <n v="307029"/>
    <x v="582"/>
    <s v="English"/>
    <s v="USA"/>
    <n v="130000000"/>
    <n v="85395021"/>
  </r>
  <r>
    <s v="Mark Osborne"/>
    <x v="2137"/>
    <n v="7.8"/>
    <n v="2015"/>
    <n v="1339152"/>
    <n v="119"/>
    <x v="553"/>
    <x v="43"/>
    <n v="28276"/>
    <x v="100"/>
    <s v="English"/>
    <s v="France"/>
    <n v="81200000"/>
    <n v="-79860848"/>
  </r>
  <r>
    <s v="Mark Pellington"/>
    <x v="2138"/>
    <n v="6.5"/>
    <n v="2002"/>
    <n v="35228696"/>
    <n v="166"/>
    <x v="21"/>
    <x v="1040"/>
    <n v="63677"/>
    <x v="656"/>
    <s v="English"/>
    <s v="USA"/>
    <n v="32000000"/>
    <n v="3228696"/>
  </r>
  <r>
    <s v="Mark Pellington"/>
    <x v="2139"/>
    <n v="7.2"/>
    <n v="1999"/>
    <n v="24362501"/>
    <n v="155"/>
    <x v="30"/>
    <x v="43"/>
    <n v="69980"/>
    <x v="523"/>
    <s v="English"/>
    <s v="USA"/>
    <n v="21500000"/>
    <n v="2862501"/>
  </r>
  <r>
    <s v="Mark Piznarski"/>
    <x v="2140"/>
    <n v="5.0999999999999996"/>
    <n v="2000"/>
    <n v="10494147"/>
    <n v="44"/>
    <x v="12"/>
    <x v="180"/>
    <n v="7403"/>
    <x v="248"/>
    <s v="English"/>
    <s v="USA"/>
    <n v="15000000"/>
    <n v="-4505853"/>
  </r>
  <r>
    <s v="Mark Romanek"/>
    <x v="2141"/>
    <n v="6.8"/>
    <n v="2002"/>
    <n v="31597131"/>
    <n v="207"/>
    <x v="18"/>
    <x v="187"/>
    <n v="97938"/>
    <x v="737"/>
    <s v="English"/>
    <s v="USA"/>
    <n v="12000000"/>
    <n v="19597131"/>
  </r>
  <r>
    <s v="Mark Romanek"/>
    <x v="2142"/>
    <n v="7.2"/>
    <n v="2010"/>
    <n v="2412045"/>
    <n v="328"/>
    <x v="509"/>
    <x v="458"/>
    <n v="109873"/>
    <x v="434"/>
    <s v="English"/>
    <s v="UK"/>
    <n v="15000000"/>
    <n v="-12587955"/>
  </r>
  <r>
    <s v="Mark Rosman"/>
    <x v="2143"/>
    <n v="5.9"/>
    <n v="2004"/>
    <n v="51431160"/>
    <n v="69"/>
    <x v="94"/>
    <x v="77"/>
    <n v="62861"/>
    <x v="78"/>
    <s v="English"/>
    <s v="USA"/>
    <n v="20000000"/>
    <n v="31431160"/>
  </r>
  <r>
    <s v="Mark Rosman"/>
    <x v="2144"/>
    <n v="5.5"/>
    <n v="2005"/>
    <n v="16247775"/>
    <n v="65"/>
    <x v="94"/>
    <x v="831"/>
    <n v="23527"/>
    <x v="449"/>
    <s v="English"/>
    <s v="USA"/>
    <n v="25000000"/>
    <n v="-8752225"/>
  </r>
  <r>
    <s v="Mark Rydell"/>
    <x v="2145"/>
    <n v="6.9"/>
    <n v="1979"/>
    <n v="29200000"/>
    <n v="32"/>
    <x v="17"/>
    <x v="277"/>
    <n v="6142"/>
    <x v="490"/>
    <s v="English"/>
    <s v="USA"/>
    <n v="8500000"/>
    <n v="20700000"/>
  </r>
  <r>
    <s v="Mark Sandrich"/>
    <x v="2146"/>
    <n v="7.8"/>
    <n v="1935"/>
    <n v="3000000"/>
    <n v="66"/>
    <x v="121"/>
    <x v="1002"/>
    <n v="13269"/>
    <x v="101"/>
    <s v="English"/>
    <s v="USA"/>
    <n v="609000"/>
    <n v="2391000"/>
  </r>
  <r>
    <s v="Mark Steven Johnson"/>
    <x v="2147"/>
    <n v="5.2"/>
    <n v="2007"/>
    <n v="115802596"/>
    <n v="276"/>
    <x v="541"/>
    <x v="64"/>
    <n v="182661"/>
    <x v="738"/>
    <s v="English"/>
    <s v="USA"/>
    <n v="110000000"/>
    <n v="5802596"/>
  </r>
  <r>
    <s v="Mark Steven Johnson"/>
    <x v="2148"/>
    <n v="6.9"/>
    <n v="1998"/>
    <n v="18252684"/>
    <n v="60"/>
    <x v="200"/>
    <x v="209"/>
    <n v="18366"/>
    <x v="637"/>
    <s v="English"/>
    <s v="USA"/>
    <n v="30000000"/>
    <n v="-11747316"/>
  </r>
  <r>
    <s v="Mark Tarlov"/>
    <x v="2149"/>
    <n v="5.3"/>
    <n v="1999"/>
    <n v="4394936"/>
    <n v="35"/>
    <x v="166"/>
    <x v="733"/>
    <n v="11439"/>
    <x v="231"/>
    <s v="English"/>
    <s v="Germany"/>
    <n v="6000000"/>
    <n v="-1605064"/>
  </r>
  <r>
    <s v="Mark Tonderai"/>
    <x v="2150"/>
    <n v="5.6"/>
    <n v="2012"/>
    <n v="31607598"/>
    <n v="224"/>
    <x v="240"/>
    <x v="287"/>
    <n v="58366"/>
    <x v="286"/>
    <s v="English"/>
    <s v="Canada"/>
    <n v="6900000"/>
    <n v="24707598"/>
  </r>
  <r>
    <s v="Mark Waters"/>
    <x v="2151"/>
    <n v="6.1"/>
    <n v="2003"/>
    <n v="110222438"/>
    <n v="129"/>
    <x v="554"/>
    <x v="128"/>
    <n v="96693"/>
    <x v="157"/>
    <s v="English"/>
    <s v="USA"/>
    <n v="26000000"/>
    <n v="84222438"/>
  </r>
  <r>
    <s v="Mark Waters"/>
    <x v="2152"/>
    <n v="7"/>
    <n v="2004"/>
    <n v="86049418"/>
    <n v="159"/>
    <x v="3"/>
    <x v="1041"/>
    <n v="245989"/>
    <x v="544"/>
    <s v="English"/>
    <s v="USA"/>
    <n v="17000000"/>
    <n v="69049418"/>
  </r>
  <r>
    <s v="Mark Waters"/>
    <x v="2153"/>
    <n v="6"/>
    <n v="2011"/>
    <n v="68218041"/>
    <n v="189"/>
    <x v="151"/>
    <x v="273"/>
    <n v="67191"/>
    <x v="271"/>
    <s v="English"/>
    <s v="USA"/>
    <n v="55000000"/>
    <n v="13218041"/>
  </r>
  <r>
    <s v="Mark Waters"/>
    <x v="2154"/>
    <n v="5.4"/>
    <n v="2001"/>
    <n v="10397365"/>
    <n v="61"/>
    <x v="555"/>
    <x v="1042"/>
    <n v="11693"/>
    <x v="449"/>
    <s v="English"/>
    <s v="USA"/>
    <n v="14000000"/>
    <n v="-3602635"/>
  </r>
  <r>
    <s v="Mark Waters"/>
    <x v="2155"/>
    <n v="6.7"/>
    <n v="2005"/>
    <n v="48291624"/>
    <n v="142"/>
    <x v="321"/>
    <x v="747"/>
    <n v="82819"/>
    <x v="441"/>
    <s v="English"/>
    <s v="USA"/>
    <n v="58000000"/>
    <n v="-9708376"/>
  </r>
  <r>
    <s v="Mark Waters"/>
    <x v="2156"/>
    <n v="6.6"/>
    <n v="2008"/>
    <n v="71148699"/>
    <n v="198"/>
    <x v="68"/>
    <x v="251"/>
    <n v="68935"/>
    <x v="109"/>
    <s v="English"/>
    <s v="USA"/>
    <n v="90000000"/>
    <n v="-18851301"/>
  </r>
  <r>
    <s v="Mars Callahan"/>
    <x v="2157"/>
    <n v="7"/>
    <n v="2002"/>
    <n v="562059"/>
    <n v="41"/>
    <x v="18"/>
    <x v="348"/>
    <n v="8535"/>
    <x v="341"/>
    <s v="English"/>
    <s v="USA"/>
    <n v="4000000"/>
    <n v="-3437941"/>
  </r>
  <r>
    <s v="Martin Brest"/>
    <x v="2158"/>
    <n v="7.3"/>
    <n v="1984"/>
    <n v="234760500"/>
    <n v="94"/>
    <x v="7"/>
    <x v="851"/>
    <n v="126464"/>
    <x v="61"/>
    <s v="English"/>
    <s v="USA"/>
    <n v="14000000"/>
    <n v="220760500"/>
  </r>
  <r>
    <s v="Martin Brest"/>
    <x v="2159"/>
    <n v="7.6"/>
    <n v="1988"/>
    <n v="38413606"/>
    <n v="77"/>
    <x v="86"/>
    <x v="188"/>
    <n v="54042"/>
    <x v="60"/>
    <s v="English"/>
    <s v="USA"/>
    <n v="30000000"/>
    <n v="8413606"/>
  </r>
  <r>
    <s v="Martin Brest"/>
    <x v="2160"/>
    <n v="7.1"/>
    <n v="1998"/>
    <n v="44606335"/>
    <n v="98"/>
    <x v="36"/>
    <x v="435"/>
    <n v="169023"/>
    <x v="739"/>
    <s v="English"/>
    <s v="USA"/>
    <n v="90000000"/>
    <n v="-45393665"/>
  </r>
  <r>
    <s v="Martin Brest"/>
    <x v="2161"/>
    <n v="2.4"/>
    <n v="2003"/>
    <n v="5660084"/>
    <n v="131"/>
    <x v="297"/>
    <x v="1043"/>
    <n v="41620"/>
    <x v="269"/>
    <s v="English"/>
    <s v="USA"/>
    <n v="54000000"/>
    <n v="-48339916"/>
  </r>
  <r>
    <s v="Martin Campbell"/>
    <x v="2162"/>
    <n v="7.2"/>
    <n v="1995"/>
    <n v="106635996"/>
    <n v="137"/>
    <x v="171"/>
    <x v="1044"/>
    <n v="199025"/>
    <x v="218"/>
    <s v="English"/>
    <s v="UK"/>
    <n v="58000000"/>
    <n v="48635996"/>
  </r>
  <r>
    <s v="Martin Campbell"/>
    <x v="2163"/>
    <n v="6.7"/>
    <n v="1998"/>
    <n v="93771072"/>
    <n v="156"/>
    <x v="556"/>
    <x v="435"/>
    <n v="135404"/>
    <x v="303"/>
    <s v="English"/>
    <s v="USA"/>
    <n v="65000000"/>
    <n v="28771072"/>
  </r>
  <r>
    <s v="Martin Campbell"/>
    <x v="2164"/>
    <n v="8"/>
    <n v="2006"/>
    <n v="167007184"/>
    <n v="400"/>
    <x v="171"/>
    <x v="1045"/>
    <n v="470483"/>
    <x v="740"/>
    <s v="English"/>
    <s v="UK"/>
    <n v="150000000"/>
    <n v="17007184"/>
  </r>
  <r>
    <s v="Martin Campbell"/>
    <x v="2165"/>
    <n v="5.9"/>
    <n v="2000"/>
    <n v="68473360"/>
    <n v="134"/>
    <x v="34"/>
    <x v="1046"/>
    <n v="49536"/>
    <x v="442"/>
    <s v="English"/>
    <s v="USA"/>
    <n v="75000000"/>
    <n v="-6526640"/>
  </r>
  <r>
    <s v="Martin Campbell"/>
    <x v="2166"/>
    <n v="5.9"/>
    <n v="2005"/>
    <n v="45356386"/>
    <n v="137"/>
    <x v="392"/>
    <x v="735"/>
    <n v="71574"/>
    <x v="604"/>
    <s v="Spanish"/>
    <s v="USA"/>
    <n v="75000000"/>
    <n v="-29643614"/>
  </r>
  <r>
    <s v="Martin Campbell"/>
    <x v="2167"/>
    <n v="6.5"/>
    <n v="2003"/>
    <n v="4426297"/>
    <n v="54"/>
    <x v="140"/>
    <x v="386"/>
    <n v="22570"/>
    <x v="177"/>
    <s v="English"/>
    <s v="USA"/>
    <n v="35000000"/>
    <n v="-30573703"/>
  </r>
  <r>
    <s v="Martin Campbell"/>
    <x v="2168"/>
    <n v="6.6"/>
    <n v="2010"/>
    <n v="43290977"/>
    <n v="258"/>
    <x v="26"/>
    <x v="828"/>
    <n v="75201"/>
    <x v="447"/>
    <s v="English"/>
    <s v="UK"/>
    <n v="80000000"/>
    <n v="-36709023"/>
  </r>
  <r>
    <s v="Martin Campbell"/>
    <x v="2169"/>
    <n v="5.6"/>
    <n v="2011"/>
    <n v="116593191"/>
    <n v="436"/>
    <x v="33"/>
    <x v="111"/>
    <n v="223393"/>
    <x v="741"/>
    <s v="English"/>
    <s v="USA"/>
    <n v="200000000"/>
    <n v="-83406809"/>
  </r>
  <r>
    <s v="Martin Koolhoven"/>
    <x v="2170"/>
    <n v="7.1"/>
    <n v="2008"/>
    <n v="542860"/>
    <n v="111"/>
    <x v="250"/>
    <x v="1047"/>
    <n v="9230"/>
    <x v="540"/>
    <s v="Dutch"/>
    <s v="Netherlands"/>
    <n v="4000000"/>
    <n v="-3457140"/>
  </r>
  <r>
    <s v="Martin Lawrence"/>
    <x v="2171"/>
    <n v="5.6"/>
    <n v="1996"/>
    <n v="34746109"/>
    <n v="11"/>
    <x v="257"/>
    <x v="865"/>
    <n v="3122"/>
    <x v="393"/>
    <s v="English"/>
    <s v="USA"/>
    <n v="8000000"/>
    <n v="26746109"/>
  </r>
  <r>
    <s v="Martin McDonagh"/>
    <x v="2172"/>
    <n v="7.2"/>
    <n v="2012"/>
    <n v="14989761"/>
    <n v="401"/>
    <x v="28"/>
    <x v="744"/>
    <n v="185845"/>
    <x v="640"/>
    <s v="English"/>
    <s v="UK"/>
    <n v="15000000"/>
    <n v="-10239"/>
  </r>
  <r>
    <s v="Martin McDonagh"/>
    <x v="2173"/>
    <n v="8"/>
    <n v="2008"/>
    <n v="7757130"/>
    <n v="300"/>
    <x v="116"/>
    <x v="1048"/>
    <n v="307639"/>
    <x v="723"/>
    <s v="English"/>
    <s v="UK"/>
    <n v="15000000"/>
    <n v="-7242870"/>
  </r>
  <r>
    <s v="Martin Scorsese"/>
    <x v="2174"/>
    <n v="8.1"/>
    <n v="2010"/>
    <n v="127968405"/>
    <n v="490"/>
    <x v="248"/>
    <x v="50"/>
    <n v="786092"/>
    <x v="742"/>
    <s v="English"/>
    <s v="USA"/>
    <n v="80000000"/>
    <n v="47968405"/>
  </r>
  <r>
    <s v="Martin Scorsese"/>
    <x v="2175"/>
    <n v="7.3"/>
    <n v="1991"/>
    <n v="79100000"/>
    <n v="120"/>
    <x v="77"/>
    <x v="188"/>
    <n v="127503"/>
    <x v="133"/>
    <s v="English"/>
    <s v="USA"/>
    <n v="35000000"/>
    <n v="44100000"/>
  </r>
  <r>
    <s v="Martin Scorsese"/>
    <x v="2176"/>
    <n v="8.5"/>
    <n v="2006"/>
    <n v="132373442"/>
    <n v="352"/>
    <x v="30"/>
    <x v="50"/>
    <n v="873649"/>
    <x v="743"/>
    <s v="English"/>
    <s v="USA"/>
    <n v="90000000"/>
    <n v="42373442"/>
  </r>
  <r>
    <s v="Martin Scorsese"/>
    <x v="2177"/>
    <n v="7"/>
    <n v="1986"/>
    <n v="52293982"/>
    <n v="59"/>
    <x v="46"/>
    <x v="186"/>
    <n v="57831"/>
    <x v="348"/>
    <s v="English"/>
    <s v="USA"/>
    <n v="13800000"/>
    <n v="38493982"/>
  </r>
  <r>
    <s v="Martin Scorsese"/>
    <x v="2178"/>
    <n v="8.6999999999999993"/>
    <n v="1990"/>
    <n v="46836394"/>
    <n v="192"/>
    <x v="119"/>
    <x v="188"/>
    <n v="728685"/>
    <x v="744"/>
    <s v="English"/>
    <s v="USA"/>
    <n v="25000000"/>
    <n v="21836394"/>
  </r>
  <r>
    <s v="Martin Scorsese"/>
    <x v="2179"/>
    <n v="8.1999999999999993"/>
    <n v="2013"/>
    <n v="116866727"/>
    <n v="606"/>
    <x v="376"/>
    <x v="50"/>
    <n v="780588"/>
    <x v="745"/>
    <s v="English"/>
    <s v="USA"/>
    <n v="100000000"/>
    <n v="16866727"/>
  </r>
  <r>
    <s v="Martin Scorsese"/>
    <x v="2180"/>
    <n v="7.2"/>
    <n v="1993"/>
    <n v="32000000"/>
    <n v="56"/>
    <x v="12"/>
    <x v="1049"/>
    <n v="36267"/>
    <x v="155"/>
    <s v="English"/>
    <s v="USA"/>
    <n v="30000000"/>
    <n v="2000000"/>
  </r>
  <r>
    <s v="Martin Scorsese"/>
    <x v="2181"/>
    <n v="7.6"/>
    <n v="1988"/>
    <n v="8373585"/>
    <n v="114"/>
    <x v="23"/>
    <x v="1050"/>
    <n v="39680"/>
    <x v="521"/>
    <s v="English"/>
    <s v="USA"/>
    <n v="7000000"/>
    <n v="1373585"/>
  </r>
  <r>
    <s v="Martin Scorsese"/>
    <x v="2182"/>
    <n v="7.4"/>
    <n v="1973"/>
    <n v="32645"/>
    <n v="112"/>
    <x v="64"/>
    <x v="188"/>
    <n v="67797"/>
    <x v="326"/>
    <s v="English"/>
    <s v="USA"/>
    <n v="500000"/>
    <n v="-467355"/>
  </r>
  <r>
    <s v="Martin Scorsese"/>
    <x v="2183"/>
    <n v="7.5"/>
    <n v="2004"/>
    <n v="102608827"/>
    <n v="267"/>
    <x v="62"/>
    <x v="50"/>
    <n v="264318"/>
    <x v="746"/>
    <s v="English"/>
    <s v="USA"/>
    <n v="110000000"/>
    <n v="-7391173"/>
  </r>
  <r>
    <s v="Martin Scorsese"/>
    <x v="2184"/>
    <n v="8.1999999999999993"/>
    <n v="1995"/>
    <n v="42438300"/>
    <n v="133"/>
    <x v="119"/>
    <x v="188"/>
    <n v="333542"/>
    <x v="23"/>
    <s v="English"/>
    <s v="USA"/>
    <n v="52000000"/>
    <n v="-9561700"/>
  </r>
  <r>
    <s v="Martin Scorsese"/>
    <x v="2185"/>
    <n v="8.3000000000000007"/>
    <n v="1980"/>
    <n v="45250"/>
    <n v="151"/>
    <x v="107"/>
    <x v="188"/>
    <n v="235133"/>
    <x v="692"/>
    <s v="English"/>
    <s v="USA"/>
    <n v="18000000"/>
    <n v="-17954750"/>
  </r>
  <r>
    <s v="Martin Scorsese"/>
    <x v="2186"/>
    <n v="7.5"/>
    <n v="2002"/>
    <n v="77679638"/>
    <n v="233"/>
    <x v="2"/>
    <x v="50"/>
    <n v="314033"/>
    <x v="747"/>
    <s v="English"/>
    <s v="USA"/>
    <n v="100000000"/>
    <n v="-22320362"/>
  </r>
  <r>
    <s v="Martin Scorsese"/>
    <x v="2187"/>
    <n v="7"/>
    <n v="1997"/>
    <n v="5532301"/>
    <n v="85"/>
    <x v="557"/>
    <x v="1051"/>
    <n v="21606"/>
    <x v="240"/>
    <s v="English"/>
    <s v="USA"/>
    <n v="28000000"/>
    <n v="-22467699"/>
  </r>
  <r>
    <s v="Martin Scorsese"/>
    <x v="2188"/>
    <n v="6.8"/>
    <n v="1999"/>
    <n v="16640210"/>
    <n v="163"/>
    <x v="18"/>
    <x v="64"/>
    <n v="53028"/>
    <x v="62"/>
    <s v="English"/>
    <s v="USA"/>
    <n v="55000000"/>
    <n v="-38359790"/>
  </r>
  <r>
    <s v="Martin Scorsese"/>
    <x v="2189"/>
    <n v="7.5"/>
    <n v="2011"/>
    <n v="73820094"/>
    <n v="682"/>
    <x v="558"/>
    <x v="293"/>
    <n v="245333"/>
    <x v="748"/>
    <s v="English"/>
    <s v="USA"/>
    <n v="170000000"/>
    <n v="-96179906"/>
  </r>
  <r>
    <s v="Martin Weisz"/>
    <x v="2190"/>
    <n v="5.0999999999999996"/>
    <n v="2007"/>
    <n v="20801344"/>
    <n v="161"/>
    <x v="54"/>
    <x v="1052"/>
    <n v="49721"/>
    <x v="317"/>
    <s v="English"/>
    <s v="USA"/>
    <n v="15000000"/>
    <n v="5801344"/>
  </r>
  <r>
    <s v="Mary Harron"/>
    <x v="2191"/>
    <n v="7.6"/>
    <n v="2000"/>
    <n v="15047419"/>
    <n v="288"/>
    <x v="2"/>
    <x v="241"/>
    <n v="357275"/>
    <x v="749"/>
    <s v="English"/>
    <s v="USA"/>
    <n v="7000000"/>
    <n v="8047419"/>
  </r>
  <r>
    <s v="Mary Lambert"/>
    <x v="2192"/>
    <n v="6.6"/>
    <n v="1989"/>
    <n v="57469179"/>
    <n v="98"/>
    <x v="65"/>
    <x v="1053"/>
    <n v="63855"/>
    <x v="88"/>
    <s v="English"/>
    <s v="USA"/>
    <n v="11500000"/>
    <n v="45969179"/>
  </r>
  <r>
    <s v="Mary Lambert"/>
    <x v="2193"/>
    <n v="4.5999999999999996"/>
    <n v="2000"/>
    <n v="5217498"/>
    <n v="49"/>
    <x v="222"/>
    <x v="1054"/>
    <n v="3668"/>
    <x v="180"/>
    <s v="English"/>
    <s v="USA"/>
    <n v="15000000"/>
    <n v="-9782502"/>
  </r>
  <r>
    <s v="Mary McGuckian"/>
    <x v="2194"/>
    <n v="5.0999999999999996"/>
    <n v="2004"/>
    <n v="42880"/>
    <n v="16"/>
    <x v="12"/>
    <x v="188"/>
    <n v="2919"/>
    <x v="233"/>
    <s v="English"/>
    <s v="UK"/>
    <n v="24000000"/>
    <n v="-23957120"/>
  </r>
  <r>
    <s v="Masayuki Ochiai"/>
    <x v="2195"/>
    <n v="5.2"/>
    <n v="2008"/>
    <n v="25926543"/>
    <n v="135"/>
    <x v="35"/>
    <x v="1055"/>
    <n v="26609"/>
    <x v="491"/>
    <s v="English"/>
    <s v="USA"/>
    <n v="8000000"/>
    <n v="17926543"/>
  </r>
  <r>
    <s v="Mathieu Kassovitz"/>
    <x v="2196"/>
    <n v="5.8"/>
    <n v="2003"/>
    <n v="59588068"/>
    <n v="207"/>
    <x v="35"/>
    <x v="158"/>
    <n v="89557"/>
    <x v="472"/>
    <s v="English"/>
    <s v="USA"/>
    <n v="40000000"/>
    <n v="19588068"/>
  </r>
  <r>
    <s v="Mathieu Kassovitz"/>
    <x v="2197"/>
    <n v="5.6"/>
    <n v="2008"/>
    <n v="22531698"/>
    <n v="164"/>
    <x v="246"/>
    <x v="14"/>
    <n v="81523"/>
    <x v="478"/>
    <s v="English"/>
    <s v="France"/>
    <n v="70000000"/>
    <n v="-47468302"/>
  </r>
  <r>
    <s v="Matt Bettinelli-Olpin"/>
    <x v="2198"/>
    <n v="4"/>
    <n v="2014"/>
    <n v="15818967"/>
    <n v="137"/>
    <x v="55"/>
    <x v="777"/>
    <n v="13913"/>
    <x v="350"/>
    <s v="English"/>
    <s v="USA"/>
    <n v="7000000"/>
    <n v="8818967"/>
  </r>
  <r>
    <s v="Matt Dillon"/>
    <x v="2199"/>
    <n v="6"/>
    <n v="2002"/>
    <n v="325491"/>
    <n v="38"/>
    <x v="30"/>
    <x v="1056"/>
    <n v="4387"/>
    <x v="504"/>
    <s v="English"/>
    <s v="USA"/>
    <n v="17500000"/>
    <n v="-17174509"/>
  </r>
  <r>
    <s v="Matt Maiellaro"/>
    <x v="2200"/>
    <n v="6.9"/>
    <n v="2007"/>
    <n v="5518918"/>
    <n v="82"/>
    <x v="559"/>
    <x v="1041"/>
    <n v="12160"/>
    <x v="382"/>
    <s v="English"/>
    <s v="USA"/>
    <n v="750000"/>
    <n v="4768918"/>
  </r>
  <r>
    <s v="Matt Piedmont"/>
    <x v="2201"/>
    <n v="5.5"/>
    <n v="2012"/>
    <n v="5895238"/>
    <n v="133"/>
    <x v="560"/>
    <x v="6"/>
    <n v="17169"/>
    <x v="512"/>
    <s v="Spanish"/>
    <s v="USA"/>
    <n v="6000000"/>
    <n v="-104762"/>
  </r>
  <r>
    <s v="Matt Reeves"/>
    <x v="2202"/>
    <n v="7"/>
    <n v="2008"/>
    <n v="80034302"/>
    <n v="459"/>
    <x v="91"/>
    <x v="795"/>
    <n v="296787"/>
    <x v="750"/>
    <s v="English"/>
    <s v="USA"/>
    <n v="25000000"/>
    <n v="55034302"/>
  </r>
  <r>
    <s v="Matt Reeves"/>
    <x v="2203"/>
    <n v="7.6"/>
    <n v="2014"/>
    <n v="208543795"/>
    <n v="521"/>
    <x v="521"/>
    <x v="175"/>
    <n v="317542"/>
    <x v="470"/>
    <s v="English"/>
    <s v="USA"/>
    <n v="170000000"/>
    <n v="38543795"/>
  </r>
  <r>
    <s v="Matt Reeves"/>
    <x v="2204"/>
    <n v="7.2"/>
    <n v="2010"/>
    <n v="12134420"/>
    <n v="390"/>
    <x v="561"/>
    <x v="293"/>
    <n v="92237"/>
    <x v="676"/>
    <s v="English"/>
    <s v="UK"/>
    <n v="20000000"/>
    <n v="-7865580"/>
  </r>
  <r>
    <s v="Matt Williams"/>
    <x v="2205"/>
    <n v="6.8"/>
    <n v="2000"/>
    <n v="33771174"/>
    <n v="78"/>
    <x v="19"/>
    <x v="433"/>
    <n v="27044"/>
    <x v="751"/>
    <s v="English"/>
    <s v="USA"/>
    <n v="15000000"/>
    <n v="18771174"/>
  </r>
  <r>
    <s v="Matthew Diamond"/>
    <x v="2206"/>
    <n v="6.7"/>
    <n v="2012"/>
    <n v="1064277"/>
    <n v="28"/>
    <x v="562"/>
    <x v="348"/>
    <n v="14015"/>
    <x v="130"/>
    <s v="English"/>
    <s v="USA"/>
    <n v="20000000"/>
    <n v="-18935723"/>
  </r>
  <r>
    <s v="Matthew O'Callaghan"/>
    <x v="2207"/>
    <n v="6.6"/>
    <n v="2006"/>
    <n v="58336565"/>
    <n v="87"/>
    <x v="84"/>
    <x v="6"/>
    <n v="12845"/>
    <x v="24"/>
    <s v="English"/>
    <s v="USA"/>
    <n v="50000000"/>
    <n v="8336565"/>
  </r>
  <r>
    <s v="Matthew Robbins"/>
    <x v="2208"/>
    <n v="6.7"/>
    <n v="1981"/>
    <n v="6000000"/>
    <n v="60"/>
    <x v="32"/>
    <x v="1057"/>
    <n v="10832"/>
    <x v="111"/>
    <s v="English"/>
    <s v="USA"/>
    <n v="18000000"/>
    <n v="-12000000"/>
  </r>
  <r>
    <s v="Matthew Vaughn"/>
    <x v="2209"/>
    <n v="7.7"/>
    <n v="2010"/>
    <n v="48043505"/>
    <n v="447"/>
    <x v="143"/>
    <x v="1058"/>
    <n v="435864"/>
    <x v="403"/>
    <s v="English"/>
    <s v="UK"/>
    <n v="30000000"/>
    <n v="18043505"/>
  </r>
  <r>
    <s v="Matthew Vaughn"/>
    <x v="2210"/>
    <n v="7.4"/>
    <n v="2004"/>
    <n v="2338695"/>
    <n v="149"/>
    <x v="30"/>
    <x v="267"/>
    <n v="134070"/>
    <x v="441"/>
    <s v="English"/>
    <s v="UK"/>
    <n v="4000000"/>
    <n v="-1661305"/>
  </r>
  <r>
    <s v="Matthew Vaughn"/>
    <x v="2211"/>
    <n v="7.8"/>
    <n v="2011"/>
    <n v="146405371"/>
    <n v="500"/>
    <x v="33"/>
    <x v="287"/>
    <n v="518537"/>
    <x v="171"/>
    <s v="English"/>
    <s v="USA"/>
    <n v="160000000"/>
    <n v="-13594629"/>
  </r>
  <r>
    <s v="Matthew Vaughn"/>
    <x v="2212"/>
    <n v="7.7"/>
    <n v="2007"/>
    <n v="38345403"/>
    <n v="228"/>
    <x v="563"/>
    <x v="650"/>
    <n v="212085"/>
    <x v="324"/>
    <s v="English"/>
    <s v="UK"/>
    <n v="70000000"/>
    <n v="-31654597"/>
  </r>
  <r>
    <s v="Matty Rich"/>
    <x v="2213"/>
    <n v="5.9"/>
    <n v="1991"/>
    <n v="2712293"/>
    <n v="8"/>
    <x v="2"/>
    <x v="1059"/>
    <n v="475"/>
    <x v="3"/>
    <s v="English"/>
    <s v="USA"/>
    <n v="450000"/>
    <n v="2262293"/>
  </r>
  <r>
    <s v="Maurice Joyce"/>
    <x v="2214"/>
    <n v="5"/>
    <n v="1999"/>
    <n v="19421271"/>
    <n v="28"/>
    <x v="564"/>
    <x v="211"/>
    <n v="2448"/>
    <x v="506"/>
    <s v="English"/>
    <s v="USA"/>
    <n v="5000000"/>
    <n v="14421271"/>
  </r>
  <r>
    <s v="Maurizio Benazzo"/>
    <x v="2215"/>
    <n v="7.2"/>
    <n v="2004"/>
    <n v="381225"/>
    <n v="15"/>
    <x v="224"/>
    <x v="1060"/>
    <n v="131"/>
    <x v="417"/>
    <s v="English"/>
    <s v="USA"/>
    <n v="200000"/>
    <n v="181225"/>
  </r>
  <r>
    <s v="Max Färberböck"/>
    <x v="2216"/>
    <n v="7.3"/>
    <n v="1999"/>
    <n v="927107"/>
    <n v="63"/>
    <x v="503"/>
    <x v="1061"/>
    <n v="5153"/>
    <x v="552"/>
    <s v="German"/>
    <s v="Germany"/>
    <n v="15000000"/>
    <n v="-14072893"/>
  </r>
  <r>
    <s v="Max Joseph"/>
    <x v="2217"/>
    <n v="6.1"/>
    <n v="2015"/>
    <n v="3590010"/>
    <n v="158"/>
    <x v="17"/>
    <x v="1062"/>
    <n v="20885"/>
    <x v="191"/>
    <s v="English"/>
    <s v="UK"/>
    <n v="2000000"/>
    <n v="1590010"/>
  </r>
  <r>
    <s v="McG"/>
    <x v="2218"/>
    <n v="5.5"/>
    <n v="2000"/>
    <n v="125305545"/>
    <n v="181"/>
    <x v="565"/>
    <x v="0"/>
    <n v="145350"/>
    <x v="719"/>
    <s v="English"/>
    <s v="USA"/>
    <n v="92000000"/>
    <n v="33305545"/>
  </r>
  <r>
    <s v="McG"/>
    <x v="2219"/>
    <n v="6.2"/>
    <n v="2014"/>
    <n v="30688364"/>
    <n v="211"/>
    <x v="76"/>
    <x v="847"/>
    <n v="69355"/>
    <x v="317"/>
    <s v="English"/>
    <s v="USA"/>
    <n v="28000000"/>
    <n v="2688364"/>
  </r>
  <r>
    <s v="McG"/>
    <x v="2220"/>
    <n v="6.3"/>
    <n v="2012"/>
    <n v="54758461"/>
    <n v="241"/>
    <x v="96"/>
    <x v="267"/>
    <n v="147641"/>
    <x v="297"/>
    <s v="English"/>
    <s v="USA"/>
    <n v="65000000"/>
    <n v="-10241539"/>
  </r>
  <r>
    <s v="McG"/>
    <x v="2221"/>
    <n v="4.8"/>
    <n v="2003"/>
    <n v="100685880"/>
    <n v="102"/>
    <x v="296"/>
    <x v="102"/>
    <n v="100821"/>
    <x v="544"/>
    <s v="English"/>
    <s v="USA"/>
    <n v="120000000"/>
    <n v="-19314120"/>
  </r>
  <r>
    <s v="McG"/>
    <x v="2222"/>
    <n v="7.1"/>
    <n v="2006"/>
    <n v="43532294"/>
    <n v="96"/>
    <x v="46"/>
    <x v="18"/>
    <n v="46951"/>
    <x v="61"/>
    <s v="English"/>
    <s v="USA"/>
    <n v="65000000"/>
    <n v="-21467706"/>
  </r>
  <r>
    <s v="McG"/>
    <x v="2223"/>
    <n v="6.6"/>
    <n v="2009"/>
    <n v="125320003"/>
    <n v="422"/>
    <x v="33"/>
    <x v="241"/>
    <n v="286095"/>
    <x v="752"/>
    <s v="English"/>
    <s v="USA"/>
    <n v="200000000"/>
    <n v="-74679997"/>
  </r>
  <r>
    <s v="Meiert Avis"/>
    <x v="2224"/>
    <n v="4.2"/>
    <n v="2005"/>
    <n v="1046166"/>
    <n v="41"/>
    <x v="159"/>
    <x v="913"/>
    <n v="2599"/>
    <x v="405"/>
    <s v="English"/>
    <s v="Germany"/>
    <n v="9000000"/>
    <n v="-7953834"/>
  </r>
  <r>
    <s v="Mel Brooks"/>
    <x v="2225"/>
    <n v="7.8"/>
    <n v="1974"/>
    <n v="119500000"/>
    <n v="121"/>
    <x v="560"/>
    <x v="1063"/>
    <n v="95294"/>
    <x v="675"/>
    <s v="English"/>
    <s v="USA"/>
    <n v="2600000"/>
    <n v="116900000"/>
  </r>
  <r>
    <s v="Mel Brooks"/>
    <x v="2226"/>
    <n v="8"/>
    <n v="1974"/>
    <n v="86300000"/>
    <n v="129"/>
    <x v="3"/>
    <x v="1063"/>
    <n v="112671"/>
    <x v="753"/>
    <s v="English"/>
    <s v="USA"/>
    <n v="2800000"/>
    <n v="83500000"/>
  </r>
  <r>
    <s v="Mel Brooks"/>
    <x v="2227"/>
    <n v="7.1"/>
    <n v="1987"/>
    <n v="38119483"/>
    <n v="103"/>
    <x v="177"/>
    <x v="1064"/>
    <n v="136667"/>
    <x v="67"/>
    <s v="English"/>
    <s v="USA"/>
    <n v="22700000"/>
    <n v="15419483"/>
  </r>
  <r>
    <s v="Mel Gibson"/>
    <x v="2228"/>
    <n v="7.8"/>
    <n v="2006"/>
    <n v="50859889"/>
    <n v="283"/>
    <x v="34"/>
    <x v="1065"/>
    <n v="236000"/>
    <x v="120"/>
    <s v="Maya"/>
    <s v="USA"/>
    <n v="40000000"/>
    <n v="10859889"/>
  </r>
  <r>
    <s v="Mel Gibson"/>
    <x v="2229"/>
    <n v="8.4"/>
    <n v="1995"/>
    <n v="75600000"/>
    <n v="132"/>
    <x v="557"/>
    <x v="1066"/>
    <n v="736638"/>
    <x v="754"/>
    <s v="English"/>
    <s v="USA"/>
    <n v="72000000"/>
    <n v="3600000"/>
  </r>
  <r>
    <s v="Mel Gibson"/>
    <x v="2230"/>
    <n v="7.1"/>
    <n v="2004"/>
    <n v="499263"/>
    <n v="406"/>
    <x v="23"/>
    <x v="1067"/>
    <n v="179235"/>
    <x v="755"/>
    <s v="Aramaic"/>
    <s v="USA"/>
    <n v="30000000"/>
    <n v="-29500737"/>
  </r>
  <r>
    <s v="Mel Smith"/>
    <x v="2231"/>
    <n v="6.2"/>
    <n v="2001"/>
    <n v="226792"/>
    <n v="43"/>
    <x v="566"/>
    <x v="237"/>
    <n v="3080"/>
    <x v="301"/>
    <s v="English"/>
    <s v="UK"/>
    <n v="10000000"/>
    <n v="-9773208"/>
  </r>
  <r>
    <s v="Melvin Van Peebles"/>
    <x v="2232"/>
    <n v="5.5"/>
    <n v="1971"/>
    <n v="15180000"/>
    <n v="38"/>
    <x v="30"/>
    <x v="431"/>
    <n v="3340"/>
    <x v="233"/>
    <s v="English"/>
    <s v="USA"/>
    <n v="500000"/>
    <n v="14680000"/>
  </r>
  <r>
    <s v="Mennan Yapo"/>
    <x v="2233"/>
    <n v="5.9"/>
    <n v="2007"/>
    <n v="47852604"/>
    <n v="184"/>
    <x v="222"/>
    <x v="270"/>
    <n v="62364"/>
    <x v="567"/>
    <s v="English"/>
    <s v="USA"/>
    <n v="20000000"/>
    <n v="27852604"/>
  </r>
  <r>
    <s v="Menno Meyjes"/>
    <x v="2234"/>
    <n v="6.8"/>
    <n v="2007"/>
    <n v="7486906"/>
    <n v="118"/>
    <x v="200"/>
    <x v="209"/>
    <n v="17436"/>
    <x v="149"/>
    <s v="English"/>
    <s v="USA"/>
    <n v="27000000"/>
    <n v="-19513094"/>
  </r>
  <r>
    <s v="Mic Rodgers"/>
    <x v="2235"/>
    <n v="4.0999999999999996"/>
    <n v="1999"/>
    <n v="10431220"/>
    <n v="75"/>
    <x v="101"/>
    <x v="122"/>
    <n v="24216"/>
    <x v="248"/>
    <s v="English"/>
    <s v="USA"/>
    <n v="24000000"/>
    <n v="-13568780"/>
  </r>
  <r>
    <s v="Michael Anderson"/>
    <x v="2236"/>
    <n v="6.8"/>
    <n v="1976"/>
    <n v="25000000"/>
    <n v="112"/>
    <x v="33"/>
    <x v="1068"/>
    <n v="39847"/>
    <x v="386"/>
    <s v="English"/>
    <s v="USA"/>
    <n v="9000000"/>
    <n v="16000000"/>
  </r>
  <r>
    <s v="Michael Apted"/>
    <x v="2237"/>
    <n v="5.6"/>
    <n v="2002"/>
    <n v="39177215"/>
    <n v="98"/>
    <x v="30"/>
    <x v="577"/>
    <n v="30667"/>
    <x v="756"/>
    <s v="English"/>
    <s v="USA"/>
    <n v="38000000"/>
    <n v="1177215"/>
  </r>
  <r>
    <s v="Michael Apted"/>
    <x v="2238"/>
    <n v="6.4"/>
    <n v="1999"/>
    <n v="126930660"/>
    <n v="197"/>
    <x v="171"/>
    <x v="1069"/>
    <n v="157519"/>
    <x v="757"/>
    <s v="English"/>
    <s v="UK"/>
    <n v="135000000"/>
    <n v="-8069340"/>
  </r>
  <r>
    <s v="Michael Apted"/>
    <x v="2239"/>
    <n v="7.2"/>
    <n v="2012"/>
    <n v="6002756"/>
    <n v="116"/>
    <x v="107"/>
    <x v="68"/>
    <n v="24997"/>
    <x v="298"/>
    <s v="English"/>
    <s v="USA"/>
    <n v="20000000"/>
    <n v="-13997244"/>
  </r>
  <r>
    <s v="Michael Apted"/>
    <x v="2240"/>
    <n v="6.1"/>
    <n v="1996"/>
    <n v="17305211"/>
    <n v="47"/>
    <x v="26"/>
    <x v="42"/>
    <n v="14066"/>
    <x v="298"/>
    <s v="English"/>
    <s v="USA"/>
    <n v="38000000"/>
    <n v="-20694789"/>
  </r>
  <r>
    <s v="Michael Apted"/>
    <x v="2241"/>
    <n v="6.3"/>
    <n v="2010"/>
    <n v="104383624"/>
    <n v="228"/>
    <x v="68"/>
    <x v="1070"/>
    <n v="106446"/>
    <x v="657"/>
    <s v="English"/>
    <s v="USA"/>
    <n v="155000000"/>
    <n v="-50616376"/>
  </r>
  <r>
    <s v="Michael Bay"/>
    <x v="2242"/>
    <n v="6"/>
    <n v="2009"/>
    <n v="402076689"/>
    <n v="366"/>
    <x v="33"/>
    <x v="874"/>
    <n v="323207"/>
    <x v="758"/>
    <s v="English"/>
    <s v="USA"/>
    <n v="200000000"/>
    <n v="202076689"/>
  </r>
  <r>
    <s v="Michael Bay"/>
    <x v="2243"/>
    <n v="7.1"/>
    <n v="2007"/>
    <n v="318759914"/>
    <n v="396"/>
    <x v="33"/>
    <x v="1032"/>
    <n v="513158"/>
    <x v="759"/>
    <s v="English"/>
    <s v="USA"/>
    <n v="150000000"/>
    <n v="168759914"/>
  </r>
  <r>
    <s v="Michael Bay"/>
    <x v="2244"/>
    <n v="6.3"/>
    <n v="2011"/>
    <n v="352358779"/>
    <n v="428"/>
    <x v="33"/>
    <x v="874"/>
    <n v="326180"/>
    <x v="760"/>
    <s v="English"/>
    <s v="USA"/>
    <n v="195000000"/>
    <n v="157358779"/>
  </r>
  <r>
    <s v="Michael Bay"/>
    <x v="2245"/>
    <n v="6.6"/>
    <n v="1998"/>
    <n v="201573391"/>
    <n v="167"/>
    <x v="246"/>
    <x v="39"/>
    <n v="322395"/>
    <x v="600"/>
    <s v="English"/>
    <s v="USA"/>
    <n v="140000000"/>
    <n v="61573391"/>
  </r>
  <r>
    <s v="Michael Bay"/>
    <x v="2246"/>
    <n v="7.4"/>
    <n v="1996"/>
    <n v="134006721"/>
    <n v="122"/>
    <x v="171"/>
    <x v="64"/>
    <n v="259492"/>
    <x v="107"/>
    <s v="English"/>
    <s v="USA"/>
    <n v="75000000"/>
    <n v="59006721"/>
  </r>
  <r>
    <s v="Michael Bay"/>
    <x v="2247"/>
    <n v="6.1"/>
    <n v="2001"/>
    <n v="198539855"/>
    <n v="191"/>
    <x v="567"/>
    <x v="429"/>
    <n v="254111"/>
    <x v="761"/>
    <s v="English"/>
    <s v="USA"/>
    <n v="140000000"/>
    <n v="58539855"/>
  </r>
  <r>
    <s v="Michael Bay"/>
    <x v="2248"/>
    <n v="6.8"/>
    <n v="1995"/>
    <n v="65807024"/>
    <n v="63"/>
    <x v="89"/>
    <x v="66"/>
    <n v="172405"/>
    <x v="254"/>
    <s v="English"/>
    <s v="USA"/>
    <n v="19000000"/>
    <n v="46807024"/>
  </r>
  <r>
    <s v="Michael Bay"/>
    <x v="2249"/>
    <n v="5.7"/>
    <n v="2014"/>
    <n v="245428137"/>
    <n v="378"/>
    <x v="33"/>
    <x v="1001"/>
    <n v="242420"/>
    <x v="721"/>
    <s v="English"/>
    <s v="USA"/>
    <n v="210000000"/>
    <n v="35428137"/>
  </r>
  <r>
    <s v="Michael Bay"/>
    <x v="2250"/>
    <n v="6.5"/>
    <n v="2013"/>
    <n v="49874933"/>
    <n v="335"/>
    <x v="116"/>
    <x v="9"/>
    <n v="161168"/>
    <x v="148"/>
    <s v="English"/>
    <s v="USA"/>
    <n v="26000000"/>
    <n v="23874933"/>
  </r>
  <r>
    <s v="Michael Bay"/>
    <x v="2251"/>
    <n v="6.6"/>
    <n v="2003"/>
    <n v="138396624"/>
    <n v="94"/>
    <x v="86"/>
    <x v="66"/>
    <n v="178126"/>
    <x v="762"/>
    <s v="English"/>
    <s v="USA"/>
    <n v="130000000"/>
    <n v="8396624"/>
  </r>
  <r>
    <s v="Michael Bay"/>
    <x v="2252"/>
    <n v="7.4"/>
    <n v="2016"/>
    <n v="52822418"/>
    <n v="204"/>
    <x v="115"/>
    <x v="992"/>
    <n v="47764"/>
    <x v="637"/>
    <s v="English"/>
    <s v="USA"/>
    <n v="50000000"/>
    <n v="2822418"/>
  </r>
  <r>
    <s v="Michael Bay"/>
    <x v="2253"/>
    <n v="6.9"/>
    <n v="2005"/>
    <n v="35799026"/>
    <n v="257"/>
    <x v="83"/>
    <x v="159"/>
    <n v="263329"/>
    <x v="760"/>
    <s v="English"/>
    <s v="USA"/>
    <n v="126000000"/>
    <n v="-90200974"/>
  </r>
  <r>
    <s v="Michael Caton-Jones"/>
    <x v="2254"/>
    <n v="6.9"/>
    <n v="1995"/>
    <n v="31600000"/>
    <n v="44"/>
    <x v="568"/>
    <x v="27"/>
    <n v="34427"/>
    <x v="30"/>
    <s v="English"/>
    <s v="USA"/>
    <n v="28000000"/>
    <n v="3600000"/>
  </r>
  <r>
    <s v="Michael Caton-Jones"/>
    <x v="2255"/>
    <n v="6.3"/>
    <n v="1997"/>
    <n v="54910560"/>
    <n v="83"/>
    <x v="239"/>
    <x v="42"/>
    <n v="88225"/>
    <x v="657"/>
    <s v="English"/>
    <s v="USA"/>
    <n v="60000000"/>
    <n v="-5089440"/>
  </r>
  <r>
    <s v="Michael Caton-Jones"/>
    <x v="2256"/>
    <n v="6.2"/>
    <n v="2002"/>
    <n v="22433915"/>
    <n v="104"/>
    <x v="26"/>
    <x v="188"/>
    <n v="21319"/>
    <x v="184"/>
    <s v="English"/>
    <s v="USA"/>
    <n v="60000000"/>
    <n v="-37566085"/>
  </r>
  <r>
    <s v="Michael Caton-Jones"/>
    <x v="2257"/>
    <n v="4.2"/>
    <n v="2006"/>
    <n v="5851188"/>
    <n v="159"/>
    <x v="43"/>
    <x v="654"/>
    <n v="31124"/>
    <x v="510"/>
    <s v="English"/>
    <s v="UK"/>
    <n v="70000000"/>
    <n v="-64148812"/>
  </r>
  <r>
    <s v="Michael Chapman"/>
    <x v="2258"/>
    <n v="5.3"/>
    <n v="1986"/>
    <n v="1953732"/>
    <n v="21"/>
    <x v="100"/>
    <x v="1071"/>
    <n v="4996"/>
    <x v="69"/>
    <s v="English"/>
    <s v="USA"/>
    <n v="15000000"/>
    <n v="-13046268"/>
  </r>
  <r>
    <s v="Michael Cimino"/>
    <x v="2259"/>
    <n v="6.8"/>
    <n v="1980"/>
    <n v="1500000"/>
    <n v="102"/>
    <x v="343"/>
    <x v="43"/>
    <n v="9830"/>
    <x v="329"/>
    <s v="English"/>
    <s v="USA"/>
    <n v="44000000"/>
    <n v="-42500000"/>
  </r>
  <r>
    <s v="Michael Clancy"/>
    <x v="2260"/>
    <n v="6.7"/>
    <n v="2004"/>
    <n v="70527"/>
    <n v="27"/>
    <x v="8"/>
    <x v="11"/>
    <n v="7690"/>
    <x v="114"/>
    <s v="English"/>
    <s v="USA"/>
    <n v="6500000"/>
    <n v="-6429473"/>
  </r>
  <r>
    <s v="Michael Corrente"/>
    <x v="2261"/>
    <n v="6.4"/>
    <n v="1999"/>
    <n v="7292175"/>
    <n v="72"/>
    <x v="19"/>
    <x v="1072"/>
    <n v="7736"/>
    <x v="179"/>
    <s v="English"/>
    <s v="USA"/>
    <n v="7000000"/>
    <n v="292175"/>
  </r>
  <r>
    <s v="Michael Corrente"/>
    <x v="2262"/>
    <n v="6.4"/>
    <n v="2007"/>
    <n v="398420"/>
    <n v="41"/>
    <x v="2"/>
    <x v="1073"/>
    <n v="5049"/>
    <x v="2"/>
    <s v="English"/>
    <s v="USA"/>
    <n v="8000000"/>
    <n v="-7601580"/>
  </r>
  <r>
    <s v="Michael Cristofer"/>
    <x v="2263"/>
    <n v="6"/>
    <n v="2001"/>
    <n v="16252765"/>
    <n v="93"/>
    <x v="124"/>
    <x v="386"/>
    <n v="44913"/>
    <x v="92"/>
    <s v="English"/>
    <s v="France"/>
    <n v="42000000"/>
    <n v="-25747235"/>
  </r>
  <r>
    <s v="Michael Cuesta"/>
    <x v="2264"/>
    <n v="7.2"/>
    <n v="2001"/>
    <n v="1141829"/>
    <n v="64"/>
    <x v="2"/>
    <x v="1074"/>
    <n v="8509"/>
    <x v="192"/>
    <s v="English"/>
    <s v="USA"/>
    <n v="700000"/>
    <n v="441829"/>
  </r>
  <r>
    <s v="Michael Cuesta"/>
    <x v="2265"/>
    <n v="7"/>
    <n v="2014"/>
    <n v="2445646"/>
    <n v="163"/>
    <x v="569"/>
    <x v="200"/>
    <n v="32382"/>
    <x v="227"/>
    <s v="English"/>
    <s v="USA"/>
    <n v="5000000"/>
    <n v="-2554354"/>
  </r>
  <r>
    <s v="Michael D. Sellers"/>
    <x v="2266"/>
    <n v="5.7"/>
    <n v="2006"/>
    <n v="71904"/>
    <n v="18"/>
    <x v="200"/>
    <x v="619"/>
    <n v="806"/>
    <x v="506"/>
    <s v="English"/>
    <s v="USA"/>
    <n v="2500000"/>
    <n v="-2428096"/>
  </r>
  <r>
    <s v="Michael Dinner"/>
    <x v="2267"/>
    <n v="5.6"/>
    <n v="2000"/>
    <n v="13019253"/>
    <n v="53"/>
    <x v="28"/>
    <x v="1075"/>
    <n v="3914"/>
    <x v="322"/>
    <s v="English"/>
    <s v="USA"/>
    <n v="23000000"/>
    <n v="-9980747"/>
  </r>
  <r>
    <s v="Michael Dougherty"/>
    <x v="2268"/>
    <n v="6.2"/>
    <n v="2015"/>
    <n v="42592530"/>
    <n v="198"/>
    <x v="465"/>
    <x v="79"/>
    <n v="29867"/>
    <x v="92"/>
    <s v="English"/>
    <s v="USA"/>
    <n v="15000000"/>
    <n v="27592530"/>
  </r>
  <r>
    <s v="Michael Dowse"/>
    <x v="2269"/>
    <n v="6.3"/>
    <n v="2011"/>
    <n v="6923891"/>
    <n v="136"/>
    <x v="19"/>
    <x v="1076"/>
    <n v="43867"/>
    <x v="130"/>
    <s v="English"/>
    <s v="USA"/>
    <n v="23000000"/>
    <n v="-16076109"/>
  </r>
  <r>
    <s v="Michael Gornick"/>
    <x v="2270"/>
    <n v="6"/>
    <n v="1987"/>
    <n v="14000000"/>
    <n v="95"/>
    <x v="319"/>
    <x v="494"/>
    <n v="15956"/>
    <x v="24"/>
    <s v="English"/>
    <s v="USA"/>
    <n v="3500000"/>
    <n v="10500000"/>
  </r>
  <r>
    <s v="Michael Haneke"/>
    <x v="2271"/>
    <n v="7.9"/>
    <n v="2012"/>
    <n v="225377"/>
    <n v="447"/>
    <x v="12"/>
    <x v="378"/>
    <n v="70382"/>
    <x v="231"/>
    <s v="French"/>
    <s v="France"/>
    <n v="8900000"/>
    <n v="-8674623"/>
  </r>
  <r>
    <s v="Michael Haneke"/>
    <x v="2272"/>
    <n v="7.8"/>
    <n v="2009"/>
    <n v="2222647"/>
    <n v="292"/>
    <x v="0"/>
    <x v="1077"/>
    <n v="52958"/>
    <x v="557"/>
    <s v="German"/>
    <s v="Germany"/>
    <n v="12000000"/>
    <n v="-9777353"/>
  </r>
  <r>
    <s v="Michael Haneke"/>
    <x v="2273"/>
    <n v="6.5"/>
    <n v="2007"/>
    <n v="1294640"/>
    <n v="250"/>
    <x v="255"/>
    <x v="54"/>
    <n v="69569"/>
    <x v="169"/>
    <s v="English"/>
    <s v="USA"/>
    <n v="15000000"/>
    <n v="-13705360"/>
  </r>
  <r>
    <s v="Michael Herz"/>
    <x v="2274"/>
    <n v="5.0999999999999996"/>
    <n v="1989"/>
    <n v="792966"/>
    <n v="49"/>
    <x v="570"/>
    <x v="1078"/>
    <n v="4663"/>
    <x v="4"/>
    <s v="English"/>
    <s v="USA"/>
    <n v="2300000"/>
    <n v="-1507034"/>
  </r>
  <r>
    <s v="Michael Hoffman"/>
    <x v="2275"/>
    <n v="6.9"/>
    <n v="2002"/>
    <n v="14060950"/>
    <n v="83"/>
    <x v="23"/>
    <x v="1079"/>
    <n v="14354"/>
    <x v="222"/>
    <s v="English"/>
    <s v="USA"/>
    <n v="12500000"/>
    <n v="1560950"/>
  </r>
  <r>
    <s v="Michael Hoffman"/>
    <x v="2276"/>
    <n v="6.7"/>
    <n v="2014"/>
    <n v="26761283"/>
    <n v="85"/>
    <x v="12"/>
    <x v="1080"/>
    <n v="43084"/>
    <x v="227"/>
    <s v="English"/>
    <s v="USA"/>
    <n v="26000000"/>
    <n v="761283"/>
  </r>
  <r>
    <s v="Michael Hoffman"/>
    <x v="2277"/>
    <n v="7"/>
    <n v="2009"/>
    <n v="6615578"/>
    <n v="184"/>
    <x v="37"/>
    <x v="1081"/>
    <n v="15352"/>
    <x v="347"/>
    <s v="English"/>
    <s v="Germany"/>
    <n v="13000000"/>
    <n v="-6384422"/>
  </r>
  <r>
    <s v="Michael J. Bassett"/>
    <x v="2278"/>
    <n v="5"/>
    <n v="2012"/>
    <n v="17529157"/>
    <n v="173"/>
    <x v="571"/>
    <x v="250"/>
    <n v="49888"/>
    <x v="632"/>
    <s v="English"/>
    <s v="France"/>
    <n v="20000000"/>
    <n v="-2470843"/>
  </r>
  <r>
    <s v="Michael Landon Jr."/>
    <x v="2279"/>
    <n v="5.9"/>
    <n v="2007"/>
    <n v="379643"/>
    <n v="18"/>
    <x v="23"/>
    <x v="1082"/>
    <n v="1573"/>
    <x v="255"/>
    <s v="English"/>
    <s v="USA"/>
    <n v="2200000"/>
    <n v="-1820357"/>
  </r>
  <r>
    <s v="Michael Landon Jr."/>
    <x v="2280"/>
    <n v="7.2"/>
    <n v="2006"/>
    <n v="252726"/>
    <n v="5"/>
    <x v="572"/>
    <x v="1083"/>
    <n v="1289"/>
    <x v="506"/>
    <s v="English"/>
    <s v="USA"/>
    <n v="3000000"/>
    <n v="-2747274"/>
  </r>
  <r>
    <s v="Michael Lehmann"/>
    <x v="2281"/>
    <n v="5.6"/>
    <n v="2002"/>
    <n v="37939782"/>
    <n v="140"/>
    <x v="1"/>
    <x v="436"/>
    <n v="62272"/>
    <x v="31"/>
    <s v="English"/>
    <s v="USA"/>
    <n v="17000000"/>
    <n v="20939782"/>
  </r>
  <r>
    <s v="Michael Lehmann"/>
    <x v="2282"/>
    <n v="5.7"/>
    <n v="1991"/>
    <n v="17218080"/>
    <n v="60"/>
    <x v="288"/>
    <x v="39"/>
    <n v="43376"/>
    <x v="422"/>
    <s v="English"/>
    <s v="USA"/>
    <n v="70000000"/>
    <n v="-52781920"/>
  </r>
  <r>
    <s v="Michael Lembeck"/>
    <x v="2283"/>
    <n v="5.5"/>
    <n v="2002"/>
    <n v="139225854"/>
    <n v="80"/>
    <x v="151"/>
    <x v="851"/>
    <n v="34561"/>
    <x v="18"/>
    <s v="English"/>
    <s v="USA"/>
    <n v="60000000"/>
    <n v="79225854"/>
  </r>
  <r>
    <s v="Michael Lembeck"/>
    <x v="2284"/>
    <n v="6.3"/>
    <n v="2004"/>
    <n v="8054280"/>
    <n v="76"/>
    <x v="347"/>
    <x v="1084"/>
    <n v="6838"/>
    <x v="240"/>
    <s v="English"/>
    <s v="USA"/>
    <n v="20000000"/>
    <n v="-11945720"/>
  </r>
  <r>
    <s v="Michael Mann"/>
    <x v="2285"/>
    <n v="7.6"/>
    <n v="2004"/>
    <n v="100003492"/>
    <n v="299"/>
    <x v="30"/>
    <x v="186"/>
    <n v="293662"/>
    <x v="763"/>
    <s v="English"/>
    <s v="USA"/>
    <n v="65000000"/>
    <n v="35003492"/>
  </r>
  <r>
    <s v="Michael Mann"/>
    <x v="2286"/>
    <n v="7.8"/>
    <n v="1992"/>
    <n v="72455275"/>
    <n v="89"/>
    <x v="573"/>
    <x v="1085"/>
    <n v="113068"/>
    <x v="62"/>
    <s v="English"/>
    <s v="USA"/>
    <n v="40000000"/>
    <n v="32455275"/>
  </r>
  <r>
    <s v="Michael Mann"/>
    <x v="2287"/>
    <n v="7"/>
    <n v="2009"/>
    <n v="97030725"/>
    <n v="357"/>
    <x v="574"/>
    <x v="45"/>
    <n v="230931"/>
    <x v="764"/>
    <s v="English"/>
    <s v="USA"/>
    <n v="100000000"/>
    <n v="-2969275"/>
  </r>
  <r>
    <s v="Michael Mann"/>
    <x v="2288"/>
    <n v="7.9"/>
    <n v="1999"/>
    <n v="28965197"/>
    <n v="209"/>
    <x v="155"/>
    <x v="261"/>
    <n v="133526"/>
    <x v="765"/>
    <s v="English"/>
    <s v="USA"/>
    <n v="68000000"/>
    <n v="-39034803"/>
  </r>
  <r>
    <s v="Michael Mann"/>
    <x v="2289"/>
    <n v="6.8"/>
    <n v="2001"/>
    <n v="58183966"/>
    <n v="174"/>
    <x v="107"/>
    <x v="66"/>
    <n v="79186"/>
    <x v="766"/>
    <s v="English"/>
    <s v="USA"/>
    <n v="107000000"/>
    <n v="-48816034"/>
  </r>
  <r>
    <s v="Michael Mann"/>
    <x v="2290"/>
    <n v="5.4"/>
    <n v="2015"/>
    <n v="7097125"/>
    <n v="261"/>
    <x v="90"/>
    <x v="41"/>
    <n v="38983"/>
    <x v="31"/>
    <s v="English"/>
    <s v="USA"/>
    <n v="70000000"/>
    <n v="-62902875"/>
  </r>
  <r>
    <s v="Michael Martin"/>
    <x v="2291"/>
    <n v="3.9"/>
    <n v="1998"/>
    <n v="10305534"/>
    <n v="19"/>
    <x v="3"/>
    <x v="1086"/>
    <n v="1721"/>
    <x v="368"/>
    <s v="English"/>
    <s v="USA"/>
    <n v="3500000"/>
    <n v="6805534"/>
  </r>
  <r>
    <s v="Michael Mayer"/>
    <x v="2292"/>
    <n v="6.2"/>
    <n v="2006"/>
    <n v="20998709"/>
    <n v="46"/>
    <x v="217"/>
    <x v="1087"/>
    <n v="6095"/>
    <x v="112"/>
    <s v="English"/>
    <s v="USA"/>
    <n v="15000000"/>
    <n v="5998709"/>
  </r>
  <r>
    <s v="Michael Mayer"/>
    <x v="2293"/>
    <n v="6.8"/>
    <n v="2004"/>
    <n v="1029017"/>
    <n v="84"/>
    <x v="12"/>
    <x v="152"/>
    <n v="12049"/>
    <x v="140"/>
    <s v="English"/>
    <s v="USA"/>
    <n v="6500000"/>
    <n v="-5470983"/>
  </r>
  <r>
    <s v="Michael McCullers"/>
    <x v="2294"/>
    <n v="6"/>
    <n v="2008"/>
    <n v="60269340"/>
    <n v="145"/>
    <x v="1"/>
    <x v="1041"/>
    <n v="34079"/>
    <x v="0"/>
    <s v="English"/>
    <s v="USA"/>
    <n v="30000000"/>
    <n v="30269340"/>
  </r>
  <r>
    <s v="Michael McGowan"/>
    <x v="2295"/>
    <n v="7.6"/>
    <n v="2004"/>
    <n v="795126"/>
    <n v="47"/>
    <x v="133"/>
    <x v="319"/>
    <n v="4976"/>
    <x v="490"/>
    <s v="English"/>
    <s v="Canada"/>
    <n v="6000000"/>
    <n v="-5204874"/>
  </r>
  <r>
    <s v="Michael Meredith"/>
    <x v="2296"/>
    <n v="5.5"/>
    <n v="2009"/>
    <n v="19348"/>
    <n v="23"/>
    <x v="8"/>
    <x v="43"/>
    <n v="2941"/>
    <x v="3"/>
    <s v="English"/>
    <s v="USA"/>
    <n v="10000000"/>
    <n v="-9980652"/>
  </r>
  <r>
    <s v="Michael Moore"/>
    <x v="2297"/>
    <n v="7.5"/>
    <n v="2004"/>
    <n v="119078393"/>
    <n v="288"/>
    <x v="575"/>
    <x v="1088"/>
    <n v="113152"/>
    <x v="767"/>
    <s v="English"/>
    <s v="USA"/>
    <n v="6000000"/>
    <n v="113078393"/>
  </r>
  <r>
    <s v="Michael Moore"/>
    <x v="2298"/>
    <n v="8"/>
    <n v="2002"/>
    <n v="21244913"/>
    <n v="215"/>
    <x v="576"/>
    <x v="1089"/>
    <n v="123090"/>
    <x v="768"/>
    <s v="English"/>
    <s v="Germany"/>
    <n v="4000000"/>
    <n v="17244913"/>
  </r>
  <r>
    <s v="Michael Moore"/>
    <x v="2299"/>
    <n v="8"/>
    <n v="2007"/>
    <n v="24530513"/>
    <n v="263"/>
    <x v="422"/>
    <x v="1089"/>
    <n v="66610"/>
    <x v="513"/>
    <s v="English"/>
    <s v="USA"/>
    <n v="9000000"/>
    <n v="15530513"/>
  </r>
  <r>
    <s v="Michael Moore"/>
    <x v="2300"/>
    <n v="7.5"/>
    <n v="1989"/>
    <n v="6706368"/>
    <n v="40"/>
    <x v="224"/>
    <x v="1089"/>
    <n v="22800"/>
    <x v="38"/>
    <s v="English"/>
    <s v="USA"/>
    <n v="160000"/>
    <n v="6546368"/>
  </r>
  <r>
    <s v="Michael O. Sajbel"/>
    <x v="2301"/>
    <n v="6.3"/>
    <n v="2006"/>
    <n v="13391174"/>
    <n v="36"/>
    <x v="125"/>
    <x v="1090"/>
    <n v="5796"/>
    <x v="86"/>
    <s v="English"/>
    <s v="USA"/>
    <n v="20000000"/>
    <n v="-6608826"/>
  </r>
  <r>
    <s v="Michael Patrick Jann"/>
    <x v="2302"/>
    <n v="6.5"/>
    <n v="1999"/>
    <n v="10561238"/>
    <n v="77"/>
    <x v="577"/>
    <x v="521"/>
    <n v="27265"/>
    <x v="769"/>
    <s v="English"/>
    <s v="Germany"/>
    <n v="10000000"/>
    <n v="561238"/>
  </r>
  <r>
    <s v="Michael Patrick King"/>
    <x v="2303"/>
    <n v="4.3"/>
    <n v="2010"/>
    <n v="95328937"/>
    <n v="221"/>
    <x v="19"/>
    <x v="418"/>
    <n v="59581"/>
    <x v="770"/>
    <s v="English"/>
    <s v="USA"/>
    <n v="100000000"/>
    <n v="-4671063"/>
  </r>
  <r>
    <s v="Michael Polish"/>
    <x v="2304"/>
    <n v="7.3"/>
    <n v="1999"/>
    <n v="985341"/>
    <n v="54"/>
    <x v="23"/>
    <x v="1091"/>
    <n v="3479"/>
    <x v="84"/>
    <s v="English"/>
    <s v="USA"/>
    <n v="500000"/>
    <n v="485341"/>
  </r>
  <r>
    <s v="Michael Polish"/>
    <x v="2305"/>
    <n v="4.5999999999999996"/>
    <n v="2015"/>
    <n v="4700361"/>
    <n v="12"/>
    <x v="23"/>
    <x v="220"/>
    <n v="2047"/>
    <x v="255"/>
    <s v="English"/>
    <s v="USA"/>
    <n v="5000000"/>
    <n v="-299639"/>
  </r>
  <r>
    <s v="Michael Polish"/>
    <x v="2306"/>
    <n v="6.4"/>
    <n v="2003"/>
    <n v="1420578"/>
    <n v="60"/>
    <x v="147"/>
    <x v="193"/>
    <n v="4894"/>
    <x v="55"/>
    <s v="English"/>
    <s v="USA"/>
    <n v="1900000"/>
    <n v="-479422"/>
  </r>
  <r>
    <s v="Michael Polish"/>
    <x v="2307"/>
    <n v="6.3"/>
    <n v="2006"/>
    <n v="10996440"/>
    <n v="113"/>
    <x v="247"/>
    <x v="42"/>
    <n v="19707"/>
    <x v="20"/>
    <s v="English"/>
    <s v="USA"/>
    <n v="13000000"/>
    <n v="-2003560"/>
  </r>
  <r>
    <s v="Michael Pressman"/>
    <x v="2308"/>
    <n v="6"/>
    <n v="1991"/>
    <n v="78656813"/>
    <n v="68"/>
    <x v="292"/>
    <x v="1092"/>
    <n v="42765"/>
    <x v="280"/>
    <s v="English"/>
    <s v="USA"/>
    <n v="25000000"/>
    <n v="53656813"/>
  </r>
  <r>
    <s v="Michael Radford"/>
    <x v="2309"/>
    <n v="7.1"/>
    <n v="2004"/>
    <n v="3752725"/>
    <n v="117"/>
    <x v="12"/>
    <x v="261"/>
    <n v="29715"/>
    <x v="188"/>
    <s v="English"/>
    <s v="USA"/>
    <n v="18000000"/>
    <n v="-14247275"/>
  </r>
  <r>
    <s v="Michael Ritchie"/>
    <x v="2310"/>
    <n v="5.9"/>
    <n v="1986"/>
    <n v="79817937"/>
    <n v="29"/>
    <x v="578"/>
    <x v="329"/>
    <n v="39798"/>
    <x v="390"/>
    <s v="English"/>
    <s v="USA"/>
    <n v="25000000"/>
    <n v="54817937"/>
  </r>
  <r>
    <s v="Michael Ritchie"/>
    <x v="2311"/>
    <n v="5.4"/>
    <n v="1997"/>
    <n v="8119205"/>
    <n v="21"/>
    <x v="151"/>
    <x v="279"/>
    <n v="4288"/>
    <x v="226"/>
    <s v="English"/>
    <s v="USA"/>
    <n v="28000000"/>
    <n v="-19880795"/>
  </r>
  <r>
    <s v="Michael Roemer"/>
    <x v="2312"/>
    <n v="8.1"/>
    <n v="1964"/>
    <n v="12438"/>
    <n v="24"/>
    <x v="12"/>
    <x v="648"/>
    <n v="891"/>
    <x v="39"/>
    <s v="English"/>
    <s v="USA"/>
    <n v="160000"/>
    <n v="-147562"/>
  </r>
  <r>
    <s v="Michael Rymer"/>
    <x v="2313"/>
    <n v="6.1"/>
    <n v="1999"/>
    <n v="14003141"/>
    <n v="28"/>
    <x v="30"/>
    <x v="410"/>
    <n v="4598"/>
    <x v="255"/>
    <s v="English"/>
    <s v="USA"/>
    <n v="7000000"/>
    <n v="7003141"/>
  </r>
  <r>
    <s v="Michael Rymer"/>
    <x v="2314"/>
    <n v="5.2"/>
    <n v="2002"/>
    <n v="30307804"/>
    <n v="137"/>
    <x v="531"/>
    <x v="1093"/>
    <n v="43991"/>
    <x v="210"/>
    <s v="English"/>
    <s v="USA"/>
    <n v="35000000"/>
    <n v="-4692196"/>
  </r>
  <r>
    <s v="Michael Schultz"/>
    <x v="2315"/>
    <n v="6.9"/>
    <n v="1985"/>
    <n v="33000000"/>
    <n v="55"/>
    <x v="579"/>
    <x v="1094"/>
    <n v="9424"/>
    <x v="192"/>
    <s v="English"/>
    <s v="USA"/>
    <n v="10000000"/>
    <n v="23000000"/>
  </r>
  <r>
    <s v="Michael Spierig"/>
    <x v="2316"/>
    <n v="6.5"/>
    <n v="2009"/>
    <n v="29975979"/>
    <n v="292"/>
    <x v="53"/>
    <x v="1095"/>
    <n v="105797"/>
    <x v="496"/>
    <s v="English"/>
    <s v="Australia"/>
    <n v="20000000"/>
    <n v="9975979"/>
  </r>
  <r>
    <s v="Michael Sucsy"/>
    <x v="2317"/>
    <n v="6.8"/>
    <n v="2012"/>
    <n v="125014030"/>
    <n v="214"/>
    <x v="12"/>
    <x v="127"/>
    <n v="145852"/>
    <x v="500"/>
    <s v="English"/>
    <s v="USA"/>
    <n v="30000000"/>
    <n v="95014030"/>
  </r>
  <r>
    <s v="Michael Tiddes"/>
    <x v="2318"/>
    <n v="5.0999999999999996"/>
    <n v="2013"/>
    <n v="40041683"/>
    <n v="129"/>
    <x v="60"/>
    <x v="1096"/>
    <n v="34620"/>
    <x v="131"/>
    <s v="English"/>
    <s v="USA"/>
    <n v="2500000"/>
    <n v="37541683"/>
  </r>
  <r>
    <s v="Michael Tiddes"/>
    <x v="2319"/>
    <n v="4.7"/>
    <n v="2014"/>
    <n v="17314483"/>
    <n v="69"/>
    <x v="60"/>
    <x v="1097"/>
    <n v="14621"/>
    <x v="2"/>
    <s v="English"/>
    <s v="USA"/>
    <n v="4000000"/>
    <n v="13314483"/>
  </r>
  <r>
    <s v="Michael Tiddes"/>
    <x v="2320"/>
    <n v="3.5"/>
    <n v="2016"/>
    <n v="11675178"/>
    <n v="59"/>
    <x v="3"/>
    <x v="1098"/>
    <n v="9509"/>
    <x v="12"/>
    <s v="English"/>
    <s v="USA"/>
    <n v="5000000"/>
    <n v="6675178"/>
  </r>
  <r>
    <s v="Michael Tollin"/>
    <x v="2321"/>
    <n v="6.9"/>
    <n v="2003"/>
    <n v="52277485"/>
    <n v="74"/>
    <x v="107"/>
    <x v="312"/>
    <n v="32370"/>
    <x v="145"/>
    <s v="English"/>
    <s v="USA"/>
    <n v="35000000"/>
    <n v="17277485"/>
  </r>
  <r>
    <s v="Michael Tollin"/>
    <x v="2322"/>
    <n v="4.9000000000000004"/>
    <n v="2001"/>
    <n v="19693891"/>
    <n v="50"/>
    <x v="167"/>
    <x v="276"/>
    <n v="12993"/>
    <x v="131"/>
    <s v="English"/>
    <s v="USA"/>
    <n v="34000000"/>
    <n v="-14306109"/>
  </r>
  <r>
    <s v="Michael Wadleigh"/>
    <x v="2323"/>
    <n v="8.1"/>
    <n v="1970"/>
    <n v="13300000"/>
    <n v="53"/>
    <x v="508"/>
    <x v="1099"/>
    <n v="12631"/>
    <x v="205"/>
    <s v="English"/>
    <s v="USA"/>
    <n v="600000"/>
    <n v="12700000"/>
  </r>
  <r>
    <s v="Michael Winterbottom"/>
    <x v="2324"/>
    <n v="6.8"/>
    <n v="2005"/>
    <n v="1247453"/>
    <n v="122"/>
    <x v="8"/>
    <x v="110"/>
    <n v="11202"/>
    <x v="132"/>
    <s v="English"/>
    <s v="UK"/>
    <n v="2800000"/>
    <n v="-1552547"/>
  </r>
  <r>
    <s v="Michael Winterbottom"/>
    <x v="2325"/>
    <n v="6.7"/>
    <n v="2007"/>
    <n v="9172810"/>
    <n v="190"/>
    <x v="580"/>
    <x v="386"/>
    <n v="24150"/>
    <x v="24"/>
    <s v="English"/>
    <s v="USA"/>
    <n v="16000000"/>
    <n v="-6827190"/>
  </r>
  <r>
    <s v="Michael Winterbottom"/>
    <x v="2326"/>
    <n v="6.3"/>
    <n v="2003"/>
    <n v="197148"/>
    <n v="133"/>
    <x v="50"/>
    <x v="560"/>
    <n v="18109"/>
    <x v="155"/>
    <s v="English"/>
    <s v="UK"/>
    <n v="7500000"/>
    <n v="-7302852"/>
  </r>
  <r>
    <s v="Michael Winterbottom"/>
    <x v="2327"/>
    <n v="6.1"/>
    <n v="2010"/>
    <n v="214966"/>
    <n v="225"/>
    <x v="30"/>
    <x v="679"/>
    <n v="28483"/>
    <x v="198"/>
    <s v="English"/>
    <s v="USA"/>
    <n v="13000000"/>
    <n v="-12785034"/>
  </r>
  <r>
    <s v="Michael Winterbottom"/>
    <x v="2328"/>
    <n v="6.5"/>
    <n v="2000"/>
    <n v="403932"/>
    <n v="71"/>
    <x v="157"/>
    <x v="76"/>
    <n v="5254"/>
    <x v="257"/>
    <s v="English"/>
    <s v="UK"/>
    <n v="20000000"/>
    <n v="-19596068"/>
  </r>
  <r>
    <s v="Michel Gondry"/>
    <x v="2329"/>
    <n v="8.3000000000000007"/>
    <n v="2004"/>
    <n v="34126138"/>
    <n v="273"/>
    <x v="497"/>
    <x v="424"/>
    <n v="666937"/>
    <x v="771"/>
    <s v="English"/>
    <s v="USA"/>
    <n v="20000000"/>
    <n v="14126138"/>
  </r>
  <r>
    <s v="Michel Gondry"/>
    <x v="2330"/>
    <n v="7.2"/>
    <n v="2005"/>
    <n v="11694528"/>
    <n v="114"/>
    <x v="581"/>
    <x v="1100"/>
    <n v="7721"/>
    <x v="370"/>
    <s v="English"/>
    <s v="USA"/>
    <n v="3000000"/>
    <n v="8694528"/>
  </r>
  <r>
    <s v="Michel Gondry"/>
    <x v="2331"/>
    <n v="6.4"/>
    <n v="2008"/>
    <n v="11169531"/>
    <n v="248"/>
    <x v="3"/>
    <x v="1101"/>
    <n v="79855"/>
    <x v="316"/>
    <s v="English"/>
    <s v="UK"/>
    <n v="20000000"/>
    <n v="-8830469"/>
  </r>
  <r>
    <s v="Michel Gondry"/>
    <x v="2332"/>
    <n v="5.8"/>
    <n v="2011"/>
    <n v="98780042"/>
    <n v="447"/>
    <x v="582"/>
    <x v="493"/>
    <n v="136019"/>
    <x v="772"/>
    <s v="English"/>
    <s v="USA"/>
    <n v="120000000"/>
    <n v="-21219958"/>
  </r>
  <r>
    <s v="Michel Hazanavicius"/>
    <x v="2333"/>
    <n v="8"/>
    <n v="2011"/>
    <n v="44667095"/>
    <n v="576"/>
    <x v="19"/>
    <x v="1102"/>
    <n v="190030"/>
    <x v="773"/>
    <s v="English"/>
    <s v="France"/>
    <n v="15000000"/>
    <n v="29667095"/>
  </r>
  <r>
    <s v="Michel Leclerc"/>
    <x v="2334"/>
    <n v="7.2"/>
    <n v="2010"/>
    <n v="513836"/>
    <n v="87"/>
    <x v="19"/>
    <x v="1103"/>
    <n v="6304"/>
    <x v="226"/>
    <s v="French"/>
    <s v="France"/>
    <n v="4600000"/>
    <n v="-4086164"/>
  </r>
  <r>
    <s v="Michel Orion Scott"/>
    <x v="2335"/>
    <n v="7.4"/>
    <n v="2009"/>
    <n v="155984"/>
    <n v="29"/>
    <x v="224"/>
    <x v="1104"/>
    <n v="586"/>
    <x v="228"/>
    <s v="English"/>
    <s v="USA"/>
    <n v="160000"/>
    <n v="-4016"/>
  </r>
  <r>
    <s v="Mick Jackson"/>
    <x v="2336"/>
    <n v="6.1"/>
    <n v="1992"/>
    <n v="121945720"/>
    <n v="48"/>
    <x v="583"/>
    <x v="577"/>
    <n v="89972"/>
    <x v="30"/>
    <s v="English"/>
    <s v="USA"/>
    <n v="25000000"/>
    <n v="96945720"/>
  </r>
  <r>
    <s v="Mick Jackson"/>
    <x v="2337"/>
    <n v="5.4"/>
    <n v="1997"/>
    <n v="47474112"/>
    <n v="84"/>
    <x v="75"/>
    <x v="162"/>
    <n v="58227"/>
    <x v="92"/>
    <s v="English"/>
    <s v="USA"/>
    <n v="90000000"/>
    <n v="-42525888"/>
  </r>
  <r>
    <s v="Mickey Liddell"/>
    <x v="2338"/>
    <n v="3.8"/>
    <n v="2008"/>
    <n v="13350177"/>
    <n v="74"/>
    <x v="240"/>
    <x v="1105"/>
    <n v="7904"/>
    <x v="341"/>
    <s v="English"/>
    <s v="USA"/>
    <n v="5000000"/>
    <n v="8350177"/>
  </r>
  <r>
    <s v="Miguel Arteta"/>
    <x v="2339"/>
    <n v="6.2"/>
    <n v="2014"/>
    <n v="66950483"/>
    <n v="119"/>
    <x v="93"/>
    <x v="172"/>
    <n v="29738"/>
    <x v="180"/>
    <s v="English"/>
    <s v="USA"/>
    <n v="28000000"/>
    <n v="38950483"/>
  </r>
  <r>
    <s v="Miguel Arteta"/>
    <x v="2340"/>
    <n v="6.5"/>
    <n v="2002"/>
    <n v="14015786"/>
    <n v="107"/>
    <x v="12"/>
    <x v="134"/>
    <n v="37952"/>
    <x v="774"/>
    <s v="English"/>
    <s v="USA"/>
    <n v="5000000"/>
    <n v="9015786"/>
  </r>
  <r>
    <s v="Miguel Arteta"/>
    <x v="2341"/>
    <n v="6.6"/>
    <n v="2000"/>
    <n v="1050600"/>
    <n v="59"/>
    <x v="8"/>
    <x v="725"/>
    <n v="4662"/>
    <x v="134"/>
    <s v="English"/>
    <s v="USA"/>
    <n v="250000"/>
    <n v="800600"/>
  </r>
  <r>
    <s v="Miguel Arteta"/>
    <x v="2342"/>
    <n v="6.5"/>
    <n v="2009"/>
    <n v="15281286"/>
    <n v="192"/>
    <x v="19"/>
    <x v="210"/>
    <n v="64646"/>
    <x v="225"/>
    <s v="English"/>
    <s v="USA"/>
    <n v="18000000"/>
    <n v="-2718714"/>
  </r>
  <r>
    <s v="Miguel Sapochnik"/>
    <x v="2343"/>
    <n v="6.3"/>
    <n v="2010"/>
    <n v="13763130"/>
    <n v="197"/>
    <x v="182"/>
    <x v="474"/>
    <n v="87768"/>
    <x v="547"/>
    <s v="English"/>
    <s v="USA"/>
    <n v="32000000"/>
    <n v="-18236870"/>
  </r>
  <r>
    <s v="Mikael Håfström"/>
    <x v="2344"/>
    <n v="6.8"/>
    <n v="2007"/>
    <n v="71975611"/>
    <n v="314"/>
    <x v="65"/>
    <x v="1106"/>
    <n v="209396"/>
    <x v="775"/>
    <s v="English"/>
    <s v="USA"/>
    <n v="25000000"/>
    <n v="46975611"/>
  </r>
  <r>
    <s v="Mikael Håfström"/>
    <x v="2345"/>
    <n v="6.6"/>
    <n v="2005"/>
    <n v="36020063"/>
    <n v="116"/>
    <x v="18"/>
    <x v="1107"/>
    <n v="62584"/>
    <x v="776"/>
    <s v="English"/>
    <s v="USA"/>
    <n v="22000000"/>
    <n v="14020063"/>
  </r>
  <r>
    <s v="Mikael Håfström"/>
    <x v="2346"/>
    <n v="6"/>
    <n v="2011"/>
    <n v="33037754"/>
    <n v="267"/>
    <x v="21"/>
    <x v="435"/>
    <n v="75864"/>
    <x v="473"/>
    <s v="English"/>
    <s v="USA"/>
    <n v="37000000"/>
    <n v="-3962246"/>
  </r>
  <r>
    <s v="Mikael Håfström"/>
    <x v="2347"/>
    <n v="6.7"/>
    <n v="2013"/>
    <n v="25121291"/>
    <n v="286"/>
    <x v="584"/>
    <x v="119"/>
    <n v="177653"/>
    <x v="375"/>
    <s v="English"/>
    <s v="USA"/>
    <n v="50000000"/>
    <n v="-24878709"/>
  </r>
  <r>
    <s v="Mikael Salomon"/>
    <x v="2348"/>
    <n v="5.8"/>
    <n v="1998"/>
    <n v="19819494"/>
    <n v="79"/>
    <x v="27"/>
    <x v="281"/>
    <n v="26893"/>
    <x v="30"/>
    <s v="English"/>
    <s v="USA"/>
    <n v="70000000"/>
    <n v="-50180506"/>
  </r>
  <r>
    <s v="Mike Bigelow"/>
    <x v="2349"/>
    <n v="4.5999999999999996"/>
    <n v="2005"/>
    <n v="22264487"/>
    <n v="98"/>
    <x v="3"/>
    <x v="1108"/>
    <n v="41239"/>
    <x v="184"/>
    <s v="English"/>
    <s v="USA"/>
    <n v="22000000"/>
    <n v="264487"/>
  </r>
  <r>
    <s v="Mike Binder"/>
    <x v="2350"/>
    <n v="6.6"/>
    <n v="2014"/>
    <n v="21569041"/>
    <n v="91"/>
    <x v="23"/>
    <x v="606"/>
    <n v="8058"/>
    <x v="466"/>
    <s v="English"/>
    <s v="USA"/>
    <n v="9000000"/>
    <n v="12569041"/>
  </r>
  <r>
    <s v="Mike Binder"/>
    <x v="2351"/>
    <n v="6.9"/>
    <n v="2005"/>
    <n v="18761993"/>
    <n v="125"/>
    <x v="8"/>
    <x v="740"/>
    <n v="19007"/>
    <x v="637"/>
    <s v="English"/>
    <s v="USA"/>
    <n v="9000000"/>
    <n v="9761993"/>
  </r>
  <r>
    <s v="Mike Binder"/>
    <x v="2352"/>
    <n v="7.5"/>
    <n v="2007"/>
    <n v="19661987"/>
    <n v="154"/>
    <x v="23"/>
    <x v="17"/>
    <n v="83786"/>
    <x v="435"/>
    <s v="English"/>
    <s v="USA"/>
    <n v="20000000"/>
    <n v="-338013"/>
  </r>
  <r>
    <s v="Mike Bruce"/>
    <x v="2353"/>
    <n v="4.0999999999999996"/>
    <n v="2007"/>
    <n v="243768"/>
    <n v="3"/>
    <x v="261"/>
    <x v="1109"/>
    <n v="143"/>
    <x v="228"/>
    <s v="English"/>
    <s v="USA"/>
    <n v="30000"/>
    <n v="213768"/>
  </r>
  <r>
    <s v="Mike Cahill"/>
    <x v="2354"/>
    <n v="7"/>
    <n v="2011"/>
    <n v="1316074"/>
    <n v="242"/>
    <x v="509"/>
    <x v="1110"/>
    <n v="71387"/>
    <x v="777"/>
    <s v="English"/>
    <s v="USA"/>
    <n v="100000"/>
    <n v="1216074"/>
  </r>
  <r>
    <s v="Mike Disa"/>
    <x v="2355"/>
    <n v="4.8"/>
    <n v="2011"/>
    <n v="10134754"/>
    <n v="77"/>
    <x v="564"/>
    <x v="192"/>
    <n v="9682"/>
    <x v="368"/>
    <s v="English"/>
    <s v="USA"/>
    <n v="30000000"/>
    <n v="-19865246"/>
  </r>
  <r>
    <s v="Mike Figgis"/>
    <x v="2356"/>
    <n v="7.6"/>
    <n v="1995"/>
    <n v="31968347"/>
    <n v="123"/>
    <x v="12"/>
    <x v="64"/>
    <n v="93894"/>
    <x v="664"/>
    <s v="English"/>
    <s v="USA"/>
    <n v="3600000"/>
    <n v="28368347"/>
  </r>
  <r>
    <s v="Mike Figgis"/>
    <x v="2357"/>
    <n v="5.4"/>
    <n v="1999"/>
    <n v="399793"/>
    <n v="31"/>
    <x v="23"/>
    <x v="422"/>
    <n v="2877"/>
    <x v="512"/>
    <s v="English"/>
    <s v="USA"/>
    <n v="4000000"/>
    <n v="-3600207"/>
  </r>
  <r>
    <s v="Mike Flanagan"/>
    <x v="2358"/>
    <n v="6.5"/>
    <n v="2013"/>
    <n v="27689474"/>
    <n v="336"/>
    <x v="55"/>
    <x v="1111"/>
    <n v="85688"/>
    <x v="105"/>
    <s v="English"/>
    <s v="USA"/>
    <n v="5000000"/>
    <n v="22689474"/>
  </r>
  <r>
    <s v="Mike Gabriel"/>
    <x v="2359"/>
    <n v="6.6"/>
    <n v="1995"/>
    <n v="141600000"/>
    <n v="92"/>
    <x v="585"/>
    <x v="241"/>
    <n v="119675"/>
    <x v="376"/>
    <s v="English"/>
    <s v="USA"/>
    <n v="55000000"/>
    <n v="86600000"/>
  </r>
  <r>
    <s v="Mike Judge"/>
    <x v="2360"/>
    <n v="6.8"/>
    <n v="1996"/>
    <n v="63071133"/>
    <n v="63"/>
    <x v="586"/>
    <x v="39"/>
    <n v="42892"/>
    <x v="158"/>
    <s v="English"/>
    <s v="USA"/>
    <n v="12000000"/>
    <n v="51071133"/>
  </r>
  <r>
    <s v="Mike Judge"/>
    <x v="2361"/>
    <n v="6.2"/>
    <n v="2009"/>
    <n v="10814185"/>
    <n v="192"/>
    <x v="297"/>
    <x v="42"/>
    <n v="37530"/>
    <x v="32"/>
    <s v="English"/>
    <s v="USA"/>
    <n v="8000000"/>
    <n v="2814185"/>
  </r>
  <r>
    <s v="Mike Judge"/>
    <x v="2362"/>
    <n v="7.8"/>
    <n v="1999"/>
    <n v="10824921"/>
    <n v="144"/>
    <x v="3"/>
    <x v="201"/>
    <n v="200293"/>
    <x v="579"/>
    <s v="English"/>
    <s v="USA"/>
    <n v="10000000"/>
    <n v="824921"/>
  </r>
  <r>
    <s v="Mike Leigh"/>
    <x v="2363"/>
    <n v="7.4"/>
    <n v="1999"/>
    <n v="6201757"/>
    <n v="103"/>
    <x v="587"/>
    <x v="100"/>
    <n v="10037"/>
    <x v="352"/>
    <s v="English"/>
    <s v="UK"/>
    <n v="10000000"/>
    <n v="-3798243"/>
  </r>
  <r>
    <s v="Mike Leigh"/>
    <x v="2364"/>
    <n v="6.8"/>
    <n v="2014"/>
    <n v="3958500"/>
    <n v="262"/>
    <x v="125"/>
    <x v="1112"/>
    <n v="17933"/>
    <x v="136"/>
    <s v="English"/>
    <s v="UK"/>
    <n v="8200000"/>
    <n v="-4241500"/>
  </r>
  <r>
    <s v="Mike Leigh"/>
    <x v="2365"/>
    <n v="7.3"/>
    <n v="2010"/>
    <n v="3205244"/>
    <n v="248"/>
    <x v="8"/>
    <x v="100"/>
    <n v="23629"/>
    <x v="220"/>
    <s v="English"/>
    <s v="UK"/>
    <n v="10000000"/>
    <n v="-6794756"/>
  </r>
  <r>
    <s v="Mike Leigh"/>
    <x v="2366"/>
    <n v="7.7"/>
    <n v="2004"/>
    <n v="3753806"/>
    <n v="169"/>
    <x v="2"/>
    <x v="288"/>
    <n v="20307"/>
    <x v="136"/>
    <s v="English"/>
    <s v="UK"/>
    <n v="11000000"/>
    <n v="-7246194"/>
  </r>
  <r>
    <s v="Mike Leigh"/>
    <x v="2367"/>
    <n v="7.6"/>
    <n v="2002"/>
    <n v="112935"/>
    <n v="81"/>
    <x v="23"/>
    <x v="1112"/>
    <n v="8161"/>
    <x v="58"/>
    <s v="English"/>
    <s v="UK"/>
    <n v="9000000"/>
    <n v="-8887065"/>
  </r>
  <r>
    <s v="Mike Marvin"/>
    <x v="2368"/>
    <n v="5.9"/>
    <n v="1986"/>
    <n v="3500000"/>
    <n v="70"/>
    <x v="588"/>
    <x v="764"/>
    <n v="10082"/>
    <x v="179"/>
    <s v="English"/>
    <s v="USA"/>
    <n v="2700000"/>
    <n v="800000"/>
  </r>
  <r>
    <s v="Mike McCoy"/>
    <x v="2369"/>
    <n v="6.5"/>
    <n v="2012"/>
    <n v="70011073"/>
    <n v="216"/>
    <x v="589"/>
    <x v="1113"/>
    <n v="57996"/>
    <x v="623"/>
    <s v="English"/>
    <s v="USA"/>
    <n v="12000000"/>
    <n v="58011073"/>
  </r>
  <r>
    <s v="Mike Mills"/>
    <x v="2370"/>
    <n v="7.2"/>
    <n v="2010"/>
    <n v="5776314"/>
    <n v="261"/>
    <x v="19"/>
    <x v="347"/>
    <n v="73349"/>
    <x v="287"/>
    <s v="English"/>
    <s v="USA"/>
    <n v="3200000"/>
    <n v="2576314"/>
  </r>
  <r>
    <s v="Mike Mills"/>
    <x v="2371"/>
    <n v="6.6"/>
    <n v="2005"/>
    <n v="1325073"/>
    <n v="114"/>
    <x v="8"/>
    <x v="675"/>
    <n v="18762"/>
    <x v="288"/>
    <s v="English"/>
    <s v="USA"/>
    <n v="4000000"/>
    <n v="-2674927"/>
  </r>
  <r>
    <s v="Mike Mitchell"/>
    <x v="2372"/>
    <n v="6.4"/>
    <n v="2010"/>
    <n v="238371987"/>
    <n v="226"/>
    <x v="67"/>
    <x v="398"/>
    <n v="138661"/>
    <x v="387"/>
    <s v="English"/>
    <s v="USA"/>
    <n v="165000000"/>
    <n v="73371987"/>
  </r>
  <r>
    <s v="Mike Mitchell"/>
    <x v="2373"/>
    <n v="4.4000000000000004"/>
    <n v="2011"/>
    <n v="133103929"/>
    <n v="91"/>
    <x v="590"/>
    <x v="192"/>
    <n v="22838"/>
    <x v="396"/>
    <s v="English"/>
    <s v="USA"/>
    <n v="75000000"/>
    <n v="58103929"/>
  </r>
  <r>
    <s v="Mike Mitchell"/>
    <x v="2374"/>
    <n v="5.7"/>
    <n v="1999"/>
    <n v="65535067"/>
    <n v="91"/>
    <x v="1"/>
    <x v="192"/>
    <n v="59380"/>
    <x v="352"/>
    <s v="English"/>
    <s v="USA"/>
    <n v="17000000"/>
    <n v="48535067"/>
  </r>
  <r>
    <s v="Mike Mitchell"/>
    <x v="2375"/>
    <n v="6.2"/>
    <n v="2005"/>
    <n v="63939454"/>
    <n v="127"/>
    <x v="591"/>
    <x v="1114"/>
    <n v="61321"/>
    <x v="142"/>
    <s v="English"/>
    <s v="USA"/>
    <n v="35000000"/>
    <n v="28939454"/>
  </r>
  <r>
    <s v="Mike Nawrocki"/>
    <x v="2376"/>
    <n v="6.6"/>
    <n v="2002"/>
    <n v="25571351"/>
    <n v="38"/>
    <x v="419"/>
    <x v="1115"/>
    <n v="3135"/>
    <x v="467"/>
    <s v="English"/>
    <s v="USA"/>
    <n v="14000000"/>
    <n v="11571351"/>
  </r>
  <r>
    <s v="Mike Nawrocki"/>
    <x v="2377"/>
    <n v="5.7"/>
    <n v="2008"/>
    <n v="12701880"/>
    <n v="37"/>
    <x v="84"/>
    <x v="1116"/>
    <n v="2037"/>
    <x v="87"/>
    <s v="English"/>
    <s v="USA"/>
    <n v="15000000"/>
    <n v="-2298120"/>
  </r>
  <r>
    <s v="Mike Newell"/>
    <x v="2378"/>
    <n v="7.6"/>
    <n v="2005"/>
    <n v="289994397"/>
    <n v="295"/>
    <x v="57"/>
    <x v="88"/>
    <n v="385670"/>
    <x v="778"/>
    <s v="English"/>
    <s v="UK"/>
    <n v="150000000"/>
    <n v="139994397"/>
  </r>
  <r>
    <s v="Mike Newell"/>
    <x v="2379"/>
    <n v="7.1"/>
    <n v="1994"/>
    <n v="52700832"/>
    <n v="84"/>
    <x v="19"/>
    <x v="623"/>
    <n v="107923"/>
    <x v="473"/>
    <s v="English"/>
    <s v="UK"/>
    <n v="4500000"/>
    <n v="48200832"/>
  </r>
  <r>
    <s v="Mike Newell"/>
    <x v="2380"/>
    <n v="6.4"/>
    <n v="2003"/>
    <n v="63695760"/>
    <n v="141"/>
    <x v="23"/>
    <x v="335"/>
    <n v="61490"/>
    <x v="182"/>
    <s v="English"/>
    <s v="USA"/>
    <n v="65000000"/>
    <n v="-1304240"/>
  </r>
  <r>
    <s v="Mike Newell"/>
    <x v="2381"/>
    <n v="6"/>
    <n v="1999"/>
    <n v="8406264"/>
    <n v="56"/>
    <x v="19"/>
    <x v="386"/>
    <n v="24826"/>
    <x v="61"/>
    <s v="English"/>
    <s v="USA"/>
    <n v="38000000"/>
    <n v="-29593736"/>
  </r>
  <r>
    <s v="Mike Newell"/>
    <x v="2382"/>
    <n v="6.4"/>
    <n v="2007"/>
    <n v="4584886"/>
    <n v="115"/>
    <x v="12"/>
    <x v="1117"/>
    <n v="19114"/>
    <x v="348"/>
    <s v="English"/>
    <s v="USA"/>
    <n v="45000000"/>
    <n v="-40415114"/>
  </r>
  <r>
    <s v="Mike Newell"/>
    <x v="2383"/>
    <n v="6.6"/>
    <n v="2010"/>
    <n v="90755643"/>
    <n v="306"/>
    <x v="592"/>
    <x v="134"/>
    <n v="222403"/>
    <x v="779"/>
    <s v="English"/>
    <s v="USA"/>
    <n v="200000000"/>
    <n v="-109244357"/>
  </r>
  <r>
    <s v="Mike Nichols"/>
    <x v="2384"/>
    <n v="7.3"/>
    <n v="2004"/>
    <n v="33987757"/>
    <n v="212"/>
    <x v="12"/>
    <x v="433"/>
    <n v="168314"/>
    <x v="780"/>
    <s v="English"/>
    <s v="USA"/>
    <n v="27000000"/>
    <n v="6987757"/>
  </r>
  <r>
    <s v="Mike Nichols"/>
    <x v="2385"/>
    <n v="6.2"/>
    <n v="1994"/>
    <n v="65012000"/>
    <n v="59"/>
    <x v="593"/>
    <x v="1118"/>
    <n v="43559"/>
    <x v="27"/>
    <s v="English"/>
    <s v="USA"/>
    <n v="70000000"/>
    <n v="-4988000"/>
  </r>
  <r>
    <s v="Mike Nichols"/>
    <x v="2386"/>
    <n v="7.1"/>
    <n v="2007"/>
    <n v="66636385"/>
    <n v="269"/>
    <x v="6"/>
    <x v="156"/>
    <n v="88451"/>
    <x v="199"/>
    <s v="English"/>
    <s v="USA"/>
    <n v="75000000"/>
    <n v="-8363615"/>
  </r>
  <r>
    <s v="Mike Nichols"/>
    <x v="2387"/>
    <n v="6.7"/>
    <n v="1998"/>
    <n v="38966057"/>
    <n v="117"/>
    <x v="8"/>
    <x v="1119"/>
    <n v="23940"/>
    <x v="308"/>
    <s v="English"/>
    <s v="France"/>
    <n v="65000000"/>
    <n v="-26033943"/>
  </r>
  <r>
    <s v="Mike Nichols"/>
    <x v="2388"/>
    <n v="5.6"/>
    <n v="2000"/>
    <n v="6291602"/>
    <n v="82"/>
    <x v="545"/>
    <x v="4"/>
    <n v="8070"/>
    <x v="288"/>
    <s v="English"/>
    <s v="USA"/>
    <n v="50000000"/>
    <n v="-43708398"/>
  </r>
  <r>
    <s v="Mike van Diem"/>
    <x v="2389"/>
    <n v="7.8"/>
    <n v="1997"/>
    <n v="713413"/>
    <n v="54"/>
    <x v="273"/>
    <x v="1120"/>
    <n v="9171"/>
    <x v="114"/>
    <s v="Dutch"/>
    <s v="Netherlands"/>
    <n v="4500000"/>
    <n v="-3786587"/>
  </r>
  <r>
    <s v="Milos Forman"/>
    <x v="2390"/>
    <n v="8.6999999999999993"/>
    <n v="1975"/>
    <n v="112000000"/>
    <n v="149"/>
    <x v="23"/>
    <x v="1121"/>
    <n v="680041"/>
    <x v="781"/>
    <s v="English"/>
    <s v="USA"/>
    <n v="4400000"/>
    <n v="107600000"/>
  </r>
  <r>
    <s v="Milos Forman"/>
    <x v="2391"/>
    <n v="8.3000000000000007"/>
    <n v="1984"/>
    <n v="51600000"/>
    <n v="134"/>
    <x v="594"/>
    <x v="525"/>
    <n v="270790"/>
    <x v="560"/>
    <s v="English"/>
    <s v="USA"/>
    <n v="18000000"/>
    <n v="33600000"/>
  </r>
  <r>
    <s v="Milos Forman"/>
    <x v="2392"/>
    <n v="7.4"/>
    <n v="1999"/>
    <n v="34580635"/>
    <n v="140"/>
    <x v="299"/>
    <x v="1122"/>
    <n v="100743"/>
    <x v="560"/>
    <s v="English"/>
    <s v="UK"/>
    <n v="52000000"/>
    <n v="-17419365"/>
  </r>
  <r>
    <s v="Mimi Leder"/>
    <x v="2393"/>
    <n v="6.1"/>
    <n v="1998"/>
    <n v="140459099"/>
    <n v="125"/>
    <x v="595"/>
    <x v="281"/>
    <n v="135601"/>
    <x v="782"/>
    <s v="English"/>
    <s v="USA"/>
    <n v="75000000"/>
    <n v="65459099"/>
  </r>
  <r>
    <s v="Mimi Leder"/>
    <x v="2394"/>
    <n v="7.2"/>
    <n v="2000"/>
    <n v="33508922"/>
    <n v="157"/>
    <x v="23"/>
    <x v="37"/>
    <n v="95860"/>
    <x v="783"/>
    <s v="English"/>
    <s v="USA"/>
    <n v="40000000"/>
    <n v="-6491078"/>
  </r>
  <r>
    <s v="Mimi Leder"/>
    <x v="2395"/>
    <n v="5.9"/>
    <n v="1997"/>
    <n v="41256277"/>
    <n v="93"/>
    <x v="114"/>
    <x v="1123"/>
    <n v="46451"/>
    <x v="177"/>
    <s v="English"/>
    <s v="USA"/>
    <n v="50000000"/>
    <n v="-8743723"/>
  </r>
  <r>
    <s v="Mira Nair"/>
    <x v="2396"/>
    <n v="7.4"/>
    <n v="2001"/>
    <n v="13876974"/>
    <n v="137"/>
    <x v="19"/>
    <x v="1124"/>
    <n v="19397"/>
    <x v="478"/>
    <s v="Hindi"/>
    <s v="India"/>
    <n v="7000000"/>
    <n v="6876974"/>
  </r>
  <r>
    <s v="Mira Nair"/>
    <x v="2397"/>
    <n v="6"/>
    <n v="1996"/>
    <n v="4109095"/>
    <n v="33"/>
    <x v="596"/>
    <x v="643"/>
    <n v="8239"/>
    <x v="257"/>
    <s v="English"/>
    <s v="USA"/>
    <n v="3000000"/>
    <n v="1109095"/>
  </r>
  <r>
    <s v="Mira Nair"/>
    <x v="2398"/>
    <n v="6.2"/>
    <n v="2004"/>
    <n v="16123851"/>
    <n v="118"/>
    <x v="23"/>
    <x v="356"/>
    <n v="17373"/>
    <x v="491"/>
    <s v="English"/>
    <s v="USA"/>
    <n v="23000000"/>
    <n v="-6876149"/>
  </r>
  <r>
    <s v="Mira Nair"/>
    <x v="2399"/>
    <n v="6.2"/>
    <n v="1995"/>
    <n v="2832826"/>
    <n v="15"/>
    <x v="19"/>
    <x v="131"/>
    <n v="1761"/>
    <x v="534"/>
    <s v="English"/>
    <s v="USA"/>
    <n v="11000000"/>
    <n v="-8167174"/>
  </r>
  <r>
    <s v="Miranda July"/>
    <x v="2400"/>
    <n v="7.4"/>
    <n v="2005"/>
    <n v="3885134"/>
    <n v="151"/>
    <x v="8"/>
    <x v="1125"/>
    <n v="31130"/>
    <x v="696"/>
    <s v="English"/>
    <s v="USA"/>
    <n v="2000000"/>
    <n v="1885134"/>
  </r>
  <r>
    <s v="Mitch Davis"/>
    <x v="2401"/>
    <n v="6.5"/>
    <n v="2001"/>
    <n v="4720371"/>
    <n v="27"/>
    <x v="441"/>
    <x v="302"/>
    <n v="3203"/>
    <x v="180"/>
    <s v="English"/>
    <s v="USA"/>
    <n v="7000000"/>
    <n v="-2279629"/>
  </r>
  <r>
    <s v="Molly Bernstein"/>
    <x v="2402"/>
    <n v="7.1"/>
    <n v="2012"/>
    <n v="151389"/>
    <n v="39"/>
    <x v="224"/>
    <x v="1126"/>
    <n v="774"/>
    <x v="215"/>
    <s v="English"/>
    <s v="USA"/>
    <n v="500000"/>
    <n v="-348611"/>
  </r>
  <r>
    <s v="Mor Loushy"/>
    <x v="2403"/>
    <n v="7.2"/>
    <n v="2015"/>
    <n v="34151"/>
    <n v="23"/>
    <x v="305"/>
    <x v="1127"/>
    <n v="186"/>
    <x v="784"/>
    <s v="Hebrew"/>
    <s v="Israel"/>
    <n v="450000"/>
    <n v="-415849"/>
  </r>
  <r>
    <s v="Morgan J. Freeman"/>
    <x v="2404"/>
    <n v="6.5"/>
    <n v="1997"/>
    <n v="334041"/>
    <n v="17"/>
    <x v="337"/>
    <x v="1128"/>
    <n v="1038"/>
    <x v="226"/>
    <s v="English"/>
    <s v="USA"/>
    <n v="500000"/>
    <n v="-165959"/>
  </r>
  <r>
    <s v="Morgan J. Freeman"/>
    <x v="2405"/>
    <n v="6.2"/>
    <n v="1998"/>
    <n v="99147"/>
    <n v="31"/>
    <x v="23"/>
    <x v="958"/>
    <n v="1884"/>
    <x v="635"/>
    <s v="English"/>
    <s v="USA"/>
    <n v="2000000"/>
    <n v="-1900853"/>
  </r>
  <r>
    <s v="Morgan Neville"/>
    <x v="2406"/>
    <n v="7.4"/>
    <n v="2013"/>
    <n v="4946250"/>
    <n v="149"/>
    <x v="271"/>
    <x v="1129"/>
    <n v="9540"/>
    <x v="204"/>
    <s v="English"/>
    <s v="USA"/>
    <n v="1000000"/>
    <n v="3946250"/>
  </r>
  <r>
    <s v="Morgan Spurlock"/>
    <x v="2407"/>
    <n v="4.0999999999999996"/>
    <n v="2013"/>
    <n v="28873374"/>
    <n v="83"/>
    <x v="271"/>
    <x v="1130"/>
    <n v="22161"/>
    <x v="114"/>
    <s v="English"/>
    <s v="USA"/>
    <n v="10000000"/>
    <n v="18873374"/>
  </r>
  <r>
    <s v="Morgan Spurlock"/>
    <x v="2408"/>
    <n v="7.3"/>
    <n v="2004"/>
    <n v="11529368"/>
    <n v="193"/>
    <x v="597"/>
    <x v="1131"/>
    <n v="85028"/>
    <x v="785"/>
    <s v="English"/>
    <s v="USA"/>
    <n v="65000"/>
    <n v="11464368"/>
  </r>
  <r>
    <s v="Morgan Spurlock"/>
    <x v="2409"/>
    <n v="6.6"/>
    <n v="2011"/>
    <n v="638476"/>
    <n v="130"/>
    <x v="375"/>
    <x v="1132"/>
    <n v="13223"/>
    <x v="405"/>
    <s v="English"/>
    <s v="USA"/>
    <n v="1500000"/>
    <n v="-861524"/>
  </r>
  <r>
    <s v="Mort Nathan"/>
    <x v="2410"/>
    <n v="4.9000000000000004"/>
    <n v="2002"/>
    <n v="8586376"/>
    <n v="63"/>
    <x v="3"/>
    <x v="448"/>
    <n v="26598"/>
    <x v="310"/>
    <s v="English"/>
    <s v="USA"/>
    <n v="20000000"/>
    <n v="-11413624"/>
  </r>
  <r>
    <s v="Morten Tyldum"/>
    <x v="2411"/>
    <n v="8.1"/>
    <n v="2014"/>
    <n v="91121452"/>
    <n v="454"/>
    <x v="598"/>
    <x v="214"/>
    <n v="467613"/>
    <x v="786"/>
    <s v="English"/>
    <s v="UK"/>
    <n v="14000000"/>
    <n v="77121452"/>
  </r>
  <r>
    <s v="Morten Tyldum"/>
    <x v="2412"/>
    <n v="7.6"/>
    <n v="2011"/>
    <n v="1196752"/>
    <n v="284"/>
    <x v="30"/>
    <x v="1133"/>
    <n v="79353"/>
    <x v="307"/>
    <s v="Norwegian"/>
    <s v="Norway"/>
    <n v="30300000"/>
    <n v="-29103248"/>
  </r>
  <r>
    <s v="Myles Berkowitz"/>
    <x v="2413"/>
    <n v="5.3"/>
    <n v="1998"/>
    <n v="536767"/>
    <n v="32"/>
    <x v="71"/>
    <x v="500"/>
    <n v="1622"/>
    <x v="130"/>
    <s v="English"/>
    <s v="USA"/>
    <n v="60000"/>
    <n v="476767"/>
  </r>
  <r>
    <s v="Nacho Vigalondo"/>
    <x v="2414"/>
    <n v="7.2"/>
    <n v="2007"/>
    <n v="38108"/>
    <n v="173"/>
    <x v="178"/>
    <x v="1134"/>
    <n v="40878"/>
    <x v="633"/>
    <s v="Spanish"/>
    <s v="Spain"/>
    <n v="2600000"/>
    <n v="-2561892"/>
  </r>
  <r>
    <s v="Nadine Labaki"/>
    <x v="2415"/>
    <n v="7.2"/>
    <n v="2007"/>
    <n v="1060591"/>
    <n v="109"/>
    <x v="19"/>
    <x v="1135"/>
    <n v="9750"/>
    <x v="193"/>
    <s v="Arabic"/>
    <s v="France"/>
    <n v="1300000"/>
    <n v="-239409"/>
  </r>
  <r>
    <s v="Nancy Meyers"/>
    <x v="2416"/>
    <n v="6.4"/>
    <n v="2000"/>
    <n v="182805123"/>
    <n v="149"/>
    <x v="321"/>
    <x v="4"/>
    <n v="158864"/>
    <x v="616"/>
    <s v="English"/>
    <s v="USA"/>
    <n v="70000000"/>
    <n v="112805123"/>
  </r>
  <r>
    <s v="Nancy Meyers"/>
    <x v="2417"/>
    <n v="6.7"/>
    <n v="2003"/>
    <n v="124590960"/>
    <n v="145"/>
    <x v="19"/>
    <x v="46"/>
    <n v="91092"/>
    <x v="235"/>
    <s v="English"/>
    <s v="USA"/>
    <n v="80000000"/>
    <n v="44590960"/>
  </r>
  <r>
    <s v="Nancy Meyers"/>
    <x v="2418"/>
    <n v="7.2"/>
    <n v="2015"/>
    <n v="75274748"/>
    <n v="241"/>
    <x v="8"/>
    <x v="188"/>
    <n v="130661"/>
    <x v="95"/>
    <s v="English"/>
    <s v="USA"/>
    <n v="35000000"/>
    <n v="40274748"/>
  </r>
  <r>
    <s v="Nancy Meyers"/>
    <x v="2419"/>
    <n v="6.6"/>
    <n v="2009"/>
    <n v="112703470"/>
    <n v="187"/>
    <x v="19"/>
    <x v="299"/>
    <n v="69860"/>
    <x v="478"/>
    <s v="English"/>
    <s v="USA"/>
    <n v="85000000"/>
    <n v="27703470"/>
  </r>
  <r>
    <s v="Nancy Meyers"/>
    <x v="2420"/>
    <n v="6.9"/>
    <n v="2006"/>
    <n v="63224849"/>
    <n v="157"/>
    <x v="1"/>
    <x v="424"/>
    <n v="182757"/>
    <x v="96"/>
    <s v="English"/>
    <s v="USA"/>
    <n v="85000000"/>
    <n v="-21775151"/>
  </r>
  <r>
    <s v="Nancy Walker"/>
    <x v="2421"/>
    <n v="4.5"/>
    <n v="1980"/>
    <n v="2000000"/>
    <n v="26"/>
    <x v="599"/>
    <x v="189"/>
    <n v="2998"/>
    <x v="570"/>
    <s v="English"/>
    <s v="USA"/>
    <n v="20000000"/>
    <n v="-18000000"/>
  </r>
  <r>
    <s v="Nanette Burstein"/>
    <x v="2422"/>
    <n v="6.3"/>
    <n v="2010"/>
    <n v="17797316"/>
    <n v="167"/>
    <x v="1"/>
    <x v="1012"/>
    <n v="50523"/>
    <x v="341"/>
    <s v="English"/>
    <s v="USA"/>
    <n v="32000000"/>
    <n v="-14202684"/>
  </r>
  <r>
    <s v="Nat Faxon"/>
    <x v="2423"/>
    <n v="7.4"/>
    <n v="2013"/>
    <n v="21501098"/>
    <n v="276"/>
    <x v="8"/>
    <x v="807"/>
    <n v="115813"/>
    <x v="376"/>
    <s v="English"/>
    <s v="USA"/>
    <n v="5000000"/>
    <n v="16501098"/>
  </r>
  <r>
    <s v="Nathan Greno"/>
    <x v="2424"/>
    <n v="7.8"/>
    <n v="2010"/>
    <n v="200807262"/>
    <n v="324"/>
    <x v="600"/>
    <x v="1136"/>
    <n v="294810"/>
    <x v="377"/>
    <s v="English"/>
    <s v="USA"/>
    <n v="260000000"/>
    <n v="-59192738"/>
  </r>
  <r>
    <s v="Neema Barnette"/>
    <x v="2425"/>
    <n v="5.3"/>
    <n v="2002"/>
    <n v="243347"/>
    <n v="11"/>
    <x v="30"/>
    <x v="1137"/>
    <n v="553"/>
    <x v="124"/>
    <s v="English"/>
    <s v="USA"/>
    <n v="500000"/>
    <n v="-256653"/>
  </r>
  <r>
    <s v="Neil Burger"/>
    <x v="2426"/>
    <n v="6.7"/>
    <n v="2014"/>
    <n v="150832203"/>
    <n v="459"/>
    <x v="601"/>
    <x v="424"/>
    <n v="341058"/>
    <x v="687"/>
    <s v="English"/>
    <s v="USA"/>
    <n v="85000000"/>
    <n v="65832203"/>
  </r>
  <r>
    <s v="Neil Burger"/>
    <x v="2427"/>
    <n v="7.6"/>
    <n v="2006"/>
    <n v="39825798"/>
    <n v="236"/>
    <x v="124"/>
    <x v="67"/>
    <n v="295375"/>
    <x v="787"/>
    <s v="English"/>
    <s v="USA"/>
    <n v="16000000"/>
    <n v="23825798"/>
  </r>
  <r>
    <s v="Neil Burger"/>
    <x v="2428"/>
    <n v="6.6"/>
    <n v="2002"/>
    <n v="47329"/>
    <n v="31"/>
    <x v="23"/>
    <x v="1138"/>
    <n v="1661"/>
    <x v="505"/>
    <s v="English"/>
    <s v="USA"/>
    <n v="750000"/>
    <n v="-702671"/>
  </r>
  <r>
    <s v="Neil Burger"/>
    <x v="2429"/>
    <n v="7"/>
    <n v="2008"/>
    <n v="183088"/>
    <n v="57"/>
    <x v="353"/>
    <x v="542"/>
    <n v="11704"/>
    <x v="363"/>
    <s v="English"/>
    <s v="USA"/>
    <n v="15000000"/>
    <n v="-14816912"/>
  </r>
  <r>
    <s v="Neil Jordan"/>
    <x v="2430"/>
    <n v="7.3"/>
    <n v="1992"/>
    <n v="62549000"/>
    <n v="63"/>
    <x v="64"/>
    <x v="100"/>
    <n v="41361"/>
    <x v="491"/>
    <s v="English"/>
    <s v="UK"/>
    <n v="2300000"/>
    <n v="60249000"/>
  </r>
  <r>
    <s v="Neil Jordan"/>
    <x v="2431"/>
    <n v="7.6"/>
    <n v="1994"/>
    <n v="105264608"/>
    <n v="120"/>
    <x v="531"/>
    <x v="52"/>
    <n v="239752"/>
    <x v="788"/>
    <s v="English"/>
    <s v="USA"/>
    <n v="60000000"/>
    <n v="45264608"/>
  </r>
  <r>
    <s v="Neil Jordan"/>
    <x v="2432"/>
    <n v="6"/>
    <n v="1989"/>
    <n v="10555348"/>
    <n v="20"/>
    <x v="28"/>
    <x v="188"/>
    <n v="17349"/>
    <x v="90"/>
    <s v="English"/>
    <s v="USA"/>
    <n v="20000000"/>
    <n v="-9444652"/>
  </r>
  <r>
    <s v="Neil Jordan"/>
    <x v="2433"/>
    <n v="6.8"/>
    <n v="2009"/>
    <n v="548934"/>
    <n v="123"/>
    <x v="123"/>
    <x v="848"/>
    <n v="16863"/>
    <x v="466"/>
    <s v="English"/>
    <s v="Ireland"/>
    <n v="12000000"/>
    <n v="-11451066"/>
  </r>
  <r>
    <s v="Neil Jordan"/>
    <x v="2434"/>
    <n v="7.2"/>
    <n v="1999"/>
    <n v="10660147"/>
    <n v="90"/>
    <x v="12"/>
    <x v="1139"/>
    <n v="17740"/>
    <x v="136"/>
    <s v="English"/>
    <s v="UK"/>
    <n v="23000000"/>
    <n v="-12339853"/>
  </r>
  <r>
    <s v="Neil Jordan"/>
    <x v="2435"/>
    <n v="7.1"/>
    <n v="1996"/>
    <n v="11030963"/>
    <n v="44"/>
    <x v="598"/>
    <x v="135"/>
    <n v="24145"/>
    <x v="280"/>
    <s v="English"/>
    <s v="UK"/>
    <n v="28000000"/>
    <n v="-16969037"/>
  </r>
  <r>
    <s v="Neil Jordan"/>
    <x v="2436"/>
    <n v="5.5"/>
    <n v="1999"/>
    <n v="11900000"/>
    <n v="62"/>
    <x v="602"/>
    <x v="158"/>
    <n v="11003"/>
    <x v="491"/>
    <s v="English"/>
    <s v="USA"/>
    <n v="30000000"/>
    <n v="-18100000"/>
  </r>
  <r>
    <s v="Neil Jordan"/>
    <x v="2437"/>
    <n v="6.6"/>
    <n v="2002"/>
    <n v="3517797"/>
    <n v="105"/>
    <x v="346"/>
    <x v="1140"/>
    <n v="9004"/>
    <x v="35"/>
    <s v="English"/>
    <s v="France"/>
    <n v="25000000"/>
    <n v="-21482203"/>
  </r>
  <r>
    <s v="Neil LaBute"/>
    <x v="2438"/>
    <n v="6.1"/>
    <n v="2008"/>
    <n v="39263506"/>
    <n v="165"/>
    <x v="30"/>
    <x v="224"/>
    <n v="40469"/>
    <x v="140"/>
    <s v="English"/>
    <s v="USA"/>
    <n v="22000000"/>
    <n v="17263506"/>
  </r>
  <r>
    <s v="Neil LaBute"/>
    <x v="2439"/>
    <n v="7.3"/>
    <n v="1997"/>
    <n v="2856622"/>
    <n v="80"/>
    <x v="8"/>
    <x v="1141"/>
    <n v="11550"/>
    <x v="473"/>
    <s v="English"/>
    <s v="Canada"/>
    <n v="25000"/>
    <n v="2831622"/>
  </r>
  <r>
    <s v="Neil LaBute"/>
    <x v="2440"/>
    <n v="6.3"/>
    <n v="2000"/>
    <n v="25167270"/>
    <n v="156"/>
    <x v="116"/>
    <x v="281"/>
    <n v="30119"/>
    <x v="441"/>
    <s v="English"/>
    <s v="Germany"/>
    <n v="24000000"/>
    <n v="1167270"/>
  </r>
  <r>
    <s v="Neil Marshall"/>
    <x v="2441"/>
    <n v="7.2"/>
    <n v="2005"/>
    <n v="26005908"/>
    <n v="342"/>
    <x v="202"/>
    <x v="203"/>
    <n v="154938"/>
    <x v="362"/>
    <s v="English"/>
    <s v="UK"/>
    <n v="3500000"/>
    <n v="22505908"/>
  </r>
  <r>
    <s v="Neil Marshall"/>
    <x v="2442"/>
    <n v="6"/>
    <n v="2008"/>
    <n v="10955425"/>
    <n v="254"/>
    <x v="82"/>
    <x v="1142"/>
    <n v="62770"/>
    <x v="707"/>
    <s v="English"/>
    <s v="UK"/>
    <n v="30000000"/>
    <n v="-19044575"/>
  </r>
  <r>
    <s v="Neill Blomkamp"/>
    <x v="2443"/>
    <n v="8"/>
    <n v="2009"/>
    <n v="115646235"/>
    <n v="472"/>
    <x v="82"/>
    <x v="1143"/>
    <n v="531737"/>
    <x v="789"/>
    <s v="English"/>
    <s v="South Africa"/>
    <n v="30000000"/>
    <n v="85646235"/>
  </r>
  <r>
    <s v="Neill Blomkamp"/>
    <x v="2444"/>
    <n v="6.9"/>
    <n v="2015"/>
    <n v="31569268"/>
    <n v="371"/>
    <x v="603"/>
    <x v="255"/>
    <n v="172965"/>
    <x v="790"/>
    <s v="English"/>
    <s v="USA"/>
    <n v="49000000"/>
    <n v="-17430732"/>
  </r>
  <r>
    <s v="Neill Blomkamp"/>
    <x v="2445"/>
    <n v="6.6"/>
    <n v="2013"/>
    <n v="93050117"/>
    <n v="476"/>
    <x v="75"/>
    <x v="219"/>
    <n v="338087"/>
    <x v="128"/>
    <s v="English"/>
    <s v="USA"/>
    <n v="115000000"/>
    <n v="-21949883"/>
  </r>
  <r>
    <s v="Neill Dela Llana"/>
    <x v="2446"/>
    <n v="6.3"/>
    <n v="2005"/>
    <n v="70071"/>
    <n v="35"/>
    <x v="201"/>
    <x v="1144"/>
    <n v="589"/>
    <x v="421"/>
    <s v="English"/>
    <s v="Philippines"/>
    <n v="7000"/>
    <n v="63071"/>
  </r>
  <r>
    <s v="Nelson McCormick"/>
    <x v="2447"/>
    <n v="3.9"/>
    <n v="2008"/>
    <n v="43818159"/>
    <n v="146"/>
    <x v="55"/>
    <x v="1145"/>
    <n v="27664"/>
    <x v="378"/>
    <s v="English"/>
    <s v="USA"/>
    <n v="20000000"/>
    <n v="23818159"/>
  </r>
  <r>
    <s v="Newt Arnold"/>
    <x v="2448"/>
    <n v="6.8"/>
    <n v="1988"/>
    <n v="11806119"/>
    <n v="61"/>
    <x v="604"/>
    <x v="1146"/>
    <n v="57578"/>
    <x v="113"/>
    <s v="English"/>
    <s v="USA"/>
    <n v="1100000"/>
    <n v="10706119"/>
  </r>
  <r>
    <s v="Nicholas Fackler"/>
    <x v="2449"/>
    <n v="7.3"/>
    <n v="2008"/>
    <n v="124720"/>
    <n v="27"/>
    <x v="12"/>
    <x v="79"/>
    <n v="1560"/>
    <x v="503"/>
    <s v="English"/>
    <s v="USA"/>
    <n v="5000000"/>
    <n v="-4875280"/>
  </r>
  <r>
    <s v="Nicholas Hytner"/>
    <x v="2450"/>
    <n v="6"/>
    <n v="1998"/>
    <n v="29106737"/>
    <n v="65"/>
    <x v="19"/>
    <x v="679"/>
    <n v="15582"/>
    <x v="310"/>
    <s v="English"/>
    <s v="USA"/>
    <n v="15000000"/>
    <n v="14106737"/>
  </r>
  <r>
    <s v="Nicholas Hytner"/>
    <x v="2451"/>
    <n v="6.9"/>
    <n v="2006"/>
    <n v="2706659"/>
    <n v="112"/>
    <x v="8"/>
    <x v="536"/>
    <n v="17770"/>
    <x v="48"/>
    <s v="English"/>
    <s v="UK"/>
    <n v="2000000"/>
    <n v="706659"/>
  </r>
  <r>
    <s v="Nicholas Hytner"/>
    <x v="2452"/>
    <n v="6.7"/>
    <n v="2000"/>
    <n v="17174870"/>
    <n v="68"/>
    <x v="17"/>
    <x v="1147"/>
    <n v="15817"/>
    <x v="113"/>
    <s v="English"/>
    <s v="USA"/>
    <n v="18000000"/>
    <n v="-825130"/>
  </r>
  <r>
    <s v="Nicholas Jarecki"/>
    <x v="2453"/>
    <n v="6.6"/>
    <n v="2012"/>
    <n v="7918283"/>
    <n v="288"/>
    <x v="18"/>
    <x v="624"/>
    <n v="41574"/>
    <x v="56"/>
    <s v="English"/>
    <s v="USA"/>
    <n v="12000000"/>
    <n v="-4081717"/>
  </r>
  <r>
    <s v="Nicholas Meyer"/>
    <x v="2454"/>
    <n v="7.7"/>
    <n v="1982"/>
    <n v="78900000"/>
    <n v="148"/>
    <x v="33"/>
    <x v="997"/>
    <n v="91414"/>
    <x v="596"/>
    <s v="English"/>
    <s v="USA"/>
    <n v="11000000"/>
    <n v="67900000"/>
  </r>
  <r>
    <s v="Nicholas Meyer"/>
    <x v="2455"/>
    <n v="7.2"/>
    <n v="1991"/>
    <n v="74888996"/>
    <n v="112"/>
    <x v="246"/>
    <x v="997"/>
    <n v="55513"/>
    <x v="367"/>
    <s v="English"/>
    <s v="USA"/>
    <n v="30000000"/>
    <n v="44888996"/>
  </r>
  <r>
    <s v="Nicholas Stoller"/>
    <x v="2456"/>
    <n v="6.4"/>
    <n v="2014"/>
    <n v="150056505"/>
    <n v="351"/>
    <x v="3"/>
    <x v="1148"/>
    <n v="216581"/>
    <x v="791"/>
    <s v="English"/>
    <s v="USA"/>
    <n v="18000000"/>
    <n v="132056505"/>
  </r>
  <r>
    <s v="Nicholas Stoller"/>
    <x v="2457"/>
    <n v="7.2"/>
    <n v="2008"/>
    <n v="62877175"/>
    <n v="253"/>
    <x v="19"/>
    <x v="639"/>
    <n v="217507"/>
    <x v="792"/>
    <s v="English"/>
    <s v="USA"/>
    <n v="30000000"/>
    <n v="32877175"/>
  </r>
  <r>
    <s v="Nicholas Stoller"/>
    <x v="2458"/>
    <n v="6"/>
    <n v="2016"/>
    <n v="55291815"/>
    <n v="177"/>
    <x v="3"/>
    <x v="293"/>
    <n v="28041"/>
    <x v="197"/>
    <s v="English"/>
    <s v="USA"/>
    <n v="35000000"/>
    <n v="20291815"/>
  </r>
  <r>
    <s v="Nicholas Stoller"/>
    <x v="2459"/>
    <n v="6.2"/>
    <n v="2012"/>
    <n v="28644770"/>
    <n v="232"/>
    <x v="1"/>
    <x v="354"/>
    <n v="78974"/>
    <x v="220"/>
    <s v="English"/>
    <s v="USA"/>
    <n v="30000000"/>
    <n v="-1355230"/>
  </r>
  <r>
    <s v="Nick Cassavetes"/>
    <x v="2460"/>
    <n v="6"/>
    <n v="2014"/>
    <n v="83906114"/>
    <n v="191"/>
    <x v="1"/>
    <x v="1149"/>
    <n v="104481"/>
    <x v="329"/>
    <s v="English"/>
    <s v="USA"/>
    <n v="40000000"/>
    <n v="43906114"/>
  </r>
  <r>
    <s v="Nick Cassavetes"/>
    <x v="2461"/>
    <n v="7"/>
    <n v="2002"/>
    <n v="71026631"/>
    <n v="129"/>
    <x v="30"/>
    <x v="33"/>
    <n v="98899"/>
    <x v="174"/>
    <s v="English"/>
    <s v="USA"/>
    <n v="36000000"/>
    <n v="35026631"/>
  </r>
  <r>
    <s v="Nick Cassavetes"/>
    <x v="2462"/>
    <n v="7.4"/>
    <n v="2009"/>
    <n v="49185998"/>
    <n v="148"/>
    <x v="23"/>
    <x v="743"/>
    <n v="74476"/>
    <x v="527"/>
    <s v="English"/>
    <s v="USA"/>
    <n v="30000000"/>
    <n v="19185998"/>
  </r>
  <r>
    <s v="Nick Cassavetes"/>
    <x v="2463"/>
    <n v="7.9"/>
    <n v="2004"/>
    <n v="64286"/>
    <n v="177"/>
    <x v="12"/>
    <x v="8"/>
    <n v="396396"/>
    <x v="793"/>
    <s v="English"/>
    <s v="USA"/>
    <n v="29000000"/>
    <n v="-28935714"/>
  </r>
  <r>
    <s v="Nick Gomez"/>
    <x v="2464"/>
    <n v="5.6"/>
    <n v="2000"/>
    <n v="15427192"/>
    <n v="84"/>
    <x v="437"/>
    <x v="6"/>
    <n v="11768"/>
    <x v="491"/>
    <s v="English"/>
    <s v="USA"/>
    <n v="16000000"/>
    <n v="-572808"/>
  </r>
  <r>
    <s v="Nick Hamm"/>
    <x v="2465"/>
    <n v="4.8"/>
    <n v="2004"/>
    <n v="14334645"/>
    <n v="130"/>
    <x v="275"/>
    <x v="188"/>
    <n v="22449"/>
    <x v="475"/>
    <s v="English"/>
    <s v="USA"/>
    <n v="25000000"/>
    <n v="-10665355"/>
  </r>
  <r>
    <s v="Nick Hurran"/>
    <x v="2466"/>
    <n v="5.2"/>
    <n v="2004"/>
    <n v="20422207"/>
    <n v="73"/>
    <x v="19"/>
    <x v="243"/>
    <n v="15052"/>
    <x v="18"/>
    <s v="English"/>
    <s v="USA"/>
    <n v="35000000"/>
    <n v="-14577793"/>
  </r>
  <r>
    <s v="Nick Love"/>
    <x v="2467"/>
    <n v="6.1"/>
    <n v="2012"/>
    <n v="26345"/>
    <n v="111"/>
    <x v="493"/>
    <x v="939"/>
    <n v="16445"/>
    <x v="227"/>
    <s v="English"/>
    <s v="UK"/>
    <n v="3000000"/>
    <n v="-2973655"/>
  </r>
  <r>
    <s v="Nick Tomnay"/>
    <x v="2468"/>
    <n v="6.8"/>
    <n v="2010"/>
    <n v="48430"/>
    <n v="112"/>
    <x v="136"/>
    <x v="1118"/>
    <n v="20176"/>
    <x v="382"/>
    <s v="English"/>
    <s v="USA"/>
    <n v="500000"/>
    <n v="-451570"/>
  </r>
  <r>
    <s v="Nicolas Winding Refn"/>
    <x v="2469"/>
    <n v="7.8"/>
    <n v="2011"/>
    <n v="35054909"/>
    <n v="676"/>
    <x v="2"/>
    <x v="8"/>
    <n v="431578"/>
    <x v="728"/>
    <s v="English"/>
    <s v="USA"/>
    <n v="15000000"/>
    <n v="20054909"/>
  </r>
  <r>
    <s v="Nicolas Winding Refn"/>
    <x v="2470"/>
    <n v="5.7"/>
    <n v="2013"/>
    <n v="778565"/>
    <n v="440"/>
    <x v="2"/>
    <x v="8"/>
    <n v="83234"/>
    <x v="794"/>
    <s v="English"/>
    <s v="Denmark"/>
    <n v="4800000"/>
    <n v="-4021435"/>
  </r>
  <r>
    <s v="Nicolas Winding Refn"/>
    <x v="2471"/>
    <n v="7"/>
    <n v="2016"/>
    <n v="1330827"/>
    <n v="253"/>
    <x v="179"/>
    <x v="46"/>
    <n v="9866"/>
    <x v="382"/>
    <s v="English"/>
    <s v="France"/>
    <n v="7000000"/>
    <n v="-5669173"/>
  </r>
  <r>
    <s v="Nicole Holofcener"/>
    <x v="2472"/>
    <n v="7.1"/>
    <n v="2013"/>
    <n v="17536788"/>
    <n v="231"/>
    <x v="19"/>
    <x v="1150"/>
    <n v="49240"/>
    <x v="287"/>
    <s v="English"/>
    <s v="USA"/>
    <n v="8000000"/>
    <n v="9536788"/>
  </r>
  <r>
    <s v="Nicole Holofcener"/>
    <x v="2473"/>
    <n v="5.9"/>
    <n v="2006"/>
    <n v="13367101"/>
    <n v="111"/>
    <x v="19"/>
    <x v="1151"/>
    <n v="19715"/>
    <x v="184"/>
    <s v="English"/>
    <s v="USA"/>
    <n v="6500000"/>
    <n v="6867101"/>
  </r>
  <r>
    <s v="Nicole Holofcener"/>
    <x v="2474"/>
    <n v="6.9"/>
    <n v="2001"/>
    <n v="4186931"/>
    <n v="71"/>
    <x v="19"/>
    <x v="1152"/>
    <n v="6041"/>
    <x v="180"/>
    <s v="English"/>
    <s v="USA"/>
    <n v="250000"/>
    <n v="3936931"/>
  </r>
  <r>
    <s v="Nicole Holofcener"/>
    <x v="2475"/>
    <n v="6.8"/>
    <n v="1996"/>
    <n v="1277257"/>
    <n v="18"/>
    <x v="19"/>
    <x v="1153"/>
    <n v="2629"/>
    <x v="68"/>
    <s v="English"/>
    <s v="UK"/>
    <n v="1000000"/>
    <n v="277257"/>
  </r>
  <r>
    <s v="Niels Arden Oplev"/>
    <x v="2476"/>
    <n v="6.5"/>
    <n v="2013"/>
    <n v="10880926"/>
    <n v="217"/>
    <x v="27"/>
    <x v="536"/>
    <n v="54147"/>
    <x v="484"/>
    <s v="English"/>
    <s v="USA"/>
    <n v="30000000"/>
    <n v="-19119074"/>
  </r>
  <r>
    <s v="Nigel Cole"/>
    <x v="2477"/>
    <n v="7.2"/>
    <n v="2010"/>
    <n v="1094798"/>
    <n v="163"/>
    <x v="6"/>
    <x v="148"/>
    <n v="11158"/>
    <x v="382"/>
    <s v="English"/>
    <s v="UK"/>
    <n v="7200000"/>
    <n v="-6105202"/>
  </r>
  <r>
    <s v="Nigel Cole"/>
    <x v="2478"/>
    <n v="6.6"/>
    <n v="2005"/>
    <n v="21835784"/>
    <n v="112"/>
    <x v="19"/>
    <x v="1154"/>
    <n v="58297"/>
    <x v="188"/>
    <s v="English"/>
    <s v="USA"/>
    <n v="30000000"/>
    <n v="-8164216"/>
  </r>
  <r>
    <s v="Niki Caro"/>
    <x v="2479"/>
    <n v="7.4"/>
    <n v="2015"/>
    <n v="44469602"/>
    <n v="113"/>
    <x v="107"/>
    <x v="1155"/>
    <n v="23480"/>
    <x v="130"/>
    <s v="English"/>
    <s v="USA"/>
    <n v="17000000"/>
    <n v="27469602"/>
  </r>
  <r>
    <s v="Niki Caro"/>
    <x v="2480"/>
    <n v="7.6"/>
    <n v="2002"/>
    <n v="20772796"/>
    <n v="149"/>
    <x v="226"/>
    <x v="311"/>
    <n v="34232"/>
    <x v="11"/>
    <s v="English"/>
    <s v="New Zealand"/>
    <n v="6000000"/>
    <n v="14772796"/>
  </r>
  <r>
    <s v="Niki Caro"/>
    <x v="2481"/>
    <n v="7.3"/>
    <n v="2005"/>
    <n v="18324242"/>
    <n v="155"/>
    <x v="23"/>
    <x v="200"/>
    <n v="32815"/>
    <x v="478"/>
    <s v="English"/>
    <s v="USA"/>
    <n v="35000000"/>
    <n v="-16675758"/>
  </r>
  <r>
    <s v="Nima Nourizadeh"/>
    <x v="2482"/>
    <n v="6.7"/>
    <n v="2012"/>
    <n v="54724272"/>
    <n v="229"/>
    <x v="28"/>
    <x v="1156"/>
    <n v="157051"/>
    <x v="133"/>
    <s v="English"/>
    <s v="USA"/>
    <n v="12000000"/>
    <n v="42724272"/>
  </r>
  <r>
    <s v="Nimród Antal"/>
    <x v="2483"/>
    <n v="6.4"/>
    <n v="2010"/>
    <n v="52000688"/>
    <n v="351"/>
    <x v="246"/>
    <x v="1076"/>
    <n v="171418"/>
    <x v="795"/>
    <s v="English"/>
    <s v="USA"/>
    <n v="40000000"/>
    <n v="12000688"/>
  </r>
  <r>
    <s v="Nimród Antal"/>
    <x v="2484"/>
    <n v="5.7"/>
    <n v="2009"/>
    <n v="15988876"/>
    <n v="107"/>
    <x v="88"/>
    <x v="830"/>
    <n v="26236"/>
    <x v="135"/>
    <s v="English"/>
    <s v="USA"/>
    <n v="27000000"/>
    <n v="-11011124"/>
  </r>
  <r>
    <s v="Nnegest Likké"/>
    <x v="2485"/>
    <n v="3"/>
    <n v="2006"/>
    <n v="7059537"/>
    <n v="37"/>
    <x v="3"/>
    <x v="517"/>
    <n v="8279"/>
    <x v="279"/>
    <s v="English"/>
    <s v="USA"/>
    <n v="3000000"/>
    <n v="4059537"/>
  </r>
  <r>
    <s v="Noah Baumbach"/>
    <x v="2486"/>
    <n v="7.4"/>
    <n v="2005"/>
    <n v="7362100"/>
    <n v="110"/>
    <x v="8"/>
    <x v="1157"/>
    <n v="60295"/>
    <x v="78"/>
    <s v="English"/>
    <s v="USA"/>
    <n v="1500000"/>
    <n v="5862100"/>
  </r>
  <r>
    <s v="Noah Baumbach"/>
    <x v="2487"/>
    <n v="6.3"/>
    <n v="2014"/>
    <n v="7574066"/>
    <n v="270"/>
    <x v="8"/>
    <x v="54"/>
    <n v="30325"/>
    <x v="43"/>
    <s v="English"/>
    <s v="USA"/>
    <n v="10000000"/>
    <n v="-2425934"/>
  </r>
  <r>
    <s v="Noah Buschel"/>
    <x v="2488"/>
    <n v="6.2"/>
    <n v="2009"/>
    <n v="17580"/>
    <n v="66"/>
    <x v="23"/>
    <x v="1158"/>
    <n v="1268"/>
    <x v="320"/>
    <s v="English"/>
    <s v="USA"/>
    <n v="1500000"/>
    <n v="-1482420"/>
  </r>
  <r>
    <s v="Noam Murro"/>
    <x v="2489"/>
    <n v="6.2"/>
    <n v="2014"/>
    <n v="106369117"/>
    <n v="366"/>
    <x v="605"/>
    <x v="1045"/>
    <n v="225273"/>
    <x v="211"/>
    <s v="English"/>
    <s v="USA"/>
    <n v="110000000"/>
    <n v="-3630883"/>
  </r>
  <r>
    <s v="Noel Marshall"/>
    <x v="2490"/>
    <n v="6.4"/>
    <n v="1981"/>
    <n v="2000000"/>
    <n v="50"/>
    <x v="202"/>
    <x v="1159"/>
    <n v="1275"/>
    <x v="122"/>
    <s v="English"/>
    <s v="USA"/>
    <n v="17000000"/>
    <n v="-15000000"/>
  </r>
  <r>
    <s v="Nora Ephron"/>
    <x v="2491"/>
    <n v="7"/>
    <n v="2009"/>
    <n v="94125426"/>
    <n v="252"/>
    <x v="37"/>
    <x v="299"/>
    <n v="79264"/>
    <x v="9"/>
    <s v="English"/>
    <s v="USA"/>
    <n v="40000000"/>
    <n v="54125426"/>
  </r>
  <r>
    <s v="Nora Ephron"/>
    <x v="2492"/>
    <n v="6.5"/>
    <n v="1998"/>
    <n v="115731542"/>
    <n v="153"/>
    <x v="19"/>
    <x v="581"/>
    <n v="151812"/>
    <x v="796"/>
    <s v="English"/>
    <s v="USA"/>
    <n v="65000000"/>
    <n v="50731542"/>
  </r>
  <r>
    <s v="Nora Ephron"/>
    <x v="2493"/>
    <n v="5"/>
    <n v="2000"/>
    <n v="10014234"/>
    <n v="60"/>
    <x v="28"/>
    <x v="651"/>
    <n v="8560"/>
    <x v="390"/>
    <s v="English"/>
    <s v="France"/>
    <n v="65000000"/>
    <n v="-54985766"/>
  </r>
  <r>
    <s v="Norman Ferguson"/>
    <x v="2494"/>
    <n v="7.5"/>
    <n v="1940"/>
    <n v="84300000"/>
    <n v="105"/>
    <x v="606"/>
    <x v="1160"/>
    <n v="90360"/>
    <x v="237"/>
    <s v="English"/>
    <s v="USA"/>
    <n v="2600000"/>
    <n v="81700000"/>
  </r>
  <r>
    <s v="Norman Jewison"/>
    <x v="2495"/>
    <n v="8"/>
    <n v="1971"/>
    <n v="50000000"/>
    <n v="66"/>
    <x v="374"/>
    <x v="1161"/>
    <n v="29839"/>
    <x v="155"/>
    <s v="English"/>
    <s v="USA"/>
    <n v="9000000"/>
    <n v="41000000"/>
  </r>
  <r>
    <s v="Norman Jewison"/>
    <x v="2496"/>
    <n v="7.6"/>
    <n v="1999"/>
    <n v="50668906"/>
    <n v="65"/>
    <x v="107"/>
    <x v="33"/>
    <n v="76016"/>
    <x v="189"/>
    <s v="English"/>
    <s v="USA"/>
    <n v="38000000"/>
    <n v="12668906"/>
  </r>
  <r>
    <s v="Norman Jewison"/>
    <x v="2497"/>
    <n v="6.2"/>
    <n v="2003"/>
    <n v="763044"/>
    <n v="54"/>
    <x v="18"/>
    <x v="654"/>
    <n v="4257"/>
    <x v="490"/>
    <s v="English"/>
    <s v="Canada"/>
    <n v="23000000"/>
    <n v="-22236956"/>
  </r>
  <r>
    <s v="Norman Jewison"/>
    <x v="2498"/>
    <n v="5.3"/>
    <n v="1996"/>
    <n v="4357000"/>
    <n v="15"/>
    <x v="151"/>
    <x v="1162"/>
    <n v="5176"/>
    <x v="391"/>
    <s v="English"/>
    <s v="USA"/>
    <n v="30000000"/>
    <n v="-25643000"/>
  </r>
  <r>
    <s v="Ol Parker"/>
    <x v="2499"/>
    <n v="6.9"/>
    <n v="2005"/>
    <n v="671240"/>
    <n v="85"/>
    <x v="19"/>
    <x v="1163"/>
    <n v="23023"/>
    <x v="123"/>
    <s v="English"/>
    <s v="UK"/>
    <n v="7900000"/>
    <n v="-7228760"/>
  </r>
  <r>
    <s v="Olatunde Osunsanmi"/>
    <x v="2500"/>
    <n v="5.9"/>
    <n v="2009"/>
    <n v="25464480"/>
    <n v="183"/>
    <x v="326"/>
    <x v="76"/>
    <n v="63108"/>
    <x v="586"/>
    <s v="English"/>
    <s v="USA"/>
    <n v="10000000"/>
    <n v="15464480"/>
  </r>
  <r>
    <s v="Ole Bornedal"/>
    <x v="2501"/>
    <n v="5.9"/>
    <n v="2012"/>
    <n v="49122319"/>
    <n v="264"/>
    <x v="179"/>
    <x v="1164"/>
    <n v="47169"/>
    <x v="248"/>
    <s v="English"/>
    <s v="USA"/>
    <n v="14000000"/>
    <n v="35122319"/>
  </r>
  <r>
    <s v="Ole Christian Madsen"/>
    <x v="2502"/>
    <n v="7.3"/>
    <n v="2008"/>
    <n v="145109"/>
    <n v="80"/>
    <x v="204"/>
    <x v="1165"/>
    <n v="14247"/>
    <x v="301"/>
    <s v="Danish"/>
    <s v="Denmark"/>
    <n v="45000000"/>
    <n v="-44854891"/>
  </r>
  <r>
    <s v="Oliver Blackburn"/>
    <x v="2503"/>
    <n v="5.2"/>
    <n v="2008"/>
    <n v="18378"/>
    <n v="114"/>
    <x v="255"/>
    <x v="783"/>
    <n v="9376"/>
    <x v="570"/>
    <s v="English"/>
    <s v="UK"/>
    <n v="900000"/>
    <n v="-881622"/>
  </r>
  <r>
    <s v="Oliver Hirschbiegel"/>
    <x v="2504"/>
    <n v="8.3000000000000007"/>
    <n v="2004"/>
    <n v="5501940"/>
    <n v="192"/>
    <x v="557"/>
    <x v="242"/>
    <n v="248354"/>
    <x v="388"/>
    <s v="German"/>
    <s v="Germany"/>
    <n v="13500000"/>
    <n v="-7998060"/>
  </r>
  <r>
    <s v="Oliver Hirschbiegel"/>
    <x v="2505"/>
    <n v="5.9"/>
    <n v="2007"/>
    <n v="15071514"/>
    <n v="232"/>
    <x v="310"/>
    <x v="1166"/>
    <n v="65037"/>
    <x v="67"/>
    <s v="English"/>
    <s v="USA"/>
    <n v="80000000"/>
    <n v="-64928486"/>
  </r>
  <r>
    <s v="Oliver Parker"/>
    <x v="2506"/>
    <n v="6.9"/>
    <n v="1999"/>
    <n v="18535191"/>
    <n v="105"/>
    <x v="1"/>
    <x v="237"/>
    <n v="12980"/>
    <x v="310"/>
    <s v="English"/>
    <s v="UK"/>
    <n v="14000000"/>
    <n v="4535191"/>
  </r>
  <r>
    <s v="Oliver Parker"/>
    <x v="2507"/>
    <n v="6.9"/>
    <n v="2002"/>
    <n v="8378141"/>
    <n v="104"/>
    <x v="19"/>
    <x v="94"/>
    <n v="18966"/>
    <x v="220"/>
    <s v="English"/>
    <s v="UK"/>
    <n v="15000000"/>
    <n v="-6621859"/>
  </r>
  <r>
    <s v="Oliver Parker"/>
    <x v="2508"/>
    <n v="6.3"/>
    <n v="2011"/>
    <n v="8129455"/>
    <n v="152"/>
    <x v="296"/>
    <x v="1167"/>
    <n v="89568"/>
    <x v="287"/>
    <s v="English"/>
    <s v="USA"/>
    <n v="45000000"/>
    <n v="-36870545"/>
  </r>
  <r>
    <s v="Oliver Stone"/>
    <x v="2509"/>
    <n v="8.1"/>
    <n v="1986"/>
    <n v="137963328"/>
    <n v="120"/>
    <x v="40"/>
    <x v="45"/>
    <n v="291603"/>
    <x v="797"/>
    <s v="English"/>
    <s v="UK"/>
    <n v="6000000"/>
    <n v="131963328"/>
  </r>
  <r>
    <s v="Oliver Stone"/>
    <x v="2510"/>
    <n v="7.2"/>
    <n v="1989"/>
    <n v="70001698"/>
    <n v="72"/>
    <x v="607"/>
    <x v="186"/>
    <n v="76842"/>
    <x v="387"/>
    <s v="English"/>
    <s v="USA"/>
    <n v="14000000"/>
    <n v="56001698"/>
  </r>
  <r>
    <s v="Oliver Stone"/>
    <x v="2511"/>
    <n v="8"/>
    <n v="1991"/>
    <n v="70405498"/>
    <n v="125"/>
    <x v="512"/>
    <x v="1168"/>
    <n v="113472"/>
    <x v="798"/>
    <s v="English"/>
    <s v="France"/>
    <n v="40000000"/>
    <n v="30405498"/>
  </r>
  <r>
    <s v="Oliver Stone"/>
    <x v="2512"/>
    <n v="7.4"/>
    <n v="1987"/>
    <n v="43848100"/>
    <n v="114"/>
    <x v="2"/>
    <x v="1169"/>
    <n v="119150"/>
    <x v="637"/>
    <s v="English"/>
    <s v="USA"/>
    <n v="15000000"/>
    <n v="28848100"/>
  </r>
  <r>
    <s v="Oliver Stone"/>
    <x v="2513"/>
    <n v="6.8"/>
    <n v="1999"/>
    <n v="75530832"/>
    <n v="171"/>
    <x v="46"/>
    <x v="261"/>
    <n v="97047"/>
    <x v="622"/>
    <s v="English"/>
    <s v="USA"/>
    <n v="55000000"/>
    <n v="20530832"/>
  </r>
  <r>
    <s v="Oliver Stone"/>
    <x v="2514"/>
    <n v="6"/>
    <n v="2006"/>
    <n v="70236496"/>
    <n v="242"/>
    <x v="512"/>
    <x v="64"/>
    <n v="67395"/>
    <x v="388"/>
    <s v="English"/>
    <s v="USA"/>
    <n v="63000000"/>
    <n v="7236496"/>
  </r>
  <r>
    <s v="Oliver Stone"/>
    <x v="2515"/>
    <n v="6.5"/>
    <n v="2012"/>
    <n v="47307550"/>
    <n v="339"/>
    <x v="30"/>
    <x v="350"/>
    <n v="104301"/>
    <x v="216"/>
    <s v="English"/>
    <s v="USA"/>
    <n v="45000000"/>
    <n v="2307550"/>
  </r>
  <r>
    <s v="Oliver Stone"/>
    <x v="2516"/>
    <n v="6.4"/>
    <n v="2008"/>
    <n v="25517500"/>
    <n v="242"/>
    <x v="125"/>
    <x v="533"/>
    <n v="40941"/>
    <x v="434"/>
    <s v="English"/>
    <s v="USA"/>
    <n v="25100000"/>
    <n v="417500"/>
  </r>
  <r>
    <s v="Oliver Stone"/>
    <x v="2517"/>
    <n v="7.3"/>
    <n v="1988"/>
    <n v="3468572"/>
    <n v="40"/>
    <x v="23"/>
    <x v="65"/>
    <n v="10073"/>
    <x v="467"/>
    <s v="English"/>
    <s v="USA"/>
    <n v="4000000"/>
    <n v="-531428"/>
  </r>
  <r>
    <s v="Oliver Stone"/>
    <x v="2518"/>
    <n v="7.2"/>
    <n v="1991"/>
    <n v="35183792"/>
    <n v="82"/>
    <x v="262"/>
    <x v="65"/>
    <n v="68159"/>
    <x v="213"/>
    <s v="English"/>
    <s v="USA"/>
    <n v="38000000"/>
    <n v="-2816208"/>
  </r>
  <r>
    <s v="Oliver Stone"/>
    <x v="2519"/>
    <n v="6.3"/>
    <n v="2010"/>
    <n v="52474616"/>
    <n v="297"/>
    <x v="23"/>
    <x v="588"/>
    <n v="84118"/>
    <x v="574"/>
    <s v="English"/>
    <s v="USA"/>
    <n v="70000000"/>
    <n v="-17525384"/>
  </r>
  <r>
    <s v="Oliver Stone"/>
    <x v="2520"/>
    <n v="7.1"/>
    <n v="1995"/>
    <n v="13560960"/>
    <n v="83"/>
    <x v="125"/>
    <x v="435"/>
    <n v="23996"/>
    <x v="188"/>
    <s v="English"/>
    <s v="USA"/>
    <n v="50000000"/>
    <n v="-36439040"/>
  </r>
  <r>
    <s v="Oliver Stone"/>
    <x v="2521"/>
    <n v="5.5"/>
    <n v="2004"/>
    <n v="34293771"/>
    <n v="248"/>
    <x v="608"/>
    <x v="435"/>
    <n v="138863"/>
    <x v="799"/>
    <s v="English"/>
    <s v="Germany"/>
    <n v="155000000"/>
    <n v="-120706229"/>
  </r>
  <r>
    <s v="Olivier Assayas"/>
    <x v="2522"/>
    <n v="6.9"/>
    <n v="2004"/>
    <n v="136007"/>
    <n v="81"/>
    <x v="17"/>
    <x v="1170"/>
    <n v="3924"/>
    <x v="94"/>
    <s v="French"/>
    <s v="France"/>
    <n v="4500"/>
    <n v="131507"/>
  </r>
  <r>
    <s v="Olivier Assayas"/>
    <x v="2523"/>
    <n v="7.3"/>
    <n v="2006"/>
    <n v="4857376"/>
    <n v="165"/>
    <x v="19"/>
    <x v="210"/>
    <n v="63084"/>
    <x v="132"/>
    <s v="French"/>
    <s v="France"/>
    <n v="13000000"/>
    <n v="-8142624"/>
  </r>
  <r>
    <s v="Olivier Megaton"/>
    <x v="2524"/>
    <n v="6.3"/>
    <n v="2012"/>
    <n v="139852971"/>
    <n v="358"/>
    <x v="88"/>
    <x v="27"/>
    <n v="238671"/>
    <x v="469"/>
    <s v="English"/>
    <s v="France"/>
    <n v="45000000"/>
    <n v="94852971"/>
  </r>
  <r>
    <s v="Olivier Megaton"/>
    <x v="2525"/>
    <n v="6"/>
    <n v="2014"/>
    <n v="89253340"/>
    <n v="222"/>
    <x v="114"/>
    <x v="27"/>
    <n v="133436"/>
    <x v="187"/>
    <s v="English"/>
    <s v="France"/>
    <n v="48000000"/>
    <n v="41253340"/>
  </r>
  <r>
    <s v="Olivier Megaton"/>
    <x v="2526"/>
    <n v="6.4"/>
    <n v="2011"/>
    <n v="36665854"/>
    <n v="201"/>
    <x v="27"/>
    <x v="1171"/>
    <n v="76498"/>
    <x v="254"/>
    <s v="English"/>
    <s v="France"/>
    <n v="40000000"/>
    <n v="-3334146"/>
  </r>
  <r>
    <s v="Oren Moverman"/>
    <x v="2527"/>
    <n v="7.2"/>
    <n v="2009"/>
    <n v="66637"/>
    <n v="217"/>
    <x v="106"/>
    <x v="210"/>
    <n v="29608"/>
    <x v="257"/>
    <s v="English"/>
    <s v="USA"/>
    <n v="6500000"/>
    <n v="-6433363"/>
  </r>
  <r>
    <s v="Oren Peli"/>
    <x v="2528"/>
    <n v="6.3"/>
    <n v="2007"/>
    <n v="107917283"/>
    <n v="409"/>
    <x v="54"/>
    <x v="1172"/>
    <n v="184824"/>
    <x v="800"/>
    <s v="English"/>
    <s v="USA"/>
    <n v="15000"/>
    <n v="107902283"/>
  </r>
  <r>
    <s v="Orson Welles"/>
    <x v="2529"/>
    <n v="7.7"/>
    <n v="1947"/>
    <n v="7927"/>
    <n v="90"/>
    <x v="609"/>
    <x v="1173"/>
    <n v="19236"/>
    <x v="61"/>
    <s v="English"/>
    <s v="USA"/>
    <n v="2300000"/>
    <n v="-2292073"/>
  </r>
  <r>
    <s v="P.J. Hogan"/>
    <x v="2530"/>
    <n v="6.3"/>
    <n v="1997"/>
    <n v="126805112"/>
    <n v="84"/>
    <x v="1"/>
    <x v="335"/>
    <n v="98199"/>
    <x v="667"/>
    <s v="English"/>
    <s v="USA"/>
    <n v="46000000"/>
    <n v="80805112"/>
  </r>
  <r>
    <s v="Pan Nalin"/>
    <x v="2531"/>
    <n v="7.6"/>
    <n v="2001"/>
    <n v="16892"/>
    <n v="15"/>
    <x v="224"/>
    <x v="991"/>
    <n v="341"/>
    <x v="281"/>
    <s v="English"/>
    <s v="India"/>
    <n v="300000"/>
    <n v="-283108"/>
  </r>
  <r>
    <s v="Panos Cosmatos"/>
    <x v="2532"/>
    <n v="6.1"/>
    <n v="2010"/>
    <n v="56129"/>
    <n v="97"/>
    <x v="310"/>
    <x v="1174"/>
    <n v="6555"/>
    <x v="347"/>
    <s v="English"/>
    <s v="Canada"/>
    <n v="1100000"/>
    <n v="-1043871"/>
  </r>
  <r>
    <s v="Paolo Sorrentino"/>
    <x v="2533"/>
    <n v="7.7"/>
    <n v="2013"/>
    <n v="2835886"/>
    <n v="280"/>
    <x v="23"/>
    <x v="1175"/>
    <n v="55516"/>
    <x v="633"/>
    <s v="Italian"/>
    <s v="Italy"/>
    <n v="9200000"/>
    <n v="-6364114"/>
  </r>
  <r>
    <s v="Pascal Arnold"/>
    <x v="2534"/>
    <n v="5.8"/>
    <n v="2006"/>
    <n v="18435"/>
    <n v="14"/>
    <x v="23"/>
    <x v="1176"/>
    <n v="1010"/>
    <x v="503"/>
    <s v="French"/>
    <s v="France"/>
    <n v="1400000"/>
    <n v="-1381565"/>
  </r>
  <r>
    <s v="Pat O'Connor"/>
    <x v="2535"/>
    <n v="6.7"/>
    <n v="2001"/>
    <n v="25178165"/>
    <n v="94"/>
    <x v="12"/>
    <x v="46"/>
    <n v="70292"/>
    <x v="74"/>
    <s v="English"/>
    <s v="USA"/>
    <n v="40000000"/>
    <n v="-14821835"/>
  </r>
  <r>
    <s v="Patrice Leconte"/>
    <x v="2536"/>
    <n v="7.3"/>
    <n v="2000"/>
    <n v="3058380"/>
    <n v="61"/>
    <x v="12"/>
    <x v="1140"/>
    <n v="4767"/>
    <x v="390"/>
    <s v="French"/>
    <s v="France"/>
    <n v="100000000"/>
    <n v="-96941620"/>
  </r>
  <r>
    <s v="Patricia Cardoso"/>
    <x v="2537"/>
    <n v="7"/>
    <n v="2002"/>
    <n v="5844929"/>
    <n v="75"/>
    <x v="8"/>
    <x v="1177"/>
    <n v="6000"/>
    <x v="192"/>
    <s v="English"/>
    <s v="USA"/>
    <n v="3000000"/>
    <n v="2844929"/>
  </r>
  <r>
    <s v="Patricia Riggen"/>
    <x v="2538"/>
    <n v="6.8"/>
    <n v="2016"/>
    <n v="61693523"/>
    <n v="63"/>
    <x v="23"/>
    <x v="429"/>
    <n v="6276"/>
    <x v="239"/>
    <s v="English"/>
    <s v="USA"/>
    <n v="13000000"/>
    <n v="48693523"/>
  </r>
  <r>
    <s v="Patricia Riggen"/>
    <x v="2539"/>
    <n v="6.9"/>
    <n v="2015"/>
    <n v="12188642"/>
    <n v="120"/>
    <x v="125"/>
    <x v="1178"/>
    <n v="21098"/>
    <x v="396"/>
    <s v="English"/>
    <s v="Chile"/>
    <n v="26000000"/>
    <n v="-13811358"/>
  </r>
  <r>
    <s v="Patricia Rozema"/>
    <x v="2540"/>
    <n v="6.7"/>
    <n v="2008"/>
    <n v="17655201"/>
    <n v="73"/>
    <x v="226"/>
    <x v="790"/>
    <n v="4719"/>
    <x v="124"/>
    <s v="English"/>
    <s v="USA"/>
    <n v="10000000"/>
    <n v="7655201"/>
  </r>
  <r>
    <s v="Patrick Gilmore"/>
    <x v="2541"/>
    <n v="6.7"/>
    <n v="2003"/>
    <n v="26288320"/>
    <n v="98"/>
    <x v="610"/>
    <x v="52"/>
    <n v="36144"/>
    <x v="288"/>
    <s v="English"/>
    <s v="USA"/>
    <n v="60000000"/>
    <n v="-33711680"/>
  </r>
  <r>
    <s v="Patrick Hughes"/>
    <x v="2542"/>
    <n v="6.1"/>
    <n v="2014"/>
    <n v="39292022"/>
    <n v="320"/>
    <x v="171"/>
    <x v="194"/>
    <n v="127258"/>
    <x v="152"/>
    <s v="English"/>
    <s v="USA"/>
    <n v="90000000"/>
    <n v="-50707978"/>
  </r>
  <r>
    <s v="Patrick Lussier"/>
    <x v="2543"/>
    <n v="5.5"/>
    <n v="2009"/>
    <n v="51527787"/>
    <n v="264"/>
    <x v="179"/>
    <x v="1179"/>
    <n v="45603"/>
    <x v="569"/>
    <s v="English"/>
    <s v="USA"/>
    <n v="15000000"/>
    <n v="36527787"/>
  </r>
  <r>
    <s v="Patrick Lussier"/>
    <x v="2544"/>
    <n v="4.9000000000000004"/>
    <n v="2000"/>
    <n v="33000377"/>
    <n v="122"/>
    <x v="252"/>
    <x v="68"/>
    <n v="27378"/>
    <x v="125"/>
    <s v="English"/>
    <s v="USA"/>
    <n v="28000000"/>
    <n v="5000377"/>
  </r>
  <r>
    <s v="Patrick Lussier"/>
    <x v="2545"/>
    <n v="5.5"/>
    <n v="2011"/>
    <n v="10706786"/>
    <n v="296"/>
    <x v="541"/>
    <x v="64"/>
    <n v="81800"/>
    <x v="317"/>
    <s v="English"/>
    <s v="USA"/>
    <n v="50000000"/>
    <n v="-39293214"/>
  </r>
  <r>
    <s v="Patrick Read Johnson"/>
    <x v="2546"/>
    <n v="5.3"/>
    <n v="1990"/>
    <n v="15369573"/>
    <n v="16"/>
    <x v="177"/>
    <x v="1180"/>
    <n v="2580"/>
    <x v="302"/>
    <s v="English"/>
    <s v="USA"/>
    <n v="3000000"/>
    <n v="12369573"/>
  </r>
  <r>
    <s v="Patrick Read Johnson"/>
    <x v="2547"/>
    <n v="5.9"/>
    <n v="1994"/>
    <n v="16671505"/>
    <n v="22"/>
    <x v="611"/>
    <x v="840"/>
    <n v="33186"/>
    <x v="467"/>
    <s v="English"/>
    <s v="USA"/>
    <n v="50000000"/>
    <n v="-33328495"/>
  </r>
  <r>
    <s v="Patrick Stettner"/>
    <x v="2548"/>
    <n v="5.9"/>
    <n v="2006"/>
    <n v="7825820"/>
    <n v="125"/>
    <x v="43"/>
    <x v="187"/>
    <n v="13086"/>
    <x v="177"/>
    <s v="English"/>
    <s v="USA"/>
    <n v="4000000"/>
    <n v="3825820"/>
  </r>
  <r>
    <s v="Patrick Tatopoulos"/>
    <x v="2549"/>
    <n v="6.6"/>
    <n v="2009"/>
    <n v="45802315"/>
    <n v="164"/>
    <x v="183"/>
    <x v="1181"/>
    <n v="119974"/>
    <x v="667"/>
    <s v="English"/>
    <s v="USA"/>
    <n v="35000000"/>
    <n v="10802315"/>
  </r>
  <r>
    <s v="Patty Jenkins"/>
    <x v="2550"/>
    <n v="7.3"/>
    <n v="2003"/>
    <n v="34468224"/>
    <n v="185"/>
    <x v="175"/>
    <x v="719"/>
    <n v="105568"/>
    <x v="23"/>
    <s v="English"/>
    <s v="USA"/>
    <n v="4500000"/>
    <n v="29968224"/>
  </r>
  <r>
    <s v="Paul Abascal"/>
    <x v="2551"/>
    <n v="5.8"/>
    <n v="2004"/>
    <n v="15712072"/>
    <n v="77"/>
    <x v="27"/>
    <x v="1182"/>
    <n v="13210"/>
    <x v="141"/>
    <s v="English"/>
    <s v="USA"/>
    <n v="20000000"/>
    <n v="-4287928"/>
  </r>
  <r>
    <s v="Paul Bolger"/>
    <x v="2552"/>
    <n v="4.5"/>
    <n v="2006"/>
    <n v="15519841"/>
    <n v="93"/>
    <x v="67"/>
    <x v="733"/>
    <n v="8693"/>
    <x v="149"/>
    <s v="English"/>
    <s v="USA"/>
    <n v="47000000"/>
    <n v="-31480159"/>
  </r>
  <r>
    <s v="Paul Bunnell"/>
    <x v="2553"/>
    <n v="5.7"/>
    <n v="2012"/>
    <n v="2436"/>
    <n v="94"/>
    <x v="612"/>
    <x v="1183"/>
    <n v="344"/>
    <x v="534"/>
    <s v="English"/>
    <s v="USA"/>
    <n v="2000000"/>
    <n v="-1997564"/>
  </r>
  <r>
    <s v="Paul Crowder"/>
    <x v="2554"/>
    <n v="7.3"/>
    <n v="2006"/>
    <n v="144431"/>
    <n v="40"/>
    <x v="408"/>
    <x v="1184"/>
    <n v="1290"/>
    <x v="417"/>
    <s v="English"/>
    <s v="UK"/>
    <n v="1000000"/>
    <n v="-855569"/>
  </r>
  <r>
    <s v="Paul Feig"/>
    <x v="2555"/>
    <n v="6.8"/>
    <n v="2011"/>
    <n v="169076745"/>
    <n v="371"/>
    <x v="1"/>
    <x v="1185"/>
    <n v="218711"/>
    <x v="488"/>
    <s v="English"/>
    <s v="USA"/>
    <n v="32500000"/>
    <n v="136576745"/>
  </r>
  <r>
    <s v="Paul Feig"/>
    <x v="2556"/>
    <n v="6.6"/>
    <n v="2013"/>
    <n v="159578352"/>
    <n v="270"/>
    <x v="7"/>
    <x v="651"/>
    <n v="133177"/>
    <x v="471"/>
    <s v="English"/>
    <s v="USA"/>
    <n v="43000000"/>
    <n v="116578352"/>
  </r>
  <r>
    <s v="Paul Feig"/>
    <x v="2557"/>
    <n v="5.0999999999999996"/>
    <n v="2006"/>
    <n v="16647384"/>
    <n v="73"/>
    <x v="193"/>
    <x v="1186"/>
    <n v="8398"/>
    <x v="396"/>
    <s v="English"/>
    <s v="USA"/>
    <n v="26000000"/>
    <n v="-9352616"/>
  </r>
  <r>
    <s v="Paul Feig"/>
    <x v="2558"/>
    <n v="5.5"/>
    <n v="2016"/>
    <n v="118099659"/>
    <n v="464"/>
    <x v="268"/>
    <x v="344"/>
    <n v="69757"/>
    <x v="801"/>
    <s v="English"/>
    <s v="USA"/>
    <n v="144000000"/>
    <n v="-25900341"/>
  </r>
  <r>
    <s v="Paul Greengrass"/>
    <x v="2559"/>
    <n v="8.1"/>
    <n v="2007"/>
    <n v="227137090"/>
    <n v="329"/>
    <x v="191"/>
    <x v="219"/>
    <n v="491077"/>
    <x v="802"/>
    <s v="English"/>
    <s v="USA"/>
    <n v="110000000"/>
    <n v="117137090"/>
  </r>
  <r>
    <s v="Paul Greengrass"/>
    <x v="2560"/>
    <n v="7.8"/>
    <n v="2004"/>
    <n v="176049130"/>
    <n v="239"/>
    <x v="191"/>
    <x v="219"/>
    <n v="348232"/>
    <x v="713"/>
    <s v="English"/>
    <s v="USA"/>
    <n v="75000000"/>
    <n v="101049130"/>
  </r>
  <r>
    <s v="Paul Greengrass"/>
    <x v="2561"/>
    <n v="7.9"/>
    <n v="2013"/>
    <n v="107100855"/>
    <n v="491"/>
    <x v="155"/>
    <x v="581"/>
    <n v="323353"/>
    <x v="425"/>
    <s v="English"/>
    <s v="USA"/>
    <n v="55000000"/>
    <n v="52100855"/>
  </r>
  <r>
    <s v="Paul Greengrass"/>
    <x v="2562"/>
    <n v="7.6"/>
    <n v="2006"/>
    <n v="31471430"/>
    <n v="279"/>
    <x v="512"/>
    <x v="1187"/>
    <n v="83374"/>
    <x v="803"/>
    <s v="English"/>
    <s v="USA"/>
    <n v="15000000"/>
    <n v="16471430"/>
  </r>
  <r>
    <s v="Paul Greengrass"/>
    <x v="2563"/>
    <n v="7.7"/>
    <n v="2002"/>
    <n v="768045"/>
    <n v="92"/>
    <x v="250"/>
    <x v="969"/>
    <n v="19732"/>
    <x v="350"/>
    <s v="English"/>
    <s v="UK"/>
    <n v="2000000"/>
    <n v="-1231955"/>
  </r>
  <r>
    <s v="Paul Greengrass"/>
    <x v="2564"/>
    <n v="7.1"/>
    <n v="2016"/>
    <n v="108521835"/>
    <n v="267"/>
    <x v="114"/>
    <x v="219"/>
    <n v="40123"/>
    <x v="319"/>
    <s v="English"/>
    <s v="UK"/>
    <n v="120000000"/>
    <n v="-11478165"/>
  </r>
  <r>
    <s v="Paul Greengrass"/>
    <x v="2565"/>
    <n v="6.9"/>
    <n v="2010"/>
    <n v="35024475"/>
    <n v="266"/>
    <x v="115"/>
    <x v="219"/>
    <n v="110364"/>
    <x v="133"/>
    <s v="English"/>
    <s v="France"/>
    <n v="100000000"/>
    <n v="-64975525"/>
  </r>
  <r>
    <s v="Paul Gross"/>
    <x v="2566"/>
    <n v="6"/>
    <n v="2002"/>
    <n v="4239767"/>
    <n v="9"/>
    <x v="167"/>
    <x v="1188"/>
    <n v="3709"/>
    <x v="130"/>
    <s v="English"/>
    <s v="Canada"/>
    <n v="7500000"/>
    <n v="-3260233"/>
  </r>
  <r>
    <s v="Paul Haggis"/>
    <x v="2567"/>
    <n v="7.9"/>
    <n v="2004"/>
    <n v="54557348"/>
    <n v="287"/>
    <x v="30"/>
    <x v="162"/>
    <n v="361169"/>
    <x v="804"/>
    <s v="English"/>
    <s v="Germany"/>
    <n v="6500000"/>
    <n v="48057348"/>
  </r>
  <r>
    <s v="Paul Haggis"/>
    <x v="2568"/>
    <n v="7.4"/>
    <n v="2010"/>
    <n v="21129348"/>
    <n v="239"/>
    <x v="64"/>
    <x v="464"/>
    <n v="146364"/>
    <x v="443"/>
    <s v="English"/>
    <s v="USA"/>
    <n v="35000000"/>
    <n v="-13870652"/>
  </r>
  <r>
    <s v="Paul Hunter"/>
    <x v="2569"/>
    <n v="5.5"/>
    <n v="2003"/>
    <n v="23020488"/>
    <n v="127"/>
    <x v="389"/>
    <x v="512"/>
    <n v="42324"/>
    <x v="154"/>
    <s v="English"/>
    <s v="USA"/>
    <n v="52000000"/>
    <n v="-28979512"/>
  </r>
  <r>
    <s v="Paul King"/>
    <x v="2570"/>
    <n v="7.2"/>
    <n v="2014"/>
    <n v="76137505"/>
    <n v="224"/>
    <x v="172"/>
    <x v="826"/>
    <n v="49207"/>
    <x v="54"/>
    <s v="English"/>
    <s v="UK"/>
    <n v="55000000"/>
    <n v="21137505"/>
  </r>
  <r>
    <s v="Paul Mazursky"/>
    <x v="2571"/>
    <n v="5.9"/>
    <n v="1996"/>
    <n v="2104000"/>
    <n v="21"/>
    <x v="116"/>
    <x v="348"/>
    <n v="1595"/>
    <x v="534"/>
    <s v="English"/>
    <s v="USA"/>
    <n v="13000000"/>
    <n v="-10896000"/>
  </r>
  <r>
    <s v="Paul McGuigan"/>
    <x v="2572"/>
    <n v="7.8"/>
    <n v="2006"/>
    <n v="22494487"/>
    <n v="202"/>
    <x v="26"/>
    <x v="39"/>
    <n v="262153"/>
    <x v="630"/>
    <s v="English"/>
    <s v="Germany"/>
    <n v="27000000"/>
    <n v="-4505513"/>
  </r>
  <r>
    <s v="Paul McGuigan"/>
    <x v="2573"/>
    <n v="7"/>
    <n v="2004"/>
    <n v="12831121"/>
    <n v="98"/>
    <x v="124"/>
    <x v="1189"/>
    <n v="44979"/>
    <x v="774"/>
    <s v="English"/>
    <s v="USA"/>
    <n v="30000000"/>
    <n v="-17168879"/>
  </r>
  <r>
    <s v="Paul McGuigan"/>
    <x v="2574"/>
    <n v="6"/>
    <n v="2015"/>
    <n v="5773519"/>
    <n v="159"/>
    <x v="275"/>
    <x v="82"/>
    <n v="28621"/>
    <x v="288"/>
    <s v="English"/>
    <s v="USA"/>
    <n v="40000000"/>
    <n v="-34226481"/>
  </r>
  <r>
    <s v="Paul Michael Glaser"/>
    <x v="2575"/>
    <n v="6.6"/>
    <n v="1987"/>
    <n v="38122105"/>
    <n v="120"/>
    <x v="182"/>
    <x v="648"/>
    <n v="112669"/>
    <x v="597"/>
    <s v="English"/>
    <s v="USA"/>
    <n v="27000000"/>
    <n v="11122105"/>
  </r>
  <r>
    <s v="Paul Schrader"/>
    <x v="2576"/>
    <n v="3.9"/>
    <n v="2013"/>
    <n v="49494"/>
    <n v="162"/>
    <x v="18"/>
    <x v="1190"/>
    <n v="8511"/>
    <x v="84"/>
    <s v="English"/>
    <s v="USA"/>
    <n v="250000"/>
    <n v="-200506"/>
  </r>
  <r>
    <s v="Paul Schrader"/>
    <x v="2577"/>
    <n v="6.8"/>
    <n v="1992"/>
    <n v="1100000"/>
    <n v="19"/>
    <x v="2"/>
    <x v="1191"/>
    <n v="3665"/>
    <x v="94"/>
    <s v="English"/>
    <s v="USA"/>
    <n v="5000000"/>
    <n v="-3900000"/>
  </r>
  <r>
    <s v="Paul Schrader"/>
    <x v="2578"/>
    <n v="6.6"/>
    <n v="2002"/>
    <n v="2062066"/>
    <n v="97"/>
    <x v="119"/>
    <x v="344"/>
    <n v="11387"/>
    <x v="237"/>
    <s v="English"/>
    <s v="USA"/>
    <n v="7000000"/>
    <n v="-4937934"/>
  </r>
  <r>
    <s v="Paul Thomas Anderson"/>
    <x v="2579"/>
    <n v="8.1"/>
    <n v="2007"/>
    <n v="40218903"/>
    <n v="398"/>
    <x v="23"/>
    <x v="1192"/>
    <n v="372990"/>
    <x v="805"/>
    <s v="English"/>
    <s v="USA"/>
    <n v="25000000"/>
    <n v="15218903"/>
  </r>
  <r>
    <s v="Paul Thomas Anderson"/>
    <x v="2580"/>
    <n v="7.9"/>
    <n v="1997"/>
    <n v="26384919"/>
    <n v="153"/>
    <x v="23"/>
    <x v="162"/>
    <n v="189032"/>
    <x v="44"/>
    <s v="English"/>
    <s v="USA"/>
    <n v="15000000"/>
    <n v="11384919"/>
  </r>
  <r>
    <s v="Paul Thomas Anderson"/>
    <x v="2581"/>
    <n v="7.3"/>
    <n v="2002"/>
    <n v="17791031"/>
    <n v="251"/>
    <x v="130"/>
    <x v="17"/>
    <n v="109855"/>
    <x v="768"/>
    <s v="English"/>
    <s v="USA"/>
    <n v="25000000"/>
    <n v="-7208969"/>
  </r>
  <r>
    <s v="Paul Thomas Anderson"/>
    <x v="2582"/>
    <n v="6.7"/>
    <n v="2014"/>
    <n v="8093318"/>
    <n v="401"/>
    <x v="314"/>
    <x v="1193"/>
    <n v="61935"/>
    <x v="386"/>
    <s v="English"/>
    <s v="USA"/>
    <n v="20000000"/>
    <n v="-11906682"/>
  </r>
  <r>
    <s v="Paul Thomas Anderson"/>
    <x v="2583"/>
    <n v="8"/>
    <n v="1999"/>
    <n v="22450975"/>
    <n v="224"/>
    <x v="23"/>
    <x v="1194"/>
    <n v="241030"/>
    <x v="806"/>
    <s v="English"/>
    <s v="USA"/>
    <n v="37000000"/>
    <n v="-14549025"/>
  </r>
  <r>
    <s v="Paul Thomas Anderson"/>
    <x v="2584"/>
    <n v="7.1"/>
    <n v="2012"/>
    <n v="16377274"/>
    <n v="546"/>
    <x v="23"/>
    <x v="1195"/>
    <n v="105144"/>
    <x v="807"/>
    <s v="English"/>
    <s v="USA"/>
    <n v="32000000"/>
    <n v="-15622726"/>
  </r>
  <r>
    <s v="Paul Tibbitt"/>
    <x v="2585"/>
    <n v="6"/>
    <n v="2015"/>
    <n v="162495848"/>
    <n v="147"/>
    <x v="67"/>
    <x v="1196"/>
    <n v="34359"/>
    <x v="38"/>
    <s v="English"/>
    <s v="USA"/>
    <n v="74000000"/>
    <n v="88495848"/>
  </r>
  <r>
    <s v="Paul Verhoeven"/>
    <x v="2586"/>
    <n v="7.5"/>
    <n v="1990"/>
    <n v="119412921"/>
    <n v="196"/>
    <x v="101"/>
    <x v="1197"/>
    <n v="240241"/>
    <x v="343"/>
    <s v="English"/>
    <s v="USA"/>
    <n v="65000000"/>
    <n v="54412921"/>
  </r>
  <r>
    <s v="Paul Verhoeven"/>
    <x v="2587"/>
    <n v="7.8"/>
    <n v="2006"/>
    <n v="4398392"/>
    <n v="231"/>
    <x v="613"/>
    <x v="767"/>
    <n v="59507"/>
    <x v="78"/>
    <s v="Dutch"/>
    <s v="Netherlands"/>
    <n v="21000000"/>
    <n v="-16601608"/>
  </r>
  <r>
    <s v="Paul Verhoeven"/>
    <x v="2588"/>
    <n v="5.7"/>
    <n v="2000"/>
    <n v="73209340"/>
    <n v="180"/>
    <x v="53"/>
    <x v="867"/>
    <n v="101834"/>
    <x v="808"/>
    <s v="English"/>
    <s v="USA"/>
    <n v="95000000"/>
    <n v="-21790660"/>
  </r>
  <r>
    <s v="Paul Verhoeven"/>
    <x v="2589"/>
    <n v="4.5999999999999996"/>
    <n v="1995"/>
    <n v="20302961"/>
    <n v="181"/>
    <x v="23"/>
    <x v="1198"/>
    <n v="49874"/>
    <x v="209"/>
    <s v="English"/>
    <s v="France"/>
    <n v="45000000"/>
    <n v="-24697039"/>
  </r>
  <r>
    <s v="Paul Verhoeven"/>
    <x v="2590"/>
    <n v="7.2"/>
    <n v="1997"/>
    <n v="54700065"/>
    <n v="192"/>
    <x v="614"/>
    <x v="1199"/>
    <n v="221521"/>
    <x v="809"/>
    <s v="English"/>
    <s v="USA"/>
    <n v="105000000"/>
    <n v="-50299935"/>
  </r>
  <r>
    <s v="Paul W.S. Anderson"/>
    <x v="2591"/>
    <n v="5.8"/>
    <n v="1995"/>
    <n v="70360285"/>
    <n v="72"/>
    <x v="183"/>
    <x v="113"/>
    <n v="81783"/>
    <x v="313"/>
    <s v="English"/>
    <s v="USA"/>
    <n v="18000000"/>
    <n v="52360285"/>
  </r>
  <r>
    <s v="Paul W.S. Anderson"/>
    <x v="2592"/>
    <n v="5.6"/>
    <n v="2004"/>
    <n v="80281096"/>
    <n v="247"/>
    <x v="53"/>
    <x v="1200"/>
    <n v="143628"/>
    <x v="810"/>
    <s v="English"/>
    <s v="USA"/>
    <n v="60000000"/>
    <n v="20281096"/>
  </r>
  <r>
    <s v="Paul W.S. Anderson"/>
    <x v="2593"/>
    <n v="6.7"/>
    <n v="2002"/>
    <n v="39532308"/>
    <n v="226"/>
    <x v="289"/>
    <x v="76"/>
    <n v="198701"/>
    <x v="745"/>
    <s v="English"/>
    <s v="UK"/>
    <n v="33000000"/>
    <n v="6532308"/>
  </r>
  <r>
    <s v="Paul W.S. Anderson"/>
    <x v="2594"/>
    <n v="5.9"/>
    <n v="2010"/>
    <n v="60128566"/>
    <n v="253"/>
    <x v="91"/>
    <x v="76"/>
    <n v="131447"/>
    <x v="462"/>
    <s v="English"/>
    <s v="Germany"/>
    <n v="60000000"/>
    <n v="128566"/>
  </r>
  <r>
    <s v="Paul W.S. Anderson"/>
    <x v="2595"/>
    <n v="5.4"/>
    <n v="2012"/>
    <n v="42345531"/>
    <n v="239"/>
    <x v="53"/>
    <x v="76"/>
    <n v="104831"/>
    <x v="543"/>
    <s v="English"/>
    <s v="Germany"/>
    <n v="65000000"/>
    <n v="-22654469"/>
  </r>
  <r>
    <s v="Paul W.S. Anderson"/>
    <x v="2596"/>
    <n v="6.7"/>
    <n v="1997"/>
    <n v="26616590"/>
    <n v="172"/>
    <x v="287"/>
    <x v="426"/>
    <n v="120416"/>
    <x v="811"/>
    <s v="English"/>
    <s v="UK"/>
    <n v="60000000"/>
    <n v="-33383410"/>
  </r>
  <r>
    <s v="Paul W.S. Anderson"/>
    <x v="2597"/>
    <n v="5.8"/>
    <n v="2011"/>
    <n v="20315324"/>
    <n v="228"/>
    <x v="189"/>
    <x v="76"/>
    <n v="88542"/>
    <x v="336"/>
    <s v="English"/>
    <s v="Germany"/>
    <n v="75000000"/>
    <n v="-54684676"/>
  </r>
  <r>
    <s v="Paul W.S. Anderson"/>
    <x v="2598"/>
    <n v="5.6"/>
    <n v="2014"/>
    <n v="23219748"/>
    <n v="272"/>
    <x v="527"/>
    <x v="1201"/>
    <n v="84508"/>
    <x v="521"/>
    <s v="English"/>
    <s v="Canada"/>
    <n v="80000000"/>
    <n v="-56780252"/>
  </r>
  <r>
    <s v="Paul W.S. Anderson"/>
    <x v="2599"/>
    <n v="6"/>
    <n v="1998"/>
    <n v="14567883"/>
    <n v="67"/>
    <x v="615"/>
    <x v="847"/>
    <n v="44248"/>
    <x v="617"/>
    <s v="English"/>
    <s v="UK"/>
    <n v="75000000"/>
    <n v="-60432117"/>
  </r>
  <r>
    <s v="Paul Weiland"/>
    <x v="2600"/>
    <n v="5.8"/>
    <n v="2008"/>
    <n v="46012734"/>
    <n v="128"/>
    <x v="1"/>
    <x v="811"/>
    <n v="54421"/>
    <x v="279"/>
    <s v="English"/>
    <s v="USA"/>
    <n v="40000000"/>
    <n v="6012734"/>
  </r>
  <r>
    <s v="Paul Weitz"/>
    <x v="2601"/>
    <n v="7"/>
    <n v="1999"/>
    <n v="101736215"/>
    <n v="145"/>
    <x v="3"/>
    <x v="1"/>
    <n v="315549"/>
    <x v="65"/>
    <s v="English"/>
    <s v="USA"/>
    <n v="11000000"/>
    <n v="90736215"/>
  </r>
  <r>
    <s v="Paul Weitz"/>
    <x v="2602"/>
    <n v="5.5"/>
    <n v="2010"/>
    <n v="148383780"/>
    <n v="180"/>
    <x v="1"/>
    <x v="188"/>
    <n v="85531"/>
    <x v="236"/>
    <s v="English"/>
    <s v="USA"/>
    <n v="100000000"/>
    <n v="48383780"/>
  </r>
  <r>
    <s v="Paul Weitz"/>
    <x v="2603"/>
    <n v="6.5"/>
    <n v="2004"/>
    <n v="45489752"/>
    <n v="157"/>
    <x v="19"/>
    <x v="159"/>
    <n v="48973"/>
    <x v="478"/>
    <s v="English"/>
    <s v="USA"/>
    <n v="26000000"/>
    <n v="19489752"/>
  </r>
  <r>
    <s v="Paul Weitz"/>
    <x v="2604"/>
    <n v="5.7"/>
    <n v="2013"/>
    <n v="18004225"/>
    <n v="150"/>
    <x v="19"/>
    <x v="1041"/>
    <n v="28573"/>
    <x v="84"/>
    <s v="English"/>
    <s v="USA"/>
    <n v="13000000"/>
    <n v="5004225"/>
  </r>
  <r>
    <s v="Paul Weitz"/>
    <x v="2605"/>
    <n v="5.5"/>
    <n v="2006"/>
    <n v="7156725"/>
    <n v="153"/>
    <x v="9"/>
    <x v="4"/>
    <n v="22639"/>
    <x v="142"/>
    <s v="English"/>
    <s v="USA"/>
    <n v="19000000"/>
    <n v="-11843275"/>
  </r>
  <r>
    <s v="Paul Weitz"/>
    <x v="2606"/>
    <n v="5.9"/>
    <n v="2009"/>
    <n v="13838130"/>
    <n v="157"/>
    <x v="253"/>
    <x v="96"/>
    <n v="35990"/>
    <x v="308"/>
    <s v="English"/>
    <s v="USA"/>
    <n v="40000000"/>
    <n v="-26161870"/>
  </r>
  <r>
    <s v="Pawel Pawlikowski"/>
    <x v="2607"/>
    <n v="6.8"/>
    <n v="2004"/>
    <n v="992238"/>
    <n v="124"/>
    <x v="12"/>
    <x v="1202"/>
    <n v="16349"/>
    <x v="35"/>
    <s v="English"/>
    <s v="UK"/>
    <n v="1700000"/>
    <n v="-707762"/>
  </r>
  <r>
    <s v="Penelope Spheeris"/>
    <x v="2608"/>
    <n v="7"/>
    <n v="1992"/>
    <n v="121697350"/>
    <n v="61"/>
    <x v="9"/>
    <x v="500"/>
    <n v="114610"/>
    <x v="198"/>
    <s v="English"/>
    <s v="USA"/>
    <n v="20000000"/>
    <n v="101697350"/>
  </r>
  <r>
    <s v="Penny Marshall"/>
    <x v="2609"/>
    <n v="7.3"/>
    <n v="1988"/>
    <n v="114968774"/>
    <n v="99"/>
    <x v="206"/>
    <x v="581"/>
    <n v="153468"/>
    <x v="25"/>
    <s v="English"/>
    <s v="USA"/>
    <n v="18000000"/>
    <n v="96968774"/>
  </r>
  <r>
    <s v="Penny Marshall"/>
    <x v="2610"/>
    <n v="7.2"/>
    <n v="1992"/>
    <n v="107458785"/>
    <n v="41"/>
    <x v="133"/>
    <x v="581"/>
    <n v="71754"/>
    <x v="184"/>
    <s v="English"/>
    <s v="USA"/>
    <n v="40000000"/>
    <n v="67458785"/>
  </r>
  <r>
    <s v="Penny Marshall"/>
    <x v="2611"/>
    <n v="6.1"/>
    <n v="1994"/>
    <n v="24332324"/>
    <n v="12"/>
    <x v="8"/>
    <x v="344"/>
    <n v="13830"/>
    <x v="153"/>
    <s v="English"/>
    <s v="USA"/>
    <n v="40000000"/>
    <n v="-15667676"/>
  </r>
  <r>
    <s v="Penny Marshall"/>
    <x v="2612"/>
    <n v="6.4"/>
    <n v="2001"/>
    <n v="29781453"/>
    <n v="89"/>
    <x v="299"/>
    <x v="1203"/>
    <n v="22447"/>
    <x v="113"/>
    <s v="English"/>
    <s v="USA"/>
    <n v="48000000"/>
    <n v="-18218547"/>
  </r>
  <r>
    <s v="Perry Andelin Blake"/>
    <x v="2613"/>
    <n v="3.3"/>
    <n v="2002"/>
    <n v="40363530"/>
    <n v="56"/>
    <x v="93"/>
    <x v="1204"/>
    <n v="18254"/>
    <x v="402"/>
    <s v="English"/>
    <s v="USA"/>
    <n v="16000000"/>
    <n v="24363530"/>
  </r>
  <r>
    <s v="Pete Docter"/>
    <x v="2614"/>
    <n v="8.3000000000000007"/>
    <n v="2015"/>
    <n v="356454367"/>
    <n v="536"/>
    <x v="616"/>
    <x v="192"/>
    <n v="345198"/>
    <x v="812"/>
    <s v="English"/>
    <s v="USA"/>
    <n v="175000000"/>
    <n v="181454367"/>
  </r>
  <r>
    <s v="Pete Docter"/>
    <x v="2615"/>
    <n v="8.1"/>
    <n v="2001"/>
    <n v="289907418"/>
    <n v="250"/>
    <x v="67"/>
    <x v="210"/>
    <n v="585659"/>
    <x v="813"/>
    <s v="English"/>
    <s v="USA"/>
    <n v="115000000"/>
    <n v="174907418"/>
  </r>
  <r>
    <s v="Pete Docter"/>
    <x v="2616"/>
    <n v="8.3000000000000007"/>
    <n v="2009"/>
    <n v="292979556"/>
    <n v="408"/>
    <x v="84"/>
    <x v="117"/>
    <n v="665575"/>
    <x v="814"/>
    <s v="English"/>
    <s v="USA"/>
    <n v="175000000"/>
    <n v="117979556"/>
  </r>
  <r>
    <s v="Pete Jones"/>
    <x v="2617"/>
    <n v="6.5"/>
    <n v="2002"/>
    <n v="119841"/>
    <n v="31"/>
    <x v="23"/>
    <x v="691"/>
    <n v="2419"/>
    <x v="239"/>
    <s v="English"/>
    <s v="USA"/>
    <n v="1500000"/>
    <n v="-1380159"/>
  </r>
  <r>
    <s v="Pete Travis"/>
    <x v="2618"/>
    <n v="6.6"/>
    <n v="2008"/>
    <n v="72266306"/>
    <n v="235"/>
    <x v="26"/>
    <x v="597"/>
    <n v="127528"/>
    <x v="815"/>
    <s v="English"/>
    <s v="USA"/>
    <n v="40000000"/>
    <n v="32266306"/>
  </r>
  <r>
    <s v="Pete Travis"/>
    <x v="2619"/>
    <n v="7.1"/>
    <n v="2012"/>
    <n v="13401683"/>
    <n v="432"/>
    <x v="101"/>
    <x v="1205"/>
    <n v="203458"/>
    <x v="816"/>
    <s v="English"/>
    <s v="UK"/>
    <n v="35000000"/>
    <n v="-21598317"/>
  </r>
  <r>
    <s v="Peter Atencio"/>
    <x v="2620"/>
    <n v="6.4"/>
    <n v="2016"/>
    <n v="20566327"/>
    <n v="129"/>
    <x v="143"/>
    <x v="270"/>
    <n v="15385"/>
    <x v="160"/>
    <s v="English"/>
    <s v="USA"/>
    <n v="15000000"/>
    <n v="5566327"/>
  </r>
  <r>
    <s v="Peter Berg"/>
    <x v="2621"/>
    <n v="7.6"/>
    <n v="2013"/>
    <n v="125069696"/>
    <n v="319"/>
    <x v="617"/>
    <x v="1073"/>
    <n v="203963"/>
    <x v="37"/>
    <s v="English"/>
    <s v="USA"/>
    <n v="40000000"/>
    <n v="85069696"/>
  </r>
  <r>
    <s v="Peter Berg"/>
    <x v="2622"/>
    <n v="6.4"/>
    <n v="2008"/>
    <n v="227946274"/>
    <n v="318"/>
    <x v="198"/>
    <x v="66"/>
    <n v="343648"/>
    <x v="817"/>
    <s v="English"/>
    <s v="USA"/>
    <n v="150000000"/>
    <n v="77946274"/>
  </r>
  <r>
    <s v="Peter Berg"/>
    <x v="2623"/>
    <n v="6.3"/>
    <n v="1998"/>
    <n v="9801782"/>
    <n v="100"/>
    <x v="136"/>
    <x v="532"/>
    <n v="39331"/>
    <x v="242"/>
    <s v="English"/>
    <s v="USA"/>
    <n v="10000000"/>
    <n v="-198218"/>
  </r>
  <r>
    <s v="Peter Berg"/>
    <x v="2624"/>
    <n v="7.1"/>
    <n v="2007"/>
    <n v="47456450"/>
    <n v="234"/>
    <x v="76"/>
    <x v="429"/>
    <n v="101386"/>
    <x v="199"/>
    <s v="English"/>
    <s v="USA"/>
    <n v="70000000"/>
    <n v="-22543550"/>
  </r>
  <r>
    <s v="Peter Berg"/>
    <x v="2625"/>
    <n v="6.7"/>
    <n v="2003"/>
    <n v="47592825"/>
    <n v="151"/>
    <x v="152"/>
    <x v="9"/>
    <n v="82731"/>
    <x v="437"/>
    <s v="English"/>
    <s v="USA"/>
    <n v="85000000"/>
    <n v="-37407175"/>
  </r>
  <r>
    <s v="Peter Berg"/>
    <x v="2626"/>
    <n v="5.9"/>
    <n v="2012"/>
    <n v="65173160"/>
    <n v="377"/>
    <x v="246"/>
    <x v="27"/>
    <n v="202382"/>
    <x v="445"/>
    <s v="English"/>
    <s v="USA"/>
    <n v="209000000"/>
    <n v="-143826840"/>
  </r>
  <r>
    <s v="Peter Billingsley"/>
    <x v="2627"/>
    <n v="5.5"/>
    <n v="2009"/>
    <n v="109176215"/>
    <n v="166"/>
    <x v="3"/>
    <x v="532"/>
    <n v="83506"/>
    <x v="178"/>
    <s v="English"/>
    <s v="USA"/>
    <n v="60000000"/>
    <n v="49176215"/>
  </r>
  <r>
    <s v="Peter Care"/>
    <x v="2628"/>
    <n v="7.1"/>
    <n v="2002"/>
    <n v="1779284"/>
    <n v="78"/>
    <x v="8"/>
    <x v="290"/>
    <n v="12047"/>
    <x v="55"/>
    <s v="English"/>
    <s v="USA"/>
    <n v="12000000"/>
    <n v="-10220716"/>
  </r>
  <r>
    <s v="Peter Cattaneo"/>
    <x v="2629"/>
    <n v="7.2"/>
    <n v="1997"/>
    <n v="45857453"/>
    <n v="122"/>
    <x v="102"/>
    <x v="56"/>
    <n v="82232"/>
    <x v="54"/>
    <s v="English"/>
    <s v="UK"/>
    <n v="3500000"/>
    <n v="42357453"/>
  </r>
  <r>
    <s v="Peter Cattaneo"/>
    <x v="2630"/>
    <n v="6.2"/>
    <n v="2001"/>
    <n v="54606"/>
    <n v="47"/>
    <x v="297"/>
    <x v="969"/>
    <n v="1940"/>
    <x v="91"/>
    <s v="English"/>
    <s v="UK"/>
    <n v="6000000"/>
    <n v="-5945394"/>
  </r>
  <r>
    <s v="Peter Cattaneo"/>
    <x v="2631"/>
    <n v="6.2"/>
    <n v="2008"/>
    <n v="6409206"/>
    <n v="132"/>
    <x v="9"/>
    <x v="51"/>
    <n v="32311"/>
    <x v="449"/>
    <s v="English"/>
    <s v="USA"/>
    <n v="15000000"/>
    <n v="-8590794"/>
  </r>
  <r>
    <s v="Peter Cattaneo"/>
    <x v="2632"/>
    <n v="6.6"/>
    <n v="2006"/>
    <n v="13751"/>
    <n v="24"/>
    <x v="226"/>
    <x v="1206"/>
    <n v="813"/>
    <x v="638"/>
    <s v="English"/>
    <s v="Australia"/>
    <n v="11400000"/>
    <n v="-11386249"/>
  </r>
  <r>
    <s v="Peter Chelsom"/>
    <x v="2633"/>
    <n v="4.2"/>
    <n v="2009"/>
    <n v="79566871"/>
    <n v="131"/>
    <x v="618"/>
    <x v="1207"/>
    <n v="31760"/>
    <x v="42"/>
    <s v="English"/>
    <s v="USA"/>
    <n v="30000000"/>
    <n v="49566871"/>
  </r>
  <r>
    <s v="Peter Chelsom"/>
    <x v="2634"/>
    <n v="6.9"/>
    <n v="2001"/>
    <n v="49968653"/>
    <n v="122"/>
    <x v="1"/>
    <x v="1208"/>
    <n v="85423"/>
    <x v="8"/>
    <s v="English"/>
    <s v="USA"/>
    <n v="28000000"/>
    <n v="21968653"/>
  </r>
  <r>
    <s v="Peter Chelsom"/>
    <x v="2635"/>
    <n v="6.1"/>
    <n v="2004"/>
    <n v="57887882"/>
    <n v="118"/>
    <x v="19"/>
    <x v="1209"/>
    <n v="35508"/>
    <x v="317"/>
    <s v="English"/>
    <s v="USA"/>
    <n v="50000000"/>
    <n v="7887882"/>
  </r>
  <r>
    <s v="Peter Chelsom"/>
    <x v="2636"/>
    <n v="4.4000000000000004"/>
    <n v="2001"/>
    <n v="6712451"/>
    <n v="62"/>
    <x v="1"/>
    <x v="1210"/>
    <n v="4102"/>
    <x v="33"/>
    <s v="English"/>
    <s v="New Line"/>
    <n v="90000000"/>
    <n v="-83287549"/>
  </r>
  <r>
    <s v="Peter Faiman"/>
    <x v="2637"/>
    <n v="6.5"/>
    <n v="1986"/>
    <n v="174635000"/>
    <n v="35"/>
    <x v="278"/>
    <x v="40"/>
    <n v="74743"/>
    <x v="280"/>
    <s v="English"/>
    <s v="Australia"/>
    <n v="8800000"/>
    <n v="165835000"/>
  </r>
  <r>
    <s v="Peter Farrelly"/>
    <x v="2638"/>
    <n v="7.3"/>
    <n v="1994"/>
    <n v="127175354"/>
    <n v="84"/>
    <x v="3"/>
    <x v="1211"/>
    <n v="288451"/>
    <x v="99"/>
    <s v="English"/>
    <s v="USA"/>
    <n v="16000000"/>
    <n v="111175354"/>
  </r>
  <r>
    <s v="Peter Hastings"/>
    <x v="2639"/>
    <n v="4"/>
    <n v="2002"/>
    <n v="16988996"/>
    <n v="43"/>
    <x v="619"/>
    <x v="1162"/>
    <n v="3875"/>
    <x v="298"/>
    <s v="English"/>
    <s v="USA"/>
    <n v="35000000"/>
    <n v="-18011004"/>
  </r>
  <r>
    <s v="Peter Hedges"/>
    <x v="2640"/>
    <n v="6.6"/>
    <n v="2012"/>
    <n v="51853450"/>
    <n v="169"/>
    <x v="488"/>
    <x v="429"/>
    <n v="37398"/>
    <x v="135"/>
    <s v="English"/>
    <s v="USA"/>
    <n v="25000000"/>
    <n v="26853450"/>
  </r>
  <r>
    <s v="Peter Hedges"/>
    <x v="2641"/>
    <n v="7.1"/>
    <n v="2003"/>
    <n v="2360184"/>
    <n v="131"/>
    <x v="8"/>
    <x v="209"/>
    <n v="18035"/>
    <x v="86"/>
    <s v="English"/>
    <s v="USA"/>
    <n v="300000"/>
    <n v="2060184"/>
  </r>
  <r>
    <s v="Peter Hewitt"/>
    <x v="2642"/>
    <n v="5"/>
    <n v="2004"/>
    <n v="75367693"/>
    <n v="116"/>
    <x v="172"/>
    <x v="0"/>
    <n v="58961"/>
    <x v="78"/>
    <s v="English"/>
    <s v="USA"/>
    <n v="35000000"/>
    <n v="40367693"/>
  </r>
  <r>
    <s v="Peter Hewitt"/>
    <x v="2643"/>
    <n v="6.2"/>
    <n v="1991"/>
    <n v="38037513"/>
    <n v="43"/>
    <x v="620"/>
    <x v="46"/>
    <n v="49680"/>
    <x v="240"/>
    <s v="English"/>
    <s v="USA"/>
    <n v="20000000"/>
    <n v="18037513"/>
  </r>
  <r>
    <s v="Peter Hewitt"/>
    <x v="2644"/>
    <n v="5.8"/>
    <n v="1997"/>
    <n v="22359293"/>
    <n v="42"/>
    <x v="162"/>
    <x v="100"/>
    <n v="16222"/>
    <x v="94"/>
    <s v="English"/>
    <s v="UK"/>
    <n v="29000000"/>
    <n v="-6640707"/>
  </r>
  <r>
    <s v="Peter Hewitt"/>
    <x v="2645"/>
    <n v="4.2"/>
    <n v="2006"/>
    <n v="11631245"/>
    <n v="63"/>
    <x v="621"/>
    <x v="324"/>
    <n v="15015"/>
    <x v="341"/>
    <s v="English"/>
    <s v="USA"/>
    <n v="35000000"/>
    <n v="-23368755"/>
  </r>
  <r>
    <s v="Peter Ho-Sun Chan"/>
    <x v="2646"/>
    <n v="7.1"/>
    <n v="2007"/>
    <n v="128978"/>
    <n v="106"/>
    <x v="567"/>
    <x v="121"/>
    <n v="22897"/>
    <x v="153"/>
    <s v="Mandarin"/>
    <s v="Hong Kong"/>
    <n v="40000000"/>
    <n v="-39871022"/>
  </r>
  <r>
    <s v="Peter Howitt"/>
    <x v="2647"/>
    <n v="6.8"/>
    <n v="1998"/>
    <n v="11883495"/>
    <n v="88"/>
    <x v="166"/>
    <x v="933"/>
    <n v="52805"/>
    <x v="561"/>
    <s v="English"/>
    <s v="UK"/>
    <n v="9000000"/>
    <n v="2883495"/>
  </r>
  <r>
    <s v="Peter Howitt"/>
    <x v="2648"/>
    <n v="6.1"/>
    <n v="2003"/>
    <n v="27972410"/>
    <n v="122"/>
    <x v="288"/>
    <x v="688"/>
    <n v="114692"/>
    <x v="241"/>
    <s v="English"/>
    <s v="UK"/>
    <n v="35000000"/>
    <n v="-7027590"/>
  </r>
  <r>
    <s v="Peter Howitt"/>
    <x v="2649"/>
    <n v="5.9"/>
    <n v="2004"/>
    <n v="17848322"/>
    <n v="90"/>
    <x v="1"/>
    <x v="922"/>
    <n v="18771"/>
    <x v="111"/>
    <s v="English"/>
    <s v="Ireland"/>
    <n v="28000000"/>
    <n v="-10151678"/>
  </r>
  <r>
    <s v="Peter Howitt"/>
    <x v="2650"/>
    <n v="6.1"/>
    <n v="2001"/>
    <n v="10965209"/>
    <n v="123"/>
    <x v="27"/>
    <x v="1212"/>
    <n v="25558"/>
    <x v="266"/>
    <s v="English"/>
    <s v="USA"/>
    <n v="30000000"/>
    <n v="-19034791"/>
  </r>
  <r>
    <s v="Peter Hyams"/>
    <x v="2651"/>
    <n v="5.8"/>
    <n v="1994"/>
    <n v="44450000"/>
    <n v="62"/>
    <x v="182"/>
    <x v="1213"/>
    <n v="44394"/>
    <x v="348"/>
    <s v="English"/>
    <s v="Canada"/>
    <n v="27000000"/>
    <n v="17450000"/>
  </r>
  <r>
    <s v="Peter Hyams"/>
    <x v="2652"/>
    <n v="5.7"/>
    <n v="1997"/>
    <n v="33927476"/>
    <n v="95"/>
    <x v="178"/>
    <x v="1214"/>
    <n v="19176"/>
    <x v="136"/>
    <s v="English"/>
    <s v="UK"/>
    <n v="40000000"/>
    <n v="-6072524"/>
  </r>
  <r>
    <s v="Peter Hyams"/>
    <x v="2653"/>
    <n v="4.7"/>
    <n v="2001"/>
    <n v="27053815"/>
    <n v="107"/>
    <x v="189"/>
    <x v="514"/>
    <n v="12856"/>
    <x v="502"/>
    <s v="English"/>
    <s v="Germany"/>
    <n v="40000000"/>
    <n v="-12946185"/>
  </r>
  <r>
    <s v="Peter Hyams"/>
    <x v="2654"/>
    <n v="5.7"/>
    <n v="1999"/>
    <n v="66862068"/>
    <n v="174"/>
    <x v="622"/>
    <x v="563"/>
    <n v="89509"/>
    <x v="615"/>
    <s v="English"/>
    <s v="USA"/>
    <n v="83000000"/>
    <n v="-16137932"/>
  </r>
  <r>
    <s v="Peter Hyams"/>
    <x v="2655"/>
    <n v="4.2"/>
    <n v="2005"/>
    <n v="1891821"/>
    <n v="113"/>
    <x v="234"/>
    <x v="154"/>
    <n v="16474"/>
    <x v="538"/>
    <s v="English"/>
    <s v="UK"/>
    <n v="52000000"/>
    <n v="-50108179"/>
  </r>
  <r>
    <s v="Peter Jackson"/>
    <x v="2656"/>
    <n v="8.9"/>
    <n v="2003"/>
    <n v="377019252"/>
    <n v="328"/>
    <x v="212"/>
    <x v="297"/>
    <n v="1215718"/>
    <x v="818"/>
    <s v="English"/>
    <s v="USA"/>
    <n v="94000000"/>
    <n v="283019252"/>
  </r>
  <r>
    <s v="Peter Jackson"/>
    <x v="2657"/>
    <n v="8.6999999999999993"/>
    <n v="2002"/>
    <n v="340478898"/>
    <n v="294"/>
    <x v="212"/>
    <x v="34"/>
    <n v="1100446"/>
    <x v="819"/>
    <s v="English"/>
    <s v="USA"/>
    <n v="94000000"/>
    <n v="246478898"/>
  </r>
  <r>
    <s v="Peter Jackson"/>
    <x v="2658"/>
    <n v="8.8000000000000007"/>
    <n v="2001"/>
    <n v="313837577"/>
    <n v="297"/>
    <x v="212"/>
    <x v="34"/>
    <n v="1238746"/>
    <x v="820"/>
    <s v="English"/>
    <s v="New Zealand"/>
    <n v="93000000"/>
    <n v="220837577"/>
  </r>
  <r>
    <s v="Peter Jackson"/>
    <x v="2659"/>
    <n v="7.9"/>
    <n v="2012"/>
    <n v="303001229"/>
    <n v="645"/>
    <x v="205"/>
    <x v="655"/>
    <n v="637246"/>
    <x v="821"/>
    <s v="English"/>
    <s v="USA"/>
    <n v="180000000"/>
    <n v="123001229"/>
  </r>
  <r>
    <s v="Peter Jackson"/>
    <x v="2660"/>
    <n v="7.9"/>
    <n v="2013"/>
    <n v="258355354"/>
    <n v="509"/>
    <x v="205"/>
    <x v="655"/>
    <n v="483540"/>
    <x v="822"/>
    <s v="English"/>
    <s v="USA"/>
    <n v="225000000"/>
    <n v="33355354"/>
  </r>
  <r>
    <s v="Peter Jackson"/>
    <x v="2661"/>
    <n v="7.2"/>
    <n v="2005"/>
    <n v="218051260"/>
    <n v="446"/>
    <x v="308"/>
    <x v="54"/>
    <n v="316027"/>
    <x v="823"/>
    <s v="English"/>
    <s v="New Zealand"/>
    <n v="207000000"/>
    <n v="11051260"/>
  </r>
  <r>
    <s v="Peter Jackson"/>
    <x v="2662"/>
    <n v="7.5"/>
    <n v="2014"/>
    <n v="255108370"/>
    <n v="422"/>
    <x v="205"/>
    <x v="655"/>
    <n v="354228"/>
    <x v="824"/>
    <s v="English"/>
    <s v="New Zealand"/>
    <n v="250000000"/>
    <n v="5108370"/>
  </r>
  <r>
    <s v="Peter Jackson"/>
    <x v="2663"/>
    <n v="7.4"/>
    <n v="1994"/>
    <n v="3049135"/>
    <n v="93"/>
    <x v="623"/>
    <x v="424"/>
    <n v="50197"/>
    <x v="189"/>
    <s v="English"/>
    <s v="New Zealand"/>
    <n v="5000000"/>
    <n v="-1950865"/>
  </r>
  <r>
    <s v="Peter Jackson"/>
    <x v="2664"/>
    <n v="6.7"/>
    <n v="2009"/>
    <n v="43982842"/>
    <n v="308"/>
    <x v="602"/>
    <x v="239"/>
    <n v="125109"/>
    <x v="813"/>
    <s v="English"/>
    <s v="USA"/>
    <n v="65000000"/>
    <n v="-21017158"/>
  </r>
  <r>
    <s v="Peter Kassovitz"/>
    <x v="2665"/>
    <n v="6.5"/>
    <n v="1999"/>
    <n v="4956401"/>
    <n v="68"/>
    <x v="40"/>
    <x v="187"/>
    <n v="12601"/>
    <x v="33"/>
    <s v="English"/>
    <s v="France"/>
    <n v="15000000"/>
    <n v="-10043599"/>
  </r>
  <r>
    <s v="Peter Kosminsky"/>
    <x v="2666"/>
    <n v="7.2"/>
    <n v="2002"/>
    <n v="16346122"/>
    <n v="103"/>
    <x v="23"/>
    <x v="457"/>
    <n v="25549"/>
    <x v="589"/>
    <s v="English"/>
    <s v="USA"/>
    <n v="16000000"/>
    <n v="346122"/>
  </r>
  <r>
    <s v="Peter Landesman"/>
    <x v="2667"/>
    <n v="7.1"/>
    <n v="2015"/>
    <n v="34531832"/>
    <n v="219"/>
    <x v="107"/>
    <x v="66"/>
    <n v="44788"/>
    <x v="141"/>
    <s v="English"/>
    <s v="UK"/>
    <n v="35000000"/>
    <n v="-468168"/>
  </r>
  <r>
    <s v="Peter Lepeniotis"/>
    <x v="2668"/>
    <n v="5.8"/>
    <n v="2014"/>
    <n v="64238770"/>
    <n v="121"/>
    <x v="84"/>
    <x v="27"/>
    <n v="19547"/>
    <x v="100"/>
    <s v="English"/>
    <s v="Canada"/>
    <n v="42000000"/>
    <n v="22238770"/>
  </r>
  <r>
    <s v="Peter Lord"/>
    <x v="2669"/>
    <n v="7"/>
    <n v="2000"/>
    <n v="106793915"/>
    <n v="187"/>
    <x v="208"/>
    <x v="139"/>
    <n v="140499"/>
    <x v="532"/>
    <s v="English"/>
    <s v="UK"/>
    <n v="45000000"/>
    <n v="61793915"/>
  </r>
  <r>
    <s v="Peter Lord"/>
    <x v="2670"/>
    <n v="6.7"/>
    <n v="2012"/>
    <n v="31051126"/>
    <n v="238"/>
    <x v="84"/>
    <x v="90"/>
    <n v="36877"/>
    <x v="279"/>
    <s v="English"/>
    <s v="UK"/>
    <n v="55000000"/>
    <n v="-23948874"/>
  </r>
  <r>
    <s v="Peter M. Cohen"/>
    <x v="2671"/>
    <n v="4.4000000000000004"/>
    <n v="2000"/>
    <n v="4142507"/>
    <n v="48"/>
    <x v="1"/>
    <x v="1215"/>
    <n v="3665"/>
    <x v="344"/>
    <s v="English"/>
    <s v="USA"/>
    <n v="3000000"/>
    <n v="1142507"/>
  </r>
  <r>
    <s v="Peter MacDonald"/>
    <x v="2672"/>
    <n v="5.7"/>
    <n v="1988"/>
    <n v="53715611"/>
    <n v="84"/>
    <x v="380"/>
    <x v="119"/>
    <n v="92106"/>
    <x v="589"/>
    <s v="English"/>
    <s v="USA"/>
    <n v="63000000"/>
    <n v="-9284389"/>
  </r>
  <r>
    <s v="Peter Medak"/>
    <x v="2673"/>
    <n v="6.6"/>
    <n v="1993"/>
    <n v="3275585"/>
    <n v="30"/>
    <x v="27"/>
    <x v="175"/>
    <n v="10735"/>
    <x v="263"/>
    <s v="English"/>
    <s v="UK"/>
    <n v="11500000"/>
    <n v="-8224415"/>
  </r>
  <r>
    <s v="Peter R. Hunt"/>
    <x v="2674"/>
    <n v="6.8"/>
    <n v="1969"/>
    <n v="22800000"/>
    <n v="143"/>
    <x v="171"/>
    <x v="1216"/>
    <n v="59941"/>
    <x v="622"/>
    <s v="English"/>
    <s v="UK"/>
    <n v="7000000"/>
    <n v="15800000"/>
  </r>
  <r>
    <s v="Peter Ramsey"/>
    <x v="2675"/>
    <n v="7.3"/>
    <n v="2012"/>
    <n v="103400692"/>
    <n v="256"/>
    <x v="236"/>
    <x v="255"/>
    <n v="123553"/>
    <x v="54"/>
    <s v="English"/>
    <s v="USA"/>
    <n v="145000000"/>
    <n v="-41599308"/>
  </r>
  <r>
    <s v="Peter Segal"/>
    <x v="2676"/>
    <n v="6.4"/>
    <n v="2005"/>
    <n v="158115031"/>
    <n v="134"/>
    <x v="624"/>
    <x v="17"/>
    <n v="130070"/>
    <x v="10"/>
    <s v="English"/>
    <s v="USA"/>
    <n v="82000000"/>
    <n v="76115031"/>
  </r>
  <r>
    <s v="Peter Segal"/>
    <x v="2677"/>
    <n v="4.3"/>
    <n v="2000"/>
    <n v="123307945"/>
    <n v="94"/>
    <x v="405"/>
    <x v="716"/>
    <n v="39391"/>
    <x v="589"/>
    <s v="English"/>
    <s v="USA"/>
    <n v="65000000"/>
    <n v="58307945"/>
  </r>
  <r>
    <s v="Peter Segal"/>
    <x v="2678"/>
    <n v="6.5"/>
    <n v="2008"/>
    <n v="130313314"/>
    <n v="265"/>
    <x v="288"/>
    <x v="0"/>
    <n v="168172"/>
    <x v="471"/>
    <s v="English"/>
    <s v="USA"/>
    <n v="80000000"/>
    <n v="50313314"/>
  </r>
  <r>
    <s v="Peter Segal"/>
    <x v="2679"/>
    <n v="6.8"/>
    <n v="2004"/>
    <n v="120776832"/>
    <n v="147"/>
    <x v="1"/>
    <x v="17"/>
    <n v="266103"/>
    <x v="234"/>
    <s v="English"/>
    <s v="USA"/>
    <n v="75000000"/>
    <n v="45776832"/>
  </r>
  <r>
    <s v="Peter Segal"/>
    <x v="2680"/>
    <n v="6.4"/>
    <n v="1994"/>
    <n v="51109400"/>
    <n v="43"/>
    <x v="28"/>
    <x v="494"/>
    <n v="76850"/>
    <x v="180"/>
    <s v="English"/>
    <s v="USA"/>
    <n v="30000000"/>
    <n v="21109400"/>
  </r>
  <r>
    <s v="Peter Segal"/>
    <x v="2681"/>
    <n v="6.5"/>
    <n v="1996"/>
    <n v="22294341"/>
    <n v="27"/>
    <x v="278"/>
    <x v="824"/>
    <n v="12278"/>
    <x v="149"/>
    <s v="English"/>
    <s v="USA"/>
    <n v="21500000"/>
    <n v="794341"/>
  </r>
  <r>
    <s v="Peter Segal"/>
    <x v="2682"/>
    <n v="6.4"/>
    <n v="2013"/>
    <n v="29802761"/>
    <n v="211"/>
    <x v="168"/>
    <x v="188"/>
    <n v="46480"/>
    <x v="348"/>
    <s v="English"/>
    <s v="USA"/>
    <n v="40000000"/>
    <n v="-10197239"/>
  </r>
  <r>
    <s v="Peter Sollett"/>
    <x v="2683"/>
    <n v="6.7"/>
    <n v="2008"/>
    <n v="31487293"/>
    <n v="166"/>
    <x v="229"/>
    <x v="1217"/>
    <n v="74887"/>
    <x v="129"/>
    <s v="English"/>
    <s v="USA"/>
    <n v="9000000"/>
    <n v="22487293"/>
  </r>
  <r>
    <s v="Peter Sollett"/>
    <x v="2684"/>
    <n v="7.2"/>
    <n v="2002"/>
    <n v="2073984"/>
    <n v="59"/>
    <x v="12"/>
    <x v="1218"/>
    <n v="4743"/>
    <x v="140"/>
    <s v="English"/>
    <s v="France"/>
    <n v="800000"/>
    <n v="1273984"/>
  </r>
  <r>
    <s v="Peter Sollett"/>
    <x v="2685"/>
    <n v="6.5"/>
    <n v="2015"/>
    <n v="532988"/>
    <n v="133"/>
    <x v="37"/>
    <x v="807"/>
    <n v="5863"/>
    <x v="219"/>
    <s v="English"/>
    <s v="USA"/>
    <n v="7000000"/>
    <n v="-6467012"/>
  </r>
  <r>
    <s v="Peter Stebbings"/>
    <x v="2686"/>
    <n v="6.8"/>
    <n v="2009"/>
    <n v="37606"/>
    <n v="78"/>
    <x v="116"/>
    <x v="183"/>
    <n v="31836"/>
    <x v="168"/>
    <s v="English"/>
    <s v="Canada"/>
    <n v="3500000"/>
    <n v="-3462394"/>
  </r>
  <r>
    <s v="Peter Webber"/>
    <x v="2687"/>
    <n v="6.2"/>
    <n v="2007"/>
    <n v="27667947"/>
    <n v="209"/>
    <x v="30"/>
    <x v="923"/>
    <n v="86374"/>
    <x v="138"/>
    <s v="English"/>
    <s v="UK"/>
    <n v="50000000"/>
    <n v="-22332053"/>
  </r>
  <r>
    <s v="Peter Weir"/>
    <x v="2688"/>
    <n v="8"/>
    <n v="1989"/>
    <n v="95860116"/>
    <n v="96"/>
    <x v="8"/>
    <x v="187"/>
    <n v="277451"/>
    <x v="392"/>
    <s v="English"/>
    <s v="USA"/>
    <n v="16400000"/>
    <n v="79460116"/>
  </r>
  <r>
    <s v="Peter Weir"/>
    <x v="2689"/>
    <n v="8.1"/>
    <n v="1998"/>
    <n v="125603360"/>
    <n v="213"/>
    <x v="233"/>
    <x v="1219"/>
    <n v="667983"/>
    <x v="825"/>
    <s v="English"/>
    <s v="USA"/>
    <n v="60000000"/>
    <n v="65603360"/>
  </r>
  <r>
    <s v="Peter Weir"/>
    <x v="2690"/>
    <n v="7.4"/>
    <n v="1985"/>
    <n v="65500000"/>
    <n v="83"/>
    <x v="64"/>
    <x v="10"/>
    <n v="66966"/>
    <x v="61"/>
    <s v="English"/>
    <s v="USA"/>
    <n v="12000000"/>
    <n v="53500000"/>
  </r>
  <r>
    <s v="Peter Weir"/>
    <x v="2691"/>
    <n v="7.4"/>
    <n v="2003"/>
    <n v="93926386"/>
    <n v="244"/>
    <x v="111"/>
    <x v="1220"/>
    <n v="168207"/>
    <x v="826"/>
    <s v="English"/>
    <s v="USA"/>
    <n v="150000000"/>
    <n v="-56073614"/>
  </r>
  <r>
    <s v="Petter Næss"/>
    <x v="2692"/>
    <n v="7.6"/>
    <n v="2001"/>
    <n v="313436"/>
    <n v="67"/>
    <x v="8"/>
    <x v="1221"/>
    <n v="12244"/>
    <x v="104"/>
    <s v="Norwegian"/>
    <s v="Norway"/>
    <n v="15500000"/>
    <n v="-15186564"/>
  </r>
  <r>
    <s v="Peyton Reed"/>
    <x v="2693"/>
    <n v="5.8"/>
    <n v="2006"/>
    <n v="118683135"/>
    <n v="183"/>
    <x v="19"/>
    <x v="532"/>
    <n v="102167"/>
    <x v="96"/>
    <s v="English"/>
    <s v="USA"/>
    <n v="52000000"/>
    <n v="66683135"/>
  </r>
  <r>
    <s v="Peyton Reed"/>
    <x v="2694"/>
    <n v="5.9"/>
    <n v="2000"/>
    <n v="68353550"/>
    <n v="139"/>
    <x v="168"/>
    <x v="521"/>
    <n v="70141"/>
    <x v="81"/>
    <s v="English"/>
    <s v="USA"/>
    <n v="10000000"/>
    <n v="58353550"/>
  </r>
  <r>
    <s v="Peyton Reed"/>
    <x v="2695"/>
    <n v="7.4"/>
    <n v="2015"/>
    <n v="180191634"/>
    <n v="517"/>
    <x v="282"/>
    <x v="4"/>
    <n v="313866"/>
    <x v="560"/>
    <s v="English"/>
    <s v="USA"/>
    <n v="130000000"/>
    <n v="50191634"/>
  </r>
  <r>
    <s v="Peyton Reed"/>
    <x v="2696"/>
    <n v="6.8"/>
    <n v="2008"/>
    <n v="97680195"/>
    <n v="190"/>
    <x v="1"/>
    <x v="351"/>
    <n v="271691"/>
    <x v="696"/>
    <s v="English"/>
    <s v="USA"/>
    <n v="70000000"/>
    <n v="27680195"/>
  </r>
  <r>
    <s v="Phil Alden Robinson"/>
    <x v="2697"/>
    <n v="6.4"/>
    <n v="2002"/>
    <n v="118471320"/>
    <n v="176"/>
    <x v="76"/>
    <x v="281"/>
    <n v="86504"/>
    <x v="514"/>
    <s v="English"/>
    <s v="USA"/>
    <n v="68000000"/>
    <n v="50471320"/>
  </r>
  <r>
    <s v="Phil Joanou"/>
    <x v="2698"/>
    <n v="6.9"/>
    <n v="2006"/>
    <n v="38432823"/>
    <n v="85"/>
    <x v="625"/>
    <x v="9"/>
    <n v="33067"/>
    <x v="85"/>
    <s v="English"/>
    <s v="USA"/>
    <n v="30000000"/>
    <n v="8432823"/>
  </r>
  <r>
    <s v="Phil Lord"/>
    <x v="2699"/>
    <n v="7.8"/>
    <n v="2014"/>
    <n v="257756197"/>
    <n v="435"/>
    <x v="213"/>
    <x v="281"/>
    <n v="246698"/>
    <x v="683"/>
    <s v="English"/>
    <s v="Australia"/>
    <n v="60000000"/>
    <n v="197756197"/>
  </r>
  <r>
    <s v="Phil Lord"/>
    <x v="2700"/>
    <n v="7.1"/>
    <n v="2014"/>
    <n v="191616238"/>
    <n v="330"/>
    <x v="7"/>
    <x v="127"/>
    <n v="258186"/>
    <x v="258"/>
    <s v="English"/>
    <s v="USA"/>
    <n v="50000000"/>
    <n v="141616238"/>
  </r>
  <r>
    <s v="Phil Lord"/>
    <x v="2701"/>
    <n v="7.2"/>
    <n v="2012"/>
    <n v="138447667"/>
    <n v="375"/>
    <x v="7"/>
    <x v="127"/>
    <n v="408302"/>
    <x v="139"/>
    <s v="English"/>
    <s v="USA"/>
    <n v="42000000"/>
    <n v="96447667"/>
  </r>
  <r>
    <s v="Phil Lord"/>
    <x v="2702"/>
    <n v="7"/>
    <n v="2009"/>
    <n v="124870275"/>
    <n v="191"/>
    <x v="626"/>
    <x v="32"/>
    <n v="152601"/>
    <x v="177"/>
    <s v="English"/>
    <s v="USA"/>
    <n v="100000000"/>
    <n v="24870275"/>
  </r>
  <r>
    <s v="Phil Traill"/>
    <x v="2703"/>
    <n v="4.8"/>
    <n v="2009"/>
    <n v="33860010"/>
    <n v="128"/>
    <x v="1"/>
    <x v="351"/>
    <n v="33088"/>
    <x v="175"/>
    <s v="English"/>
    <s v="USA"/>
    <n v="15000000"/>
    <n v="18860010"/>
  </r>
  <r>
    <s v="Philip G. Atwell"/>
    <x v="2704"/>
    <n v="6.3"/>
    <n v="2007"/>
    <n v="22466994"/>
    <n v="119"/>
    <x v="88"/>
    <x v="194"/>
    <n v="72673"/>
    <x v="184"/>
    <s v="English"/>
    <s v="USA"/>
    <n v="25000000"/>
    <n v="-2533006"/>
  </r>
  <r>
    <s v="Philip Kaufman"/>
    <x v="2705"/>
    <n v="7.9"/>
    <n v="1983"/>
    <n v="21500000"/>
    <n v="80"/>
    <x v="627"/>
    <x v="597"/>
    <n v="45271"/>
    <x v="458"/>
    <s v="English"/>
    <s v="USA"/>
    <n v="27000000"/>
    <n v="-5500000"/>
  </r>
  <r>
    <s v="Philip Kaufman"/>
    <x v="2706"/>
    <n v="7.4"/>
    <n v="2000"/>
    <n v="7060876"/>
    <n v="132"/>
    <x v="62"/>
    <x v="424"/>
    <n v="44795"/>
    <x v="588"/>
    <s v="English"/>
    <s v="UK"/>
    <n v="13500000"/>
    <n v="-6439124"/>
  </r>
  <r>
    <s v="Philip Saville"/>
    <x v="2707"/>
    <n v="7.7"/>
    <n v="2003"/>
    <n v="4068087"/>
    <n v="25"/>
    <x v="125"/>
    <x v="1222"/>
    <n v="2164"/>
    <x v="570"/>
    <s v="English"/>
    <s v="Canada"/>
    <n v="17000000"/>
    <n v="-12931913"/>
  </r>
  <r>
    <s v="Phillip Noyce"/>
    <x v="2708"/>
    <n v="6.9"/>
    <n v="1994"/>
    <n v="122012710"/>
    <n v="42"/>
    <x v="27"/>
    <x v="10"/>
    <n v="69663"/>
    <x v="38"/>
    <s v="English"/>
    <s v="USA"/>
    <n v="62000000"/>
    <n v="60012710"/>
  </r>
  <r>
    <s v="Phillip Noyce"/>
    <x v="2709"/>
    <n v="6.9"/>
    <n v="1992"/>
    <n v="83287363"/>
    <n v="47"/>
    <x v="114"/>
    <x v="10"/>
    <n v="81442"/>
    <x v="27"/>
    <s v="English"/>
    <s v="USA"/>
    <n v="45000000"/>
    <n v="38287363"/>
  </r>
  <r>
    <s v="Phillip Noyce"/>
    <x v="2710"/>
    <n v="6.5"/>
    <n v="2014"/>
    <n v="45089048"/>
    <n v="198"/>
    <x v="509"/>
    <x v="43"/>
    <n v="86251"/>
    <x v="378"/>
    <s v="English"/>
    <s v="South Africa"/>
    <n v="25000000"/>
    <n v="20089048"/>
  </r>
  <r>
    <s v="Phillip Noyce"/>
    <x v="2711"/>
    <n v="6.7"/>
    <n v="1999"/>
    <n v="66488090"/>
    <n v="75"/>
    <x v="26"/>
    <x v="33"/>
    <n v="120202"/>
    <x v="791"/>
    <s v="English"/>
    <s v="USA"/>
    <n v="48000000"/>
    <n v="18488090"/>
  </r>
  <r>
    <s v="Phillip Noyce"/>
    <x v="2712"/>
    <n v="6.4"/>
    <n v="2010"/>
    <n v="118311368"/>
    <n v="330"/>
    <x v="245"/>
    <x v="386"/>
    <n v="245621"/>
    <x v="252"/>
    <s v="English"/>
    <s v="USA"/>
    <n v="110000000"/>
    <n v="8311368"/>
  </r>
  <r>
    <s v="Phillip Noyce"/>
    <x v="2713"/>
    <n v="7.5"/>
    <n v="2002"/>
    <n v="6165429"/>
    <n v="74"/>
    <x v="628"/>
    <x v="1223"/>
    <n v="23486"/>
    <x v="422"/>
    <s v="Aboriginal"/>
    <s v="Australia"/>
    <n v="6000000"/>
    <n v="165429"/>
  </r>
  <r>
    <s v="Phillip Noyce"/>
    <x v="2714"/>
    <n v="6.2"/>
    <n v="1997"/>
    <n v="61355436"/>
    <n v="64"/>
    <x v="83"/>
    <x v="1224"/>
    <n v="52136"/>
    <x v="527"/>
    <s v="English"/>
    <s v="USA"/>
    <n v="68000000"/>
    <n v="-6644564"/>
  </r>
  <r>
    <s v="Phillip Noyce"/>
    <x v="2715"/>
    <n v="6.7"/>
    <n v="2006"/>
    <n v="4291965"/>
    <n v="108"/>
    <x v="125"/>
    <x v="1225"/>
    <n v="9334"/>
    <x v="827"/>
    <s v="English"/>
    <s v="France"/>
    <n v="14000000"/>
    <n v="-9708035"/>
  </r>
  <r>
    <s v="Phillip Noyce"/>
    <x v="2716"/>
    <n v="7.1"/>
    <n v="2002"/>
    <n v="12987647"/>
    <n v="149"/>
    <x v="629"/>
    <x v="213"/>
    <n v="24019"/>
    <x v="93"/>
    <s v="English"/>
    <s v="UK"/>
    <n v="30000000"/>
    <n v="-17012353"/>
  </r>
  <r>
    <s v="Phyllida Lloyd"/>
    <x v="2717"/>
    <n v="6.3"/>
    <n v="2008"/>
    <n v="143704210"/>
    <n v="238"/>
    <x v="630"/>
    <x v="94"/>
    <n v="145974"/>
    <x v="59"/>
    <s v="English"/>
    <s v="USA"/>
    <n v="52000000"/>
    <n v="91704210"/>
  </r>
  <r>
    <s v="Phyllida Lloyd"/>
    <x v="2718"/>
    <n v="6.4"/>
    <n v="2011"/>
    <n v="29959436"/>
    <n v="331"/>
    <x v="125"/>
    <x v="299"/>
    <n v="82327"/>
    <x v="232"/>
    <s v="English"/>
    <s v="UK"/>
    <n v="13000000"/>
    <n v="16959436"/>
  </r>
  <r>
    <s v="Pierre Coffin"/>
    <x v="2719"/>
    <n v="7.7"/>
    <n v="2010"/>
    <n v="251501645"/>
    <n v="304"/>
    <x v="564"/>
    <x v="807"/>
    <n v="385943"/>
    <x v="550"/>
    <s v="English"/>
    <s v="USA"/>
    <n v="69000000"/>
    <n v="182501645"/>
  </r>
  <r>
    <s v="Pierre Morel"/>
    <x v="2720"/>
    <n v="7.9"/>
    <n v="2008"/>
    <n v="145000989"/>
    <n v="309"/>
    <x v="114"/>
    <x v="27"/>
    <n v="483756"/>
    <x v="752"/>
    <s v="English"/>
    <s v="France"/>
    <n v="25000000"/>
    <n v="120000989"/>
  </r>
  <r>
    <s v="Pierre Morel"/>
    <x v="2721"/>
    <n v="7.2"/>
    <n v="2004"/>
    <n v="1197786"/>
    <n v="141"/>
    <x v="88"/>
    <x v="1226"/>
    <n v="55928"/>
    <x v="308"/>
    <s v="French"/>
    <s v="France"/>
    <n v="12000000"/>
    <n v="-10802214"/>
  </r>
  <r>
    <s v="Pierre Morel"/>
    <x v="2722"/>
    <n v="6.5"/>
    <n v="2010"/>
    <n v="23324666"/>
    <n v="203"/>
    <x v="114"/>
    <x v="1227"/>
    <n v="97775"/>
    <x v="317"/>
    <s v="English"/>
    <s v="France"/>
    <n v="52000000"/>
    <n v="-28675334"/>
  </r>
  <r>
    <s v="Pierre Morel"/>
    <x v="2723"/>
    <n v="5.8"/>
    <n v="2015"/>
    <n v="10640645"/>
    <n v="224"/>
    <x v="90"/>
    <x v="562"/>
    <n v="28429"/>
    <x v="135"/>
    <s v="English"/>
    <s v="USA"/>
    <n v="40000000"/>
    <n v="-29359355"/>
  </r>
  <r>
    <s v="Piyush Dinker Pandya"/>
    <x v="2724"/>
    <n v="6.7"/>
    <n v="2001"/>
    <n v="902835"/>
    <n v="9"/>
    <x v="19"/>
    <x v="1228"/>
    <n v="1489"/>
    <x v="4"/>
    <s v="English"/>
    <s v="USA"/>
    <n v="250000"/>
    <n v="652835"/>
  </r>
  <r>
    <s v="Prachya Pinkaew"/>
    <x v="2725"/>
    <n v="7.1"/>
    <n v="2005"/>
    <n v="11905519"/>
    <n v="112"/>
    <x v="27"/>
    <x v="1229"/>
    <n v="30210"/>
    <x v="478"/>
    <s v="Thai"/>
    <s v="Thailand"/>
    <n v="200000000"/>
    <n v="-188094481"/>
  </r>
  <r>
    <s v="Preston A. Whitmore II"/>
    <x v="2726"/>
    <n v="6.1"/>
    <n v="2007"/>
    <n v="49121934"/>
    <n v="37"/>
    <x v="19"/>
    <x v="404"/>
    <n v="6528"/>
    <x v="68"/>
    <s v="English"/>
    <s v="USA"/>
    <n v="13000000"/>
    <n v="36121934"/>
  </r>
  <r>
    <s v="Quentin Dupieux"/>
    <x v="2727"/>
    <n v="5.8"/>
    <n v="2010"/>
    <n v="98017"/>
    <n v="230"/>
    <x v="465"/>
    <x v="1230"/>
    <n v="26185"/>
    <x v="458"/>
    <s v="English"/>
    <s v="France"/>
    <n v="500000"/>
    <n v="-401983"/>
  </r>
  <r>
    <s v="Quentin Tarantino"/>
    <x v="2728"/>
    <n v="8.9"/>
    <n v="1994"/>
    <n v="107930000"/>
    <n v="215"/>
    <x v="2"/>
    <x v="39"/>
    <n v="1324680"/>
    <x v="828"/>
    <s v="English"/>
    <s v="USA"/>
    <n v="8000000"/>
    <n v="99930000"/>
  </r>
  <r>
    <s v="Quentin Tarantino"/>
    <x v="2729"/>
    <n v="8.5"/>
    <n v="2012"/>
    <n v="162804648"/>
    <n v="765"/>
    <x v="260"/>
    <x v="50"/>
    <n v="955174"/>
    <x v="829"/>
    <s v="English"/>
    <s v="USA"/>
    <n v="100000000"/>
    <n v="62804648"/>
  </r>
  <r>
    <s v="Quentin Tarantino"/>
    <x v="2730"/>
    <n v="8.3000000000000007"/>
    <n v="2009"/>
    <n v="120523073"/>
    <n v="486"/>
    <x v="294"/>
    <x v="452"/>
    <n v="885175"/>
    <x v="830"/>
    <s v="English"/>
    <s v="USA"/>
    <n v="75000000"/>
    <n v="45523073"/>
  </r>
  <r>
    <s v="Quentin Tarantino"/>
    <x v="2731"/>
    <n v="8.1"/>
    <n v="2003"/>
    <n v="70098138"/>
    <n v="354"/>
    <x v="470"/>
    <x v="750"/>
    <n v="735784"/>
    <x v="831"/>
    <s v="English"/>
    <s v="USA"/>
    <n v="30000000"/>
    <n v="40098138"/>
  </r>
  <r>
    <s v="Quentin Tarantino"/>
    <x v="2732"/>
    <n v="8"/>
    <n v="2004"/>
    <n v="66207920"/>
    <n v="304"/>
    <x v="27"/>
    <x v="448"/>
    <n v="512749"/>
    <x v="373"/>
    <s v="English"/>
    <s v="USA"/>
    <n v="30000000"/>
    <n v="36207920"/>
  </r>
  <r>
    <s v="Quentin Tarantino"/>
    <x v="2733"/>
    <n v="7.5"/>
    <n v="1997"/>
    <n v="39647595"/>
    <n v="140"/>
    <x v="77"/>
    <x v="188"/>
    <n v="239540"/>
    <x v="832"/>
    <s v="English"/>
    <s v="USA"/>
    <n v="12000000"/>
    <n v="27647595"/>
  </r>
  <r>
    <s v="Quentin Tarantino"/>
    <x v="2734"/>
    <n v="7.9"/>
    <n v="2015"/>
    <n v="54116191"/>
    <n v="596"/>
    <x v="631"/>
    <x v="1231"/>
    <n v="272839"/>
    <x v="651"/>
    <s v="English"/>
    <s v="USA"/>
    <n v="44000000"/>
    <n v="10116191"/>
  </r>
  <r>
    <s v="Quentin Tarantino"/>
    <x v="2735"/>
    <n v="8.4"/>
    <n v="1992"/>
    <n v="2812029"/>
    <n v="173"/>
    <x v="30"/>
    <x v="1132"/>
    <n v="664719"/>
    <x v="833"/>
    <s v="English"/>
    <s v="USA"/>
    <n v="1200000"/>
    <n v="1612029"/>
  </r>
  <r>
    <s v="R. Balki"/>
    <x v="2736"/>
    <n v="7.2"/>
    <n v="2009"/>
    <n v="199228"/>
    <n v="12"/>
    <x v="8"/>
    <x v="1232"/>
    <n v="7295"/>
    <x v="161"/>
    <s v="Hindi"/>
    <s v="India"/>
    <n v="150000000"/>
    <n v="-149800772"/>
  </r>
  <r>
    <s v="R.J. Cutler"/>
    <x v="2737"/>
    <n v="6.8"/>
    <n v="2014"/>
    <n v="50461335"/>
    <n v="141"/>
    <x v="632"/>
    <x v="293"/>
    <n v="83893"/>
    <x v="310"/>
    <s v="English"/>
    <s v="USA"/>
    <n v="11000000"/>
    <n v="39461335"/>
  </r>
  <r>
    <s v="Rachel Perkins"/>
    <x v="2738"/>
    <n v="6.3"/>
    <n v="2009"/>
    <n v="110029"/>
    <n v="33"/>
    <x v="633"/>
    <x v="1233"/>
    <n v="1388"/>
    <x v="505"/>
    <s v="English"/>
    <s v="Australia"/>
    <n v="6500000"/>
    <n v="-6389971"/>
  </r>
  <r>
    <s v="Rachel Talalay"/>
    <x v="2739"/>
    <n v="4.9000000000000004"/>
    <n v="1991"/>
    <n v="34872293"/>
    <n v="91"/>
    <x v="319"/>
    <x v="45"/>
    <n v="30765"/>
    <x v="300"/>
    <s v="English"/>
    <s v="USA"/>
    <n v="8500000"/>
    <n v="26372293"/>
  </r>
  <r>
    <s v="Rachel Talalay"/>
    <x v="2740"/>
    <n v="5.2"/>
    <n v="1995"/>
    <n v="4064333"/>
    <n v="60"/>
    <x v="25"/>
    <x v="54"/>
    <n v="24790"/>
    <x v="387"/>
    <s v="English"/>
    <s v="USA"/>
    <n v="25000000"/>
    <n v="-20935667"/>
  </r>
  <r>
    <s v="Rafa Lara"/>
    <x v="2741"/>
    <n v="6.2"/>
    <n v="2013"/>
    <n v="169379"/>
    <n v="12"/>
    <x v="250"/>
    <x v="1234"/>
    <n v="683"/>
    <x v="784"/>
    <s v="Spanish"/>
    <s v="Mexico"/>
    <n v="10000000"/>
    <n v="-9830621"/>
  </r>
  <r>
    <s v="Raja Gosnell"/>
    <x v="2742"/>
    <n v="5.0999999999999996"/>
    <n v="2000"/>
    <n v="117559438"/>
    <n v="100"/>
    <x v="7"/>
    <x v="270"/>
    <n v="66941"/>
    <x v="491"/>
    <s v="English"/>
    <s v="USA"/>
    <n v="30000000"/>
    <n v="87559438"/>
  </r>
  <r>
    <s v="Raja Gosnell"/>
    <x v="2743"/>
    <n v="3.7"/>
    <n v="2008"/>
    <n v="94497271"/>
    <n v="100"/>
    <x v="634"/>
    <x v="128"/>
    <n v="17829"/>
    <x v="227"/>
    <s v="English"/>
    <s v="USA"/>
    <n v="20000000"/>
    <n v="74497271"/>
  </r>
  <r>
    <s v="Raja Gosnell"/>
    <x v="2744"/>
    <n v="4.9000000000000004"/>
    <n v="2002"/>
    <n v="153288182"/>
    <n v="138"/>
    <x v="635"/>
    <x v="733"/>
    <n v="71424"/>
    <x v="765"/>
    <s v="English"/>
    <s v="USA"/>
    <n v="84000000"/>
    <n v="69288182"/>
  </r>
  <r>
    <s v="Raja Gosnell"/>
    <x v="2745"/>
    <n v="5.5"/>
    <n v="2011"/>
    <n v="142614158"/>
    <n v="172"/>
    <x v="67"/>
    <x v="1235"/>
    <n v="66593"/>
    <x v="181"/>
    <s v="English"/>
    <s v="USA"/>
    <n v="110000000"/>
    <n v="32614158"/>
  </r>
  <r>
    <s v="Raja Gosnell"/>
    <x v="2746"/>
    <n v="4.9000000000000004"/>
    <n v="2004"/>
    <n v="84185387"/>
    <n v="94"/>
    <x v="636"/>
    <x v="733"/>
    <n v="33180"/>
    <x v="123"/>
    <s v="English"/>
    <s v="USA"/>
    <n v="80000000"/>
    <n v="4185387"/>
  </r>
  <r>
    <s v="Raja Gosnell"/>
    <x v="2747"/>
    <n v="5.4"/>
    <n v="2013"/>
    <n v="71017784"/>
    <n v="125"/>
    <x v="67"/>
    <x v="1236"/>
    <n v="27257"/>
    <x v="827"/>
    <s v="English"/>
    <s v="USA"/>
    <n v="105000000"/>
    <n v="-33982216"/>
  </r>
  <r>
    <s v="Ralph Ziman"/>
    <x v="2748"/>
    <n v="7.8"/>
    <n v="2008"/>
    <n v="4958"/>
    <n v="30"/>
    <x v="493"/>
    <x v="1237"/>
    <n v="9689"/>
    <x v="320"/>
    <s v="English"/>
    <s v="South Africa"/>
    <n v="2000000"/>
    <n v="-1995042"/>
  </r>
  <r>
    <s v="Ramaa Mosley"/>
    <x v="2749"/>
    <n v="6.4"/>
    <n v="2012"/>
    <n v="6643"/>
    <n v="62"/>
    <x v="637"/>
    <x v="247"/>
    <n v="11965"/>
    <x v="94"/>
    <s v="English"/>
    <s v="USA"/>
    <n v="900000"/>
    <n v="-893357"/>
  </r>
  <r>
    <s v="Rand Ravich"/>
    <x v="2750"/>
    <n v="5.3"/>
    <n v="1999"/>
    <n v="10654581"/>
    <n v="107"/>
    <x v="58"/>
    <x v="45"/>
    <n v="45497"/>
    <x v="378"/>
    <s v="English"/>
    <s v="USA"/>
    <n v="34000000"/>
    <n v="-23345419"/>
  </r>
  <r>
    <s v="Randal Kleiser"/>
    <x v="2751"/>
    <n v="7.2"/>
    <n v="1978"/>
    <n v="181360000"/>
    <n v="124"/>
    <x v="406"/>
    <x v="1238"/>
    <n v="170027"/>
    <x v="232"/>
    <s v="English"/>
    <s v="USA"/>
    <n v="6000000"/>
    <n v="175360000"/>
  </r>
  <r>
    <s v="Randal Kleiser"/>
    <x v="2752"/>
    <n v="6.7"/>
    <n v="1991"/>
    <n v="34793160"/>
    <n v="10"/>
    <x v="458"/>
    <x v="1075"/>
    <n v="15730"/>
    <x v="505"/>
    <s v="English"/>
    <s v="USA"/>
    <n v="14000000"/>
    <n v="20793160"/>
  </r>
  <r>
    <s v="Randall Miller"/>
    <x v="2753"/>
    <n v="7.1"/>
    <n v="1990"/>
    <n v="333658"/>
    <n v="1"/>
    <x v="638"/>
    <x v="765"/>
    <n v="97"/>
    <x v="318"/>
    <s v="English"/>
    <s v="USA"/>
    <n v="34000"/>
    <n v="299658"/>
  </r>
  <r>
    <s v="Randall Miller"/>
    <x v="2754"/>
    <n v="6.8"/>
    <n v="2008"/>
    <n v="4040588"/>
    <n v="109"/>
    <x v="8"/>
    <x v="135"/>
    <n v="12233"/>
    <x v="33"/>
    <s v="English"/>
    <s v="USA"/>
    <n v="5000000"/>
    <n v="-959412"/>
  </r>
  <r>
    <s v="Randall Wallace"/>
    <x v="2755"/>
    <n v="5.8"/>
    <n v="2014"/>
    <n v="91443253"/>
    <n v="82"/>
    <x v="62"/>
    <x v="1239"/>
    <n v="21034"/>
    <x v="181"/>
    <s v="English"/>
    <s v="USA"/>
    <n v="12000000"/>
    <n v="79443253"/>
  </r>
  <r>
    <s v="Randall Wallace"/>
    <x v="2756"/>
    <n v="7.2"/>
    <n v="2010"/>
    <n v="59699513"/>
    <n v="160"/>
    <x v="639"/>
    <x v="844"/>
    <n v="20827"/>
    <x v="134"/>
    <s v="English"/>
    <s v="USA"/>
    <n v="35000000"/>
    <n v="24699513"/>
  </r>
  <r>
    <s v="Randall Wallace"/>
    <x v="2757"/>
    <n v="6.4"/>
    <n v="1998"/>
    <n v="56876365"/>
    <n v="83"/>
    <x v="184"/>
    <x v="50"/>
    <n v="125219"/>
    <x v="604"/>
    <s v="English"/>
    <s v="USA"/>
    <n v="35000000"/>
    <n v="21876365"/>
  </r>
  <r>
    <s v="Randall Wallace"/>
    <x v="2758"/>
    <n v="7.1"/>
    <n v="2002"/>
    <n v="78120196"/>
    <n v="141"/>
    <x v="334"/>
    <x v="398"/>
    <n v="103241"/>
    <x v="167"/>
    <s v="English"/>
    <s v="USA"/>
    <n v="75000000"/>
    <n v="3120196"/>
  </r>
  <r>
    <s v="Rawson Marshall Thurber"/>
    <x v="2759"/>
    <n v="7"/>
    <n v="2013"/>
    <n v="150368971"/>
    <n v="289"/>
    <x v="28"/>
    <x v="1240"/>
    <n v="316671"/>
    <x v="538"/>
    <s v="English"/>
    <s v="USA"/>
    <n v="37000000"/>
    <n v="113368971"/>
  </r>
  <r>
    <s v="Rawson Marshall Thurber"/>
    <x v="2760"/>
    <n v="6.7"/>
    <n v="2004"/>
    <n v="114324072"/>
    <n v="191"/>
    <x v="168"/>
    <x v="201"/>
    <n v="185338"/>
    <x v="138"/>
    <s v="English"/>
    <s v="USA"/>
    <n v="20000000"/>
    <n v="94324072"/>
  </r>
  <r>
    <s v="Rawson Marshall Thurber"/>
    <x v="2761"/>
    <n v="6.6"/>
    <n v="2016"/>
    <n v="126088877"/>
    <n v="177"/>
    <x v="7"/>
    <x v="9"/>
    <n v="33354"/>
    <x v="135"/>
    <s v="English"/>
    <s v="USA"/>
    <n v="50000000"/>
    <n v="76088877"/>
  </r>
  <r>
    <s v="Ray Griggs"/>
    <x v="2762"/>
    <n v="5.0999999999999996"/>
    <n v="2010"/>
    <n v="425899"/>
    <n v="4"/>
    <x v="224"/>
    <x v="1241"/>
    <n v="1123"/>
    <x v="505"/>
    <s v="English"/>
    <s v="USA"/>
    <n v="400000"/>
    <n v="25899"/>
  </r>
  <r>
    <s v="Ray Lawrence"/>
    <x v="2763"/>
    <n v="6.4"/>
    <n v="2006"/>
    <n v="399879"/>
    <n v="75"/>
    <x v="26"/>
    <x v="1242"/>
    <n v="5772"/>
    <x v="348"/>
    <s v="English"/>
    <s v="Australia"/>
    <n v="15000000"/>
    <n v="-14600121"/>
  </r>
  <r>
    <s v="Raymond De Felitta"/>
    <x v="2764"/>
    <n v="7.4"/>
    <n v="2009"/>
    <n v="6670712"/>
    <n v="149"/>
    <x v="8"/>
    <x v="1015"/>
    <n v="27301"/>
    <x v="279"/>
    <s v="English"/>
    <s v="USA"/>
    <n v="6000000"/>
    <n v="670712"/>
  </r>
  <r>
    <s v="Rebecca Miller"/>
    <x v="2765"/>
    <n v="6.7"/>
    <n v="2005"/>
    <n v="712294"/>
    <n v="75"/>
    <x v="23"/>
    <x v="1243"/>
    <n v="9408"/>
    <x v="114"/>
    <s v="English"/>
    <s v="USA"/>
    <n v="1500000"/>
    <n v="-787706"/>
  </r>
  <r>
    <s v="Reed Cowan"/>
    <x v="2766"/>
    <n v="7.1"/>
    <n v="2010"/>
    <n v="99851"/>
    <n v="28"/>
    <x v="224"/>
    <x v="1244"/>
    <n v="1138"/>
    <x v="391"/>
    <s v="English"/>
    <s v="USA"/>
    <n v="2500000"/>
    <n v="-2400149"/>
  </r>
  <r>
    <s v="Reginald Hudlin"/>
    <x v="2767"/>
    <n v="5.4"/>
    <n v="1992"/>
    <n v="70100000"/>
    <n v="21"/>
    <x v="19"/>
    <x v="1034"/>
    <n v="20183"/>
    <x v="28"/>
    <s v="English"/>
    <s v="USA"/>
    <n v="40000000"/>
    <n v="30100000"/>
  </r>
  <r>
    <s v="Reginald Hudlin"/>
    <x v="2768"/>
    <n v="5.0999999999999996"/>
    <n v="2000"/>
    <n v="13592872"/>
    <n v="58"/>
    <x v="3"/>
    <x v="6"/>
    <n v="10777"/>
    <x v="115"/>
    <s v="English"/>
    <s v="USA"/>
    <n v="11000000"/>
    <n v="2592872"/>
  </r>
  <r>
    <s v="Reginald Hudlin"/>
    <x v="2769"/>
    <n v="5.3"/>
    <n v="2002"/>
    <n v="16930185"/>
    <n v="64"/>
    <x v="1"/>
    <x v="289"/>
    <n v="14315"/>
    <x v="279"/>
    <s v="English"/>
    <s v="Germany"/>
    <n v="29000000"/>
    <n v="-12069815"/>
  </r>
  <r>
    <s v="Renny Harlin"/>
    <x v="2770"/>
    <n v="7.1"/>
    <n v="1990"/>
    <n v="117541000"/>
    <n v="142"/>
    <x v="114"/>
    <x v="39"/>
    <n v="269858"/>
    <x v="10"/>
    <s v="English"/>
    <s v="USA"/>
    <n v="70000000"/>
    <n v="47541000"/>
  </r>
  <r>
    <s v="Renny Harlin"/>
    <x v="2771"/>
    <n v="5.7"/>
    <n v="1988"/>
    <n v="49369900"/>
    <n v="102"/>
    <x v="4"/>
    <x v="1245"/>
    <n v="36108"/>
    <x v="378"/>
    <s v="English"/>
    <s v="USA"/>
    <n v="7000000"/>
    <n v="42369900"/>
  </r>
  <r>
    <s v="Renny Harlin"/>
    <x v="2772"/>
    <n v="6.4"/>
    <n v="1993"/>
    <n v="84049211"/>
    <n v="74"/>
    <x v="171"/>
    <x v="119"/>
    <n v="96096"/>
    <x v="48"/>
    <s v="English"/>
    <s v="USA"/>
    <n v="70000000"/>
    <n v="14049211"/>
  </r>
  <r>
    <s v="Renny Harlin"/>
    <x v="2773"/>
    <n v="5.8"/>
    <n v="1999"/>
    <n v="73648142"/>
    <n v="199"/>
    <x v="82"/>
    <x v="410"/>
    <n v="99043"/>
    <x v="719"/>
    <s v="English"/>
    <s v="USA"/>
    <n v="60000000"/>
    <n v="13648142"/>
  </r>
  <r>
    <s v="Renny Harlin"/>
    <x v="2774"/>
    <n v="5.3"/>
    <n v="2006"/>
    <n v="23292105"/>
    <n v="120"/>
    <x v="252"/>
    <x v="309"/>
    <n v="39541"/>
    <x v="572"/>
    <s v="English"/>
    <s v="USA"/>
    <n v="20000000"/>
    <n v="3292105"/>
  </r>
  <r>
    <s v="Renny Harlin"/>
    <x v="2775"/>
    <n v="5.9"/>
    <n v="1987"/>
    <n v="354704"/>
    <n v="68"/>
    <x v="255"/>
    <x v="450"/>
    <n v="2705"/>
    <x v="368"/>
    <s v="English"/>
    <s v="USA"/>
    <n v="1300000"/>
    <n v="-945296"/>
  </r>
  <r>
    <s v="Renny Harlin"/>
    <x v="2776"/>
    <n v="5.0999999999999996"/>
    <n v="2004"/>
    <n v="41814863"/>
    <n v="167"/>
    <x v="35"/>
    <x v="1220"/>
    <n v="28635"/>
    <x v="521"/>
    <s v="English"/>
    <s v="USA"/>
    <n v="50000000"/>
    <n v="-8185137"/>
  </r>
  <r>
    <s v="Renny Harlin"/>
    <x v="2777"/>
    <n v="5.6"/>
    <n v="2009"/>
    <n v="12232937"/>
    <n v="113"/>
    <x v="88"/>
    <x v="1246"/>
    <n v="22823"/>
    <x v="341"/>
    <s v="English"/>
    <s v="USA"/>
    <n v="22000000"/>
    <n v="-9767063"/>
  </r>
  <r>
    <s v="Renny Harlin"/>
    <x v="2778"/>
    <n v="6.3"/>
    <n v="1990"/>
    <n v="21413502"/>
    <n v="48"/>
    <x v="640"/>
    <x v="1211"/>
    <n v="14429"/>
    <x v="341"/>
    <s v="English"/>
    <s v="USA"/>
    <n v="40000000"/>
    <n v="-18586498"/>
  </r>
  <r>
    <s v="Renny Harlin"/>
    <x v="2779"/>
    <n v="5.6"/>
    <n v="2011"/>
    <n v="17149"/>
    <n v="74"/>
    <x v="284"/>
    <x v="1247"/>
    <n v="12128"/>
    <x v="153"/>
    <s v="English"/>
    <s v="Georgia"/>
    <n v="20000000"/>
    <n v="-19982851"/>
  </r>
  <r>
    <s v="Renny Harlin"/>
    <x v="2780"/>
    <n v="6.4"/>
    <n v="2004"/>
    <n v="4476235"/>
    <n v="127"/>
    <x v="464"/>
    <x v="410"/>
    <n v="49405"/>
    <x v="597"/>
    <s v="English"/>
    <s v="USA"/>
    <n v="27000000"/>
    <n v="-22523765"/>
  </r>
  <r>
    <s v="Renny Harlin"/>
    <x v="2781"/>
    <n v="6.7"/>
    <n v="1996"/>
    <n v="33328051"/>
    <n v="94"/>
    <x v="90"/>
    <x v="1248"/>
    <n v="60508"/>
    <x v="241"/>
    <s v="English"/>
    <s v="USA"/>
    <n v="65000000"/>
    <n v="-31671949"/>
  </r>
  <r>
    <s v="Renny Harlin"/>
    <x v="2782"/>
    <n v="4.5"/>
    <n v="2001"/>
    <n v="32616869"/>
    <n v="109"/>
    <x v="450"/>
    <x v="119"/>
    <n v="34435"/>
    <x v="11"/>
    <s v="English"/>
    <s v="USA"/>
    <n v="72000000"/>
    <n v="-39383131"/>
  </r>
  <r>
    <s v="Renny Harlin"/>
    <x v="2783"/>
    <n v="4.2"/>
    <n v="2014"/>
    <n v="18821279"/>
    <n v="156"/>
    <x v="32"/>
    <x v="1249"/>
    <n v="44891"/>
    <x v="352"/>
    <s v="English"/>
    <s v="USA"/>
    <n v="70000000"/>
    <n v="-51178721"/>
  </r>
  <r>
    <s v="Renny Harlin"/>
    <x v="2784"/>
    <n v="5.6"/>
    <n v="1995"/>
    <n v="11000000"/>
    <n v="61"/>
    <x v="288"/>
    <x v="1250"/>
    <n v="21102"/>
    <x v="667"/>
    <s v="English"/>
    <s v="USA"/>
    <n v="98000000"/>
    <n v="-87000000"/>
  </r>
  <r>
    <s v="Rian Johnson"/>
    <x v="2785"/>
    <n v="7.4"/>
    <n v="2012"/>
    <n v="66468315"/>
    <n v="589"/>
    <x v="603"/>
    <x v="264"/>
    <n v="428916"/>
    <x v="834"/>
    <s v="English"/>
    <s v="USA"/>
    <n v="30000000"/>
    <n v="36468315"/>
  </r>
  <r>
    <s v="Rian Johnson"/>
    <x v="2786"/>
    <n v="6.9"/>
    <n v="2008"/>
    <n v="3519627"/>
    <n v="182"/>
    <x v="51"/>
    <x v="447"/>
    <n v="41737"/>
    <x v="225"/>
    <s v="English"/>
    <s v="USA"/>
    <n v="20000000"/>
    <n v="-16480373"/>
  </r>
  <r>
    <s v="Ric Roman Waugh"/>
    <x v="2787"/>
    <n v="6.5"/>
    <n v="2013"/>
    <n v="42919096"/>
    <n v="238"/>
    <x v="76"/>
    <x v="9"/>
    <n v="64747"/>
    <x v="55"/>
    <s v="English"/>
    <s v="USA"/>
    <n v="15000000"/>
    <n v="27919096"/>
  </r>
  <r>
    <s v="Rich Christiano"/>
    <x v="2788"/>
    <n v="5.6"/>
    <n v="2002"/>
    <n v="15278"/>
    <n v="16"/>
    <x v="641"/>
    <x v="1251"/>
    <n v="1742"/>
    <x v="89"/>
    <s v="English"/>
    <s v="USA"/>
    <n v="825000"/>
    <n v="-809722"/>
  </r>
  <r>
    <s v="Rich Cowan"/>
    <x v="2789"/>
    <n v="6.5"/>
    <n v="1999"/>
    <n v="609042"/>
    <n v="14"/>
    <x v="23"/>
    <x v="461"/>
    <n v="449"/>
    <x v="368"/>
    <s v="English"/>
    <s v="USA"/>
    <n v="1300000"/>
    <n v="-690958"/>
  </r>
  <r>
    <s v="Rich Moore"/>
    <x v="2790"/>
    <n v="7.8"/>
    <n v="2012"/>
    <n v="189412677"/>
    <n v="377"/>
    <x v="209"/>
    <x v="247"/>
    <n v="272534"/>
    <x v="139"/>
    <s v="English"/>
    <s v="USA"/>
    <n v="165000000"/>
    <n v="24412677"/>
  </r>
  <r>
    <s v="Richard Attenborough"/>
    <x v="2791"/>
    <n v="7.4"/>
    <n v="1977"/>
    <n v="50800000"/>
    <n v="56"/>
    <x v="250"/>
    <x v="1252"/>
    <n v="40277"/>
    <x v="113"/>
    <s v="English"/>
    <s v="USA"/>
    <n v="26000000"/>
    <n v="24800000"/>
  </r>
  <r>
    <s v="Richard Attenborough"/>
    <x v="2792"/>
    <n v="7.4"/>
    <n v="1993"/>
    <n v="25842000"/>
    <n v="23"/>
    <x v="37"/>
    <x v="435"/>
    <n v="13455"/>
    <x v="84"/>
    <s v="English"/>
    <s v="UK"/>
    <n v="22000000"/>
    <n v="3842000"/>
  </r>
  <r>
    <s v="Richard Attenborough"/>
    <x v="2793"/>
    <n v="7.5"/>
    <n v="1987"/>
    <n v="5899797"/>
    <n v="17"/>
    <x v="125"/>
    <x v="33"/>
    <n v="9913"/>
    <x v="552"/>
    <s v="English"/>
    <s v="UK"/>
    <n v="29000000"/>
    <n v="-23100203"/>
  </r>
  <r>
    <s v="Richard Benjamin"/>
    <x v="2794"/>
    <n v="5.2"/>
    <n v="1988"/>
    <n v="13854000"/>
    <n v="15"/>
    <x v="405"/>
    <x v="503"/>
    <n v="21079"/>
    <x v="239"/>
    <s v="English"/>
    <s v="USA"/>
    <n v="20000000"/>
    <n v="-6146000"/>
  </r>
  <r>
    <s v="Richard Benjamin"/>
    <x v="2795"/>
    <n v="6.2"/>
    <n v="1996"/>
    <n v="10070000"/>
    <n v="20"/>
    <x v="19"/>
    <x v="213"/>
    <n v="5668"/>
    <x v="233"/>
    <s v="English"/>
    <s v="USA"/>
    <n v="25000000"/>
    <n v="-14930000"/>
  </r>
  <r>
    <s v="Richard Benjamin"/>
    <x v="2796"/>
    <n v="2.8"/>
    <n v="2003"/>
    <n v="1646664"/>
    <n v="28"/>
    <x v="9"/>
    <x v="1253"/>
    <n v="4518"/>
    <x v="193"/>
    <s v="English"/>
    <s v="USA"/>
    <n v="20000000"/>
    <n v="-18353336"/>
  </r>
  <r>
    <s v="Richard Curtis"/>
    <x v="2797"/>
    <n v="7.7"/>
    <n v="2003"/>
    <n v="59365105"/>
    <n v="218"/>
    <x v="19"/>
    <x v="94"/>
    <n v="318634"/>
    <x v="835"/>
    <s v="English"/>
    <s v="UK"/>
    <n v="45000000"/>
    <n v="14365105"/>
  </r>
  <r>
    <s v="Richard Curtis"/>
    <x v="2798"/>
    <n v="7.8"/>
    <n v="2013"/>
    <n v="15294553"/>
    <n v="274"/>
    <x v="36"/>
    <x v="1254"/>
    <n v="202341"/>
    <x v="343"/>
    <s v="English"/>
    <s v="UK"/>
    <n v="12000000"/>
    <n v="3294553"/>
  </r>
  <r>
    <s v="Richard Donner"/>
    <x v="2799"/>
    <n v="6.7"/>
    <n v="1992"/>
    <n v="144731527"/>
    <n v="68"/>
    <x v="88"/>
    <x v="1255"/>
    <n v="128010"/>
    <x v="134"/>
    <s v="English"/>
    <s v="USA"/>
    <n v="35000000"/>
    <n v="109731527"/>
  </r>
  <r>
    <s v="Richard Donner"/>
    <x v="2800"/>
    <n v="7.3"/>
    <n v="1978"/>
    <n v="134218018"/>
    <n v="169"/>
    <x v="642"/>
    <x v="553"/>
    <n v="126357"/>
    <x v="253"/>
    <s v="English"/>
    <s v="USA"/>
    <n v="55000000"/>
    <n v="79218018"/>
  </r>
  <r>
    <s v="Richard Donner"/>
    <x v="2801"/>
    <n v="7"/>
    <n v="1988"/>
    <n v="60328558"/>
    <n v="88"/>
    <x v="643"/>
    <x v="0"/>
    <n v="61396"/>
    <x v="150"/>
    <s v="English"/>
    <s v="USA"/>
    <n v="32000000"/>
    <n v="28328558"/>
  </r>
  <r>
    <s v="Richard Donner"/>
    <x v="2802"/>
    <n v="6.7"/>
    <n v="1997"/>
    <n v="76081498"/>
    <n v="80"/>
    <x v="644"/>
    <x v="335"/>
    <n v="76099"/>
    <x v="248"/>
    <s v="English"/>
    <s v="USA"/>
    <n v="75000000"/>
    <n v="1081498"/>
  </r>
  <r>
    <s v="Richard Donner"/>
    <x v="2803"/>
    <n v="6.6"/>
    <n v="1998"/>
    <n v="129734803"/>
    <n v="141"/>
    <x v="88"/>
    <x v="121"/>
    <n v="127497"/>
    <x v="148"/>
    <s v="English"/>
    <s v="USA"/>
    <n v="140000000"/>
    <n v="-10265197"/>
  </r>
  <r>
    <s v="Richard Donner"/>
    <x v="2804"/>
    <n v="6.6"/>
    <n v="2006"/>
    <n v="36883539"/>
    <n v="199"/>
    <x v="27"/>
    <x v="39"/>
    <n v="112769"/>
    <x v="325"/>
    <s v="English"/>
    <s v="Germany"/>
    <n v="52000000"/>
    <n v="-15116461"/>
  </r>
  <r>
    <s v="Richard Donner"/>
    <x v="2805"/>
    <n v="6.3"/>
    <n v="1995"/>
    <n v="30306268"/>
    <n v="61"/>
    <x v="88"/>
    <x v="425"/>
    <n v="62981"/>
    <x v="160"/>
    <s v="English"/>
    <s v="France"/>
    <n v="50000000"/>
    <n v="-19693732"/>
  </r>
  <r>
    <s v="Richard Donner"/>
    <x v="2806"/>
    <n v="6.9"/>
    <n v="1992"/>
    <n v="4651977"/>
    <n v="10"/>
    <x v="23"/>
    <x v="909"/>
    <n v="10410"/>
    <x v="149"/>
    <s v="English"/>
    <s v="USA"/>
    <n v="35000000"/>
    <n v="-30348023"/>
  </r>
  <r>
    <s v="Richard Donner"/>
    <x v="2807"/>
    <n v="5.6"/>
    <n v="2003"/>
    <n v="19480739"/>
    <n v="123"/>
    <x v="33"/>
    <x v="274"/>
    <n v="53057"/>
    <x v="162"/>
    <s v="English"/>
    <s v="USA"/>
    <n v="80000000"/>
    <n v="-60519261"/>
  </r>
  <r>
    <s v="Richard Dutcher"/>
    <x v="2808"/>
    <n v="7.2"/>
    <n v="2001"/>
    <n v="798341"/>
    <n v="12"/>
    <x v="273"/>
    <x v="824"/>
    <n v="983"/>
    <x v="205"/>
    <s v="English"/>
    <s v="USA"/>
    <n v="1000000"/>
    <n v="-201659"/>
  </r>
  <r>
    <s v="Richard E. Grant"/>
    <x v="2809"/>
    <n v="6.9"/>
    <n v="2005"/>
    <n v="233103"/>
    <n v="49"/>
    <x v="23"/>
    <x v="36"/>
    <n v="2670"/>
    <x v="233"/>
    <s v="English"/>
    <s v="UK"/>
    <n v="7000000"/>
    <n v="-6766897"/>
  </r>
  <r>
    <s v="Richard Eyre"/>
    <x v="2810"/>
    <n v="7.4"/>
    <n v="2006"/>
    <n v="17508670"/>
    <n v="220"/>
    <x v="64"/>
    <x v="1256"/>
    <n v="64625"/>
    <x v="496"/>
    <s v="English"/>
    <s v="UK"/>
    <n v="15000000"/>
    <n v="2508670"/>
  </r>
  <r>
    <s v="Richard Eyre"/>
    <x v="2811"/>
    <n v="7.1"/>
    <n v="2001"/>
    <n v="1292119"/>
    <n v="100"/>
    <x v="37"/>
    <x v="424"/>
    <n v="14786"/>
    <x v="178"/>
    <s v="English"/>
    <s v="UK"/>
    <n v="5500000"/>
    <n v="-4207881"/>
  </r>
  <r>
    <s v="Richard Fleischer"/>
    <x v="2812"/>
    <n v="5.8"/>
    <n v="1984"/>
    <n v="26400000"/>
    <n v="77"/>
    <x v="32"/>
    <x v="1257"/>
    <n v="62009"/>
    <x v="192"/>
    <s v="English"/>
    <s v="USA"/>
    <n v="18000000"/>
    <n v="8400000"/>
  </r>
  <r>
    <s v="Richard Fleischer"/>
    <x v="2813"/>
    <n v="7.5"/>
    <n v="1970"/>
    <n v="14500000"/>
    <n v="79"/>
    <x v="334"/>
    <x v="967"/>
    <n v="25019"/>
    <x v="150"/>
    <s v="English"/>
    <s v="Japan"/>
    <n v="25000000"/>
    <n v="-10500000"/>
  </r>
  <r>
    <s v="Richard Glatzer"/>
    <x v="2814"/>
    <n v="7.5"/>
    <n v="2014"/>
    <n v="18656400"/>
    <n v="309"/>
    <x v="23"/>
    <x v="197"/>
    <n v="86077"/>
    <x v="110"/>
    <s v="English"/>
    <s v="USA"/>
    <n v="5000000"/>
    <n v="13656400"/>
  </r>
  <r>
    <s v="Richard Glatzer"/>
    <x v="2815"/>
    <n v="7.1"/>
    <n v="2006"/>
    <n v="1689999"/>
    <n v="69"/>
    <x v="23"/>
    <x v="1258"/>
    <n v="3675"/>
    <x v="2"/>
    <s v="Spanish"/>
    <s v="USA"/>
    <n v="400000"/>
    <n v="1289999"/>
  </r>
  <r>
    <s v="Richard Kelly"/>
    <x v="2816"/>
    <n v="5.6"/>
    <n v="2009"/>
    <n v="15045676"/>
    <n v="287"/>
    <x v="546"/>
    <x v="588"/>
    <n v="76303"/>
    <x v="472"/>
    <s v="English"/>
    <s v="USA"/>
    <n v="16000000"/>
    <n v="-954324"/>
  </r>
  <r>
    <s v="Richard Kelly"/>
    <x v="2817"/>
    <n v="8.1"/>
    <n v="2001"/>
    <n v="727883"/>
    <n v="283"/>
    <x v="58"/>
    <x v="134"/>
    <n v="580999"/>
    <x v="836"/>
    <s v="English"/>
    <s v="USA"/>
    <n v="4500000"/>
    <n v="-3772117"/>
  </r>
  <r>
    <s v="Richard Kelly"/>
    <x v="2818"/>
    <n v="5.5"/>
    <n v="2006"/>
    <n v="273420"/>
    <n v="173"/>
    <x v="645"/>
    <x v="244"/>
    <n v="32671"/>
    <x v="297"/>
    <s v="English"/>
    <s v="France"/>
    <n v="17000000"/>
    <n v="-16726580"/>
  </r>
  <r>
    <s v="Richard Kwietniowski"/>
    <x v="2819"/>
    <n v="7.2"/>
    <n v="2003"/>
    <n v="1011054"/>
    <n v="82"/>
    <x v="30"/>
    <x v="156"/>
    <n v="10585"/>
    <x v="130"/>
    <s v="English"/>
    <s v="Canada"/>
    <n v="10000000"/>
    <n v="-8988946"/>
  </r>
  <r>
    <s v="Richard LaGravenese"/>
    <x v="2820"/>
    <n v="7.1"/>
    <n v="2007"/>
    <n v="53680848"/>
    <n v="131"/>
    <x v="12"/>
    <x v="68"/>
    <n v="167967"/>
    <x v="696"/>
    <s v="English"/>
    <s v="USA"/>
    <n v="30000000"/>
    <n v="23680848"/>
  </r>
  <r>
    <s v="Richard LaGravenese"/>
    <x v="2821"/>
    <n v="7.5"/>
    <n v="2007"/>
    <n v="36581633"/>
    <n v="84"/>
    <x v="119"/>
    <x v="467"/>
    <n v="52533"/>
    <x v="316"/>
    <s v="English"/>
    <s v="Germany"/>
    <n v="21000000"/>
    <n v="15581633"/>
  </r>
  <r>
    <s v="Richard LaGravenese"/>
    <x v="2822"/>
    <n v="6.6"/>
    <n v="1998"/>
    <n v="12902790"/>
    <n v="24"/>
    <x v="19"/>
    <x v="243"/>
    <n v="4052"/>
    <x v="263"/>
    <s v="English"/>
    <s v="USA"/>
    <n v="12000000"/>
    <n v="902790"/>
  </r>
  <r>
    <s v="Richard LaGravenese"/>
    <x v="2823"/>
    <n v="6.2"/>
    <n v="2013"/>
    <n v="19445217"/>
    <n v="231"/>
    <x v="36"/>
    <x v="1259"/>
    <n v="67796"/>
    <x v="465"/>
    <s v="English"/>
    <s v="USA"/>
    <n v="60000000"/>
    <n v="-40554783"/>
  </r>
  <r>
    <s v="Richard Lester"/>
    <x v="2824"/>
    <n v="6.8"/>
    <n v="1980"/>
    <n v="108200000"/>
    <n v="121"/>
    <x v="646"/>
    <x v="1260"/>
    <n v="76331"/>
    <x v="216"/>
    <s v="English"/>
    <s v="USA"/>
    <n v="54000000"/>
    <n v="54200000"/>
  </r>
  <r>
    <s v="Richard Lester"/>
    <x v="2825"/>
    <n v="4.9000000000000004"/>
    <n v="1983"/>
    <n v="60000000"/>
    <n v="95"/>
    <x v="25"/>
    <x v="1260"/>
    <n v="49934"/>
    <x v="259"/>
    <s v="English"/>
    <s v="UK"/>
    <n v="39000000"/>
    <n v="21000000"/>
  </r>
  <r>
    <s v="Richard Lester"/>
    <x v="2826"/>
    <n v="7.7"/>
    <n v="1964"/>
    <n v="515005"/>
    <n v="105"/>
    <x v="264"/>
    <x v="1261"/>
    <n v="31429"/>
    <x v="637"/>
    <s v="English"/>
    <s v="UK"/>
    <n v="560000"/>
    <n v="-44995"/>
  </r>
  <r>
    <s v="Richard Linklater"/>
    <x v="2827"/>
    <n v="7.1"/>
    <n v="2003"/>
    <n v="81257845"/>
    <n v="204"/>
    <x v="9"/>
    <x v="1262"/>
    <n v="210680"/>
    <x v="837"/>
    <s v="English"/>
    <s v="USA"/>
    <n v="35000000"/>
    <n v="46257845"/>
  </r>
  <r>
    <s v="Richard Linklater"/>
    <x v="2828"/>
    <n v="8"/>
    <n v="2014"/>
    <n v="25359200"/>
    <n v="548"/>
    <x v="23"/>
    <x v="1263"/>
    <n v="266020"/>
    <x v="763"/>
    <s v="English"/>
    <s v="USA"/>
    <n v="4000000"/>
    <n v="21359200"/>
  </r>
  <r>
    <s v="Richard Linklater"/>
    <x v="2829"/>
    <n v="7.9"/>
    <n v="2013"/>
    <n v="8114507"/>
    <n v="405"/>
    <x v="12"/>
    <x v="1264"/>
    <n v="95362"/>
    <x v="102"/>
    <s v="English"/>
    <s v="USA"/>
    <n v="3000000"/>
    <n v="5114507"/>
  </r>
  <r>
    <s v="Richard Linklater"/>
    <x v="2830"/>
    <n v="6.8"/>
    <n v="2011"/>
    <n v="9203192"/>
    <n v="231"/>
    <x v="116"/>
    <x v="18"/>
    <n v="45396"/>
    <x v="134"/>
    <s v="English"/>
    <s v="USA"/>
    <n v="5000000"/>
    <n v="4203192"/>
  </r>
  <r>
    <s v="Richard Linklater"/>
    <x v="2831"/>
    <n v="8"/>
    <n v="2004"/>
    <n v="5792822"/>
    <n v="211"/>
    <x v="12"/>
    <x v="1265"/>
    <n v="168398"/>
    <x v="324"/>
    <s v="English"/>
    <s v="USA"/>
    <n v="2700000"/>
    <n v="3092822"/>
  </r>
  <r>
    <s v="Richard Linklater"/>
    <x v="2832"/>
    <n v="8.1"/>
    <n v="1995"/>
    <n v="5400000"/>
    <n v="121"/>
    <x v="12"/>
    <x v="1266"/>
    <n v="183288"/>
    <x v="616"/>
    <s v="English"/>
    <s v="USA"/>
    <n v="2500000"/>
    <n v="2900000"/>
  </r>
  <r>
    <s v="Richard Linklater"/>
    <x v="2833"/>
    <n v="7.1"/>
    <n v="1991"/>
    <n v="1227508"/>
    <n v="61"/>
    <x v="8"/>
    <x v="1267"/>
    <n v="15103"/>
    <x v="204"/>
    <s v="English"/>
    <s v="USA"/>
    <n v="23000"/>
    <n v="1204508"/>
  </r>
  <r>
    <s v="Richard Linklater"/>
    <x v="2834"/>
    <n v="7.7"/>
    <n v="1993"/>
    <n v="7993039"/>
    <n v="152"/>
    <x v="3"/>
    <x v="76"/>
    <n v="120036"/>
    <x v="708"/>
    <s v="English"/>
    <s v="USA"/>
    <n v="6900000"/>
    <n v="1093039"/>
  </r>
  <r>
    <s v="Richard Linklater"/>
    <x v="2835"/>
    <n v="7.1"/>
    <n v="2006"/>
    <n v="5480996"/>
    <n v="232"/>
    <x v="647"/>
    <x v="158"/>
    <n v="89383"/>
    <x v="770"/>
    <s v="English"/>
    <s v="USA"/>
    <n v="8700000"/>
    <n v="-3219004"/>
  </r>
  <r>
    <s v="Richard Linklater"/>
    <x v="2836"/>
    <n v="6"/>
    <n v="1998"/>
    <n v="10297897"/>
    <n v="63"/>
    <x v="648"/>
    <x v="18"/>
    <n v="8309"/>
    <x v="94"/>
    <s v="English"/>
    <s v="USA"/>
    <n v="27000000"/>
    <n v="-16702103"/>
  </r>
  <r>
    <s v="Richard Linklater"/>
    <x v="2837"/>
    <n v="6.8"/>
    <n v="2008"/>
    <n v="1186957"/>
    <n v="160"/>
    <x v="23"/>
    <x v="1268"/>
    <n v="9264"/>
    <x v="390"/>
    <s v="English"/>
    <s v="UK"/>
    <n v="25000000"/>
    <n v="-23813043"/>
  </r>
  <r>
    <s v="Richard Loncraine"/>
    <x v="2838"/>
    <n v="5.8"/>
    <n v="2006"/>
    <n v="48745150"/>
    <n v="171"/>
    <x v="77"/>
    <x v="107"/>
    <n v="50170"/>
    <x v="662"/>
    <s v="English"/>
    <s v="USA"/>
    <n v="50000000"/>
    <n v="-1254850"/>
  </r>
  <r>
    <s v="Richard Loncraine"/>
    <x v="2839"/>
    <n v="7.5"/>
    <n v="1995"/>
    <n v="2600000"/>
    <n v="56"/>
    <x v="40"/>
    <x v="158"/>
    <n v="11612"/>
    <x v="263"/>
    <s v="English"/>
    <s v="UK"/>
    <n v="6000000"/>
    <n v="-3400000"/>
  </r>
  <r>
    <s v="Richard Loncraine"/>
    <x v="2840"/>
    <n v="6.3"/>
    <n v="2004"/>
    <n v="16831505"/>
    <n v="129"/>
    <x v="225"/>
    <x v="521"/>
    <n v="51842"/>
    <x v="387"/>
    <s v="English"/>
    <s v="UK"/>
    <n v="31000000"/>
    <n v="-14168495"/>
  </r>
  <r>
    <s v="Richard Marquand"/>
    <x v="2841"/>
    <n v="8.4"/>
    <n v="1983"/>
    <n v="309125409"/>
    <n v="197"/>
    <x v="324"/>
    <x v="10"/>
    <n v="681857"/>
    <x v="838"/>
    <s v="English"/>
    <s v="USA"/>
    <n v="32500000"/>
    <n v="276625409"/>
  </r>
  <r>
    <s v="Richard Raymond"/>
    <x v="2842"/>
    <n v="6"/>
    <n v="2014"/>
    <n v="143653"/>
    <n v="31"/>
    <x v="62"/>
    <x v="112"/>
    <n v="1177"/>
    <x v="186"/>
    <s v="English"/>
    <s v="UK"/>
    <n v="4000000"/>
    <n v="-3856347"/>
  </r>
  <r>
    <s v="Richard Shepard"/>
    <x v="2843"/>
    <n v="6.8"/>
    <n v="2005"/>
    <n v="12570442"/>
    <n v="191"/>
    <x v="70"/>
    <x v="79"/>
    <n v="40514"/>
    <x v="756"/>
    <s v="English"/>
    <s v="USA"/>
    <n v="10000000"/>
    <n v="2570442"/>
  </r>
  <r>
    <s v="Richard Shepard"/>
    <x v="2844"/>
    <n v="6.9"/>
    <n v="2007"/>
    <n v="876671"/>
    <n v="94"/>
    <x v="649"/>
    <x v="1269"/>
    <n v="22010"/>
    <x v="168"/>
    <s v="English"/>
    <s v="USA"/>
    <n v="25000000"/>
    <n v="-24123329"/>
  </r>
  <r>
    <s v="Richard Williams"/>
    <x v="2845"/>
    <n v="7.2"/>
    <n v="1993"/>
    <n v="669276"/>
    <n v="10"/>
    <x v="650"/>
    <x v="519"/>
    <n v="2541"/>
    <x v="322"/>
    <s v="English"/>
    <s v="UK"/>
    <n v="28000000"/>
    <n v="-27330724"/>
  </r>
  <r>
    <s v="Rick Bieber"/>
    <x v="2846"/>
    <n v="5.7"/>
    <n v="2010"/>
    <n v="399611"/>
    <n v="16"/>
    <x v="107"/>
    <x v="1019"/>
    <n v="1245"/>
    <x v="255"/>
    <s v="English"/>
    <s v="USA"/>
    <n v="6000000"/>
    <n v="-5600389"/>
  </r>
  <r>
    <s v="Rick de Oliveira"/>
    <x v="2847"/>
    <n v="2.7"/>
    <n v="2003"/>
    <n v="3713002"/>
    <n v="52"/>
    <x v="224"/>
    <x v="309"/>
    <n v="3611"/>
    <x v="69"/>
    <s v="English"/>
    <s v="USA"/>
    <n v="8000000"/>
    <n v="-4286998"/>
  </r>
  <r>
    <s v="Rick Famuyiwa"/>
    <x v="2848"/>
    <n v="6.5"/>
    <n v="2002"/>
    <n v="27362712"/>
    <n v="37"/>
    <x v="229"/>
    <x v="1270"/>
    <n v="5971"/>
    <x v="191"/>
    <s v="English"/>
    <s v="USA"/>
    <n v="8000000"/>
    <n v="19362712"/>
  </r>
  <r>
    <s v="Rick Famuyiwa"/>
    <x v="2849"/>
    <n v="6.9"/>
    <n v="1999"/>
    <n v="25047631"/>
    <n v="18"/>
    <x v="19"/>
    <x v="326"/>
    <n v="6585"/>
    <x v="233"/>
    <s v="English"/>
    <s v="USA"/>
    <n v="6000000"/>
    <n v="19047631"/>
  </r>
  <r>
    <s v="Rick Famuyiwa"/>
    <x v="2850"/>
    <n v="7.3"/>
    <n v="2015"/>
    <n v="17474107"/>
    <n v="180"/>
    <x v="116"/>
    <x v="1271"/>
    <n v="56605"/>
    <x v="33"/>
    <s v="English"/>
    <s v="USA"/>
    <n v="7000000"/>
    <n v="10474107"/>
  </r>
  <r>
    <s v="Rick Famuyiwa"/>
    <x v="2851"/>
    <n v="4.9000000000000004"/>
    <n v="2010"/>
    <n v="20246959"/>
    <n v="71"/>
    <x v="1"/>
    <x v="1177"/>
    <n v="5721"/>
    <x v="57"/>
    <s v="English"/>
    <s v="USA"/>
    <n v="14000000"/>
    <n v="6246959"/>
  </r>
  <r>
    <s v="Rick Friedberg"/>
    <x v="2852"/>
    <n v="5.3"/>
    <n v="1996"/>
    <n v="26906039"/>
    <n v="27"/>
    <x v="143"/>
    <x v="1272"/>
    <n v="29621"/>
    <x v="112"/>
    <s v="English"/>
    <s v="USA"/>
    <n v="18000000"/>
    <n v="8906039"/>
  </r>
  <r>
    <s v="Rick Rosenthal"/>
    <x v="2853"/>
    <n v="4.0999999999999996"/>
    <n v="2002"/>
    <n v="30259652"/>
    <n v="151"/>
    <x v="249"/>
    <x v="128"/>
    <n v="26905"/>
    <x v="413"/>
    <s v="English"/>
    <s v="USA"/>
    <n v="15000000"/>
    <n v="15259652"/>
  </r>
  <r>
    <s v="Ricki Stern"/>
    <x v="2854"/>
    <n v="7.7"/>
    <n v="2006"/>
    <n v="1111"/>
    <n v="11"/>
    <x v="651"/>
    <x v="1273"/>
    <n v="771"/>
    <x v="186"/>
    <s v="English"/>
    <s v="USA"/>
    <n v="200000"/>
    <n v="-198889"/>
  </r>
  <r>
    <s v="Ricky Gervais"/>
    <x v="2855"/>
    <n v="6.4"/>
    <n v="2009"/>
    <n v="18439082"/>
    <n v="192"/>
    <x v="321"/>
    <x v="429"/>
    <n v="94292"/>
    <x v="148"/>
    <s v="English"/>
    <s v="USA"/>
    <n v="18500000"/>
    <n v="-60918"/>
  </r>
  <r>
    <s v="Ridley Scott"/>
    <x v="2856"/>
    <n v="8.1"/>
    <n v="2015"/>
    <n v="228430993"/>
    <n v="568"/>
    <x v="247"/>
    <x v="219"/>
    <n v="472488"/>
    <x v="839"/>
    <s v="English"/>
    <s v="USA"/>
    <n v="108000000"/>
    <n v="120430993"/>
  </r>
  <r>
    <s v="Ridley Scott"/>
    <x v="2857"/>
    <n v="8.5"/>
    <n v="2000"/>
    <n v="187670866"/>
    <n v="265"/>
    <x v="99"/>
    <x v="455"/>
    <n v="982637"/>
    <x v="840"/>
    <s v="English"/>
    <s v="USA"/>
    <n v="103000000"/>
    <n v="84670866"/>
  </r>
  <r>
    <s v="Ridley Scott"/>
    <x v="2858"/>
    <n v="7.8"/>
    <n v="2007"/>
    <n v="130127620"/>
    <n v="300"/>
    <x v="119"/>
    <x v="33"/>
    <n v="324671"/>
    <x v="247"/>
    <s v="English"/>
    <s v="USA"/>
    <n v="100000000"/>
    <n v="30127620"/>
  </r>
  <r>
    <s v="Ridley Scott"/>
    <x v="2859"/>
    <n v="7.7"/>
    <n v="2001"/>
    <n v="108638745"/>
    <n v="200"/>
    <x v="250"/>
    <x v="87"/>
    <n v="292022"/>
    <x v="841"/>
    <s v="English"/>
    <s v="USA"/>
    <n v="92000000"/>
    <n v="16638745"/>
  </r>
  <r>
    <s v="Ridley Scott"/>
    <x v="2860"/>
    <n v="6.6"/>
    <n v="1989"/>
    <n v="45645204"/>
    <n v="63"/>
    <x v="88"/>
    <x v="296"/>
    <n v="39306"/>
    <x v="282"/>
    <s v="English"/>
    <s v="USA"/>
    <n v="30000000"/>
    <n v="15645204"/>
  </r>
  <r>
    <s v="Ridley Scott"/>
    <x v="2861"/>
    <n v="8.1999999999999993"/>
    <n v="1982"/>
    <n v="27000000"/>
    <n v="302"/>
    <x v="310"/>
    <x v="10"/>
    <n v="461609"/>
    <x v="842"/>
    <s v="English"/>
    <s v="USA"/>
    <n v="28000000"/>
    <n v="-1000000"/>
  </r>
  <r>
    <s v="Ridley Scott"/>
    <x v="2862"/>
    <n v="5.8"/>
    <n v="1997"/>
    <n v="48154732"/>
    <n v="97"/>
    <x v="284"/>
    <x v="450"/>
    <n v="60326"/>
    <x v="287"/>
    <s v="English"/>
    <s v="USA"/>
    <n v="50000000"/>
    <n v="-1845268"/>
  </r>
  <r>
    <s v="Ridley Scott"/>
    <x v="2863"/>
    <n v="7"/>
    <n v="2012"/>
    <n v="126464904"/>
    <n v="775"/>
    <x v="601"/>
    <x v="452"/>
    <n v="456260"/>
    <x v="843"/>
    <s v="English"/>
    <s v="USA"/>
    <n v="130000000"/>
    <n v="-3535096"/>
  </r>
  <r>
    <s v="Ridley Scott"/>
    <x v="2864"/>
    <n v="5.3"/>
    <n v="2013"/>
    <n v="16969390"/>
    <n v="336"/>
    <x v="30"/>
    <x v="452"/>
    <n v="80861"/>
    <x v="598"/>
    <s v="English"/>
    <s v="USA"/>
    <n v="25000000"/>
    <n v="-8030610"/>
  </r>
  <r>
    <s v="Ridley Scott"/>
    <x v="2865"/>
    <n v="6.9"/>
    <n v="2006"/>
    <n v="7458269"/>
    <n v="147"/>
    <x v="19"/>
    <x v="413"/>
    <n v="70698"/>
    <x v="145"/>
    <s v="English"/>
    <s v="USA"/>
    <n v="35000000"/>
    <n v="-27541731"/>
  </r>
  <r>
    <s v="Ridley Scott"/>
    <x v="2866"/>
    <n v="6.6"/>
    <n v="1996"/>
    <n v="10300000"/>
    <n v="37"/>
    <x v="458"/>
    <x v="43"/>
    <n v="17859"/>
    <x v="33"/>
    <s v="English"/>
    <s v="USA"/>
    <n v="38000000"/>
    <n v="-27700000"/>
  </r>
  <r>
    <s v="Ridley Scott"/>
    <x v="2867"/>
    <n v="7.1"/>
    <n v="2008"/>
    <n v="39380442"/>
    <n v="238"/>
    <x v="76"/>
    <x v="50"/>
    <n v="174248"/>
    <x v="441"/>
    <s v="English"/>
    <s v="USA"/>
    <n v="70000000"/>
    <n v="-30619558"/>
  </r>
  <r>
    <s v="Ridley Scott"/>
    <x v="2868"/>
    <n v="6.1"/>
    <n v="2014"/>
    <n v="65007045"/>
    <n v="314"/>
    <x v="22"/>
    <x v="241"/>
    <n v="128682"/>
    <x v="497"/>
    <s v="English"/>
    <s v="UK"/>
    <n v="140000000"/>
    <n v="-74992955"/>
  </r>
  <r>
    <s v="Ridley Scott"/>
    <x v="2869"/>
    <n v="7.2"/>
    <n v="2005"/>
    <n v="47396698"/>
    <n v="239"/>
    <x v="111"/>
    <x v="27"/>
    <n v="217373"/>
    <x v="844"/>
    <s v="English"/>
    <s v="USA"/>
    <n v="130000000"/>
    <n v="-82603302"/>
  </r>
  <r>
    <s v="Ridley Scott"/>
    <x v="2870"/>
    <n v="6.7"/>
    <n v="2010"/>
    <n v="105219735"/>
    <n v="343"/>
    <x v="274"/>
    <x v="1274"/>
    <n v="211765"/>
    <x v="665"/>
    <s v="English"/>
    <s v="USA"/>
    <n v="200000000"/>
    <n v="-94780265"/>
  </r>
  <r>
    <s v="Ringo Lam"/>
    <x v="2871"/>
    <n v="5.4"/>
    <n v="1996"/>
    <n v="14095303"/>
    <n v="50"/>
    <x v="644"/>
    <x v="1275"/>
    <n v="15814"/>
    <x v="114"/>
    <s v="English"/>
    <s v="USA"/>
    <n v="25000000"/>
    <n v="-10904697"/>
  </r>
  <r>
    <s v="Risa Bramon Garcia"/>
    <x v="2872"/>
    <n v="5.9"/>
    <n v="1999"/>
    <n v="6851636"/>
    <n v="67"/>
    <x v="19"/>
    <x v="244"/>
    <n v="13010"/>
    <x v="337"/>
    <s v="English"/>
    <s v="USA"/>
    <n v="6000000"/>
    <n v="851636"/>
  </r>
  <r>
    <s v="Ritesh Batra"/>
    <x v="2873"/>
    <n v="7.8"/>
    <n v="2013"/>
    <n v="4231500"/>
    <n v="195"/>
    <x v="12"/>
    <x v="1276"/>
    <n v="30479"/>
    <x v="248"/>
    <s v="Hindi"/>
    <s v="India"/>
    <n v="1000000"/>
    <n v="3231500"/>
  </r>
  <r>
    <s v="Rob Bowman"/>
    <x v="2874"/>
    <n v="7"/>
    <n v="1998"/>
    <n v="83892374"/>
    <n v="142"/>
    <x v="44"/>
    <x v="582"/>
    <n v="85720"/>
    <x v="319"/>
    <s v="English"/>
    <s v="USA"/>
    <n v="66000000"/>
    <n v="17892374"/>
  </r>
  <r>
    <s v="Rob Bowman"/>
    <x v="2875"/>
    <n v="6.2"/>
    <n v="1993"/>
    <n v="2850263"/>
    <n v="9"/>
    <x v="652"/>
    <x v="1277"/>
    <n v="5061"/>
    <x v="512"/>
    <s v="English"/>
    <s v="USA"/>
    <n v="2600000"/>
    <n v="250263"/>
  </r>
  <r>
    <s v="Rob Bowman"/>
    <x v="2876"/>
    <n v="6.2"/>
    <n v="2002"/>
    <n v="43060566"/>
    <n v="138"/>
    <x v="183"/>
    <x v="241"/>
    <n v="107859"/>
    <x v="440"/>
    <s v="English"/>
    <s v="USA"/>
    <n v="60000000"/>
    <n v="-16939434"/>
  </r>
  <r>
    <s v="Rob Bowman"/>
    <x v="2877"/>
    <n v="4.8"/>
    <n v="2005"/>
    <n v="24407944"/>
    <n v="196"/>
    <x v="358"/>
    <x v="429"/>
    <n v="71202"/>
    <x v="471"/>
    <s v="English"/>
    <s v="Canada"/>
    <n v="43000000"/>
    <n v="-18592056"/>
  </r>
  <r>
    <s v="Rob Cohen"/>
    <x v="2878"/>
    <n v="6.7"/>
    <n v="2001"/>
    <n v="144512310"/>
    <n v="187"/>
    <x v="88"/>
    <x v="274"/>
    <n v="272223"/>
    <x v="845"/>
    <s v="English"/>
    <s v="USA"/>
    <n v="38000000"/>
    <n v="106512310"/>
  </r>
  <r>
    <s v="Rob Cohen"/>
    <x v="2879"/>
    <n v="5.8"/>
    <n v="2002"/>
    <n v="141204016"/>
    <n v="191"/>
    <x v="171"/>
    <x v="14"/>
    <n v="142569"/>
    <x v="846"/>
    <s v="English"/>
    <s v="USA"/>
    <n v="70000000"/>
    <n v="71204016"/>
  </r>
  <r>
    <s v="Rob Cohen"/>
    <x v="2880"/>
    <n v="4.5999999999999996"/>
    <n v="2015"/>
    <n v="35385560"/>
    <n v="149"/>
    <x v="248"/>
    <x v="1278"/>
    <n v="27198"/>
    <x v="194"/>
    <s v="English"/>
    <s v="USA"/>
    <n v="4000000"/>
    <n v="31385560"/>
  </r>
  <r>
    <s v="Rob Cohen"/>
    <x v="2881"/>
    <n v="5.6"/>
    <n v="2000"/>
    <n v="35007180"/>
    <n v="102"/>
    <x v="27"/>
    <x v="274"/>
    <n v="26846"/>
    <x v="557"/>
    <s v="English"/>
    <s v="USA"/>
    <n v="15000000"/>
    <n v="20007180"/>
  </r>
  <r>
    <s v="Rob Cohen"/>
    <x v="2882"/>
    <n v="6.4"/>
    <n v="1996"/>
    <n v="51317350"/>
    <n v="60"/>
    <x v="32"/>
    <x v="597"/>
    <n v="78343"/>
    <x v="222"/>
    <s v="English"/>
    <s v="USA"/>
    <n v="57000000"/>
    <n v="-5682650"/>
  </r>
  <r>
    <s v="Rob Cohen"/>
    <x v="2883"/>
    <n v="5.0999999999999996"/>
    <n v="2012"/>
    <n v="25863915"/>
    <n v="211"/>
    <x v="245"/>
    <x v="286"/>
    <n v="28257"/>
    <x v="416"/>
    <s v="English"/>
    <s v="USA"/>
    <n v="35000000"/>
    <n v="-9136085"/>
  </r>
  <r>
    <s v="Rob Cohen"/>
    <x v="2884"/>
    <n v="5.2"/>
    <n v="2008"/>
    <n v="102176165"/>
    <n v="264"/>
    <x v="653"/>
    <x v="121"/>
    <n v="117927"/>
    <x v="847"/>
    <s v="English"/>
    <s v="USA"/>
    <n v="145000000"/>
    <n v="-42823835"/>
  </r>
  <r>
    <s v="Rob Cohen"/>
    <x v="2885"/>
    <n v="5"/>
    <n v="2005"/>
    <n v="31704416"/>
    <n v="145"/>
    <x v="246"/>
    <x v="1279"/>
    <n v="45455"/>
    <x v="610"/>
    <s v="English"/>
    <s v="USA"/>
    <n v="135000000"/>
    <n v="-103295584"/>
  </r>
  <r>
    <s v="Rob Hedden"/>
    <x v="2886"/>
    <n v="4.5"/>
    <n v="1989"/>
    <n v="14343976"/>
    <n v="129"/>
    <x v="336"/>
    <x v="5"/>
    <n v="22961"/>
    <x v="502"/>
    <s v="English"/>
    <s v="USA"/>
    <n v="5000000"/>
    <n v="9343976"/>
  </r>
  <r>
    <s v="Rob Letterman"/>
    <x v="2887"/>
    <n v="6.5"/>
    <n v="2009"/>
    <n v="198332128"/>
    <n v="219"/>
    <x v="472"/>
    <x v="192"/>
    <n v="114553"/>
    <x v="547"/>
    <s v="English"/>
    <s v="USA"/>
    <n v="175000000"/>
    <n v="23332128"/>
  </r>
  <r>
    <s v="Rob Letterman"/>
    <x v="2888"/>
    <n v="6.4"/>
    <n v="2015"/>
    <n v="80021740"/>
    <n v="218"/>
    <x v="654"/>
    <x v="1280"/>
    <n v="47968"/>
    <x v="158"/>
    <s v="English"/>
    <s v="USA"/>
    <n v="58000000"/>
    <n v="22021740"/>
  </r>
  <r>
    <s v="Rob Letterman"/>
    <x v="2889"/>
    <n v="4.9000000000000004"/>
    <n v="2010"/>
    <n v="42776259"/>
    <n v="184"/>
    <x v="162"/>
    <x v="821"/>
    <n v="53160"/>
    <x v="307"/>
    <s v="English"/>
    <s v="USA"/>
    <n v="112000000"/>
    <n v="-69223741"/>
  </r>
  <r>
    <s v="Rob Marshall"/>
    <x v="2890"/>
    <n v="7.2"/>
    <n v="2002"/>
    <n v="170684505"/>
    <n v="223"/>
    <x v="655"/>
    <x v="941"/>
    <n v="172080"/>
    <x v="400"/>
    <s v="English"/>
    <s v="USA"/>
    <n v="45000000"/>
    <n v="125684505"/>
  </r>
  <r>
    <s v="Rob Marshall"/>
    <x v="2891"/>
    <n v="6"/>
    <n v="2014"/>
    <n v="127997349"/>
    <n v="321"/>
    <x v="656"/>
    <x v="45"/>
    <n v="101178"/>
    <x v="848"/>
    <s v="English"/>
    <s v="USA"/>
    <n v="50000000"/>
    <n v="77997349"/>
  </r>
  <r>
    <s v="Rob Marshall"/>
    <x v="2892"/>
    <n v="6.7"/>
    <n v="2011"/>
    <n v="241063875"/>
    <n v="448"/>
    <x v="32"/>
    <x v="45"/>
    <n v="370704"/>
    <x v="849"/>
    <s v="English"/>
    <s v="USA"/>
    <n v="250000000"/>
    <n v="-8936125"/>
  </r>
  <r>
    <s v="Rob Marshall"/>
    <x v="2893"/>
    <n v="7.3"/>
    <n v="2005"/>
    <n v="57010853"/>
    <n v="229"/>
    <x v="12"/>
    <x v="923"/>
    <n v="119286"/>
    <x v="46"/>
    <s v="English"/>
    <s v="USA"/>
    <n v="85000000"/>
    <n v="-27989147"/>
  </r>
  <r>
    <s v="Rob Marshall"/>
    <x v="2894"/>
    <n v="5.8"/>
    <n v="2009"/>
    <n v="19673424"/>
    <n v="205"/>
    <x v="127"/>
    <x v="1281"/>
    <n v="37446"/>
    <x v="78"/>
    <s v="English"/>
    <s v="USA"/>
    <n v="80000000"/>
    <n v="-60326576"/>
  </r>
  <r>
    <s v="Rob McKittrick"/>
    <x v="2895"/>
    <n v="6.8"/>
    <n v="2005"/>
    <n v="16101109"/>
    <n v="91"/>
    <x v="3"/>
    <x v="111"/>
    <n v="76467"/>
    <x v="14"/>
    <s v="English"/>
    <s v="USA"/>
    <n v="3000000"/>
    <n v="13101109"/>
  </r>
  <r>
    <s v="Rob Minkoff"/>
    <x v="2896"/>
    <n v="5.9"/>
    <n v="1999"/>
    <n v="140015224"/>
    <n v="101"/>
    <x v="162"/>
    <x v="348"/>
    <n v="94172"/>
    <x v="127"/>
    <s v="English"/>
    <s v="Germany"/>
    <n v="133000000"/>
    <n v="7015224"/>
  </r>
  <r>
    <s v="Rob Minkoff"/>
    <x v="2897"/>
    <n v="4.9000000000000004"/>
    <n v="2003"/>
    <n v="75817994"/>
    <n v="122"/>
    <x v="657"/>
    <x v="1282"/>
    <n v="32049"/>
    <x v="127"/>
    <s v="English"/>
    <s v="USA"/>
    <n v="90000000"/>
    <n v="-14182006"/>
  </r>
  <r>
    <s v="Rob Minkoff"/>
    <x v="2898"/>
    <n v="6.6"/>
    <n v="2008"/>
    <n v="25040293"/>
    <n v="206"/>
    <x v="32"/>
    <x v="121"/>
    <n v="88049"/>
    <x v="375"/>
    <s v="English"/>
    <s v="USA"/>
    <n v="55000000"/>
    <n v="-29959707"/>
  </r>
  <r>
    <s v="Rob Minkoff"/>
    <x v="2899"/>
    <n v="6.9"/>
    <n v="2014"/>
    <n v="111505642"/>
    <n v="196"/>
    <x v="209"/>
    <x v="710"/>
    <n v="47900"/>
    <x v="277"/>
    <s v="English"/>
    <s v="USA"/>
    <n v="145000000"/>
    <n v="-33494358"/>
  </r>
  <r>
    <s v="Rob Minkoff"/>
    <x v="2900"/>
    <n v="5.4"/>
    <n v="2002"/>
    <n v="64736114"/>
    <n v="71"/>
    <x v="67"/>
    <x v="1283"/>
    <n v="36471"/>
    <x v="390"/>
    <s v="English"/>
    <s v="USA"/>
    <n v="120000000"/>
    <n v="-55263886"/>
  </r>
  <r>
    <s v="Rob Pritts"/>
    <x v="2901"/>
    <n v="4.5999999999999996"/>
    <n v="2001"/>
    <n v="23978402"/>
    <n v="62"/>
    <x v="28"/>
    <x v="901"/>
    <n v="10966"/>
    <x v="179"/>
    <s v="English"/>
    <s v="USA"/>
    <n v="11000000"/>
    <n v="12978402"/>
  </r>
  <r>
    <s v="Rob Reiner"/>
    <x v="2902"/>
    <n v="7.6"/>
    <n v="1992"/>
    <n v="141340178"/>
    <n v="81"/>
    <x v="18"/>
    <x v="186"/>
    <n v="181879"/>
    <x v="414"/>
    <s v="English"/>
    <s v="USA"/>
    <n v="40000000"/>
    <n v="101340178"/>
  </r>
  <r>
    <s v="Rob Reiner"/>
    <x v="2903"/>
    <n v="7.6"/>
    <n v="1989"/>
    <n v="92823600"/>
    <n v="114"/>
    <x v="19"/>
    <x v="1284"/>
    <n v="149108"/>
    <x v="67"/>
    <s v="English"/>
    <s v="USA"/>
    <n v="16000000"/>
    <n v="76823600"/>
  </r>
  <r>
    <s v="Rob Reiner"/>
    <x v="2904"/>
    <n v="7.4"/>
    <n v="2007"/>
    <n v="93452056"/>
    <n v="207"/>
    <x v="52"/>
    <x v="281"/>
    <n v="184795"/>
    <x v="346"/>
    <s v="English"/>
    <s v="USA"/>
    <n v="45000000"/>
    <n v="48452056"/>
  </r>
  <r>
    <s v="Rob Reiner"/>
    <x v="2905"/>
    <n v="8.1"/>
    <n v="1986"/>
    <n v="52287414"/>
    <n v="99"/>
    <x v="458"/>
    <x v="1285"/>
    <n v="271794"/>
    <x v="661"/>
    <s v="English"/>
    <s v="USA"/>
    <n v="8000000"/>
    <n v="44287414"/>
  </r>
  <r>
    <s v="Rob Reiner"/>
    <x v="2906"/>
    <n v="8.1"/>
    <n v="1987"/>
    <n v="30857814"/>
    <n v="185"/>
    <x v="563"/>
    <x v="152"/>
    <n v="294163"/>
    <x v="850"/>
    <s v="English"/>
    <s v="USA"/>
    <n v="16000000"/>
    <n v="14857814"/>
  </r>
  <r>
    <s v="Rob Reiner"/>
    <x v="2907"/>
    <n v="6.8"/>
    <n v="1995"/>
    <n v="65000000"/>
    <n v="75"/>
    <x v="19"/>
    <x v="1286"/>
    <n v="43027"/>
    <x v="478"/>
    <s v="English"/>
    <s v="USA"/>
    <n v="62000000"/>
    <n v="3000000"/>
  </r>
  <r>
    <s v="Rob Reiner"/>
    <x v="2908"/>
    <n v="5.7"/>
    <n v="2014"/>
    <n v="15155772"/>
    <n v="107"/>
    <x v="19"/>
    <x v="1287"/>
    <n v="8895"/>
    <x v="2"/>
    <s v="English"/>
    <s v="USA"/>
    <n v="18000000"/>
    <n v="-2844228"/>
  </r>
  <r>
    <s v="Rob Reiner"/>
    <x v="2909"/>
    <n v="7.7"/>
    <n v="2010"/>
    <n v="1752214"/>
    <n v="87"/>
    <x v="19"/>
    <x v="273"/>
    <n v="60460"/>
    <x v="449"/>
    <s v="English"/>
    <s v="USA"/>
    <n v="14000000"/>
    <n v="-12247786"/>
  </r>
  <r>
    <s v="Rob Reiner"/>
    <x v="2910"/>
    <n v="5.6"/>
    <n v="2003"/>
    <n v="14208384"/>
    <n v="73"/>
    <x v="1"/>
    <x v="680"/>
    <n v="11520"/>
    <x v="225"/>
    <s v="English"/>
    <s v="USA"/>
    <n v="30000000"/>
    <n v="-15791616"/>
  </r>
  <r>
    <s v="Rob Reiner"/>
    <x v="2911"/>
    <n v="5.9"/>
    <n v="1999"/>
    <n v="27067160"/>
    <n v="99"/>
    <x v="19"/>
    <x v="39"/>
    <n v="18404"/>
    <x v="155"/>
    <s v="English"/>
    <s v="USA"/>
    <n v="50000000"/>
    <n v="-22932840"/>
  </r>
  <r>
    <s v="Rob Reiner"/>
    <x v="2912"/>
    <n v="6.7"/>
    <n v="1996"/>
    <n v="13052741"/>
    <n v="31"/>
    <x v="158"/>
    <x v="438"/>
    <n v="8531"/>
    <x v="466"/>
    <s v="English"/>
    <s v="USA"/>
    <n v="36000000"/>
    <n v="-22947259"/>
  </r>
  <r>
    <s v="Rob Schmidt"/>
    <x v="2913"/>
    <n v="6.1"/>
    <n v="2003"/>
    <n v="15417771"/>
    <n v="191"/>
    <x v="179"/>
    <x v="324"/>
    <n v="87494"/>
    <x v="851"/>
    <s v="English"/>
    <s v="USA"/>
    <n v="12600000"/>
    <n v="2817771"/>
  </r>
  <r>
    <s v="Rob Zombie"/>
    <x v="2914"/>
    <n v="4.9000000000000004"/>
    <n v="2009"/>
    <n v="33386128"/>
    <n v="220"/>
    <x v="54"/>
    <x v="1288"/>
    <n v="36372"/>
    <x v="392"/>
    <s v="English"/>
    <s v="USA"/>
    <n v="15000000"/>
    <n v="18386128"/>
  </r>
  <r>
    <s v="Rob Zombie"/>
    <x v="2915"/>
    <n v="6.9"/>
    <n v="2005"/>
    <n v="16901126"/>
    <n v="261"/>
    <x v="658"/>
    <x v="1289"/>
    <n v="76267"/>
    <x v="492"/>
    <s v="English"/>
    <s v="USA"/>
    <n v="7000000"/>
    <n v="9901126"/>
  </r>
  <r>
    <s v="Rob Zombie"/>
    <x v="2916"/>
    <n v="6"/>
    <n v="2003"/>
    <n v="12583510"/>
    <n v="202"/>
    <x v="54"/>
    <x v="1289"/>
    <n v="60709"/>
    <x v="852"/>
    <s v="English"/>
    <s v="USA"/>
    <n v="7000000"/>
    <n v="5583510"/>
  </r>
  <r>
    <s v="Rob Zombie"/>
    <x v="2917"/>
    <n v="5.0999999999999996"/>
    <n v="2012"/>
    <n v="1163508"/>
    <n v="234"/>
    <x v="79"/>
    <x v="1289"/>
    <n v="20376"/>
    <x v="184"/>
    <s v="English"/>
    <s v="USA"/>
    <n v="2500000"/>
    <n v="-1336492"/>
  </r>
  <r>
    <s v="Robby Henson"/>
    <x v="2918"/>
    <n v="5.0999999999999996"/>
    <n v="2006"/>
    <n v="978908"/>
    <n v="25"/>
    <x v="21"/>
    <x v="276"/>
    <n v="4057"/>
    <x v="168"/>
    <s v="English"/>
    <s v="Poland"/>
    <n v="2400000"/>
    <n v="-1421092"/>
  </r>
  <r>
    <s v="Robert Altman"/>
    <x v="2919"/>
    <n v="7.3"/>
    <n v="2001"/>
    <n v="41300105"/>
    <n v="187"/>
    <x v="0"/>
    <x v="623"/>
    <n v="65201"/>
    <x v="360"/>
    <s v="English"/>
    <s v="UK"/>
    <n v="19800000"/>
    <n v="21500105"/>
  </r>
  <r>
    <s v="Robert Altman"/>
    <x v="2920"/>
    <n v="6.8"/>
    <n v="2006"/>
    <n v="20338609"/>
    <n v="211"/>
    <x v="102"/>
    <x v="299"/>
    <n v="19655"/>
    <x v="716"/>
    <s v="English"/>
    <s v="USA"/>
    <n v="10000000"/>
    <n v="10338609"/>
  </r>
  <r>
    <s v="Robert Altman"/>
    <x v="2921"/>
    <n v="6.3"/>
    <n v="1996"/>
    <n v="1292527"/>
    <n v="31"/>
    <x v="659"/>
    <x v="210"/>
    <n v="3536"/>
    <x v="301"/>
    <s v="English"/>
    <s v="France"/>
    <n v="19000000"/>
    <n v="-17707473"/>
  </r>
  <r>
    <s v="Robert B. Weide"/>
    <x v="2922"/>
    <n v="6.5"/>
    <n v="2008"/>
    <n v="2775593"/>
    <n v="135"/>
    <x v="19"/>
    <x v="821"/>
    <n v="61269"/>
    <x v="101"/>
    <s v="English"/>
    <s v="UK"/>
    <n v="27000000"/>
    <n v="-24224407"/>
  </r>
  <r>
    <s v="Robert Ben Garant"/>
    <x v="2923"/>
    <n v="5.9"/>
    <n v="2007"/>
    <n v="20339754"/>
    <n v="89"/>
    <x v="28"/>
    <x v="1290"/>
    <n v="23928"/>
    <x v="382"/>
    <s v="English"/>
    <s v="USA"/>
    <n v="10000000"/>
    <n v="10339754"/>
  </r>
  <r>
    <s v="Robert Butler"/>
    <x v="2924"/>
    <n v="4.7"/>
    <n v="1997"/>
    <n v="11466088"/>
    <n v="44"/>
    <x v="114"/>
    <x v="595"/>
    <n v="8983"/>
    <x v="160"/>
    <s v="English"/>
    <s v="USA"/>
    <n v="71000000"/>
    <n v="-59533912"/>
  </r>
  <r>
    <s v="Robert Cary"/>
    <x v="2925"/>
    <n v="6.5"/>
    <n v="2006"/>
    <n v="220234"/>
    <n v="30"/>
    <x v="1"/>
    <x v="1291"/>
    <n v="1950"/>
    <x v="124"/>
    <s v="English"/>
    <s v="USA"/>
    <n v="3500000"/>
    <n v="-3279766"/>
  </r>
  <r>
    <s v="Robert Duvall"/>
    <x v="2926"/>
    <n v="7.2"/>
    <n v="1997"/>
    <n v="20733485"/>
    <n v="95"/>
    <x v="23"/>
    <x v="1292"/>
    <n v="11622"/>
    <x v="308"/>
    <s v="English"/>
    <s v="USA"/>
    <n v="5000000"/>
    <n v="15733485"/>
  </r>
  <r>
    <s v="Robert Eggers"/>
    <x v="2927"/>
    <n v="6.8"/>
    <n v="2015"/>
    <n v="25138292"/>
    <n v="425"/>
    <x v="55"/>
    <x v="610"/>
    <n v="66483"/>
    <x v="622"/>
    <s v="English"/>
    <s v="USA"/>
    <n v="3500000"/>
    <n v="21638292"/>
  </r>
  <r>
    <s v="Robert Fontaine"/>
    <x v="2928"/>
    <n v="7.2"/>
    <n v="2015"/>
    <n v="3330"/>
    <n v="4"/>
    <x v="2"/>
    <x v="1293"/>
    <n v="22"/>
    <x v="584"/>
    <s v="English"/>
    <s v="USA"/>
    <n v="2100000"/>
    <n v="-2096670"/>
  </r>
  <r>
    <s v="Robert Harmon"/>
    <x v="2929"/>
    <n v="5.5"/>
    <n v="1993"/>
    <n v="22189039"/>
    <n v="25"/>
    <x v="346"/>
    <x v="290"/>
    <n v="17074"/>
    <x v="239"/>
    <s v="English"/>
    <s v="USA"/>
    <n v="15000000"/>
    <n v="7189039"/>
  </r>
  <r>
    <s v="Robert Harmon"/>
    <x v="2930"/>
    <n v="4.8"/>
    <n v="2002"/>
    <n v="12693621"/>
    <n v="81"/>
    <x v="35"/>
    <x v="116"/>
    <n v="10885"/>
    <x v="157"/>
    <s v="English"/>
    <s v="USA"/>
    <n v="17000000"/>
    <n v="-4306379"/>
  </r>
  <r>
    <s v="Robert Iscove"/>
    <x v="2931"/>
    <n v="5.8"/>
    <n v="1999"/>
    <n v="63319509"/>
    <n v="96"/>
    <x v="1"/>
    <x v="274"/>
    <n v="67115"/>
    <x v="446"/>
    <s v="English"/>
    <s v="USA"/>
    <n v="10000000"/>
    <n v="53319509"/>
  </r>
  <r>
    <s v="Robert Iscove"/>
    <x v="2932"/>
    <n v="5.3"/>
    <n v="2000"/>
    <n v="20627372"/>
    <n v="67"/>
    <x v="19"/>
    <x v="1"/>
    <n v="13661"/>
    <x v="85"/>
    <s v="English"/>
    <s v="USA"/>
    <n v="16000000"/>
    <n v="4627372"/>
  </r>
  <r>
    <s v="Robert Iscove"/>
    <x v="2933"/>
    <n v="2.1"/>
    <n v="2003"/>
    <n v="4922166"/>
    <n v="60"/>
    <x v="121"/>
    <x v="1294"/>
    <n v="23606"/>
    <x v="95"/>
    <s v="English"/>
    <s v="USA"/>
    <n v="12000000"/>
    <n v="-7077834"/>
  </r>
  <r>
    <s v="Robert Lee King"/>
    <x v="2934"/>
    <n v="6.3"/>
    <n v="2000"/>
    <n v="265107"/>
    <n v="51"/>
    <x v="660"/>
    <x v="1295"/>
    <n v="4617"/>
    <x v="280"/>
    <s v="English"/>
    <s v="Australia"/>
    <n v="1500000"/>
    <n v="-1234893"/>
  </r>
  <r>
    <s v="Robert Luketic"/>
    <x v="2935"/>
    <n v="6.2"/>
    <n v="2001"/>
    <n v="95001351"/>
    <n v="163"/>
    <x v="1"/>
    <x v="720"/>
    <n v="131801"/>
    <x v="46"/>
    <s v="English"/>
    <s v="USA"/>
    <n v="18000000"/>
    <n v="77001351"/>
  </r>
  <r>
    <s v="Robert Luketic"/>
    <x v="2936"/>
    <n v="6.5"/>
    <n v="2009"/>
    <n v="88915214"/>
    <n v="174"/>
    <x v="1"/>
    <x v="68"/>
    <n v="163665"/>
    <x v="667"/>
    <s v="English"/>
    <s v="USA"/>
    <n v="38000000"/>
    <n v="50915214"/>
  </r>
  <r>
    <s v="Robert Luketic"/>
    <x v="2937"/>
    <n v="6.8"/>
    <n v="2008"/>
    <n v="81159365"/>
    <n v="144"/>
    <x v="30"/>
    <x v="37"/>
    <n v="191470"/>
    <x v="561"/>
    <s v="English"/>
    <s v="USA"/>
    <n v="35000000"/>
    <n v="46159365"/>
  </r>
  <r>
    <s v="Robert Luketic"/>
    <x v="2938"/>
    <n v="5.5"/>
    <n v="2005"/>
    <n v="82931301"/>
    <n v="132"/>
    <x v="1"/>
    <x v="79"/>
    <n v="43358"/>
    <x v="777"/>
    <s v="English"/>
    <s v="Germany"/>
    <n v="60000000"/>
    <n v="22931301"/>
  </r>
  <r>
    <s v="Robert Luketic"/>
    <x v="2939"/>
    <n v="5.6"/>
    <n v="2004"/>
    <n v="16964743"/>
    <n v="84"/>
    <x v="1"/>
    <x v="1076"/>
    <n v="22844"/>
    <x v="42"/>
    <s v="English"/>
    <s v="USA"/>
    <n v="24000000"/>
    <n v="-7035257"/>
  </r>
  <r>
    <s v="Robert Luketic"/>
    <x v="2940"/>
    <n v="5.4"/>
    <n v="2010"/>
    <n v="47000485"/>
    <n v="140"/>
    <x v="661"/>
    <x v="586"/>
    <n v="72867"/>
    <x v="350"/>
    <s v="English"/>
    <s v="USA"/>
    <n v="75000000"/>
    <n v="-27999515"/>
  </r>
  <r>
    <s v="Robert Marcarelli"/>
    <x v="2941"/>
    <n v="3.5"/>
    <n v="1999"/>
    <n v="12610552"/>
    <n v="39"/>
    <x v="183"/>
    <x v="1296"/>
    <n v="4682"/>
    <x v="384"/>
    <s v="English"/>
    <s v="USA"/>
    <n v="7500000"/>
    <n v="5110552"/>
  </r>
  <r>
    <s v="Robert Moresco"/>
    <x v="2942"/>
    <n v="6.4"/>
    <n v="2006"/>
    <n v="53481"/>
    <n v="26"/>
    <x v="30"/>
    <x v="691"/>
    <n v="5557"/>
    <x v="91"/>
    <s v="English"/>
    <s v="USA"/>
    <n v="8000000"/>
    <n v="-7946519"/>
  </r>
  <r>
    <s v="Robert Redford"/>
    <x v="2943"/>
    <n v="7.8"/>
    <n v="1980"/>
    <n v="54800000"/>
    <n v="62"/>
    <x v="23"/>
    <x v="909"/>
    <n v="35130"/>
    <x v="313"/>
    <s v="English"/>
    <s v="USA"/>
    <n v="6000000"/>
    <n v="48800000"/>
  </r>
  <r>
    <s v="Robert Redford"/>
    <x v="2944"/>
    <n v="6.5"/>
    <n v="1998"/>
    <n v="75370763"/>
    <n v="96"/>
    <x v="157"/>
    <x v="159"/>
    <n v="32353"/>
    <x v="441"/>
    <s v="English"/>
    <s v="USA"/>
    <n v="60000000"/>
    <n v="15370763"/>
  </r>
  <r>
    <s v="Robert Redford"/>
    <x v="2945"/>
    <n v="7"/>
    <n v="2010"/>
    <n v="11538204"/>
    <n v="199"/>
    <x v="662"/>
    <x v="152"/>
    <n v="23696"/>
    <x v="140"/>
    <s v="English"/>
    <s v="USA"/>
    <n v="25000000"/>
    <n v="-13461796"/>
  </r>
  <r>
    <s v="Robert Redford"/>
    <x v="2946"/>
    <n v="6.2"/>
    <n v="2007"/>
    <n v="14998070"/>
    <n v="227"/>
    <x v="613"/>
    <x v="299"/>
    <n v="41170"/>
    <x v="774"/>
    <s v="English"/>
    <s v="USA"/>
    <n v="35000000"/>
    <n v="-20001930"/>
  </r>
  <r>
    <s v="Robert Redford"/>
    <x v="2947"/>
    <n v="6.7"/>
    <n v="2000"/>
    <n v="30695227"/>
    <n v="125"/>
    <x v="663"/>
    <x v="219"/>
    <n v="45296"/>
    <x v="278"/>
    <s v="English"/>
    <s v="USA"/>
    <n v="60000000"/>
    <n v="-29304773"/>
  </r>
  <r>
    <s v="Robert Rodriguez"/>
    <x v="2948"/>
    <n v="5.4"/>
    <n v="2001"/>
    <n v="112692062"/>
    <n v="122"/>
    <x v="292"/>
    <x v="438"/>
    <n v="84325"/>
    <x v="296"/>
    <s v="English"/>
    <s v="USA"/>
    <n v="35000000"/>
    <n v="77692062"/>
  </r>
  <r>
    <s v="Robert Rodriguez"/>
    <x v="2949"/>
    <n v="4.0999999999999996"/>
    <n v="2003"/>
    <n v="111760631"/>
    <n v="93"/>
    <x v="292"/>
    <x v="119"/>
    <n v="40227"/>
    <x v="367"/>
    <s v="English"/>
    <s v="USA"/>
    <n v="38000000"/>
    <n v="73760631"/>
  </r>
  <r>
    <s v="Robert Rodriguez"/>
    <x v="2950"/>
    <n v="5.0999999999999996"/>
    <n v="2002"/>
    <n v="85570368"/>
    <n v="103"/>
    <x v="292"/>
    <x v="210"/>
    <n v="44885"/>
    <x v="131"/>
    <s v="English"/>
    <s v="USA"/>
    <n v="38000000"/>
    <n v="47570368"/>
  </r>
  <r>
    <s v="Robert Rodriguez"/>
    <x v="2951"/>
    <n v="6.4"/>
    <n v="2003"/>
    <n v="55845943"/>
    <n v="178"/>
    <x v="88"/>
    <x v="45"/>
    <n v="130094"/>
    <x v="683"/>
    <s v="English"/>
    <s v="USA"/>
    <n v="29000000"/>
    <n v="26845943"/>
  </r>
  <r>
    <s v="Robert Rodriguez"/>
    <x v="2952"/>
    <n v="6.4"/>
    <n v="1998"/>
    <n v="40064955"/>
    <n v="154"/>
    <x v="475"/>
    <x v="142"/>
    <n v="92074"/>
    <x v="715"/>
    <s v="English"/>
    <s v="USA"/>
    <n v="15000000"/>
    <n v="25064955"/>
  </r>
  <r>
    <s v="Robert Rodriguez"/>
    <x v="2953"/>
    <n v="7.2"/>
    <n v="1995"/>
    <n v="25625110"/>
    <n v="93"/>
    <x v="88"/>
    <x v="1132"/>
    <n v="138707"/>
    <x v="352"/>
    <s v="English"/>
    <s v="USA"/>
    <n v="7000000"/>
    <n v="18625110"/>
  </r>
  <r>
    <s v="Robert Rodriguez"/>
    <x v="2954"/>
    <n v="3.6"/>
    <n v="2011"/>
    <n v="38536376"/>
    <n v="76"/>
    <x v="292"/>
    <x v="438"/>
    <n v="15866"/>
    <x v="130"/>
    <s v="English"/>
    <s v="USA"/>
    <n v="27000000"/>
    <n v="11536376"/>
  </r>
  <r>
    <s v="Robert Rodriguez"/>
    <x v="2955"/>
    <n v="7.3"/>
    <n v="1996"/>
    <n v="25753840"/>
    <n v="165"/>
    <x v="664"/>
    <x v="1132"/>
    <n v="219091"/>
    <x v="853"/>
    <s v="English"/>
    <s v="USA"/>
    <n v="19000000"/>
    <n v="6753840"/>
  </r>
  <r>
    <s v="Robert Rodriguez"/>
    <x v="2956"/>
    <n v="6.9"/>
    <n v="1992"/>
    <n v="2040920"/>
    <n v="56"/>
    <x v="346"/>
    <x v="1297"/>
    <n v="52055"/>
    <x v="277"/>
    <s v="Spanish"/>
    <s v="USA"/>
    <n v="7000"/>
    <n v="2033920"/>
  </r>
  <r>
    <s v="Robert Rodriguez"/>
    <x v="2957"/>
    <n v="3.5"/>
    <n v="2005"/>
    <n v="39177541"/>
    <n v="66"/>
    <x v="69"/>
    <x v="19"/>
    <n v="20310"/>
    <x v="86"/>
    <s v="English"/>
    <s v="USA"/>
    <n v="50000000"/>
    <n v="-10822459"/>
  </r>
  <r>
    <s v="Robert Rodriguez"/>
    <x v="2958"/>
    <n v="5.6"/>
    <n v="2013"/>
    <n v="7268659"/>
    <n v="260"/>
    <x v="86"/>
    <x v="438"/>
    <n v="59248"/>
    <x v="500"/>
    <s v="English"/>
    <s v="Russia"/>
    <n v="20000000"/>
    <n v="-12731341"/>
  </r>
  <r>
    <s v="Robert Rodriguez"/>
    <x v="2959"/>
    <n v="4.9000000000000004"/>
    <n v="2009"/>
    <n v="20916309"/>
    <n v="103"/>
    <x v="151"/>
    <x v="107"/>
    <n v="5332"/>
    <x v="540"/>
    <s v="English"/>
    <s v="USA"/>
    <n v="40000000"/>
    <n v="-19083691"/>
  </r>
  <r>
    <s v="Robert Rodriguez"/>
    <x v="2960"/>
    <n v="7.6"/>
    <n v="2007"/>
    <n v="25031037"/>
    <n v="250"/>
    <x v="474"/>
    <x v="1132"/>
    <n v="155496"/>
    <x v="40"/>
    <s v="English"/>
    <s v="USA"/>
    <n v="53000000"/>
    <n v="-27968963"/>
  </r>
  <r>
    <s v="Robert Schwentke"/>
    <x v="2961"/>
    <n v="6.2"/>
    <n v="2005"/>
    <n v="89706988"/>
    <n v="231"/>
    <x v="222"/>
    <x v="228"/>
    <n v="126746"/>
    <x v="854"/>
    <s v="English"/>
    <s v="USA"/>
    <n v="55000000"/>
    <n v="34706988"/>
  </r>
  <r>
    <s v="Robert Schwentke"/>
    <x v="2962"/>
    <n v="7.1"/>
    <n v="2010"/>
    <n v="90356857"/>
    <n v="315"/>
    <x v="86"/>
    <x v="39"/>
    <n v="238916"/>
    <x v="855"/>
    <s v="English"/>
    <s v="USA"/>
    <n v="58000000"/>
    <n v="32356857"/>
  </r>
  <r>
    <s v="Robert Schwentke"/>
    <x v="2963"/>
    <n v="7.1"/>
    <n v="2009"/>
    <n v="63411478"/>
    <n v="214"/>
    <x v="497"/>
    <x v="1298"/>
    <n v="114925"/>
    <x v="756"/>
    <s v="English"/>
    <s v="USA"/>
    <n v="39000000"/>
    <n v="24411478"/>
  </r>
  <r>
    <s v="Robert Schwentke"/>
    <x v="2964"/>
    <n v="6.3"/>
    <n v="2015"/>
    <n v="129995817"/>
    <n v="263"/>
    <x v="188"/>
    <x v="424"/>
    <n v="154621"/>
    <x v="465"/>
    <s v="English"/>
    <s v="USA"/>
    <n v="110000000"/>
    <n v="19995817"/>
  </r>
  <r>
    <s v="Robert Schwentke"/>
    <x v="2965"/>
    <n v="5.8"/>
    <n v="2016"/>
    <n v="66002193"/>
    <n v="181"/>
    <x v="286"/>
    <x v="54"/>
    <n v="44296"/>
    <x v="178"/>
    <s v="English"/>
    <s v="USA"/>
    <n v="110000000"/>
    <n v="-43997807"/>
  </r>
  <r>
    <s v="Robert Schwentke"/>
    <x v="2966"/>
    <n v="5.6"/>
    <n v="2013"/>
    <n v="33592415"/>
    <n v="208"/>
    <x v="389"/>
    <x v="111"/>
    <n v="91640"/>
    <x v="113"/>
    <s v="English"/>
    <s v="USA"/>
    <n v="130000000"/>
    <n v="-96407585"/>
  </r>
  <r>
    <s v="Robert Stevenson"/>
    <x v="2967"/>
    <n v="7.8"/>
    <n v="1964"/>
    <n v="102300000"/>
    <n v="145"/>
    <x v="665"/>
    <x v="1299"/>
    <n v="107408"/>
    <x v="196"/>
    <s v="English"/>
    <s v="USA"/>
    <n v="6000000"/>
    <n v="96300000"/>
  </r>
  <r>
    <s v="Robert Stromberg"/>
    <x v="2968"/>
    <n v="7"/>
    <n v="2014"/>
    <n v="241407328"/>
    <n v="401"/>
    <x v="666"/>
    <x v="386"/>
    <n v="252257"/>
    <x v="856"/>
    <s v="English"/>
    <s v="USA"/>
    <n v="180000000"/>
    <n v="61407328"/>
  </r>
  <r>
    <s v="Robert Towne"/>
    <x v="2969"/>
    <n v="7.2"/>
    <n v="1998"/>
    <n v="777423"/>
    <n v="28"/>
    <x v="107"/>
    <x v="456"/>
    <n v="5841"/>
    <x v="466"/>
    <s v="English"/>
    <s v="USA"/>
    <n v="25000000"/>
    <n v="-24222577"/>
  </r>
  <r>
    <s v="Robert Townsend"/>
    <x v="2970"/>
    <n v="7"/>
    <n v="1987"/>
    <n v="5228617"/>
    <n v="21"/>
    <x v="3"/>
    <x v="1300"/>
    <n v="2770"/>
    <x v="68"/>
    <s v="English"/>
    <s v="USA"/>
    <n v="100000"/>
    <n v="5128617"/>
  </r>
  <r>
    <s v="Robert Wise"/>
    <x v="2971"/>
    <n v="8"/>
    <n v="1965"/>
    <n v="163214286"/>
    <n v="119"/>
    <x v="667"/>
    <x v="1301"/>
    <n v="148172"/>
    <x v="788"/>
    <s v="English"/>
    <s v="USA"/>
    <n v="8200000"/>
    <n v="155014286"/>
  </r>
  <r>
    <s v="Robert Wise"/>
    <x v="2972"/>
    <n v="6.4"/>
    <n v="1979"/>
    <n v="82300000"/>
    <n v="134"/>
    <x v="601"/>
    <x v="997"/>
    <n v="63330"/>
    <x v="807"/>
    <s v="English"/>
    <s v="USA"/>
    <n v="35000000"/>
    <n v="47300000"/>
  </r>
  <r>
    <s v="Robert Zemeckis"/>
    <x v="2973"/>
    <n v="8.8000000000000007"/>
    <n v="1994"/>
    <n v="329691196"/>
    <n v="149"/>
    <x v="8"/>
    <x v="581"/>
    <n v="1251222"/>
    <x v="857"/>
    <s v="English"/>
    <s v="USA"/>
    <n v="55000000"/>
    <n v="274691196"/>
  </r>
  <r>
    <s v="Robert Zemeckis"/>
    <x v="2974"/>
    <n v="8.5"/>
    <n v="1985"/>
    <n v="210609762"/>
    <n v="198"/>
    <x v="177"/>
    <x v="1302"/>
    <n v="732212"/>
    <x v="315"/>
    <s v="English"/>
    <s v="USA"/>
    <n v="19000000"/>
    <n v="191609762"/>
  </r>
  <r>
    <s v="Robert Zemeckis"/>
    <x v="2975"/>
    <n v="7.8"/>
    <n v="1989"/>
    <n v="118500000"/>
    <n v="125"/>
    <x v="177"/>
    <x v="1302"/>
    <n v="340085"/>
    <x v="354"/>
    <s v="English"/>
    <s v="USA"/>
    <n v="40000000"/>
    <n v="78500000"/>
  </r>
  <r>
    <s v="Robert Zemeckis"/>
    <x v="2976"/>
    <n v="7.3"/>
    <n v="2012"/>
    <n v="93749203"/>
    <n v="449"/>
    <x v="18"/>
    <x v="33"/>
    <n v="264047"/>
    <x v="392"/>
    <s v="English"/>
    <s v="USA"/>
    <n v="31000000"/>
    <n v="62749203"/>
  </r>
  <r>
    <s v="Robert Zemeckis"/>
    <x v="2977"/>
    <n v="6.6"/>
    <n v="2000"/>
    <n v="155370362"/>
    <n v="185"/>
    <x v="302"/>
    <x v="10"/>
    <n v="98403"/>
    <x v="757"/>
    <s v="English"/>
    <s v="USA"/>
    <n v="100000000"/>
    <n v="55370362"/>
  </r>
  <r>
    <s v="Robert Zemeckis"/>
    <x v="2978"/>
    <n v="7.4"/>
    <n v="1990"/>
    <n v="87666629"/>
    <n v="111"/>
    <x v="668"/>
    <x v="1302"/>
    <n v="283480"/>
    <x v="441"/>
    <s v="English"/>
    <s v="USA"/>
    <n v="40000000"/>
    <n v="47666629"/>
  </r>
  <r>
    <s v="Robert Zemeckis"/>
    <x v="2979"/>
    <n v="7.4"/>
    <n v="1997"/>
    <n v="100853835"/>
    <n v="159"/>
    <x v="44"/>
    <x v="18"/>
    <n v="200556"/>
    <x v="59"/>
    <s v="English"/>
    <s v="USA"/>
    <n v="90000000"/>
    <n v="10853835"/>
  </r>
  <r>
    <s v="Robert Zemeckis"/>
    <x v="2980"/>
    <n v="6.4"/>
    <n v="1992"/>
    <n v="58422650"/>
    <n v="49"/>
    <x v="465"/>
    <x v="39"/>
    <n v="78974"/>
    <x v="387"/>
    <s v="English"/>
    <s v="USA"/>
    <n v="55000000"/>
    <n v="3422650"/>
  </r>
  <r>
    <s v="Robert Zemeckis"/>
    <x v="2981"/>
    <n v="7.4"/>
    <n v="2015"/>
    <n v="10137502"/>
    <n v="335"/>
    <x v="276"/>
    <x v="264"/>
    <n v="77394"/>
    <x v="110"/>
    <s v="English"/>
    <s v="USA"/>
    <n v="35000000"/>
    <n v="-24862498"/>
  </r>
  <r>
    <s v="Robert Zemeckis"/>
    <x v="2982"/>
    <n v="6.8"/>
    <n v="2009"/>
    <n v="137850096"/>
    <n v="240"/>
    <x v="669"/>
    <x v="152"/>
    <n v="72809"/>
    <x v="422"/>
    <s v="English"/>
    <s v="USA"/>
    <n v="200000000"/>
    <n v="-62149904"/>
  </r>
  <r>
    <s v="Robert Zemeckis"/>
    <x v="2983"/>
    <n v="6.3"/>
    <n v="2007"/>
    <n v="82161969"/>
    <n v="287"/>
    <x v="670"/>
    <x v="152"/>
    <n v="142440"/>
    <x v="797"/>
    <s v="English"/>
    <s v="USA"/>
    <n v="150000000"/>
    <n v="-67838031"/>
  </r>
  <r>
    <s v="Robert Zemeckis"/>
    <x v="2984"/>
    <n v="6.6"/>
    <n v="2004"/>
    <n v="665426"/>
    <n v="188"/>
    <x v="236"/>
    <x v="581"/>
    <n v="120798"/>
    <x v="736"/>
    <s v="English"/>
    <s v="USA"/>
    <n v="165000000"/>
    <n v="-164334574"/>
  </r>
  <r>
    <s v="Robin Budd"/>
    <x v="2985"/>
    <n v="5.8"/>
    <n v="2002"/>
    <n v="48423368"/>
    <n v="80"/>
    <x v="236"/>
    <x v="1166"/>
    <n v="13324"/>
    <x v="115"/>
    <s v="English"/>
    <s v="USA"/>
    <n v="20000000"/>
    <n v="28423368"/>
  </r>
  <r>
    <s v="Robinson Devor"/>
    <x v="2986"/>
    <n v="7.3"/>
    <n v="1999"/>
    <n v="110720"/>
    <n v="18"/>
    <x v="3"/>
    <x v="1303"/>
    <n v="524"/>
    <x v="87"/>
    <s v="English"/>
    <s v="USA"/>
    <n v="1200000"/>
    <n v="-1089280"/>
  </r>
  <r>
    <s v="Rod Lurie"/>
    <x v="2987"/>
    <n v="6.5"/>
    <n v="1999"/>
    <n v="144583"/>
    <n v="29"/>
    <x v="18"/>
    <x v="558"/>
    <n v="2256"/>
    <x v="115"/>
    <s v="English"/>
    <s v="France"/>
    <n v="800000"/>
    <n v="-655417"/>
  </r>
  <r>
    <s v="Rod Lurie"/>
    <x v="2988"/>
    <n v="7"/>
    <n v="2000"/>
    <n v="17804273"/>
    <n v="136"/>
    <x v="18"/>
    <x v="43"/>
    <n v="20449"/>
    <x v="479"/>
    <s v="English"/>
    <s v="USA"/>
    <n v="20000000"/>
    <n v="-2195727"/>
  </r>
  <r>
    <s v="Rod Lurie"/>
    <x v="2989"/>
    <n v="6.8"/>
    <n v="2007"/>
    <n v="3169424"/>
    <n v="104"/>
    <x v="46"/>
    <x v="540"/>
    <n v="18442"/>
    <x v="827"/>
    <s v="English"/>
    <s v="USA"/>
    <n v="13000000"/>
    <n v="-9830576"/>
  </r>
  <r>
    <s v="Rod Lurie"/>
    <x v="2990"/>
    <n v="5.8"/>
    <n v="2011"/>
    <n v="10324441"/>
    <n v="190"/>
    <x v="76"/>
    <x v="985"/>
    <n v="27117"/>
    <x v="42"/>
    <s v="English"/>
    <s v="USA"/>
    <n v="25000000"/>
    <n v="-14675559"/>
  </r>
  <r>
    <s v="Rod Lurie"/>
    <x v="2991"/>
    <n v="6.9"/>
    <n v="2001"/>
    <n v="18208078"/>
    <n v="110"/>
    <x v="76"/>
    <x v="249"/>
    <n v="57100"/>
    <x v="496"/>
    <s v="English"/>
    <s v="USA"/>
    <n v="60000000"/>
    <n v="-41791922"/>
  </r>
  <r>
    <s v="Rodman Flender"/>
    <x v="2992"/>
    <n v="6.2"/>
    <n v="1999"/>
    <n v="4002955"/>
    <n v="59"/>
    <x v="319"/>
    <x v="448"/>
    <n v="33745"/>
    <x v="626"/>
    <s v="English"/>
    <s v="USA"/>
    <n v="20000000"/>
    <n v="-15997045"/>
  </r>
  <r>
    <s v="Rodrigo Cortés"/>
    <x v="2993"/>
    <n v="7"/>
    <n v="2010"/>
    <n v="1028658"/>
    <n v="363"/>
    <x v="222"/>
    <x v="111"/>
    <n v="118684"/>
    <x v="858"/>
    <s v="English"/>
    <s v="Spain"/>
    <n v="3000000"/>
    <n v="-1971342"/>
  </r>
  <r>
    <s v="Rodrigo García"/>
    <x v="2994"/>
    <n v="7.2"/>
    <n v="2009"/>
    <n v="1110286"/>
    <n v="161"/>
    <x v="12"/>
    <x v="54"/>
    <n v="9727"/>
    <x v="159"/>
    <s v="English"/>
    <s v="USA"/>
    <n v="4825000"/>
    <n v="-3714714"/>
  </r>
  <r>
    <s v="Rodrigo García"/>
    <x v="2995"/>
    <n v="6.7"/>
    <n v="2011"/>
    <n v="3014541"/>
    <n v="222"/>
    <x v="23"/>
    <x v="317"/>
    <n v="19616"/>
    <x v="101"/>
    <s v="English"/>
    <s v="UK"/>
    <n v="8000000"/>
    <n v="-4985459"/>
  </r>
  <r>
    <s v="Roger Allers"/>
    <x v="2996"/>
    <n v="8.5"/>
    <n v="1994"/>
    <n v="422783777"/>
    <n v="186"/>
    <x v="671"/>
    <x v="74"/>
    <n v="644348"/>
    <x v="634"/>
    <s v="English"/>
    <s v="USA"/>
    <n v="45000000"/>
    <n v="377783777"/>
  </r>
  <r>
    <s v="Roger Allers"/>
    <x v="2997"/>
    <n v="6.2"/>
    <n v="2006"/>
    <n v="84303558"/>
    <n v="107"/>
    <x v="84"/>
    <x v="532"/>
    <n v="65270"/>
    <x v="179"/>
    <s v="English"/>
    <s v="USA"/>
    <n v="85000000"/>
    <n v="-696442"/>
  </r>
  <r>
    <s v="Roger Avary"/>
    <x v="2998"/>
    <n v="6.7"/>
    <n v="2002"/>
    <n v="6525762"/>
    <n v="143"/>
    <x v="19"/>
    <x v="687"/>
    <n v="44339"/>
    <x v="631"/>
    <s v="English"/>
    <s v="USA"/>
    <n v="4000000"/>
    <n v="2525762"/>
  </r>
  <r>
    <s v="Roger Avary"/>
    <x v="2999"/>
    <n v="6.5"/>
    <n v="1993"/>
    <n v="418953"/>
    <n v="37"/>
    <x v="30"/>
    <x v="1304"/>
    <n v="17322"/>
    <x v="280"/>
    <s v="English"/>
    <s v="France"/>
    <n v="1500000"/>
    <n v="-1081047"/>
  </r>
  <r>
    <s v="Roger Christian"/>
    <x v="3000"/>
    <n v="2.4"/>
    <n v="2000"/>
    <n v="21471685"/>
    <n v="174"/>
    <x v="33"/>
    <x v="690"/>
    <n v="65464"/>
    <x v="859"/>
    <s v="English"/>
    <s v="USA"/>
    <n v="44000000"/>
    <n v="-22528315"/>
  </r>
  <r>
    <s v="Roger Donaldson"/>
    <x v="3001"/>
    <n v="5.8"/>
    <n v="1995"/>
    <n v="60054449"/>
    <n v="97"/>
    <x v="53"/>
    <x v="1275"/>
    <n v="61018"/>
    <x v="42"/>
    <s v="English"/>
    <s v="USA"/>
    <n v="35000000"/>
    <n v="25054449"/>
  </r>
  <r>
    <s v="Roger Donaldson"/>
    <x v="3002"/>
    <n v="7.3"/>
    <n v="2008"/>
    <n v="30028592"/>
    <n v="222"/>
    <x v="64"/>
    <x v="194"/>
    <n v="152247"/>
    <x v="329"/>
    <s v="English"/>
    <s v="UK"/>
    <n v="20000000"/>
    <n v="10028592"/>
  </r>
  <r>
    <s v="Roger Donaldson"/>
    <x v="3003"/>
    <n v="6.3"/>
    <n v="2014"/>
    <n v="24984868"/>
    <n v="172"/>
    <x v="88"/>
    <x v="1080"/>
    <n v="50056"/>
    <x v="236"/>
    <s v="English"/>
    <s v="USA"/>
    <n v="15000000"/>
    <n v="9984868"/>
  </r>
  <r>
    <s v="Roger Donaldson"/>
    <x v="3004"/>
    <n v="7"/>
    <n v="1984"/>
    <n v="8600000"/>
    <n v="29"/>
    <x v="527"/>
    <x v="27"/>
    <n v="17982"/>
    <x v="104"/>
    <s v="English"/>
    <s v="UK"/>
    <n v="25000000"/>
    <n v="-16400000"/>
  </r>
  <r>
    <s v="Roger Donaldson"/>
    <x v="3005"/>
    <n v="7.9"/>
    <n v="2005"/>
    <n v="5128124"/>
    <n v="126"/>
    <x v="107"/>
    <x v="435"/>
    <n v="44198"/>
    <x v="261"/>
    <s v="English"/>
    <s v="New Zealand"/>
    <n v="25000000"/>
    <n v="-19871876"/>
  </r>
  <r>
    <s v="Roger Donaldson"/>
    <x v="3006"/>
    <n v="7.3"/>
    <n v="2000"/>
    <n v="34566746"/>
    <n v="162"/>
    <x v="512"/>
    <x v="180"/>
    <n v="45231"/>
    <x v="753"/>
    <s v="English"/>
    <s v="USA"/>
    <n v="80000000"/>
    <n v="-45433254"/>
  </r>
  <r>
    <s v="Roger Donaldson"/>
    <x v="3007"/>
    <n v="5.8"/>
    <n v="1997"/>
    <n v="67155742"/>
    <n v="93"/>
    <x v="171"/>
    <x v="1305"/>
    <n v="62271"/>
    <x v="9"/>
    <s v="English"/>
    <s v="USA"/>
    <n v="116000000"/>
    <n v="-48844258"/>
  </r>
  <r>
    <s v="Roger Kumble"/>
    <x v="3008"/>
    <n v="6.9"/>
    <n v="1999"/>
    <n v="38201895"/>
    <n v="101"/>
    <x v="12"/>
    <x v="733"/>
    <n v="149222"/>
    <x v="515"/>
    <s v="English"/>
    <s v="USA"/>
    <n v="10500000"/>
    <n v="27701895"/>
  </r>
  <r>
    <s v="Roger Kumble"/>
    <x v="3009"/>
    <n v="3.8"/>
    <n v="2010"/>
    <n v="17596256"/>
    <n v="101"/>
    <x v="93"/>
    <x v="213"/>
    <n v="12399"/>
    <x v="160"/>
    <s v="English"/>
    <s v="USA"/>
    <n v="35000000"/>
    <n v="-17403744"/>
  </r>
  <r>
    <s v="Roger Kumble"/>
    <x v="3010"/>
    <n v="5.0999999999999996"/>
    <n v="2002"/>
    <n v="24430272"/>
    <n v="99"/>
    <x v="1"/>
    <x v="1306"/>
    <n v="46158"/>
    <x v="546"/>
    <s v="English"/>
    <s v="USA"/>
    <n v="43000000"/>
    <n v="-18569728"/>
  </r>
  <r>
    <s v="Roger Michell"/>
    <x v="3011"/>
    <n v="7"/>
    <n v="1999"/>
    <n v="116006080"/>
    <n v="150"/>
    <x v="19"/>
    <x v="335"/>
    <n v="203269"/>
    <x v="678"/>
    <s v="English"/>
    <s v="UK"/>
    <n v="42000000"/>
    <n v="74006080"/>
  </r>
  <r>
    <s v="Roger Michell"/>
    <x v="3012"/>
    <n v="6.5"/>
    <n v="2002"/>
    <n v="66790248"/>
    <n v="167"/>
    <x v="18"/>
    <x v="1307"/>
    <n v="57281"/>
    <x v="232"/>
    <s v="English"/>
    <s v="USA"/>
    <n v="45000000"/>
    <n v="21790248"/>
  </r>
  <r>
    <s v="Roger Michell"/>
    <x v="3013"/>
    <n v="6.5"/>
    <n v="2010"/>
    <n v="30993544"/>
    <n v="212"/>
    <x v="19"/>
    <x v="1308"/>
    <n v="58871"/>
    <x v="177"/>
    <s v="English"/>
    <s v="USA"/>
    <n v="40000000"/>
    <n v="-9006456"/>
  </r>
  <r>
    <s v="Roger Nygard"/>
    <x v="3014"/>
    <n v="7"/>
    <n v="1997"/>
    <n v="617172"/>
    <n v="43"/>
    <x v="224"/>
    <x v="1309"/>
    <n v="4407"/>
    <x v="298"/>
    <s v="English"/>
    <s v="USA"/>
    <n v="375000"/>
    <n v="242172"/>
  </r>
  <r>
    <s v="Roger Spottiswoode"/>
    <x v="3015"/>
    <n v="6.5"/>
    <n v="1997"/>
    <n v="125332007"/>
    <n v="160"/>
    <x v="171"/>
    <x v="1310"/>
    <n v="149680"/>
    <x v="855"/>
    <s v="English"/>
    <s v="UK"/>
    <n v="110000000"/>
    <n v="15332007"/>
  </r>
  <r>
    <s v="Roger Spottiswoode"/>
    <x v="3016"/>
    <n v="7.1"/>
    <n v="2008"/>
    <n v="1027749"/>
    <n v="67"/>
    <x v="40"/>
    <x v="250"/>
    <n v="8087"/>
    <x v="314"/>
    <s v="English"/>
    <s v="Australia"/>
    <n v="40000000"/>
    <n v="-38972251"/>
  </r>
  <r>
    <s v="Roger Spottiswoode"/>
    <x v="3017"/>
    <n v="5.9"/>
    <n v="2000"/>
    <n v="34543701"/>
    <n v="170"/>
    <x v="48"/>
    <x v="218"/>
    <n v="100001"/>
    <x v="199"/>
    <s v="English"/>
    <s v="USA"/>
    <n v="82000000"/>
    <n v="-47456299"/>
  </r>
  <r>
    <s v="Roland Emmerich"/>
    <x v="3018"/>
    <n v="6.9"/>
    <n v="1996"/>
    <n v="306124059"/>
    <n v="185"/>
    <x v="33"/>
    <x v="66"/>
    <n v="430055"/>
    <x v="860"/>
    <s v="English"/>
    <s v="USA"/>
    <n v="75000000"/>
    <n v="231124059"/>
  </r>
  <r>
    <s v="Roland Emmerich"/>
    <x v="3019"/>
    <n v="6.4"/>
    <n v="2004"/>
    <n v="186739919"/>
    <n v="239"/>
    <x v="246"/>
    <x v="134"/>
    <n v="333248"/>
    <x v="861"/>
    <s v="English"/>
    <s v="USA"/>
    <n v="125000000"/>
    <n v="61739919"/>
  </r>
  <r>
    <s v="Roland Emmerich"/>
    <x v="3020"/>
    <n v="7.1"/>
    <n v="2000"/>
    <n v="113330342"/>
    <n v="192"/>
    <x v="334"/>
    <x v="266"/>
    <n v="207613"/>
    <x v="862"/>
    <s v="English"/>
    <s v="USA"/>
    <n v="110000000"/>
    <n v="3330342"/>
  </r>
  <r>
    <s v="Roland Emmerich"/>
    <x v="3021"/>
    <n v="4.5"/>
    <n v="2015"/>
    <n v="186354"/>
    <n v="74"/>
    <x v="23"/>
    <x v="895"/>
    <n v="1758"/>
    <x v="391"/>
    <s v="English"/>
    <s v="USA"/>
    <n v="13500000"/>
    <n v="-13313646"/>
  </r>
  <r>
    <s v="Roland Emmerich"/>
    <x v="3022"/>
    <n v="6.9"/>
    <n v="2011"/>
    <n v="4463292"/>
    <n v="288"/>
    <x v="512"/>
    <x v="600"/>
    <n v="34488"/>
    <x v="134"/>
    <s v="English"/>
    <s v="UK"/>
    <n v="30000000"/>
    <n v="-25536708"/>
  </r>
  <r>
    <s v="Roland Emmerich"/>
    <x v="3023"/>
    <n v="5.8"/>
    <n v="2009"/>
    <n v="166112167"/>
    <n v="367"/>
    <x v="33"/>
    <x v="209"/>
    <n v="283418"/>
    <x v="289"/>
    <s v="English"/>
    <s v="USA"/>
    <n v="200000000"/>
    <n v="-33887833"/>
  </r>
  <r>
    <s v="Roland Emmerich"/>
    <x v="3024"/>
    <n v="5.5"/>
    <n v="2016"/>
    <n v="102315545"/>
    <n v="286"/>
    <x v="33"/>
    <x v="448"/>
    <n v="58137"/>
    <x v="863"/>
    <s v="English"/>
    <s v="USA"/>
    <n v="165000000"/>
    <n v="-62684455"/>
  </r>
  <r>
    <s v="Roland Emmerich"/>
    <x v="3025"/>
    <n v="6.4"/>
    <n v="2013"/>
    <n v="73103784"/>
    <n v="339"/>
    <x v="76"/>
    <x v="127"/>
    <n v="164238"/>
    <x v="698"/>
    <s v="English"/>
    <s v="USA"/>
    <n v="150000000"/>
    <n v="-76896216"/>
  </r>
  <r>
    <s v="Roland Joffé"/>
    <x v="3026"/>
    <n v="5.9"/>
    <n v="2011"/>
    <n v="1068392"/>
    <n v="77"/>
    <x v="607"/>
    <x v="1171"/>
    <n v="3865"/>
    <x v="12"/>
    <s v="English"/>
    <s v="Spain"/>
    <n v="36000000"/>
    <n v="-34931608"/>
  </r>
  <r>
    <s v="Roland Joffé"/>
    <x v="3027"/>
    <n v="5.0999999999999996"/>
    <n v="1995"/>
    <n v="10400000"/>
    <n v="34"/>
    <x v="12"/>
    <x v="175"/>
    <n v="12037"/>
    <x v="168"/>
    <s v="English"/>
    <s v="USA"/>
    <n v="50000000"/>
    <n v="-39600000"/>
  </r>
  <r>
    <s v="Roman Polanski"/>
    <x v="3028"/>
    <n v="8.5"/>
    <n v="2002"/>
    <n v="32519322"/>
    <n v="193"/>
    <x v="607"/>
    <x v="1311"/>
    <n v="497946"/>
    <x v="864"/>
    <s v="English"/>
    <s v="France"/>
    <n v="35000000"/>
    <n v="-2480678"/>
  </r>
  <r>
    <s v="Roman Polanski"/>
    <x v="3029"/>
    <n v="6.7"/>
    <n v="1999"/>
    <n v="18653746"/>
    <n v="172"/>
    <x v="248"/>
    <x v="45"/>
    <n v="137722"/>
    <x v="865"/>
    <s v="English"/>
    <s v="Spain"/>
    <n v="38000000"/>
    <n v="-19346254"/>
  </r>
  <r>
    <s v="Roman Polanski"/>
    <x v="3030"/>
    <n v="7.2"/>
    <n v="2010"/>
    <n v="15523168"/>
    <n v="343"/>
    <x v="248"/>
    <x v="272"/>
    <n v="132423"/>
    <x v="623"/>
    <s v="English"/>
    <s v="France"/>
    <n v="45000000"/>
    <n v="-29476832"/>
  </r>
  <r>
    <s v="Roman Polanski"/>
    <x v="3031"/>
    <n v="6.9"/>
    <n v="2005"/>
    <n v="1987287"/>
    <n v="127"/>
    <x v="2"/>
    <x v="1312"/>
    <n v="25474"/>
    <x v="141"/>
    <s v="English"/>
    <s v="UK"/>
    <n v="50000000"/>
    <n v="-48012713"/>
  </r>
  <r>
    <s v="Romesh Sharma"/>
    <x v="3032"/>
    <n v="5.0999999999999996"/>
    <n v="2005"/>
    <n v="129319"/>
    <n v="4"/>
    <x v="280"/>
    <x v="1313"/>
    <n v="257"/>
    <x v="545"/>
    <s v="English"/>
    <s v="India"/>
    <n v="70000000"/>
    <n v="-69870681"/>
  </r>
  <r>
    <s v="Ron Clements"/>
    <x v="3033"/>
    <n v="8"/>
    <n v="1992"/>
    <n v="217350219"/>
    <n v="124"/>
    <x v="600"/>
    <x v="187"/>
    <n v="260939"/>
    <x v="604"/>
    <s v="English"/>
    <s v="USA"/>
    <n v="28000000"/>
    <n v="189350219"/>
  </r>
  <r>
    <s v="Ron Clements"/>
    <x v="3034"/>
    <n v="7.1"/>
    <n v="2009"/>
    <n v="104374107"/>
    <n v="228"/>
    <x v="672"/>
    <x v="885"/>
    <n v="89351"/>
    <x v="478"/>
    <s v="English"/>
    <s v="USA"/>
    <n v="105000000"/>
    <n v="-625893"/>
  </r>
  <r>
    <s v="Ron Clements"/>
    <x v="3035"/>
    <n v="7.1"/>
    <n v="2002"/>
    <n v="38120554"/>
    <n v="127"/>
    <x v="85"/>
    <x v="264"/>
    <n v="71527"/>
    <x v="142"/>
    <s v="English"/>
    <s v="USA"/>
    <n v="140000000"/>
    <n v="-101879446"/>
  </r>
  <r>
    <s v="Ron Fricke"/>
    <x v="3036"/>
    <n v="8.5"/>
    <n v="2011"/>
    <n v="2601847"/>
    <n v="115"/>
    <x v="271"/>
    <x v="1314"/>
    <n v="22457"/>
    <x v="390"/>
    <s v="None"/>
    <s v="USA"/>
    <n v="4000000"/>
    <n v="-1398153"/>
  </r>
  <r>
    <s v="Ron Howard"/>
    <x v="3037"/>
    <n v="6"/>
    <n v="2000"/>
    <n v="260031035"/>
    <n v="175"/>
    <x v="151"/>
    <x v="764"/>
    <n v="141414"/>
    <x v="641"/>
    <s v="English"/>
    <s v="USA"/>
    <n v="123000000"/>
    <n v="137031035"/>
  </r>
  <r>
    <s v="Ron Howard"/>
    <x v="3038"/>
    <n v="8.1999999999999993"/>
    <n v="2001"/>
    <n v="170708996"/>
    <n v="205"/>
    <x v="62"/>
    <x v="408"/>
    <n v="610568"/>
    <x v="600"/>
    <s v="English"/>
    <s v="USA"/>
    <n v="58000000"/>
    <n v="112708996"/>
  </r>
  <r>
    <s v="Ron Howard"/>
    <x v="3039"/>
    <n v="7.6"/>
    <n v="1995"/>
    <n v="172071312"/>
    <n v="159"/>
    <x v="627"/>
    <x v="581"/>
    <n v="208817"/>
    <x v="550"/>
    <s v="English"/>
    <s v="USA"/>
    <n v="62000000"/>
    <n v="110071312"/>
  </r>
  <r>
    <s v="Ron Howard"/>
    <x v="3040"/>
    <n v="6.6"/>
    <n v="2006"/>
    <n v="217536138"/>
    <n v="294"/>
    <x v="248"/>
    <x v="581"/>
    <n v="314253"/>
    <x v="866"/>
    <s v="English"/>
    <s v="USA"/>
    <n v="125000000"/>
    <n v="92536138"/>
  </r>
  <r>
    <s v="Ron Howard"/>
    <x v="3041"/>
    <n v="6.2"/>
    <n v="1984"/>
    <n v="69800000"/>
    <n v="43"/>
    <x v="321"/>
    <x v="581"/>
    <n v="54723"/>
    <x v="227"/>
    <s v="English"/>
    <s v="USA"/>
    <n v="8000000"/>
    <n v="61800000"/>
  </r>
  <r>
    <s v="Ron Howard"/>
    <x v="3042"/>
    <n v="6.6"/>
    <n v="1996"/>
    <n v="136448821"/>
    <n v="79"/>
    <x v="77"/>
    <x v="1315"/>
    <n v="98989"/>
    <x v="89"/>
    <s v="English"/>
    <s v="USA"/>
    <n v="80000000"/>
    <n v="56448821"/>
  </r>
  <r>
    <s v="Ron Howard"/>
    <x v="3043"/>
    <n v="8.1"/>
    <n v="2013"/>
    <n v="26903709"/>
    <n v="393"/>
    <x v="604"/>
    <x v="41"/>
    <n v="312629"/>
    <x v="794"/>
    <s v="English"/>
    <s v="UK"/>
    <n v="38000000"/>
    <n v="-11096291"/>
  </r>
  <r>
    <s v="Ron Howard"/>
    <x v="3044"/>
    <n v="7.7"/>
    <n v="2008"/>
    <n v="18593156"/>
    <n v="302"/>
    <x v="23"/>
    <x v="533"/>
    <n v="88682"/>
    <x v="272"/>
    <s v="English"/>
    <s v="USA"/>
    <n v="35000000"/>
    <n v="-16406844"/>
  </r>
  <r>
    <s v="Ron Howard"/>
    <x v="3045"/>
    <n v="6.7"/>
    <n v="2009"/>
    <n v="133375846"/>
    <n v="298"/>
    <x v="248"/>
    <x v="581"/>
    <n v="207839"/>
    <x v="699"/>
    <s v="English"/>
    <s v="USA"/>
    <n v="150000000"/>
    <n v="-16624154"/>
  </r>
  <r>
    <s v="Ron Howard"/>
    <x v="3046"/>
    <n v="5.3"/>
    <n v="2011"/>
    <n v="48430355"/>
    <n v="185"/>
    <x v="8"/>
    <x v="127"/>
    <n v="43709"/>
    <x v="220"/>
    <s v="English"/>
    <s v="USA"/>
    <n v="70000000"/>
    <n v="-21569645"/>
  </r>
  <r>
    <s v="Ron Howard"/>
    <x v="3047"/>
    <n v="8"/>
    <n v="2005"/>
    <n v="61644321"/>
    <n v="201"/>
    <x v="107"/>
    <x v="1202"/>
    <n v="148238"/>
    <x v="732"/>
    <s v="English"/>
    <s v="USA"/>
    <n v="88000000"/>
    <n v="-26355679"/>
  </r>
  <r>
    <s v="Ron Howard"/>
    <x v="3048"/>
    <n v="6.1"/>
    <n v="1999"/>
    <n v="22362500"/>
    <n v="115"/>
    <x v="8"/>
    <x v="18"/>
    <n v="35599"/>
    <x v="110"/>
    <s v="English"/>
    <s v="USA"/>
    <n v="55000000"/>
    <n v="-32637500"/>
  </r>
  <r>
    <s v="Ron Howard"/>
    <x v="3049"/>
    <n v="7"/>
    <n v="2015"/>
    <n v="24985612"/>
    <n v="289"/>
    <x v="673"/>
    <x v="41"/>
    <n v="71782"/>
    <x v="188"/>
    <s v="English"/>
    <s v="USA"/>
    <n v="100000000"/>
    <n v="-75014388"/>
  </r>
  <r>
    <s v="Ron Maxwell"/>
    <x v="3050"/>
    <n v="7.7"/>
    <n v="1993"/>
    <n v="10769960"/>
    <n v="22"/>
    <x v="250"/>
    <x v="978"/>
    <n v="21940"/>
    <x v="447"/>
    <s v="English"/>
    <s v="USA"/>
    <n v="25000000"/>
    <n v="-14230040"/>
  </r>
  <r>
    <s v="Ron Maxwell"/>
    <x v="3051"/>
    <n v="6.3"/>
    <n v="2003"/>
    <n v="12870569"/>
    <n v="84"/>
    <x v="250"/>
    <x v="1316"/>
    <n v="13215"/>
    <x v="253"/>
    <s v="English"/>
    <s v="USA"/>
    <n v="56000000"/>
    <n v="-43129431"/>
  </r>
  <r>
    <s v="Ron Shelton"/>
    <x v="3052"/>
    <n v="6.3"/>
    <n v="1996"/>
    <n v="53854588"/>
    <n v="48"/>
    <x v="167"/>
    <x v="1149"/>
    <n v="37911"/>
    <x v="382"/>
    <s v="English"/>
    <s v="USA"/>
    <n v="45000000"/>
    <n v="8854588"/>
  </r>
  <r>
    <s v="Ron Shelton"/>
    <x v="3053"/>
    <n v="6.6"/>
    <n v="2002"/>
    <n v="9059588"/>
    <n v="71"/>
    <x v="64"/>
    <x v="996"/>
    <n v="17261"/>
    <x v="109"/>
    <s v="English"/>
    <s v="USA"/>
    <n v="15000000"/>
    <n v="-5940412"/>
  </r>
  <r>
    <s v="Ron Shelton"/>
    <x v="3054"/>
    <n v="5.4"/>
    <n v="1999"/>
    <n v="8427204"/>
    <n v="73"/>
    <x v="133"/>
    <x v="1317"/>
    <n v="10100"/>
    <x v="827"/>
    <s v="English"/>
    <s v="USA"/>
    <n v="24000000"/>
    <n v="-15572796"/>
  </r>
  <r>
    <s v="Ron Shelton"/>
    <x v="3055"/>
    <n v="5.3"/>
    <n v="2003"/>
    <n v="30013346"/>
    <n v="132"/>
    <x v="86"/>
    <x v="10"/>
    <n v="31293"/>
    <x v="336"/>
    <s v="English"/>
    <s v="USA"/>
    <n v="75000000"/>
    <n v="-44986654"/>
  </r>
  <r>
    <s v="Ron Underwood"/>
    <x v="3056"/>
    <n v="7.1"/>
    <n v="1990"/>
    <n v="16667084"/>
    <n v="132"/>
    <x v="430"/>
    <x v="1318"/>
    <n v="90070"/>
    <x v="88"/>
    <s v="English"/>
    <s v="USA"/>
    <n v="11000000"/>
    <n v="5667084"/>
  </r>
  <r>
    <s v="Ron Underwood"/>
    <x v="3057"/>
    <n v="5.6"/>
    <n v="1998"/>
    <n v="50628009"/>
    <n v="35"/>
    <x v="674"/>
    <x v="719"/>
    <n v="22955"/>
    <x v="263"/>
    <s v="English"/>
    <s v="USA"/>
    <n v="90000000"/>
    <n v="-39371991"/>
  </r>
  <r>
    <s v="Ron Underwood"/>
    <x v="3058"/>
    <n v="3.8"/>
    <n v="2002"/>
    <n v="4411102"/>
    <n v="66"/>
    <x v="25"/>
    <x v="338"/>
    <n v="20295"/>
    <x v="500"/>
    <s v="English"/>
    <s v="USA"/>
    <n v="100000000"/>
    <n v="-95588898"/>
  </r>
  <r>
    <s v="Ronan Chapalain"/>
    <x v="3059"/>
    <n v="6.9"/>
    <n v="2010"/>
    <n v="4074023"/>
    <n v="7"/>
    <x v="224"/>
    <x v="1319"/>
    <n v="296"/>
    <x v="545"/>
    <s v="English"/>
    <s v="UK"/>
    <n v="5000000"/>
    <n v="-925977"/>
  </r>
  <r>
    <s v="Ronny Yu"/>
    <x v="3060"/>
    <n v="5.8"/>
    <n v="2003"/>
    <n v="82163317"/>
    <n v="273"/>
    <x v="474"/>
    <x v="1320"/>
    <n v="89101"/>
    <x v="867"/>
    <s v="English"/>
    <s v="USA"/>
    <n v="30000000"/>
    <n v="52163317"/>
  </r>
  <r>
    <s v="Ronny Yu"/>
    <x v="3061"/>
    <n v="5.3"/>
    <n v="1998"/>
    <n v="32368960"/>
    <n v="114"/>
    <x v="675"/>
    <x v="1321"/>
    <n v="39768"/>
    <x v="562"/>
    <s v="English"/>
    <s v="Canada"/>
    <n v="25000000"/>
    <n v="7368960"/>
  </r>
  <r>
    <s v="Ronny Yu"/>
    <x v="3062"/>
    <n v="6.3"/>
    <n v="2001"/>
    <n v="5204007"/>
    <n v="95"/>
    <x v="86"/>
    <x v="168"/>
    <n v="42876"/>
    <x v="172"/>
    <s v="English"/>
    <s v="UK"/>
    <n v="28000000"/>
    <n v="-22795993"/>
  </r>
  <r>
    <s v="Ronny Yu"/>
    <x v="3063"/>
    <n v="4.5999999999999996"/>
    <n v="1997"/>
    <n v="6448817"/>
    <n v="24"/>
    <x v="32"/>
    <x v="741"/>
    <n v="2189"/>
    <x v="505"/>
    <s v="English"/>
    <s v="USA"/>
    <n v="35000000"/>
    <n v="-28551183"/>
  </r>
  <r>
    <s v="Rowan Joffe"/>
    <x v="3064"/>
    <n v="6.3"/>
    <n v="2014"/>
    <n v="2963012"/>
    <n v="149"/>
    <x v="222"/>
    <x v="94"/>
    <n v="48873"/>
    <x v="225"/>
    <s v="English"/>
    <s v="UK"/>
    <n v="22000000"/>
    <n v="-19036988"/>
  </r>
  <r>
    <s v="Rowdy Herrington"/>
    <x v="3065"/>
    <n v="6.5"/>
    <n v="1989"/>
    <n v="30050028"/>
    <n v="83"/>
    <x v="114"/>
    <x v="473"/>
    <n v="42987"/>
    <x v="22"/>
    <s v="English"/>
    <s v="USA"/>
    <n v="17000000"/>
    <n v="13050028"/>
  </r>
  <r>
    <s v="Ruairi Robinson"/>
    <x v="3066"/>
    <n v="5.5"/>
    <n v="2013"/>
    <n v="23838"/>
    <n v="120"/>
    <x v="287"/>
    <x v="356"/>
    <n v="28570"/>
    <x v="286"/>
    <s v="English"/>
    <s v="UK"/>
    <n v="7000000"/>
    <n v="-6976162"/>
  </r>
  <r>
    <s v="Ruba Nadda"/>
    <x v="3067"/>
    <n v="5.2"/>
    <n v="2012"/>
    <n v="4063"/>
    <n v="36"/>
    <x v="124"/>
    <x v="1322"/>
    <n v="2086"/>
    <x v="57"/>
    <s v="English"/>
    <s v="Canada"/>
    <n v="4000000"/>
    <n v="-3995937"/>
  </r>
  <r>
    <s v="Ruben Fleischer"/>
    <x v="3068"/>
    <n v="7.7"/>
    <n v="2009"/>
    <n v="75590286"/>
    <n v="445"/>
    <x v="676"/>
    <x v="51"/>
    <n v="386217"/>
    <x v="868"/>
    <s v="English"/>
    <s v="USA"/>
    <n v="23600000"/>
    <n v="51990286"/>
  </r>
  <r>
    <s v="Ruben Fleischer"/>
    <x v="3069"/>
    <n v="6.1"/>
    <n v="2011"/>
    <n v="37053924"/>
    <n v="220"/>
    <x v="7"/>
    <x v="1323"/>
    <n v="77935"/>
    <x v="55"/>
    <s v="English"/>
    <s v="Germany"/>
    <n v="28000000"/>
    <n v="9053924"/>
  </r>
  <r>
    <s v="Ruben Fleischer"/>
    <x v="3070"/>
    <n v="6.7"/>
    <n v="2013"/>
    <n v="45996718"/>
    <n v="415"/>
    <x v="27"/>
    <x v="8"/>
    <n v="173530"/>
    <x v="182"/>
    <s v="English"/>
    <s v="USA"/>
    <n v="60000000"/>
    <n v="-14003282"/>
  </r>
  <r>
    <s v="Ruggero Deodato"/>
    <x v="3071"/>
    <n v="4.8"/>
    <n v="1987"/>
    <n v="800000"/>
    <n v="15"/>
    <x v="205"/>
    <x v="1324"/>
    <n v="2308"/>
    <x v="421"/>
    <s v="English"/>
    <s v="USA"/>
    <n v="4000000"/>
    <n v="-3200000"/>
  </r>
  <r>
    <s v="Rupert Sanders"/>
    <x v="3072"/>
    <n v="6.1"/>
    <n v="2012"/>
    <n v="155111815"/>
    <n v="416"/>
    <x v="212"/>
    <x v="41"/>
    <n v="228554"/>
    <x v="869"/>
    <s v="English"/>
    <s v="USA"/>
    <n v="170000000"/>
    <n v="-14888185"/>
  </r>
  <r>
    <s v="Rupert Wainwright"/>
    <x v="3073"/>
    <n v="6.2"/>
    <n v="1999"/>
    <n v="50041732"/>
    <n v="131"/>
    <x v="54"/>
    <x v="270"/>
    <n v="54390"/>
    <x v="424"/>
    <s v="English"/>
    <s v="USA"/>
    <n v="29000000"/>
    <n v="21041732"/>
  </r>
  <r>
    <s v="Rupert Wyatt"/>
    <x v="3074"/>
    <n v="7.6"/>
    <n v="2011"/>
    <n v="176740650"/>
    <n v="529"/>
    <x v="75"/>
    <x v="423"/>
    <n v="403836"/>
    <x v="870"/>
    <s v="English"/>
    <s v="USA"/>
    <n v="93000000"/>
    <n v="83740650"/>
  </r>
  <r>
    <s v="Rupert Wyatt"/>
    <x v="3075"/>
    <n v="6"/>
    <n v="2014"/>
    <n v="33631221"/>
    <n v="175"/>
    <x v="30"/>
    <x v="494"/>
    <n v="48559"/>
    <x v="56"/>
    <s v="English"/>
    <s v="USA"/>
    <n v="25000000"/>
    <n v="8631221"/>
  </r>
  <r>
    <s v="Russ Meyer"/>
    <x v="3076"/>
    <n v="6.2"/>
    <n v="1970"/>
    <n v="9000000"/>
    <n v="101"/>
    <x v="102"/>
    <x v="942"/>
    <n v="7584"/>
    <x v="27"/>
    <s v="English"/>
    <s v="USA"/>
    <n v="900000"/>
    <n v="8100000"/>
  </r>
  <r>
    <s v="Russell Crowe"/>
    <x v="3077"/>
    <n v="7.1"/>
    <n v="2014"/>
    <n v="4190530"/>
    <n v="183"/>
    <x v="40"/>
    <x v="1325"/>
    <n v="53341"/>
    <x v="126"/>
    <s v="English"/>
    <s v="Australia"/>
    <n v="22500000"/>
    <n v="-18309470"/>
  </r>
  <r>
    <s v="Russell Holt"/>
    <x v="3078"/>
    <n v="6.9"/>
    <n v="2004"/>
    <n v="3347439"/>
    <n v="6"/>
    <x v="12"/>
    <x v="1326"/>
    <n v="833"/>
    <x v="314"/>
    <s v="English"/>
    <s v="USA"/>
    <n v="7500000"/>
    <n v="-4152561"/>
  </r>
  <r>
    <s v="Russell Mulcahy"/>
    <x v="3079"/>
    <n v="6"/>
    <n v="1994"/>
    <n v="32055248"/>
    <n v="70"/>
    <x v="677"/>
    <x v="269"/>
    <n v="18723"/>
    <x v="321"/>
    <s v="English"/>
    <s v="USA"/>
    <n v="25000000"/>
    <n v="7055248"/>
  </r>
  <r>
    <s v="Russell Mulcahy"/>
    <x v="3080"/>
    <n v="6.3"/>
    <n v="2007"/>
    <n v="50648679"/>
    <n v="216"/>
    <x v="53"/>
    <x v="76"/>
    <n v="149549"/>
    <x v="176"/>
    <s v="English"/>
    <s v="France"/>
    <n v="45000000"/>
    <n v="5648679"/>
  </r>
  <r>
    <s v="Russell Mulcahy"/>
    <x v="3081"/>
    <n v="7.2"/>
    <n v="1986"/>
    <n v="5900000"/>
    <n v="112"/>
    <x v="32"/>
    <x v="113"/>
    <n v="98629"/>
    <x v="10"/>
    <s v="English"/>
    <s v="UK"/>
    <n v="16000000"/>
    <n v="-10100000"/>
  </r>
  <r>
    <s v="Rusty Cundieff"/>
    <x v="3082"/>
    <n v="6.1"/>
    <n v="1995"/>
    <n v="11797927"/>
    <n v="25"/>
    <x v="249"/>
    <x v="486"/>
    <n v="4582"/>
    <x v="490"/>
    <s v="English"/>
    <s v="USA"/>
    <n v="6000000"/>
    <n v="5797927"/>
  </r>
  <r>
    <s v="Ryan Coogler"/>
    <x v="3083"/>
    <n v="7.7"/>
    <n v="2015"/>
    <n v="109712885"/>
    <n v="437"/>
    <x v="46"/>
    <x v="119"/>
    <n v="146708"/>
    <x v="333"/>
    <s v="English"/>
    <s v="USA"/>
    <n v="35000000"/>
    <n v="74712885"/>
  </r>
  <r>
    <s v="Ryan Coogler"/>
    <x v="3084"/>
    <n v="7.5"/>
    <n v="2013"/>
    <n v="16097842"/>
    <n v="327"/>
    <x v="37"/>
    <x v="1327"/>
    <n v="53919"/>
    <x v="151"/>
    <s v="English"/>
    <s v="USA"/>
    <n v="900000"/>
    <n v="15197842"/>
  </r>
  <r>
    <s v="Ryan Fleck"/>
    <x v="3085"/>
    <n v="7.2"/>
    <n v="2006"/>
    <n v="2694973"/>
    <n v="208"/>
    <x v="23"/>
    <x v="8"/>
    <n v="70885"/>
    <x v="329"/>
    <s v="English"/>
    <s v="USA"/>
    <n v="700000"/>
    <n v="1994973"/>
  </r>
  <r>
    <s v="Ryan Little"/>
    <x v="3086"/>
    <n v="6.8"/>
    <n v="2003"/>
    <n v="1310270"/>
    <n v="33"/>
    <x v="678"/>
    <x v="1328"/>
    <n v="17725"/>
    <x v="308"/>
    <s v="English"/>
    <s v="USA"/>
    <n v="780000"/>
    <n v="530270"/>
  </r>
  <r>
    <s v="Ryan Murphy"/>
    <x v="3087"/>
    <n v="5.7"/>
    <n v="2010"/>
    <n v="80574010"/>
    <n v="213"/>
    <x v="12"/>
    <x v="423"/>
    <n v="63493"/>
    <x v="190"/>
    <s v="English"/>
    <s v="USA"/>
    <n v="60000000"/>
    <n v="20574010"/>
  </r>
  <r>
    <s v="Ryan Murphy"/>
    <x v="3088"/>
    <n v="6.2"/>
    <n v="2006"/>
    <n v="6754898"/>
    <n v="132"/>
    <x v="8"/>
    <x v="1329"/>
    <n v="20000"/>
    <x v="367"/>
    <s v="English"/>
    <s v="USA"/>
    <n v="12000000"/>
    <n v="-5245102"/>
  </r>
  <r>
    <s v="Ryûhei Kitamura"/>
    <x v="3089"/>
    <n v="6.1"/>
    <n v="2008"/>
    <n v="73548"/>
    <n v="177"/>
    <x v="679"/>
    <x v="351"/>
    <n v="47574"/>
    <x v="213"/>
    <s v="English"/>
    <s v="USA"/>
    <n v="15000000"/>
    <n v="-14926452"/>
  </r>
  <r>
    <s v="RZA"/>
    <x v="3090"/>
    <n v="5.4"/>
    <n v="2012"/>
    <n v="15608545"/>
    <n v="208"/>
    <x v="470"/>
    <x v="1330"/>
    <n v="53471"/>
    <x v="259"/>
    <s v="English"/>
    <s v="USA"/>
    <n v="15000000"/>
    <n v="608545"/>
  </r>
  <r>
    <s v="S.R. Bindler"/>
    <x v="3091"/>
    <n v="4.7"/>
    <n v="2008"/>
    <n v="36497"/>
    <n v="26"/>
    <x v="3"/>
    <x v="18"/>
    <n v="7367"/>
    <x v="540"/>
    <s v="English"/>
    <s v="USA"/>
    <n v="6000000"/>
    <n v="-5963503"/>
  </r>
  <r>
    <s v="S.S. Rajamouli"/>
    <x v="3092"/>
    <n v="8.4"/>
    <n v="2015"/>
    <n v="6498000"/>
    <n v="44"/>
    <x v="680"/>
    <x v="1331"/>
    <n v="62756"/>
    <x v="462"/>
    <s v="Telugu"/>
    <s v="India"/>
    <n v="18026148"/>
    <n v="-11528148"/>
  </r>
  <r>
    <s v="Salim Akil"/>
    <x v="3093"/>
    <n v="5.7"/>
    <n v="2011"/>
    <n v="37295394"/>
    <n v="52"/>
    <x v="8"/>
    <x v="598"/>
    <n v="7973"/>
    <x v="827"/>
    <s v="English"/>
    <s v="USA"/>
    <n v="6600000"/>
    <n v="30695394"/>
  </r>
  <r>
    <s v="Salim Akil"/>
    <x v="3094"/>
    <n v="5.7"/>
    <n v="2012"/>
    <n v="24397469"/>
    <n v="82"/>
    <x v="149"/>
    <x v="182"/>
    <n v="5161"/>
    <x v="2"/>
    <s v="English"/>
    <s v="USA"/>
    <n v="17000000"/>
    <n v="7397469"/>
  </r>
  <r>
    <s v="Sally Potter"/>
    <x v="3095"/>
    <n v="6.9"/>
    <n v="2004"/>
    <n v="396035"/>
    <n v="76"/>
    <x v="12"/>
    <x v="120"/>
    <n v="2725"/>
    <x v="2"/>
    <s v="English"/>
    <s v="UK"/>
    <n v="1000000"/>
    <n v="-603965"/>
  </r>
  <r>
    <s v="Salvador Carrasco"/>
    <x v="3096"/>
    <n v="6.8"/>
    <n v="1998"/>
    <n v="886410"/>
    <n v="39"/>
    <x v="158"/>
    <x v="1332"/>
    <n v="1024"/>
    <x v="692"/>
    <s v="Spanish"/>
    <s v="Mexico"/>
    <n v="3500000"/>
    <n v="-2613590"/>
  </r>
  <r>
    <s v="Sam Fell"/>
    <x v="3097"/>
    <n v="6.1"/>
    <n v="2008"/>
    <n v="50818750"/>
    <n v="118"/>
    <x v="67"/>
    <x v="1333"/>
    <n v="31209"/>
    <x v="32"/>
    <s v="English"/>
    <s v="UK"/>
    <n v="60000000"/>
    <n v="-9181250"/>
  </r>
  <r>
    <s v="Sam Firstenberg"/>
    <x v="3098"/>
    <n v="4.7"/>
    <n v="1987"/>
    <n v="4000000"/>
    <n v="40"/>
    <x v="198"/>
    <x v="1334"/>
    <n v="6046"/>
    <x v="238"/>
    <s v="English"/>
    <s v="USA"/>
    <n v="350000"/>
    <n v="3650000"/>
  </r>
  <r>
    <s v="Sam Mendes"/>
    <x v="3099"/>
    <n v="8.4"/>
    <n v="1999"/>
    <n v="130058047"/>
    <n v="176"/>
    <x v="23"/>
    <x v="37"/>
    <n v="822500"/>
    <x v="871"/>
    <s v="English"/>
    <s v="USA"/>
    <n v="15000000"/>
    <n v="115058047"/>
  </r>
  <r>
    <s v="Sam Mendes"/>
    <x v="3100"/>
    <n v="7.8"/>
    <n v="2012"/>
    <n v="304360277"/>
    <n v="750"/>
    <x v="171"/>
    <x v="1335"/>
    <n v="522030"/>
    <x v="872"/>
    <s v="English"/>
    <s v="UK"/>
    <n v="200000000"/>
    <n v="104360277"/>
  </r>
  <r>
    <s v="Sam Mendes"/>
    <x v="3101"/>
    <n v="7.7"/>
    <n v="2002"/>
    <n v="104054514"/>
    <n v="226"/>
    <x v="30"/>
    <x v="581"/>
    <n v="200359"/>
    <x v="873"/>
    <s v="English"/>
    <s v="USA"/>
    <n v="80000000"/>
    <n v="24054514"/>
  </r>
  <r>
    <s v="Sam Mendes"/>
    <x v="3102"/>
    <n v="7.1"/>
    <n v="2005"/>
    <n v="62647540"/>
    <n v="262"/>
    <x v="284"/>
    <x v="134"/>
    <n v="143525"/>
    <x v="497"/>
    <s v="English"/>
    <s v="Germany"/>
    <n v="70000000"/>
    <n v="-7352460"/>
  </r>
  <r>
    <s v="Sam Mendes"/>
    <x v="3103"/>
    <n v="7.1"/>
    <n v="2009"/>
    <n v="9430988"/>
    <n v="217"/>
    <x v="19"/>
    <x v="362"/>
    <n v="45992"/>
    <x v="348"/>
    <s v="English"/>
    <s v="USA"/>
    <n v="17000000"/>
    <n v="-7569012"/>
  </r>
  <r>
    <s v="Sam Mendes"/>
    <x v="3104"/>
    <n v="7.3"/>
    <n v="2008"/>
    <n v="22877808"/>
    <n v="323"/>
    <x v="12"/>
    <x v="50"/>
    <n v="152591"/>
    <x v="438"/>
    <s v="English"/>
    <s v="USA"/>
    <n v="35000000"/>
    <n v="-12122192"/>
  </r>
  <r>
    <s v="Sam Mendes"/>
    <x v="3105"/>
    <n v="6.8"/>
    <n v="2015"/>
    <n v="200074175"/>
    <n v="602"/>
    <x v="171"/>
    <x v="493"/>
    <n v="275868"/>
    <x v="874"/>
    <s v="English"/>
    <s v="UK"/>
    <n v="245000000"/>
    <n v="-44925825"/>
  </r>
  <r>
    <s v="Sam Miller"/>
    <x v="3106"/>
    <n v="5.6"/>
    <n v="2014"/>
    <n v="52543632"/>
    <n v="58"/>
    <x v="77"/>
    <x v="630"/>
    <n v="12676"/>
    <x v="160"/>
    <s v="English"/>
    <s v="USA"/>
    <n v="13200000"/>
    <n v="39343632"/>
  </r>
  <r>
    <s v="Sam Miller"/>
    <x v="3107"/>
    <n v="5.9"/>
    <n v="1998"/>
    <n v="64359"/>
    <n v="31"/>
    <x v="1"/>
    <x v="1336"/>
    <n v="811"/>
    <x v="39"/>
    <s v="English"/>
    <s v="UK"/>
    <n v="2500000"/>
    <n v="-2435641"/>
  </r>
  <r>
    <s v="Sam Peckinpah"/>
    <x v="3108"/>
    <n v="6.8"/>
    <n v="1965"/>
    <n v="14873"/>
    <n v="53"/>
    <x v="681"/>
    <x v="271"/>
    <n v="5294"/>
    <x v="504"/>
    <s v="English"/>
    <s v="USA"/>
    <n v="3800000"/>
    <n v="-3785127"/>
  </r>
  <r>
    <s v="Sam Raimi"/>
    <x v="3109"/>
    <n v="7.3"/>
    <n v="2002"/>
    <n v="403706375"/>
    <n v="291"/>
    <x v="592"/>
    <x v="42"/>
    <n v="544665"/>
    <x v="875"/>
    <s v="English"/>
    <s v="USA"/>
    <n v="139000000"/>
    <n v="264706375"/>
  </r>
  <r>
    <s v="Sam Raimi"/>
    <x v="3110"/>
    <n v="7.3"/>
    <n v="2004"/>
    <n v="373377893"/>
    <n v="300"/>
    <x v="592"/>
    <x v="42"/>
    <n v="411164"/>
    <x v="876"/>
    <s v="English"/>
    <s v="USA"/>
    <n v="200000000"/>
    <n v="173377893"/>
  </r>
  <r>
    <s v="Sam Raimi"/>
    <x v="3111"/>
    <n v="6.2"/>
    <n v="2007"/>
    <n v="336530303"/>
    <n v="392"/>
    <x v="189"/>
    <x v="42"/>
    <n v="383056"/>
    <x v="877"/>
    <s v="English"/>
    <s v="USA"/>
    <n v="258000000"/>
    <n v="78530303"/>
  </r>
  <r>
    <s v="Sam Raimi"/>
    <x v="3112"/>
    <n v="6.4"/>
    <n v="2013"/>
    <n v="234903076"/>
    <n v="525"/>
    <x v="68"/>
    <x v="1337"/>
    <n v="175409"/>
    <x v="762"/>
    <s v="English"/>
    <s v="USA"/>
    <n v="215000000"/>
    <n v="19903076"/>
  </r>
  <r>
    <s v="Sam Raimi"/>
    <x v="3113"/>
    <n v="6.6"/>
    <n v="2009"/>
    <n v="42057340"/>
    <n v="397"/>
    <x v="179"/>
    <x v="828"/>
    <n v="158354"/>
    <x v="878"/>
    <s v="English"/>
    <s v="USA"/>
    <n v="30000000"/>
    <n v="12057340"/>
  </r>
  <r>
    <s v="Sam Raimi"/>
    <x v="3114"/>
    <n v="7.8"/>
    <n v="1987"/>
    <n v="5923044"/>
    <n v="252"/>
    <x v="319"/>
    <x v="282"/>
    <n v="113451"/>
    <x v="594"/>
    <s v="English"/>
    <s v="USA"/>
    <n v="3600000"/>
    <n v="2323044"/>
  </r>
  <r>
    <s v="Sam Raimi"/>
    <x v="3115"/>
    <n v="7.5"/>
    <n v="1998"/>
    <n v="16311763"/>
    <n v="125"/>
    <x v="30"/>
    <x v="201"/>
    <n v="50656"/>
    <x v="218"/>
    <s v="English"/>
    <s v="UK"/>
    <n v="17000000"/>
    <n v="-688237"/>
  </r>
  <r>
    <s v="Sam Raimi"/>
    <x v="3116"/>
    <n v="7.6"/>
    <n v="1992"/>
    <n v="11501093"/>
    <n v="221"/>
    <x v="465"/>
    <x v="1338"/>
    <n v="128850"/>
    <x v="879"/>
    <s v="English"/>
    <s v="USA"/>
    <n v="13000000"/>
    <n v="-1498907"/>
  </r>
  <r>
    <s v="Sam Raimi"/>
    <x v="3117"/>
    <n v="6.4"/>
    <n v="1995"/>
    <n v="18636537"/>
    <n v="63"/>
    <x v="682"/>
    <x v="50"/>
    <n v="69197"/>
    <x v="376"/>
    <s v="English"/>
    <s v="Japan"/>
    <n v="32000000"/>
    <n v="-13363463"/>
  </r>
  <r>
    <s v="Sam Raimi"/>
    <x v="3118"/>
    <n v="6.5"/>
    <n v="1999"/>
    <n v="35168395"/>
    <n v="113"/>
    <x v="270"/>
    <x v="42"/>
    <n v="26034"/>
    <x v="597"/>
    <s v="English"/>
    <s v="USA"/>
    <n v="50000000"/>
    <n v="-14831605"/>
  </r>
  <r>
    <s v="Sam Taylor-Johnson"/>
    <x v="3119"/>
    <n v="4.0999999999999996"/>
    <n v="2015"/>
    <n v="166147885"/>
    <n v="362"/>
    <x v="12"/>
    <x v="606"/>
    <n v="220020"/>
    <x v="880"/>
    <s v="English"/>
    <s v="USA"/>
    <n v="40000000"/>
    <n v="126147885"/>
  </r>
  <r>
    <s v="Sam Weisman"/>
    <x v="3120"/>
    <n v="5.4"/>
    <n v="1997"/>
    <n v="105263257"/>
    <n v="53"/>
    <x v="683"/>
    <x v="213"/>
    <n v="56168"/>
    <x v="35"/>
    <s v="English"/>
    <s v="USA"/>
    <n v="55000000"/>
    <n v="50263257"/>
  </r>
  <r>
    <s v="Sam Weisman"/>
    <x v="3121"/>
    <n v="5.6"/>
    <n v="2003"/>
    <n v="22734486"/>
    <n v="75"/>
    <x v="3"/>
    <x v="1339"/>
    <n v="11815"/>
    <x v="240"/>
    <s v="English"/>
    <s v="USA"/>
    <n v="17000000"/>
    <n v="5734486"/>
  </r>
  <r>
    <s v="Sam Weisman"/>
    <x v="3122"/>
    <n v="5.3"/>
    <n v="1999"/>
    <n v="28535768"/>
    <n v="62"/>
    <x v="3"/>
    <x v="626"/>
    <n v="10446"/>
    <x v="225"/>
    <s v="English"/>
    <s v="USA"/>
    <n v="40000000"/>
    <n v="-11464232"/>
  </r>
  <r>
    <s v="Sam Weisman"/>
    <x v="3123"/>
    <n v="5.5"/>
    <n v="2001"/>
    <n v="32095318"/>
    <n v="64"/>
    <x v="28"/>
    <x v="328"/>
    <n v="12466"/>
    <x v="160"/>
    <s v="English"/>
    <s v="USA"/>
    <n v="45000000"/>
    <n v="-12904682"/>
  </r>
  <r>
    <s v="Sara Newens"/>
    <x v="3124"/>
    <n v="7.1"/>
    <n v="2014"/>
    <n v="5858"/>
    <n v="18"/>
    <x v="224"/>
    <x v="1340"/>
    <n v="260"/>
    <x v="318"/>
    <s v="English"/>
    <s v="USA"/>
    <n v="150000"/>
    <n v="-144142"/>
  </r>
  <r>
    <s v="Sara Sugarman"/>
    <x v="3125"/>
    <n v="4.5999999999999996"/>
    <n v="2004"/>
    <n v="29302097"/>
    <n v="74"/>
    <x v="684"/>
    <x v="475"/>
    <n v="23408"/>
    <x v="225"/>
    <s v="English"/>
    <s v="Germany"/>
    <n v="15000000"/>
    <n v="14302097"/>
  </r>
  <r>
    <s v="Sarah Smith"/>
    <x v="3126"/>
    <n v="7.1"/>
    <n v="2011"/>
    <n v="46440491"/>
    <n v="190"/>
    <x v="67"/>
    <x v="100"/>
    <n v="35446"/>
    <x v="467"/>
    <s v="English"/>
    <s v="UK"/>
    <n v="100000000"/>
    <n v="-53559509"/>
  </r>
  <r>
    <s v="Saul Dibb"/>
    <x v="3127"/>
    <n v="6.9"/>
    <n v="2008"/>
    <n v="13823741"/>
    <n v="194"/>
    <x v="431"/>
    <x v="536"/>
    <n v="61777"/>
    <x v="42"/>
    <s v="English"/>
    <s v="UK"/>
    <n v="13500000"/>
    <n v="323741"/>
  </r>
  <r>
    <s v="Scott Alexander"/>
    <x v="3128"/>
    <n v="5.7"/>
    <n v="2000"/>
    <n v="6982680"/>
    <n v="29"/>
    <x v="28"/>
    <x v="232"/>
    <n v="6965"/>
    <x v="390"/>
    <s v="English"/>
    <s v="USA"/>
    <n v="10000000"/>
    <n v="-3017320"/>
  </r>
  <r>
    <s v="Scott Cooper"/>
    <x v="3129"/>
    <n v="7.3"/>
    <n v="2009"/>
    <n v="39462438"/>
    <n v="273"/>
    <x v="17"/>
    <x v="43"/>
    <n v="67760"/>
    <x v="597"/>
    <s v="English"/>
    <s v="USA"/>
    <n v="7000000"/>
    <n v="32462438"/>
  </r>
  <r>
    <s v="Scott Cooper"/>
    <x v="3130"/>
    <n v="7"/>
    <n v="2015"/>
    <n v="62563543"/>
    <n v="391"/>
    <x v="119"/>
    <x v="45"/>
    <n v="115216"/>
    <x v="199"/>
    <s v="English"/>
    <s v="USA"/>
    <n v="53000000"/>
    <n v="9563543"/>
  </r>
  <r>
    <s v="Scott Cooper"/>
    <x v="3131"/>
    <n v="6.8"/>
    <n v="2013"/>
    <n v="11326836"/>
    <n v="288"/>
    <x v="30"/>
    <x v="241"/>
    <n v="83171"/>
    <x v="435"/>
    <s v="English"/>
    <s v="USA"/>
    <n v="22000000"/>
    <n v="-10673164"/>
  </r>
  <r>
    <s v="Scott Derrickson"/>
    <x v="3132"/>
    <n v="6.7"/>
    <n v="2005"/>
    <n v="75072454"/>
    <n v="233"/>
    <x v="240"/>
    <x v="56"/>
    <n v="96569"/>
    <x v="494"/>
    <s v="English"/>
    <s v="USA"/>
    <n v="20000000"/>
    <n v="55072454"/>
  </r>
  <r>
    <s v="Scott Derrickson"/>
    <x v="3133"/>
    <n v="6.8"/>
    <n v="2012"/>
    <n v="48056940"/>
    <n v="411"/>
    <x v="55"/>
    <x v="1341"/>
    <n v="155153"/>
    <x v="615"/>
    <s v="English"/>
    <s v="USA"/>
    <n v="3000000"/>
    <n v="45056940"/>
  </r>
  <r>
    <s v="Scott Derrickson"/>
    <x v="3134"/>
    <n v="6.2"/>
    <n v="2014"/>
    <n v="30523568"/>
    <n v="242"/>
    <x v="35"/>
    <x v="534"/>
    <n v="54447"/>
    <x v="22"/>
    <s v="English"/>
    <s v="USA"/>
    <n v="30000000"/>
    <n v="523568"/>
  </r>
  <r>
    <s v="Scott Derrickson"/>
    <x v="3135"/>
    <n v="5.5"/>
    <n v="2008"/>
    <n v="79363785"/>
    <n v="276"/>
    <x v="58"/>
    <x v="46"/>
    <n v="139423"/>
    <x v="171"/>
    <s v="English"/>
    <s v="USA"/>
    <n v="80000000"/>
    <n v="-636215"/>
  </r>
  <r>
    <s v="Scott Frank"/>
    <x v="3136"/>
    <n v="6.5"/>
    <n v="2014"/>
    <n v="25977365"/>
    <n v="253"/>
    <x v="26"/>
    <x v="27"/>
    <n v="87950"/>
    <x v="31"/>
    <s v="English"/>
    <s v="USA"/>
    <n v="28000000"/>
    <n v="-2022635"/>
  </r>
  <r>
    <s v="Scott Hicks"/>
    <x v="3137"/>
    <n v="6.5"/>
    <n v="2012"/>
    <n v="60443237"/>
    <n v="170"/>
    <x v="12"/>
    <x v="1342"/>
    <n v="76882"/>
    <x v="32"/>
    <s v="English"/>
    <s v="USA"/>
    <n v="25000000"/>
    <n v="35443237"/>
  </r>
  <r>
    <s v="Scott Hicks"/>
    <x v="3138"/>
    <n v="7.7"/>
    <n v="1996"/>
    <n v="35811509"/>
    <n v="71"/>
    <x v="433"/>
    <x v="1343"/>
    <n v="43013"/>
    <x v="449"/>
    <s v="English"/>
    <s v="Australia"/>
    <n v="5500000"/>
    <n v="30311509"/>
  </r>
  <r>
    <s v="Scott Hicks"/>
    <x v="3139"/>
    <n v="6.3"/>
    <n v="2007"/>
    <n v="43097652"/>
    <n v="171"/>
    <x v="19"/>
    <x v="146"/>
    <n v="59068"/>
    <x v="20"/>
    <s v="English"/>
    <s v="USA"/>
    <n v="28000000"/>
    <n v="15097652"/>
  </r>
  <r>
    <s v="Scott Hicks"/>
    <x v="3140"/>
    <n v="6.9"/>
    <n v="2001"/>
    <n v="24185781"/>
    <n v="135"/>
    <x v="0"/>
    <x v="435"/>
    <n v="30339"/>
    <x v="569"/>
    <s v="English"/>
    <s v="USA"/>
    <n v="31000000"/>
    <n v="-6814219"/>
  </r>
  <r>
    <s v="Scott Hicks"/>
    <x v="3141"/>
    <n v="6.8"/>
    <n v="1999"/>
    <n v="14378353"/>
    <n v="95"/>
    <x v="124"/>
    <x v="1330"/>
    <n v="12375"/>
    <x v="13"/>
    <s v="English"/>
    <s v="USA"/>
    <n v="36000000"/>
    <n v="-21621647"/>
  </r>
  <r>
    <s v="Scott Kalvert"/>
    <x v="3142"/>
    <n v="5.6"/>
    <n v="2002"/>
    <n v="6044618"/>
    <n v="38"/>
    <x v="493"/>
    <x v="352"/>
    <n v="6200"/>
    <x v="257"/>
    <s v="English"/>
    <s v="USA"/>
    <n v="10000000"/>
    <n v="-3955382"/>
  </r>
  <r>
    <s v="Scott Marshall"/>
    <x v="3143"/>
    <n v="3.9"/>
    <n v="2007"/>
    <n v="5561"/>
    <n v="20"/>
    <x v="1"/>
    <x v="1344"/>
    <n v="4995"/>
    <x v="91"/>
    <s v="English"/>
    <s v="USA"/>
    <n v="10000000"/>
    <n v="-9994439"/>
  </r>
  <r>
    <s v="Scott Speer"/>
    <x v="3144"/>
    <n v="6.5"/>
    <n v="2012"/>
    <n v="35057332"/>
    <n v="121"/>
    <x v="17"/>
    <x v="1278"/>
    <n v="45394"/>
    <x v="370"/>
    <s v="English"/>
    <s v="USA"/>
    <n v="33000000"/>
    <n v="2057332"/>
  </r>
  <r>
    <s v="Scott Stewart"/>
    <x v="3145"/>
    <n v="5.2"/>
    <n v="2010"/>
    <n v="40168080"/>
    <n v="226"/>
    <x v="547"/>
    <x v="597"/>
    <n v="80870"/>
    <x v="753"/>
    <s v="English"/>
    <s v="USA"/>
    <n v="26000000"/>
    <n v="14168080"/>
  </r>
  <r>
    <s v="Scott Stewart"/>
    <x v="3146"/>
    <n v="5.7"/>
    <n v="2011"/>
    <n v="29136626"/>
    <n v="225"/>
    <x v="318"/>
    <x v="1345"/>
    <n v="97089"/>
    <x v="673"/>
    <s v="English"/>
    <s v="USA"/>
    <n v="60000000"/>
    <n v="-30863374"/>
  </r>
  <r>
    <s v="Scott Waugh"/>
    <x v="3147"/>
    <n v="6.5"/>
    <n v="2014"/>
    <n v="43568507"/>
    <n v="327"/>
    <x v="27"/>
    <x v="1346"/>
    <n v="136954"/>
    <x v="11"/>
    <s v="English"/>
    <s v="USA"/>
    <n v="66000000"/>
    <n v="-22431493"/>
  </r>
  <r>
    <s v="Scott Ziehl"/>
    <x v="3148"/>
    <n v="6.6"/>
    <n v="1998"/>
    <n v="13493"/>
    <n v="18"/>
    <x v="23"/>
    <x v="849"/>
    <n v="531"/>
    <x v="534"/>
    <s v="English"/>
    <s v="USA"/>
    <n v="600000"/>
    <n v="-586507"/>
  </r>
  <r>
    <s v="Sean Anders"/>
    <x v="3149"/>
    <n v="6.1"/>
    <n v="2015"/>
    <n v="150315155"/>
    <n v="145"/>
    <x v="93"/>
    <x v="6"/>
    <n v="54010"/>
    <x v="277"/>
    <s v="English"/>
    <s v="USA"/>
    <n v="50000000"/>
    <n v="100315155"/>
  </r>
  <r>
    <s v="Sean Anders"/>
    <x v="3150"/>
    <n v="6.3"/>
    <n v="2014"/>
    <n v="54414716"/>
    <n v="196"/>
    <x v="28"/>
    <x v="37"/>
    <n v="114294"/>
    <x v="547"/>
    <s v="English"/>
    <s v="USA"/>
    <n v="42000000"/>
    <n v="12414716"/>
  </r>
  <r>
    <s v="Sean Anders"/>
    <x v="3151"/>
    <n v="6.5"/>
    <n v="2008"/>
    <n v="8396942"/>
    <n v="102"/>
    <x v="685"/>
    <x v="1347"/>
    <n v="72715"/>
    <x v="35"/>
    <s v="English"/>
    <s v="USA"/>
    <n v="19000000"/>
    <n v="-10603058"/>
  </r>
  <r>
    <s v="Sean Anders"/>
    <x v="3152"/>
    <n v="5.6"/>
    <n v="2012"/>
    <n v="36931089"/>
    <n v="157"/>
    <x v="3"/>
    <x v="17"/>
    <n v="70681"/>
    <x v="626"/>
    <s v="English"/>
    <s v="USA"/>
    <n v="70000000"/>
    <n v="-33068911"/>
  </r>
  <r>
    <s v="Sean McNamara"/>
    <x v="3153"/>
    <n v="7.1"/>
    <n v="2011"/>
    <n v="43853424"/>
    <n v="110"/>
    <x v="686"/>
    <x v="597"/>
    <n v="35514"/>
    <x v="34"/>
    <s v="English"/>
    <s v="USA"/>
    <n v="18000000"/>
    <n v="25853424"/>
  </r>
  <r>
    <s v="Sean McNamara"/>
    <x v="3154"/>
    <n v="5.9"/>
    <n v="2004"/>
    <n v="10411980"/>
    <n v="46"/>
    <x v="687"/>
    <x v="1348"/>
    <n v="22649"/>
    <x v="185"/>
    <s v="English"/>
    <s v="USA"/>
    <n v="15000000"/>
    <n v="-4588020"/>
  </r>
  <r>
    <s v="Sean Penn"/>
    <x v="3155"/>
    <n v="8.1999999999999993"/>
    <n v="2007"/>
    <n v="18352454"/>
    <n v="274"/>
    <x v="441"/>
    <x v="197"/>
    <n v="426359"/>
    <x v="781"/>
    <s v="English"/>
    <s v="USA"/>
    <n v="15000000"/>
    <n v="3352454"/>
  </r>
  <r>
    <s v="Sean Penn"/>
    <x v="3156"/>
    <n v="6.8"/>
    <n v="2001"/>
    <n v="19719930"/>
    <n v="150"/>
    <x v="26"/>
    <x v="437"/>
    <n v="42621"/>
    <x v="436"/>
    <s v="English"/>
    <s v="USA"/>
    <n v="45000000"/>
    <n v="-25280070"/>
  </r>
  <r>
    <s v="Sergey Bodrov"/>
    <x v="3157"/>
    <n v="7.3"/>
    <n v="2007"/>
    <n v="5701643"/>
    <n v="160"/>
    <x v="295"/>
    <x v="1349"/>
    <n v="37635"/>
    <x v="136"/>
    <s v="Mongolian"/>
    <s v="Russia"/>
    <n v="20000000"/>
    <n v="-14298357"/>
  </r>
  <r>
    <s v="Sergey Bodrov"/>
    <x v="3158"/>
    <n v="6"/>
    <n v="2005"/>
    <n v="77231"/>
    <n v="30"/>
    <x v="250"/>
    <x v="224"/>
    <n v="3322"/>
    <x v="68"/>
    <s v="Kazakh"/>
    <s v="France"/>
    <n v="25000000"/>
    <n v="-24922769"/>
  </r>
  <r>
    <s v="Sergey Bodrov"/>
    <x v="3159"/>
    <n v="5.5"/>
    <n v="2014"/>
    <n v="17176900"/>
    <n v="175"/>
    <x v="32"/>
    <x v="43"/>
    <n v="54501"/>
    <x v="158"/>
    <s v="English"/>
    <s v="USA"/>
    <n v="95000000"/>
    <n v="-77823100"/>
  </r>
  <r>
    <s v="Sergio Leone"/>
    <x v="3160"/>
    <n v="8.9"/>
    <n v="1966"/>
    <n v="6100000"/>
    <n v="181"/>
    <x v="261"/>
    <x v="382"/>
    <n v="503509"/>
    <x v="881"/>
    <s v="Italian"/>
    <s v="Italy"/>
    <n v="1200000"/>
    <n v="4900000"/>
  </r>
  <r>
    <s v="Sergio Leone"/>
    <x v="3161"/>
    <n v="8"/>
    <n v="1964"/>
    <n v="3500000"/>
    <n v="122"/>
    <x v="372"/>
    <x v="382"/>
    <n v="147566"/>
    <x v="316"/>
    <s v="Italian"/>
    <s v="Italy"/>
    <n v="200000"/>
    <n v="3300000"/>
  </r>
  <r>
    <s v="Sergio Leone"/>
    <x v="3162"/>
    <n v="8.4"/>
    <n v="1984"/>
    <n v="5300000"/>
    <n v="111"/>
    <x v="2"/>
    <x v="188"/>
    <n v="221000"/>
    <x v="306"/>
    <s v="English"/>
    <s v="Italy"/>
    <n v="30000000"/>
    <n v="-24700000"/>
  </r>
  <r>
    <s v="Seth Gordon"/>
    <x v="3163"/>
    <n v="5.7"/>
    <n v="2013"/>
    <n v="134455175"/>
    <n v="275"/>
    <x v="28"/>
    <x v="532"/>
    <n v="97664"/>
    <x v="78"/>
    <s v="English"/>
    <s v="USA"/>
    <n v="35000000"/>
    <n v="99455175"/>
  </r>
  <r>
    <s v="Seth Gordon"/>
    <x v="3164"/>
    <n v="6.9"/>
    <n v="2011"/>
    <n v="117528646"/>
    <n v="340"/>
    <x v="28"/>
    <x v="37"/>
    <n v="353442"/>
    <x v="377"/>
    <s v="English"/>
    <s v="USA"/>
    <n v="35000000"/>
    <n v="82528646"/>
  </r>
  <r>
    <s v="Seth Gordon"/>
    <x v="3165"/>
    <n v="5.6"/>
    <n v="2008"/>
    <n v="120136047"/>
    <n v="141"/>
    <x v="19"/>
    <x v="532"/>
    <n v="48500"/>
    <x v="633"/>
    <s v="English"/>
    <s v="Germany"/>
    <n v="80000000"/>
    <n v="40136047"/>
  </r>
  <r>
    <s v="Seth MacFarlane"/>
    <x v="3166"/>
    <n v="7"/>
    <n v="2012"/>
    <n v="218628680"/>
    <n v="457"/>
    <x v="60"/>
    <x v="639"/>
    <n v="471644"/>
    <x v="882"/>
    <s v="English"/>
    <s v="USA"/>
    <n v="50000000"/>
    <n v="168628680"/>
  </r>
  <r>
    <s v="Seth MacFarlane"/>
    <x v="3167"/>
    <n v="6.4"/>
    <n v="2015"/>
    <n v="81257500"/>
    <n v="280"/>
    <x v="3"/>
    <x v="27"/>
    <n v="117739"/>
    <x v="19"/>
    <s v="English"/>
    <s v="USA"/>
    <n v="68000000"/>
    <n v="13257500"/>
  </r>
  <r>
    <s v="Seth MacFarlane"/>
    <x v="3168"/>
    <n v="6.1"/>
    <n v="2014"/>
    <n v="42615685"/>
    <n v="303"/>
    <x v="560"/>
    <x v="27"/>
    <n v="136093"/>
    <x v="218"/>
    <s v="English"/>
    <s v="USA"/>
    <n v="40000000"/>
    <n v="2615685"/>
  </r>
  <r>
    <s v="Shana Feste"/>
    <x v="3169"/>
    <n v="6.3"/>
    <n v="2010"/>
    <n v="20218921"/>
    <n v="135"/>
    <x v="149"/>
    <x v="355"/>
    <n v="14814"/>
    <x v="34"/>
    <s v="English"/>
    <s v="Official site"/>
    <n v="15000000"/>
    <n v="5218921"/>
  </r>
  <r>
    <s v="Shana Feste"/>
    <x v="3170"/>
    <n v="6.3"/>
    <n v="2014"/>
    <n v="23393765"/>
    <n v="98"/>
    <x v="12"/>
    <x v="407"/>
    <n v="31323"/>
    <x v="112"/>
    <s v="English"/>
    <s v="USA"/>
    <n v="20000000"/>
    <n v="3393765"/>
  </r>
  <r>
    <s v="Shana Feste"/>
    <x v="3171"/>
    <n v="6.7"/>
    <n v="2009"/>
    <n v="115862"/>
    <n v="63"/>
    <x v="12"/>
    <x v="606"/>
    <n v="7394"/>
    <x v="233"/>
    <s v="English"/>
    <s v="USA"/>
    <n v="6000000"/>
    <n v="-5884138"/>
  </r>
  <r>
    <s v="Shane Acker"/>
    <x v="3172"/>
    <n v="7.1"/>
    <n v="2009"/>
    <n v="31743332"/>
    <n v="263"/>
    <x v="688"/>
    <x v="582"/>
    <n v="111117"/>
    <x v="574"/>
    <s v="English"/>
    <s v="USA"/>
    <n v="30000000"/>
    <n v="1743332"/>
  </r>
  <r>
    <s v="Shane Black"/>
    <x v="3173"/>
    <n v="7.2"/>
    <n v="2013"/>
    <n v="408992272"/>
    <n v="608"/>
    <x v="33"/>
    <x v="158"/>
    <n v="557489"/>
    <x v="883"/>
    <s v="English"/>
    <s v="USA"/>
    <n v="200000000"/>
    <n v="208992272"/>
  </r>
  <r>
    <s v="Shane Black"/>
    <x v="3174"/>
    <n v="7.6"/>
    <n v="2005"/>
    <n v="4235837"/>
    <n v="223"/>
    <x v="437"/>
    <x v="158"/>
    <n v="175962"/>
    <x v="283"/>
    <s v="English"/>
    <s v="USA"/>
    <n v="15000000"/>
    <n v="-10764163"/>
  </r>
  <r>
    <s v="Shane Carruth"/>
    <x v="3175"/>
    <n v="7"/>
    <n v="2004"/>
    <n v="424760"/>
    <n v="143"/>
    <x v="58"/>
    <x v="1350"/>
    <n v="72639"/>
    <x v="593"/>
    <s v="English"/>
    <s v="USA"/>
    <n v="7000"/>
    <n v="417760"/>
  </r>
  <r>
    <s v="Shane Dawson"/>
    <x v="3176"/>
    <n v="5.0999999999999996"/>
    <n v="2014"/>
    <n v="35688"/>
    <n v="6"/>
    <x v="3"/>
    <x v="1351"/>
    <n v="4167"/>
    <x v="370"/>
    <s v="English"/>
    <s v="USA"/>
    <n v="600000"/>
    <n v="-564312"/>
  </r>
  <r>
    <s v="Shane Meadows"/>
    <x v="3177"/>
    <n v="7.7"/>
    <n v="2004"/>
    <n v="6013"/>
    <n v="99"/>
    <x v="30"/>
    <x v="1202"/>
    <n v="39929"/>
    <x v="31"/>
    <s v="English"/>
    <s v="UK"/>
    <n v="695393"/>
    <n v="-689380"/>
  </r>
  <r>
    <s v="Shane Meadows"/>
    <x v="3178"/>
    <n v="7.7"/>
    <n v="2006"/>
    <n v="327919"/>
    <n v="172"/>
    <x v="2"/>
    <x v="704"/>
    <n v="99177"/>
    <x v="374"/>
    <s v="English"/>
    <s v="UK"/>
    <n v="1500000"/>
    <n v="-1172081"/>
  </r>
  <r>
    <s v="Shari Springer Berman"/>
    <x v="3179"/>
    <n v="5.9"/>
    <n v="2010"/>
    <n v="453079"/>
    <n v="104"/>
    <x v="3"/>
    <x v="587"/>
    <n v="4124"/>
    <x v="255"/>
    <s v="English"/>
    <s v="USA"/>
    <n v="7000000"/>
    <n v="-6546921"/>
  </r>
  <r>
    <s v="Sharon Maguire"/>
    <x v="3180"/>
    <n v="6.7"/>
    <n v="2001"/>
    <n v="71500556"/>
    <n v="168"/>
    <x v="19"/>
    <x v="94"/>
    <n v="171568"/>
    <x v="487"/>
    <s v="English"/>
    <s v="UK"/>
    <n v="26000000"/>
    <n v="45500556"/>
  </r>
  <r>
    <s v="Shawn Levy"/>
    <x v="3181"/>
    <n v="6.4"/>
    <n v="2006"/>
    <n v="250863268"/>
    <n v="179"/>
    <x v="689"/>
    <x v="187"/>
    <n v="234480"/>
    <x v="736"/>
    <s v="English"/>
    <s v="USA"/>
    <n v="110000000"/>
    <n v="140863268"/>
  </r>
  <r>
    <s v="Shawn Levy"/>
    <x v="3182"/>
    <n v="5.8"/>
    <n v="2003"/>
    <n v="138614544"/>
    <n v="104"/>
    <x v="93"/>
    <x v="1352"/>
    <n v="75152"/>
    <x v="221"/>
    <s v="English"/>
    <s v="USA"/>
    <n v="40000000"/>
    <n v="98614544"/>
  </r>
  <r>
    <s v="Shawn Levy"/>
    <x v="3183"/>
    <n v="6.3"/>
    <n v="2010"/>
    <n v="98711404"/>
    <n v="247"/>
    <x v="477"/>
    <x v="639"/>
    <n v="127571"/>
    <x v="31"/>
    <s v="English"/>
    <s v="USA"/>
    <n v="55000000"/>
    <n v="43711404"/>
  </r>
  <r>
    <s v="Shawn Levy"/>
    <x v="3184"/>
    <n v="5.4"/>
    <n v="2003"/>
    <n v="56127162"/>
    <n v="97"/>
    <x v="1"/>
    <x v="1353"/>
    <n v="57479"/>
    <x v="296"/>
    <s v="English"/>
    <s v="USA"/>
    <n v="18000000"/>
    <n v="38127162"/>
  </r>
  <r>
    <s v="Shawn Levy"/>
    <x v="3185"/>
    <n v="5.4"/>
    <n v="2002"/>
    <n v="47811275"/>
    <n v="69"/>
    <x v="14"/>
    <x v="1354"/>
    <n v="29008"/>
    <x v="227"/>
    <s v="English"/>
    <s v="USA"/>
    <n v="15000000"/>
    <n v="32811275"/>
  </r>
  <r>
    <s v="Shawn Levy"/>
    <x v="3186"/>
    <n v="5.9"/>
    <n v="2009"/>
    <n v="177243721"/>
    <n v="185"/>
    <x v="162"/>
    <x v="187"/>
    <n v="130272"/>
    <x v="213"/>
    <s v="English"/>
    <s v="USA"/>
    <n v="150000000"/>
    <n v="27243721"/>
  </r>
  <r>
    <s v="Shawn Levy"/>
    <x v="3187"/>
    <n v="5.6"/>
    <n v="2006"/>
    <n v="82226474"/>
    <n v="147"/>
    <x v="690"/>
    <x v="1166"/>
    <n v="65499"/>
    <x v="884"/>
    <s v="English"/>
    <s v="USA"/>
    <n v="65000000"/>
    <n v="17226474"/>
  </r>
  <r>
    <s v="Shawn Levy"/>
    <x v="3188"/>
    <n v="6.6"/>
    <n v="2014"/>
    <n v="34290142"/>
    <n v="156"/>
    <x v="8"/>
    <x v="1041"/>
    <n v="54242"/>
    <x v="56"/>
    <s v="English"/>
    <s v="USA"/>
    <n v="19800000"/>
    <n v="14490142"/>
  </r>
  <r>
    <s v="Shawn Levy"/>
    <x v="3189"/>
    <n v="6.2"/>
    <n v="2014"/>
    <n v="113733726"/>
    <n v="154"/>
    <x v="162"/>
    <x v="187"/>
    <n v="67223"/>
    <x v="30"/>
    <s v="English"/>
    <s v="USA"/>
    <n v="127000000"/>
    <n v="-13266274"/>
  </r>
  <r>
    <s v="Shawn Levy"/>
    <x v="3190"/>
    <n v="6.3"/>
    <n v="2013"/>
    <n v="44665963"/>
    <n v="246"/>
    <x v="3"/>
    <x v="332"/>
    <n v="159931"/>
    <x v="496"/>
    <s v="English"/>
    <s v="USA"/>
    <n v="58000000"/>
    <n v="-13334037"/>
  </r>
  <r>
    <s v="Shawn Levy"/>
    <x v="3191"/>
    <n v="7.1"/>
    <n v="2011"/>
    <n v="85463309"/>
    <n v="327"/>
    <x v="691"/>
    <x v="255"/>
    <n v="254841"/>
    <x v="243"/>
    <s v="English"/>
    <s v="USA"/>
    <n v="110000000"/>
    <n v="-24536691"/>
  </r>
  <r>
    <s v="Shekhar Kapur"/>
    <x v="3192"/>
    <n v="7.5"/>
    <n v="1998"/>
    <n v="30012990"/>
    <n v="141"/>
    <x v="125"/>
    <x v="1355"/>
    <n v="75973"/>
    <x v="620"/>
    <s v="English"/>
    <s v="UK"/>
    <n v="25000000"/>
    <n v="5012990"/>
  </r>
  <r>
    <s v="Shekhar Kapur"/>
    <x v="3193"/>
    <n v="6.5"/>
    <n v="2002"/>
    <n v="18306166"/>
    <n v="105"/>
    <x v="140"/>
    <x v="455"/>
    <n v="28130"/>
    <x v="60"/>
    <s v="English"/>
    <s v="UK"/>
    <n v="35000000"/>
    <n v="-16693834"/>
  </r>
  <r>
    <s v="Shekhar Kapur"/>
    <x v="3194"/>
    <n v="6.9"/>
    <n v="2007"/>
    <n v="16264475"/>
    <n v="202"/>
    <x v="557"/>
    <x v="729"/>
    <n v="54787"/>
    <x v="376"/>
    <s v="English"/>
    <s v="UK"/>
    <n v="55000000"/>
    <n v="-38735525"/>
  </r>
  <r>
    <s v="Sheldon Lettich"/>
    <x v="3195"/>
    <n v="5.5"/>
    <n v="1991"/>
    <n v="30102717"/>
    <n v="40"/>
    <x v="520"/>
    <x v="1146"/>
    <n v="28736"/>
    <x v="370"/>
    <s v="English"/>
    <s v="USA"/>
    <n v="15000000"/>
    <n v="15102717"/>
  </r>
  <r>
    <s v="Sheldon Lettich"/>
    <x v="3196"/>
    <n v="6.7"/>
    <n v="1993"/>
    <n v="3273588"/>
    <n v="17"/>
    <x v="198"/>
    <x v="1356"/>
    <n v="4195"/>
    <x v="233"/>
    <s v="English"/>
    <s v="USA"/>
    <n v="6000000"/>
    <n v="-2726412"/>
  </r>
  <r>
    <s v="Sherman Alexie"/>
    <x v="3197"/>
    <n v="6.9"/>
    <n v="2002"/>
    <n v="174682"/>
    <n v="12"/>
    <x v="149"/>
    <x v="1357"/>
    <n v="460"/>
    <x v="393"/>
    <s v="English"/>
    <s v="USA"/>
    <n v="200000"/>
    <n v="-25318"/>
  </r>
  <r>
    <s v="Siddharth Anand"/>
    <x v="3198"/>
    <n v="5.4"/>
    <n v="2007"/>
    <n v="872643"/>
    <n v="16"/>
    <x v="94"/>
    <x v="1358"/>
    <n v="2909"/>
    <x v="540"/>
    <s v="Hindi"/>
    <s v="USA"/>
    <n v="6000000"/>
    <n v="-5127357"/>
  </r>
  <r>
    <s v="Siddiq Barmak"/>
    <x v="3199"/>
    <n v="7.4"/>
    <n v="2003"/>
    <n v="1127331"/>
    <n v="105"/>
    <x v="23"/>
    <x v="1359"/>
    <n v="7559"/>
    <x v="260"/>
    <s v="Dari"/>
    <s v="Afghanistan"/>
    <n v="46000"/>
    <n v="1081331"/>
  </r>
  <r>
    <s v="Sidney J. Furie"/>
    <x v="3200"/>
    <n v="3.6"/>
    <n v="1987"/>
    <n v="15681020"/>
    <n v="94"/>
    <x v="621"/>
    <x v="100"/>
    <n v="33570"/>
    <x v="196"/>
    <s v="English"/>
    <s v="UK"/>
    <n v="17000000"/>
    <n v="-1318980"/>
  </r>
  <r>
    <s v="Sidney Lumet"/>
    <x v="3201"/>
    <n v="7.8"/>
    <n v="1982"/>
    <n v="54000000"/>
    <n v="79"/>
    <x v="23"/>
    <x v="654"/>
    <n v="26310"/>
    <x v="158"/>
    <s v="English"/>
    <s v="USA"/>
    <n v="16000000"/>
    <n v="38000000"/>
  </r>
  <r>
    <s v="Sidney Lumet"/>
    <x v="3202"/>
    <n v="5.2"/>
    <n v="1978"/>
    <n v="13000000"/>
    <n v="32"/>
    <x v="692"/>
    <x v="1360"/>
    <n v="10895"/>
    <x v="155"/>
    <s v="English"/>
    <s v="USA"/>
    <n v="24000000"/>
    <n v="-11000000"/>
  </r>
  <r>
    <s v="Sidney Lumet"/>
    <x v="3203"/>
    <n v="7.1"/>
    <n v="2006"/>
    <n v="1172769"/>
    <n v="94"/>
    <x v="376"/>
    <x v="101"/>
    <n v="28068"/>
    <x v="271"/>
    <s v="English"/>
    <s v="Germany"/>
    <n v="13000000"/>
    <n v="-11827231"/>
  </r>
  <r>
    <s v="Sidney Lumet"/>
    <x v="3204"/>
    <n v="6"/>
    <n v="1997"/>
    <n v="141853"/>
    <n v="25"/>
    <x v="8"/>
    <x v="1164"/>
    <n v="1427"/>
    <x v="281"/>
    <s v="English"/>
    <s v="Australia"/>
    <n v="12000000"/>
    <n v="-11858147"/>
  </r>
  <r>
    <s v="Simon Curtis"/>
    <x v="3205"/>
    <n v="7.3"/>
    <n v="2015"/>
    <n v="33305037"/>
    <n v="203"/>
    <x v="125"/>
    <x v="111"/>
    <n v="33856"/>
    <x v="237"/>
    <s v="English"/>
    <s v="UK"/>
    <n v="11000000"/>
    <n v="22305037"/>
  </r>
  <r>
    <s v="Simon Curtis"/>
    <x v="3206"/>
    <n v="7"/>
    <n v="2011"/>
    <n v="14597405"/>
    <n v="386"/>
    <x v="62"/>
    <x v="729"/>
    <n v="71679"/>
    <x v="376"/>
    <s v="English"/>
    <s v="UK"/>
    <n v="6400000"/>
    <n v="8197405"/>
  </r>
  <r>
    <s v="Simon Wells"/>
    <x v="3207"/>
    <n v="5.9"/>
    <n v="2002"/>
    <n v="56684819"/>
    <n v="124"/>
    <x v="33"/>
    <x v="1274"/>
    <n v="103787"/>
    <x v="697"/>
    <s v="English"/>
    <s v="USA"/>
    <n v="80000000"/>
    <n v="-23315181"/>
  </r>
  <r>
    <s v="Simon Wells"/>
    <x v="3208"/>
    <n v="5.4"/>
    <n v="2011"/>
    <n v="21379315"/>
    <n v="132"/>
    <x v="472"/>
    <x v="1361"/>
    <n v="17590"/>
    <x v="183"/>
    <s v="English"/>
    <s v="USA"/>
    <n v="150000000"/>
    <n v="-128620685"/>
  </r>
  <r>
    <s v="Simon West"/>
    <x v="3209"/>
    <n v="5"/>
    <n v="2006"/>
    <n v="47860214"/>
    <n v="152"/>
    <x v="179"/>
    <x v="273"/>
    <n v="34711"/>
    <x v="885"/>
    <s v="English"/>
    <s v="USA"/>
    <n v="15000000"/>
    <n v="32860214"/>
  </r>
  <r>
    <s v="Simon West"/>
    <x v="3210"/>
    <n v="6.8"/>
    <n v="1997"/>
    <n v="101087161"/>
    <n v="139"/>
    <x v="88"/>
    <x v="210"/>
    <n v="225282"/>
    <x v="105"/>
    <s v="English"/>
    <s v="USA"/>
    <n v="75000000"/>
    <n v="26087161"/>
  </r>
  <r>
    <s v="Simon West"/>
    <x v="3211"/>
    <n v="5.7"/>
    <n v="2001"/>
    <n v="131144183"/>
    <n v="199"/>
    <x v="253"/>
    <x v="386"/>
    <n v="157016"/>
    <x v="886"/>
    <s v="English"/>
    <s v="USA"/>
    <n v="115000000"/>
    <n v="16144183"/>
  </r>
  <r>
    <s v="Simon West"/>
    <x v="3212"/>
    <n v="6.3"/>
    <n v="1999"/>
    <n v="102678089"/>
    <n v="113"/>
    <x v="222"/>
    <x v="1362"/>
    <n v="42705"/>
    <x v="74"/>
    <s v="English"/>
    <s v="USA"/>
    <n v="95000000"/>
    <n v="7678089"/>
  </r>
  <r>
    <s v="Simon West"/>
    <x v="3213"/>
    <n v="6.7"/>
    <n v="2012"/>
    <n v="85017401"/>
    <n v="383"/>
    <x v="171"/>
    <x v="194"/>
    <n v="246803"/>
    <x v="887"/>
    <s v="English"/>
    <s v="USA"/>
    <n v="92000000"/>
    <n v="-6982599"/>
  </r>
  <r>
    <s v="Simon West"/>
    <x v="3214"/>
    <n v="6.6"/>
    <n v="2011"/>
    <n v="29113588"/>
    <n v="252"/>
    <x v="88"/>
    <x v="194"/>
    <n v="117999"/>
    <x v="92"/>
    <s v="English"/>
    <s v="USA"/>
    <n v="40000000"/>
    <n v="-10886412"/>
  </r>
  <r>
    <s v="Simon West"/>
    <x v="3215"/>
    <n v="5.5"/>
    <n v="2012"/>
    <n v="183125"/>
    <n v="98"/>
    <x v="27"/>
    <x v="64"/>
    <n v="36914"/>
    <x v="26"/>
    <s v="English"/>
    <s v="USA"/>
    <n v="35000000"/>
    <n v="-34816875"/>
  </r>
  <r>
    <s v="Simon Wincer"/>
    <x v="3216"/>
    <n v="4.8"/>
    <n v="2001"/>
    <n v="25590119"/>
    <n v="71"/>
    <x v="693"/>
    <x v="1363"/>
    <n v="19699"/>
    <x v="282"/>
    <s v="English"/>
    <s v="Australia"/>
    <n v="21150000"/>
    <n v="4440119"/>
  </r>
  <r>
    <s v="Simon Wincer"/>
    <x v="3217"/>
    <n v="6.8"/>
    <n v="1990"/>
    <n v="21413105"/>
    <n v="20"/>
    <x v="694"/>
    <x v="135"/>
    <n v="15230"/>
    <x v="0"/>
    <s v="English"/>
    <s v="Australia"/>
    <n v="20000000"/>
    <n v="1413105"/>
  </r>
  <r>
    <s v="Simon Wincer"/>
    <x v="3218"/>
    <n v="6"/>
    <n v="1991"/>
    <n v="7434726"/>
    <n v="30"/>
    <x v="243"/>
    <x v="360"/>
    <n v="14473"/>
    <x v="344"/>
    <s v="English"/>
    <s v="USA"/>
    <n v="23000000"/>
    <n v="-15565274"/>
  </r>
  <r>
    <s v="Simon Wincer"/>
    <x v="3219"/>
    <n v="4.9000000000000004"/>
    <n v="1996"/>
    <n v="17300889"/>
    <n v="60"/>
    <x v="487"/>
    <x v="208"/>
    <n v="27648"/>
    <x v="491"/>
    <s v="English"/>
    <s v="Australia"/>
    <n v="45000000"/>
    <n v="-27699111"/>
  </r>
  <r>
    <s v="Sngmoo Lee"/>
    <x v="3220"/>
    <n v="6.3"/>
    <n v="2010"/>
    <n v="5664251"/>
    <n v="95"/>
    <x v="695"/>
    <x v="1364"/>
    <n v="22309"/>
    <x v="111"/>
    <s v="English"/>
    <s v="New Zealand"/>
    <n v="45000000"/>
    <n v="-39335749"/>
  </r>
  <r>
    <s v="Sofia Coppola"/>
    <x v="3221"/>
    <n v="7.8"/>
    <n v="2003"/>
    <n v="44566004"/>
    <n v="265"/>
    <x v="23"/>
    <x v="159"/>
    <n v="321283"/>
    <x v="888"/>
    <s v="English"/>
    <s v="USA"/>
    <n v="4000000"/>
    <n v="40566004"/>
  </r>
  <r>
    <s v="Sofia Coppola"/>
    <x v="3222"/>
    <n v="7.2"/>
    <n v="1999"/>
    <n v="4859475"/>
    <n v="152"/>
    <x v="12"/>
    <x v="521"/>
    <n v="116910"/>
    <x v="863"/>
    <s v="English"/>
    <s v="USA"/>
    <n v="6000000"/>
    <n v="-1140525"/>
  </r>
  <r>
    <s v="Sofia Coppola"/>
    <x v="3223"/>
    <n v="6.3"/>
    <n v="2010"/>
    <n v="1768416"/>
    <n v="301"/>
    <x v="8"/>
    <x v="1365"/>
    <n v="35848"/>
    <x v="626"/>
    <s v="English"/>
    <s v="USA"/>
    <n v="7000000"/>
    <n v="-5231584"/>
  </r>
  <r>
    <s v="Sofia Coppola"/>
    <x v="3224"/>
    <n v="6.4"/>
    <n v="2006"/>
    <n v="15962471"/>
    <n v="260"/>
    <x v="431"/>
    <x v="521"/>
    <n v="79892"/>
    <x v="795"/>
    <s v="English"/>
    <s v="USA"/>
    <n v="40000000"/>
    <n v="-24037529"/>
  </r>
  <r>
    <s v="Sol Tryon"/>
    <x v="3225"/>
    <n v="6.5"/>
    <n v="2007"/>
    <n v="12055"/>
    <n v="28"/>
    <x v="3"/>
    <x v="149"/>
    <n v="739"/>
    <x v="186"/>
    <s v="English"/>
    <s v="USA"/>
    <n v="500000"/>
    <n v="-487945"/>
  </r>
  <r>
    <s v="Spencer Susser"/>
    <x v="3226"/>
    <n v="7.1"/>
    <n v="2010"/>
    <n v="382946"/>
    <n v="134"/>
    <x v="23"/>
    <x v="264"/>
    <n v="43965"/>
    <x v="227"/>
    <s v="English"/>
    <s v="USA"/>
    <n v="7000000"/>
    <n v="-6617054"/>
  </r>
  <r>
    <s v="Spike Jonze"/>
    <x v="3227"/>
    <n v="7.8"/>
    <n v="1999"/>
    <n v="22858926"/>
    <n v="242"/>
    <x v="643"/>
    <x v="1317"/>
    <n v="254404"/>
    <x v="889"/>
    <s v="English"/>
    <s v="USA"/>
    <n v="13000000"/>
    <n v="9858926"/>
  </r>
  <r>
    <s v="Spike Jonze"/>
    <x v="3228"/>
    <n v="7.7"/>
    <n v="2002"/>
    <n v="22245861"/>
    <n v="241"/>
    <x v="8"/>
    <x v="64"/>
    <n v="143251"/>
    <x v="869"/>
    <s v="English"/>
    <s v="USA"/>
    <n v="19000000"/>
    <n v="3245861"/>
  </r>
  <r>
    <s v="Spike Jonze"/>
    <x v="3229"/>
    <n v="8"/>
    <n v="2013"/>
    <n v="25556065"/>
    <n v="574"/>
    <x v="509"/>
    <x v="159"/>
    <n v="355126"/>
    <x v="890"/>
    <s v="English"/>
    <s v="USA"/>
    <n v="23000000"/>
    <n v="2556065"/>
  </r>
  <r>
    <s v="Spike Jonze"/>
    <x v="3230"/>
    <n v="6.8"/>
    <n v="2009"/>
    <n v="77222184"/>
    <n v="333"/>
    <x v="365"/>
    <x v="362"/>
    <n v="87677"/>
    <x v="610"/>
    <s v="English"/>
    <s v="Germany"/>
    <n v="100000000"/>
    <n v="-22777816"/>
  </r>
  <r>
    <s v="Spike Lee"/>
    <x v="3231"/>
    <n v="7.6"/>
    <n v="2006"/>
    <n v="88504640"/>
    <n v="230"/>
    <x v="26"/>
    <x v="33"/>
    <n v="273108"/>
    <x v="870"/>
    <s v="English"/>
    <s v="USA"/>
    <n v="45000000"/>
    <n v="43504640"/>
  </r>
  <r>
    <s v="Spike Lee"/>
    <x v="3232"/>
    <n v="6.6"/>
    <n v="2000"/>
    <n v="38168022"/>
    <n v="53"/>
    <x v="375"/>
    <x v="328"/>
    <n v="4687"/>
    <x v="130"/>
    <s v="English"/>
    <s v="USA"/>
    <n v="3000000"/>
    <n v="35168022"/>
  </r>
  <r>
    <s v="Spike Lee"/>
    <x v="3233"/>
    <n v="7.9"/>
    <n v="1989"/>
    <n v="27545445"/>
    <n v="103"/>
    <x v="23"/>
    <x v="1366"/>
    <n v="59524"/>
    <x v="269"/>
    <s v="English"/>
    <s v="USA"/>
    <n v="6500000"/>
    <n v="21045445"/>
  </r>
  <r>
    <s v="Spike Lee"/>
    <x v="3234"/>
    <n v="7.7"/>
    <n v="1992"/>
    <n v="48169908"/>
    <n v="61"/>
    <x v="431"/>
    <x v="33"/>
    <n v="63923"/>
    <x v="177"/>
    <s v="English"/>
    <s v="USA"/>
    <n v="33000000"/>
    <n v="15169908"/>
  </r>
  <r>
    <s v="Spike Lee"/>
    <x v="3235"/>
    <n v="5.8"/>
    <n v="1988"/>
    <n v="14545844"/>
    <n v="22"/>
    <x v="633"/>
    <x v="1367"/>
    <n v="4756"/>
    <x v="368"/>
    <s v="English"/>
    <s v="USA"/>
    <n v="6500000"/>
    <n v="8045844"/>
  </r>
  <r>
    <s v="Spike Lee"/>
    <x v="3236"/>
    <n v="6.5"/>
    <n v="1986"/>
    <n v="7137502"/>
    <n v="26"/>
    <x v="1"/>
    <x v="1368"/>
    <n v="4769"/>
    <x v="39"/>
    <s v="English"/>
    <s v="USA"/>
    <n v="175000"/>
    <n v="6962502"/>
  </r>
  <r>
    <s v="Spike Lee"/>
    <x v="3237"/>
    <n v="6.5"/>
    <n v="1990"/>
    <n v="16153600"/>
    <n v="23"/>
    <x v="17"/>
    <x v="33"/>
    <n v="8295"/>
    <x v="391"/>
    <s v="English"/>
    <s v="USA"/>
    <n v="10000000"/>
    <n v="6153600"/>
  </r>
  <r>
    <s v="Spike Lee"/>
    <x v="3238"/>
    <n v="6.8"/>
    <n v="1996"/>
    <n v="5731103"/>
    <n v="28"/>
    <x v="158"/>
    <x v="328"/>
    <n v="4100"/>
    <x v="421"/>
    <s v="English"/>
    <s v="USA"/>
    <n v="2400000"/>
    <n v="3331103"/>
  </r>
  <r>
    <s v="Spike Lee"/>
    <x v="3239"/>
    <n v="6.9"/>
    <n v="1994"/>
    <n v="13640000"/>
    <n v="25"/>
    <x v="8"/>
    <x v="312"/>
    <n v="6011"/>
    <x v="94"/>
    <s v="English"/>
    <s v="USA"/>
    <n v="14000000"/>
    <n v="-360000"/>
  </r>
  <r>
    <s v="Spike Lee"/>
    <x v="3240"/>
    <n v="7.7"/>
    <n v="2002"/>
    <n v="13060843"/>
    <n v="202"/>
    <x v="23"/>
    <x v="156"/>
    <n v="149528"/>
    <x v="670"/>
    <s v="English"/>
    <s v="USA"/>
    <n v="15000000"/>
    <n v="-1939157"/>
  </r>
  <r>
    <s v="Spike Lee"/>
    <x v="3241"/>
    <n v="6.6"/>
    <n v="1999"/>
    <n v="19283782"/>
    <n v="85"/>
    <x v="64"/>
    <x v="163"/>
    <n v="31227"/>
    <x v="618"/>
    <s v="English"/>
    <s v="USA"/>
    <n v="22000000"/>
    <n v="-2716218"/>
  </r>
  <r>
    <s v="Spike Lee"/>
    <x v="3242"/>
    <n v="6.9"/>
    <n v="1998"/>
    <n v="21554585"/>
    <n v="48"/>
    <x v="46"/>
    <x v="33"/>
    <n v="36108"/>
    <x v="192"/>
    <s v="English"/>
    <s v="USA"/>
    <n v="25000000"/>
    <n v="-3445415"/>
  </r>
  <r>
    <s v="Spike Lee"/>
    <x v="3243"/>
    <n v="5"/>
    <n v="1996"/>
    <n v="4903000"/>
    <n v="30"/>
    <x v="8"/>
    <x v="239"/>
    <n v="4961"/>
    <x v="314"/>
    <s v="English"/>
    <s v="USA"/>
    <n v="12000000"/>
    <n v="-7097000"/>
  </r>
  <r>
    <s v="Spike Lee"/>
    <x v="3244"/>
    <n v="6"/>
    <n v="2008"/>
    <n v="7916887"/>
    <n v="158"/>
    <x v="696"/>
    <x v="264"/>
    <n v="15697"/>
    <x v="337"/>
    <s v="English"/>
    <s v="USA"/>
    <n v="45000000"/>
    <n v="-37083113"/>
  </r>
  <r>
    <s v="Stanley Kramer"/>
    <x v="3245"/>
    <n v="7.6"/>
    <n v="1963"/>
    <n v="46300000"/>
    <n v="61"/>
    <x v="296"/>
    <x v="269"/>
    <n v="29323"/>
    <x v="565"/>
    <s v="English"/>
    <s v="USA"/>
    <n v="9400000"/>
    <n v="36900000"/>
  </r>
  <r>
    <s v="Stanley Kubrick"/>
    <x v="3246"/>
    <n v="8.3000000000000007"/>
    <n v="1968"/>
    <n v="56715371"/>
    <n v="285"/>
    <x v="601"/>
    <x v="1369"/>
    <n v="427357"/>
    <x v="891"/>
    <s v="English"/>
    <s v="UK"/>
    <n v="12000000"/>
    <n v="44715371"/>
  </r>
  <r>
    <s v="Stanley Kubrick"/>
    <x v="3247"/>
    <n v="7.3"/>
    <n v="1999"/>
    <n v="55637680"/>
    <n v="280"/>
    <x v="222"/>
    <x v="186"/>
    <n v="227071"/>
    <x v="892"/>
    <s v="English"/>
    <s v="UK"/>
    <n v="65000000"/>
    <n v="-9362320"/>
  </r>
  <r>
    <s v="Stanley Tong"/>
    <x v="3248"/>
    <n v="6.7"/>
    <n v="1995"/>
    <n v="32333860"/>
    <n v="62"/>
    <x v="143"/>
    <x v="1370"/>
    <n v="29843"/>
    <x v="344"/>
    <s v="Cantonese"/>
    <s v="Hong Kong"/>
    <n v="7500000"/>
    <n v="24833860"/>
  </r>
  <r>
    <s v="Stefan Ruzowitzky"/>
    <x v="3249"/>
    <n v="6.1"/>
    <n v="2000"/>
    <n v="5725"/>
    <n v="62"/>
    <x v="179"/>
    <x v="1371"/>
    <n v="10220"/>
    <x v="135"/>
    <s v="German"/>
    <s v="Germany"/>
    <n v="8400000"/>
    <n v="-8394275"/>
  </r>
  <r>
    <s v="Stefan Ruzowitzky"/>
    <x v="3250"/>
    <n v="6.3"/>
    <n v="2012"/>
    <n v="65804"/>
    <n v="162"/>
    <x v="30"/>
    <x v="84"/>
    <n v="32512"/>
    <x v="26"/>
    <s v="English"/>
    <s v="USA"/>
    <n v="12000000"/>
    <n v="-11934196"/>
  </r>
  <r>
    <s v="Stefan Ruzowitzky"/>
    <x v="3251"/>
    <n v="4.5"/>
    <n v="2001"/>
    <n v="22723"/>
    <n v="19"/>
    <x v="697"/>
    <x v="539"/>
    <n v="2236"/>
    <x v="4"/>
    <s v="English"/>
    <s v="Germany"/>
    <n v="25000000"/>
    <n v="-24977277"/>
  </r>
  <r>
    <s v="Stefan Schwartz"/>
    <x v="3252"/>
    <n v="6.6"/>
    <n v="1997"/>
    <n v="302204"/>
    <n v="43"/>
    <x v="297"/>
    <x v="1372"/>
    <n v="6705"/>
    <x v="12"/>
    <s v="English"/>
    <s v="UK"/>
    <n v="3000000"/>
    <n v="-2697796"/>
  </r>
  <r>
    <s v="Stefen Fangmeier"/>
    <x v="3253"/>
    <n v="5.0999999999999996"/>
    <n v="2006"/>
    <n v="75030163"/>
    <n v="170"/>
    <x v="69"/>
    <x v="455"/>
    <n v="108076"/>
    <x v="893"/>
    <s v="English"/>
    <s v="USA"/>
    <n v="100000000"/>
    <n v="-24969837"/>
  </r>
  <r>
    <s v="Stephan Elliott"/>
    <x v="3254"/>
    <n v="4.9000000000000004"/>
    <n v="1999"/>
    <n v="16459004"/>
    <n v="88"/>
    <x v="222"/>
    <x v="1373"/>
    <n v="13320"/>
    <x v="107"/>
    <s v="English"/>
    <s v="Canada"/>
    <n v="15000000"/>
    <n v="1459004"/>
  </r>
  <r>
    <s v="Stéphane Aubier"/>
    <x v="3255"/>
    <n v="7.9"/>
    <n v="2012"/>
    <n v="71442"/>
    <n v="99"/>
    <x v="698"/>
    <x v="734"/>
    <n v="12029"/>
    <x v="68"/>
    <s v="French"/>
    <s v="France"/>
    <n v="9600000"/>
    <n v="-9528558"/>
  </r>
  <r>
    <s v="Stephen Carpenter"/>
    <x v="3256"/>
    <n v="3.9"/>
    <n v="2001"/>
    <n v="3100650"/>
    <n v="64"/>
    <x v="21"/>
    <x v="1374"/>
    <n v="7277"/>
    <x v="92"/>
    <s v="English"/>
    <s v="USA"/>
    <n v="14000000"/>
    <n v="-10899350"/>
  </r>
  <r>
    <s v="Stephen Chbosky"/>
    <x v="3257"/>
    <n v="8"/>
    <n v="2012"/>
    <n v="17738570"/>
    <n v="364"/>
    <x v="12"/>
    <x v="337"/>
    <n v="351274"/>
    <x v="162"/>
    <s v="English"/>
    <s v="USA"/>
    <n v="13000000"/>
    <n v="4738570"/>
  </r>
  <r>
    <s v="Stephen Chow"/>
    <x v="3258"/>
    <n v="7.8"/>
    <n v="2004"/>
    <n v="17104669"/>
    <n v="377"/>
    <x v="251"/>
    <x v="1375"/>
    <n v="99353"/>
    <x v="618"/>
    <s v="Cantonese"/>
    <s v="Hong Kong"/>
    <n v="20000000"/>
    <n v="-2895331"/>
  </r>
  <r>
    <s v="Stephen Chow"/>
    <x v="3259"/>
    <n v="7.3"/>
    <n v="2001"/>
    <n v="488872"/>
    <n v="246"/>
    <x v="5"/>
    <x v="1376"/>
    <n v="56923"/>
    <x v="696"/>
    <s v="Cantonese"/>
    <s v="Hong Kong"/>
    <n v="10000000"/>
    <n v="-9511128"/>
  </r>
  <r>
    <s v="Stephen Daldry"/>
    <x v="3260"/>
    <n v="7.7"/>
    <n v="2000"/>
    <n v="21994911"/>
    <n v="151"/>
    <x v="149"/>
    <x v="826"/>
    <n v="98354"/>
    <x v="477"/>
    <s v="English"/>
    <s v="UK"/>
    <n v="5000000"/>
    <n v="16994911"/>
  </r>
  <r>
    <s v="Stephen Daldry"/>
    <x v="3261"/>
    <n v="7.6"/>
    <n v="2002"/>
    <n v="41597830"/>
    <n v="174"/>
    <x v="12"/>
    <x v="299"/>
    <n v="102123"/>
    <x v="783"/>
    <s v="English"/>
    <s v="USA"/>
    <n v="25000000"/>
    <n v="16597830"/>
  </r>
  <r>
    <s v="Stephen Daldry"/>
    <x v="3262"/>
    <n v="7.6"/>
    <n v="2008"/>
    <n v="34180954"/>
    <n v="299"/>
    <x v="12"/>
    <x v="424"/>
    <n v="189812"/>
    <x v="479"/>
    <s v="English"/>
    <s v="USA"/>
    <n v="32000000"/>
    <n v="2180954"/>
  </r>
  <r>
    <s v="Stephen Daldry"/>
    <x v="3263"/>
    <n v="6.9"/>
    <n v="2011"/>
    <n v="31836745"/>
    <n v="283"/>
    <x v="399"/>
    <x v="581"/>
    <n v="81298"/>
    <x v="202"/>
    <s v="English"/>
    <s v="USA"/>
    <n v="40000000"/>
    <n v="-8163255"/>
  </r>
  <r>
    <s v="Stephen Frears"/>
    <x v="3264"/>
    <n v="7.3"/>
    <n v="2006"/>
    <n v="56437947"/>
    <n v="280"/>
    <x v="62"/>
    <x v="1377"/>
    <n v="85333"/>
    <x v="894"/>
    <s v="English"/>
    <s v="UK"/>
    <n v="9800000"/>
    <n v="46637947"/>
  </r>
  <r>
    <s v="Stephen Frears"/>
    <x v="3265"/>
    <n v="7.6"/>
    <n v="2013"/>
    <n v="37707719"/>
    <n v="354"/>
    <x v="62"/>
    <x v="110"/>
    <n v="76094"/>
    <x v="673"/>
    <s v="English"/>
    <s v="UK"/>
    <n v="12000000"/>
    <n v="25707719"/>
  </r>
  <r>
    <s v="Stephen Frears"/>
    <x v="3266"/>
    <n v="7.7"/>
    <n v="1988"/>
    <n v="34700000"/>
    <n v="51"/>
    <x v="12"/>
    <x v="46"/>
    <n v="52846"/>
    <x v="175"/>
    <s v="English"/>
    <s v="USA"/>
    <n v="14000000"/>
    <n v="20700000"/>
  </r>
  <r>
    <s v="Stephen Frears"/>
    <x v="3267"/>
    <n v="7.6"/>
    <n v="2000"/>
    <n v="27277055"/>
    <n v="174"/>
    <x v="229"/>
    <x v="400"/>
    <n v="143137"/>
    <x v="678"/>
    <s v="English"/>
    <s v="UK"/>
    <n v="20000000"/>
    <n v="7277055"/>
  </r>
  <r>
    <s v="Stephen Frears"/>
    <x v="3268"/>
    <n v="7.4"/>
    <n v="2002"/>
    <n v="8111360"/>
    <n v="137"/>
    <x v="30"/>
    <x v="1378"/>
    <n v="34848"/>
    <x v="254"/>
    <s v="English"/>
    <s v="UK"/>
    <n v="10000000"/>
    <n v="-1888640"/>
  </r>
  <r>
    <s v="Stephen Frears"/>
    <x v="3269"/>
    <n v="7.1"/>
    <n v="2005"/>
    <n v="11034436"/>
    <n v="137"/>
    <x v="699"/>
    <x v="148"/>
    <n v="13505"/>
    <x v="154"/>
    <s v="English"/>
    <s v="UK"/>
    <n v="20000000"/>
    <n v="-8965564"/>
  </r>
  <r>
    <s v="Stephen Frears"/>
    <x v="3270"/>
    <n v="6.2"/>
    <n v="2009"/>
    <n v="2708188"/>
    <n v="155"/>
    <x v="19"/>
    <x v="1379"/>
    <n v="8924"/>
    <x v="311"/>
    <s v="English"/>
    <s v="UK"/>
    <n v="23000000"/>
    <n v="-20291812"/>
  </r>
  <r>
    <s v="Stephen Frears"/>
    <x v="3271"/>
    <n v="5.8"/>
    <n v="1996"/>
    <n v="5600000"/>
    <n v="46"/>
    <x v="593"/>
    <x v="335"/>
    <n v="11913"/>
    <x v="0"/>
    <s v="English"/>
    <s v="USA"/>
    <n v="47000000"/>
    <n v="-41400000"/>
  </r>
  <r>
    <s v="Stephen Gaghan"/>
    <x v="3272"/>
    <n v="7"/>
    <n v="2005"/>
    <n v="50815288"/>
    <n v="358"/>
    <x v="18"/>
    <x v="219"/>
    <n v="109188"/>
    <x v="389"/>
    <s v="English"/>
    <s v="USA"/>
    <n v="50000000"/>
    <n v="815288"/>
  </r>
  <r>
    <s v="Stephen Gaghan"/>
    <x v="3273"/>
    <n v="4.9000000000000004"/>
    <n v="2002"/>
    <n v="10719367"/>
    <n v="72"/>
    <x v="700"/>
    <x v="84"/>
    <n v="7909"/>
    <x v="308"/>
    <s v="English"/>
    <s v="USA"/>
    <n v="25000000"/>
    <n v="-14280633"/>
  </r>
  <r>
    <s v="Stephen Herek"/>
    <x v="3274"/>
    <n v="7.3"/>
    <n v="1995"/>
    <n v="82528097"/>
    <n v="42"/>
    <x v="149"/>
    <x v="740"/>
    <n v="30230"/>
    <x v="158"/>
    <s v="English"/>
    <s v="USA"/>
    <n v="6500000"/>
    <n v="76028097"/>
  </r>
  <r>
    <s v="Stephen Herek"/>
    <x v="3275"/>
    <n v="6.4"/>
    <n v="1992"/>
    <n v="50752337"/>
    <n v="22"/>
    <x v="227"/>
    <x v="1380"/>
    <n v="44502"/>
    <x v="238"/>
    <s v="English"/>
    <s v="USA"/>
    <n v="10000000"/>
    <n v="40752337"/>
  </r>
  <r>
    <s v="Stephen Herek"/>
    <x v="3276"/>
    <n v="6.9"/>
    <n v="1989"/>
    <n v="40485039"/>
    <n v="81"/>
    <x v="701"/>
    <x v="46"/>
    <n v="85362"/>
    <x v="92"/>
    <s v="English"/>
    <s v="USA"/>
    <n v="10000000"/>
    <n v="30485039"/>
  </r>
  <r>
    <s v="Stephen Herek"/>
    <x v="3277"/>
    <n v="5.4"/>
    <n v="2005"/>
    <n v="19118247"/>
    <n v="59"/>
    <x v="143"/>
    <x v="1381"/>
    <n v="19829"/>
    <x v="58"/>
    <s v="English"/>
    <s v="USA"/>
    <n v="40000000"/>
    <n v="-20881753"/>
  </r>
  <r>
    <s v="Stephen Herek"/>
    <x v="3278"/>
    <n v="5.8"/>
    <n v="2002"/>
    <n v="14448589"/>
    <n v="86"/>
    <x v="1"/>
    <x v="386"/>
    <n v="19364"/>
    <x v="20"/>
    <s v="English"/>
    <s v="USA"/>
    <n v="40000000"/>
    <n v="-25551411"/>
  </r>
  <r>
    <s v="Stephen Herek"/>
    <x v="3279"/>
    <n v="6.2"/>
    <n v="2001"/>
    <n v="16991902"/>
    <n v="107"/>
    <x v="149"/>
    <x v="749"/>
    <n v="34592"/>
    <x v="475"/>
    <s v="English"/>
    <s v="USA"/>
    <n v="57000000"/>
    <n v="-40008098"/>
  </r>
  <r>
    <s v="Stephen Herek"/>
    <x v="3280"/>
    <n v="4.9000000000000004"/>
    <n v="1998"/>
    <n v="12065985"/>
    <n v="56"/>
    <x v="8"/>
    <x v="689"/>
    <n v="16260"/>
    <x v="263"/>
    <s v="English"/>
    <s v="USA"/>
    <n v="60000000"/>
    <n v="-47934015"/>
  </r>
  <r>
    <s v="Stephen Hillenburg"/>
    <x v="3281"/>
    <n v="7"/>
    <n v="2004"/>
    <n v="85416609"/>
    <n v="89"/>
    <x v="67"/>
    <x v="159"/>
    <n v="58906"/>
    <x v="201"/>
    <s v="English"/>
    <s v="USA"/>
    <n v="30000000"/>
    <n v="55416609"/>
  </r>
  <r>
    <s v="Stephen Hopkins"/>
    <x v="3282"/>
    <n v="5.0999999999999996"/>
    <n v="1989"/>
    <n v="22168359"/>
    <n v="88"/>
    <x v="702"/>
    <x v="1382"/>
    <n v="29659"/>
    <x v="657"/>
    <s v="English"/>
    <s v="USA"/>
    <n v="8000000"/>
    <n v="14168359"/>
  </r>
  <r>
    <s v="Stephen Hopkins"/>
    <x v="3283"/>
    <n v="6.2"/>
    <n v="1990"/>
    <n v="30669413"/>
    <n v="119"/>
    <x v="289"/>
    <x v="909"/>
    <n v="105478"/>
    <x v="502"/>
    <s v="English"/>
    <s v="USA"/>
    <n v="35000000"/>
    <n v="-4330587"/>
  </r>
  <r>
    <s v="Stephen Hopkins"/>
    <x v="3284"/>
    <n v="5.0999999999999996"/>
    <n v="1998"/>
    <n v="69102910"/>
    <n v="102"/>
    <x v="703"/>
    <x v="175"/>
    <n v="58402"/>
    <x v="479"/>
    <s v="English"/>
    <s v="USA"/>
    <n v="80000000"/>
    <n v="-10897090"/>
  </r>
  <r>
    <s v="Stephen Hopkins"/>
    <x v="3285"/>
    <n v="5.7"/>
    <n v="2007"/>
    <n v="25117498"/>
    <n v="190"/>
    <x v="179"/>
    <x v="1139"/>
    <n v="37412"/>
    <x v="299"/>
    <s v="English"/>
    <s v="USA"/>
    <n v="40000000"/>
    <n v="-14882502"/>
  </r>
  <r>
    <s v="Stephen Hopkins"/>
    <x v="3286"/>
    <n v="6.8"/>
    <n v="1996"/>
    <n v="38553833"/>
    <n v="62"/>
    <x v="704"/>
    <x v="56"/>
    <n v="46239"/>
    <x v="338"/>
    <s v="English"/>
    <s v="USA"/>
    <n v="55000000"/>
    <n v="-16446167"/>
  </r>
  <r>
    <s v="Stephen J. Anderson"/>
    <x v="3287"/>
    <n v="7.3"/>
    <n v="2011"/>
    <n v="26687172"/>
    <n v="162"/>
    <x v="214"/>
    <x v="946"/>
    <n v="15600"/>
    <x v="239"/>
    <s v="English"/>
    <s v="USA"/>
    <n v="30000000"/>
    <n v="-3312828"/>
  </r>
  <r>
    <s v="Stephen Kay"/>
    <x v="3288"/>
    <n v="4.0999999999999996"/>
    <n v="2005"/>
    <n v="46363118"/>
    <n v="140"/>
    <x v="21"/>
    <x v="1383"/>
    <n v="25960"/>
    <x v="446"/>
    <s v="English"/>
    <s v="USA"/>
    <n v="20000000"/>
    <n v="26363118"/>
  </r>
  <r>
    <s v="Stephen Kay"/>
    <x v="3289"/>
    <n v="5.8"/>
    <n v="1997"/>
    <n v="12836"/>
    <n v="12"/>
    <x v="62"/>
    <x v="46"/>
    <n v="1686"/>
    <x v="635"/>
    <s v="English"/>
    <s v="USA"/>
    <n v="4000000"/>
    <n v="-3987164"/>
  </r>
  <r>
    <s v="Stephen Kay"/>
    <x v="3290"/>
    <n v="5.0999999999999996"/>
    <n v="2000"/>
    <n v="14967182"/>
    <n v="102"/>
    <x v="27"/>
    <x v="119"/>
    <n v="27305"/>
    <x v="640"/>
    <s v="English"/>
    <s v="USA"/>
    <n v="40000000"/>
    <n v="-25032818"/>
  </r>
  <r>
    <s v="Stephen Milburn Anderson"/>
    <x v="3291"/>
    <n v="6"/>
    <n v="2010"/>
    <n v="46451"/>
    <n v="27"/>
    <x v="136"/>
    <x v="41"/>
    <n v="7663"/>
    <x v="368"/>
    <s v="English"/>
    <s v="USA"/>
    <n v="7000000"/>
    <n v="-6953549"/>
  </r>
  <r>
    <s v="Stephen Norrington"/>
    <x v="3292"/>
    <n v="7.1"/>
    <n v="1998"/>
    <n v="70001065"/>
    <n v="184"/>
    <x v="551"/>
    <x v="1200"/>
    <n v="191437"/>
    <x v="895"/>
    <s v="English"/>
    <s v="USA"/>
    <n v="45000000"/>
    <n v="25001065"/>
  </r>
  <r>
    <s v="Stephen Norrington"/>
    <x v="3293"/>
    <n v="5.8"/>
    <n v="2003"/>
    <n v="66462600"/>
    <n v="202"/>
    <x v="324"/>
    <x v="80"/>
    <n v="141533"/>
    <x v="896"/>
    <s v="English"/>
    <s v="USA"/>
    <n v="78000000"/>
    <n v="-11537400"/>
  </r>
  <r>
    <s v="Stephen Sommers"/>
    <x v="3294"/>
    <n v="6.3"/>
    <n v="2001"/>
    <n v="202007640"/>
    <n v="202"/>
    <x v="253"/>
    <x v="9"/>
    <n v="248045"/>
    <x v="897"/>
    <s v="English"/>
    <s v="USA"/>
    <n v="98000000"/>
    <n v="104007640"/>
  </r>
  <r>
    <s v="Stephen Sommers"/>
    <x v="3295"/>
    <n v="6.2"/>
    <n v="1993"/>
    <n v="24103594"/>
    <n v="14"/>
    <x v="705"/>
    <x v="1071"/>
    <n v="6384"/>
    <x v="302"/>
    <s v="English"/>
    <s v="USA"/>
    <n v="6500000"/>
    <n v="17603594"/>
  </r>
  <r>
    <s v="Stephen Sommers"/>
    <x v="3296"/>
    <n v="5.8"/>
    <n v="2009"/>
    <n v="150167630"/>
    <n v="250"/>
    <x v="246"/>
    <x v="264"/>
    <n v="174578"/>
    <x v="898"/>
    <s v="English"/>
    <s v="USA"/>
    <n v="175000000"/>
    <n v="-24832370"/>
  </r>
  <r>
    <s v="Stephen Sommers"/>
    <x v="3297"/>
    <n v="6"/>
    <n v="1998"/>
    <n v="11146409"/>
    <n v="106"/>
    <x v="91"/>
    <x v="455"/>
    <n v="26551"/>
    <x v="67"/>
    <s v="English"/>
    <s v="USA"/>
    <n v="45000000"/>
    <n v="-33853591"/>
  </r>
  <r>
    <s v="Sterling Van Wagenen"/>
    <x v="3298"/>
    <n v="6.6"/>
    <n v="2005"/>
    <n v="2024854"/>
    <n v="4"/>
    <x v="260"/>
    <x v="1384"/>
    <n v="564"/>
    <x v="226"/>
    <s v="English"/>
    <s v="USA"/>
    <n v="6500000"/>
    <n v="-4475146"/>
  </r>
  <r>
    <s v="Steve Antin"/>
    <x v="3299"/>
    <n v="6.4"/>
    <n v="2010"/>
    <n v="39440655"/>
    <n v="197"/>
    <x v="494"/>
    <x v="461"/>
    <n v="61680"/>
    <x v="419"/>
    <s v="English"/>
    <s v="USA"/>
    <n v="55000000"/>
    <n v="-15559345"/>
  </r>
  <r>
    <s v="Steve Barron"/>
    <x v="3300"/>
    <n v="5.3"/>
    <n v="1996"/>
    <n v="15091542"/>
    <n v="19"/>
    <x v="562"/>
    <x v="582"/>
    <n v="4086"/>
    <x v="87"/>
    <s v="Italian"/>
    <s v="UK"/>
    <n v="25000000"/>
    <n v="-9908458"/>
  </r>
  <r>
    <s v="Steve Beck"/>
    <x v="3301"/>
    <n v="5.5"/>
    <n v="2001"/>
    <n v="41867960"/>
    <n v="149"/>
    <x v="54"/>
    <x v="637"/>
    <n v="65512"/>
    <x v="899"/>
    <s v="English"/>
    <s v="USA"/>
    <n v="20000000"/>
    <n v="21867960"/>
  </r>
  <r>
    <s v="Steve Beck"/>
    <x v="3302"/>
    <n v="5.5"/>
    <n v="2002"/>
    <n v="30079316"/>
    <n v="156"/>
    <x v="54"/>
    <x v="1385"/>
    <n v="75920"/>
    <x v="887"/>
    <s v="English"/>
    <s v="USA"/>
    <n v="35000000"/>
    <n v="-4920684"/>
  </r>
  <r>
    <s v="Steve Bendelack"/>
    <x v="3303"/>
    <n v="6.3"/>
    <n v="2007"/>
    <n v="32553210"/>
    <n v="151"/>
    <x v="93"/>
    <x v="1386"/>
    <n v="88714"/>
    <x v="316"/>
    <s v="English"/>
    <s v="UK"/>
    <n v="25000000"/>
    <n v="7553210"/>
  </r>
  <r>
    <s v="Steve Box"/>
    <x v="3304"/>
    <n v="7.5"/>
    <n v="2005"/>
    <n v="56068547"/>
    <n v="209"/>
    <x v="256"/>
    <x v="792"/>
    <n v="98160"/>
    <x v="402"/>
    <s v="English"/>
    <s v="UK"/>
    <n v="30000000"/>
    <n v="26068547"/>
  </r>
  <r>
    <s v="Steve Boyum"/>
    <x v="3305"/>
    <n v="3.9"/>
    <n v="1998"/>
    <n v="4308981"/>
    <n v="18"/>
    <x v="93"/>
    <x v="274"/>
    <n v="2265"/>
    <x v="540"/>
    <s v="English"/>
    <s v="USA"/>
    <n v="24000000"/>
    <n v="-19691019"/>
  </r>
  <r>
    <s v="Steve Buscemi"/>
    <x v="3306"/>
    <n v="6.6"/>
    <n v="2005"/>
    <n v="154077"/>
    <n v="81"/>
    <x v="8"/>
    <x v="1153"/>
    <n v="6884"/>
    <x v="12"/>
    <s v="English"/>
    <s v="USA"/>
    <n v="500000"/>
    <n v="-345923"/>
  </r>
  <r>
    <s v="Steve Buscemi"/>
    <x v="3307"/>
    <n v="7.2"/>
    <n v="1996"/>
    <n v="695229"/>
    <n v="43"/>
    <x v="8"/>
    <x v="210"/>
    <n v="11369"/>
    <x v="159"/>
    <s v="English"/>
    <s v="USA"/>
    <n v="1300000"/>
    <n v="-604771"/>
  </r>
  <r>
    <s v="Steve Carr"/>
    <x v="3308"/>
    <n v="6.1"/>
    <n v="2000"/>
    <n v="57176582"/>
    <n v="55"/>
    <x v="3"/>
    <x v="1034"/>
    <n v="27492"/>
    <x v="160"/>
    <s v="English"/>
    <s v="USA"/>
    <n v="9500000"/>
    <n v="47676582"/>
  </r>
  <r>
    <s v="Steve Carr"/>
    <x v="3309"/>
    <n v="5.5"/>
    <n v="2003"/>
    <n v="104148781"/>
    <n v="81"/>
    <x v="93"/>
    <x v="131"/>
    <n v="49486"/>
    <x v="18"/>
    <s v="English"/>
    <s v="USA"/>
    <n v="60000000"/>
    <n v="44148781"/>
  </r>
  <r>
    <s v="Steve Carr"/>
    <x v="3310"/>
    <n v="4.5999999999999996"/>
    <n v="2001"/>
    <n v="112950721"/>
    <n v="91"/>
    <x v="151"/>
    <x v="1387"/>
    <n v="33884"/>
    <x v="115"/>
    <s v="English"/>
    <s v="USA"/>
    <n v="72000000"/>
    <n v="40950721"/>
  </r>
  <r>
    <s v="Steve Carr"/>
    <x v="3311"/>
    <n v="5.2"/>
    <n v="2009"/>
    <n v="20819129"/>
    <n v="167"/>
    <x v="7"/>
    <x v="1388"/>
    <n v="84209"/>
    <x v="22"/>
    <s v="English"/>
    <s v="USA"/>
    <n v="26000000"/>
    <n v="-5180871"/>
  </r>
  <r>
    <s v="Steve Carver"/>
    <x v="3312"/>
    <n v="6.3"/>
    <n v="1983"/>
    <n v="12200000"/>
    <n v="29"/>
    <x v="243"/>
    <x v="750"/>
    <n v="7973"/>
    <x v="159"/>
    <s v="English"/>
    <s v="USA"/>
    <n v="5000000"/>
    <n v="7200000"/>
  </r>
  <r>
    <s v="Steve Hickner"/>
    <x v="3313"/>
    <n v="6.2"/>
    <n v="2007"/>
    <n v="126597121"/>
    <n v="194"/>
    <x v="84"/>
    <x v="74"/>
    <n v="105902"/>
    <x v="384"/>
    <s v="English"/>
    <s v="USA"/>
    <n v="150000000"/>
    <n v="-23402879"/>
  </r>
  <r>
    <s v="Steve James"/>
    <x v="3314"/>
    <n v="8.3000000000000007"/>
    <n v="1994"/>
    <n v="7830611"/>
    <n v="53"/>
    <x v="706"/>
    <x v="1389"/>
    <n v="18980"/>
    <x v="570"/>
    <s v="English"/>
    <s v="USA"/>
    <n v="700000"/>
    <n v="7130611"/>
  </r>
  <r>
    <s v="Steve James"/>
    <x v="3315"/>
    <n v="6.8"/>
    <n v="1997"/>
    <n v="532190"/>
    <n v="23"/>
    <x v="228"/>
    <x v="645"/>
    <n v="5673"/>
    <x v="540"/>
    <s v="English"/>
    <s v="USA"/>
    <n v="8000000"/>
    <n v="-7467810"/>
  </r>
  <r>
    <s v="Steve Martino"/>
    <x v="3316"/>
    <n v="6.6"/>
    <n v="2012"/>
    <n v="161317423"/>
    <n v="233"/>
    <x v="84"/>
    <x v="101"/>
    <n v="145321"/>
    <x v="222"/>
    <s v="English"/>
    <s v="USA"/>
    <n v="95000000"/>
    <n v="66317423"/>
  </r>
  <r>
    <s v="Steve Martino"/>
    <x v="3317"/>
    <n v="7.2"/>
    <n v="2015"/>
    <n v="130174897"/>
    <n v="208"/>
    <x v="84"/>
    <x v="1390"/>
    <n v="27918"/>
    <x v="338"/>
    <s v="English"/>
    <s v="USA"/>
    <n v="99000000"/>
    <n v="31174897"/>
  </r>
  <r>
    <s v="Steve McQueen"/>
    <x v="3318"/>
    <n v="8.1"/>
    <n v="2013"/>
    <n v="56667870"/>
    <n v="597"/>
    <x v="125"/>
    <x v="205"/>
    <n v="439176"/>
    <x v="210"/>
    <s v="English"/>
    <s v="USA"/>
    <n v="20000000"/>
    <n v="36667870"/>
  </r>
  <r>
    <s v="Steve McQueen"/>
    <x v="3319"/>
    <n v="7.3"/>
    <n v="2011"/>
    <n v="4000304"/>
    <n v="486"/>
    <x v="23"/>
    <x v="452"/>
    <n v="145395"/>
    <x v="776"/>
    <s v="English"/>
    <s v="UK"/>
    <n v="6500000"/>
    <n v="-2499696"/>
  </r>
  <r>
    <s v="Steve Miner"/>
    <x v="3320"/>
    <n v="5.7"/>
    <n v="1982"/>
    <n v="36200000"/>
    <n v="235"/>
    <x v="179"/>
    <x v="1391"/>
    <n v="31952"/>
    <x v="137"/>
    <s v="English"/>
    <s v="USA"/>
    <n v="4000000"/>
    <n v="32200000"/>
  </r>
  <r>
    <s v="Steve Miner"/>
    <x v="3321"/>
    <n v="6.1"/>
    <n v="1981"/>
    <n v="19100000"/>
    <n v="242"/>
    <x v="35"/>
    <x v="1392"/>
    <n v="39690"/>
    <x v="174"/>
    <s v="English"/>
    <s v="USA"/>
    <n v="1250000"/>
    <n v="17850000"/>
  </r>
  <r>
    <s v="Steve Miner"/>
    <x v="3322"/>
    <n v="5.6"/>
    <n v="1999"/>
    <n v="31768374"/>
    <n v="152"/>
    <x v="338"/>
    <x v="209"/>
    <n v="42761"/>
    <x v="676"/>
    <s v="English"/>
    <s v="USA"/>
    <n v="27000000"/>
    <n v="4768374"/>
  </r>
  <r>
    <s v="Steve Miner"/>
    <x v="3323"/>
    <n v="6.2"/>
    <n v="1989"/>
    <n v="9094451"/>
    <n v="31"/>
    <x v="252"/>
    <x v="155"/>
    <n v="11668"/>
    <x v="115"/>
    <s v="English"/>
    <s v="USA"/>
    <n v="7000000"/>
    <n v="2094451"/>
  </r>
  <r>
    <s v="Steve Miner"/>
    <x v="3324"/>
    <n v="5.2"/>
    <n v="2001"/>
    <n v="623374"/>
    <n v="31"/>
    <x v="707"/>
    <x v="518"/>
    <n v="4757"/>
    <x v="504"/>
    <s v="English"/>
    <s v="USA"/>
    <n v="38000000"/>
    <n v="-37376626"/>
  </r>
  <r>
    <s v="Steve Oedekerk"/>
    <x v="3325"/>
    <n v="6.3"/>
    <n v="1995"/>
    <n v="108360000"/>
    <n v="59"/>
    <x v="278"/>
    <x v="1070"/>
    <n v="160321"/>
    <x v="299"/>
    <s v="English"/>
    <s v="USA"/>
    <n v="30000000"/>
    <n v="78360000"/>
  </r>
  <r>
    <s v="Steve Oedekerk"/>
    <x v="3326"/>
    <n v="5.6"/>
    <n v="2006"/>
    <n v="72601713"/>
    <n v="98"/>
    <x v="564"/>
    <x v="1393"/>
    <n v="21396"/>
    <x v="338"/>
    <s v="English"/>
    <s v="Germany"/>
    <n v="51000000"/>
    <n v="21601713"/>
  </r>
  <r>
    <s v="Steve Oedekerk"/>
    <x v="3327"/>
    <n v="6.7"/>
    <n v="1997"/>
    <n v="44455658"/>
    <n v="49"/>
    <x v="296"/>
    <x v="689"/>
    <n v="36253"/>
    <x v="257"/>
    <s v="English"/>
    <s v="USA"/>
    <n v="25000000"/>
    <n v="19455658"/>
  </r>
  <r>
    <s v="Steve Oedekerk"/>
    <x v="3328"/>
    <n v="6.2"/>
    <n v="2002"/>
    <n v="16033556"/>
    <n v="63"/>
    <x v="143"/>
    <x v="1394"/>
    <n v="37901"/>
    <x v="108"/>
    <s v="English"/>
    <s v="USA"/>
    <n v="10000000"/>
    <n v="6033556"/>
  </r>
  <r>
    <s v="Steve Pink"/>
    <x v="3329"/>
    <n v="6.1"/>
    <n v="2014"/>
    <n v="48637684"/>
    <n v="90"/>
    <x v="1"/>
    <x v="492"/>
    <n v="16979"/>
    <x v="90"/>
    <s v="English"/>
    <s v="USA"/>
    <n v="12500000"/>
    <n v="36137684"/>
  </r>
  <r>
    <s v="Steve Pink"/>
    <x v="3330"/>
    <n v="6.4"/>
    <n v="2010"/>
    <n v="50213619"/>
    <n v="265"/>
    <x v="545"/>
    <x v="394"/>
    <n v="139184"/>
    <x v="696"/>
    <s v="English"/>
    <s v="USA"/>
    <n v="36000000"/>
    <n v="14213619"/>
  </r>
  <r>
    <s v="Steve Pink"/>
    <x v="3331"/>
    <n v="5.0999999999999996"/>
    <n v="2015"/>
    <n v="12282677"/>
    <n v="107"/>
    <x v="545"/>
    <x v="79"/>
    <n v="28159"/>
    <x v="43"/>
    <s v="English"/>
    <s v="USA"/>
    <n v="14000000"/>
    <n v="-1717323"/>
  </r>
  <r>
    <s v="Steve Rash"/>
    <x v="3332"/>
    <n v="5.0999999999999996"/>
    <n v="1999"/>
    <n v="4692814"/>
    <n v="11"/>
    <x v="3"/>
    <x v="1395"/>
    <n v="2870"/>
    <x v="91"/>
    <s v="English"/>
    <s v="USA"/>
    <n v="8000000"/>
    <n v="-3307186"/>
  </r>
  <r>
    <s v="Steve Rash"/>
    <x v="3333"/>
    <n v="5.4"/>
    <n v="1981"/>
    <n v="8500000"/>
    <n v="13"/>
    <x v="3"/>
    <x v="1257"/>
    <n v="2061"/>
    <x v="91"/>
    <s v="English"/>
    <s v="USA"/>
    <n v="20000000"/>
    <n v="-11500000"/>
  </r>
  <r>
    <s v="Steve Taylor"/>
    <x v="3334"/>
    <n v="6"/>
    <n v="2012"/>
    <n v="594904"/>
    <n v="38"/>
    <x v="8"/>
    <x v="1396"/>
    <n v="2582"/>
    <x v="33"/>
    <s v="English"/>
    <s v="USA"/>
    <n v="1200000"/>
    <n v="-605096"/>
  </r>
  <r>
    <s v="Steve Trenbirth"/>
    <x v="3335"/>
    <n v="5.4"/>
    <n v="2003"/>
    <n v="47887943"/>
    <n v="85"/>
    <x v="708"/>
    <x v="1162"/>
    <n v="11634"/>
    <x v="717"/>
    <s v="English"/>
    <s v="USA"/>
    <n v="20000000"/>
    <n v="27887943"/>
  </r>
  <r>
    <s v="Steven Brill"/>
    <x v="3336"/>
    <n v="5.8"/>
    <n v="2002"/>
    <n v="126203320"/>
    <n v="117"/>
    <x v="1"/>
    <x v="210"/>
    <n v="110432"/>
    <x v="229"/>
    <s v="English"/>
    <s v="USA"/>
    <n v="50000000"/>
    <n v="76203320"/>
  </r>
  <r>
    <s v="Steven Brill"/>
    <x v="3337"/>
    <n v="5.9"/>
    <n v="2004"/>
    <n v="58156435"/>
    <n v="94"/>
    <x v="635"/>
    <x v="1397"/>
    <n v="37479"/>
    <x v="236"/>
    <s v="English"/>
    <s v="USA"/>
    <n v="19000000"/>
    <n v="39156435"/>
  </r>
  <r>
    <s v="Steven Brill"/>
    <x v="3338"/>
    <n v="5.7"/>
    <n v="2008"/>
    <n v="32853640"/>
    <n v="146"/>
    <x v="8"/>
    <x v="1209"/>
    <n v="50199"/>
    <x v="279"/>
    <s v="English"/>
    <s v="USA"/>
    <n v="40000000"/>
    <n v="-7146360"/>
  </r>
  <r>
    <s v="Steven Brill"/>
    <x v="3339"/>
    <n v="5.3"/>
    <n v="2000"/>
    <n v="39442871"/>
    <n v="87"/>
    <x v="60"/>
    <x v="17"/>
    <n v="80639"/>
    <x v="443"/>
    <s v="English"/>
    <s v="USA"/>
    <n v="80000000"/>
    <n v="-40557129"/>
  </r>
  <r>
    <s v="Steven E. de Souza"/>
    <x v="3340"/>
    <n v="3.8"/>
    <n v="1994"/>
    <n v="33423521"/>
    <n v="63"/>
    <x v="152"/>
    <x v="1145"/>
    <n v="53115"/>
    <x v="900"/>
    <s v="English"/>
    <s v="Japan"/>
    <n v="35000000"/>
    <n v="-1576479"/>
  </r>
  <r>
    <s v="Steven Quale"/>
    <x v="3341"/>
    <n v="5.9"/>
    <n v="2011"/>
    <n v="42575718"/>
    <n v="277"/>
    <x v="54"/>
    <x v="499"/>
    <n v="83788"/>
    <x v="657"/>
    <s v="English"/>
    <s v="USA"/>
    <n v="40000000"/>
    <n v="2575718"/>
  </r>
  <r>
    <s v="Steven Quale"/>
    <x v="3342"/>
    <n v="5.8"/>
    <n v="2014"/>
    <n v="47553512"/>
    <n v="228"/>
    <x v="114"/>
    <x v="759"/>
    <n v="54101"/>
    <x v="113"/>
    <s v="English"/>
    <s v="USA"/>
    <n v="50000000"/>
    <n v="-2446488"/>
  </r>
  <r>
    <s v="Steven R. Monroe"/>
    <x v="3343"/>
    <n v="6.3"/>
    <n v="2010"/>
    <n v="92401"/>
    <n v="225"/>
    <x v="179"/>
    <x v="1398"/>
    <n v="56402"/>
    <x v="213"/>
    <s v="English"/>
    <s v="USA"/>
    <n v="2000000"/>
    <n v="-1907599"/>
  </r>
  <r>
    <s v="Steven Seagal"/>
    <x v="3344"/>
    <n v="4.4000000000000004"/>
    <n v="1994"/>
    <n v="38590500"/>
    <n v="47"/>
    <x v="171"/>
    <x v="1094"/>
    <n v="17997"/>
    <x v="42"/>
    <s v="English"/>
    <s v="USA"/>
    <n v="50000000"/>
    <n v="-11409500"/>
  </r>
  <r>
    <s v="Steven Shainberg"/>
    <x v="3345"/>
    <n v="7.1"/>
    <n v="2002"/>
    <n v="4046737"/>
    <n v="163"/>
    <x v="19"/>
    <x v="167"/>
    <n v="67949"/>
    <x v="722"/>
    <s v="English"/>
    <s v="USA"/>
    <n v="4000000"/>
    <n v="46737"/>
  </r>
  <r>
    <s v="Steven Shainberg"/>
    <x v="3346"/>
    <n v="6.5"/>
    <n v="2006"/>
    <n v="220914"/>
    <n v="105"/>
    <x v="37"/>
    <x v="158"/>
    <n v="13239"/>
    <x v="0"/>
    <s v="English"/>
    <s v="USA"/>
    <n v="16800000"/>
    <n v="-16579086"/>
  </r>
  <r>
    <s v="Steven Soderbergh"/>
    <x v="3347"/>
    <n v="6.1"/>
    <n v="2012"/>
    <n v="113709992"/>
    <n v="324"/>
    <x v="8"/>
    <x v="127"/>
    <n v="108843"/>
    <x v="496"/>
    <s v="English"/>
    <s v="USA"/>
    <n v="7000000"/>
    <n v="106709992"/>
  </r>
  <r>
    <s v="Steven Soderbergh"/>
    <x v="3348"/>
    <n v="7.8"/>
    <n v="2001"/>
    <n v="183405771"/>
    <n v="186"/>
    <x v="77"/>
    <x v="52"/>
    <n v="402645"/>
    <x v="901"/>
    <s v="English"/>
    <s v="USA"/>
    <n v="85000000"/>
    <n v="98405771"/>
  </r>
  <r>
    <s v="Steven Soderbergh"/>
    <x v="3349"/>
    <n v="7.6"/>
    <n v="2000"/>
    <n v="124107476"/>
    <n v="223"/>
    <x v="30"/>
    <x v="1399"/>
    <n v="170684"/>
    <x v="41"/>
    <s v="English"/>
    <s v="USA"/>
    <n v="48000000"/>
    <n v="76107476"/>
  </r>
  <r>
    <s v="Steven Soderbergh"/>
    <x v="3350"/>
    <n v="7.3"/>
    <n v="2000"/>
    <n v="125548685"/>
    <n v="169"/>
    <x v="62"/>
    <x v="335"/>
    <n v="135246"/>
    <x v="455"/>
    <s v="English"/>
    <s v="USA"/>
    <n v="52000000"/>
    <n v="73548685"/>
  </r>
  <r>
    <s v="Steven Soderbergh"/>
    <x v="3351"/>
    <n v="6.9"/>
    <n v="2007"/>
    <n v="117144465"/>
    <n v="238"/>
    <x v="77"/>
    <x v="261"/>
    <n v="256928"/>
    <x v="221"/>
    <s v="English"/>
    <s v="USA"/>
    <n v="85000000"/>
    <n v="32144465"/>
  </r>
  <r>
    <s v="Steven Soderbergh"/>
    <x v="3352"/>
    <n v="7.2"/>
    <n v="1989"/>
    <n v="24741700"/>
    <n v="58"/>
    <x v="23"/>
    <x v="1400"/>
    <n v="37785"/>
    <x v="104"/>
    <s v="English"/>
    <s v="USA"/>
    <n v="1200000"/>
    <n v="23541700"/>
  </r>
  <r>
    <s v="Steven Soderbergh"/>
    <x v="3353"/>
    <n v="6.6"/>
    <n v="2011"/>
    <n v="75638743"/>
    <n v="436"/>
    <x v="18"/>
    <x v="219"/>
    <n v="180479"/>
    <x v="666"/>
    <s v="English"/>
    <s v="USA"/>
    <n v="60000000"/>
    <n v="15638743"/>
  </r>
  <r>
    <s v="Steven Soderbergh"/>
    <x v="3354"/>
    <n v="6.4"/>
    <n v="2004"/>
    <n v="125531634"/>
    <n v="198"/>
    <x v="77"/>
    <x v="52"/>
    <n v="284852"/>
    <x v="790"/>
    <s v="English"/>
    <s v="USA"/>
    <n v="110000000"/>
    <n v="15531634"/>
  </r>
  <r>
    <s v="Steven Soderbergh"/>
    <x v="3355"/>
    <n v="6.5"/>
    <n v="2009"/>
    <n v="33313582"/>
    <n v="248"/>
    <x v="70"/>
    <x v="219"/>
    <n v="52888"/>
    <x v="61"/>
    <s v="English"/>
    <s v="USA"/>
    <n v="21000000"/>
    <n v="12313582"/>
  </r>
  <r>
    <s v="Steven Soderbergh"/>
    <x v="3356"/>
    <n v="7.1"/>
    <n v="2013"/>
    <n v="32154410"/>
    <n v="450"/>
    <x v="30"/>
    <x v="127"/>
    <n v="148327"/>
    <x v="74"/>
    <s v="English"/>
    <s v="USA"/>
    <n v="30000000"/>
    <n v="2154410"/>
  </r>
  <r>
    <s v="Steven Soderbergh"/>
    <x v="3357"/>
    <n v="4.7"/>
    <n v="2002"/>
    <n v="2506446"/>
    <n v="108"/>
    <x v="1"/>
    <x v="335"/>
    <n v="8662"/>
    <x v="48"/>
    <s v="English"/>
    <s v="USA"/>
    <n v="2000000"/>
    <n v="506446"/>
  </r>
  <r>
    <s v="Steven Soderbergh"/>
    <x v="3358"/>
    <n v="5.8"/>
    <n v="2011"/>
    <n v="18934858"/>
    <n v="394"/>
    <x v="114"/>
    <x v="127"/>
    <n v="72646"/>
    <x v="791"/>
    <s v="English"/>
    <s v="Ireland"/>
    <n v="23000000"/>
    <n v="-4065142"/>
  </r>
  <r>
    <s v="Steven Soderbergh"/>
    <x v="3359"/>
    <n v="7.1"/>
    <n v="1999"/>
    <n v="3193102"/>
    <n v="111"/>
    <x v="26"/>
    <x v="1401"/>
    <n v="24412"/>
    <x v="751"/>
    <s v="English"/>
    <s v="USA"/>
    <n v="9000000"/>
    <n v="-5806898"/>
  </r>
  <r>
    <s v="Steven Soderbergh"/>
    <x v="3360"/>
    <n v="7"/>
    <n v="1998"/>
    <n v="37339525"/>
    <n v="158"/>
    <x v="64"/>
    <x v="162"/>
    <n v="71708"/>
    <x v="402"/>
    <s v="English"/>
    <s v="USA"/>
    <n v="48000000"/>
    <n v="-10660475"/>
  </r>
  <r>
    <s v="Steven Soderbergh"/>
    <x v="3361"/>
    <n v="6.1"/>
    <n v="2006"/>
    <n v="1304837"/>
    <n v="183"/>
    <x v="222"/>
    <x v="848"/>
    <n v="21481"/>
    <x v="61"/>
    <s v="English"/>
    <s v="USA"/>
    <n v="32000000"/>
    <n v="-30695163"/>
  </r>
  <r>
    <s v="Steven Spielberg"/>
    <x v="3362"/>
    <n v="7.9"/>
    <n v="1982"/>
    <n v="434949459"/>
    <n v="215"/>
    <x v="709"/>
    <x v="1082"/>
    <n v="281842"/>
    <x v="212"/>
    <s v="English"/>
    <s v="USA"/>
    <n v="10500000"/>
    <n v="424449459"/>
  </r>
  <r>
    <s v="Steven Spielberg"/>
    <x v="3363"/>
    <n v="8.1"/>
    <n v="1993"/>
    <n v="356784000"/>
    <n v="308"/>
    <x v="188"/>
    <x v="1402"/>
    <n v="613473"/>
    <x v="902"/>
    <s v="English"/>
    <s v="USA"/>
    <n v="63000000"/>
    <n v="293784000"/>
  </r>
  <r>
    <s v="Steven Spielberg"/>
    <x v="3364"/>
    <n v="8"/>
    <n v="1975"/>
    <n v="260000000"/>
    <n v="385"/>
    <x v="59"/>
    <x v="770"/>
    <n v="412454"/>
    <x v="17"/>
    <s v="English"/>
    <s v="USA"/>
    <n v="8000000"/>
    <n v="252000000"/>
  </r>
  <r>
    <s v="Steven Spielberg"/>
    <x v="3365"/>
    <n v="8.5"/>
    <n v="1981"/>
    <n v="242374454"/>
    <n v="234"/>
    <x v="184"/>
    <x v="10"/>
    <n v="661017"/>
    <x v="903"/>
    <s v="English"/>
    <s v="USA"/>
    <n v="18000000"/>
    <n v="224374454"/>
  </r>
  <r>
    <s v="Steven Spielberg"/>
    <x v="3366"/>
    <n v="6.5"/>
    <n v="1997"/>
    <n v="229074524"/>
    <n v="177"/>
    <x v="33"/>
    <x v="1180"/>
    <n v="278362"/>
    <x v="395"/>
    <s v="English"/>
    <s v="USA"/>
    <n v="73000000"/>
    <n v="156074524"/>
  </r>
  <r>
    <s v="Steven Spielberg"/>
    <x v="3367"/>
    <n v="7.6"/>
    <n v="1984"/>
    <n v="179870271"/>
    <n v="148"/>
    <x v="184"/>
    <x v="10"/>
    <n v="329969"/>
    <x v="615"/>
    <s v="English"/>
    <s v="USA"/>
    <n v="28000000"/>
    <n v="151870271"/>
  </r>
  <r>
    <s v="Steven Spielberg"/>
    <x v="3368"/>
    <n v="8.3000000000000007"/>
    <n v="1989"/>
    <n v="197171806"/>
    <n v="149"/>
    <x v="32"/>
    <x v="10"/>
    <n v="515306"/>
    <x v="904"/>
    <s v="English"/>
    <s v="USA"/>
    <n v="48000000"/>
    <n v="149171806"/>
  </r>
  <r>
    <s v="Steven Spielberg"/>
    <x v="3369"/>
    <n v="8.6"/>
    <n v="1998"/>
    <n v="216119491"/>
    <n v="219"/>
    <x v="284"/>
    <x v="581"/>
    <n v="881236"/>
    <x v="905"/>
    <s v="English"/>
    <s v="USA"/>
    <n v="70000000"/>
    <n v="146119491"/>
  </r>
  <r>
    <s v="Steven Spielberg"/>
    <x v="3370"/>
    <n v="6.2"/>
    <n v="2008"/>
    <n v="317011114"/>
    <n v="470"/>
    <x v="32"/>
    <x v="10"/>
    <n v="333847"/>
    <x v="743"/>
    <s v="English"/>
    <s v="USA"/>
    <n v="185000000"/>
    <n v="132011114"/>
  </r>
  <r>
    <s v="Steven Spielberg"/>
    <x v="3371"/>
    <n v="7.4"/>
    <n v="2012"/>
    <n v="182204440"/>
    <n v="538"/>
    <x v="557"/>
    <x v="264"/>
    <n v="197412"/>
    <x v="705"/>
    <s v="English"/>
    <s v="USA"/>
    <n v="65000000"/>
    <n v="117204440"/>
  </r>
  <r>
    <s v="Steven Spielberg"/>
    <x v="3372"/>
    <n v="8"/>
    <n v="2002"/>
    <n v="164435221"/>
    <n v="194"/>
    <x v="119"/>
    <x v="50"/>
    <n v="525801"/>
    <x v="834"/>
    <s v="English"/>
    <s v="USA"/>
    <n v="52000000"/>
    <n v="112435221"/>
  </r>
  <r>
    <s v="Steven Spielberg"/>
    <x v="3373"/>
    <n v="7.7"/>
    <n v="1977"/>
    <n v="128300000"/>
    <n v="171"/>
    <x v="148"/>
    <x v="1403"/>
    <n v="139288"/>
    <x v="105"/>
    <s v="English"/>
    <s v="USA"/>
    <n v="19400870"/>
    <n v="108899130"/>
  </r>
  <r>
    <s v="Steven Spielberg"/>
    <x v="3374"/>
    <n v="6.5"/>
    <n v="2005"/>
    <n v="234277056"/>
    <n v="401"/>
    <x v="188"/>
    <x v="186"/>
    <n v="334345"/>
    <x v="906"/>
    <s v="English"/>
    <s v="USA"/>
    <n v="132000000"/>
    <n v="102277056"/>
  </r>
  <r>
    <s v="Steven Spielberg"/>
    <x v="3375"/>
    <n v="7.8"/>
    <n v="1985"/>
    <n v="94175854"/>
    <n v="70"/>
    <x v="23"/>
    <x v="885"/>
    <n v="60988"/>
    <x v="93"/>
    <s v="English"/>
    <s v="USA"/>
    <n v="15000000"/>
    <n v="79175854"/>
  </r>
  <r>
    <s v="Steven Spielberg"/>
    <x v="3376"/>
    <n v="8.9"/>
    <n v="1993"/>
    <n v="96067179"/>
    <n v="174"/>
    <x v="125"/>
    <x v="27"/>
    <n v="865020"/>
    <x v="907"/>
    <s v="English"/>
    <s v="USA"/>
    <n v="22000000"/>
    <n v="74067179"/>
  </r>
  <r>
    <s v="Steven Spielberg"/>
    <x v="3377"/>
    <n v="6.7"/>
    <n v="1991"/>
    <n v="119654900"/>
    <n v="75"/>
    <x v="162"/>
    <x v="187"/>
    <n v="182802"/>
    <x v="675"/>
    <s v="English"/>
    <s v="USA"/>
    <n v="70000000"/>
    <n v="49654900"/>
  </r>
  <r>
    <s v="Steven Spielberg"/>
    <x v="3378"/>
    <n v="7.6"/>
    <n v="2015"/>
    <n v="72306065"/>
    <n v="459"/>
    <x v="512"/>
    <x v="581"/>
    <n v="178118"/>
    <x v="451"/>
    <s v="English"/>
    <s v="USA"/>
    <n v="40000000"/>
    <n v="32306065"/>
  </r>
  <r>
    <s v="Steven Spielberg"/>
    <x v="3379"/>
    <n v="7.7"/>
    <n v="2002"/>
    <n v="132014112"/>
    <n v="252"/>
    <x v="48"/>
    <x v="186"/>
    <n v="399651"/>
    <x v="908"/>
    <s v="English"/>
    <s v="USA"/>
    <n v="102000000"/>
    <n v="30014112"/>
  </r>
  <r>
    <s v="Steven Spielberg"/>
    <x v="3380"/>
    <n v="7.3"/>
    <n v="2004"/>
    <n v="77032279"/>
    <n v="151"/>
    <x v="8"/>
    <x v="581"/>
    <n v="303864"/>
    <x v="29"/>
    <s v="English"/>
    <s v="USA"/>
    <n v="60000000"/>
    <n v="17032279"/>
  </r>
  <r>
    <s v="Steven Spielberg"/>
    <x v="3381"/>
    <n v="7.2"/>
    <n v="2011"/>
    <n v="79883359"/>
    <n v="388"/>
    <x v="40"/>
    <x v="895"/>
    <n v="116159"/>
    <x v="483"/>
    <s v="English"/>
    <s v="USA"/>
    <n v="66000000"/>
    <n v="13883359"/>
  </r>
  <r>
    <s v="Steven Spielberg"/>
    <x v="3382"/>
    <n v="7.2"/>
    <n v="1997"/>
    <n v="44175394"/>
    <n v="77"/>
    <x v="158"/>
    <x v="435"/>
    <n v="56509"/>
    <x v="657"/>
    <s v="English"/>
    <s v="USA"/>
    <n v="36000000"/>
    <n v="8175394"/>
  </r>
  <r>
    <s v="Steven Spielberg"/>
    <x v="3383"/>
    <n v="7.1"/>
    <n v="2001"/>
    <n v="78616689"/>
    <n v="281"/>
    <x v="247"/>
    <x v="1162"/>
    <n v="238747"/>
    <x v="909"/>
    <s v="English"/>
    <s v="USA"/>
    <n v="100000000"/>
    <n v="-21383311"/>
  </r>
  <r>
    <s v="Steven Spielberg"/>
    <x v="3384"/>
    <n v="7.6"/>
    <n v="2005"/>
    <n v="47379090"/>
    <n v="298"/>
    <x v="512"/>
    <x v="1404"/>
    <n v="176936"/>
    <x v="886"/>
    <s v="English"/>
    <s v="France"/>
    <n v="70000000"/>
    <n v="-22620910"/>
  </r>
  <r>
    <s v="Steven Spielberg"/>
    <x v="3385"/>
    <n v="7.4"/>
    <n v="2011"/>
    <n v="77564037"/>
    <n v="440"/>
    <x v="710"/>
    <x v="533"/>
    <n v="177383"/>
    <x v="858"/>
    <s v="English"/>
    <s v="USA"/>
    <n v="135000000"/>
    <n v="-57435963"/>
  </r>
  <r>
    <s v="Steven Spielberg"/>
    <x v="3386"/>
    <n v="6.8"/>
    <n v="2016"/>
    <n v="52792307"/>
    <n v="252"/>
    <x v="68"/>
    <x v="1405"/>
    <n v="12572"/>
    <x v="32"/>
    <s v="English"/>
    <s v="UK"/>
    <n v="140000000"/>
    <n v="-87207693"/>
  </r>
  <r>
    <s v="Steven Zaillian"/>
    <x v="3387"/>
    <n v="6.5"/>
    <n v="1998"/>
    <n v="56702901"/>
    <n v="110"/>
    <x v="23"/>
    <x v="218"/>
    <n v="23302"/>
    <x v="92"/>
    <s v="English"/>
    <s v="USA"/>
    <n v="60000000"/>
    <n v="-3297099"/>
  </r>
  <r>
    <s v="Steven Zaillian"/>
    <x v="3388"/>
    <n v="6.2"/>
    <n v="2006"/>
    <n v="7221458"/>
    <n v="127"/>
    <x v="18"/>
    <x v="424"/>
    <n v="20740"/>
    <x v="299"/>
    <s v="English"/>
    <s v="Germany"/>
    <n v="55000000"/>
    <n v="-47778542"/>
  </r>
  <r>
    <s v="Stewart Hendler"/>
    <x v="3389"/>
    <n v="5.0999999999999996"/>
    <n v="2009"/>
    <n v="11956207"/>
    <n v="167"/>
    <x v="55"/>
    <x v="783"/>
    <n v="24012"/>
    <x v="30"/>
    <s v="English"/>
    <s v="USA"/>
    <n v="16000000"/>
    <n v="-4043793"/>
  </r>
  <r>
    <s v="Stig Bergqvist"/>
    <x v="3390"/>
    <n v="6.1"/>
    <n v="2000"/>
    <n v="76501438"/>
    <n v="41"/>
    <x v="110"/>
    <x v="683"/>
    <n v="8146"/>
    <x v="161"/>
    <s v="English"/>
    <s v="Germany"/>
    <n v="30000000"/>
    <n v="46501438"/>
  </r>
  <r>
    <s v="Stiles White"/>
    <x v="3391"/>
    <n v="4.4000000000000004"/>
    <n v="2014"/>
    <n v="50820940"/>
    <n v="183"/>
    <x v="65"/>
    <x v="482"/>
    <n v="31915"/>
    <x v="150"/>
    <s v="English"/>
    <s v="USA"/>
    <n v="5000000"/>
    <n v="45820940"/>
  </r>
  <r>
    <s v="Stuart Baird"/>
    <x v="3392"/>
    <n v="6.4"/>
    <n v="1996"/>
    <n v="68750000"/>
    <n v="60"/>
    <x v="171"/>
    <x v="209"/>
    <n v="40858"/>
    <x v="178"/>
    <s v="English"/>
    <s v="USA"/>
    <n v="55000000"/>
    <n v="13750000"/>
  </r>
  <r>
    <s v="Stuart Baird"/>
    <x v="3393"/>
    <n v="6.4"/>
    <n v="2002"/>
    <n v="43119879"/>
    <n v="172"/>
    <x v="246"/>
    <x v="267"/>
    <n v="58450"/>
    <x v="910"/>
    <s v="English"/>
    <s v="USA"/>
    <n v="60000000"/>
    <n v="-16880121"/>
  </r>
  <r>
    <s v="Stuart Beattie"/>
    <x v="3394"/>
    <n v="5.0999999999999996"/>
    <n v="2014"/>
    <n v="19059018"/>
    <n v="308"/>
    <x v="711"/>
    <x v="1406"/>
    <n v="65709"/>
    <x v="13"/>
    <s v="English"/>
    <s v="Australia"/>
    <n v="65000000"/>
    <n v="-45940982"/>
  </r>
  <r>
    <s v="Stuart Gillard"/>
    <x v="3395"/>
    <n v="4.8"/>
    <n v="1993"/>
    <n v="42660000"/>
    <n v="60"/>
    <x v="137"/>
    <x v="1407"/>
    <n v="25086"/>
    <x v="84"/>
    <s v="English"/>
    <s v="USA"/>
    <n v="17000000"/>
    <n v="25660000"/>
  </r>
  <r>
    <s v="Stuart Gordon"/>
    <x v="3396"/>
    <n v="5.9"/>
    <n v="1992"/>
    <n v="6739141"/>
    <n v="58"/>
    <x v="182"/>
    <x v="113"/>
    <n v="23383"/>
    <x v="114"/>
    <s v="English"/>
    <s v="Australia"/>
    <n v="8000000"/>
    <n v="-1260859"/>
  </r>
  <r>
    <s v="Stuart Gordon"/>
    <x v="3397"/>
    <n v="6.3"/>
    <n v="2005"/>
    <n v="131617"/>
    <n v="79"/>
    <x v="18"/>
    <x v="840"/>
    <n v="9971"/>
    <x v="282"/>
    <s v="English"/>
    <s v="USA"/>
    <n v="10000000"/>
    <n v="-9868383"/>
  </r>
  <r>
    <s v="Sue Corcoran"/>
    <x v="3398"/>
    <n v="4.7"/>
    <n v="2003"/>
    <n v="11798"/>
    <n v="8"/>
    <x v="712"/>
    <x v="1408"/>
    <n v="179"/>
    <x v="506"/>
    <s v="English"/>
    <s v="USA"/>
    <n v="100000"/>
    <n v="-88202"/>
  </r>
  <r>
    <s v="Susan Seidelman"/>
    <x v="3399"/>
    <n v="6.5"/>
    <n v="2005"/>
    <n v="3123749"/>
    <n v="35"/>
    <x v="1"/>
    <x v="1409"/>
    <n v="746"/>
    <x v="122"/>
    <s v="English"/>
    <s v="USA"/>
    <n v="1500000"/>
    <n v="1623749"/>
  </r>
  <r>
    <s v="Susan Stroman"/>
    <x v="3400"/>
    <n v="6.4"/>
    <n v="2005"/>
    <n v="19377727"/>
    <n v="168"/>
    <x v="264"/>
    <x v="503"/>
    <n v="35140"/>
    <x v="620"/>
    <s v="English"/>
    <s v="USA"/>
    <n v="45000000"/>
    <n v="-25622273"/>
  </r>
  <r>
    <s v="Susanna White"/>
    <x v="3401"/>
    <n v="6.1"/>
    <n v="2010"/>
    <n v="28995450"/>
    <n v="97"/>
    <x v="151"/>
    <x v="1410"/>
    <n v="19230"/>
    <x v="827"/>
    <s v="English"/>
    <s v="UK"/>
    <n v="35000000"/>
    <n v="-6004550"/>
  </r>
  <r>
    <s v="Susanne Bier"/>
    <x v="3402"/>
    <n v="7.2"/>
    <n v="2007"/>
    <n v="2849142"/>
    <n v="146"/>
    <x v="23"/>
    <x v="1087"/>
    <n v="24104"/>
    <x v="263"/>
    <s v="English"/>
    <s v="USA"/>
    <n v="16000000"/>
    <n v="-13150858"/>
  </r>
  <r>
    <s v="Sydney Pollack"/>
    <x v="3403"/>
    <n v="7.4"/>
    <n v="1982"/>
    <n v="177200000"/>
    <n v="94"/>
    <x v="19"/>
    <x v="0"/>
    <n v="77366"/>
    <x v="13"/>
    <s v="English"/>
    <s v="USA"/>
    <n v="22000000"/>
    <n v="155200000"/>
  </r>
  <r>
    <s v="Sydney Pollack"/>
    <x v="3404"/>
    <n v="6.8"/>
    <n v="1993"/>
    <n v="158348400"/>
    <n v="56"/>
    <x v="222"/>
    <x v="186"/>
    <n v="88844"/>
    <x v="287"/>
    <s v="English"/>
    <s v="USA"/>
    <n v="42000000"/>
    <n v="116348400"/>
  </r>
  <r>
    <s v="Sydney Pollack"/>
    <x v="3405"/>
    <n v="7.2"/>
    <n v="1985"/>
    <n v="87100000"/>
    <n v="66"/>
    <x v="37"/>
    <x v="299"/>
    <n v="52339"/>
    <x v="275"/>
    <s v="English"/>
    <s v="USA"/>
    <n v="31000000"/>
    <n v="56100000"/>
  </r>
  <r>
    <s v="Sydney Pollack"/>
    <x v="3406"/>
    <n v="6.4"/>
    <n v="2005"/>
    <n v="72515360"/>
    <n v="227"/>
    <x v="43"/>
    <x v="1411"/>
    <n v="86152"/>
    <x v="666"/>
    <s v="Aboriginal"/>
    <s v="UK"/>
    <n v="80000000"/>
    <n v="-7484640"/>
  </r>
  <r>
    <s v="Sydney Pollack"/>
    <x v="3407"/>
    <n v="5.0999999999999996"/>
    <n v="1999"/>
    <n v="31054924"/>
    <n v="96"/>
    <x v="123"/>
    <x v="10"/>
    <n v="17025"/>
    <x v="156"/>
    <s v="English"/>
    <s v="USA"/>
    <n v="64000000"/>
    <n v="-32945076"/>
  </r>
  <r>
    <s v="Sylvain Chomet"/>
    <x v="3408"/>
    <n v="7.8"/>
    <n v="2003"/>
    <n v="7002255"/>
    <n v="167"/>
    <x v="713"/>
    <x v="1412"/>
    <n v="42462"/>
    <x v="217"/>
    <s v="French"/>
    <s v="France"/>
    <n v="9500000"/>
    <n v="-2497745"/>
  </r>
  <r>
    <s v="Sylvain White"/>
    <x v="3409"/>
    <n v="5.2"/>
    <n v="2007"/>
    <n v="61356221"/>
    <n v="86"/>
    <x v="17"/>
    <x v="207"/>
    <n v="19505"/>
    <x v="248"/>
    <s v="English"/>
    <s v="USA"/>
    <n v="14000000"/>
    <n v="47356221"/>
  </r>
  <r>
    <s v="Sylvain White"/>
    <x v="3410"/>
    <n v="6.4"/>
    <n v="2010"/>
    <n v="23527955"/>
    <n v="213"/>
    <x v="90"/>
    <x v="174"/>
    <n v="74691"/>
    <x v="136"/>
    <s v="English"/>
    <s v="USA"/>
    <n v="25000000"/>
    <n v="-1472045"/>
  </r>
  <r>
    <s v="Sylvester Stallone"/>
    <x v="3411"/>
    <n v="7.2"/>
    <n v="2006"/>
    <n v="70269171"/>
    <n v="285"/>
    <x v="46"/>
    <x v="119"/>
    <n v="162130"/>
    <x v="17"/>
    <s v="English"/>
    <s v="USA"/>
    <n v="24000000"/>
    <n v="46269171"/>
  </r>
  <r>
    <s v="Sylvester Stallone"/>
    <x v="3412"/>
    <n v="6.5"/>
    <n v="2010"/>
    <n v="102981571"/>
    <n v="424"/>
    <x v="171"/>
    <x v="194"/>
    <n v="270226"/>
    <x v="485"/>
    <s v="English"/>
    <s v="USA"/>
    <n v="80000000"/>
    <n v="22981571"/>
  </r>
  <r>
    <s v="Sylvio Tabet"/>
    <x v="3413"/>
    <n v="3.8"/>
    <n v="1991"/>
    <n v="869325"/>
    <n v="17"/>
    <x v="324"/>
    <x v="1324"/>
    <n v="2281"/>
    <x v="165"/>
    <s v="English"/>
    <s v="USA"/>
    <n v="6000000"/>
    <n v="-5130675"/>
  </r>
  <r>
    <s v="Takao Okawara"/>
    <x v="3414"/>
    <n v="6"/>
    <n v="1999"/>
    <n v="10037390"/>
    <n v="107"/>
    <x v="500"/>
    <x v="1413"/>
    <n v="5442"/>
    <x v="42"/>
    <s v="Japanese"/>
    <s v="Japan"/>
    <n v="1000000000"/>
    <n v="-989962610"/>
  </r>
  <r>
    <s v="Takashi Shimizu"/>
    <x v="3415"/>
    <n v="5.9"/>
    <n v="2004"/>
    <n v="110175871"/>
    <n v="203"/>
    <x v="35"/>
    <x v="733"/>
    <n v="115050"/>
    <x v="655"/>
    <s v="English"/>
    <s v="USA"/>
    <n v="10000000"/>
    <n v="100175871"/>
  </r>
  <r>
    <s v="Takashi Shimizu"/>
    <x v="3416"/>
    <n v="5"/>
    <n v="2006"/>
    <n v="39143839"/>
    <n v="131"/>
    <x v="179"/>
    <x v="733"/>
    <n v="38658"/>
    <x v="640"/>
    <s v="English"/>
    <s v="USA"/>
    <n v="20000000"/>
    <n v="19143839"/>
  </r>
  <r>
    <s v="Takeshi Kitano"/>
    <x v="3417"/>
    <n v="7.2"/>
    <n v="2000"/>
    <n v="447750"/>
    <n v="81"/>
    <x v="30"/>
    <x v="326"/>
    <n v="18520"/>
    <x v="38"/>
    <s v="English"/>
    <s v="USA"/>
    <n v="10000000"/>
    <n v="-9552250"/>
  </r>
  <r>
    <s v="Tamara Jenkins"/>
    <x v="3418"/>
    <n v="6.6"/>
    <n v="1998"/>
    <n v="5480318"/>
    <n v="60"/>
    <x v="8"/>
    <x v="12"/>
    <n v="9427"/>
    <x v="115"/>
    <s v="English"/>
    <s v="USA"/>
    <n v="5000000"/>
    <n v="480318"/>
  </r>
  <r>
    <s v="Tamra Davis"/>
    <x v="3419"/>
    <n v="3.3"/>
    <n v="2002"/>
    <n v="37188667"/>
    <n v="111"/>
    <x v="8"/>
    <x v="1414"/>
    <n v="34219"/>
    <x v="605"/>
    <s v="English"/>
    <s v="USA"/>
    <n v="12000000"/>
    <n v="25188667"/>
  </r>
  <r>
    <s v="Tamra Davis"/>
    <x v="3420"/>
    <n v="6.7"/>
    <n v="1998"/>
    <n v="17278980"/>
    <n v="40"/>
    <x v="28"/>
    <x v="1020"/>
    <n v="48225"/>
    <x v="500"/>
    <s v="English"/>
    <s v="USA"/>
    <n v="8000000"/>
    <n v="9278980"/>
  </r>
  <r>
    <s v="Tarsem Singh"/>
    <x v="3421"/>
    <n v="6.3"/>
    <n v="2000"/>
    <n v="61280963"/>
    <n v="225"/>
    <x v="287"/>
    <x v="376"/>
    <n v="79877"/>
    <x v="911"/>
    <s v="English"/>
    <s v="USA"/>
    <n v="33000000"/>
    <n v="28280963"/>
  </r>
  <r>
    <s v="Tarsem Singh"/>
    <x v="3422"/>
    <n v="6.1"/>
    <n v="2011"/>
    <n v="83503161"/>
    <n v="284"/>
    <x v="714"/>
    <x v="650"/>
    <n v="138190"/>
    <x v="807"/>
    <s v="English"/>
    <s v="USA"/>
    <n v="75000000"/>
    <n v="8503161"/>
  </r>
  <r>
    <s v="Tarsem Singh"/>
    <x v="3423"/>
    <n v="6.5"/>
    <n v="2015"/>
    <n v="12276810"/>
    <n v="178"/>
    <x v="48"/>
    <x v="111"/>
    <n v="57674"/>
    <x v="30"/>
    <s v="English"/>
    <s v="USA"/>
    <n v="26000000"/>
    <n v="-13723190"/>
  </r>
  <r>
    <s v="Tarsem Singh"/>
    <x v="3424"/>
    <n v="5.6"/>
    <n v="2012"/>
    <n v="64933670"/>
    <n v="382"/>
    <x v="199"/>
    <x v="335"/>
    <n v="70838"/>
    <x v="244"/>
    <s v="English"/>
    <s v="USA"/>
    <n v="85000000"/>
    <n v="-20066330"/>
  </r>
  <r>
    <s v="Tate Taylor"/>
    <x v="3425"/>
    <n v="8.1"/>
    <n v="2011"/>
    <n v="169705587"/>
    <n v="373"/>
    <x v="23"/>
    <x v="51"/>
    <n v="318955"/>
    <x v="656"/>
    <s v="English"/>
    <s v="USA"/>
    <n v="25000000"/>
    <n v="144705587"/>
  </r>
  <r>
    <s v="Tate Taylor"/>
    <x v="3426"/>
    <n v="6.9"/>
    <n v="2014"/>
    <n v="30513940"/>
    <n v="165"/>
    <x v="20"/>
    <x v="1415"/>
    <n v="15843"/>
    <x v="449"/>
    <s v="English"/>
    <s v="USA"/>
    <n v="30000000"/>
    <n v="513940"/>
  </r>
  <r>
    <s v="Taylor Hackford"/>
    <x v="3427"/>
    <n v="7.7"/>
    <n v="2004"/>
    <n v="75305995"/>
    <n v="209"/>
    <x v="20"/>
    <x v="970"/>
    <n v="110394"/>
    <x v="477"/>
    <s v="English"/>
    <s v="USA"/>
    <n v="40000000"/>
    <n v="35305995"/>
  </r>
  <r>
    <s v="Taylor Hackford"/>
    <x v="3428"/>
    <n v="7.5"/>
    <n v="1997"/>
    <n v="60984028"/>
    <n v="117"/>
    <x v="222"/>
    <x v="46"/>
    <n v="259519"/>
    <x v="598"/>
    <s v="English"/>
    <s v="USA"/>
    <n v="57000000"/>
    <n v="3984028"/>
  </r>
  <r>
    <s v="Taylor Hackford"/>
    <x v="3429"/>
    <n v="6.2"/>
    <n v="2013"/>
    <n v="17609982"/>
    <n v="224"/>
    <x v="436"/>
    <x v="194"/>
    <n v="90046"/>
    <x v="220"/>
    <s v="English"/>
    <s v="USA"/>
    <n v="35000000"/>
    <n v="-17390018"/>
  </r>
  <r>
    <s v="Taylor Hackford"/>
    <x v="3430"/>
    <n v="5.7"/>
    <n v="2010"/>
    <n v="134904"/>
    <n v="49"/>
    <x v="167"/>
    <x v="1288"/>
    <n v="2395"/>
    <x v="591"/>
    <s v="English"/>
    <s v="USA"/>
    <n v="25000000"/>
    <n v="-24865096"/>
  </r>
  <r>
    <s v="Taylor Hackford"/>
    <x v="3431"/>
    <n v="8"/>
    <n v="1993"/>
    <n v="4496583"/>
    <n v="12"/>
    <x v="2"/>
    <x v="195"/>
    <n v="23181"/>
    <x v="129"/>
    <s v="English"/>
    <s v="USA"/>
    <n v="35000000"/>
    <n v="-30503417"/>
  </r>
  <r>
    <s v="Taylor Hackford"/>
    <x v="3432"/>
    <n v="6.2"/>
    <n v="2000"/>
    <n v="32598931"/>
    <n v="134"/>
    <x v="76"/>
    <x v="1416"/>
    <n v="49300"/>
    <x v="189"/>
    <s v="English"/>
    <s v="USA"/>
    <n v="65000000"/>
    <n v="-32401069"/>
  </r>
  <r>
    <s v="Ted Demme"/>
    <x v="3433"/>
    <n v="7.6"/>
    <n v="2001"/>
    <n v="52937130"/>
    <n v="147"/>
    <x v="119"/>
    <x v="45"/>
    <n v="198066"/>
    <x v="243"/>
    <s v="English"/>
    <s v="USA"/>
    <n v="30000000"/>
    <n v="22937130"/>
  </r>
  <r>
    <s v="Teddy Chan"/>
    <x v="3434"/>
    <n v="6.5"/>
    <n v="2014"/>
    <n v="129115"/>
    <n v="65"/>
    <x v="198"/>
    <x v="1417"/>
    <n v="5900"/>
    <x v="39"/>
    <s v="Cantonese"/>
    <s v="China"/>
    <n v="25000000"/>
    <n v="-24870885"/>
  </r>
  <r>
    <s v="Terence Davies"/>
    <x v="3435"/>
    <n v="7.1"/>
    <n v="2000"/>
    <n v="3041803"/>
    <n v="96"/>
    <x v="12"/>
    <x v="1304"/>
    <n v="6377"/>
    <x v="92"/>
    <s v="English"/>
    <s v="UK"/>
    <n v="10000000"/>
    <n v="-6958197"/>
  </r>
  <r>
    <s v="Terence Young"/>
    <x v="3436"/>
    <n v="7"/>
    <n v="1965"/>
    <n v="63600000"/>
    <n v="129"/>
    <x v="171"/>
    <x v="647"/>
    <n v="82073"/>
    <x v="245"/>
    <s v="English"/>
    <s v="UK"/>
    <n v="9000000"/>
    <n v="54600000"/>
  </r>
  <r>
    <s v="Terence Young"/>
    <x v="3437"/>
    <n v="7.5"/>
    <n v="1963"/>
    <n v="24800000"/>
    <n v="167"/>
    <x v="171"/>
    <x v="1418"/>
    <n v="89403"/>
    <x v="532"/>
    <s v="English"/>
    <s v="UK"/>
    <n v="2000000"/>
    <n v="22800000"/>
  </r>
  <r>
    <s v="Terence Young"/>
    <x v="3438"/>
    <n v="7.3"/>
    <n v="1962"/>
    <n v="16067035"/>
    <n v="184"/>
    <x v="171"/>
    <x v="1419"/>
    <n v="116642"/>
    <x v="446"/>
    <s v="English"/>
    <s v="UK"/>
    <n v="1100000"/>
    <n v="14967035"/>
  </r>
  <r>
    <s v="Terrence Malick"/>
    <x v="3439"/>
    <n v="7.6"/>
    <n v="1998"/>
    <n v="36385763"/>
    <n v="156"/>
    <x v="40"/>
    <x v="894"/>
    <n v="138941"/>
    <x v="912"/>
    <s v="English"/>
    <s v="USA"/>
    <n v="52000000"/>
    <n v="-15614237"/>
  </r>
  <r>
    <s v="Terrence Malick"/>
    <x v="3440"/>
    <n v="6.7"/>
    <n v="2005"/>
    <n v="12712093"/>
    <n v="222"/>
    <x v="431"/>
    <x v="241"/>
    <n v="70771"/>
    <x v="913"/>
    <s v="English"/>
    <s v="USA"/>
    <n v="30000000"/>
    <n v="-17287907"/>
  </r>
  <r>
    <s v="Terrence Malick"/>
    <x v="3441"/>
    <n v="6.7"/>
    <n v="2011"/>
    <n v="13303319"/>
    <n v="584"/>
    <x v="147"/>
    <x v="52"/>
    <n v="136367"/>
    <x v="914"/>
    <s v="English"/>
    <s v="USA"/>
    <n v="32000000"/>
    <n v="-18696681"/>
  </r>
  <r>
    <s v="Terry George"/>
    <x v="3442"/>
    <n v="8.1"/>
    <n v="2004"/>
    <n v="23472900"/>
    <n v="187"/>
    <x v="250"/>
    <x v="162"/>
    <n v="264533"/>
    <x v="464"/>
    <s v="English"/>
    <s v="UK"/>
    <n v="17500000"/>
    <n v="5972900"/>
  </r>
  <r>
    <s v="Terry Gilliam"/>
    <x v="3443"/>
    <n v="7"/>
    <n v="1981"/>
    <n v="42365600"/>
    <n v="139"/>
    <x v="715"/>
    <x v="1420"/>
    <n v="45890"/>
    <x v="86"/>
    <s v="English"/>
    <s v="UK"/>
    <n v="5000000"/>
    <n v="37365600"/>
  </r>
  <r>
    <s v="Terry Gilliam"/>
    <x v="3444"/>
    <n v="7.6"/>
    <n v="1991"/>
    <n v="41895491"/>
    <n v="84"/>
    <x v="643"/>
    <x v="43"/>
    <n v="63274"/>
    <x v="458"/>
    <s v="English"/>
    <s v="USA"/>
    <n v="24000000"/>
    <n v="17895491"/>
  </r>
  <r>
    <s v="Terry Gilliam"/>
    <x v="3445"/>
    <n v="8.3000000000000007"/>
    <n v="1975"/>
    <n v="1229197"/>
    <n v="131"/>
    <x v="291"/>
    <x v="177"/>
    <n v="382240"/>
    <x v="783"/>
    <s v="English"/>
    <s v="UK"/>
    <n v="229575"/>
    <n v="999622"/>
  </r>
  <r>
    <s v="Terry Gilliam"/>
    <x v="3446"/>
    <n v="8"/>
    <n v="1985"/>
    <n v="9929000"/>
    <n v="230"/>
    <x v="148"/>
    <x v="188"/>
    <n v="152306"/>
    <x v="723"/>
    <s v="English"/>
    <s v="UK"/>
    <n v="15000000"/>
    <n v="-5071000"/>
  </r>
  <r>
    <s v="Terry Gilliam"/>
    <x v="3447"/>
    <n v="7.7"/>
    <n v="1998"/>
    <n v="10562387"/>
    <n v="156"/>
    <x v="52"/>
    <x v="45"/>
    <n v="213226"/>
    <x v="203"/>
    <s v="English"/>
    <s v="USA"/>
    <n v="18500000"/>
    <n v="-7937613"/>
  </r>
  <r>
    <s v="Terry Gilliam"/>
    <x v="3448"/>
    <n v="6.8"/>
    <n v="2009"/>
    <n v="7689458"/>
    <n v="292"/>
    <x v="716"/>
    <x v="458"/>
    <n v="126307"/>
    <x v="113"/>
    <s v="English"/>
    <s v="UK"/>
    <n v="40000000"/>
    <n v="-32310542"/>
  </r>
  <r>
    <s v="Terry Gilliam"/>
    <x v="3449"/>
    <n v="5.9"/>
    <n v="2005"/>
    <n v="37899638"/>
    <n v="233"/>
    <x v="717"/>
    <x v="219"/>
    <n v="98472"/>
    <x v="324"/>
    <s v="English"/>
    <s v="USA"/>
    <n v="88000000"/>
    <n v="-50100362"/>
  </r>
  <r>
    <s v="Terry Zwigoff"/>
    <x v="3450"/>
    <n v="7.1"/>
    <n v="2003"/>
    <n v="60057639"/>
    <n v="195"/>
    <x v="116"/>
    <x v="328"/>
    <n v="107815"/>
    <x v="488"/>
    <s v="English"/>
    <s v="USA"/>
    <n v="18000000"/>
    <n v="42057639"/>
  </r>
  <r>
    <s v="Terry Zwigoff"/>
    <x v="3451"/>
    <n v="7.4"/>
    <n v="2001"/>
    <n v="6200756"/>
    <n v="122"/>
    <x v="8"/>
    <x v="159"/>
    <n v="96129"/>
    <x v="483"/>
    <s v="English"/>
    <s v="USA"/>
    <n v="7000000"/>
    <n v="-799244"/>
  </r>
  <r>
    <s v="Thaddeus O'Sullivan"/>
    <x v="3452"/>
    <n v="6.7"/>
    <n v="2002"/>
    <n v="196067"/>
    <n v="39"/>
    <x v="12"/>
    <x v="950"/>
    <n v="1966"/>
    <x v="219"/>
    <s v="English"/>
    <s v="UK"/>
    <n v="7000000"/>
    <n v="-6803933"/>
  </r>
  <r>
    <s v="Thea Sharrock"/>
    <x v="3453"/>
    <n v="7.6"/>
    <n v="2016"/>
    <n v="56154094"/>
    <n v="151"/>
    <x v="12"/>
    <x v="1421"/>
    <n v="44723"/>
    <x v="277"/>
    <s v="English"/>
    <s v="UK"/>
    <n v="20000000"/>
    <n v="36154094"/>
  </r>
  <r>
    <s v="Theodore Melfi"/>
    <x v="3454"/>
    <n v="7.3"/>
    <n v="2014"/>
    <n v="44134898"/>
    <n v="275"/>
    <x v="8"/>
    <x v="0"/>
    <n v="72803"/>
    <x v="589"/>
    <s v="English"/>
    <s v="USA"/>
    <n v="13000000"/>
    <n v="31134898"/>
  </r>
  <r>
    <s v="Theodore Witcher"/>
    <x v="3455"/>
    <n v="7.4"/>
    <n v="1997"/>
    <n v="12514138"/>
    <n v="16"/>
    <x v="12"/>
    <x v="327"/>
    <n v="2801"/>
    <x v="635"/>
    <s v="English"/>
    <s v="USA"/>
    <n v="10000000"/>
    <n v="2514138"/>
  </r>
  <r>
    <s v="Thomas Bezucha"/>
    <x v="3456"/>
    <n v="5.8"/>
    <n v="2011"/>
    <n v="23179303"/>
    <n v="94"/>
    <x v="193"/>
    <x v="355"/>
    <n v="32951"/>
    <x v="301"/>
    <s v="English"/>
    <s v="Hungary"/>
    <n v="20000000"/>
    <n v="3179303"/>
  </r>
  <r>
    <s v="Thomas Bezucha"/>
    <x v="3457"/>
    <n v="6.3"/>
    <n v="2005"/>
    <n v="6061759"/>
    <n v="142"/>
    <x v="19"/>
    <x v="780"/>
    <n v="49077"/>
    <x v="794"/>
    <s v="English"/>
    <s v="USA"/>
    <n v="17000000"/>
    <n v="-10938241"/>
  </r>
  <r>
    <s v="Thomas Carter"/>
    <x v="3458"/>
    <n v="6.1"/>
    <n v="2001"/>
    <n v="91038276"/>
    <n v="101"/>
    <x v="17"/>
    <x v="1422"/>
    <n v="47876"/>
    <x v="434"/>
    <s v="English"/>
    <s v="USA"/>
    <n v="13000000"/>
    <n v="78038276"/>
  </r>
  <r>
    <s v="Thomas Carter"/>
    <x v="3459"/>
    <n v="7.2"/>
    <n v="2005"/>
    <n v="67253092"/>
    <n v="127"/>
    <x v="46"/>
    <x v="127"/>
    <n v="92702"/>
    <x v="213"/>
    <s v="English"/>
    <s v="USA"/>
    <n v="30000000"/>
    <n v="37253092"/>
  </r>
  <r>
    <s v="Thomas Carter"/>
    <x v="3460"/>
    <n v="6.7"/>
    <n v="2014"/>
    <n v="30127963"/>
    <n v="50"/>
    <x v="438"/>
    <x v="1423"/>
    <n v="12596"/>
    <x v="100"/>
    <s v="English"/>
    <s v="USA"/>
    <n v="15000000"/>
    <n v="15127963"/>
  </r>
  <r>
    <s v="Thomas Vinterberg"/>
    <x v="3461"/>
    <n v="8.1"/>
    <n v="1998"/>
    <n v="1647780"/>
    <n v="98"/>
    <x v="23"/>
    <x v="1424"/>
    <n v="65951"/>
    <x v="465"/>
    <s v="Danish"/>
    <s v="Denmark"/>
    <n v="1300000"/>
    <n v="347780"/>
  </r>
  <r>
    <s v="Thomas Vinterberg"/>
    <x v="3462"/>
    <n v="8.3000000000000007"/>
    <n v="2012"/>
    <n v="610968"/>
    <n v="349"/>
    <x v="23"/>
    <x v="1425"/>
    <n v="170155"/>
    <x v="422"/>
    <s v="Danish"/>
    <s v="Denmark"/>
    <n v="3800000"/>
    <n v="-3189032"/>
  </r>
  <r>
    <s v="Thomas Vinterberg"/>
    <x v="3463"/>
    <n v="6.6"/>
    <n v="2004"/>
    <n v="23106"/>
    <n v="100"/>
    <x v="132"/>
    <x v="1114"/>
    <n v="9003"/>
    <x v="717"/>
    <s v="English"/>
    <s v="Italy"/>
    <n v="50000000"/>
    <n v="-49976894"/>
  </r>
  <r>
    <s v="Thor Freudenthal"/>
    <x v="3464"/>
    <n v="6.2"/>
    <n v="2010"/>
    <n v="64001297"/>
    <n v="111"/>
    <x v="93"/>
    <x v="293"/>
    <n v="32002"/>
    <x v="35"/>
    <s v="English"/>
    <s v="USA"/>
    <n v="15000000"/>
    <n v="49001297"/>
  </r>
  <r>
    <s v="Thor Freudenthal"/>
    <x v="3465"/>
    <n v="5.4"/>
    <n v="2009"/>
    <n v="73023275"/>
    <n v="107"/>
    <x v="93"/>
    <x v="162"/>
    <n v="16271"/>
    <x v="466"/>
    <s v="English"/>
    <s v="USA"/>
    <n v="35000000"/>
    <n v="38023275"/>
  </r>
  <r>
    <s v="Thor Freudenthal"/>
    <x v="3466"/>
    <n v="5.9"/>
    <n v="2013"/>
    <n v="68558662"/>
    <n v="183"/>
    <x v="68"/>
    <x v="337"/>
    <n v="86627"/>
    <x v="25"/>
    <s v="English"/>
    <s v="USA"/>
    <n v="90000000"/>
    <n v="-21441338"/>
  </r>
  <r>
    <s v="Ti West"/>
    <x v="3467"/>
    <n v="5.5"/>
    <n v="2011"/>
    <n v="77501"/>
    <n v="292"/>
    <x v="54"/>
    <x v="995"/>
    <n v="27260"/>
    <x v="339"/>
    <s v="English"/>
    <s v="USA"/>
    <n v="750000"/>
    <n v="-672499"/>
  </r>
  <r>
    <s v="Ti West"/>
    <x v="3468"/>
    <n v="6.4"/>
    <n v="2009"/>
    <n v="100659"/>
    <n v="238"/>
    <x v="54"/>
    <x v="995"/>
    <n v="30160"/>
    <x v="557"/>
    <s v="English"/>
    <s v="USA"/>
    <n v="900000"/>
    <n v="-799341"/>
  </r>
  <r>
    <s v="Tim Blake Nelson"/>
    <x v="3469"/>
    <n v="6.2"/>
    <n v="2001"/>
    <n v="16017403"/>
    <n v="92"/>
    <x v="16"/>
    <x v="404"/>
    <n v="17333"/>
    <x v="181"/>
    <s v="English"/>
    <s v="USA"/>
    <n v="5000000"/>
    <n v="11017403"/>
  </r>
  <r>
    <s v="Tim Boxell"/>
    <x v="3470"/>
    <n v="6.6"/>
    <n v="2006"/>
    <n v="118666"/>
    <n v="3"/>
    <x v="23"/>
    <x v="948"/>
    <n v="91"/>
    <x v="784"/>
    <s v="English"/>
    <s v="USA"/>
    <n v="2500000"/>
    <n v="-2381334"/>
  </r>
  <r>
    <s v="Tim Burton"/>
    <x v="3471"/>
    <n v="7.6"/>
    <n v="1989"/>
    <n v="251188924"/>
    <n v="186"/>
    <x v="184"/>
    <x v="812"/>
    <n v="269033"/>
    <x v="915"/>
    <s v="English"/>
    <s v="USA"/>
    <n v="35000000"/>
    <n v="216188924"/>
  </r>
  <r>
    <s v="Tim Burton"/>
    <x v="3472"/>
    <n v="6.5"/>
    <n v="2010"/>
    <n v="334185206"/>
    <n v="451"/>
    <x v="68"/>
    <x v="45"/>
    <n v="306320"/>
    <x v="916"/>
    <s v="English"/>
    <s v="USA"/>
    <n v="200000000"/>
    <n v="134185206"/>
  </r>
  <r>
    <s v="Tim Burton"/>
    <x v="3473"/>
    <n v="7"/>
    <n v="1992"/>
    <n v="162831698"/>
    <n v="153"/>
    <x v="470"/>
    <x v="812"/>
    <n v="215255"/>
    <x v="917"/>
    <s v="English"/>
    <s v="USA"/>
    <n v="80000000"/>
    <n v="82831698"/>
  </r>
  <r>
    <s v="Tim Burton"/>
    <x v="3474"/>
    <n v="5.7"/>
    <n v="2001"/>
    <n v="180011740"/>
    <n v="230"/>
    <x v="246"/>
    <x v="208"/>
    <n v="177725"/>
    <x v="918"/>
    <s v="English"/>
    <s v="USA"/>
    <n v="100000000"/>
    <n v="80011740"/>
  </r>
  <r>
    <s v="Tim Burton"/>
    <x v="3475"/>
    <n v="7.5"/>
    <n v="1988"/>
    <n v="73326666"/>
    <n v="109"/>
    <x v="60"/>
    <x v="362"/>
    <n v="189413"/>
    <x v="662"/>
    <s v="English"/>
    <s v="USA"/>
    <n v="15000000"/>
    <n v="58326666"/>
  </r>
  <r>
    <s v="Tim Burton"/>
    <x v="3476"/>
    <n v="6.7"/>
    <n v="2005"/>
    <n v="206456431"/>
    <n v="276"/>
    <x v="162"/>
    <x v="45"/>
    <n v="320284"/>
    <x v="919"/>
    <s v="English"/>
    <s v="USA"/>
    <n v="150000000"/>
    <n v="56456431"/>
  </r>
  <r>
    <s v="Tim Burton"/>
    <x v="3477"/>
    <n v="7.9"/>
    <n v="1990"/>
    <n v="56362352"/>
    <n v="111"/>
    <x v="718"/>
    <x v="45"/>
    <n v="357581"/>
    <x v="816"/>
    <s v="English"/>
    <s v="USA"/>
    <n v="20000000"/>
    <n v="36362352"/>
  </r>
  <r>
    <s v="Tim Burton"/>
    <x v="3478"/>
    <n v="7.4"/>
    <n v="2005"/>
    <n v="53337608"/>
    <n v="267"/>
    <x v="719"/>
    <x v="45"/>
    <n v="188785"/>
    <x v="340"/>
    <s v="English"/>
    <s v="USA"/>
    <n v="40000000"/>
    <n v="13337608"/>
  </r>
  <r>
    <s v="Tim Burton"/>
    <x v="3479"/>
    <n v="7"/>
    <n v="2014"/>
    <n v="14479776"/>
    <n v="325"/>
    <x v="530"/>
    <x v="493"/>
    <n v="55539"/>
    <x v="237"/>
    <s v="English"/>
    <s v="USA"/>
    <n v="10000000"/>
    <n v="4479776"/>
  </r>
  <r>
    <s v="Tim Burton"/>
    <x v="3480"/>
    <n v="7"/>
    <n v="2012"/>
    <n v="35287788"/>
    <n v="370"/>
    <x v="720"/>
    <x v="582"/>
    <n v="73886"/>
    <x v="136"/>
    <s v="English"/>
    <s v="USA"/>
    <n v="39000000"/>
    <n v="-3712212"/>
  </r>
  <r>
    <s v="Tim Burton"/>
    <x v="3481"/>
    <n v="8"/>
    <n v="2003"/>
    <n v="66257002"/>
    <n v="235"/>
    <x v="100"/>
    <x v="210"/>
    <n v="350698"/>
    <x v="920"/>
    <s v="English"/>
    <s v="USA"/>
    <n v="70000000"/>
    <n v="-3742998"/>
  </r>
  <r>
    <s v="Tim Burton"/>
    <x v="3482"/>
    <n v="7.9"/>
    <n v="1994"/>
    <n v="5887457"/>
    <n v="148"/>
    <x v="299"/>
    <x v="45"/>
    <n v="142416"/>
    <x v="37"/>
    <s v="English"/>
    <s v="USA"/>
    <n v="18000000"/>
    <n v="-12112543"/>
  </r>
  <r>
    <s v="Tim Burton"/>
    <x v="3483"/>
    <n v="6.2"/>
    <n v="2012"/>
    <n v="79711678"/>
    <n v="526"/>
    <x v="465"/>
    <x v="45"/>
    <n v="199039"/>
    <x v="837"/>
    <s v="English"/>
    <s v="USA"/>
    <n v="100000000"/>
    <n v="-20288322"/>
  </r>
  <r>
    <s v="Tim Burton"/>
    <x v="3484"/>
    <n v="6.3"/>
    <n v="1996"/>
    <n v="37754208"/>
    <n v="132"/>
    <x v="25"/>
    <x v="433"/>
    <n v="172217"/>
    <x v="807"/>
    <s v="English"/>
    <s v="USA"/>
    <n v="70000000"/>
    <n v="-32245792"/>
  </r>
  <r>
    <s v="Tim Chambers"/>
    <x v="3485"/>
    <n v="6.5"/>
    <n v="2009"/>
    <n v="1889522"/>
    <n v="34"/>
    <x v="46"/>
    <x v="295"/>
    <n v="1119"/>
    <x v="281"/>
    <s v="English"/>
    <s v="USA"/>
    <n v="7000000"/>
    <n v="-5110478"/>
  </r>
  <r>
    <s v="Tim Heidecker"/>
    <x v="3486"/>
    <n v="5.3"/>
    <n v="2012"/>
    <n v="200803"/>
    <n v="82"/>
    <x v="3"/>
    <x v="1426"/>
    <n v="7988"/>
    <x v="149"/>
    <s v="English"/>
    <s v="USA"/>
    <n v="3000000"/>
    <n v="-2799197"/>
  </r>
  <r>
    <s v="Tim Hill"/>
    <x v="3487"/>
    <n v="5.2"/>
    <n v="2007"/>
    <n v="217326336"/>
    <n v="131"/>
    <x v="150"/>
    <x v="248"/>
    <n v="57276"/>
    <x v="321"/>
    <s v="English"/>
    <s v="USA"/>
    <n v="60000000"/>
    <n v="157326336"/>
  </r>
  <r>
    <s v="Tim Hill"/>
    <x v="3488"/>
    <n v="5.5"/>
    <n v="2011"/>
    <n v="108012170"/>
    <n v="156"/>
    <x v="67"/>
    <x v="201"/>
    <n v="24089"/>
    <x v="347"/>
    <s v="English"/>
    <s v="USA"/>
    <n v="63000000"/>
    <n v="45012170"/>
  </r>
  <r>
    <s v="Tim Hill"/>
    <x v="3489"/>
    <n v="5.3"/>
    <n v="2001"/>
    <n v="17292381"/>
    <n v="37"/>
    <x v="532"/>
    <x v="889"/>
    <n v="5794"/>
    <x v="390"/>
    <s v="English"/>
    <s v="USA"/>
    <n v="12000000"/>
    <n v="5292381"/>
  </r>
  <r>
    <s v="Tim Hill"/>
    <x v="3490"/>
    <n v="6.2"/>
    <n v="1999"/>
    <n v="16290976"/>
    <n v="70"/>
    <x v="721"/>
    <x v="861"/>
    <n v="14637"/>
    <x v="179"/>
    <s v="English"/>
    <s v="USA"/>
    <n v="24000000"/>
    <n v="-7709024"/>
  </r>
  <r>
    <s v="Tim Hunter"/>
    <x v="3491"/>
    <n v="7.1"/>
    <n v="1986"/>
    <n v="4600000"/>
    <n v="45"/>
    <x v="2"/>
    <x v="46"/>
    <n v="11763"/>
    <x v="197"/>
    <s v="English"/>
    <s v="USA"/>
    <n v="1900000"/>
    <n v="2700000"/>
  </r>
  <r>
    <s v="Tim Johnson"/>
    <x v="3492"/>
    <n v="6.8"/>
    <n v="2006"/>
    <n v="155019340"/>
    <n v="166"/>
    <x v="84"/>
    <x v="39"/>
    <n v="127345"/>
    <x v="369"/>
    <s v="English"/>
    <s v="USA"/>
    <n v="80000000"/>
    <n v="75019340"/>
  </r>
  <r>
    <s v="Tim Johnson"/>
    <x v="3493"/>
    <n v="6.7"/>
    <n v="2015"/>
    <n v="177343675"/>
    <n v="165"/>
    <x v="467"/>
    <x v="1427"/>
    <n v="70121"/>
    <x v="478"/>
    <s v="English"/>
    <s v="USA"/>
    <n v="135000000"/>
    <n v="42343675"/>
  </r>
  <r>
    <s v="Tim McCanlies"/>
    <x v="3494"/>
    <n v="7.6"/>
    <n v="2003"/>
    <n v="41407470"/>
    <n v="82"/>
    <x v="200"/>
    <x v="1162"/>
    <n v="43378"/>
    <x v="562"/>
    <s v="English"/>
    <s v="USA"/>
    <n v="30000000"/>
    <n v="11407470"/>
  </r>
  <r>
    <s v="Tim Miller"/>
    <x v="3495"/>
    <n v="8.1"/>
    <n v="2016"/>
    <n v="363024263"/>
    <n v="579"/>
    <x v="722"/>
    <x v="111"/>
    <n v="479047"/>
    <x v="645"/>
    <s v="English"/>
    <s v="USA"/>
    <n v="58000000"/>
    <n v="305024263"/>
  </r>
  <r>
    <s v="Tim Robbins"/>
    <x v="3496"/>
    <n v="7.6"/>
    <n v="1995"/>
    <n v="39025000"/>
    <n v="77"/>
    <x v="2"/>
    <x v="1428"/>
    <n v="73193"/>
    <x v="231"/>
    <s v="English"/>
    <s v="UK"/>
    <n v="11000000"/>
    <n v="28025000"/>
  </r>
  <r>
    <s v="Tim Robbins"/>
    <x v="3497"/>
    <n v="6.9"/>
    <n v="1999"/>
    <n v="2899970"/>
    <n v="70"/>
    <x v="23"/>
    <x v="0"/>
    <n v="8039"/>
    <x v="188"/>
    <s v="English"/>
    <s v="USA"/>
    <n v="32000000"/>
    <n v="-29100030"/>
  </r>
  <r>
    <s v="Tim Story"/>
    <x v="3498"/>
    <n v="6.2"/>
    <n v="2014"/>
    <n v="134141530"/>
    <n v="146"/>
    <x v="320"/>
    <x v="948"/>
    <n v="75903"/>
    <x v="192"/>
    <s v="English"/>
    <s v="USA"/>
    <n v="25000000"/>
    <n v="109141530"/>
  </r>
  <r>
    <s v="Tim Story"/>
    <x v="3499"/>
    <n v="6.6"/>
    <n v="2012"/>
    <n v="91547205"/>
    <n v="77"/>
    <x v="1"/>
    <x v="207"/>
    <n v="34579"/>
    <x v="69"/>
    <s v="English"/>
    <s v="USA"/>
    <n v="12000000"/>
    <n v="79547205"/>
  </r>
  <r>
    <s v="Tim Story"/>
    <x v="3500"/>
    <n v="6.3"/>
    <n v="2002"/>
    <n v="75074950"/>
    <n v="91"/>
    <x v="8"/>
    <x v="1422"/>
    <n v="22147"/>
    <x v="177"/>
    <s v="English"/>
    <s v="USA"/>
    <n v="12000000"/>
    <n v="63074950"/>
  </r>
  <r>
    <s v="Tim Story"/>
    <x v="3501"/>
    <n v="5.9"/>
    <n v="2016"/>
    <n v="90835030"/>
    <n v="119"/>
    <x v="143"/>
    <x v="534"/>
    <n v="28621"/>
    <x v="717"/>
    <s v="English"/>
    <s v="USA"/>
    <n v="40000000"/>
    <n v="50835030"/>
  </r>
  <r>
    <s v="Tim Story"/>
    <x v="3502"/>
    <n v="5.7"/>
    <n v="2014"/>
    <n v="65182182"/>
    <n v="52"/>
    <x v="1"/>
    <x v="951"/>
    <n v="15310"/>
    <x v="368"/>
    <s v="English"/>
    <s v="USA"/>
    <n v="24000000"/>
    <n v="41182182"/>
  </r>
  <r>
    <s v="Tim Story"/>
    <x v="3503"/>
    <n v="5.6"/>
    <n v="2007"/>
    <n v="131920333"/>
    <n v="262"/>
    <x v="246"/>
    <x v="174"/>
    <n v="213275"/>
    <x v="169"/>
    <s v="English"/>
    <s v="USA"/>
    <n v="130000000"/>
    <n v="1920333"/>
  </r>
  <r>
    <s v="Timothy Björklund"/>
    <x v="3504"/>
    <n v="5.8"/>
    <n v="2004"/>
    <n v="6491350"/>
    <n v="33"/>
    <x v="552"/>
    <x v="1283"/>
    <n v="1231"/>
    <x v="39"/>
    <s v="English"/>
    <s v="USA"/>
    <n v="10000000"/>
    <n v="-3508650"/>
  </r>
  <r>
    <s v="Timothy Hines"/>
    <x v="3505"/>
    <n v="7.5"/>
    <n v="2015"/>
    <n v="14616"/>
    <n v="1"/>
    <x v="23"/>
    <x v="113"/>
    <n v="314"/>
    <x v="186"/>
    <s v="English"/>
    <s v="USA"/>
    <n v="12000000"/>
    <n v="-11985384"/>
  </r>
  <r>
    <s v="Timur Bekmambetov"/>
    <x v="3506"/>
    <n v="6.7"/>
    <n v="2008"/>
    <n v="134568845"/>
    <n v="316"/>
    <x v="358"/>
    <x v="386"/>
    <n v="299852"/>
    <x v="687"/>
    <s v="English"/>
    <s v="USA"/>
    <n v="75000000"/>
    <n v="59568845"/>
  </r>
  <r>
    <s v="Timur Bekmambetov"/>
    <x v="3507"/>
    <n v="6.5"/>
    <n v="2004"/>
    <n v="1487477"/>
    <n v="232"/>
    <x v="723"/>
    <x v="1429"/>
    <n v="47097"/>
    <x v="346"/>
    <s v="Russian"/>
    <s v="Russia"/>
    <n v="4200000"/>
    <n v="-2712523"/>
  </r>
  <r>
    <s v="Timur Bekmambetov"/>
    <x v="3508"/>
    <n v="5.9"/>
    <n v="2012"/>
    <n v="37516013"/>
    <n v="393"/>
    <x v="547"/>
    <x v="67"/>
    <n v="128629"/>
    <x v="176"/>
    <s v="English"/>
    <s v="USA"/>
    <n v="69000000"/>
    <n v="-31483987"/>
  </r>
  <r>
    <s v="Tina Gordon Chism"/>
    <x v="3509"/>
    <n v="5.3"/>
    <n v="2013"/>
    <n v="9123834"/>
    <n v="43"/>
    <x v="1"/>
    <x v="1186"/>
    <n v="4065"/>
    <x v="314"/>
    <s v="English"/>
    <s v="USA"/>
    <n v="15000000"/>
    <n v="-5876166"/>
  </r>
  <r>
    <s v="Tobe Hooper"/>
    <x v="3510"/>
    <n v="7.4"/>
    <n v="1982"/>
    <n v="76600000"/>
    <n v="223"/>
    <x v="65"/>
    <x v="1430"/>
    <n v="105446"/>
    <x v="769"/>
    <s v="English"/>
    <s v="USA"/>
    <n v="10700000"/>
    <n v="65900000"/>
  </r>
  <r>
    <s v="Tobe Hooper"/>
    <x v="3511"/>
    <n v="7.5"/>
    <n v="1974"/>
    <n v="30859000"/>
    <n v="277"/>
    <x v="179"/>
    <x v="842"/>
    <n v="96410"/>
    <x v="921"/>
    <s v="English"/>
    <s v="USA"/>
    <n v="83532"/>
    <n v="30775468"/>
  </r>
  <r>
    <s v="Tobe Hooper"/>
    <x v="3512"/>
    <n v="5.5"/>
    <n v="1986"/>
    <n v="8025872"/>
    <n v="159"/>
    <x v="42"/>
    <x v="1431"/>
    <n v="19234"/>
    <x v="465"/>
    <s v="English"/>
    <s v="USA"/>
    <n v="4700000"/>
    <n v="3325872"/>
  </r>
  <r>
    <s v="Tobe Hooper"/>
    <x v="3513"/>
    <n v="5.5"/>
    <n v="1986"/>
    <n v="4884663"/>
    <n v="52"/>
    <x v="181"/>
    <x v="1432"/>
    <n v="5187"/>
    <x v="100"/>
    <s v="English"/>
    <s v="USA"/>
    <n v="12000000"/>
    <n v="-7115337"/>
  </r>
  <r>
    <s v="Tod Williams"/>
    <x v="3514"/>
    <n v="5.7"/>
    <n v="2010"/>
    <n v="84749884"/>
    <n v="264"/>
    <x v="54"/>
    <x v="1433"/>
    <n v="82133"/>
    <x v="596"/>
    <s v="English"/>
    <s v="USA"/>
    <n v="3000000"/>
    <n v="81749884"/>
  </r>
  <r>
    <s v="Todd Field"/>
    <x v="3515"/>
    <n v="7.5"/>
    <n v="2001"/>
    <n v="35918429"/>
    <n v="179"/>
    <x v="2"/>
    <x v="56"/>
    <n v="32415"/>
    <x v="573"/>
    <s v="English"/>
    <s v="USA"/>
    <n v="1700000"/>
    <n v="34218429"/>
  </r>
  <r>
    <s v="Todd Field"/>
    <x v="3516"/>
    <n v="7.6"/>
    <n v="2006"/>
    <n v="5459824"/>
    <n v="251"/>
    <x v="12"/>
    <x v="424"/>
    <n v="92781"/>
    <x v="434"/>
    <s v="English"/>
    <s v="USA"/>
    <n v="26000000"/>
    <n v="-20540176"/>
  </r>
  <r>
    <s v="Todd Graff"/>
    <x v="3517"/>
    <n v="5.7"/>
    <n v="2012"/>
    <n v="30920167"/>
    <n v="98"/>
    <x v="9"/>
    <x v="388"/>
    <n v="6476"/>
    <x v="149"/>
    <s v="English"/>
    <s v="USA"/>
    <n v="25000000"/>
    <n v="5920167"/>
  </r>
  <r>
    <s v="Todd Graff"/>
    <x v="3518"/>
    <n v="6.4"/>
    <n v="2009"/>
    <n v="5205343"/>
    <n v="79"/>
    <x v="618"/>
    <x v="977"/>
    <n v="11958"/>
    <x v="94"/>
    <s v="English"/>
    <s v="USA"/>
    <n v="20000000"/>
    <n v="-14794657"/>
  </r>
  <r>
    <s v="Todd Haynes"/>
    <x v="3519"/>
    <n v="7.4"/>
    <n v="2002"/>
    <n v="15854988"/>
    <n v="181"/>
    <x v="12"/>
    <x v="597"/>
    <n v="36542"/>
    <x v="268"/>
    <s v="English"/>
    <s v="USA"/>
    <n v="13500000"/>
    <n v="2354988"/>
  </r>
  <r>
    <s v="Todd Haynes"/>
    <x v="3520"/>
    <n v="7"/>
    <n v="2007"/>
    <n v="4001121"/>
    <n v="231"/>
    <x v="20"/>
    <x v="241"/>
    <n v="48346"/>
    <x v="453"/>
    <s v="English"/>
    <s v="USA"/>
    <n v="20000000"/>
    <n v="-15998879"/>
  </r>
  <r>
    <s v="Todd Lincoln"/>
    <x v="3521"/>
    <n v="4.0999999999999996"/>
    <n v="2012"/>
    <n v="4930798"/>
    <n v="145"/>
    <x v="179"/>
    <x v="1434"/>
    <n v="16268"/>
    <x v="271"/>
    <s v="English"/>
    <s v="USA"/>
    <n v="17000000"/>
    <n v="-12069202"/>
  </r>
  <r>
    <s v="Todd Phillips"/>
    <x v="3522"/>
    <n v="7.8"/>
    <n v="2009"/>
    <n v="277313371"/>
    <n v="334"/>
    <x v="3"/>
    <x v="351"/>
    <n v="583341"/>
    <x v="251"/>
    <s v="English"/>
    <s v="USA"/>
    <n v="35000000"/>
    <n v="242313371"/>
  </r>
  <r>
    <s v="Todd Phillips"/>
    <x v="3523"/>
    <n v="6.5"/>
    <n v="2011"/>
    <n v="254455986"/>
    <n v="383"/>
    <x v="3"/>
    <x v="351"/>
    <n v="375879"/>
    <x v="235"/>
    <s v="English"/>
    <s v="USA"/>
    <n v="80000000"/>
    <n v="174455986"/>
  </r>
  <r>
    <s v="Todd Phillips"/>
    <x v="3524"/>
    <n v="6.5"/>
    <n v="2000"/>
    <n v="68525609"/>
    <n v="103"/>
    <x v="3"/>
    <x v="958"/>
    <n v="132963"/>
    <x v="190"/>
    <s v="English"/>
    <s v="USA"/>
    <n v="15600000"/>
    <n v="52925609"/>
  </r>
  <r>
    <s v="Todd Phillips"/>
    <x v="3525"/>
    <n v="7.2"/>
    <n v="2003"/>
    <n v="74608545"/>
    <n v="123"/>
    <x v="3"/>
    <x v="6"/>
    <n v="185258"/>
    <x v="785"/>
    <s v="English"/>
    <s v="USA"/>
    <n v="24000000"/>
    <n v="50608545"/>
  </r>
  <r>
    <s v="Todd Phillips"/>
    <x v="3526"/>
    <n v="6.6"/>
    <n v="2010"/>
    <n v="100448498"/>
    <n v="307"/>
    <x v="8"/>
    <x v="158"/>
    <n v="272789"/>
    <x v="241"/>
    <s v="English"/>
    <s v="USA"/>
    <n v="65000000"/>
    <n v="35448498"/>
  </r>
  <r>
    <s v="Todd Phillips"/>
    <x v="3527"/>
    <n v="6.1"/>
    <n v="2004"/>
    <n v="88200225"/>
    <n v="173"/>
    <x v="28"/>
    <x v="1435"/>
    <n v="120795"/>
    <x v="521"/>
    <s v="English"/>
    <s v="USA"/>
    <n v="60000000"/>
    <n v="28200225"/>
  </r>
  <r>
    <s v="Todd Phillips"/>
    <x v="3528"/>
    <n v="5.9"/>
    <n v="2006"/>
    <n v="17803796"/>
    <n v="110"/>
    <x v="3"/>
    <x v="747"/>
    <n v="26100"/>
    <x v="0"/>
    <s v="English"/>
    <s v="USA"/>
    <n v="20000000"/>
    <n v="-2196204"/>
  </r>
  <r>
    <s v="Todd Solondz"/>
    <x v="3529"/>
    <n v="7.5"/>
    <n v="1995"/>
    <n v="4771000"/>
    <n v="74"/>
    <x v="8"/>
    <x v="1436"/>
    <n v="26513"/>
    <x v="54"/>
    <s v="English"/>
    <s v="USA"/>
    <n v="800000"/>
    <n v="3971000"/>
  </r>
  <r>
    <s v="Todd Solondz"/>
    <x v="3530"/>
    <n v="7.8"/>
    <n v="1998"/>
    <n v="3000000"/>
    <n v="148"/>
    <x v="8"/>
    <x v="156"/>
    <n v="55329"/>
    <x v="256"/>
    <s v="English"/>
    <s v="USA"/>
    <n v="3000000"/>
    <n v="0"/>
  </r>
  <r>
    <s v="Todd Strauss-Schulson"/>
    <x v="3531"/>
    <n v="6.3"/>
    <n v="2011"/>
    <n v="35033759"/>
    <n v="161"/>
    <x v="278"/>
    <x v="1194"/>
    <n v="55008"/>
    <x v="280"/>
    <s v="English"/>
    <s v="USA"/>
    <n v="19000000"/>
    <n v="16033759"/>
  </r>
  <r>
    <s v="Tom Brady"/>
    <x v="3532"/>
    <n v="3.3"/>
    <n v="2011"/>
    <n v="2331318"/>
    <n v="49"/>
    <x v="3"/>
    <x v="1149"/>
    <n v="9541"/>
    <x v="100"/>
    <s v="English"/>
    <s v="USA"/>
    <n v="10000000"/>
    <n v="-7668682"/>
  </r>
  <r>
    <s v="Tom Dey"/>
    <x v="3533"/>
    <n v="5.6"/>
    <n v="2006"/>
    <n v="88658172"/>
    <n v="143"/>
    <x v="1"/>
    <x v="351"/>
    <n v="58412"/>
    <x v="386"/>
    <s v="English"/>
    <s v="USA"/>
    <n v="50000000"/>
    <n v="38658172"/>
  </r>
  <r>
    <s v="Tom Dey"/>
    <x v="3534"/>
    <n v="6.6"/>
    <n v="2000"/>
    <n v="56932305"/>
    <n v="146"/>
    <x v="447"/>
    <x v="1437"/>
    <n v="96690"/>
    <x v="770"/>
    <s v="English"/>
    <s v="USA"/>
    <n v="55000000"/>
    <n v="1932305"/>
  </r>
  <r>
    <s v="Tom Dey"/>
    <x v="3535"/>
    <n v="4.2"/>
    <n v="2010"/>
    <n v="33643461"/>
    <n v="98"/>
    <x v="93"/>
    <x v="51"/>
    <n v="11257"/>
    <x v="159"/>
    <s v="English"/>
    <s v="USA"/>
    <n v="50000000"/>
    <n v="-16356539"/>
  </r>
  <r>
    <s v="Tom Ford"/>
    <x v="3536"/>
    <n v="7.6"/>
    <n v="2009"/>
    <n v="9166863"/>
    <n v="281"/>
    <x v="12"/>
    <x v="94"/>
    <n v="83182"/>
    <x v="339"/>
    <s v="English"/>
    <s v="USA"/>
    <n v="7000000"/>
    <n v="2166863"/>
  </r>
  <r>
    <s v="Tom Gormican"/>
    <x v="3537"/>
    <n v="6.1"/>
    <n v="2014"/>
    <n v="26049082"/>
    <n v="164"/>
    <x v="1"/>
    <x v="1438"/>
    <n v="76791"/>
    <x v="179"/>
    <s v="English"/>
    <s v="USA"/>
    <n v="8000000"/>
    <n v="18049082"/>
  </r>
  <r>
    <s v="Tom Green"/>
    <x v="3538"/>
    <n v="4.5"/>
    <n v="2001"/>
    <n v="14249005"/>
    <n v="97"/>
    <x v="3"/>
    <x v="529"/>
    <n v="39788"/>
    <x v="795"/>
    <s v="English"/>
    <s v="USA"/>
    <n v="15000000"/>
    <n v="-750995"/>
  </r>
  <r>
    <s v="Tom Hanks"/>
    <x v="3539"/>
    <n v="6.1"/>
    <n v="2011"/>
    <n v="35565975"/>
    <n v="218"/>
    <x v="19"/>
    <x v="581"/>
    <n v="49205"/>
    <x v="527"/>
    <s v="English"/>
    <s v="USA"/>
    <n v="30000000"/>
    <n v="5565975"/>
  </r>
  <r>
    <s v="Tom Hanks"/>
    <x v="3540"/>
    <n v="6.9"/>
    <n v="1996"/>
    <n v="25809813"/>
    <n v="75"/>
    <x v="102"/>
    <x v="581"/>
    <n v="50311"/>
    <x v="185"/>
    <s v="English"/>
    <s v="USA"/>
    <n v="26000000"/>
    <n v="-190187"/>
  </r>
  <r>
    <s v="Tom Holland"/>
    <x v="3541"/>
    <n v="6.5"/>
    <n v="1988"/>
    <n v="33244684"/>
    <n v="142"/>
    <x v="65"/>
    <x v="1439"/>
    <n v="62038"/>
    <x v="496"/>
    <s v="English"/>
    <s v="USA"/>
    <n v="9000000"/>
    <n v="24244684"/>
  </r>
  <r>
    <s v="Tom Holland"/>
    <x v="3542"/>
    <n v="5.7"/>
    <n v="1996"/>
    <n v="15171475"/>
    <n v="73"/>
    <x v="65"/>
    <x v="840"/>
    <n v="19805"/>
    <x v="55"/>
    <s v="English"/>
    <s v="USA"/>
    <n v="8500000"/>
    <n v="6671475"/>
  </r>
  <r>
    <s v="Tom Hooper"/>
    <x v="3543"/>
    <n v="8"/>
    <n v="2010"/>
    <n v="138795342"/>
    <n v="479"/>
    <x v="431"/>
    <x v="94"/>
    <n v="503631"/>
    <x v="922"/>
    <s v="English"/>
    <s v="UK"/>
    <n v="15000000"/>
    <n v="123795342"/>
  </r>
  <r>
    <s v="Tom Hooper"/>
    <x v="3544"/>
    <n v="7.6"/>
    <n v="2012"/>
    <n v="148775460"/>
    <n v="488"/>
    <x v="127"/>
    <x v="255"/>
    <n v="243834"/>
    <x v="901"/>
    <s v="English"/>
    <s v="USA"/>
    <n v="61000000"/>
    <n v="87775460"/>
  </r>
  <r>
    <s v="Tom Hooper"/>
    <x v="3545"/>
    <n v="7.6"/>
    <n v="2009"/>
    <n v="449558"/>
    <n v="145"/>
    <x v="107"/>
    <x v="704"/>
    <n v="32307"/>
    <x v="298"/>
    <s v="English"/>
    <s v="UK"/>
    <n v="10000000"/>
    <n v="-9550442"/>
  </r>
  <r>
    <s v="Tom Kalin"/>
    <x v="3546"/>
    <n v="5.9"/>
    <n v="2007"/>
    <n v="434417"/>
    <n v="121"/>
    <x v="23"/>
    <x v="729"/>
    <n v="8867"/>
    <x v="159"/>
    <s v="English"/>
    <s v="Spain"/>
    <n v="4600000"/>
    <n v="-4165583"/>
  </r>
  <r>
    <s v="Tom McCarthy"/>
    <x v="3547"/>
    <n v="8.1"/>
    <n v="2015"/>
    <n v="44988180"/>
    <n v="474"/>
    <x v="724"/>
    <x v="86"/>
    <n v="195333"/>
    <x v="620"/>
    <s v="English"/>
    <s v="USA"/>
    <n v="20000000"/>
    <n v="24988180"/>
  </r>
  <r>
    <s v="Tom McCarthy"/>
    <x v="3548"/>
    <n v="7.7"/>
    <n v="2003"/>
    <n v="5739376"/>
    <n v="154"/>
    <x v="8"/>
    <x v="101"/>
    <n v="58260"/>
    <x v="664"/>
    <s v="English"/>
    <s v="USA"/>
    <n v="500000"/>
    <n v="5239376"/>
  </r>
  <r>
    <s v="Tom McGrath"/>
    <x v="3549"/>
    <n v="7.3"/>
    <n v="2010"/>
    <n v="148337537"/>
    <n v="233"/>
    <x v="285"/>
    <x v="42"/>
    <n v="172754"/>
    <x v="547"/>
    <s v="English"/>
    <s v="USA"/>
    <n v="130000000"/>
    <n v="18337537"/>
  </r>
  <r>
    <s v="Tom McLoughlin"/>
    <x v="3550"/>
    <n v="5.9"/>
    <n v="1986"/>
    <n v="19472057"/>
    <n v="158"/>
    <x v="179"/>
    <x v="510"/>
    <n v="25332"/>
    <x v="402"/>
    <s v="English"/>
    <s v="USA"/>
    <n v="3000000"/>
    <n v="16472057"/>
  </r>
  <r>
    <s v="Tom Sanchez"/>
    <x v="3551"/>
    <n v="7.2"/>
    <n v="2013"/>
    <n v="3830"/>
    <n v="1"/>
    <x v="8"/>
    <x v="1440"/>
    <n v="27"/>
    <x v="584"/>
    <s v="Spanish"/>
    <s v="USA"/>
    <n v="1200000"/>
    <n v="-1196170"/>
  </r>
  <r>
    <s v="Tom Schulman"/>
    <x v="3552"/>
    <n v="5.3"/>
    <n v="1997"/>
    <n v="3559990"/>
    <n v="30"/>
    <x v="28"/>
    <x v="1441"/>
    <n v="8005"/>
    <x v="161"/>
    <s v="English"/>
    <s v="USA"/>
    <n v="3000000"/>
    <n v="559990"/>
  </r>
  <r>
    <s v="Tom Shadyac"/>
    <x v="3553"/>
    <n v="6.7"/>
    <n v="2003"/>
    <n v="242589580"/>
    <n v="191"/>
    <x v="8"/>
    <x v="281"/>
    <n v="296904"/>
    <x v="879"/>
    <s v="English"/>
    <s v="USA"/>
    <n v="81000000"/>
    <n v="161589580"/>
  </r>
  <r>
    <s v="Tom Shadyac"/>
    <x v="3554"/>
    <n v="6.8"/>
    <n v="1997"/>
    <n v="181395380"/>
    <n v="73"/>
    <x v="321"/>
    <x v="1119"/>
    <n v="220392"/>
    <x v="696"/>
    <s v="English"/>
    <s v="USA"/>
    <n v="45000000"/>
    <n v="136395380"/>
  </r>
  <r>
    <s v="Tom Shadyac"/>
    <x v="3555"/>
    <n v="6.7"/>
    <n v="1998"/>
    <n v="135014968"/>
    <n v="55"/>
    <x v="142"/>
    <x v="187"/>
    <n v="80580"/>
    <x v="776"/>
    <s v="English"/>
    <s v="USA"/>
    <n v="50000000"/>
    <n v="85014968"/>
  </r>
  <r>
    <s v="Tom Shadyac"/>
    <x v="3556"/>
    <n v="5.6"/>
    <n v="1996"/>
    <n v="128769345"/>
    <n v="57"/>
    <x v="405"/>
    <x v="44"/>
    <n v="86556"/>
    <x v="227"/>
    <s v="English"/>
    <s v="USA"/>
    <n v="54000000"/>
    <n v="74769345"/>
  </r>
  <r>
    <s v="Tom Shadyac"/>
    <x v="3557"/>
    <n v="6.9"/>
    <n v="1994"/>
    <n v="72217000"/>
    <n v="61"/>
    <x v="3"/>
    <x v="1442"/>
    <n v="216486"/>
    <x v="386"/>
    <s v="English"/>
    <s v="USA"/>
    <n v="12000000"/>
    <n v="60217000"/>
  </r>
  <r>
    <s v="Tom Shadyac"/>
    <x v="3558"/>
    <n v="6.1"/>
    <n v="2002"/>
    <n v="30063805"/>
    <n v="117"/>
    <x v="725"/>
    <x v="711"/>
    <n v="31788"/>
    <x v="696"/>
    <s v="English"/>
    <s v="USA"/>
    <n v="60000000"/>
    <n v="-29936195"/>
  </r>
  <r>
    <s v="Tom Shadyac"/>
    <x v="3559"/>
    <n v="5.4"/>
    <n v="2007"/>
    <n v="100289690"/>
    <n v="186"/>
    <x v="151"/>
    <x v="107"/>
    <n v="115099"/>
    <x v="575"/>
    <s v="English"/>
    <s v="USA"/>
    <n v="175000000"/>
    <n v="-74710310"/>
  </r>
  <r>
    <s v="Tom Tykwer"/>
    <x v="3560"/>
    <n v="7.8"/>
    <n v="1998"/>
    <n v="7267324"/>
    <n v="181"/>
    <x v="2"/>
    <x v="1443"/>
    <n v="161471"/>
    <x v="923"/>
    <s v="German"/>
    <s v="Germany"/>
    <n v="3500000"/>
    <n v="3767324"/>
  </r>
  <r>
    <s v="Tom Tykwer"/>
    <x v="3561"/>
    <n v="6.5"/>
    <n v="2009"/>
    <n v="25450527"/>
    <n v="245"/>
    <x v="90"/>
    <x v="54"/>
    <n v="80196"/>
    <x v="231"/>
    <s v="English"/>
    <s v="USA"/>
    <n v="50000000"/>
    <n v="-24549473"/>
  </r>
  <r>
    <s v="Tom Tykwer"/>
    <x v="3562"/>
    <n v="7.5"/>
    <n v="2006"/>
    <n v="2208939"/>
    <n v="226"/>
    <x v="726"/>
    <x v="546"/>
    <n v="190490"/>
    <x v="641"/>
    <s v="English"/>
    <s v="Germany"/>
    <n v="50000000"/>
    <n v="-47791061"/>
  </r>
  <r>
    <s v="Tom Tykwer"/>
    <x v="3563"/>
    <n v="7.5"/>
    <n v="2012"/>
    <n v="27098580"/>
    <n v="511"/>
    <x v="148"/>
    <x v="581"/>
    <n v="284825"/>
    <x v="803"/>
    <s v="English"/>
    <s v="Germany"/>
    <n v="102000000"/>
    <n v="-74901420"/>
  </r>
  <r>
    <s v="Tom Vaughan"/>
    <x v="3564"/>
    <n v="6.1"/>
    <n v="2008"/>
    <n v="80276912"/>
    <n v="148"/>
    <x v="1"/>
    <x v="1444"/>
    <n v="140740"/>
    <x v="416"/>
    <s v="English"/>
    <s v="USA"/>
    <n v="35000000"/>
    <n v="45276912"/>
  </r>
  <r>
    <s v="Tom Vaughan"/>
    <x v="3565"/>
    <n v="6.5"/>
    <n v="2010"/>
    <n v="11854694"/>
    <n v="126"/>
    <x v="23"/>
    <x v="10"/>
    <n v="14281"/>
    <x v="100"/>
    <s v="English"/>
    <s v="USA"/>
    <n v="31000000"/>
    <n v="-19145306"/>
  </r>
  <r>
    <s v="Tomas Alfredson"/>
    <x v="3566"/>
    <n v="7.1"/>
    <n v="2011"/>
    <n v="24104113"/>
    <n v="466"/>
    <x v="222"/>
    <x v="214"/>
    <n v="149066"/>
    <x v="924"/>
    <s v="English"/>
    <s v="France"/>
    <n v="20000000"/>
    <n v="4104113"/>
  </r>
  <r>
    <s v="Tomm Moore"/>
    <x v="3567"/>
    <n v="7.7"/>
    <n v="2009"/>
    <n v="686383"/>
    <n v="118"/>
    <x v="236"/>
    <x v="1445"/>
    <n v="22811"/>
    <x v="149"/>
    <s v="English"/>
    <s v="France"/>
    <n v="6500000"/>
    <n v="-5813617"/>
  </r>
  <r>
    <s v="Tommy Lee Jones"/>
    <x v="3568"/>
    <n v="7.5"/>
    <n v="2005"/>
    <n v="5023275"/>
    <n v="172"/>
    <x v="727"/>
    <x v="1446"/>
    <n v="34194"/>
    <x v="93"/>
    <s v="English"/>
    <s v="France"/>
    <n v="15000000"/>
    <n v="-9976725"/>
  </r>
  <r>
    <s v="Tommy Lee Jones"/>
    <x v="3569"/>
    <n v="6.6"/>
    <n v="2014"/>
    <n v="2428883"/>
    <n v="208"/>
    <x v="260"/>
    <x v="1395"/>
    <n v="21370"/>
    <x v="310"/>
    <s v="English"/>
    <s v="USA"/>
    <n v="16000000"/>
    <n v="-13571117"/>
  </r>
  <r>
    <s v="Tommy Lee Wallace"/>
    <x v="3570"/>
    <n v="4.5999999999999996"/>
    <n v="1982"/>
    <n v="14400000"/>
    <n v="162"/>
    <x v="475"/>
    <x v="1447"/>
    <n v="28589"/>
    <x v="40"/>
    <s v="English"/>
    <s v="USA"/>
    <n v="2500000"/>
    <n v="11900000"/>
  </r>
  <r>
    <s v="Tommy O'Haver"/>
    <x v="3571"/>
    <n v="5.8"/>
    <n v="2001"/>
    <n v="11560259"/>
    <n v="63"/>
    <x v="1"/>
    <x v="639"/>
    <n v="15617"/>
    <x v="154"/>
    <s v="English"/>
    <s v="USA"/>
    <n v="22000000"/>
    <n v="-10439741"/>
  </r>
  <r>
    <s v="Tommy O'Haver"/>
    <x v="3572"/>
    <n v="6.3"/>
    <n v="2004"/>
    <n v="22913677"/>
    <n v="89"/>
    <x v="13"/>
    <x v="302"/>
    <n v="47800"/>
    <x v="604"/>
    <s v="English"/>
    <s v="USA"/>
    <n v="35000000"/>
    <n v="-12086323"/>
  </r>
  <r>
    <s v="Tommy Wirkola"/>
    <x v="3573"/>
    <n v="6.1"/>
    <n v="2013"/>
    <n v="55682070"/>
    <n v="349"/>
    <x v="547"/>
    <x v="200"/>
    <n v="159868"/>
    <x v="95"/>
    <s v="English"/>
    <s v="Germany"/>
    <n v="50000000"/>
    <n v="5682070"/>
  </r>
  <r>
    <s v="Tommy Wirkola"/>
    <x v="3574"/>
    <n v="6.4"/>
    <n v="2009"/>
    <n v="41709"/>
    <n v="224"/>
    <x v="42"/>
    <x v="1448"/>
    <n v="54601"/>
    <x v="275"/>
    <s v="Norwegian"/>
    <s v="Norway"/>
    <n v="800000"/>
    <n v="-758291"/>
  </r>
  <r>
    <s v="Tony Bancroft"/>
    <x v="3575"/>
    <n v="7.5"/>
    <n v="1998"/>
    <n v="120618403"/>
    <n v="143"/>
    <x v="728"/>
    <x v="1145"/>
    <n v="171792"/>
    <x v="419"/>
    <s v="English"/>
    <s v="USA"/>
    <n v="90000000"/>
    <n v="30618403"/>
  </r>
  <r>
    <s v="Tony Bill"/>
    <x v="3576"/>
    <n v="6.6"/>
    <n v="2006"/>
    <n v="13082288"/>
    <n v="123"/>
    <x v="729"/>
    <x v="423"/>
    <n v="35565"/>
    <x v="339"/>
    <s v="English"/>
    <s v="UK"/>
    <n v="60000000"/>
    <n v="-46917712"/>
  </r>
  <r>
    <s v="Tony Gilroy"/>
    <x v="3577"/>
    <n v="7.3"/>
    <n v="2007"/>
    <n v="49024969"/>
    <n v="299"/>
    <x v="26"/>
    <x v="56"/>
    <n v="133367"/>
    <x v="675"/>
    <s v="English"/>
    <s v="USA"/>
    <n v="25000000"/>
    <n v="24024969"/>
  </r>
  <r>
    <s v="Tony Gilroy"/>
    <x v="3578"/>
    <n v="6.7"/>
    <n v="2012"/>
    <n v="113165635"/>
    <n v="436"/>
    <x v="171"/>
    <x v="200"/>
    <n v="229823"/>
    <x v="660"/>
    <s v="English"/>
    <s v="USA"/>
    <n v="125000000"/>
    <n v="-11834365"/>
  </r>
  <r>
    <s v="Tony Gilroy"/>
    <x v="3579"/>
    <n v="6.2"/>
    <n v="2009"/>
    <n v="40559930"/>
    <n v="211"/>
    <x v="477"/>
    <x v="335"/>
    <n v="41727"/>
    <x v="527"/>
    <s v="English"/>
    <s v="USA"/>
    <n v="60000000"/>
    <n v="-19440070"/>
  </r>
  <r>
    <s v="Tony Goldwyn"/>
    <x v="3580"/>
    <n v="6.1"/>
    <n v="2001"/>
    <n v="27338033"/>
    <n v="92"/>
    <x v="1"/>
    <x v="255"/>
    <n v="19709"/>
    <x v="172"/>
    <s v="English"/>
    <s v="USA"/>
    <n v="23000000"/>
    <n v="4338033"/>
  </r>
  <r>
    <s v="Tony Goldwyn"/>
    <x v="3581"/>
    <n v="6.6"/>
    <n v="1999"/>
    <n v="4741987"/>
    <n v="47"/>
    <x v="23"/>
    <x v="450"/>
    <n v="6782"/>
    <x v="34"/>
    <s v="English"/>
    <s v="USA"/>
    <n v="14000000"/>
    <n v="-9258013"/>
  </r>
  <r>
    <s v="Tony Jaa"/>
    <x v="3582"/>
    <n v="6.2"/>
    <n v="2008"/>
    <n v="102055"/>
    <n v="110"/>
    <x v="470"/>
    <x v="1449"/>
    <n v="24570"/>
    <x v="370"/>
    <s v="Thai"/>
    <s v="Thailand"/>
    <n v="300000000"/>
    <n v="-299897945"/>
  </r>
  <r>
    <s v="Tony Kaye"/>
    <x v="3583"/>
    <n v="8.6"/>
    <n v="1998"/>
    <n v="6712241"/>
    <n v="162"/>
    <x v="2"/>
    <x v="958"/>
    <n v="782437"/>
    <x v="925"/>
    <s v="English"/>
    <s v="USA"/>
    <n v="7500000"/>
    <n v="-787759"/>
  </r>
  <r>
    <s v="Tony Maylam"/>
    <x v="3584"/>
    <n v="6.2"/>
    <n v="1992"/>
    <n v="5430822"/>
    <n v="39"/>
    <x v="730"/>
    <x v="1450"/>
    <n v="8391"/>
    <x v="298"/>
    <s v="English"/>
    <s v="UK"/>
    <n v="7000000"/>
    <n v="-1569178"/>
  </r>
  <r>
    <s v="Tony Richardson"/>
    <x v="3585"/>
    <n v="6"/>
    <n v="1984"/>
    <n v="5100000"/>
    <n v="9"/>
    <x v="19"/>
    <x v="666"/>
    <n v="6595"/>
    <x v="153"/>
    <s v="English"/>
    <s v="UK"/>
    <n v="7500000"/>
    <n v="-2400000"/>
  </r>
  <r>
    <s v="Tony Scott"/>
    <x v="3586"/>
    <n v="6.9"/>
    <n v="1986"/>
    <n v="176781728"/>
    <n v="173"/>
    <x v="99"/>
    <x v="186"/>
    <n v="219171"/>
    <x v="610"/>
    <s v="English"/>
    <s v="USA"/>
    <n v="15000000"/>
    <n v="161781728"/>
  </r>
  <r>
    <s v="Tony Scott"/>
    <x v="3587"/>
    <n v="6.4"/>
    <n v="1987"/>
    <n v="153665036"/>
    <n v="50"/>
    <x v="86"/>
    <x v="1451"/>
    <n v="84824"/>
    <x v="104"/>
    <s v="English"/>
    <s v="USA"/>
    <n v="28000000"/>
    <n v="125665036"/>
  </r>
  <r>
    <s v="Tony Scott"/>
    <x v="3588"/>
    <n v="7.3"/>
    <n v="1995"/>
    <n v="91400000"/>
    <n v="82"/>
    <x v="115"/>
    <x v="33"/>
    <n v="81026"/>
    <x v="13"/>
    <s v="English"/>
    <s v="USA"/>
    <n v="53000000"/>
    <n v="38400000"/>
  </r>
  <r>
    <s v="Tony Scott"/>
    <x v="3589"/>
    <n v="5.9"/>
    <n v="1990"/>
    <n v="82670733"/>
    <n v="60"/>
    <x v="450"/>
    <x v="186"/>
    <n v="60476"/>
    <x v="0"/>
    <s v="English"/>
    <s v="USA"/>
    <n v="60000000"/>
    <n v="22670733"/>
  </r>
  <r>
    <s v="Tony Scott"/>
    <x v="3590"/>
    <n v="7.3"/>
    <n v="1998"/>
    <n v="111544445"/>
    <n v="81"/>
    <x v="90"/>
    <x v="66"/>
    <n v="188116"/>
    <x v="107"/>
    <s v="English"/>
    <s v="USA"/>
    <n v="90000000"/>
    <n v="21544445"/>
  </r>
  <r>
    <s v="Tony Scott"/>
    <x v="3591"/>
    <n v="7.7"/>
    <n v="2004"/>
    <n v="77862546"/>
    <n v="171"/>
    <x v="27"/>
    <x v="33"/>
    <n v="266310"/>
    <x v="710"/>
    <s v="English"/>
    <s v="USA"/>
    <n v="70000000"/>
    <n v="7862546"/>
  </r>
  <r>
    <s v="Tony Scott"/>
    <x v="3592"/>
    <n v="8"/>
    <n v="1993"/>
    <n v="12281500"/>
    <n v="122"/>
    <x v="346"/>
    <x v="52"/>
    <n v="163492"/>
    <x v="656"/>
    <s v="English"/>
    <s v="USA"/>
    <n v="13000000"/>
    <n v="-718500"/>
  </r>
  <r>
    <s v="Tony Scott"/>
    <x v="3593"/>
    <n v="6.8"/>
    <n v="2010"/>
    <n v="81557479"/>
    <n v="316"/>
    <x v="114"/>
    <x v="33"/>
    <n v="149947"/>
    <x v="335"/>
    <s v="English"/>
    <s v="USA"/>
    <n v="100000000"/>
    <n v="-18442521"/>
  </r>
  <r>
    <s v="Tony Scott"/>
    <x v="3594"/>
    <n v="6.4"/>
    <n v="2009"/>
    <n v="65452312"/>
    <n v="267"/>
    <x v="88"/>
    <x v="33"/>
    <n v="149998"/>
    <x v="241"/>
    <s v="English"/>
    <s v="USA"/>
    <n v="100000000"/>
    <n v="-34547688"/>
  </r>
  <r>
    <s v="Tony Scott"/>
    <x v="3595"/>
    <n v="5.8"/>
    <n v="1996"/>
    <n v="18573791"/>
    <n v="50"/>
    <x v="731"/>
    <x v="188"/>
    <n v="38533"/>
    <x v="33"/>
    <s v="English"/>
    <s v="USA"/>
    <n v="55000000"/>
    <n v="-36426209"/>
  </r>
  <r>
    <s v="Tony Scott"/>
    <x v="3596"/>
    <n v="6"/>
    <n v="2005"/>
    <n v="10137232"/>
    <n v="186"/>
    <x v="732"/>
    <x v="1452"/>
    <n v="58015"/>
    <x v="8"/>
    <s v="English"/>
    <s v="France"/>
    <n v="50000000"/>
    <n v="-39862768"/>
  </r>
  <r>
    <s v="Tony Scott"/>
    <x v="3597"/>
    <n v="7"/>
    <n v="2001"/>
    <n v="26871"/>
    <n v="142"/>
    <x v="88"/>
    <x v="52"/>
    <n v="121259"/>
    <x v="52"/>
    <s v="English"/>
    <s v="Germany"/>
    <n v="92000000"/>
    <n v="-91973129"/>
  </r>
  <r>
    <s v="Travis Cluff"/>
    <x v="3598"/>
    <n v="4.2"/>
    <n v="2015"/>
    <n v="22757819"/>
    <n v="159"/>
    <x v="179"/>
    <x v="1453"/>
    <n v="13521"/>
    <x v="155"/>
    <s v="English"/>
    <s v="USA"/>
    <n v="100000"/>
    <n v="22657819"/>
  </r>
  <r>
    <s v="Trent Cooper"/>
    <x v="3599"/>
    <n v="3.1"/>
    <n v="2006"/>
    <n v="15655665"/>
    <n v="37"/>
    <x v="1"/>
    <x v="590"/>
    <n v="9104"/>
    <x v="183"/>
    <s v="English"/>
    <s v="USA"/>
    <n v="4000000"/>
    <n v="11655665"/>
  </r>
  <r>
    <s v="Trey Parker"/>
    <x v="3600"/>
    <n v="7.8"/>
    <n v="1999"/>
    <n v="52008288"/>
    <n v="163"/>
    <x v="733"/>
    <x v="237"/>
    <n v="162037"/>
    <x v="495"/>
    <s v="English"/>
    <s v="USA"/>
    <n v="21000000"/>
    <n v="31008288"/>
  </r>
  <r>
    <s v="Trey Parker"/>
    <x v="3601"/>
    <n v="7.2"/>
    <n v="2004"/>
    <n v="32774834"/>
    <n v="233"/>
    <x v="143"/>
    <x v="1454"/>
    <n v="136048"/>
    <x v="926"/>
    <s v="English"/>
    <s v="USA"/>
    <n v="30000000"/>
    <n v="2774834"/>
  </r>
  <r>
    <s v="Trey Parker"/>
    <x v="3602"/>
    <n v="6.2"/>
    <n v="1997"/>
    <n v="582024"/>
    <n v="59"/>
    <x v="545"/>
    <x v="1455"/>
    <n v="30396"/>
    <x v="151"/>
    <s v="English"/>
    <s v="USA"/>
    <n v="1000000"/>
    <n v="-417976"/>
  </r>
  <r>
    <s v="Troy Duffy"/>
    <x v="3603"/>
    <n v="6.3"/>
    <n v="2009"/>
    <n v="10269307"/>
    <n v="91"/>
    <x v="88"/>
    <x v="352"/>
    <n v="53251"/>
    <x v="367"/>
    <s v="English"/>
    <s v="USA"/>
    <n v="8000000"/>
    <n v="2269307"/>
  </r>
  <r>
    <s v="Troy Miller"/>
    <x v="3604"/>
    <n v="3.4"/>
    <n v="2003"/>
    <n v="26096584"/>
    <n v="85"/>
    <x v="3"/>
    <x v="1456"/>
    <n v="30651"/>
    <x v="278"/>
    <s v="English"/>
    <s v="USA"/>
    <n v="19000000"/>
    <n v="7096584"/>
  </r>
  <r>
    <s v="Troy Nixey"/>
    <x v="3605"/>
    <n v="5.6"/>
    <n v="2010"/>
    <n v="24042490"/>
    <n v="298"/>
    <x v="4"/>
    <x v="125"/>
    <n v="40776"/>
    <x v="369"/>
    <s v="English"/>
    <s v="USA"/>
    <n v="25000000"/>
    <n v="-957510"/>
  </r>
  <r>
    <s v="Tuck Tucker"/>
    <x v="3606"/>
    <n v="5.9"/>
    <n v="2002"/>
    <n v="13684949"/>
    <n v="33"/>
    <x v="84"/>
    <x v="453"/>
    <n v="4564"/>
    <x v="311"/>
    <s v="English"/>
    <s v="USA"/>
    <n v="3000000"/>
    <n v="10684949"/>
  </r>
  <r>
    <s v="Tyler Perry"/>
    <x v="3607"/>
    <n v="5"/>
    <n v="2006"/>
    <n v="63231524"/>
    <n v="46"/>
    <x v="19"/>
    <x v="1270"/>
    <n v="8962"/>
    <x v="27"/>
    <s v="English"/>
    <s v="USA"/>
    <n v="6000000"/>
    <n v="57231524"/>
  </r>
  <r>
    <s v="Tyler Perry"/>
    <x v="3608"/>
    <n v="4.8"/>
    <n v="2012"/>
    <n v="65623128"/>
    <n v="31"/>
    <x v="116"/>
    <x v="431"/>
    <n v="7354"/>
    <x v="233"/>
    <s v="English"/>
    <s v="USA"/>
    <n v="20000000"/>
    <n v="45623128"/>
  </r>
  <r>
    <s v="Tyler Perry"/>
    <x v="3609"/>
    <n v="5.6"/>
    <n v="2007"/>
    <n v="55184721"/>
    <n v="41"/>
    <x v="8"/>
    <x v="122"/>
    <n v="9811"/>
    <x v="179"/>
    <s v="English"/>
    <s v="USA"/>
    <n v="15000000"/>
    <n v="40184721"/>
  </r>
  <r>
    <s v="Tyler Perry"/>
    <x v="3610"/>
    <n v="4.4000000000000004"/>
    <n v="2010"/>
    <n v="60072596"/>
    <n v="40"/>
    <x v="19"/>
    <x v="122"/>
    <n v="7664"/>
    <x v="114"/>
    <s v="English"/>
    <s v="USA"/>
    <n v="20000000"/>
    <n v="40072596"/>
  </r>
  <r>
    <s v="Tyler Perry"/>
    <x v="3611"/>
    <n v="4.0999999999999996"/>
    <n v="2009"/>
    <n v="51697449"/>
    <n v="36"/>
    <x v="8"/>
    <x v="1457"/>
    <n v="8346"/>
    <x v="827"/>
    <s v="English"/>
    <s v="USA"/>
    <n v="13000000"/>
    <n v="38697449"/>
  </r>
  <r>
    <s v="Tyler Perry"/>
    <x v="3612"/>
    <n v="4.7"/>
    <n v="2013"/>
    <n v="52528330"/>
    <n v="24"/>
    <x v="8"/>
    <x v="740"/>
    <n v="4265"/>
    <x v="122"/>
    <s v="English"/>
    <s v="USA"/>
    <n v="25000000"/>
    <n v="27528330"/>
  </r>
  <r>
    <s v="U. Roberto Romano"/>
    <x v="3613"/>
    <n v="7.2"/>
    <n v="2011"/>
    <n v="2245"/>
    <n v="3"/>
    <x v="224"/>
    <x v="991"/>
    <n v="57"/>
    <x v="318"/>
    <s v="English"/>
    <s v="USA"/>
    <n v="560000"/>
    <n v="-557755"/>
  </r>
  <r>
    <s v="Udayan Prasad"/>
    <x v="3614"/>
    <n v="6.8"/>
    <n v="2008"/>
    <n v="317040"/>
    <n v="60"/>
    <x v="12"/>
    <x v="197"/>
    <n v="6723"/>
    <x v="363"/>
    <s v="English"/>
    <s v="USA"/>
    <n v="15500000"/>
    <n v="-15182960"/>
  </r>
  <r>
    <s v="Uli Edel"/>
    <x v="3615"/>
    <n v="5.7"/>
    <n v="2000"/>
    <n v="13555988"/>
    <n v="38"/>
    <x v="162"/>
    <x v="1049"/>
    <n v="7242"/>
    <x v="368"/>
    <s v="English"/>
    <s v="Germany"/>
    <n v="22000000"/>
    <n v="-8444012"/>
  </r>
  <r>
    <s v="Uli Edel"/>
    <x v="3616"/>
    <n v="7.4"/>
    <n v="2008"/>
    <n v="476270"/>
    <n v="160"/>
    <x v="550"/>
    <x v="1443"/>
    <n v="29602"/>
    <x v="135"/>
    <s v="German"/>
    <s v="Germany"/>
    <n v="20000000"/>
    <n v="-19523730"/>
  </r>
  <r>
    <s v="Ulu Grosbard"/>
    <x v="3617"/>
    <n v="6.3"/>
    <n v="1999"/>
    <n v="13376506"/>
    <n v="54"/>
    <x v="23"/>
    <x v="438"/>
    <n v="10413"/>
    <x v="197"/>
    <s v="English"/>
    <s v="USA"/>
    <n v="40000000"/>
    <n v="-26623494"/>
  </r>
  <r>
    <s v="Uwe Boll"/>
    <x v="3618"/>
    <n v="2.2999999999999998"/>
    <n v="2005"/>
    <n v="5132655"/>
    <n v="148"/>
    <x v="181"/>
    <x v="1458"/>
    <n v="37626"/>
    <x v="765"/>
    <s v="English"/>
    <s v="Canada"/>
    <n v="20000000"/>
    <n v="-14867345"/>
  </r>
  <r>
    <s v="Uwe Boll"/>
    <x v="3619"/>
    <n v="2.9"/>
    <n v="2005"/>
    <n v="1550000"/>
    <n v="143"/>
    <x v="734"/>
    <x v="168"/>
    <n v="30628"/>
    <x v="683"/>
    <s v="English"/>
    <s v="USA"/>
    <n v="25000000"/>
    <n v="-23450000"/>
  </r>
  <r>
    <s v="Uwe Boll"/>
    <x v="3620"/>
    <n v="3.8"/>
    <n v="2007"/>
    <n v="4535117"/>
    <n v="140"/>
    <x v="253"/>
    <x v="194"/>
    <n v="38398"/>
    <x v="927"/>
    <s v="English"/>
    <s v="Germany"/>
    <n v="60000000"/>
    <n v="-55464883"/>
  </r>
  <r>
    <s v="Vadim Perelman"/>
    <x v="3621"/>
    <n v="7.6"/>
    <n v="2003"/>
    <n v="13005485"/>
    <n v="158"/>
    <x v="23"/>
    <x v="922"/>
    <n v="56665"/>
    <x v="404"/>
    <s v="English"/>
    <s v="USA"/>
    <n v="15000000"/>
    <n v="-1994515"/>
  </r>
  <r>
    <s v="Vadim Perelman"/>
    <x v="3622"/>
    <n v="6.4"/>
    <n v="2007"/>
    <n v="303439"/>
    <n v="78"/>
    <x v="222"/>
    <x v="1459"/>
    <n v="12125"/>
    <x v="467"/>
    <s v="English"/>
    <s v="USA"/>
    <n v="8000000"/>
    <n v="-7696561"/>
  </r>
  <r>
    <s v="Vic Armstrong"/>
    <x v="3623"/>
    <n v="3.1"/>
    <n v="2014"/>
    <n v="13998282"/>
    <n v="169"/>
    <x v="735"/>
    <x v="64"/>
    <n v="24854"/>
    <x v="8"/>
    <s v="English"/>
    <s v="USA"/>
    <n v="16000000"/>
    <n v="-2001718"/>
  </r>
  <r>
    <s v="Vicente Amorim"/>
    <x v="3624"/>
    <n v="6.2"/>
    <n v="2008"/>
    <n v="23091"/>
    <n v="67"/>
    <x v="106"/>
    <x v="450"/>
    <n v="5664"/>
    <x v="90"/>
    <s v="English"/>
    <s v="UK"/>
    <n v="15000000"/>
    <n v="-14976909"/>
  </r>
  <r>
    <s v="Vicky Jenson"/>
    <x v="3625"/>
    <n v="5.3"/>
    <n v="2009"/>
    <n v="6373693"/>
    <n v="97"/>
    <x v="1"/>
    <x v="42"/>
    <n v="11498"/>
    <x v="12"/>
    <s v="English"/>
    <s v="USA"/>
    <n v="15000000"/>
    <n v="-8626307"/>
  </r>
  <r>
    <s v="Victor Fleming"/>
    <x v="3626"/>
    <n v="8.1999999999999993"/>
    <n v="1939"/>
    <n v="198655278"/>
    <n v="157"/>
    <x v="432"/>
    <x v="1460"/>
    <n v="215340"/>
    <x v="522"/>
    <s v="English"/>
    <s v="USA"/>
    <n v="3977000"/>
    <n v="194678278"/>
  </r>
  <r>
    <s v="Victor Fleming"/>
    <x v="3627"/>
    <n v="8.1"/>
    <n v="1939"/>
    <n v="22202612"/>
    <n v="213"/>
    <x v="562"/>
    <x v="1461"/>
    <n v="291875"/>
    <x v="23"/>
    <s v="English"/>
    <s v="USA"/>
    <n v="2800000"/>
    <n v="19402612"/>
  </r>
  <r>
    <s v="Victor Nunez"/>
    <x v="3628"/>
    <n v="7.1"/>
    <n v="1997"/>
    <n v="9054736"/>
    <n v="61"/>
    <x v="23"/>
    <x v="1401"/>
    <n v="5744"/>
    <x v="466"/>
    <s v="English"/>
    <s v="USA"/>
    <n v="2700000"/>
    <n v="6354736"/>
  </r>
  <r>
    <s v="Victor Nunez"/>
    <x v="3629"/>
    <n v="7.2"/>
    <n v="1993"/>
    <n v="1001437"/>
    <n v="11"/>
    <x v="12"/>
    <x v="1462"/>
    <n v="2039"/>
    <x v="635"/>
    <s v="English"/>
    <s v="USA"/>
    <n v="800000"/>
    <n v="201437"/>
  </r>
  <r>
    <s v="Victor Salva"/>
    <x v="3630"/>
    <n v="6.1"/>
    <n v="2001"/>
    <n v="37470017"/>
    <n v="190"/>
    <x v="55"/>
    <x v="618"/>
    <n v="86890"/>
    <x v="928"/>
    <s v="English"/>
    <s v="Germany"/>
    <n v="10000000"/>
    <n v="27470017"/>
  </r>
  <r>
    <s v="Victor Salva"/>
    <x v="3631"/>
    <n v="5.6"/>
    <n v="2003"/>
    <n v="35143332"/>
    <n v="167"/>
    <x v="54"/>
    <x v="1463"/>
    <n v="45102"/>
    <x v="10"/>
    <s v="English"/>
    <s v="USA"/>
    <n v="17000000"/>
    <n v="18143332"/>
  </r>
  <r>
    <s v="Victor Salva"/>
    <x v="3632"/>
    <n v="7.3"/>
    <n v="2006"/>
    <n v="1055654"/>
    <n v="44"/>
    <x v="270"/>
    <x v="1464"/>
    <n v="20426"/>
    <x v="61"/>
    <s v="English"/>
    <s v="Germany"/>
    <n v="10000000"/>
    <n v="-8944346"/>
  </r>
  <r>
    <s v="Vincent Gallo"/>
    <x v="3633"/>
    <n v="7.5"/>
    <n v="1998"/>
    <n v="2365931"/>
    <n v="106"/>
    <x v="132"/>
    <x v="131"/>
    <n v="36657"/>
    <x v="303"/>
    <s v="English"/>
    <s v="USA"/>
    <n v="1500000"/>
    <n v="865931"/>
  </r>
  <r>
    <s v="Vincent Gallo"/>
    <x v="3634"/>
    <n v="5"/>
    <n v="2003"/>
    <n v="365734"/>
    <n v="115"/>
    <x v="23"/>
    <x v="1465"/>
    <n v="11487"/>
    <x v="597"/>
    <s v="English"/>
    <s v="USA"/>
    <n v="10000000"/>
    <n v="-9634266"/>
  </r>
  <r>
    <s v="Vincent Paronnaud"/>
    <x v="3635"/>
    <n v="8"/>
    <n v="2007"/>
    <n v="4443403"/>
    <n v="242"/>
    <x v="736"/>
    <x v="514"/>
    <n v="70194"/>
    <x v="89"/>
    <s v="French"/>
    <s v="France"/>
    <n v="7300000"/>
    <n v="-2856597"/>
  </r>
  <r>
    <s v="Vincent Ward"/>
    <x v="3636"/>
    <n v="7"/>
    <n v="1998"/>
    <n v="55350897"/>
    <n v="121"/>
    <x v="36"/>
    <x v="187"/>
    <n v="83560"/>
    <x v="795"/>
    <s v="English"/>
    <s v="USA"/>
    <n v="85000000"/>
    <n v="-29649103"/>
  </r>
  <r>
    <s v="Vincente Minnelli"/>
    <x v="3637"/>
    <n v="7.1"/>
    <n v="1948"/>
    <n v="2956000"/>
    <n v="41"/>
    <x v="737"/>
    <x v="1466"/>
    <n v="3258"/>
    <x v="302"/>
    <s v="English"/>
    <s v="USA"/>
    <n v="3700000"/>
    <n v="-744000"/>
  </r>
  <r>
    <s v="Vincenzo Natali"/>
    <x v="3638"/>
    <n v="7.3"/>
    <n v="1997"/>
    <n v="489220"/>
    <n v="99"/>
    <x v="326"/>
    <x v="1467"/>
    <n v="160511"/>
    <x v="163"/>
    <s v="English"/>
    <s v="Canada"/>
    <n v="365000"/>
    <n v="124220"/>
  </r>
  <r>
    <s v="Vincenzo Natali"/>
    <x v="3639"/>
    <n v="5.8"/>
    <n v="2009"/>
    <n v="16999046"/>
    <n v="368"/>
    <x v="352"/>
    <x v="531"/>
    <n v="79517"/>
    <x v="618"/>
    <s v="English"/>
    <s v="Canada"/>
    <n v="26000000"/>
    <n v="-9000954"/>
  </r>
  <r>
    <s v="Vivek Agnihotri"/>
    <x v="3640"/>
    <n v="4.8"/>
    <n v="2005"/>
    <n v="49000"/>
    <n v="4"/>
    <x v="201"/>
    <x v="1468"/>
    <n v="1524"/>
    <x v="391"/>
    <s v="Hindi"/>
    <s v="India"/>
    <n v="1500000"/>
    <n v="-1451000"/>
  </r>
  <r>
    <s v="Vondie Curtis-Hall"/>
    <x v="3641"/>
    <n v="2.1"/>
    <n v="2001"/>
    <n v="4273372"/>
    <n v="66"/>
    <x v="17"/>
    <x v="1469"/>
    <n v="19412"/>
    <x v="521"/>
    <s v="English"/>
    <s v="USA"/>
    <n v="22000000"/>
    <n v="-17726628"/>
  </r>
  <r>
    <s v="Wallace Wolodarsky"/>
    <x v="3642"/>
    <n v="5.4"/>
    <n v="2002"/>
    <n v="10198766"/>
    <n v="53"/>
    <x v="3"/>
    <x v="1436"/>
    <n v="12007"/>
    <x v="225"/>
    <s v="English"/>
    <s v="USA"/>
    <n v="12000000"/>
    <n v="-1801234"/>
  </r>
  <r>
    <s v="Wally Pfister"/>
    <x v="3643"/>
    <n v="6.3"/>
    <n v="2014"/>
    <n v="23014504"/>
    <n v="355"/>
    <x v="738"/>
    <x v="45"/>
    <n v="172707"/>
    <x v="832"/>
    <s v="English"/>
    <s v="UK"/>
    <n v="100000000"/>
    <n v="-76985496"/>
  </r>
  <r>
    <s v="Walt Becker"/>
    <x v="3644"/>
    <n v="6.4"/>
    <n v="2002"/>
    <n v="21005329"/>
    <n v="96"/>
    <x v="1"/>
    <x v="111"/>
    <n v="89128"/>
    <x v="465"/>
    <s v="English"/>
    <s v="Germany"/>
    <n v="6000000"/>
    <n v="15005329"/>
  </r>
  <r>
    <s v="Walt Becker"/>
    <x v="3645"/>
    <n v="5.4"/>
    <n v="2009"/>
    <n v="49474048"/>
    <n v="124"/>
    <x v="93"/>
    <x v="187"/>
    <n v="31191"/>
    <x v="350"/>
    <s v="English"/>
    <s v="USA"/>
    <n v="35000000"/>
    <n v="14474048"/>
  </r>
  <r>
    <s v="Walter Hill"/>
    <x v="3646"/>
    <n v="6.1"/>
    <n v="2002"/>
    <n v="12398628"/>
    <n v="64"/>
    <x v="739"/>
    <x v="913"/>
    <n v="21542"/>
    <x v="263"/>
    <s v="English"/>
    <s v="USA"/>
    <n v="20000000"/>
    <n v="-7601372"/>
  </r>
  <r>
    <s v="Walter Hill"/>
    <x v="3647"/>
    <n v="5.7"/>
    <n v="2012"/>
    <n v="9483821"/>
    <n v="279"/>
    <x v="114"/>
    <x v="119"/>
    <n v="39247"/>
    <x v="194"/>
    <s v="English"/>
    <s v="USA"/>
    <n v="55000000"/>
    <n v="-45516179"/>
  </r>
  <r>
    <s v="Walter Hill"/>
    <x v="3648"/>
    <n v="4.8"/>
    <n v="2000"/>
    <n v="14218868"/>
    <n v="100"/>
    <x v="287"/>
    <x v="233"/>
    <n v="14596"/>
    <x v="900"/>
    <s v="English"/>
    <s v="USA"/>
    <n v="65000000"/>
    <n v="-50781132"/>
  </r>
  <r>
    <s v="Walter Salles"/>
    <x v="3649"/>
    <n v="8"/>
    <n v="1998"/>
    <n v="5595428"/>
    <n v="71"/>
    <x v="23"/>
    <x v="1470"/>
    <n v="28951"/>
    <x v="575"/>
    <s v="Portuguese"/>
    <s v="Brazil"/>
    <n v="2900000"/>
    <n v="2695428"/>
  </r>
  <r>
    <s v="Walter Salles"/>
    <x v="3650"/>
    <n v="5.6"/>
    <n v="2005"/>
    <n v="25472967"/>
    <n v="196"/>
    <x v="240"/>
    <x v="1471"/>
    <n v="44966"/>
    <x v="666"/>
    <s v="English"/>
    <s v="USA"/>
    <n v="30000000"/>
    <n v="-4527033"/>
  </r>
  <r>
    <s v="Walter Salles"/>
    <x v="3651"/>
    <n v="6.1"/>
    <n v="2012"/>
    <n v="717753"/>
    <n v="252"/>
    <x v="458"/>
    <x v="197"/>
    <n v="33107"/>
    <x v="20"/>
    <s v="English"/>
    <s v="France"/>
    <n v="25000000"/>
    <n v="-24282247"/>
  </r>
  <r>
    <s v="Warren Beatty"/>
    <x v="3652"/>
    <n v="6.1"/>
    <n v="1990"/>
    <n v="103738726"/>
    <n v="72"/>
    <x v="740"/>
    <x v="1472"/>
    <n v="47819"/>
    <x v="500"/>
    <s v="English"/>
    <s v="USA"/>
    <n v="100000000"/>
    <n v="3738726"/>
  </r>
  <r>
    <s v="Warren Beatty"/>
    <x v="3653"/>
    <n v="6.8"/>
    <n v="1998"/>
    <n v="26525834"/>
    <n v="110"/>
    <x v="19"/>
    <x v="1473"/>
    <n v="21998"/>
    <x v="657"/>
    <s v="English"/>
    <s v="USA"/>
    <n v="30000000"/>
    <n v="-3474166"/>
  </r>
  <r>
    <s v="Warren P. Sonoda"/>
    <x v="3654"/>
    <n v="4.7"/>
    <n v="2016"/>
    <n v="123777"/>
    <n v="9"/>
    <x v="741"/>
    <x v="1474"/>
    <n v="342"/>
    <x v="503"/>
    <s v="English"/>
    <s v="Canada"/>
    <n v="3500000"/>
    <n v="-3376223"/>
  </r>
  <r>
    <s v="Wayne Beach"/>
    <x v="3655"/>
    <n v="5.9"/>
    <n v="2005"/>
    <n v="1181197"/>
    <n v="40"/>
    <x v="222"/>
    <x v="404"/>
    <n v="3299"/>
    <x v="124"/>
    <s v="English"/>
    <s v="USA"/>
    <n v="15500000"/>
    <n v="-14318803"/>
  </r>
  <r>
    <s v="Wayne Kramer"/>
    <x v="3656"/>
    <n v="7"/>
    <n v="2003"/>
    <n v="8243880"/>
    <n v="157"/>
    <x v="742"/>
    <x v="476"/>
    <n v="28714"/>
    <x v="60"/>
    <s v="English"/>
    <s v="USA"/>
    <n v="3200000"/>
    <n v="5043880"/>
  </r>
  <r>
    <s v="Wayne Kramer"/>
    <x v="3657"/>
    <n v="7.4"/>
    <n v="2006"/>
    <n v="6855137"/>
    <n v="157"/>
    <x v="27"/>
    <x v="274"/>
    <n v="88590"/>
    <x v="330"/>
    <s v="English"/>
    <s v="Germany"/>
    <n v="17000000"/>
    <n v="-10144863"/>
  </r>
  <r>
    <s v="Wayne Wang"/>
    <x v="3658"/>
    <n v="5.0999999999999996"/>
    <n v="2002"/>
    <n v="93815117"/>
    <n v="114"/>
    <x v="19"/>
    <x v="148"/>
    <n v="68417"/>
    <x v="386"/>
    <s v="English"/>
    <s v="USA"/>
    <n v="55000000"/>
    <n v="38815117"/>
  </r>
  <r>
    <s v="Wayne Wang"/>
    <x v="3659"/>
    <n v="6.4"/>
    <n v="2005"/>
    <n v="32645546"/>
    <n v="96"/>
    <x v="200"/>
    <x v="286"/>
    <n v="8427"/>
    <x v="263"/>
    <s v="English"/>
    <s v="USA"/>
    <n v="14000000"/>
    <n v="18645546"/>
  </r>
  <r>
    <s v="Wayne Wang"/>
    <x v="3660"/>
    <n v="6.1"/>
    <n v="1999"/>
    <n v="18653615"/>
    <n v="36"/>
    <x v="8"/>
    <x v="433"/>
    <n v="14786"/>
    <x v="35"/>
    <s v="English"/>
    <s v="USA"/>
    <n v="23000000"/>
    <n v="-4346385"/>
  </r>
  <r>
    <s v="Wayne Wang"/>
    <x v="3661"/>
    <n v="6.1"/>
    <n v="2011"/>
    <n v="1346503"/>
    <n v="56"/>
    <x v="158"/>
    <x v="1001"/>
    <n v="3024"/>
    <x v="87"/>
    <s v="English"/>
    <s v="China"/>
    <n v="6000000"/>
    <n v="-4653497"/>
  </r>
  <r>
    <s v="Wayne Wang"/>
    <x v="3662"/>
    <n v="6.4"/>
    <n v="2006"/>
    <n v="38360195"/>
    <n v="99"/>
    <x v="52"/>
    <x v="410"/>
    <n v="21215"/>
    <x v="18"/>
    <s v="English"/>
    <s v="USA"/>
    <n v="45000000"/>
    <n v="-6639805"/>
  </r>
  <r>
    <s v="Werner Herzog"/>
    <x v="3663"/>
    <n v="7.3"/>
    <n v="2006"/>
    <n v="5484375"/>
    <n v="198"/>
    <x v="743"/>
    <x v="241"/>
    <n v="84641"/>
    <x v="296"/>
    <s v="English"/>
    <s v="USA"/>
    <n v="10000000"/>
    <n v="-4515625"/>
  </r>
  <r>
    <s v="Werner Herzog"/>
    <x v="3664"/>
    <n v="6.7"/>
    <n v="2009"/>
    <n v="1697956"/>
    <n v="280"/>
    <x v="2"/>
    <x v="64"/>
    <n v="64944"/>
    <x v="185"/>
    <s v="English"/>
    <s v="USA"/>
    <n v="20000000"/>
    <n v="-18302044"/>
  </r>
  <r>
    <s v="Wes Anderson"/>
    <x v="3665"/>
    <n v="8.1"/>
    <n v="2014"/>
    <n v="59073773"/>
    <n v="536"/>
    <x v="744"/>
    <x v="0"/>
    <n v="475518"/>
    <x v="273"/>
    <s v="English"/>
    <s v="USA"/>
    <n v="25000000"/>
    <n v="34073773"/>
  </r>
  <r>
    <s v="Wes Anderson"/>
    <x v="3666"/>
    <n v="7.6"/>
    <n v="2001"/>
    <n v="52353636"/>
    <n v="220"/>
    <x v="8"/>
    <x v="0"/>
    <n v="209133"/>
    <x v="17"/>
    <s v="English"/>
    <s v="USA"/>
    <n v="21000000"/>
    <n v="31353636"/>
  </r>
  <r>
    <s v="Wes Anderson"/>
    <x v="3667"/>
    <n v="7.8"/>
    <n v="2012"/>
    <n v="45507053"/>
    <n v="487"/>
    <x v="51"/>
    <x v="39"/>
    <n v="237848"/>
    <x v="476"/>
    <s v="English"/>
    <s v="USA"/>
    <n v="16000000"/>
    <n v="29507053"/>
  </r>
  <r>
    <s v="Wes Anderson"/>
    <x v="3668"/>
    <n v="7.7"/>
    <n v="1998"/>
    <n v="17096053"/>
    <n v="179"/>
    <x v="8"/>
    <x v="0"/>
    <n v="134458"/>
    <x v="688"/>
    <s v="English"/>
    <s v="USA"/>
    <n v="9000000"/>
    <n v="8096053"/>
  </r>
  <r>
    <s v="Wes Anderson"/>
    <x v="3669"/>
    <n v="7.1"/>
    <n v="1996"/>
    <n v="1040879"/>
    <n v="83"/>
    <x v="116"/>
    <x v="1475"/>
    <n v="54478"/>
    <x v="527"/>
    <s v="English"/>
    <s v="USA"/>
    <n v="7000000"/>
    <n v="-5959121"/>
  </r>
  <r>
    <s v="Wes Anderson"/>
    <x v="3670"/>
    <n v="7.8"/>
    <n v="2009"/>
    <n v="20999103"/>
    <n v="335"/>
    <x v="745"/>
    <x v="0"/>
    <n v="139114"/>
    <x v="574"/>
    <s v="English"/>
    <s v="USA"/>
    <n v="40000000"/>
    <n v="-19000897"/>
  </r>
  <r>
    <s v="Wes Anderson"/>
    <x v="3671"/>
    <n v="7.3"/>
    <n v="2004"/>
    <n v="24006726"/>
    <n v="259"/>
    <x v="52"/>
    <x v="0"/>
    <n v="139535"/>
    <x v="429"/>
    <s v="English"/>
    <s v="USA"/>
    <n v="50000000"/>
    <n v="-25993274"/>
  </r>
  <r>
    <s v="Wes Ball"/>
    <x v="3672"/>
    <n v="6.8"/>
    <n v="2014"/>
    <n v="102413606"/>
    <n v="297"/>
    <x v="48"/>
    <x v="1476"/>
    <n v="310903"/>
    <x v="615"/>
    <s v="English"/>
    <s v="USA"/>
    <n v="34000000"/>
    <n v="68413606"/>
  </r>
  <r>
    <s v="Wes Ball"/>
    <x v="3673"/>
    <n v="6.4"/>
    <n v="2015"/>
    <n v="81687587"/>
    <n v="249"/>
    <x v="82"/>
    <x v="1476"/>
    <n v="138246"/>
    <x v="582"/>
    <s v="English"/>
    <s v="USA"/>
    <n v="61000000"/>
    <n v="20687587"/>
  </r>
  <r>
    <s v="Wes Craven"/>
    <x v="3674"/>
    <n v="7.2"/>
    <n v="1996"/>
    <n v="103001286"/>
    <n v="242"/>
    <x v="55"/>
    <x v="575"/>
    <n v="222018"/>
    <x v="929"/>
    <s v="English"/>
    <s v="USA"/>
    <n v="15000000"/>
    <n v="88001286"/>
  </r>
  <r>
    <s v="Wes Craven"/>
    <x v="3675"/>
    <n v="6.1"/>
    <n v="1997"/>
    <n v="101334374"/>
    <n v="195"/>
    <x v="55"/>
    <x v="326"/>
    <n v="124941"/>
    <x v="483"/>
    <s v="English"/>
    <s v="USA"/>
    <n v="24000000"/>
    <n v="77334374"/>
  </r>
  <r>
    <s v="Wes Craven"/>
    <x v="3676"/>
    <n v="5.5"/>
    <n v="2000"/>
    <n v="89138076"/>
    <n v="212"/>
    <x v="55"/>
    <x v="1477"/>
    <n v="98535"/>
    <x v="930"/>
    <s v="English"/>
    <s v="USA"/>
    <n v="40000000"/>
    <n v="49138076"/>
  </r>
  <r>
    <s v="Wes Craven"/>
    <x v="3677"/>
    <n v="6.5"/>
    <n v="2005"/>
    <n v="57859105"/>
    <n v="224"/>
    <x v="248"/>
    <x v="1478"/>
    <n v="94108"/>
    <x v="607"/>
    <s v="English"/>
    <s v="USA"/>
    <n v="26000000"/>
    <n v="31859105"/>
  </r>
  <r>
    <s v="Wes Craven"/>
    <x v="3678"/>
    <n v="7.5"/>
    <n v="1984"/>
    <n v="26505000"/>
    <n v="256"/>
    <x v="54"/>
    <x v="45"/>
    <n v="149285"/>
    <x v="931"/>
    <s v="English"/>
    <s v="USA"/>
    <n v="1800000"/>
    <n v="24705000"/>
  </r>
  <r>
    <s v="Wes Craven"/>
    <x v="3679"/>
    <n v="6.4"/>
    <n v="1994"/>
    <n v="18090181"/>
    <n v="109"/>
    <x v="220"/>
    <x v="1053"/>
    <n v="38191"/>
    <x v="157"/>
    <s v="English"/>
    <s v="USA"/>
    <n v="8000000"/>
    <n v="10090181"/>
  </r>
  <r>
    <s v="Wes Craven"/>
    <x v="3680"/>
    <n v="4.5"/>
    <n v="1995"/>
    <n v="19900000"/>
    <n v="34"/>
    <x v="675"/>
    <x v="1034"/>
    <n v="17262"/>
    <x v="12"/>
    <s v="English"/>
    <s v="USA"/>
    <n v="20000000"/>
    <n v="-100000"/>
  </r>
  <r>
    <s v="Wes Craven"/>
    <x v="3681"/>
    <n v="6.2"/>
    <n v="2011"/>
    <n v="38176892"/>
    <n v="420"/>
    <x v="55"/>
    <x v="354"/>
    <n v="104119"/>
    <x v="108"/>
    <s v="English"/>
    <s v="USA"/>
    <n v="40000000"/>
    <n v="-1823108"/>
  </r>
  <r>
    <s v="Wes Craven"/>
    <x v="3682"/>
    <n v="4.8"/>
    <n v="2010"/>
    <n v="14637490"/>
    <n v="160"/>
    <x v="35"/>
    <x v="713"/>
    <n v="16411"/>
    <x v="134"/>
    <s v="English"/>
    <s v="USA"/>
    <n v="25000000"/>
    <n v="-10362510"/>
  </r>
  <r>
    <s v="Wes Craven"/>
    <x v="3683"/>
    <n v="5"/>
    <n v="2005"/>
    <n v="19294901"/>
    <n v="158"/>
    <x v="42"/>
    <x v="637"/>
    <n v="26126"/>
    <x v="792"/>
    <s v="English"/>
    <s v="USA"/>
    <n v="35000000"/>
    <n v="-15705099"/>
  </r>
  <r>
    <s v="Whit Stillman"/>
    <x v="3684"/>
    <n v="7.5"/>
    <n v="1990"/>
    <n v="2938208"/>
    <n v="71"/>
    <x v="19"/>
    <x v="1479"/>
    <n v="7143"/>
    <x v="490"/>
    <s v="English"/>
    <s v="USA"/>
    <n v="225000"/>
    <n v="2713208"/>
  </r>
  <r>
    <s v="Wil Shriner"/>
    <x v="3685"/>
    <n v="5.6"/>
    <n v="2006"/>
    <n v="8080116"/>
    <n v="49"/>
    <x v="14"/>
    <x v="337"/>
    <n v="6562"/>
    <x v="193"/>
    <s v="English"/>
    <s v="USA"/>
    <n v="15000000"/>
    <n v="-6919884"/>
  </r>
  <r>
    <s v="Will Finn"/>
    <x v="3686"/>
    <n v="5.4"/>
    <n v="2004"/>
    <n v="50026353"/>
    <n v="104"/>
    <x v="746"/>
    <x v="210"/>
    <n v="13581"/>
    <x v="263"/>
    <s v="English"/>
    <s v="USA"/>
    <n v="110000000"/>
    <n v="-59973647"/>
  </r>
  <r>
    <s v="Will Finn"/>
    <x v="3687"/>
    <n v="5.6"/>
    <n v="2013"/>
    <n v="8460990"/>
    <n v="51"/>
    <x v="747"/>
    <x v="961"/>
    <n v="5116"/>
    <x v="302"/>
    <s v="English"/>
    <s v="USA"/>
    <n v="70000000"/>
    <n v="-61539010"/>
  </r>
  <r>
    <s v="Will Gluck"/>
    <x v="3688"/>
    <n v="7.1"/>
    <n v="2010"/>
    <n v="58401464"/>
    <n v="262"/>
    <x v="1"/>
    <x v="51"/>
    <n v="276746"/>
    <x v="182"/>
    <s v="English"/>
    <s v="USA"/>
    <n v="8000000"/>
    <n v="50401464"/>
  </r>
  <r>
    <s v="Will Gluck"/>
    <x v="3689"/>
    <n v="5.2"/>
    <n v="2014"/>
    <n v="85911262"/>
    <n v="176"/>
    <x v="748"/>
    <x v="205"/>
    <n v="24735"/>
    <x v="364"/>
    <s v="English"/>
    <s v="USA"/>
    <n v="65000000"/>
    <n v="20911262"/>
  </r>
  <r>
    <s v="Will Gluck"/>
    <x v="3690"/>
    <n v="6.6"/>
    <n v="2011"/>
    <n v="55802754"/>
    <n v="238"/>
    <x v="1"/>
    <x v="639"/>
    <n v="270228"/>
    <x v="13"/>
    <s v="English"/>
    <s v="USA"/>
    <n v="35000000"/>
    <n v="20802754"/>
  </r>
  <r>
    <s v="Willard Huyck"/>
    <x v="3691"/>
    <n v="4.5999999999999996"/>
    <n v="1986"/>
    <n v="16295774"/>
    <n v="81"/>
    <x v="722"/>
    <x v="1302"/>
    <n v="33669"/>
    <x v="216"/>
    <s v="English"/>
    <s v="USA"/>
    <n v="35000000"/>
    <n v="-18704226"/>
  </r>
  <r>
    <s v="William A. Fraker"/>
    <x v="3692"/>
    <n v="5"/>
    <n v="1981"/>
    <n v="8000000"/>
    <n v="25"/>
    <x v="392"/>
    <x v="1480"/>
    <n v="1400"/>
    <x v="28"/>
    <s v="English"/>
    <s v="USA"/>
    <n v="18000000"/>
    <n v="-10000000"/>
  </r>
  <r>
    <s v="William A. Graham"/>
    <x v="3693"/>
    <n v="5.0999999999999996"/>
    <n v="1991"/>
    <n v="2807854"/>
    <n v="14"/>
    <x v="415"/>
    <x v="76"/>
    <n v="14129"/>
    <x v="94"/>
    <s v="English"/>
    <s v="USA"/>
    <n v="11000000"/>
    <n v="-8192146"/>
  </r>
  <r>
    <s v="William Brent Bell"/>
    <x v="3694"/>
    <n v="4.2"/>
    <n v="2012"/>
    <n v="53245055"/>
    <n v="225"/>
    <x v="54"/>
    <x v="1481"/>
    <n v="30570"/>
    <x v="156"/>
    <s v="English"/>
    <s v="USA"/>
    <n v="1000000"/>
    <n v="52245055"/>
  </r>
  <r>
    <s v="William Brent Bell"/>
    <x v="3695"/>
    <n v="6"/>
    <n v="2016"/>
    <n v="35794166"/>
    <n v="159"/>
    <x v="35"/>
    <x v="1482"/>
    <n v="35654"/>
    <x v="338"/>
    <s v="English"/>
    <s v="USA"/>
    <n v="10000000"/>
    <n v="25794166"/>
  </r>
  <r>
    <s v="William Brent Bell"/>
    <x v="3696"/>
    <n v="5.0999999999999996"/>
    <n v="2006"/>
    <n v="23078294"/>
    <n v="112"/>
    <x v="179"/>
    <x v="408"/>
    <n v="25870"/>
    <x v="496"/>
    <s v="English"/>
    <s v="USA"/>
    <n v="9000000"/>
    <n v="14078294"/>
  </r>
  <r>
    <s v="William Cottrell"/>
    <x v="3697"/>
    <n v="7.7"/>
    <n v="1937"/>
    <n v="184925485"/>
    <n v="145"/>
    <x v="606"/>
    <x v="1483"/>
    <n v="133348"/>
    <x v="25"/>
    <s v="English"/>
    <s v="USA"/>
    <n v="2000000"/>
    <n v="182925485"/>
  </r>
  <r>
    <s v="William Dear"/>
    <x v="3698"/>
    <n v="7"/>
    <n v="2009"/>
    <n v="1089445"/>
    <n v="41"/>
    <x v="227"/>
    <x v="249"/>
    <n v="2676"/>
    <x v="314"/>
    <s v="English"/>
    <s v="Canada"/>
    <n v="12500000"/>
    <n v="-11410555"/>
  </r>
  <r>
    <s v="William Friedkin"/>
    <x v="3699"/>
    <n v="8"/>
    <n v="1973"/>
    <n v="204565000"/>
    <n v="304"/>
    <x v="54"/>
    <x v="295"/>
    <n v="284252"/>
    <x v="645"/>
    <s v="English"/>
    <s v="USA"/>
    <n v="8000000"/>
    <n v="196565000"/>
  </r>
  <r>
    <s v="William Friedkin"/>
    <x v="3700"/>
    <n v="6.7"/>
    <n v="2011"/>
    <n v="1987762"/>
    <n v="376"/>
    <x v="64"/>
    <x v="18"/>
    <n v="59297"/>
    <x v="376"/>
    <s v="English"/>
    <s v="USA"/>
    <n v="11000000"/>
    <n v="-9012238"/>
  </r>
  <r>
    <s v="William Friedkin"/>
    <x v="3701"/>
    <n v="6"/>
    <n v="2003"/>
    <n v="34238611"/>
    <n v="135"/>
    <x v="27"/>
    <x v="847"/>
    <n v="35830"/>
    <x v="769"/>
    <s v="English"/>
    <s v="USA"/>
    <n v="55000000"/>
    <n v="-20761389"/>
  </r>
  <r>
    <s v="William Friedkin"/>
    <x v="3702"/>
    <n v="5.0999999999999996"/>
    <n v="1995"/>
    <n v="9795017"/>
    <n v="50"/>
    <x v="30"/>
    <x v="278"/>
    <n v="9227"/>
    <x v="512"/>
    <s v="English"/>
    <s v="USA"/>
    <n v="50000000"/>
    <n v="-40204983"/>
  </r>
  <r>
    <s v="William H. Macy"/>
    <x v="3703"/>
    <n v="7.5"/>
    <n v="2014"/>
    <n v="37440"/>
    <n v="44"/>
    <x v="102"/>
    <x v="86"/>
    <n v="12672"/>
    <x v="191"/>
    <s v="English"/>
    <s v="USA"/>
    <n v="5000000"/>
    <n v="-4962560"/>
  </r>
  <r>
    <s v="William Malone"/>
    <x v="3704"/>
    <n v="5.6"/>
    <n v="1999"/>
    <n v="40846082"/>
    <n v="147"/>
    <x v="35"/>
    <x v="1484"/>
    <n v="45317"/>
    <x v="932"/>
    <s v="English"/>
    <s v="USA"/>
    <n v="19000000"/>
    <n v="21846082"/>
  </r>
  <r>
    <s v="William Malone"/>
    <x v="3705"/>
    <n v="3.3"/>
    <n v="2002"/>
    <n v="13208023"/>
    <n v="104"/>
    <x v="146"/>
    <x v="1219"/>
    <n v="17309"/>
    <x v="610"/>
    <s v="English"/>
    <s v="UK"/>
    <n v="42000000"/>
    <n v="-28791977"/>
  </r>
  <r>
    <s v="William Shatner"/>
    <x v="3706"/>
    <n v="5.4"/>
    <n v="1989"/>
    <n v="55210049"/>
    <n v="98"/>
    <x v="246"/>
    <x v="997"/>
    <n v="43743"/>
    <x v="770"/>
    <s v="English"/>
    <s v="USA"/>
    <n v="27800000"/>
    <n v="27410049"/>
  </r>
  <r>
    <s v="William Wyler"/>
    <x v="3707"/>
    <n v="8.1"/>
    <n v="1946"/>
    <n v="23650000"/>
    <n v="97"/>
    <x v="106"/>
    <x v="1485"/>
    <n v="40359"/>
    <x v="316"/>
    <s v="English"/>
    <s v="USA"/>
    <n v="2100000"/>
    <n v="21550000"/>
  </r>
  <r>
    <s v="Wilson Yip"/>
    <x v="3708"/>
    <n v="7.2"/>
    <n v="2015"/>
    <n v="2126511"/>
    <n v="78"/>
    <x v="749"/>
    <x v="1486"/>
    <n v="21912"/>
    <x v="405"/>
    <s v="Cantonese"/>
    <s v="Hong Kong"/>
    <n v="36000000"/>
    <n v="-33873489"/>
  </r>
  <r>
    <s v="Wolfgang Becker"/>
    <x v="3709"/>
    <n v="7.7"/>
    <n v="2003"/>
    <n v="4063859"/>
    <n v="153"/>
    <x v="12"/>
    <x v="1487"/>
    <n v="114407"/>
    <x v="15"/>
    <s v="German"/>
    <s v="Germany"/>
    <n v="4800000"/>
    <n v="-736141"/>
  </r>
  <r>
    <s v="Wolfgang Petersen"/>
    <x v="3710"/>
    <n v="6.4"/>
    <n v="1997"/>
    <n v="172620724"/>
    <n v="142"/>
    <x v="34"/>
    <x v="10"/>
    <n v="146134"/>
    <x v="648"/>
    <s v="English"/>
    <s v="USA"/>
    <n v="85000000"/>
    <n v="87620724"/>
  </r>
  <r>
    <s v="Wolfgang Petersen"/>
    <x v="3711"/>
    <n v="6.4"/>
    <n v="2000"/>
    <n v="182618434"/>
    <n v="231"/>
    <x v="34"/>
    <x v="1488"/>
    <n v="133076"/>
    <x v="848"/>
    <s v="English"/>
    <s v="USA"/>
    <n v="140000000"/>
    <n v="42618434"/>
  </r>
  <r>
    <s v="Wolfgang Petersen"/>
    <x v="3712"/>
    <n v="6.6"/>
    <n v="1995"/>
    <n v="67823573"/>
    <n v="64"/>
    <x v="76"/>
    <x v="37"/>
    <n v="91176"/>
    <x v="277"/>
    <s v="English"/>
    <s v="USA"/>
    <n v="50000000"/>
    <n v="17823573"/>
  </r>
  <r>
    <s v="Wolfgang Petersen"/>
    <x v="3713"/>
    <n v="8.4"/>
    <n v="1981"/>
    <n v="11433134"/>
    <n v="96"/>
    <x v="750"/>
    <x v="1489"/>
    <n v="168203"/>
    <x v="243"/>
    <s v="German"/>
    <s v="West Germany"/>
    <n v="14000000"/>
    <n v="-2566866"/>
  </r>
  <r>
    <s v="Wolfgang Petersen"/>
    <x v="3714"/>
    <n v="7.2"/>
    <n v="2004"/>
    <n v="133228348"/>
    <n v="220"/>
    <x v="368"/>
    <x v="52"/>
    <n v="381672"/>
    <x v="933"/>
    <s v="English"/>
    <s v="USA"/>
    <n v="175000000"/>
    <n v="-41771652"/>
  </r>
  <r>
    <s v="Wolfgang Petersen"/>
    <x v="3715"/>
    <n v="5.6"/>
    <n v="2006"/>
    <n v="60655503"/>
    <n v="231"/>
    <x v="34"/>
    <x v="107"/>
    <n v="82380"/>
    <x v="649"/>
    <s v="English"/>
    <s v="USA"/>
    <n v="160000000"/>
    <n v="-99344497"/>
  </r>
  <r>
    <s v="Woody Allen"/>
    <x v="3716"/>
    <n v="7.7"/>
    <n v="2011"/>
    <n v="56816662"/>
    <n v="487"/>
    <x v="321"/>
    <x v="1490"/>
    <n v="301149"/>
    <x v="614"/>
    <s v="English"/>
    <s v="Spain"/>
    <n v="17000000"/>
    <n v="39816662"/>
  </r>
  <r>
    <s v="Woody Allen"/>
    <x v="3717"/>
    <n v="8.1"/>
    <n v="1977"/>
    <n v="39200000"/>
    <n v="154"/>
    <x v="1"/>
    <x v="1491"/>
    <n v="192940"/>
    <x v="392"/>
    <s v="English"/>
    <s v="USA"/>
    <n v="4000000"/>
    <n v="35200000"/>
  </r>
  <r>
    <s v="Woody Allen"/>
    <x v="3718"/>
    <n v="7.3"/>
    <n v="2013"/>
    <n v="33404871"/>
    <n v="415"/>
    <x v="23"/>
    <x v="1492"/>
    <n v="150082"/>
    <x v="499"/>
    <s v="English"/>
    <s v="USA"/>
    <n v="18000000"/>
    <n v="15404871"/>
  </r>
  <r>
    <s v="Woody Allen"/>
    <x v="3719"/>
    <n v="7.7"/>
    <n v="2005"/>
    <n v="23089926"/>
    <n v="278"/>
    <x v="16"/>
    <x v="159"/>
    <n v="166269"/>
    <x v="934"/>
    <s v="English"/>
    <s v="UK"/>
    <n v="15000000"/>
    <n v="8089926"/>
  </r>
  <r>
    <s v="Woody Allen"/>
    <x v="3720"/>
    <n v="7.2"/>
    <n v="2008"/>
    <n v="23213577"/>
    <n v="275"/>
    <x v="12"/>
    <x v="159"/>
    <n v="198111"/>
    <x v="125"/>
    <s v="English"/>
    <s v="Spain"/>
    <n v="15500000"/>
    <n v="7713577"/>
  </r>
  <r>
    <s v="Woody Allen"/>
    <x v="3721"/>
    <n v="6.7"/>
    <n v="2006"/>
    <n v="10515579"/>
    <n v="177"/>
    <x v="437"/>
    <x v="159"/>
    <n v="66840"/>
    <x v="88"/>
    <s v="English"/>
    <s v="UK"/>
    <n v="4000000"/>
    <n v="6515579"/>
  </r>
  <r>
    <s v="Woody Allen"/>
    <x v="3722"/>
    <n v="6.3"/>
    <n v="2012"/>
    <n v="16684352"/>
    <n v="275"/>
    <x v="1"/>
    <x v="1493"/>
    <n v="67893"/>
    <x v="36"/>
    <s v="English"/>
    <s v="USA"/>
    <n v="17000000"/>
    <n v="-315648"/>
  </r>
  <r>
    <s v="Woody Allen"/>
    <x v="3723"/>
    <n v="6.7"/>
    <n v="2000"/>
    <n v="17071230"/>
    <n v="128"/>
    <x v="28"/>
    <x v="1491"/>
    <n v="31169"/>
    <x v="374"/>
    <s v="English"/>
    <s v="USA"/>
    <n v="18000000"/>
    <n v="-928770"/>
  </r>
  <r>
    <s v="Woody Allen"/>
    <x v="3724"/>
    <n v="7.6"/>
    <n v="1987"/>
    <n v="14792779"/>
    <n v="64"/>
    <x v="3"/>
    <x v="1094"/>
    <n v="24256"/>
    <x v="288"/>
    <s v="English"/>
    <s v="USA"/>
    <n v="16000000"/>
    <n v="-1207221"/>
  </r>
  <r>
    <s v="Woody Allen"/>
    <x v="3725"/>
    <n v="6.4"/>
    <n v="1989"/>
    <n v="10763469"/>
    <n v="42"/>
    <x v="19"/>
    <x v="1491"/>
    <n v="13692"/>
    <x v="239"/>
    <s v="English"/>
    <s v="USA"/>
    <n v="15000000"/>
    <n v="-4236531"/>
  </r>
  <r>
    <s v="Woody Allen"/>
    <x v="3726"/>
    <n v="7.5"/>
    <n v="1994"/>
    <n v="13383737"/>
    <n v="67"/>
    <x v="28"/>
    <x v="100"/>
    <n v="29385"/>
    <x v="26"/>
    <s v="English"/>
    <s v="USA"/>
    <n v="20000000"/>
    <n v="-6616263"/>
  </r>
  <r>
    <s v="Woody Allen"/>
    <x v="3727"/>
    <n v="7.4"/>
    <n v="1997"/>
    <n v="10569071"/>
    <n v="104"/>
    <x v="3"/>
    <x v="1491"/>
    <n v="35586"/>
    <x v="194"/>
    <s v="English"/>
    <s v="USA"/>
    <n v="20000000"/>
    <n v="-9430929"/>
  </r>
  <r>
    <s v="Woody Allen"/>
    <x v="3728"/>
    <n v="7.2"/>
    <n v="2009"/>
    <n v="5306447"/>
    <n v="218"/>
    <x v="1"/>
    <x v="908"/>
    <n v="58967"/>
    <x v="667"/>
    <s v="English"/>
    <s v="USA"/>
    <n v="15000000"/>
    <n v="-9693553"/>
  </r>
  <r>
    <s v="Woody Allen"/>
    <x v="3729"/>
    <n v="6.8"/>
    <n v="1996"/>
    <n v="9714482"/>
    <n v="69"/>
    <x v="121"/>
    <x v="12"/>
    <n v="30083"/>
    <x v="42"/>
    <s v="English"/>
    <s v="USA"/>
    <n v="20000000"/>
    <n v="-10285518"/>
  </r>
  <r>
    <s v="Woody Allen"/>
    <x v="3730"/>
    <n v="6.6"/>
    <n v="2002"/>
    <n v="4839383"/>
    <n v="109"/>
    <x v="1"/>
    <x v="1491"/>
    <n v="21613"/>
    <x v="491"/>
    <s v="English"/>
    <s v="USA"/>
    <n v="16000000"/>
    <n v="-11160617"/>
  </r>
  <r>
    <s v="Woody Allen"/>
    <x v="3731"/>
    <n v="6.4"/>
    <n v="2003"/>
    <n v="3203044"/>
    <n v="128"/>
    <x v="1"/>
    <x v="1491"/>
    <n v="25165"/>
    <x v="338"/>
    <s v="English"/>
    <s v="USA"/>
    <n v="18000000"/>
    <n v="-14796956"/>
  </r>
  <r>
    <s v="Woody Allen"/>
    <x v="3732"/>
    <n v="6.8"/>
    <n v="2001"/>
    <n v="7496522"/>
    <n v="116"/>
    <x v="751"/>
    <x v="1491"/>
    <n v="31798"/>
    <x v="299"/>
    <s v="English"/>
    <s v="USA"/>
    <n v="26000000"/>
    <n v="-18503478"/>
  </r>
  <r>
    <s v="Woody Allen"/>
    <x v="3733"/>
    <n v="6.3"/>
    <n v="2010"/>
    <n v="3247816"/>
    <n v="223"/>
    <x v="19"/>
    <x v="435"/>
    <n v="36145"/>
    <x v="271"/>
    <s v="English"/>
    <s v="USA"/>
    <n v="22000000"/>
    <n v="-18752184"/>
  </r>
  <r>
    <s v="Wych Kaosayananda"/>
    <x v="3734"/>
    <n v="3.6"/>
    <n v="2002"/>
    <n v="14294842"/>
    <n v="92"/>
    <x v="182"/>
    <x v="1494"/>
    <n v="16761"/>
    <x v="9"/>
    <s v="English"/>
    <s v="USA"/>
    <n v="70000000"/>
    <n v="-55705158"/>
  </r>
  <r>
    <s v="Xavier Beauvois"/>
    <x v="3735"/>
    <n v="7.2"/>
    <n v="2010"/>
    <n v="3950029"/>
    <n v="195"/>
    <x v="23"/>
    <x v="1495"/>
    <n v="12411"/>
    <x v="33"/>
    <s v="French"/>
    <s v="France"/>
    <n v="4000000"/>
    <n v="-49971"/>
  </r>
  <r>
    <s v="Xavier Gens"/>
    <x v="3736"/>
    <n v="6.3"/>
    <n v="2007"/>
    <n v="39687528"/>
    <n v="193"/>
    <x v="27"/>
    <x v="1222"/>
    <n v="140780"/>
    <x v="472"/>
    <s v="English"/>
    <s v="France"/>
    <n v="24000000"/>
    <n v="15687528"/>
  </r>
  <r>
    <s v="Xavier Gens"/>
    <x v="3737"/>
    <n v="5.8"/>
    <n v="2011"/>
    <n v="22000"/>
    <n v="174"/>
    <x v="58"/>
    <x v="278"/>
    <n v="30511"/>
    <x v="597"/>
    <s v="English"/>
    <s v="Germany"/>
    <n v="3000000"/>
    <n v="-2978000"/>
  </r>
  <r>
    <s v="Yarrow Cheney"/>
    <x v="3738"/>
    <n v="6.8"/>
    <n v="2016"/>
    <n v="323505540"/>
    <n v="165"/>
    <x v="564"/>
    <x v="110"/>
    <n v="24407"/>
    <x v="338"/>
    <s v="English"/>
    <s v="Japan"/>
    <n v="75000000"/>
    <n v="248505540"/>
  </r>
  <r>
    <s v="Yash Chopra"/>
    <x v="3739"/>
    <n v="7.9"/>
    <n v="2004"/>
    <n v="2921738"/>
    <n v="29"/>
    <x v="127"/>
    <x v="921"/>
    <n v="34449"/>
    <x v="282"/>
    <s v="Hindi"/>
    <s v="India"/>
    <n v="7000000"/>
    <n v="-4078262"/>
  </r>
  <r>
    <s v="Yash Chopra"/>
    <x v="3740"/>
    <n v="6.9"/>
    <n v="2012"/>
    <n v="3047539"/>
    <n v="50"/>
    <x v="12"/>
    <x v="921"/>
    <n v="42296"/>
    <x v="664"/>
    <s v="Hindi"/>
    <s v="India"/>
    <n v="7217600"/>
    <n v="-4170061"/>
  </r>
  <r>
    <s v="Yimou Zhang"/>
    <x v="3741"/>
    <n v="7.9"/>
    <n v="2002"/>
    <n v="84961"/>
    <n v="283"/>
    <x v="429"/>
    <x v="121"/>
    <n v="149414"/>
    <x v="935"/>
    <s v="Mandarin"/>
    <s v="China"/>
    <n v="31000000"/>
    <n v="-30915039"/>
  </r>
  <r>
    <s v="Yimou Zhang"/>
    <x v="3742"/>
    <n v="7"/>
    <n v="2006"/>
    <n v="6565495"/>
    <n v="189"/>
    <x v="12"/>
    <x v="923"/>
    <n v="36455"/>
    <x v="19"/>
    <s v="Mandarin"/>
    <s v="China"/>
    <n v="45000000"/>
    <n v="-38434505"/>
  </r>
  <r>
    <s v="Yimou Zhang"/>
    <x v="3743"/>
    <n v="7.6"/>
    <n v="2004"/>
    <n v="11041228"/>
    <n v="248"/>
    <x v="308"/>
    <x v="869"/>
    <n v="92295"/>
    <x v="37"/>
    <s v="Mandarin"/>
    <s v="China"/>
    <n v="100000000"/>
    <n v="-88958772"/>
  </r>
  <r>
    <s v="Yimou Zhang"/>
    <x v="3744"/>
    <n v="7.6"/>
    <n v="2011"/>
    <n v="9213"/>
    <n v="136"/>
    <x v="432"/>
    <x v="241"/>
    <n v="38690"/>
    <x v="277"/>
    <s v="Mandarin"/>
    <s v="China"/>
    <n v="94000000"/>
    <n v="-93990787"/>
  </r>
  <r>
    <s v="Youssef Delara"/>
    <x v="3745"/>
    <n v="5.7"/>
    <n v="2012"/>
    <n v="2833383"/>
    <n v="16"/>
    <x v="149"/>
    <x v="714"/>
    <n v="910"/>
    <x v="3"/>
    <s v="English"/>
    <s v="USA"/>
    <n v="427000"/>
    <n v="2406383"/>
  </r>
  <r>
    <s v="Zach Braff"/>
    <x v="3746"/>
    <n v="7.6"/>
    <n v="2004"/>
    <n v="26781723"/>
    <n v="205"/>
    <x v="19"/>
    <x v="55"/>
    <n v="187595"/>
    <x v="936"/>
    <s v="English"/>
    <s v="USA"/>
    <n v="2500000"/>
    <n v="24281723"/>
  </r>
  <r>
    <s v="Zach Braff"/>
    <x v="3747"/>
    <n v="6.7"/>
    <n v="2014"/>
    <n v="3588432"/>
    <n v="149"/>
    <x v="8"/>
    <x v="1427"/>
    <n v="29341"/>
    <x v="280"/>
    <s v="English"/>
    <s v="USA"/>
    <n v="6000000"/>
    <n v="-2411568"/>
  </r>
  <r>
    <s v="Zach Cregger"/>
    <x v="3748"/>
    <n v="5.0999999999999996"/>
    <n v="2009"/>
    <n v="4542775"/>
    <n v="76"/>
    <x v="1"/>
    <x v="572"/>
    <n v="18313"/>
    <x v="382"/>
    <s v="English"/>
    <s v="USA"/>
    <n v="6000000"/>
    <n v="-1457225"/>
  </r>
  <r>
    <s v="Zack Snyder"/>
    <x v="3749"/>
    <n v="7.7"/>
    <n v="2006"/>
    <n v="210592590"/>
    <n v="460"/>
    <x v="605"/>
    <x v="68"/>
    <n v="607235"/>
    <x v="724"/>
    <s v="English"/>
    <s v="USA"/>
    <n v="65000000"/>
    <n v="145592590"/>
  </r>
  <r>
    <s v="Zack Snyder"/>
    <x v="3750"/>
    <n v="6.9"/>
    <n v="2016"/>
    <n v="330249062"/>
    <n v="673"/>
    <x v="33"/>
    <x v="650"/>
    <n v="371639"/>
    <x v="937"/>
    <s v="English"/>
    <s v="USA"/>
    <n v="250000000"/>
    <n v="80249062"/>
  </r>
  <r>
    <s v="Zack Snyder"/>
    <x v="3751"/>
    <n v="7.2"/>
    <n v="2013"/>
    <n v="291021565"/>
    <n v="733"/>
    <x v="324"/>
    <x v="650"/>
    <n v="548573"/>
    <x v="938"/>
    <s v="English"/>
    <s v="USA"/>
    <n v="225000000"/>
    <n v="66021565"/>
  </r>
  <r>
    <s v="Zack Snyder"/>
    <x v="3752"/>
    <n v="7.4"/>
    <n v="2004"/>
    <n v="58885635"/>
    <n v="287"/>
    <x v="474"/>
    <x v="710"/>
    <n v="194422"/>
    <x v="939"/>
    <s v="English"/>
    <s v="USA"/>
    <n v="26000000"/>
    <n v="32885635"/>
  </r>
  <r>
    <s v="Zack Snyder"/>
    <x v="3753"/>
    <n v="7.7"/>
    <n v="2009"/>
    <n v="107503316"/>
    <n v="451"/>
    <x v="752"/>
    <x v="1496"/>
    <n v="392474"/>
    <x v="940"/>
    <s v="English"/>
    <s v="USA"/>
    <n v="130000000"/>
    <n v="-22496684"/>
  </r>
  <r>
    <s v="Zack Snyder"/>
    <x v="3754"/>
    <n v="7"/>
    <n v="2010"/>
    <n v="55673333"/>
    <n v="188"/>
    <x v="753"/>
    <x v="744"/>
    <n v="65785"/>
    <x v="286"/>
    <s v="English"/>
    <s v="USA"/>
    <n v="80000000"/>
    <n v="-24326667"/>
  </r>
  <r>
    <s v="Zack Snyder"/>
    <x v="3755"/>
    <n v="6.1"/>
    <n v="2011"/>
    <n v="36381716"/>
    <n v="435"/>
    <x v="754"/>
    <x v="398"/>
    <n v="197584"/>
    <x v="721"/>
    <s v="English"/>
    <s v="USA"/>
    <n v="82000000"/>
    <n v="-45618284"/>
  </r>
  <r>
    <s v="Zak Penn"/>
    <x v="3756"/>
    <n v="6.6"/>
    <n v="2004"/>
    <n v="36830"/>
    <n v="60"/>
    <x v="755"/>
    <x v="1497"/>
    <n v="3291"/>
    <x v="205"/>
    <s v="English"/>
    <s v="UK"/>
    <n v="1400000"/>
    <n v="-1363170"/>
  </r>
  <r>
    <s v="Zal Batmanglij"/>
    <x v="3757"/>
    <n v="6.9"/>
    <n v="2013"/>
    <n v="2268296"/>
    <n v="200"/>
    <x v="18"/>
    <x v="985"/>
    <n v="41856"/>
    <x v="282"/>
    <s v="English"/>
    <s v="UK"/>
    <n v="6500000"/>
    <n v="-423170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9">
  <r>
    <x v="0"/>
    <n v="9.3000000000000007"/>
    <n v="1994"/>
    <x v="0"/>
    <n v="28341469"/>
    <n v="199"/>
    <x v="0"/>
    <s v="Morgan Freeman"/>
    <s v=" "/>
    <s v=" "/>
    <m/>
    <s v="The Hours "/>
    <n v="1689764"/>
    <n v="4144"/>
    <x v="0"/>
    <x v="0"/>
    <n v="25000000"/>
    <n v="3341469"/>
  </r>
  <r>
    <x v="1"/>
    <n v="9.1999999999999993"/>
    <n v="1972"/>
    <x v="1"/>
    <n v="134821952"/>
    <n v="208"/>
    <x v="0"/>
    <s v="Al Pacino"/>
    <s v=" "/>
    <s v=" "/>
    <m/>
    <s v="Out of Africa "/>
    <n v="1155770"/>
    <n v="2238"/>
    <x v="0"/>
    <x v="0"/>
    <n v="6000000"/>
    <n v="128821952"/>
  </r>
  <r>
    <x v="2"/>
    <n v="9"/>
    <n v="2008"/>
    <x v="2"/>
    <n v="533316061"/>
    <n v="645"/>
    <x v="1"/>
    <s v="Christian Bale"/>
    <s v=" "/>
    <s v=" "/>
    <m/>
    <s v="One True Thing "/>
    <n v="1676169"/>
    <n v="4667"/>
    <x v="0"/>
    <x v="0"/>
    <n v="185000000"/>
    <n v="348316061"/>
  </r>
  <r>
    <x v="3"/>
    <n v="9"/>
    <n v="1974"/>
    <x v="1"/>
    <n v="57300000"/>
    <n v="149"/>
    <x v="0"/>
    <s v="Robert De Niro"/>
    <s v=" "/>
    <s v=" "/>
    <m/>
    <s v="Julie &amp; Julia "/>
    <n v="790926"/>
    <n v="650"/>
    <x v="0"/>
    <x v="0"/>
    <n v="13000000"/>
    <n v="44300000"/>
  </r>
  <r>
    <x v="4"/>
    <n v="8.9"/>
    <n v="2003"/>
    <x v="2"/>
    <n v="377019252"/>
    <n v="328"/>
    <x v="2"/>
    <s v="Orlando Bloom"/>
    <s v=" "/>
    <s v=" "/>
    <m/>
    <s v="The Devil Wears Prada "/>
    <n v="1215718"/>
    <n v="3189"/>
    <x v="0"/>
    <x v="0"/>
    <n v="94000000"/>
    <n v="283019252"/>
  </r>
  <r>
    <x v="5"/>
    <n v="8.9"/>
    <n v="1994"/>
    <x v="0"/>
    <n v="107930000"/>
    <n v="215"/>
    <x v="0"/>
    <s v="Bruce Willis"/>
    <s v=" "/>
    <s v=" "/>
    <m/>
    <s v="A Prairie Home Companion "/>
    <n v="1324680"/>
    <n v="2195"/>
    <x v="0"/>
    <x v="0"/>
    <n v="8000000"/>
    <n v="99930000"/>
  </r>
  <r>
    <x v="6"/>
    <n v="8.9"/>
    <n v="1993"/>
    <x v="0"/>
    <n v="96067179"/>
    <n v="174"/>
    <x v="3"/>
    <s v="Liam Neeson"/>
    <s v=" "/>
    <s v=" "/>
    <m/>
    <s v="Django Unchained "/>
    <n v="865020"/>
    <n v="1273"/>
    <x v="0"/>
    <x v="0"/>
    <n v="22000000"/>
    <n v="74067179"/>
  </r>
  <r>
    <x v="7"/>
    <n v="8.9"/>
    <n v="1966"/>
    <x v="3"/>
    <n v="6100000"/>
    <n v="181"/>
    <x v="4"/>
    <s v="Clint Eastwood"/>
    <s v=" "/>
    <s v=" "/>
    <m/>
    <s v="The Departed "/>
    <n v="503509"/>
    <n v="780"/>
    <x v="1"/>
    <x v="1"/>
    <n v="1200000"/>
    <n v="4900000"/>
  </r>
  <r>
    <x v="8"/>
    <n v="8.8000000000000007"/>
    <n v="2001"/>
    <x v="2"/>
    <n v="313837577"/>
    <n v="297"/>
    <x v="2"/>
    <s v="Christopher Lee"/>
    <s v=" "/>
    <s v=" "/>
    <m/>
    <s v="Blood Diamond "/>
    <n v="1238746"/>
    <n v="5060"/>
    <x v="0"/>
    <x v="2"/>
    <n v="93000000"/>
    <n v="220837577"/>
  </r>
  <r>
    <x v="9"/>
    <n v="8.8000000000000007"/>
    <n v="1999"/>
    <x v="0"/>
    <n v="37023395"/>
    <n v="315"/>
    <x v="5"/>
    <s v="Brad Pitt"/>
    <s v=" "/>
    <s v=" "/>
    <s v="Fight Club "/>
    <s v="The Revenant "/>
    <n v="1347461"/>
    <n v="2968"/>
    <x v="0"/>
    <x v="0"/>
    <n v="63000000"/>
    <n v="-25976605"/>
  </r>
  <r>
    <x v="10"/>
    <n v="8.8000000000000007"/>
    <n v="2010"/>
    <x v="4"/>
    <n v="292568851"/>
    <n v="642"/>
    <x v="6"/>
    <s v="Leonardo DiCaprio"/>
    <s v=" "/>
    <s v="Inception "/>
    <s v=" "/>
    <s v="The Wolf of Wall Street "/>
    <n v="1468200"/>
    <n v="2803"/>
    <x v="0"/>
    <x v="0"/>
    <n v="160000000"/>
    <n v="132568851"/>
  </r>
  <r>
    <x v="11"/>
    <n v="8.8000000000000007"/>
    <n v="1994"/>
    <x v="0"/>
    <n v="329691196"/>
    <n v="149"/>
    <x v="7"/>
    <s v="Tom Hanks"/>
    <s v=" "/>
    <s v=" "/>
    <m/>
    <s v="Catch Me If You Can "/>
    <n v="1251222"/>
    <n v="1398"/>
    <x v="0"/>
    <x v="0"/>
    <n v="55000000"/>
    <n v="274691196"/>
  </r>
  <r>
    <x v="12"/>
    <n v="8.8000000000000007"/>
    <n v="1980"/>
    <x v="5"/>
    <n v="290158751"/>
    <n v="223"/>
    <x v="8"/>
    <s v="Harrison Ford"/>
    <s v=" "/>
    <s v=" "/>
    <m/>
    <s v="Shutter Island "/>
    <n v="837759"/>
    <n v="900"/>
    <x v="0"/>
    <x v="0"/>
    <n v="18000000"/>
    <n v="272158751"/>
  </r>
  <r>
    <x v="13"/>
    <n v="8.6999999999999993"/>
    <n v="1999"/>
    <x v="0"/>
    <n v="171383253"/>
    <n v="313"/>
    <x v="9"/>
    <s v="Keanu Reeves"/>
    <s v=" "/>
    <s v=" "/>
    <m/>
    <s v="The Great Gatsby "/>
    <n v="1217752"/>
    <n v="3646"/>
    <x v="0"/>
    <x v="0"/>
    <n v="63000000"/>
    <n v="108383253"/>
  </r>
  <r>
    <x v="14"/>
    <n v="8.6999999999999993"/>
    <n v="2002"/>
    <x v="2"/>
    <n v="340478898"/>
    <n v="313"/>
    <x v="2"/>
    <s v="Christopher Lee"/>
    <s v=" "/>
    <s v=" "/>
    <m/>
    <s v="Romeo + Juliet "/>
    <n v="1100446"/>
    <n v="2417"/>
    <x v="0"/>
    <x v="0"/>
    <n v="94000000"/>
    <n v="246478898"/>
  </r>
  <r>
    <x v="15"/>
    <n v="8.6999999999999993"/>
    <n v="1977"/>
    <x v="1"/>
    <n v="460935665"/>
    <n v="282"/>
    <x v="8"/>
    <s v="Harrison Ford"/>
    <s v=" "/>
    <s v=" "/>
    <m/>
    <s v="Gangs of New York "/>
    <n v="911097"/>
    <n v="1470"/>
    <x v="0"/>
    <x v="0"/>
    <n v="11000000"/>
    <n v="449935665"/>
  </r>
  <r>
    <x v="16"/>
    <n v="8.6999999999999993"/>
    <n v="1990"/>
    <x v="0"/>
    <n v="46836394"/>
    <n v="192"/>
    <x v="10"/>
    <s v="Robert De Niro"/>
    <s v=" "/>
    <s v=" "/>
    <m/>
    <s v="Revolutionary Road "/>
    <n v="728685"/>
    <n v="989"/>
    <x v="0"/>
    <x v="0"/>
    <n v="25000000"/>
    <n v="21836394"/>
  </r>
  <r>
    <x v="17"/>
    <n v="8.6999999999999993"/>
    <n v="1975"/>
    <x v="1"/>
    <n v="112000000"/>
    <n v="149"/>
    <x v="5"/>
    <s v="Scatman Crothers"/>
    <s v=" "/>
    <s v=" "/>
    <m/>
    <s v="Body of Lies "/>
    <n v="680041"/>
    <n v="760"/>
    <x v="0"/>
    <x v="0"/>
    <n v="4400000"/>
    <n v="107600000"/>
  </r>
  <r>
    <x v="18"/>
    <n v="8.6999999999999993"/>
    <n v="2002"/>
    <x v="2"/>
    <n v="7563397"/>
    <n v="214"/>
    <x v="0"/>
    <s v="Alice Braga"/>
    <s v=" "/>
    <s v=" "/>
    <m/>
    <s v="The Aviator "/>
    <n v="533200"/>
    <n v="749"/>
    <x v="2"/>
    <x v="3"/>
    <n v="3300000"/>
    <n v="4263397"/>
  </r>
  <r>
    <x v="19"/>
    <n v="8.6999999999999993"/>
    <n v="1954"/>
    <x v="6"/>
    <n v="269061"/>
    <n v="153"/>
    <x v="11"/>
    <s v="Takashi Shimura"/>
    <s v=" "/>
    <s v=" "/>
    <m/>
    <s v="Titanic "/>
    <n v="229012"/>
    <n v="596"/>
    <x v="3"/>
    <x v="4"/>
    <n v="2000000"/>
    <n v="-1730939"/>
  </r>
  <r>
    <x v="20"/>
    <n v="8.6"/>
    <n v="2014"/>
    <x v="4"/>
    <n v="187991439"/>
    <n v="712"/>
    <x v="12"/>
    <s v="Matthew McConaughey"/>
    <s v=" "/>
    <s v=" "/>
    <m/>
    <s v="The Beach "/>
    <n v="928227"/>
    <n v="2725"/>
    <x v="0"/>
    <x v="0"/>
    <n v="165000000"/>
    <n v="22991439"/>
  </r>
  <r>
    <x v="21"/>
    <n v="8.6"/>
    <n v="1998"/>
    <x v="0"/>
    <n v="216119491"/>
    <n v="219"/>
    <x v="13"/>
    <s v="Tom Hanks"/>
    <s v=" "/>
    <s v=" "/>
    <m/>
    <s v="True Romance "/>
    <n v="881236"/>
    <n v="2277"/>
    <x v="0"/>
    <x v="0"/>
    <n v="70000000"/>
    <n v="146119491"/>
  </r>
  <r>
    <x v="22"/>
    <n v="8.6"/>
    <n v="1998"/>
    <x v="0"/>
    <n v="6712241"/>
    <n v="162"/>
    <x v="0"/>
    <s v="Ethan Suplee"/>
    <s v=" "/>
    <s v=" "/>
    <m/>
    <s v="The Curious Case of Benjamin Button "/>
    <n v="782437"/>
    <n v="1420"/>
    <x v="0"/>
    <x v="0"/>
    <n v="7500000"/>
    <n v="-787759"/>
  </r>
  <r>
    <x v="23"/>
    <n v="8.6"/>
    <n v="1995"/>
    <x v="0"/>
    <n v="23272306"/>
    <n v="162"/>
    <x v="14"/>
    <s v="Kevin Spacey"/>
    <s v=" "/>
    <s v=" "/>
    <m/>
    <s v="Marvin's Room "/>
    <n v="740918"/>
    <n v="1182"/>
    <x v="0"/>
    <x v="0"/>
    <n v="6000000"/>
    <n v="17272306"/>
  </r>
  <r>
    <x v="24"/>
    <n v="8.6"/>
    <n v="1995"/>
    <x v="0"/>
    <n v="100125340"/>
    <n v="216"/>
    <x v="14"/>
    <s v="Morgan Freeman"/>
    <s v=" "/>
    <s v=" "/>
    <m/>
    <s v=" "/>
    <n v="1023511"/>
    <n v="1080"/>
    <x v="0"/>
    <x v="0"/>
    <n v="33000000"/>
    <n v="67125340"/>
  </r>
  <r>
    <x v="25"/>
    <n v="8.6"/>
    <n v="1991"/>
    <x v="0"/>
    <n v="130727000"/>
    <n v="185"/>
    <x v="15"/>
    <s v="Anthony Hopkins"/>
    <s v=" "/>
    <s v=" "/>
    <m/>
    <s v="Fight Club "/>
    <n v="887467"/>
    <n v="916"/>
    <x v="0"/>
    <x v="0"/>
    <n v="19000000"/>
    <n v="111727000"/>
  </r>
  <r>
    <x v="26"/>
    <n v="8.6"/>
    <n v="2001"/>
    <x v="2"/>
    <n v="10049886"/>
    <n v="246"/>
    <x v="16"/>
    <s v="Bunta Sugawara"/>
    <s v=" "/>
    <s v=" "/>
    <m/>
    <s v=" "/>
    <n v="417971"/>
    <n v="902"/>
    <x v="3"/>
    <x v="4"/>
    <n v="19000000"/>
    <n v="-8950114"/>
  </r>
  <r>
    <x v="27"/>
    <n v="8.6"/>
    <n v="1936"/>
    <x v="7"/>
    <n v="163245"/>
    <n v="120"/>
    <x v="17"/>
    <s v="Paulette Goddard"/>
    <s v=" "/>
    <s v=" "/>
    <m/>
    <s v="J. Edgar "/>
    <n v="143086"/>
    <n v="211"/>
    <x v="0"/>
    <x v="0"/>
    <n v="1500000"/>
    <n v="-1336755"/>
  </r>
  <r>
    <x v="28"/>
    <n v="8.5"/>
    <n v="2012"/>
    <x v="4"/>
    <n v="448130642"/>
    <n v="813"/>
    <x v="18"/>
    <s v="Tom Hardy"/>
    <s v=" "/>
    <s v=" "/>
    <m/>
    <s v="Fury "/>
    <n v="1144337"/>
    <n v="2701"/>
    <x v="0"/>
    <x v="0"/>
    <n v="250000000"/>
    <n v="198130642"/>
  </r>
  <r>
    <x v="29"/>
    <n v="8.5"/>
    <n v="2000"/>
    <x v="2"/>
    <n v="187670866"/>
    <n v="265"/>
    <x v="19"/>
    <s v="Djimon Hounsou"/>
    <s v=" "/>
    <s v=" "/>
    <m/>
    <s v="Ocean's Twelve "/>
    <n v="982637"/>
    <n v="2368"/>
    <x v="0"/>
    <x v="0"/>
    <n v="103000000"/>
    <n v="84670866"/>
  </r>
  <r>
    <x v="30"/>
    <n v="8.5"/>
    <n v="2000"/>
    <x v="2"/>
    <n v="25530884"/>
    <n v="274"/>
    <x v="20"/>
    <s v="Callum Rennie"/>
    <s v=" "/>
    <s v=" "/>
    <m/>
    <s v="Interview with the Vampire: The Vampire Chronicles "/>
    <n v="845580"/>
    <n v="2067"/>
    <x v="0"/>
    <x v="0"/>
    <n v="9000000"/>
    <n v="16530884"/>
  </r>
  <r>
    <x v="31"/>
    <n v="8.5"/>
    <n v="2006"/>
    <x v="2"/>
    <n v="132373442"/>
    <n v="352"/>
    <x v="21"/>
    <s v="Leonardo DiCaprio"/>
    <s v=" "/>
    <s v="The Departed "/>
    <m/>
    <s v="The Tree of Life "/>
    <n v="873649"/>
    <n v="2054"/>
    <x v="0"/>
    <x v="0"/>
    <n v="90000000"/>
    <n v="42373442"/>
  </r>
  <r>
    <x v="32"/>
    <n v="8.5"/>
    <n v="1999"/>
    <x v="0"/>
    <n v="136801374"/>
    <n v="186"/>
    <x v="22"/>
    <s v="Tom Hanks"/>
    <s v=" "/>
    <s v=" "/>
    <m/>
    <s v="Spy Game "/>
    <n v="782610"/>
    <n v="1377"/>
    <x v="0"/>
    <x v="0"/>
    <n v="60000000"/>
    <n v="76801374"/>
  </r>
  <r>
    <x v="33"/>
    <n v="8.5"/>
    <n v="2012"/>
    <x v="4"/>
    <n v="162804648"/>
    <n v="765"/>
    <x v="23"/>
    <s v="Leonardo DiCaprio"/>
    <s v=" "/>
    <s v="Django Unchained "/>
    <m/>
    <s v="Mr. &amp; Mrs. Smith "/>
    <n v="955174"/>
    <n v="1193"/>
    <x v="0"/>
    <x v="0"/>
    <n v="100000000"/>
    <n v="62804648"/>
  </r>
  <r>
    <x v="34"/>
    <n v="8.5"/>
    <n v="2006"/>
    <x v="2"/>
    <n v="53082743"/>
    <n v="341"/>
    <x v="24"/>
    <s v="Christian Bale"/>
    <s v=" "/>
    <s v=" "/>
    <m/>
    <s v="Babel "/>
    <n v="844052"/>
    <n v="1100"/>
    <x v="0"/>
    <x v="0"/>
    <n v="40000000"/>
    <n v="13082743"/>
  </r>
  <r>
    <x v="35"/>
    <n v="8.5"/>
    <n v="1960"/>
    <x v="3"/>
    <n v="32000000"/>
    <n v="290"/>
    <x v="25"/>
    <s v="Janet Leigh"/>
    <s v=" "/>
    <s v=" "/>
    <m/>
    <s v="Ocean's Eleven "/>
    <n v="422432"/>
    <n v="1040"/>
    <x v="0"/>
    <x v="0"/>
    <n v="806947"/>
    <n v="31193053"/>
  </r>
  <r>
    <x v="36"/>
    <n v="8.5"/>
    <n v="1979"/>
    <x v="1"/>
    <n v="78800000"/>
    <n v="261"/>
    <x v="26"/>
    <s v="Harrison Ford"/>
    <s v=" "/>
    <s v=" "/>
    <m/>
    <s v="Seven Years in Tibet "/>
    <n v="450676"/>
    <n v="983"/>
    <x v="0"/>
    <x v="0"/>
    <n v="31500000"/>
    <n v="47300000"/>
  </r>
  <r>
    <x v="37"/>
    <n v="8.5"/>
    <n v="1991"/>
    <x v="0"/>
    <n v="204843350"/>
    <n v="210"/>
    <x v="9"/>
    <s v="Joe Morton"/>
    <s v=" "/>
    <s v=" "/>
    <m/>
    <s v="Sinbad: Legend of the Seven Seas "/>
    <n v="744891"/>
    <n v="983"/>
    <x v="0"/>
    <x v="0"/>
    <n v="102000000"/>
    <n v="102843350"/>
  </r>
  <r>
    <x v="38"/>
    <n v="8.5"/>
    <n v="1985"/>
    <x v="5"/>
    <n v="210609762"/>
    <n v="198"/>
    <x v="27"/>
    <s v="Lea Thompson"/>
    <s v=" "/>
    <s v=" "/>
    <m/>
    <s v="Killing Them Softly "/>
    <n v="732212"/>
    <n v="809"/>
    <x v="0"/>
    <x v="0"/>
    <n v="19000000"/>
    <n v="191609762"/>
  </r>
  <r>
    <x v="39"/>
    <n v="8.5"/>
    <n v="1981"/>
    <x v="5"/>
    <n v="242374454"/>
    <n v="234"/>
    <x v="28"/>
    <s v="Harrison Ford"/>
    <s v=" "/>
    <s v=" "/>
    <m/>
    <m/>
    <n v="661017"/>
    <n v="771"/>
    <x v="0"/>
    <x v="0"/>
    <n v="18000000"/>
    <n v="224374454"/>
  </r>
  <r>
    <x v="40"/>
    <n v="8.5"/>
    <n v="2002"/>
    <x v="2"/>
    <n v="32519322"/>
    <n v="193"/>
    <x v="29"/>
    <s v="Emilia Fox"/>
    <s v=" "/>
    <s v=" "/>
    <m/>
    <m/>
    <n v="497946"/>
    <n v="761"/>
    <x v="0"/>
    <x v="5"/>
    <n v="35000000"/>
    <n v="-2480678"/>
  </r>
  <r>
    <x v="41"/>
    <n v="8.5"/>
    <n v="2014"/>
    <x v="4"/>
    <n v="13092000"/>
    <n v="535"/>
    <x v="30"/>
    <s v="J.K. Simmons"/>
    <s v=" "/>
    <s v=" "/>
    <m/>
    <s v="The Assassination of Jesse James by the Coward Robert Ford "/>
    <n v="399138"/>
    <n v="731"/>
    <x v="0"/>
    <x v="0"/>
    <n v="3300000"/>
    <n v="9792000"/>
  </r>
  <r>
    <x v="42"/>
    <n v="8.5"/>
    <n v="1994"/>
    <x v="0"/>
    <n v="422783777"/>
    <n v="186"/>
    <x v="31"/>
    <s v="Matthew Broderick"/>
    <s v=" "/>
    <s v=" "/>
    <m/>
    <s v="By the Sea "/>
    <n v="644348"/>
    <n v="656"/>
    <x v="0"/>
    <x v="0"/>
    <n v="45000000"/>
    <n v="377783777"/>
  </r>
  <r>
    <x v="43"/>
    <n v="8.5"/>
    <n v="2006"/>
    <x v="2"/>
    <n v="11284657"/>
    <n v="215"/>
    <x v="32"/>
    <s v="Sebastian Koch"/>
    <s v=" "/>
    <s v=" "/>
    <m/>
    <s v="Troy "/>
    <n v="259379"/>
    <n v="407"/>
    <x v="4"/>
    <x v="6"/>
    <n v="2000000"/>
    <n v="9284657"/>
  </r>
  <r>
    <x v="44"/>
    <n v="8.5"/>
    <n v="2011"/>
    <x v="4"/>
    <n v="2601847"/>
    <n v="115"/>
    <x v="33"/>
    <s v="Collin Alfredo St. Dic"/>
    <s v=" "/>
    <s v=" "/>
    <m/>
    <m/>
    <n v="22457"/>
    <n v="69"/>
    <x v="5"/>
    <x v="0"/>
    <n v="4000000"/>
    <n v="-1398153"/>
  </r>
  <r>
    <x v="45"/>
    <n v="8.4"/>
    <n v="1999"/>
    <x v="0"/>
    <n v="130058047"/>
    <n v="176"/>
    <x v="5"/>
    <s v="Kevin Spacey"/>
    <s v=" "/>
    <s v=" "/>
    <m/>
    <m/>
    <n v="822500"/>
    <n v="2715"/>
    <x v="0"/>
    <x v="0"/>
    <n v="15000000"/>
    <n v="115058047"/>
  </r>
  <r>
    <x v="46"/>
    <n v="8.4"/>
    <n v="2000"/>
    <x v="2"/>
    <n v="3609278"/>
    <n v="234"/>
    <x v="5"/>
    <s v="Ellen Burstyn"/>
    <s v=" "/>
    <s v=" "/>
    <m/>
    <m/>
    <n v="573541"/>
    <n v="1916"/>
    <x v="0"/>
    <x v="0"/>
    <n v="4500000"/>
    <n v="-890722"/>
  </r>
  <r>
    <x v="47"/>
    <n v="8.4"/>
    <n v="2001"/>
    <x v="2"/>
    <n v="33201661"/>
    <n v="242"/>
    <x v="34"/>
    <s v="Mathieu Kassovitz"/>
    <s v=" "/>
    <s v=" "/>
    <m/>
    <m/>
    <n v="534262"/>
    <n v="1314"/>
    <x v="6"/>
    <x v="5"/>
    <n v="77000000"/>
    <n v="-43798339"/>
  </r>
  <r>
    <x v="48"/>
    <n v="8.4"/>
    <n v="1986"/>
    <x v="5"/>
    <n v="85200000"/>
    <n v="250"/>
    <x v="35"/>
    <s v="Michael Biehn"/>
    <s v=" "/>
    <s v=" "/>
    <m/>
    <m/>
    <n v="488537"/>
    <n v="1076"/>
    <x v="0"/>
    <x v="0"/>
    <n v="18500000"/>
    <n v="66700000"/>
  </r>
  <r>
    <x v="49"/>
    <n v="8.4"/>
    <n v="1995"/>
    <x v="0"/>
    <n v="75600000"/>
    <n v="132"/>
    <x v="36"/>
    <s v="Mhairi Calvey"/>
    <s v=" "/>
    <s v=" "/>
    <m/>
    <m/>
    <n v="736638"/>
    <n v="1065"/>
    <x v="0"/>
    <x v="0"/>
    <n v="72000000"/>
    <n v="3600000"/>
  </r>
  <r>
    <x v="50"/>
    <n v="8.4"/>
    <n v="2008"/>
    <x v="2"/>
    <n v="223806889"/>
    <n v="421"/>
    <x v="37"/>
    <s v="John Ratzenberger"/>
    <s v=" "/>
    <s v=" "/>
    <m/>
    <m/>
    <n v="718837"/>
    <n v="1043"/>
    <x v="0"/>
    <x v="0"/>
    <n v="180000000"/>
    <n v="43806889"/>
  </r>
  <r>
    <x v="51"/>
    <n v="8.4"/>
    <n v="1992"/>
    <x v="0"/>
    <n v="2812029"/>
    <n v="173"/>
    <x v="21"/>
    <s v="Quentin Tarantino"/>
    <s v=" "/>
    <s v=" "/>
    <m/>
    <m/>
    <n v="664719"/>
    <n v="931"/>
    <x v="0"/>
    <x v="0"/>
    <n v="1200000"/>
    <n v="1612029"/>
  </r>
  <r>
    <x v="52"/>
    <n v="8.4"/>
    <n v="2003"/>
    <x v="2"/>
    <n v="2181290"/>
    <n v="305"/>
    <x v="38"/>
    <s v="Min-sik Choi"/>
    <s v=" "/>
    <s v=" "/>
    <m/>
    <m/>
    <n v="356181"/>
    <n v="809"/>
    <x v="7"/>
    <x v="7"/>
    <n v="3000000"/>
    <n v="-818710"/>
  </r>
  <r>
    <x v="53"/>
    <n v="8.4"/>
    <n v="1983"/>
    <x v="5"/>
    <n v="309125409"/>
    <n v="197"/>
    <x v="8"/>
    <s v="Harrison Ford"/>
    <s v=" "/>
    <s v=" "/>
    <m/>
    <m/>
    <n v="681857"/>
    <n v="647"/>
    <x v="0"/>
    <x v="0"/>
    <n v="32500000"/>
    <n v="276625409"/>
  </r>
  <r>
    <x v="54"/>
    <n v="8.4"/>
    <n v="1997"/>
    <x v="0"/>
    <n v="2298191"/>
    <n v="174"/>
    <x v="39"/>
    <s v="Minnie Driver"/>
    <s v=" "/>
    <s v=" "/>
    <m/>
    <m/>
    <n v="221552"/>
    <n v="570"/>
    <x v="3"/>
    <x v="4"/>
    <n v="2400000000"/>
    <n v="-2397701809"/>
  </r>
  <r>
    <x v="55"/>
    <n v="8.4"/>
    <n v="1962"/>
    <x v="3"/>
    <n v="6000000"/>
    <n v="181"/>
    <x v="40"/>
    <s v="Claude Rains"/>
    <s v=" "/>
    <s v=" "/>
    <m/>
    <m/>
    <n v="192775"/>
    <n v="559"/>
    <x v="0"/>
    <x v="8"/>
    <n v="15000000"/>
    <n v="-9000000"/>
  </r>
  <r>
    <x v="56"/>
    <n v="8.4"/>
    <n v="1984"/>
    <x v="5"/>
    <n v="5300000"/>
    <n v="111"/>
    <x v="0"/>
    <s v="Robert De Niro"/>
    <s v=" "/>
    <s v=" "/>
    <m/>
    <m/>
    <n v="221000"/>
    <n v="495"/>
    <x v="0"/>
    <x v="1"/>
    <n v="30000000"/>
    <n v="-24700000"/>
  </r>
  <r>
    <x v="57"/>
    <n v="8.4"/>
    <n v="1981"/>
    <x v="5"/>
    <n v="11433134"/>
    <n v="96"/>
    <x v="41"/>
    <s v="Jürgen Prochnow"/>
    <s v=" "/>
    <s v=" "/>
    <m/>
    <m/>
    <n v="168203"/>
    <n v="426"/>
    <x v="4"/>
    <x v="9"/>
    <n v="14000000"/>
    <n v="-2566866"/>
  </r>
  <r>
    <x v="58"/>
    <n v="8.4"/>
    <n v="2015"/>
    <x v="4"/>
    <n v="6498000"/>
    <n v="44"/>
    <x v="42"/>
    <s v="Tamannaah Bhatia"/>
    <s v=" "/>
    <s v=" "/>
    <m/>
    <m/>
    <n v="62756"/>
    <n v="410"/>
    <x v="8"/>
    <x v="10"/>
    <n v="18026148"/>
    <n v="-11528148"/>
  </r>
  <r>
    <x v="59"/>
    <n v="8.4"/>
    <n v="2011"/>
    <x v="4"/>
    <n v="7098492"/>
    <n v="354"/>
    <x v="43"/>
    <s v="Shahab Hosseini"/>
    <s v=" "/>
    <s v=" "/>
    <m/>
    <m/>
    <n v="151812"/>
    <n v="264"/>
    <x v="9"/>
    <x v="11"/>
    <n v="500000"/>
    <n v="6598492"/>
  </r>
  <r>
    <x v="60"/>
    <n v="8.4"/>
    <n v="2012"/>
    <x v="4"/>
    <n v="133778"/>
    <n v="26"/>
    <x v="44"/>
    <s v="Tommy Sheppard"/>
    <s v=" "/>
    <s v=" "/>
    <m/>
    <m/>
    <n v="3086"/>
    <n v="9"/>
    <x v="0"/>
    <x v="0"/>
    <n v="500000"/>
    <n v="-366222"/>
  </r>
  <r>
    <x v="61"/>
    <n v="8.3000000000000007"/>
    <n v="2005"/>
    <x v="2"/>
    <n v="205343774"/>
    <n v="478"/>
    <x v="28"/>
    <s v="Christian Bale"/>
    <s v=" "/>
    <s v=" "/>
    <m/>
    <m/>
    <n v="980946"/>
    <n v="2685"/>
    <x v="0"/>
    <x v="0"/>
    <n v="150000000"/>
    <n v="55343774"/>
  </r>
  <r>
    <x v="62"/>
    <n v="8.3000000000000007"/>
    <n v="1968"/>
    <x v="3"/>
    <n v="56715371"/>
    <n v="285"/>
    <x v="45"/>
    <s v="Keir Dullea"/>
    <s v=" "/>
    <s v=" "/>
    <m/>
    <m/>
    <n v="427357"/>
    <n v="1736"/>
    <x v="0"/>
    <x v="8"/>
    <n v="12000000"/>
    <n v="44715371"/>
  </r>
  <r>
    <x v="63"/>
    <n v="8.3000000000000007"/>
    <n v="2009"/>
    <x v="2"/>
    <n v="120523073"/>
    <n v="486"/>
    <x v="46"/>
    <s v="Michael Fassbender"/>
    <s v=" "/>
    <s v=" "/>
    <m/>
    <m/>
    <n v="885175"/>
    <n v="1527"/>
    <x v="0"/>
    <x v="0"/>
    <n v="75000000"/>
    <n v="45523073"/>
  </r>
  <r>
    <x v="64"/>
    <n v="8.3000000000000007"/>
    <n v="2004"/>
    <x v="2"/>
    <n v="34126138"/>
    <n v="273"/>
    <x v="47"/>
    <s v="Kate Winslet"/>
    <s v=" "/>
    <s v=" "/>
    <m/>
    <m/>
    <n v="666937"/>
    <n v="1514"/>
    <x v="0"/>
    <x v="0"/>
    <n v="20000000"/>
    <n v="14126138"/>
  </r>
  <r>
    <x v="65"/>
    <n v="8.3000000000000007"/>
    <n v="1983"/>
    <x v="5"/>
    <n v="44700000"/>
    <n v="147"/>
    <x v="0"/>
    <s v="Al Pacino"/>
    <s v=" "/>
    <s v=" "/>
    <m/>
    <m/>
    <n v="537442"/>
    <n v="851"/>
    <x v="0"/>
    <x v="0"/>
    <n v="25000000"/>
    <n v="19700000"/>
  </r>
  <r>
    <x v="66"/>
    <n v="8.3000000000000007"/>
    <n v="2015"/>
    <x v="4"/>
    <n v="356454367"/>
    <n v="536"/>
    <x v="48"/>
    <s v="Amy Poehler"/>
    <s v=" "/>
    <s v=" "/>
    <m/>
    <m/>
    <n v="345198"/>
    <n v="773"/>
    <x v="0"/>
    <x v="0"/>
    <n v="175000000"/>
    <n v="181454367"/>
  </r>
  <r>
    <x v="67"/>
    <n v="8.3000000000000007"/>
    <n v="2010"/>
    <x v="4"/>
    <n v="414984497"/>
    <n v="453"/>
    <x v="49"/>
    <s v="Tom Hanks"/>
    <s v=" "/>
    <s v=" "/>
    <m/>
    <m/>
    <n v="544884"/>
    <n v="733"/>
    <x v="0"/>
    <x v="0"/>
    <n v="200000000"/>
    <n v="214984497"/>
  </r>
  <r>
    <x v="68"/>
    <n v="8.3000000000000007"/>
    <n v="2000"/>
    <x v="2"/>
    <n v="30093107"/>
    <n v="151"/>
    <x v="50"/>
    <s v="Jason Statham"/>
    <s v=" "/>
    <s v=" "/>
    <m/>
    <m/>
    <n v="600996"/>
    <n v="726"/>
    <x v="0"/>
    <x v="8"/>
    <n v="6000000"/>
    <n v="24093107"/>
  </r>
  <r>
    <x v="69"/>
    <n v="8.3000000000000007"/>
    <n v="2009"/>
    <x v="2"/>
    <n v="292979556"/>
    <n v="408"/>
    <x v="51"/>
    <s v="John Ratzenberger"/>
    <s v=" "/>
    <s v=" "/>
    <m/>
    <m/>
    <n v="665575"/>
    <n v="704"/>
    <x v="0"/>
    <x v="0"/>
    <n v="175000000"/>
    <n v="117979556"/>
  </r>
  <r>
    <x v="70"/>
    <n v="8.3000000000000007"/>
    <n v="1997"/>
    <x v="0"/>
    <n v="138339411"/>
    <n v="161"/>
    <x v="5"/>
    <s v="Robin Williams"/>
    <s v=" "/>
    <s v=" "/>
    <m/>
    <m/>
    <n v="604904"/>
    <n v="682"/>
    <x v="0"/>
    <x v="0"/>
    <n v="10000000"/>
    <n v="128339411"/>
  </r>
  <r>
    <x v="71"/>
    <n v="8.3000000000000007"/>
    <n v="1975"/>
    <x v="1"/>
    <n v="1229197"/>
    <n v="131"/>
    <x v="52"/>
    <s v="Eric Idle"/>
    <s v=" "/>
    <s v=" "/>
    <m/>
    <m/>
    <n v="382240"/>
    <n v="660"/>
    <x v="0"/>
    <x v="8"/>
    <n v="229575"/>
    <n v="999622"/>
  </r>
  <r>
    <x v="72"/>
    <n v="8.3000000000000007"/>
    <n v="1997"/>
    <x v="0"/>
    <n v="64604977"/>
    <n v="177"/>
    <x v="14"/>
    <s v="Kevin Spacey"/>
    <s v=" "/>
    <s v=" "/>
    <m/>
    <m/>
    <n v="414219"/>
    <n v="625"/>
    <x v="0"/>
    <x v="0"/>
    <n v="35000000"/>
    <n v="29604977"/>
  </r>
  <r>
    <x v="73"/>
    <n v="8.3000000000000007"/>
    <n v="2004"/>
    <x v="2"/>
    <n v="5501940"/>
    <n v="192"/>
    <x v="36"/>
    <s v="Thomas Kretschmann"/>
    <s v=" "/>
    <s v=" "/>
    <m/>
    <m/>
    <n v="248354"/>
    <n v="564"/>
    <x v="4"/>
    <x v="6"/>
    <n v="13500000"/>
    <n v="-7998060"/>
  </r>
  <r>
    <x v="74"/>
    <n v="8.3000000000000007"/>
    <n v="1984"/>
    <x v="5"/>
    <n v="51600000"/>
    <n v="134"/>
    <x v="53"/>
    <s v="Jeffrey Jones"/>
    <s v=" "/>
    <s v=" "/>
    <m/>
    <m/>
    <n v="270790"/>
    <n v="549"/>
    <x v="0"/>
    <x v="0"/>
    <n v="18000000"/>
    <n v="33600000"/>
  </r>
  <r>
    <x v="75"/>
    <n v="8.3000000000000007"/>
    <n v="1992"/>
    <x v="0"/>
    <n v="101157447"/>
    <n v="131"/>
    <x v="23"/>
    <s v="Clint Eastwood"/>
    <s v=" "/>
    <s v=" "/>
    <m/>
    <m/>
    <n v="277505"/>
    <n v="495"/>
    <x v="0"/>
    <x v="0"/>
    <n v="14400000"/>
    <n v="86757447"/>
  </r>
  <r>
    <x v="76"/>
    <n v="8.3000000000000007"/>
    <n v="1980"/>
    <x v="5"/>
    <n v="45250"/>
    <n v="151"/>
    <x v="54"/>
    <s v="Robert De Niro"/>
    <s v=" "/>
    <s v=" "/>
    <m/>
    <m/>
    <n v="235133"/>
    <n v="494"/>
    <x v="0"/>
    <x v="0"/>
    <n v="18000000"/>
    <n v="-17954750"/>
  </r>
  <r>
    <x v="77"/>
    <n v="8.3000000000000007"/>
    <n v="1989"/>
    <x v="5"/>
    <n v="197171806"/>
    <n v="149"/>
    <x v="55"/>
    <s v="Harrison Ford"/>
    <s v=" "/>
    <s v=" "/>
    <m/>
    <m/>
    <n v="515306"/>
    <n v="477"/>
    <x v="0"/>
    <x v="0"/>
    <n v="48000000"/>
    <n v="149171806"/>
  </r>
  <r>
    <x v="78"/>
    <n v="8.3000000000000007"/>
    <n v="1927"/>
    <x v="8"/>
    <n v="26435"/>
    <n v="260"/>
    <x v="56"/>
    <s v="Brigitte Helm"/>
    <s v=" "/>
    <s v=" "/>
    <m/>
    <m/>
    <n v="111841"/>
    <n v="413"/>
    <x v="4"/>
    <x v="6"/>
    <n v="6000000"/>
    <n v="-5973565"/>
  </r>
  <r>
    <x v="79"/>
    <n v="8.3000000000000007"/>
    <n v="1995"/>
    <x v="0"/>
    <n v="191796233"/>
    <n v="166"/>
    <x v="49"/>
    <s v="Tom Hanks"/>
    <s v=" "/>
    <s v=" "/>
    <m/>
    <m/>
    <n v="623757"/>
    <n v="391"/>
    <x v="0"/>
    <x v="0"/>
    <n v="30000000"/>
    <n v="161796233"/>
  </r>
  <r>
    <x v="80"/>
    <n v="8.3000000000000007"/>
    <n v="2015"/>
    <x v="4"/>
    <n v="14677654"/>
    <n v="421"/>
    <x v="5"/>
    <s v="Joan Allen"/>
    <s v=" "/>
    <s v=" "/>
    <m/>
    <m/>
    <n v="161288"/>
    <n v="351"/>
    <x v="0"/>
    <x v="12"/>
    <n v="13000000"/>
    <n v="1677654"/>
  </r>
  <r>
    <x v="81"/>
    <n v="8.3000000000000007"/>
    <n v="1959"/>
    <x v="6"/>
    <n v="25000000"/>
    <n v="181"/>
    <x v="57"/>
    <s v="Nehemiah Persoff"/>
    <s v=" "/>
    <s v=" "/>
    <m/>
    <m/>
    <n v="175196"/>
    <n v="350"/>
    <x v="0"/>
    <x v="0"/>
    <n v="2883848"/>
    <n v="22116152"/>
  </r>
  <r>
    <x v="82"/>
    <n v="8.3000000000000007"/>
    <n v="1973"/>
    <x v="1"/>
    <n v="159600000"/>
    <n v="119"/>
    <x v="58"/>
    <s v="Eileen Brennan"/>
    <s v=" "/>
    <s v=" "/>
    <m/>
    <m/>
    <n v="175607"/>
    <n v="252"/>
    <x v="0"/>
    <x v="0"/>
    <n v="5500000"/>
    <n v="154100000"/>
  </r>
  <r>
    <x v="83"/>
    <n v="8.3000000000000007"/>
    <n v="2012"/>
    <x v="4"/>
    <n v="610968"/>
    <n v="349"/>
    <x v="5"/>
    <s v="Thomas Bo Larsen"/>
    <s v=" "/>
    <s v=" "/>
    <m/>
    <m/>
    <n v="170155"/>
    <n v="249"/>
    <x v="10"/>
    <x v="13"/>
    <n v="3800000"/>
    <n v="-3189032"/>
  </r>
  <r>
    <x v="84"/>
    <n v="8.3000000000000007"/>
    <n v="1994"/>
    <x v="0"/>
    <n v="7830611"/>
    <n v="53"/>
    <x v="59"/>
    <s v="William Gates"/>
    <s v=" "/>
    <s v=" "/>
    <m/>
    <m/>
    <n v="18980"/>
    <n v="74"/>
    <x v="0"/>
    <x v="0"/>
    <n v="700000"/>
    <n v="7130611"/>
  </r>
  <r>
    <x v="85"/>
    <n v="8.3000000000000007"/>
    <n v="2007"/>
    <x v="2"/>
    <n v="1430185"/>
    <n v="79"/>
    <x v="60"/>
    <s v="Campbell Scott"/>
    <s v=" "/>
    <s v=" "/>
    <m/>
    <m/>
    <n v="7314"/>
    <n v="55"/>
    <x v="0"/>
    <x v="0"/>
    <n v="2000000"/>
    <n v="-569815"/>
  </r>
  <r>
    <x v="86"/>
    <n v="8.1999999999999993"/>
    <n v="2005"/>
    <x v="2"/>
    <n v="70496802"/>
    <n v="525"/>
    <x v="61"/>
    <s v="Natalie Portman"/>
    <s v=" "/>
    <s v=" "/>
    <m/>
    <m/>
    <n v="791783"/>
    <n v="2042"/>
    <x v="0"/>
    <x v="0"/>
    <n v="54000000"/>
    <n v="16496802"/>
  </r>
  <r>
    <x v="87"/>
    <n v="8.1999999999999993"/>
    <n v="2001"/>
    <x v="2"/>
    <n v="170708996"/>
    <n v="205"/>
    <x v="62"/>
    <s v="Adam Goldberg"/>
    <s v=" "/>
    <s v=" "/>
    <m/>
    <m/>
    <n v="610568"/>
    <n v="1171"/>
    <x v="0"/>
    <x v="0"/>
    <n v="58000000"/>
    <n v="112708996"/>
  </r>
  <r>
    <x v="88"/>
    <n v="8.1999999999999993"/>
    <n v="1982"/>
    <x v="5"/>
    <n v="27000000"/>
    <n v="302"/>
    <x v="63"/>
    <s v="Harrison Ford"/>
    <s v=" "/>
    <s v=" "/>
    <m/>
    <m/>
    <n v="461609"/>
    <n v="1168"/>
    <x v="0"/>
    <x v="0"/>
    <n v="28000000"/>
    <n v="-1000000"/>
  </r>
  <r>
    <x v="89"/>
    <n v="8.1999999999999993"/>
    <n v="2013"/>
    <x v="4"/>
    <n v="116866727"/>
    <n v="606"/>
    <x v="64"/>
    <s v="Leonardo DiCaprio"/>
    <s v=" "/>
    <s v="The Wolf of Wall Street "/>
    <m/>
    <m/>
    <n v="780588"/>
    <n v="1138"/>
    <x v="0"/>
    <x v="0"/>
    <n v="100000000"/>
    <n v="16866727"/>
  </r>
  <r>
    <x v="90"/>
    <n v="8.1999999999999993"/>
    <n v="2006"/>
    <x v="2"/>
    <n v="37623143"/>
    <n v="406"/>
    <x v="65"/>
    <s v="Ivana Baquero"/>
    <s v=" "/>
    <s v=" "/>
    <m/>
    <m/>
    <n v="467234"/>
    <n v="1083"/>
    <x v="11"/>
    <x v="14"/>
    <n v="13500000"/>
    <n v="24123143"/>
  </r>
  <r>
    <x v="91"/>
    <n v="8.1999999999999993"/>
    <n v="1998"/>
    <x v="0"/>
    <n v="17439163"/>
    <n v="249"/>
    <x v="50"/>
    <s v="Philip Seymour Hoffman"/>
    <s v=" "/>
    <s v=" "/>
    <m/>
    <m/>
    <n v="537419"/>
    <n v="1028"/>
    <x v="0"/>
    <x v="0"/>
    <n v="15000000"/>
    <n v="2439163"/>
  </r>
  <r>
    <x v="92"/>
    <n v="8.1999999999999993"/>
    <n v="2016"/>
    <x v="4"/>
    <n v="407197282"/>
    <n v="516"/>
    <x v="35"/>
    <s v="Robert Downey Jr."/>
    <s v=" "/>
    <s v=" "/>
    <m/>
    <m/>
    <n v="272670"/>
    <n v="1022"/>
    <x v="0"/>
    <x v="0"/>
    <n v="250000000"/>
    <n v="157197282"/>
  </r>
  <r>
    <x v="93"/>
    <n v="8.1999999999999993"/>
    <n v="1982"/>
    <x v="5"/>
    <n v="13782838"/>
    <n v="297"/>
    <x v="66"/>
    <s v="Wilford Brimley"/>
    <s v=" "/>
    <s v=" "/>
    <m/>
    <m/>
    <n v="258078"/>
    <n v="911"/>
    <x v="0"/>
    <x v="0"/>
    <n v="15000000"/>
    <n v="-1217162"/>
  </r>
  <r>
    <x v="94"/>
    <n v="8.1999999999999993"/>
    <n v="2008"/>
    <x v="2"/>
    <n v="148085755"/>
    <n v="366"/>
    <x v="5"/>
    <s v="Clint Eastwood"/>
    <s v=" "/>
    <s v=" "/>
    <m/>
    <m/>
    <n v="561773"/>
    <n v="871"/>
    <x v="0"/>
    <x v="0"/>
    <n v="33000000"/>
    <n v="115085755"/>
  </r>
  <r>
    <x v="95"/>
    <n v="8.1999999999999993"/>
    <n v="2003"/>
    <x v="2"/>
    <n v="380838870"/>
    <n v="301"/>
    <x v="51"/>
    <s v="Alexander Gould"/>
    <s v=" "/>
    <s v=" "/>
    <m/>
    <m/>
    <n v="692482"/>
    <n v="866"/>
    <x v="0"/>
    <x v="0"/>
    <n v="94000000"/>
    <n v="286838870"/>
  </r>
  <r>
    <x v="96"/>
    <n v="8.1999999999999993"/>
    <n v="2007"/>
    <x v="2"/>
    <n v="18352454"/>
    <n v="274"/>
    <x v="67"/>
    <s v="Kristen Stewart"/>
    <s v=" "/>
    <s v=" "/>
    <m/>
    <m/>
    <n v="426359"/>
    <n v="760"/>
    <x v="0"/>
    <x v="0"/>
    <n v="15000000"/>
    <n v="3352454"/>
  </r>
  <r>
    <x v="97"/>
    <n v="8.1999999999999993"/>
    <n v="1988"/>
    <x v="5"/>
    <n v="81350242"/>
    <n v="233"/>
    <x v="18"/>
    <s v="Alan Rickman"/>
    <s v=" "/>
    <s v=" "/>
    <m/>
    <m/>
    <n v="592582"/>
    <n v="722"/>
    <x v="0"/>
    <x v="0"/>
    <n v="28000000"/>
    <n v="53350242"/>
  </r>
  <r>
    <x v="98"/>
    <n v="8.1999999999999993"/>
    <n v="1939"/>
    <x v="7"/>
    <n v="198655278"/>
    <n v="157"/>
    <x v="68"/>
    <s v="Hattie McDaniel"/>
    <s v=" "/>
    <s v=" "/>
    <m/>
    <m/>
    <n v="215340"/>
    <n v="706"/>
    <x v="0"/>
    <x v="0"/>
    <n v="3977000"/>
    <n v="194678278"/>
  </r>
  <r>
    <x v="99"/>
    <n v="8.1999999999999993"/>
    <n v="1995"/>
    <x v="0"/>
    <n v="42438300"/>
    <n v="133"/>
    <x v="10"/>
    <s v="Robert De Niro"/>
    <s v=" "/>
    <s v=" "/>
    <m/>
    <m/>
    <n v="333542"/>
    <n v="533"/>
    <x v="0"/>
    <x v="0"/>
    <n v="52000000"/>
    <n v="-9561700"/>
  </r>
  <r>
    <x v="100"/>
    <n v="8.1999999999999993"/>
    <n v="1998"/>
    <x v="0"/>
    <n v="3650677"/>
    <n v="116"/>
    <x v="50"/>
    <s v="Jason Statham"/>
    <s v=" "/>
    <s v=" "/>
    <m/>
    <m/>
    <n v="414976"/>
    <n v="523"/>
    <x v="0"/>
    <x v="8"/>
    <n v="960000"/>
    <n v="2690677"/>
  </r>
  <r>
    <x v="101"/>
    <n v="8.1999999999999993"/>
    <n v="1996"/>
    <x v="0"/>
    <n v="16501785"/>
    <n v="134"/>
    <x v="5"/>
    <s v="Kelly Macdonald"/>
    <s v=" "/>
    <s v=" "/>
    <m/>
    <m/>
    <n v="469561"/>
    <n v="514"/>
    <x v="0"/>
    <x v="8"/>
    <n v="3500000"/>
    <n v="13001785"/>
  </r>
  <r>
    <x v="102"/>
    <n v="8.1999999999999993"/>
    <n v="2011"/>
    <x v="4"/>
    <n v="13651662"/>
    <n v="317"/>
    <x v="69"/>
    <s v="Tom Hardy"/>
    <s v=" "/>
    <s v=" "/>
    <m/>
    <m/>
    <n v="332276"/>
    <n v="514"/>
    <x v="0"/>
    <x v="0"/>
    <n v="25000000"/>
    <n v="-11348338"/>
  </r>
  <r>
    <x v="103"/>
    <n v="8.1999999999999993"/>
    <n v="2010"/>
    <x v="4"/>
    <n v="217387997"/>
    <n v="288"/>
    <x v="16"/>
    <s v="Gerard Butler"/>
    <s v=" "/>
    <s v=" "/>
    <m/>
    <m/>
    <n v="485430"/>
    <n v="492"/>
    <x v="0"/>
    <x v="0"/>
    <n v="165000000"/>
    <n v="52387997"/>
  </r>
  <r>
    <x v="104"/>
    <n v="8.1999999999999993"/>
    <n v="2004"/>
    <x v="2"/>
    <n v="4710455"/>
    <n v="212"/>
    <x v="16"/>
    <s v="Christian Bale"/>
    <s v=" "/>
    <s v=" "/>
    <m/>
    <m/>
    <n v="214091"/>
    <n v="330"/>
    <x v="3"/>
    <x v="4"/>
    <n v="24000000"/>
    <n v="-19289545"/>
  </r>
  <r>
    <x v="105"/>
    <n v="8.1999999999999993"/>
    <n v="1954"/>
    <x v="6"/>
    <n v="9600000"/>
    <n v="134"/>
    <x v="70"/>
    <s v="Marlon Brando"/>
    <s v=" "/>
    <s v=" "/>
    <m/>
    <m/>
    <n v="100890"/>
    <n v="281"/>
    <x v="0"/>
    <x v="0"/>
    <n v="910000"/>
    <n v="8690000"/>
  </r>
  <r>
    <x v="106"/>
    <n v="8.1999999999999993"/>
    <n v="1957"/>
    <x v="6"/>
    <n v="27200000"/>
    <n v="122"/>
    <x v="46"/>
    <s v="William Holden"/>
    <s v=" "/>
    <s v=" "/>
    <m/>
    <m/>
    <n v="149444"/>
    <n v="273"/>
    <x v="0"/>
    <x v="8"/>
    <n v="3000000"/>
    <n v="24200000"/>
  </r>
  <r>
    <x v="107"/>
    <n v="8.1999999999999993"/>
    <n v="2009"/>
    <x v="2"/>
    <n v="20167424"/>
    <n v="262"/>
    <x v="38"/>
    <s v="Ricardo Darín"/>
    <s v=" "/>
    <s v=" "/>
    <m/>
    <m/>
    <n v="131831"/>
    <n v="231"/>
    <x v="11"/>
    <x v="15"/>
    <n v="2000000"/>
    <n v="18167424"/>
  </r>
  <r>
    <x v="108"/>
    <n v="8.1999999999999993"/>
    <n v="2010"/>
    <x v="4"/>
    <n v="6857096"/>
    <n v="226"/>
    <x v="71"/>
    <s v="Lubna Azabal"/>
    <s v=" "/>
    <s v=" "/>
    <m/>
    <m/>
    <n v="80429"/>
    <n v="156"/>
    <x v="6"/>
    <x v="16"/>
    <n v="6800000"/>
    <n v="57096"/>
  </r>
  <r>
    <x v="109"/>
    <n v="8.1999999999999993"/>
    <n v="2012"/>
    <x v="4"/>
    <n v="484221"/>
    <n v="248"/>
    <x v="72"/>
    <s v="Anwar Congo"/>
    <s v=" "/>
    <s v=" "/>
    <m/>
    <m/>
    <n v="23836"/>
    <n v="107"/>
    <x v="12"/>
    <x v="8"/>
    <n v="1000000"/>
    <n v="-515779"/>
  </r>
  <r>
    <x v="110"/>
    <n v="8.1"/>
    <n v="2003"/>
    <x v="2"/>
    <n v="305388685"/>
    <n v="271"/>
    <x v="55"/>
    <s v="Johnny Depp"/>
    <s v=" "/>
    <s v=" "/>
    <m/>
    <m/>
    <n v="809474"/>
    <n v="2113"/>
    <x v="0"/>
    <x v="0"/>
    <n v="140000000"/>
    <n v="165388685"/>
  </r>
  <r>
    <x v="111"/>
    <n v="8.1"/>
    <n v="2001"/>
    <x v="2"/>
    <n v="727883"/>
    <n v="283"/>
    <x v="73"/>
    <s v="Jake Gyllenhaal"/>
    <s v=" "/>
    <s v=" "/>
    <m/>
    <m/>
    <n v="580999"/>
    <n v="2110"/>
    <x v="0"/>
    <x v="0"/>
    <n v="4500000"/>
    <n v="-3772117"/>
  </r>
  <r>
    <x v="112"/>
    <n v="8.1"/>
    <n v="2003"/>
    <x v="2"/>
    <n v="70098138"/>
    <n v="354"/>
    <x v="74"/>
    <s v="David Carradine"/>
    <s v=" "/>
    <s v=" "/>
    <m/>
    <m/>
    <n v="735784"/>
    <n v="2105"/>
    <x v="0"/>
    <x v="0"/>
    <n v="30000000"/>
    <n v="40098138"/>
  </r>
  <r>
    <x v="113"/>
    <n v="8.1"/>
    <n v="1999"/>
    <x v="0"/>
    <n v="293501675"/>
    <n v="234"/>
    <x v="38"/>
    <s v="Bruce Willis"/>
    <s v=" "/>
    <s v=" "/>
    <m/>
    <m/>
    <n v="704766"/>
    <n v="2073"/>
    <x v="0"/>
    <x v="0"/>
    <n v="40000000"/>
    <n v="253501675"/>
  </r>
  <r>
    <x v="114"/>
    <n v="8.1"/>
    <n v="2005"/>
    <x v="2"/>
    <n v="74098862"/>
    <n v="374"/>
    <x v="75"/>
    <s v="Rosario Dawson"/>
    <s v=" "/>
    <s v=" "/>
    <m/>
    <m/>
    <n v="656640"/>
    <n v="1732"/>
    <x v="0"/>
    <x v="0"/>
    <n v="40000000"/>
    <n v="34098862"/>
  </r>
  <r>
    <x v="115"/>
    <n v="8.1"/>
    <n v="2012"/>
    <x v="4"/>
    <n v="623279547"/>
    <n v="703"/>
    <x v="35"/>
    <s v="Chris Hemsworth"/>
    <s v=" "/>
    <s v=" "/>
    <m/>
    <m/>
    <n v="995415"/>
    <n v="1722"/>
    <x v="0"/>
    <x v="0"/>
    <n v="220000000"/>
    <n v="403279547"/>
  </r>
  <r>
    <x v="116"/>
    <n v="8.1"/>
    <n v="2015"/>
    <x v="4"/>
    <n v="153629485"/>
    <n v="739"/>
    <x v="6"/>
    <s v="Tom Hardy"/>
    <s v=" "/>
    <s v=" "/>
    <m/>
    <m/>
    <n v="552503"/>
    <n v="1588"/>
    <x v="0"/>
    <x v="17"/>
    <n v="150000000"/>
    <n v="3629485"/>
  </r>
  <r>
    <x v="117"/>
    <n v="8.1"/>
    <n v="2007"/>
    <x v="2"/>
    <n v="74273505"/>
    <n v="488"/>
    <x v="21"/>
    <s v="Kelly Macdonald"/>
    <s v=" "/>
    <s v=" "/>
    <m/>
    <m/>
    <n v="612060"/>
    <n v="1518"/>
    <x v="0"/>
    <x v="0"/>
    <n v="25000000"/>
    <n v="49273505"/>
  </r>
  <r>
    <x v="118"/>
    <n v="8.1"/>
    <n v="2015"/>
    <x v="4"/>
    <n v="183635922"/>
    <n v="556"/>
    <x v="76"/>
    <s v="Leonardo DiCaprio"/>
    <s v=" "/>
    <s v="The Revenant "/>
    <m/>
    <m/>
    <n v="406020"/>
    <n v="1188"/>
    <x v="0"/>
    <x v="0"/>
    <n v="135000000"/>
    <n v="48635922"/>
  </r>
  <r>
    <x v="119"/>
    <n v="8.1"/>
    <n v="2014"/>
    <x v="4"/>
    <n v="167735396"/>
    <n v="568"/>
    <x v="14"/>
    <s v="Patrick Fugit"/>
    <s v=" "/>
    <s v=" "/>
    <m/>
    <m/>
    <n v="569841"/>
    <n v="1127"/>
    <x v="0"/>
    <x v="0"/>
    <n v="61000000"/>
    <n v="106735396"/>
  </r>
  <r>
    <x v="120"/>
    <n v="8.1"/>
    <n v="2007"/>
    <x v="2"/>
    <n v="40218903"/>
    <n v="398"/>
    <x v="5"/>
    <s v="Jim Meskimen"/>
    <s v=" "/>
    <s v=" "/>
    <m/>
    <m/>
    <n v="372990"/>
    <n v="1107"/>
    <x v="0"/>
    <x v="0"/>
    <n v="25000000"/>
    <n v="15218903"/>
  </r>
  <r>
    <x v="121"/>
    <n v="8.1"/>
    <n v="2004"/>
    <x v="2"/>
    <n v="100422786"/>
    <n v="268"/>
    <x v="69"/>
    <s v="Clint Eastwood"/>
    <s v=" "/>
    <s v=" "/>
    <m/>
    <m/>
    <n v="482064"/>
    <n v="1106"/>
    <x v="0"/>
    <x v="0"/>
    <n v="30000000"/>
    <n v="70422786"/>
  </r>
  <r>
    <x v="122"/>
    <n v="8.1"/>
    <n v="2014"/>
    <x v="4"/>
    <n v="333130696"/>
    <n v="653"/>
    <x v="35"/>
    <s v="Bradley Cooper"/>
    <s v=" "/>
    <s v=" "/>
    <m/>
    <m/>
    <n v="682155"/>
    <n v="1097"/>
    <x v="0"/>
    <x v="0"/>
    <n v="170000000"/>
    <n v="163130696"/>
  </r>
  <r>
    <x v="123"/>
    <n v="8.1"/>
    <n v="2016"/>
    <x v="4"/>
    <n v="363024263"/>
    <n v="579"/>
    <x v="77"/>
    <s v="Ryan Reynolds"/>
    <s v=" "/>
    <s v=" "/>
    <m/>
    <m/>
    <n v="479047"/>
    <n v="1058"/>
    <x v="0"/>
    <x v="0"/>
    <n v="58000000"/>
    <n v="305024263"/>
  </r>
  <r>
    <x v="124"/>
    <n v="8.1"/>
    <n v="2015"/>
    <x v="4"/>
    <n v="228430993"/>
    <n v="568"/>
    <x v="12"/>
    <s v="Matt Damon"/>
    <s v=" "/>
    <s v=" "/>
    <m/>
    <m/>
    <n v="472488"/>
    <n v="1023"/>
    <x v="0"/>
    <x v="0"/>
    <n v="108000000"/>
    <n v="120430993"/>
  </r>
  <r>
    <x v="125"/>
    <n v="8.1"/>
    <n v="2010"/>
    <x v="4"/>
    <n v="127968405"/>
    <n v="490"/>
    <x v="20"/>
    <s v="Leonardo DiCaprio"/>
    <s v=" "/>
    <s v="Shutter Island "/>
    <m/>
    <m/>
    <n v="786092"/>
    <n v="964"/>
    <x v="0"/>
    <x v="0"/>
    <n v="80000000"/>
    <n v="47968405"/>
  </r>
  <r>
    <x v="126"/>
    <n v="8.1"/>
    <n v="1993"/>
    <x v="0"/>
    <n v="356784000"/>
    <n v="308"/>
    <x v="78"/>
    <s v="Wayne Knight"/>
    <s v=" "/>
    <s v=" "/>
    <m/>
    <m/>
    <n v="613473"/>
    <n v="895"/>
    <x v="0"/>
    <x v="0"/>
    <n v="63000000"/>
    <n v="293784000"/>
  </r>
  <r>
    <x v="127"/>
    <n v="8.1"/>
    <n v="1998"/>
    <x v="0"/>
    <n v="125603360"/>
    <n v="213"/>
    <x v="79"/>
    <s v="Natascha McElhone"/>
    <s v=" "/>
    <s v=" "/>
    <m/>
    <m/>
    <n v="667983"/>
    <n v="877"/>
    <x v="0"/>
    <x v="0"/>
    <n v="60000000"/>
    <n v="65603360"/>
  </r>
  <r>
    <x v="128"/>
    <n v="8.1"/>
    <n v="2007"/>
    <x v="2"/>
    <n v="227137090"/>
    <n v="329"/>
    <x v="80"/>
    <s v="Matt Damon"/>
    <s v=" "/>
    <s v=" "/>
    <m/>
    <m/>
    <n v="491077"/>
    <n v="820"/>
    <x v="0"/>
    <x v="0"/>
    <n v="110000000"/>
    <n v="117137090"/>
  </r>
  <r>
    <x v="129"/>
    <n v="8.1"/>
    <n v="1987"/>
    <x v="5"/>
    <n v="30857814"/>
    <n v="185"/>
    <x v="81"/>
    <s v="Robin Wright"/>
    <s v=" "/>
    <s v=" "/>
    <m/>
    <m/>
    <n v="294163"/>
    <n v="718"/>
    <x v="0"/>
    <x v="0"/>
    <n v="16000000"/>
    <n v="14857814"/>
  </r>
  <r>
    <x v="130"/>
    <n v="8.1"/>
    <n v="2013"/>
    <x v="4"/>
    <n v="56667870"/>
    <n v="597"/>
    <x v="3"/>
    <s v="Quvenzhané Wallis"/>
    <s v=" "/>
    <s v=" "/>
    <m/>
    <m/>
    <n v="439176"/>
    <n v="695"/>
    <x v="0"/>
    <x v="0"/>
    <n v="20000000"/>
    <n v="36667870"/>
  </r>
  <r>
    <x v="131"/>
    <n v="8.1"/>
    <n v="1984"/>
    <x v="5"/>
    <n v="38400000"/>
    <n v="204"/>
    <x v="9"/>
    <s v="Michael Biehn"/>
    <s v=" "/>
    <s v=" "/>
    <m/>
    <m/>
    <n v="600266"/>
    <n v="692"/>
    <x v="0"/>
    <x v="8"/>
    <n v="6500000"/>
    <n v="31900000"/>
  </r>
  <r>
    <x v="132"/>
    <n v="8.1"/>
    <n v="2014"/>
    <x v="4"/>
    <n v="59073773"/>
    <n v="536"/>
    <x v="82"/>
    <s v="Bill Murray"/>
    <s v=" "/>
    <s v=" "/>
    <m/>
    <m/>
    <n v="475518"/>
    <n v="644"/>
    <x v="0"/>
    <x v="0"/>
    <n v="25000000"/>
    <n v="34073773"/>
  </r>
  <r>
    <x v="133"/>
    <n v="8.1"/>
    <n v="2013"/>
    <x v="4"/>
    <n v="60962878"/>
    <n v="454"/>
    <x v="14"/>
    <s v="Hugh Jackman"/>
    <s v=" "/>
    <s v=" "/>
    <m/>
    <m/>
    <n v="383591"/>
    <n v="620"/>
    <x v="0"/>
    <x v="0"/>
    <n v="46000000"/>
    <n v="14962878"/>
  </r>
  <r>
    <x v="134"/>
    <n v="8.1"/>
    <n v="1993"/>
    <x v="0"/>
    <n v="70906973"/>
    <n v="147"/>
    <x v="83"/>
    <s v="Bill Murray"/>
    <s v=" "/>
    <s v=" "/>
    <m/>
    <m/>
    <n v="437418"/>
    <n v="609"/>
    <x v="0"/>
    <x v="0"/>
    <n v="14600000"/>
    <n v="56306973"/>
  </r>
  <r>
    <x v="135"/>
    <n v="8.1"/>
    <n v="2004"/>
    <x v="2"/>
    <n v="23472900"/>
    <n v="187"/>
    <x v="84"/>
    <s v="Don Cheadle"/>
    <s v=" "/>
    <s v=" "/>
    <m/>
    <m/>
    <n v="264533"/>
    <n v="609"/>
    <x v="0"/>
    <x v="8"/>
    <n v="17500000"/>
    <n v="5972900"/>
  </r>
  <r>
    <x v="136"/>
    <n v="8.1"/>
    <n v="2014"/>
    <x v="4"/>
    <n v="91121452"/>
    <n v="454"/>
    <x v="85"/>
    <s v="Benedict Cumberbatch"/>
    <s v=" "/>
    <s v=" "/>
    <m/>
    <m/>
    <n v="467613"/>
    <n v="608"/>
    <x v="0"/>
    <x v="8"/>
    <n v="14000000"/>
    <n v="77121452"/>
  </r>
  <r>
    <x v="137"/>
    <n v="8.1"/>
    <n v="2001"/>
    <x v="2"/>
    <n v="289907418"/>
    <n v="250"/>
    <x v="49"/>
    <s v="Steve Buscemi"/>
    <s v=" "/>
    <s v=" "/>
    <m/>
    <m/>
    <n v="585659"/>
    <n v="593"/>
    <x v="0"/>
    <x v="0"/>
    <n v="115000000"/>
    <n v="174907418"/>
  </r>
  <r>
    <x v="138"/>
    <n v="8.1"/>
    <n v="1986"/>
    <x v="5"/>
    <n v="52287414"/>
    <n v="99"/>
    <x v="86"/>
    <s v="Marshall Bell"/>
    <s v=" "/>
    <s v=" "/>
    <m/>
    <m/>
    <n v="271794"/>
    <n v="584"/>
    <x v="0"/>
    <x v="0"/>
    <n v="8000000"/>
    <n v="44287414"/>
  </r>
  <r>
    <x v="139"/>
    <n v="8.1"/>
    <n v="1976"/>
    <x v="1"/>
    <n v="117235247"/>
    <n v="141"/>
    <x v="69"/>
    <s v="Sylvester Stallone"/>
    <s v=" "/>
    <s v=" "/>
    <m/>
    <m/>
    <n v="375240"/>
    <n v="542"/>
    <x v="0"/>
    <x v="0"/>
    <n v="960000"/>
    <n v="116275247"/>
  </r>
  <r>
    <x v="140"/>
    <n v="8.1"/>
    <n v="1939"/>
    <x v="7"/>
    <n v="22202612"/>
    <n v="213"/>
    <x v="87"/>
    <s v="Margaret Hamilton"/>
    <s v=" "/>
    <s v=" "/>
    <m/>
    <m/>
    <n v="291875"/>
    <n v="533"/>
    <x v="0"/>
    <x v="0"/>
    <n v="2800000"/>
    <n v="19402612"/>
  </r>
  <r>
    <x v="141"/>
    <n v="8.1"/>
    <n v="1986"/>
    <x v="5"/>
    <n v="137963328"/>
    <n v="120"/>
    <x v="26"/>
    <s v="Johnny Depp"/>
    <s v=" "/>
    <s v=" "/>
    <m/>
    <m/>
    <n v="291603"/>
    <n v="505"/>
    <x v="0"/>
    <x v="8"/>
    <n v="6000000"/>
    <n v="131963328"/>
  </r>
  <r>
    <x v="142"/>
    <n v="8.1"/>
    <n v="1977"/>
    <x v="1"/>
    <n v="39200000"/>
    <n v="154"/>
    <x v="34"/>
    <s v="Woody Allen"/>
    <s v=" "/>
    <s v=" "/>
    <m/>
    <m/>
    <n v="192940"/>
    <n v="491"/>
    <x v="0"/>
    <x v="0"/>
    <n v="4000000"/>
    <n v="35200000"/>
  </r>
  <r>
    <x v="143"/>
    <n v="8.1"/>
    <n v="2013"/>
    <x v="4"/>
    <n v="26903709"/>
    <n v="393"/>
    <x v="88"/>
    <s v="Chris Hemsworth"/>
    <s v=" "/>
    <s v=" "/>
    <m/>
    <m/>
    <n v="312629"/>
    <n v="475"/>
    <x v="0"/>
    <x v="8"/>
    <n v="38000000"/>
    <n v="-11096291"/>
  </r>
  <r>
    <x v="144"/>
    <n v="8.1"/>
    <n v="2011"/>
    <x v="4"/>
    <n v="169705587"/>
    <n v="373"/>
    <x v="5"/>
    <s v="Emma Stone"/>
    <s v=" "/>
    <s v=" "/>
    <m/>
    <m/>
    <n v="318955"/>
    <n v="460"/>
    <x v="0"/>
    <x v="0"/>
    <n v="25000000"/>
    <n v="144705587"/>
  </r>
  <r>
    <x v="145"/>
    <n v="8.1"/>
    <n v="1988"/>
    <x v="5"/>
    <n v="439162"/>
    <n v="150"/>
    <x v="89"/>
    <s v="Mitsuo Iwata"/>
    <s v=" "/>
    <s v=" "/>
    <m/>
    <m/>
    <n v="106160"/>
    <n v="430"/>
    <x v="3"/>
    <x v="4"/>
    <n v="1100000000"/>
    <n v="-1099560838"/>
  </r>
  <r>
    <x v="146"/>
    <n v="8.1"/>
    <n v="2015"/>
    <x v="4"/>
    <n v="44988180"/>
    <n v="474"/>
    <x v="90"/>
    <s v="Billy Crudup"/>
    <s v=" "/>
    <s v=" "/>
    <m/>
    <m/>
    <n v="195333"/>
    <n v="409"/>
    <x v="0"/>
    <x v="0"/>
    <n v="20000000"/>
    <n v="24988180"/>
  </r>
  <r>
    <x v="147"/>
    <n v="8.1"/>
    <n v="1995"/>
    <x v="0"/>
    <n v="5400000"/>
    <n v="121"/>
    <x v="91"/>
    <s v="Hanno Pöschl"/>
    <s v=" "/>
    <s v=" "/>
    <m/>
    <m/>
    <n v="183288"/>
    <n v="395"/>
    <x v="0"/>
    <x v="0"/>
    <n v="2500000"/>
    <n v="2900000"/>
  </r>
  <r>
    <x v="148"/>
    <n v="8.1"/>
    <n v="2000"/>
    <x v="2"/>
    <n v="5383834"/>
    <n v="157"/>
    <x v="32"/>
    <s v="Adriana Barraza"/>
    <s v=" "/>
    <s v=" "/>
    <m/>
    <m/>
    <n v="173551"/>
    <n v="361"/>
    <x v="11"/>
    <x v="18"/>
    <n v="2000000"/>
    <n v="3383834"/>
  </r>
  <r>
    <x v="149"/>
    <n v="8.1"/>
    <n v="1969"/>
    <x v="3"/>
    <n v="102308900"/>
    <n v="130"/>
    <x v="92"/>
    <s v="Katharine Ross"/>
    <s v=" "/>
    <s v=" "/>
    <m/>
    <m/>
    <n v="152089"/>
    <n v="309"/>
    <x v="0"/>
    <x v="0"/>
    <n v="6000000"/>
    <n v="96308900"/>
  </r>
  <r>
    <x v="150"/>
    <n v="8.1"/>
    <n v="1998"/>
    <x v="0"/>
    <n v="1647780"/>
    <n v="98"/>
    <x v="5"/>
    <s v="Ulrich Thomsen"/>
    <s v=" "/>
    <s v=" "/>
    <m/>
    <m/>
    <n v="65951"/>
    <n v="258"/>
    <x v="10"/>
    <x v="13"/>
    <n v="1300000"/>
    <n v="347780"/>
  </r>
  <r>
    <x v="151"/>
    <n v="8.1"/>
    <n v="1946"/>
    <x v="9"/>
    <n v="23650000"/>
    <n v="97"/>
    <x v="93"/>
    <s v="Myrna Loy"/>
    <s v=" "/>
    <s v=" "/>
    <m/>
    <m/>
    <n v="40359"/>
    <n v="235"/>
    <x v="0"/>
    <x v="0"/>
    <n v="2100000"/>
    <n v="21550000"/>
  </r>
  <r>
    <x v="152"/>
    <n v="8.1"/>
    <n v="2004"/>
    <x v="2"/>
    <n v="1110186"/>
    <n v="86"/>
    <x v="13"/>
    <s v="Min-sik Choi"/>
    <s v=" "/>
    <s v=" "/>
    <m/>
    <m/>
    <n v="31943"/>
    <n v="224"/>
    <x v="7"/>
    <x v="7"/>
    <n v="12800000"/>
    <n v="-11689814"/>
  </r>
  <r>
    <x v="153"/>
    <n v="8.1"/>
    <n v="2004"/>
    <x v="2"/>
    <n v="2086345"/>
    <n v="157"/>
    <x v="94"/>
    <s v="Belén Rueda"/>
    <s v=" "/>
    <s v=" "/>
    <m/>
    <m/>
    <n v="64556"/>
    <n v="140"/>
    <x v="11"/>
    <x v="14"/>
    <n v="10000000"/>
    <n v="-7913655"/>
  </r>
  <r>
    <x v="154"/>
    <n v="8.1"/>
    <n v="2007"/>
    <x v="2"/>
    <n v="8060"/>
    <n v="142"/>
    <x v="1"/>
    <s v="Wagner Moura"/>
    <s v=" "/>
    <s v=" "/>
    <m/>
    <m/>
    <n v="81644"/>
    <n v="107"/>
    <x v="2"/>
    <x v="3"/>
    <n v="4000000"/>
    <n v="-3991940"/>
  </r>
  <r>
    <x v="155"/>
    <n v="8.1"/>
    <n v="1970"/>
    <x v="1"/>
    <n v="13300000"/>
    <n v="53"/>
    <x v="95"/>
    <s v="Joe Cocker"/>
    <s v=" "/>
    <s v=" "/>
    <m/>
    <m/>
    <n v="12631"/>
    <n v="63"/>
    <x v="0"/>
    <x v="0"/>
    <n v="600000"/>
    <n v="12700000"/>
  </r>
  <r>
    <x v="156"/>
    <n v="8.1"/>
    <n v="2007"/>
    <x v="2"/>
    <n v="1134049"/>
    <n v="107"/>
    <x v="96"/>
    <s v="John F. Kennedy"/>
    <s v=" "/>
    <s v=" "/>
    <m/>
    <m/>
    <n v="5475"/>
    <n v="44"/>
    <x v="0"/>
    <x v="8"/>
    <n v="2000000"/>
    <n v="-865951"/>
  </r>
  <r>
    <x v="157"/>
    <n v="8.1"/>
    <n v="1964"/>
    <x v="3"/>
    <n v="12438"/>
    <n v="24"/>
    <x v="91"/>
    <s v="Yaphet Kotto"/>
    <s v=" "/>
    <s v=" "/>
    <m/>
    <m/>
    <n v="891"/>
    <n v="26"/>
    <x v="0"/>
    <x v="0"/>
    <n v="160000"/>
    <n v="-147562"/>
  </r>
  <r>
    <x v="158"/>
    <n v="8"/>
    <n v="2006"/>
    <x v="2"/>
    <n v="167007184"/>
    <n v="400"/>
    <x v="97"/>
    <s v="Eva Green"/>
    <s v=" "/>
    <s v=" "/>
    <m/>
    <m/>
    <n v="470483"/>
    <n v="2301"/>
    <x v="0"/>
    <x v="8"/>
    <n v="150000000"/>
    <n v="17007184"/>
  </r>
  <r>
    <x v="159"/>
    <n v="8"/>
    <n v="2001"/>
    <x v="2"/>
    <n v="7219578"/>
    <n v="252"/>
    <x v="38"/>
    <s v="Naomi Watts"/>
    <s v=" "/>
    <s v=" "/>
    <m/>
    <m/>
    <n v="235992"/>
    <n v="1768"/>
    <x v="0"/>
    <x v="5"/>
    <n v="15000000"/>
    <n v="-7780422"/>
  </r>
  <r>
    <x v="160"/>
    <n v="8"/>
    <n v="2005"/>
    <x v="2"/>
    <n v="25335935"/>
    <n v="276"/>
    <x v="6"/>
    <s v="Adam Baldwin"/>
    <s v=" "/>
    <s v=" "/>
    <m/>
    <m/>
    <n v="242599"/>
    <n v="1594"/>
    <x v="0"/>
    <x v="0"/>
    <n v="40000000"/>
    <n v="-14664065"/>
  </r>
  <r>
    <x v="161"/>
    <n v="8"/>
    <n v="2009"/>
    <x v="2"/>
    <n v="257704099"/>
    <n v="518"/>
    <x v="35"/>
    <s v="Chris Hemsworth"/>
    <s v=" "/>
    <s v=" "/>
    <m/>
    <m/>
    <n v="504419"/>
    <n v="1559"/>
    <x v="0"/>
    <x v="0"/>
    <n v="150000000"/>
    <n v="107704099"/>
  </r>
  <r>
    <x v="162"/>
    <n v="8"/>
    <n v="1999"/>
    <x v="0"/>
    <n v="22450975"/>
    <n v="224"/>
    <x v="5"/>
    <s v="Patton Oswalt"/>
    <s v=" "/>
    <s v=" "/>
    <m/>
    <m/>
    <n v="241030"/>
    <n v="1437"/>
    <x v="0"/>
    <x v="0"/>
    <n v="37000000"/>
    <n v="-14549025"/>
  </r>
  <r>
    <x v="163"/>
    <n v="8"/>
    <n v="2009"/>
    <x v="2"/>
    <n v="115646235"/>
    <n v="472"/>
    <x v="98"/>
    <s v="Sharlto Copley"/>
    <s v=" "/>
    <s v=" "/>
    <m/>
    <m/>
    <n v="531737"/>
    <n v="1262"/>
    <x v="0"/>
    <x v="19"/>
    <n v="30000000"/>
    <n v="85646235"/>
  </r>
  <r>
    <x v="164"/>
    <n v="8"/>
    <n v="2010"/>
    <x v="4"/>
    <n v="106952327"/>
    <n v="669"/>
    <x v="32"/>
    <s v="Natalie Portman"/>
    <s v=" "/>
    <s v=" "/>
    <m/>
    <m/>
    <n v="551363"/>
    <n v="1140"/>
    <x v="0"/>
    <x v="0"/>
    <n v="13000000"/>
    <n v="93952327"/>
  </r>
  <r>
    <x v="165"/>
    <n v="8"/>
    <n v="1973"/>
    <x v="1"/>
    <n v="204565000"/>
    <n v="304"/>
    <x v="99"/>
    <s v="Ellen Burstyn"/>
    <s v=" "/>
    <s v=" "/>
    <m/>
    <m/>
    <n v="284252"/>
    <n v="1058"/>
    <x v="0"/>
    <x v="0"/>
    <n v="8000000"/>
    <n v="196565000"/>
  </r>
  <r>
    <x v="166"/>
    <n v="8"/>
    <n v="2008"/>
    <x v="2"/>
    <n v="141319195"/>
    <n v="418"/>
    <x v="91"/>
    <s v="Anil Kapoor"/>
    <s v=" "/>
    <s v=" "/>
    <m/>
    <m/>
    <n v="641997"/>
    <n v="1017"/>
    <x v="0"/>
    <x v="8"/>
    <n v="15000000"/>
    <n v="126319195"/>
  </r>
  <r>
    <x v="167"/>
    <n v="8"/>
    <n v="1975"/>
    <x v="1"/>
    <n v="260000000"/>
    <n v="385"/>
    <x v="100"/>
    <s v="Roy Scheider"/>
    <s v=" "/>
    <s v=" "/>
    <m/>
    <m/>
    <n v="412454"/>
    <n v="962"/>
    <x v="0"/>
    <x v="0"/>
    <n v="8000000"/>
    <n v="252000000"/>
  </r>
  <r>
    <x v="168"/>
    <n v="8"/>
    <n v="2003"/>
    <x v="2"/>
    <n v="90135191"/>
    <n v="229"/>
    <x v="14"/>
    <s v="John Doman"/>
    <s v=" "/>
    <s v=" "/>
    <m/>
    <m/>
    <n v="338415"/>
    <n v="935"/>
    <x v="0"/>
    <x v="0"/>
    <n v="25000000"/>
    <n v="65135191"/>
  </r>
  <r>
    <x v="169"/>
    <n v="8"/>
    <n v="2004"/>
    <x v="2"/>
    <n v="66207920"/>
    <n v="304"/>
    <x v="1"/>
    <s v="Vivica A. Fox"/>
    <s v=" "/>
    <s v=" "/>
    <m/>
    <m/>
    <n v="512749"/>
    <n v="935"/>
    <x v="0"/>
    <x v="0"/>
    <n v="30000000"/>
    <n v="36207920"/>
  </r>
  <r>
    <x v="170"/>
    <n v="8"/>
    <n v="2002"/>
    <x v="2"/>
    <n v="21244913"/>
    <n v="215"/>
    <x v="101"/>
    <s v="Michael Moore"/>
    <s v=" "/>
    <s v=" "/>
    <m/>
    <m/>
    <n v="123090"/>
    <n v="888"/>
    <x v="0"/>
    <x v="6"/>
    <n v="4000000"/>
    <n v="17244913"/>
  </r>
  <r>
    <x v="171"/>
    <n v="8"/>
    <n v="2004"/>
    <x v="2"/>
    <n v="13464388"/>
    <n v="246"/>
    <x v="102"/>
    <s v="Peter Serafinowicz"/>
    <s v=" "/>
    <s v=" "/>
    <m/>
    <m/>
    <n v="395921"/>
    <n v="859"/>
    <x v="0"/>
    <x v="8"/>
    <n v="4000000"/>
    <n v="9464388"/>
  </r>
  <r>
    <x v="172"/>
    <n v="8"/>
    <n v="2014"/>
    <x v="4"/>
    <n v="25359200"/>
    <n v="548"/>
    <x v="5"/>
    <s v="Ellar Coltrane"/>
    <s v=" "/>
    <s v=" "/>
    <m/>
    <m/>
    <n v="266020"/>
    <n v="836"/>
    <x v="0"/>
    <x v="0"/>
    <n v="4000000"/>
    <n v="21359200"/>
  </r>
  <r>
    <x v="173"/>
    <n v="8"/>
    <n v="2003"/>
    <x v="2"/>
    <n v="66257002"/>
    <n v="235"/>
    <x v="103"/>
    <s v="Steve Buscemi"/>
    <s v=" "/>
    <s v=" "/>
    <m/>
    <m/>
    <n v="350698"/>
    <n v="816"/>
    <x v="0"/>
    <x v="0"/>
    <n v="70000000"/>
    <n v="-3742998"/>
  </r>
  <r>
    <x v="174"/>
    <n v="8"/>
    <n v="2004"/>
    <x v="2"/>
    <n v="261437578"/>
    <n v="283"/>
    <x v="104"/>
    <s v="Holly Hunter"/>
    <s v=" "/>
    <s v=" "/>
    <m/>
    <m/>
    <n v="479166"/>
    <n v="815"/>
    <x v="0"/>
    <x v="0"/>
    <n v="92000000"/>
    <n v="169437578"/>
  </r>
  <r>
    <x v="175"/>
    <n v="8"/>
    <n v="2012"/>
    <x v="4"/>
    <n v="124976634"/>
    <n v="552"/>
    <x v="103"/>
    <s v="Suraj Sharma"/>
    <s v=" "/>
    <s v=" "/>
    <m/>
    <m/>
    <n v="440084"/>
    <n v="755"/>
    <x v="0"/>
    <x v="0"/>
    <n v="120000000"/>
    <n v="4976634"/>
  </r>
  <r>
    <x v="176"/>
    <n v="8"/>
    <n v="2014"/>
    <x v="4"/>
    <n v="233914986"/>
    <n v="539"/>
    <x v="105"/>
    <s v="Jennifer Lawrence"/>
    <s v=" "/>
    <s v=" "/>
    <m/>
    <m/>
    <n v="514125"/>
    <n v="752"/>
    <x v="0"/>
    <x v="0"/>
    <n v="200000000"/>
    <n v="33914986"/>
  </r>
  <r>
    <x v="177"/>
    <n v="8"/>
    <n v="2013"/>
    <x v="4"/>
    <n v="25556065"/>
    <n v="574"/>
    <x v="106"/>
    <s v="Scarlett Johansson"/>
    <s v=" "/>
    <s v=" "/>
    <m/>
    <m/>
    <n v="355126"/>
    <n v="748"/>
    <x v="0"/>
    <x v="0"/>
    <n v="23000000"/>
    <n v="2556065"/>
  </r>
  <r>
    <x v="178"/>
    <n v="8"/>
    <n v="2000"/>
    <x v="2"/>
    <n v="4157491"/>
    <n v="177"/>
    <x v="107"/>
    <s v="Catherine Deneuve"/>
    <s v=" "/>
    <s v=" "/>
    <m/>
    <m/>
    <n v="79330"/>
    <n v="690"/>
    <x v="0"/>
    <x v="13"/>
    <n v="12800000"/>
    <n v="-8642509"/>
  </r>
  <r>
    <x v="179"/>
    <n v="8"/>
    <n v="2002"/>
    <x v="2"/>
    <n v="164435221"/>
    <n v="194"/>
    <x v="10"/>
    <s v="Leonardo DiCaprio"/>
    <s v=" "/>
    <s v="Catch Me If You Can "/>
    <m/>
    <m/>
    <n v="525801"/>
    <n v="667"/>
    <x v="0"/>
    <x v="0"/>
    <n v="52000000"/>
    <n v="112435221"/>
  </r>
  <r>
    <x v="180"/>
    <n v="8"/>
    <n v="2006"/>
    <x v="2"/>
    <n v="57366262"/>
    <n v="166"/>
    <x v="100"/>
    <s v="Leonardo DiCaprio"/>
    <s v=" "/>
    <s v="Blood Diamond "/>
    <m/>
    <m/>
    <n v="400292"/>
    <n v="657"/>
    <x v="0"/>
    <x v="6"/>
    <n v="100000000"/>
    <n v="-42633738"/>
  </r>
  <r>
    <x v="181"/>
    <n v="8"/>
    <n v="2010"/>
    <x v="4"/>
    <n v="138795342"/>
    <n v="479"/>
    <x v="108"/>
    <s v="Colin Firth"/>
    <s v=" "/>
    <s v=" "/>
    <m/>
    <m/>
    <n v="503631"/>
    <n v="636"/>
    <x v="0"/>
    <x v="8"/>
    <n v="15000000"/>
    <n v="123795342"/>
  </r>
  <r>
    <x v="182"/>
    <n v="8"/>
    <n v="2007"/>
    <x v="2"/>
    <n v="206435493"/>
    <n v="318"/>
    <x v="109"/>
    <s v="Janeane Garofalo"/>
    <s v=" "/>
    <s v=" "/>
    <m/>
    <m/>
    <n v="473887"/>
    <n v="626"/>
    <x v="0"/>
    <x v="0"/>
    <n v="150000000"/>
    <n v="56435493"/>
  </r>
  <r>
    <x v="183"/>
    <n v="8"/>
    <n v="2006"/>
    <x v="2"/>
    <n v="162586036"/>
    <n v="201"/>
    <x v="62"/>
    <s v="Will Smith"/>
    <s v=" "/>
    <s v=" "/>
    <m/>
    <m/>
    <n v="338383"/>
    <n v="611"/>
    <x v="0"/>
    <x v="0"/>
    <n v="55000000"/>
    <n v="107586036"/>
  </r>
  <r>
    <x v="184"/>
    <n v="8"/>
    <n v="2011"/>
    <x v="4"/>
    <n v="44667095"/>
    <n v="576"/>
    <x v="110"/>
    <s v="Bérénice Bejo"/>
    <s v=" "/>
    <s v=" "/>
    <m/>
    <m/>
    <n v="190030"/>
    <n v="583"/>
    <x v="0"/>
    <x v="5"/>
    <n v="15000000"/>
    <n v="29667095"/>
  </r>
  <r>
    <x v="185"/>
    <n v="8"/>
    <n v="2005"/>
    <x v="2"/>
    <n v="61644321"/>
    <n v="201"/>
    <x v="54"/>
    <s v="Paddy Considine"/>
    <s v=" "/>
    <s v=" "/>
    <m/>
    <m/>
    <n v="148238"/>
    <n v="529"/>
    <x v="0"/>
    <x v="0"/>
    <n v="88000000"/>
    <n v="-26355679"/>
  </r>
  <r>
    <x v="186"/>
    <n v="8"/>
    <n v="1999"/>
    <x v="0"/>
    <n v="23159305"/>
    <n v="162"/>
    <x v="111"/>
    <s v="Vin Diesel"/>
    <s v=" "/>
    <s v=" "/>
    <m/>
    <m/>
    <n v="128455"/>
    <n v="514"/>
    <x v="0"/>
    <x v="0"/>
    <n v="70000000"/>
    <n v="-46840695"/>
  </r>
  <r>
    <x v="187"/>
    <n v="8"/>
    <n v="2008"/>
    <x v="2"/>
    <n v="7757130"/>
    <n v="300"/>
    <x v="58"/>
    <s v="Elizabeth Berrington"/>
    <s v=" "/>
    <s v=" "/>
    <m/>
    <m/>
    <n v="307639"/>
    <n v="513"/>
    <x v="0"/>
    <x v="8"/>
    <n v="15000000"/>
    <n v="-7242870"/>
  </r>
  <r>
    <x v="188"/>
    <n v="8"/>
    <n v="1985"/>
    <x v="5"/>
    <n v="9929000"/>
    <n v="230"/>
    <x v="56"/>
    <s v="Robert De Niro"/>
    <s v=" "/>
    <s v=" "/>
    <m/>
    <m/>
    <n v="152306"/>
    <n v="513"/>
    <x v="0"/>
    <x v="8"/>
    <n v="15000000"/>
    <n v="-5071000"/>
  </r>
  <r>
    <x v="189"/>
    <n v="8"/>
    <n v="2004"/>
    <x v="2"/>
    <n v="5792822"/>
    <n v="211"/>
    <x v="91"/>
    <s v="Vernon Dobtcheff"/>
    <s v=" "/>
    <s v=" "/>
    <m/>
    <m/>
    <n v="168398"/>
    <n v="492"/>
    <x v="0"/>
    <x v="0"/>
    <n v="2700000"/>
    <n v="3092822"/>
  </r>
  <r>
    <x v="190"/>
    <n v="8"/>
    <n v="1989"/>
    <x v="5"/>
    <n v="95860116"/>
    <n v="96"/>
    <x v="7"/>
    <s v="Robin Williams"/>
    <s v=" "/>
    <s v=" "/>
    <m/>
    <m/>
    <n v="277451"/>
    <n v="491"/>
    <x v="0"/>
    <x v="0"/>
    <n v="16400000"/>
    <n v="79460116"/>
  </r>
  <r>
    <x v="191"/>
    <n v="8"/>
    <n v="1993"/>
    <x v="0"/>
    <n v="12281500"/>
    <n v="122"/>
    <x v="112"/>
    <s v="Brad Pitt"/>
    <s v=" "/>
    <s v=" "/>
    <s v="True Romance "/>
    <m/>
    <n v="163492"/>
    <n v="460"/>
    <x v="0"/>
    <x v="0"/>
    <n v="13000000"/>
    <n v="-718500"/>
  </r>
  <r>
    <x v="192"/>
    <n v="8"/>
    <n v="2012"/>
    <x v="4"/>
    <n v="17738570"/>
    <n v="364"/>
    <x v="91"/>
    <s v="Logan Lerman"/>
    <s v=" "/>
    <s v=" "/>
    <m/>
    <m/>
    <n v="351274"/>
    <n v="457"/>
    <x v="0"/>
    <x v="0"/>
    <n v="13000000"/>
    <n v="4738570"/>
  </r>
  <r>
    <x v="193"/>
    <n v="8"/>
    <n v="1991"/>
    <x v="0"/>
    <n v="70405498"/>
    <n v="125"/>
    <x v="113"/>
    <s v="Sally Kirkland"/>
    <s v=" "/>
    <s v=" "/>
    <m/>
    <m/>
    <n v="113472"/>
    <n v="442"/>
    <x v="0"/>
    <x v="5"/>
    <n v="40000000"/>
    <n v="30405498"/>
  </r>
  <r>
    <x v="194"/>
    <n v="8"/>
    <n v="2007"/>
    <x v="2"/>
    <n v="24530513"/>
    <n v="263"/>
    <x v="114"/>
    <s v="Michael Moore"/>
    <s v=" "/>
    <s v=" "/>
    <m/>
    <m/>
    <n v="66610"/>
    <n v="429"/>
    <x v="0"/>
    <x v="0"/>
    <n v="9000000"/>
    <n v="15530513"/>
  </r>
  <r>
    <x v="195"/>
    <n v="8"/>
    <n v="1999"/>
    <x v="0"/>
    <n v="6197866"/>
    <n v="143"/>
    <x v="62"/>
    <s v="Sissy Spacek"/>
    <s v=" "/>
    <s v=" "/>
    <m/>
    <m/>
    <n v="63733"/>
    <n v="414"/>
    <x v="0"/>
    <x v="5"/>
    <n v="10000000"/>
    <n v="-3802134"/>
  </r>
  <r>
    <x v="196"/>
    <n v="8"/>
    <n v="1965"/>
    <x v="3"/>
    <n v="163214286"/>
    <n v="119"/>
    <x v="115"/>
    <s v="Eleanor Parker"/>
    <s v=" "/>
    <s v=" "/>
    <m/>
    <m/>
    <n v="148172"/>
    <n v="406"/>
    <x v="0"/>
    <x v="0"/>
    <n v="8200000"/>
    <n v="155014286"/>
  </r>
  <r>
    <x v="197"/>
    <n v="8"/>
    <n v="1990"/>
    <x v="0"/>
    <n v="184208848"/>
    <n v="92"/>
    <x v="116"/>
    <s v="Mary McDonnell"/>
    <s v=" "/>
    <s v=" "/>
    <m/>
    <m/>
    <n v="186485"/>
    <n v="382"/>
    <x v="0"/>
    <x v="0"/>
    <n v="22000000"/>
    <n v="162208848"/>
  </r>
  <r>
    <x v="198"/>
    <n v="8"/>
    <n v="2013"/>
    <x v="4"/>
    <n v="27296514"/>
    <n v="471"/>
    <x v="62"/>
    <s v="Matthew McConaughey"/>
    <s v=" "/>
    <s v=" "/>
    <m/>
    <m/>
    <n v="326494"/>
    <n v="340"/>
    <x v="0"/>
    <x v="0"/>
    <n v="5000000"/>
    <n v="22296514"/>
  </r>
  <r>
    <x v="199"/>
    <n v="8"/>
    <n v="1988"/>
    <x v="5"/>
    <n v="172825435"/>
    <n v="100"/>
    <x v="5"/>
    <s v="Tom Cruise"/>
    <s v=" "/>
    <s v=" "/>
    <m/>
    <m/>
    <n v="383784"/>
    <n v="331"/>
    <x v="0"/>
    <x v="0"/>
    <n v="25000000"/>
    <n v="147825435"/>
  </r>
  <r>
    <x v="200"/>
    <n v="8"/>
    <n v="1974"/>
    <x v="1"/>
    <n v="86300000"/>
    <n v="129"/>
    <x v="117"/>
    <s v="Madeline Kahn"/>
    <s v=" "/>
    <s v=" "/>
    <m/>
    <m/>
    <n v="112671"/>
    <n v="315"/>
    <x v="0"/>
    <x v="0"/>
    <n v="2800000"/>
    <n v="83500000"/>
  </r>
  <r>
    <x v="201"/>
    <n v="8"/>
    <n v="1996"/>
    <x v="0"/>
    <n v="24475416"/>
    <n v="104"/>
    <x v="5"/>
    <s v="Robert Duvall"/>
    <s v=" "/>
    <s v=" "/>
    <m/>
    <m/>
    <n v="72443"/>
    <n v="309"/>
    <x v="0"/>
    <x v="0"/>
    <n v="890000"/>
    <n v="23585416"/>
  </r>
  <r>
    <x v="202"/>
    <n v="8"/>
    <n v="1998"/>
    <x v="0"/>
    <n v="5595428"/>
    <n v="71"/>
    <x v="5"/>
    <s v="Fernanda Montenegro"/>
    <s v=" "/>
    <s v=" "/>
    <m/>
    <m/>
    <n v="28951"/>
    <n v="257"/>
    <x v="2"/>
    <x v="3"/>
    <n v="2900000"/>
    <n v="2695428"/>
  </r>
  <r>
    <x v="203"/>
    <n v="8"/>
    <n v="1965"/>
    <x v="3"/>
    <n v="111722000"/>
    <n v="89"/>
    <x v="93"/>
    <s v="Julie Christie"/>
    <s v=" "/>
    <s v=" "/>
    <m/>
    <m/>
    <n v="55816"/>
    <n v="255"/>
    <x v="0"/>
    <x v="0"/>
    <n v="11000000"/>
    <n v="100722000"/>
  </r>
  <r>
    <x v="204"/>
    <n v="8"/>
    <n v="1992"/>
    <x v="0"/>
    <n v="217350219"/>
    <n v="124"/>
    <x v="118"/>
    <s v="Robin Williams"/>
    <s v=" "/>
    <s v=" "/>
    <m/>
    <m/>
    <n v="260939"/>
    <n v="244"/>
    <x v="0"/>
    <x v="0"/>
    <n v="28000000"/>
    <n v="189350219"/>
  </r>
  <r>
    <x v="205"/>
    <n v="8"/>
    <n v="2010"/>
    <x v="4"/>
    <n v="4018695"/>
    <n v="210"/>
    <x v="100"/>
    <s v="Shah Rukh Khan"/>
    <s v=" "/>
    <s v=" "/>
    <m/>
    <m/>
    <n v="69759"/>
    <n v="235"/>
    <x v="13"/>
    <x v="10"/>
    <n v="12000000"/>
    <n v="-7981305"/>
  </r>
  <r>
    <x v="206"/>
    <n v="8"/>
    <n v="1964"/>
    <x v="3"/>
    <n v="3500000"/>
    <n v="122"/>
    <x v="119"/>
    <s v="Clint Eastwood"/>
    <s v=" "/>
    <s v=" "/>
    <m/>
    <m/>
    <n v="147566"/>
    <n v="235"/>
    <x v="1"/>
    <x v="1"/>
    <n v="200000"/>
    <n v="3300000"/>
  </r>
  <r>
    <x v="207"/>
    <n v="8"/>
    <n v="2007"/>
    <x v="2"/>
    <n v="4443403"/>
    <n v="242"/>
    <x v="120"/>
    <s v="Catherine Deneuve"/>
    <s v=" "/>
    <s v=" "/>
    <m/>
    <m/>
    <n v="70194"/>
    <n v="158"/>
    <x v="6"/>
    <x v="5"/>
    <n v="7300000"/>
    <n v="-2856597"/>
  </r>
  <r>
    <x v="208"/>
    <n v="8"/>
    <n v="2008"/>
    <x v="2"/>
    <n v="2283276"/>
    <n v="231"/>
    <x v="121"/>
    <s v="Ari Folman"/>
    <s v=" "/>
    <s v=" "/>
    <m/>
    <m/>
    <n v="46107"/>
    <n v="156"/>
    <x v="14"/>
    <x v="20"/>
    <n v="1500000"/>
    <n v="783276"/>
  </r>
  <r>
    <x v="209"/>
    <n v="8"/>
    <n v="2001"/>
    <x v="2"/>
    <n v="10762178"/>
    <n v="100"/>
    <x v="122"/>
    <s v="Jacques Perrin"/>
    <s v=" "/>
    <s v=" "/>
    <m/>
    <m/>
    <n v="10369"/>
    <n v="153"/>
    <x v="0"/>
    <x v="5"/>
    <n v="160000000"/>
    <n v="-149237822"/>
  </r>
  <r>
    <x v="210"/>
    <n v="8"/>
    <n v="1971"/>
    <x v="1"/>
    <n v="50000000"/>
    <n v="66"/>
    <x v="123"/>
    <s v="Topol"/>
    <s v=" "/>
    <s v=" "/>
    <m/>
    <m/>
    <n v="29839"/>
    <n v="150"/>
    <x v="0"/>
    <x v="0"/>
    <n v="9000000"/>
    <n v="41000000"/>
  </r>
  <r>
    <x v="211"/>
    <n v="8"/>
    <n v="1993"/>
    <x v="0"/>
    <n v="4496583"/>
    <n v="12"/>
    <x v="0"/>
    <s v="Delroy Lindo"/>
    <s v=" "/>
    <s v=" "/>
    <m/>
    <m/>
    <n v="23181"/>
    <n v="129"/>
    <x v="0"/>
    <x v="0"/>
    <n v="35000000"/>
    <n v="-30503417"/>
  </r>
  <r>
    <x v="212"/>
    <n v="7.9"/>
    <n v="2009"/>
    <x v="2"/>
    <n v="760505847"/>
    <n v="723"/>
    <x v="8"/>
    <s v="CCH Pounder"/>
    <s v=" "/>
    <s v=" "/>
    <m/>
    <m/>
    <n v="886204"/>
    <n v="3054"/>
    <x v="0"/>
    <x v="0"/>
    <n v="237000000"/>
    <n v="523505847"/>
  </r>
  <r>
    <x v="213"/>
    <n v="7.9"/>
    <n v="2000"/>
    <x v="2"/>
    <n v="128067808"/>
    <n v="287"/>
    <x v="19"/>
    <s v="Chen Chang"/>
    <s v=" "/>
    <s v=" "/>
    <m/>
    <m/>
    <n v="217740"/>
    <n v="1641"/>
    <x v="15"/>
    <x v="21"/>
    <n v="15000000"/>
    <n v="113067808"/>
  </r>
  <r>
    <x v="214"/>
    <n v="7.9"/>
    <n v="2004"/>
    <x v="2"/>
    <n v="54557348"/>
    <n v="287"/>
    <x v="21"/>
    <s v="Don Cheadle"/>
    <s v=" "/>
    <s v=" "/>
    <m/>
    <m/>
    <n v="361169"/>
    <n v="1624"/>
    <x v="0"/>
    <x v="6"/>
    <n v="6500000"/>
    <n v="48057348"/>
  </r>
  <r>
    <x v="215"/>
    <n v="7.9"/>
    <n v="2012"/>
    <x v="4"/>
    <n v="303001229"/>
    <n v="645"/>
    <x v="124"/>
    <s v="Aidan Turner"/>
    <s v=" "/>
    <s v=" "/>
    <m/>
    <m/>
    <n v="637246"/>
    <n v="1367"/>
    <x v="0"/>
    <x v="0"/>
    <n v="180000000"/>
    <n v="123001229"/>
  </r>
  <r>
    <x v="216"/>
    <n v="7.9"/>
    <n v="2006"/>
    <x v="2"/>
    <n v="35286428"/>
    <n v="372"/>
    <x v="73"/>
    <s v="Charlie Hunnam"/>
    <s v=" "/>
    <s v=" "/>
    <m/>
    <m/>
    <n v="361767"/>
    <n v="1206"/>
    <x v="0"/>
    <x v="0"/>
    <n v="76000000"/>
    <n v="-40713572"/>
  </r>
  <r>
    <x v="217"/>
    <n v="7.9"/>
    <n v="1978"/>
    <x v="1"/>
    <n v="47000000"/>
    <n v="318"/>
    <x v="125"/>
    <s v="Jamie Lee Curtis"/>
    <s v=" "/>
    <s v=" "/>
    <m/>
    <m/>
    <n v="157863"/>
    <n v="1191"/>
    <x v="0"/>
    <x v="0"/>
    <n v="300000"/>
    <n v="46700000"/>
  </r>
  <r>
    <x v="218"/>
    <n v="7.9"/>
    <n v="2004"/>
    <x v="2"/>
    <n v="64286"/>
    <n v="177"/>
    <x v="91"/>
    <s v="Ryan Gosling"/>
    <s v=" "/>
    <s v=" "/>
    <m/>
    <m/>
    <n v="396396"/>
    <n v="1111"/>
    <x v="0"/>
    <x v="0"/>
    <n v="29000000"/>
    <n v="-28935714"/>
  </r>
  <r>
    <x v="219"/>
    <n v="7.9"/>
    <n v="2008"/>
    <x v="2"/>
    <n v="318298180"/>
    <n v="486"/>
    <x v="35"/>
    <s v="Robert Downey Jr."/>
    <s v=" "/>
    <s v=" "/>
    <m/>
    <m/>
    <n v="696338"/>
    <n v="1055"/>
    <x v="0"/>
    <x v="0"/>
    <n v="140000000"/>
    <n v="178298180"/>
  </r>
  <r>
    <x v="220"/>
    <n v="7.9"/>
    <n v="2015"/>
    <x v="4"/>
    <n v="54116191"/>
    <n v="596"/>
    <x v="126"/>
    <s v="Craig Stark"/>
    <s v=" "/>
    <s v=" "/>
    <m/>
    <m/>
    <n v="272839"/>
    <n v="1018"/>
    <x v="0"/>
    <x v="0"/>
    <n v="44000000"/>
    <n v="10116191"/>
  </r>
  <r>
    <x v="221"/>
    <n v="7.9"/>
    <n v="2008"/>
    <x v="2"/>
    <n v="145000989"/>
    <n v="309"/>
    <x v="18"/>
    <s v="Liam Neeson"/>
    <s v=" "/>
    <s v=" "/>
    <m/>
    <m/>
    <n v="483756"/>
    <n v="974"/>
    <x v="0"/>
    <x v="5"/>
    <n v="25000000"/>
    <n v="120000989"/>
  </r>
  <r>
    <x v="222"/>
    <n v="7.9"/>
    <n v="2013"/>
    <x v="4"/>
    <n v="258355354"/>
    <n v="509"/>
    <x v="124"/>
    <s v="Aidan Turner"/>
    <s v=" "/>
    <s v=" "/>
    <m/>
    <m/>
    <n v="483540"/>
    <n v="951"/>
    <x v="0"/>
    <x v="0"/>
    <n v="225000000"/>
    <n v="33355354"/>
  </r>
  <r>
    <x v="223"/>
    <n v="7.9"/>
    <n v="2001"/>
    <x v="2"/>
    <n v="267652016"/>
    <n v="212"/>
    <x v="49"/>
    <s v="Kathleen Freeman"/>
    <s v=" "/>
    <s v=" "/>
    <m/>
    <m/>
    <n v="467113"/>
    <n v="945"/>
    <x v="0"/>
    <x v="0"/>
    <n v="60000000"/>
    <n v="207652016"/>
  </r>
  <r>
    <x v="224"/>
    <n v="7.9"/>
    <n v="2006"/>
    <x v="2"/>
    <n v="59889948"/>
    <n v="270"/>
    <x v="7"/>
    <s v="Steve Carell"/>
    <s v=" "/>
    <s v=" "/>
    <m/>
    <m/>
    <n v="355810"/>
    <n v="889"/>
    <x v="0"/>
    <x v="0"/>
    <n v="8000000"/>
    <n v="51889948"/>
  </r>
  <r>
    <x v="225"/>
    <n v="7.9"/>
    <n v="2002"/>
    <x v="2"/>
    <n v="121468960"/>
    <n v="249"/>
    <x v="80"/>
    <s v="Matt Damon"/>
    <s v=" "/>
    <s v=" "/>
    <m/>
    <m/>
    <n v="407601"/>
    <n v="849"/>
    <x v="0"/>
    <x v="0"/>
    <n v="60000000"/>
    <n v="61468960"/>
  </r>
  <r>
    <x v="226"/>
    <n v="7.9"/>
    <n v="2002"/>
    <x v="2"/>
    <n v="84961"/>
    <n v="283"/>
    <x v="127"/>
    <s v="Jet Li"/>
    <s v=" "/>
    <s v=" "/>
    <m/>
    <m/>
    <n v="149414"/>
    <n v="841"/>
    <x v="15"/>
    <x v="22"/>
    <n v="31000000"/>
    <n v="-30915039"/>
  </r>
  <r>
    <x v="227"/>
    <n v="7.9"/>
    <n v="2000"/>
    <x v="2"/>
    <n v="32522352"/>
    <n v="149"/>
    <x v="128"/>
    <s v="Philip Seymour Hoffman"/>
    <s v=" "/>
    <s v=" "/>
    <m/>
    <m/>
    <n v="207287"/>
    <n v="822"/>
    <x v="0"/>
    <x v="0"/>
    <n v="60000000"/>
    <n v="-27477648"/>
  </r>
  <r>
    <x v="228"/>
    <n v="7.9"/>
    <n v="2005"/>
    <x v="2"/>
    <n v="119518352"/>
    <n v="291"/>
    <x v="129"/>
    <s v="Sandra Ellis Lafferty"/>
    <s v=" "/>
    <s v=" "/>
    <m/>
    <m/>
    <n v="188637"/>
    <n v="815"/>
    <x v="0"/>
    <x v="0"/>
    <n v="28000000"/>
    <n v="91518352"/>
  </r>
  <r>
    <x v="229"/>
    <n v="7.9"/>
    <n v="2014"/>
    <x v="4"/>
    <n v="100189501"/>
    <n v="585"/>
    <x v="35"/>
    <s v="Tom Cruise"/>
    <s v=" "/>
    <s v=" "/>
    <m/>
    <m/>
    <n v="431620"/>
    <n v="741"/>
    <x v="0"/>
    <x v="0"/>
    <n v="178000000"/>
    <n v="-77810499"/>
  </r>
  <r>
    <x v="230"/>
    <n v="7.9"/>
    <n v="2007"/>
    <x v="2"/>
    <n v="23618786"/>
    <n v="285"/>
    <x v="130"/>
    <s v="Bill Bailey"/>
    <s v=" "/>
    <s v=" "/>
    <m/>
    <m/>
    <n v="352695"/>
    <n v="687"/>
    <x v="0"/>
    <x v="8"/>
    <n v="8000000"/>
    <n v="15618786"/>
  </r>
  <r>
    <x v="231"/>
    <n v="7.9"/>
    <n v="1990"/>
    <x v="0"/>
    <n v="56362352"/>
    <n v="111"/>
    <x v="131"/>
    <s v="Johnny Depp"/>
    <s v=" "/>
    <s v=" "/>
    <m/>
    <m/>
    <n v="357581"/>
    <n v="588"/>
    <x v="0"/>
    <x v="0"/>
    <n v="20000000"/>
    <n v="36362352"/>
  </r>
  <r>
    <x v="232"/>
    <n v="7.9"/>
    <n v="1997"/>
    <x v="0"/>
    <n v="26384919"/>
    <n v="153"/>
    <x v="5"/>
    <s v="Don Cheadle"/>
    <s v=" "/>
    <s v=" "/>
    <m/>
    <m/>
    <n v="189032"/>
    <n v="560"/>
    <x v="0"/>
    <x v="0"/>
    <n v="15000000"/>
    <n v="11384919"/>
  </r>
  <r>
    <x v="233"/>
    <n v="7.9"/>
    <n v="2014"/>
    <x v="4"/>
    <n v="32279955"/>
    <n v="534"/>
    <x v="21"/>
    <s v="Jake Gyllenhaal"/>
    <s v=" "/>
    <s v=" "/>
    <m/>
    <m/>
    <n v="293304"/>
    <n v="552"/>
    <x v="0"/>
    <x v="0"/>
    <n v="8500000"/>
    <n v="23779955"/>
  </r>
  <r>
    <x v="234"/>
    <n v="7.9"/>
    <n v="2008"/>
    <x v="2"/>
    <n v="26236603"/>
    <n v="391"/>
    <x v="69"/>
    <s v="Mark Margolis"/>
    <s v=" "/>
    <s v=" "/>
    <m/>
    <m/>
    <n v="251349"/>
    <n v="547"/>
    <x v="0"/>
    <x v="0"/>
    <n v="6000000"/>
    <n v="20236603"/>
  </r>
  <r>
    <x v="235"/>
    <n v="7.9"/>
    <n v="2013"/>
    <x v="4"/>
    <n v="107100855"/>
    <n v="491"/>
    <x v="132"/>
    <s v="Tom Hanks"/>
    <s v=" "/>
    <s v=" "/>
    <m/>
    <m/>
    <n v="323353"/>
    <n v="527"/>
    <x v="0"/>
    <x v="0"/>
    <n v="55000000"/>
    <n v="52100855"/>
  </r>
  <r>
    <x v="236"/>
    <n v="7.9"/>
    <n v="1999"/>
    <x v="0"/>
    <n v="28965197"/>
    <n v="209"/>
    <x v="132"/>
    <s v="Al Pacino"/>
    <s v=" "/>
    <s v=" "/>
    <m/>
    <m/>
    <n v="133526"/>
    <n v="521"/>
    <x v="0"/>
    <x v="0"/>
    <n v="68000000"/>
    <n v="-39034803"/>
  </r>
  <r>
    <x v="237"/>
    <n v="7.9"/>
    <n v="1999"/>
    <x v="0"/>
    <n v="245823397"/>
    <n v="191"/>
    <x v="49"/>
    <s v="Tom Hanks"/>
    <s v=" "/>
    <s v=" "/>
    <m/>
    <m/>
    <n v="385871"/>
    <n v="515"/>
    <x v="0"/>
    <x v="0"/>
    <n v="90000000"/>
    <n v="155823397"/>
  </r>
  <r>
    <x v="238"/>
    <n v="7.9"/>
    <n v="1982"/>
    <x v="5"/>
    <n v="434949459"/>
    <n v="215"/>
    <x v="133"/>
    <s v="Henry Thomas"/>
    <s v=" "/>
    <s v=" "/>
    <m/>
    <m/>
    <n v="281842"/>
    <n v="515"/>
    <x v="0"/>
    <x v="0"/>
    <n v="10500000"/>
    <n v="424449459"/>
  </r>
  <r>
    <x v="239"/>
    <n v="7.9"/>
    <n v="2009"/>
    <x v="2"/>
    <n v="5009677"/>
    <n v="415"/>
    <x v="134"/>
    <s v="Kevin Spacey"/>
    <s v=" "/>
    <s v=" "/>
    <m/>
    <m/>
    <n v="260607"/>
    <n v="485"/>
    <x v="0"/>
    <x v="8"/>
    <n v="5000000"/>
    <n v="9677"/>
  </r>
  <r>
    <x v="240"/>
    <n v="7.9"/>
    <n v="2014"/>
    <x v="4"/>
    <n v="222487711"/>
    <n v="384"/>
    <x v="111"/>
    <s v="Damon Wayans Jr."/>
    <s v=" "/>
    <s v=" "/>
    <m/>
    <m/>
    <n v="279093"/>
    <n v="433"/>
    <x v="0"/>
    <x v="0"/>
    <n v="165000000"/>
    <n v="57487711"/>
  </r>
  <r>
    <x v="241"/>
    <n v="7.9"/>
    <n v="1994"/>
    <x v="0"/>
    <n v="5887457"/>
    <n v="148"/>
    <x v="135"/>
    <s v="Johnny Depp"/>
    <s v=" "/>
    <s v=" "/>
    <m/>
    <m/>
    <n v="142416"/>
    <n v="420"/>
    <x v="0"/>
    <x v="0"/>
    <n v="18000000"/>
    <n v="-12112543"/>
  </r>
  <r>
    <x v="242"/>
    <n v="7.9"/>
    <n v="1987"/>
    <x v="5"/>
    <n v="76270454"/>
    <n v="123"/>
    <x v="21"/>
    <s v="Robert De Niro"/>
    <s v=" "/>
    <s v=" "/>
    <m/>
    <m/>
    <n v="219008"/>
    <n v="418"/>
    <x v="0"/>
    <x v="0"/>
    <n v="25000000"/>
    <n v="51270454"/>
  </r>
  <r>
    <x v="243"/>
    <n v="7.9"/>
    <n v="1989"/>
    <x v="5"/>
    <n v="27545445"/>
    <n v="103"/>
    <x v="5"/>
    <s v="Ruby Dee"/>
    <s v=" "/>
    <s v=" "/>
    <m/>
    <m/>
    <n v="59524"/>
    <n v="418"/>
    <x v="0"/>
    <x v="0"/>
    <n v="6500000"/>
    <n v="21045445"/>
  </r>
  <r>
    <x v="244"/>
    <n v="7.9"/>
    <n v="2010"/>
    <x v="4"/>
    <n v="93571803"/>
    <n v="410"/>
    <x v="54"/>
    <s v="Christian Bale"/>
    <s v=" "/>
    <s v=" "/>
    <m/>
    <m/>
    <n v="275869"/>
    <n v="389"/>
    <x v="0"/>
    <x v="0"/>
    <n v="25000000"/>
    <n v="68571803"/>
  </r>
  <r>
    <x v="245"/>
    <n v="7.9"/>
    <n v="1989"/>
    <x v="5"/>
    <n v="26830000"/>
    <n v="60"/>
    <x v="84"/>
    <s v="Denzel Washington"/>
    <s v=" "/>
    <s v=" "/>
    <m/>
    <m/>
    <n v="101888"/>
    <n v="365"/>
    <x v="0"/>
    <x v="0"/>
    <n v="18000000"/>
    <n v="8830000"/>
  </r>
  <r>
    <x v="246"/>
    <n v="7.9"/>
    <n v="2014"/>
    <x v="4"/>
    <n v="176997107"/>
    <n v="292"/>
    <x v="136"/>
    <s v="Gerard Butler"/>
    <s v=" "/>
    <s v=" "/>
    <m/>
    <m/>
    <n v="221128"/>
    <n v="343"/>
    <x v="0"/>
    <x v="0"/>
    <n v="145000000"/>
    <n v="31997107"/>
  </r>
  <r>
    <x v="247"/>
    <n v="7.9"/>
    <n v="2015"/>
    <x v="4"/>
    <n v="161029270"/>
    <n v="349"/>
    <x v="137"/>
    <s v="Aldis Hodge"/>
    <s v=" "/>
    <s v=" "/>
    <m/>
    <m/>
    <n v="119928"/>
    <n v="331"/>
    <x v="0"/>
    <x v="0"/>
    <n v="28000000"/>
    <n v="133029270"/>
  </r>
  <r>
    <x v="248"/>
    <n v="7.9"/>
    <n v="2007"/>
    <x v="2"/>
    <n v="9437933"/>
    <n v="232"/>
    <x v="138"/>
    <s v="Glen Hansard"/>
    <s v=" "/>
    <s v=" "/>
    <m/>
    <m/>
    <n v="90827"/>
    <n v="329"/>
    <x v="0"/>
    <x v="12"/>
    <n v="180000"/>
    <n v="9257933"/>
  </r>
  <r>
    <x v="249"/>
    <n v="7.9"/>
    <n v="1980"/>
    <x v="5"/>
    <n v="54200000"/>
    <n v="125"/>
    <x v="139"/>
    <s v="John Belushi"/>
    <s v=" "/>
    <s v=" "/>
    <m/>
    <m/>
    <n v="142448"/>
    <n v="319"/>
    <x v="0"/>
    <x v="0"/>
    <n v="27000000"/>
    <n v="27200000"/>
  </r>
  <r>
    <x v="250"/>
    <n v="7.9"/>
    <n v="2006"/>
    <x v="2"/>
    <n v="13753931"/>
    <n v="251"/>
    <x v="84"/>
    <s v="Yuki Matsuzaki"/>
    <s v=" "/>
    <s v=" "/>
    <m/>
    <m/>
    <n v="132149"/>
    <n v="316"/>
    <x v="3"/>
    <x v="0"/>
    <n v="19000000"/>
    <n v="-5246069"/>
  </r>
  <r>
    <x v="251"/>
    <n v="7.9"/>
    <n v="2013"/>
    <x v="4"/>
    <n v="8114507"/>
    <n v="405"/>
    <x v="91"/>
    <s v="Seamus Davey-Fitzpatrick"/>
    <s v=" "/>
    <s v=" "/>
    <m/>
    <m/>
    <n v="95362"/>
    <n v="270"/>
    <x v="0"/>
    <x v="0"/>
    <n v="3000000"/>
    <n v="5114507"/>
  </r>
  <r>
    <x v="252"/>
    <n v="7.9"/>
    <n v="1964"/>
    <x v="3"/>
    <n v="72000000"/>
    <n v="82"/>
    <x v="123"/>
    <s v="Jeremy Brett"/>
    <s v=" "/>
    <s v=" "/>
    <m/>
    <m/>
    <n v="66959"/>
    <n v="258"/>
    <x v="0"/>
    <x v="0"/>
    <n v="17000000"/>
    <n v="55000000"/>
  </r>
  <r>
    <x v="253"/>
    <n v="7.9"/>
    <n v="2005"/>
    <x v="2"/>
    <n v="5128124"/>
    <n v="126"/>
    <x v="54"/>
    <s v="Anthony Hopkins"/>
    <s v=" "/>
    <s v=" "/>
    <m/>
    <m/>
    <n v="44198"/>
    <n v="251"/>
    <x v="0"/>
    <x v="2"/>
    <n v="25000000"/>
    <n v="-19871876"/>
  </r>
  <r>
    <x v="254"/>
    <n v="7.9"/>
    <n v="2012"/>
    <x v="4"/>
    <n v="225377"/>
    <n v="447"/>
    <x v="91"/>
    <s v="Isabelle Huppert"/>
    <s v=" "/>
    <s v=" "/>
    <m/>
    <m/>
    <n v="70382"/>
    <n v="190"/>
    <x v="6"/>
    <x v="5"/>
    <n v="8900000"/>
    <n v="-8674623"/>
  </r>
  <r>
    <x v="255"/>
    <n v="7.9"/>
    <n v="2007"/>
    <x v="2"/>
    <n v="1185783"/>
    <n v="233"/>
    <x v="5"/>
    <s v="Anamaria Marinca"/>
    <s v=" "/>
    <s v=" "/>
    <m/>
    <m/>
    <n v="44763"/>
    <n v="172"/>
    <x v="16"/>
    <x v="23"/>
    <n v="590000"/>
    <n v="595783"/>
  </r>
  <r>
    <x v="256"/>
    <n v="7.9"/>
    <n v="1983"/>
    <x v="5"/>
    <n v="21500000"/>
    <n v="80"/>
    <x v="140"/>
    <s v="Dennis Quaid"/>
    <s v=" "/>
    <s v=" "/>
    <m/>
    <m/>
    <n v="45271"/>
    <n v="170"/>
    <x v="0"/>
    <x v="0"/>
    <n v="27000000"/>
    <n v="-5500000"/>
  </r>
  <r>
    <x v="257"/>
    <n v="7.9"/>
    <n v="1993"/>
    <x v="0"/>
    <n v="22954968"/>
    <n v="58"/>
    <x v="91"/>
    <s v="Anthony Hopkins"/>
    <s v=" "/>
    <s v=" "/>
    <m/>
    <m/>
    <n v="45703"/>
    <n v="156"/>
    <x v="0"/>
    <x v="8"/>
    <n v="11500000"/>
    <n v="11454968"/>
  </r>
  <r>
    <x v="258"/>
    <n v="7.9"/>
    <n v="2000"/>
    <x v="2"/>
    <n v="1221261"/>
    <n v="94"/>
    <x v="21"/>
    <s v="Ricardo Darín"/>
    <s v=" "/>
    <s v=" "/>
    <m/>
    <m/>
    <n v="38215"/>
    <n v="125"/>
    <x v="11"/>
    <x v="15"/>
    <n v="1500000"/>
    <n v="-278739"/>
  </r>
  <r>
    <x v="259"/>
    <n v="7.9"/>
    <n v="2004"/>
    <x v="2"/>
    <n v="2921738"/>
    <n v="29"/>
    <x v="141"/>
    <s v="Shah Rukh Khan"/>
    <s v=" "/>
    <s v=" "/>
    <m/>
    <m/>
    <n v="34449"/>
    <n v="119"/>
    <x v="13"/>
    <x v="10"/>
    <n v="7000000"/>
    <n v="-4078262"/>
  </r>
  <r>
    <x v="260"/>
    <n v="7.9"/>
    <n v="2004"/>
    <x v="2"/>
    <n v="3629758"/>
    <n v="112"/>
    <x v="30"/>
    <s v="Jean-Baptiste Maunier"/>
    <s v=" "/>
    <s v=" "/>
    <m/>
    <m/>
    <n v="44151"/>
    <n v="110"/>
    <x v="6"/>
    <x v="5"/>
    <n v="5500000"/>
    <n v="-1870242"/>
  </r>
  <r>
    <x v="261"/>
    <n v="7.9"/>
    <n v="2012"/>
    <x v="4"/>
    <n v="71442"/>
    <n v="99"/>
    <x v="142"/>
    <s v="Mackenzie Foy"/>
    <s v=" "/>
    <s v=" "/>
    <m/>
    <m/>
    <n v="12029"/>
    <n v="32"/>
    <x v="6"/>
    <x v="5"/>
    <n v="9600000"/>
    <n v="-9528558"/>
  </r>
  <r>
    <x v="262"/>
    <n v="7.9"/>
    <n v="2015"/>
    <x v="4"/>
    <n v="375723"/>
    <n v="111"/>
    <x v="7"/>
    <s v="Alex Huszar"/>
    <s v=" "/>
    <s v=" "/>
    <m/>
    <m/>
    <n v="7025"/>
    <n v="26"/>
    <x v="2"/>
    <x v="3"/>
    <n v="4000000"/>
    <n v="-3624277"/>
  </r>
  <r>
    <x v="263"/>
    <n v="7.8"/>
    <n v="2013"/>
    <x v="4"/>
    <n v="274084951"/>
    <n v="738"/>
    <x v="143"/>
    <s v="Phaldut Sharma"/>
    <s v=" "/>
    <s v=" "/>
    <m/>
    <m/>
    <n v="582917"/>
    <n v="1885"/>
    <x v="0"/>
    <x v="8"/>
    <n v="100000000"/>
    <n v="174084951"/>
  </r>
  <r>
    <x v="264"/>
    <n v="7.8"/>
    <n v="2003"/>
    <x v="2"/>
    <n v="44566004"/>
    <n v="265"/>
    <x v="5"/>
    <s v="Scarlett Johansson"/>
    <s v=" "/>
    <s v=" "/>
    <m/>
    <m/>
    <n v="321283"/>
    <n v="1848"/>
    <x v="0"/>
    <x v="0"/>
    <n v="4000000"/>
    <n v="40566004"/>
  </r>
  <r>
    <x v="265"/>
    <n v="7.8"/>
    <n v="2004"/>
    <x v="2"/>
    <n v="249358727"/>
    <n v="274"/>
    <x v="144"/>
    <s v="Daniel Radcliffe"/>
    <s v=" "/>
    <s v=" "/>
    <m/>
    <m/>
    <n v="382255"/>
    <n v="1504"/>
    <x v="0"/>
    <x v="8"/>
    <n v="130000000"/>
    <n v="119358727"/>
  </r>
  <r>
    <x v="266"/>
    <n v="7.8"/>
    <n v="2012"/>
    <x v="4"/>
    <n v="304360277"/>
    <n v="750"/>
    <x v="97"/>
    <s v="Albert Finney"/>
    <s v=" "/>
    <s v=" "/>
    <m/>
    <m/>
    <n v="522030"/>
    <n v="1498"/>
    <x v="0"/>
    <x v="8"/>
    <n v="200000000"/>
    <n v="104360277"/>
  </r>
  <r>
    <x v="267"/>
    <n v="7.8"/>
    <n v="2011"/>
    <x v="4"/>
    <n v="35054909"/>
    <n v="676"/>
    <x v="0"/>
    <s v="Ryan Gosling"/>
    <s v=" "/>
    <s v=" "/>
    <m/>
    <m/>
    <n v="431578"/>
    <n v="1264"/>
    <x v="0"/>
    <x v="0"/>
    <n v="15000000"/>
    <n v="20054909"/>
  </r>
  <r>
    <x v="268"/>
    <n v="7.8"/>
    <n v="2013"/>
    <x v="4"/>
    <n v="228756232"/>
    <n v="590"/>
    <x v="35"/>
    <s v="Benedict Cumberbatch"/>
    <s v=" "/>
    <s v=" "/>
    <m/>
    <m/>
    <n v="395573"/>
    <n v="1171"/>
    <x v="0"/>
    <x v="0"/>
    <n v="190000000"/>
    <n v="38756232"/>
  </r>
  <r>
    <x v="269"/>
    <n v="7.8"/>
    <n v="2014"/>
    <x v="4"/>
    <n v="42335698"/>
    <n v="588"/>
    <x v="110"/>
    <s v="Emma Stone"/>
    <s v=" "/>
    <s v=" "/>
    <m/>
    <m/>
    <n v="395087"/>
    <n v="1101"/>
    <x v="0"/>
    <x v="0"/>
    <n v="18000000"/>
    <n v="24335698"/>
  </r>
  <r>
    <x v="270"/>
    <n v="7.8"/>
    <n v="2005"/>
    <x v="2"/>
    <n v="38372662"/>
    <n v="177"/>
    <x v="91"/>
    <s v="Talulah Riley"/>
    <s v=" "/>
    <s v=" "/>
    <m/>
    <m/>
    <n v="193455"/>
    <n v="1058"/>
    <x v="0"/>
    <x v="5"/>
    <n v="28000000"/>
    <n v="10372662"/>
  </r>
  <r>
    <x v="271"/>
    <n v="7.8"/>
    <n v="2006"/>
    <x v="2"/>
    <n v="50859889"/>
    <n v="283"/>
    <x v="145"/>
    <s v="Rudy Youngblood"/>
    <s v=" "/>
    <s v=" "/>
    <m/>
    <m/>
    <n v="236000"/>
    <n v="1043"/>
    <x v="17"/>
    <x v="0"/>
    <n v="40000000"/>
    <n v="10859889"/>
  </r>
  <r>
    <x v="272"/>
    <n v="7.8"/>
    <n v="1999"/>
    <x v="0"/>
    <n v="52008288"/>
    <n v="163"/>
    <x v="146"/>
    <s v="Minnie Driver"/>
    <s v=" "/>
    <s v=" "/>
    <m/>
    <m/>
    <n v="162037"/>
    <n v="928"/>
    <x v="0"/>
    <x v="0"/>
    <n v="21000000"/>
    <n v="31008288"/>
  </r>
  <r>
    <x v="273"/>
    <n v="7.8"/>
    <n v="2000"/>
    <x v="2"/>
    <n v="45506619"/>
    <n v="197"/>
    <x v="147"/>
    <s v="Holly Hunter"/>
    <s v=" "/>
    <s v=" "/>
    <m/>
    <m/>
    <n v="225102"/>
    <n v="862"/>
    <x v="0"/>
    <x v="8"/>
    <n v="26000000"/>
    <n v="19506619"/>
  </r>
  <r>
    <x v="274"/>
    <n v="7.8"/>
    <n v="2001"/>
    <x v="2"/>
    <n v="183405771"/>
    <n v="186"/>
    <x v="75"/>
    <s v="Brad Pitt"/>
    <s v=" "/>
    <s v=" "/>
    <s v="Ocean's Eleven "/>
    <m/>
    <n v="402645"/>
    <n v="845"/>
    <x v="0"/>
    <x v="0"/>
    <n v="85000000"/>
    <n v="98405771"/>
  </r>
  <r>
    <x v="275"/>
    <n v="7.8"/>
    <n v="1999"/>
    <x v="0"/>
    <n v="22858926"/>
    <n v="242"/>
    <x v="148"/>
    <s v="Willie Garson"/>
    <s v=" "/>
    <s v=" "/>
    <m/>
    <m/>
    <n v="254404"/>
    <n v="840"/>
    <x v="0"/>
    <x v="0"/>
    <n v="13000000"/>
    <n v="9858926"/>
  </r>
  <r>
    <x v="276"/>
    <n v="7.8"/>
    <n v="2008"/>
    <x v="2"/>
    <n v="127490802"/>
    <n v="362"/>
    <x v="149"/>
    <s v="Brad Pitt"/>
    <s v=" "/>
    <s v=" "/>
    <s v="The Curious Case of Benjamin Button "/>
    <m/>
    <n v="459346"/>
    <n v="822"/>
    <x v="0"/>
    <x v="0"/>
    <n v="150000000"/>
    <n v="-22509198"/>
  </r>
  <r>
    <x v="277"/>
    <n v="7.8"/>
    <n v="2004"/>
    <x v="2"/>
    <n v="176049130"/>
    <n v="239"/>
    <x v="80"/>
    <s v="Matt Damon"/>
    <s v=" "/>
    <s v=" "/>
    <m/>
    <m/>
    <n v="348232"/>
    <n v="806"/>
    <x v="0"/>
    <x v="0"/>
    <n v="75000000"/>
    <n v="101049130"/>
  </r>
  <r>
    <x v="278"/>
    <n v="7.8"/>
    <n v="2014"/>
    <x v="4"/>
    <n v="259746958"/>
    <n v="576"/>
    <x v="35"/>
    <s v="Scarlett Johansson"/>
    <s v=" "/>
    <s v=" "/>
    <m/>
    <m/>
    <n v="496749"/>
    <n v="742"/>
    <x v="0"/>
    <x v="0"/>
    <n v="170000000"/>
    <n v="89746958"/>
  </r>
  <r>
    <x v="279"/>
    <n v="7.8"/>
    <n v="1998"/>
    <x v="0"/>
    <n v="7267324"/>
    <n v="181"/>
    <x v="0"/>
    <s v="Moritz Bleibtreu"/>
    <s v=" "/>
    <s v=" "/>
    <m/>
    <m/>
    <n v="161471"/>
    <n v="709"/>
    <x v="4"/>
    <x v="6"/>
    <n v="3500000"/>
    <n v="3767324"/>
  </r>
  <r>
    <x v="280"/>
    <n v="7.8"/>
    <n v="2011"/>
    <x v="4"/>
    <n v="146405371"/>
    <n v="500"/>
    <x v="35"/>
    <s v="Jennifer Lawrence"/>
    <s v=" "/>
    <s v=" "/>
    <m/>
    <m/>
    <n v="518537"/>
    <n v="698"/>
    <x v="0"/>
    <x v="0"/>
    <n v="160000000"/>
    <n v="-13594629"/>
  </r>
  <r>
    <x v="281"/>
    <n v="7.8"/>
    <n v="2012"/>
    <x v="4"/>
    <n v="132088910"/>
    <n v="539"/>
    <x v="110"/>
    <s v="Jennifer Lawrence"/>
    <s v=" "/>
    <s v=" "/>
    <m/>
    <m/>
    <n v="533607"/>
    <n v="692"/>
    <x v="0"/>
    <x v="0"/>
    <n v="21000000"/>
    <n v="111088910"/>
  </r>
  <r>
    <x v="282"/>
    <n v="7.8"/>
    <n v="1997"/>
    <x v="0"/>
    <n v="12339633"/>
    <n v="175"/>
    <x v="73"/>
    <s v="Blair Underwood"/>
    <s v=" "/>
    <s v=" "/>
    <m/>
    <m/>
    <n v="220591"/>
    <n v="641"/>
    <x v="0"/>
    <x v="0"/>
    <n v="36000000"/>
    <n v="-23660367"/>
  </r>
  <r>
    <x v="283"/>
    <n v="7.8"/>
    <n v="2011"/>
    <x v="4"/>
    <n v="102515793"/>
    <n v="517"/>
    <x v="14"/>
    <s v="Robin Wright"/>
    <s v=" "/>
    <s v=" "/>
    <m/>
    <m/>
    <n v="330152"/>
    <n v="632"/>
    <x v="0"/>
    <x v="0"/>
    <n v="90000000"/>
    <n v="12515793"/>
  </r>
  <r>
    <x v="284"/>
    <n v="7.8"/>
    <n v="2004"/>
    <x v="2"/>
    <n v="51676606"/>
    <n v="226"/>
    <x v="150"/>
    <s v="Johnny Depp"/>
    <s v=" "/>
    <s v=" "/>
    <m/>
    <m/>
    <n v="174591"/>
    <n v="632"/>
    <x v="0"/>
    <x v="0"/>
    <n v="25000000"/>
    <n v="26676606"/>
  </r>
  <r>
    <x v="285"/>
    <n v="7.8"/>
    <n v="1987"/>
    <x v="5"/>
    <n v="59735548"/>
    <n v="217"/>
    <x v="151"/>
    <s v="Shane Black"/>
    <s v=" "/>
    <s v=" "/>
    <m/>
    <m/>
    <n v="290949"/>
    <n v="629"/>
    <x v="0"/>
    <x v="0"/>
    <n v="15000000"/>
    <n v="44735548"/>
  </r>
  <r>
    <x v="286"/>
    <n v="7.8"/>
    <n v="2009"/>
    <x v="2"/>
    <n v="277313371"/>
    <n v="334"/>
    <x v="117"/>
    <s v="Bradley Cooper"/>
    <s v=" "/>
    <s v=" "/>
    <m/>
    <m/>
    <n v="583341"/>
    <n v="626"/>
    <x v="0"/>
    <x v="0"/>
    <n v="35000000"/>
    <n v="242313371"/>
  </r>
  <r>
    <x v="287"/>
    <n v="7.8"/>
    <n v="1999"/>
    <x v="0"/>
    <n v="10824921"/>
    <n v="144"/>
    <x v="117"/>
    <s v="Gary Cole"/>
    <s v=" "/>
    <s v=" "/>
    <m/>
    <m/>
    <n v="200293"/>
    <n v="621"/>
    <x v="0"/>
    <x v="0"/>
    <n v="10000000"/>
    <n v="824921"/>
  </r>
  <r>
    <x v="288"/>
    <n v="7.8"/>
    <n v="1994"/>
    <x v="0"/>
    <n v="3151130"/>
    <n v="136"/>
    <x v="117"/>
    <s v="Jason Mewes"/>
    <s v=" "/>
    <s v=" "/>
    <m/>
    <m/>
    <n v="181749"/>
    <n v="615"/>
    <x v="0"/>
    <x v="0"/>
    <n v="230000"/>
    <n v="2921130"/>
  </r>
  <r>
    <x v="289"/>
    <n v="7.8"/>
    <n v="2007"/>
    <x v="2"/>
    <n v="50921738"/>
    <n v="316"/>
    <x v="152"/>
    <s v="Benedict Cumberbatch"/>
    <s v=" "/>
    <s v=" "/>
    <m/>
    <m/>
    <n v="192930"/>
    <n v="581"/>
    <x v="0"/>
    <x v="8"/>
    <n v="30000000"/>
    <n v="20921738"/>
  </r>
  <r>
    <x v="290"/>
    <n v="7.8"/>
    <n v="2007"/>
    <x v="2"/>
    <n v="53574088"/>
    <n v="295"/>
    <x v="153"/>
    <s v="Christian Bale"/>
    <s v=" "/>
    <s v=" "/>
    <m/>
    <m/>
    <n v="237872"/>
    <n v="560"/>
    <x v="0"/>
    <x v="0"/>
    <n v="55000000"/>
    <n v="-1425912"/>
  </r>
  <r>
    <x v="291"/>
    <n v="7.8"/>
    <n v="2014"/>
    <x v="4"/>
    <n v="124868837"/>
    <n v="326"/>
    <x v="91"/>
    <s v="Shailene Woodley"/>
    <s v=" "/>
    <s v=" "/>
    <m/>
    <m/>
    <n v="249688"/>
    <n v="548"/>
    <x v="0"/>
    <x v="0"/>
    <n v="12000000"/>
    <n v="112868837"/>
  </r>
  <r>
    <x v="292"/>
    <n v="7.8"/>
    <n v="1987"/>
    <x v="5"/>
    <n v="5923044"/>
    <n v="252"/>
    <x v="154"/>
    <s v="Ted Raimi"/>
    <s v=" "/>
    <s v=" "/>
    <m/>
    <m/>
    <n v="113451"/>
    <n v="537"/>
    <x v="0"/>
    <x v="0"/>
    <n v="3600000"/>
    <n v="2323044"/>
  </r>
  <r>
    <x v="293"/>
    <n v="7.8"/>
    <n v="2006"/>
    <x v="2"/>
    <n v="22494487"/>
    <n v="202"/>
    <x v="14"/>
    <s v="Bruce Willis"/>
    <s v=" "/>
    <s v=" "/>
    <m/>
    <m/>
    <n v="262153"/>
    <n v="507"/>
    <x v="0"/>
    <x v="6"/>
    <n v="27000000"/>
    <n v="-4505513"/>
  </r>
  <r>
    <x v="294"/>
    <n v="7.8"/>
    <n v="1997"/>
    <x v="0"/>
    <n v="48265581"/>
    <n v="157"/>
    <x v="38"/>
    <s v="Deborah Kara Unger"/>
    <s v=" "/>
    <s v=" "/>
    <m/>
    <m/>
    <n v="261069"/>
    <n v="506"/>
    <x v="0"/>
    <x v="0"/>
    <n v="50000000"/>
    <n v="-1734419"/>
  </r>
  <r>
    <x v="295"/>
    <n v="7.8"/>
    <n v="1998"/>
    <x v="0"/>
    <n v="3000000"/>
    <n v="148"/>
    <x v="7"/>
    <s v="Philip Seymour Hoffman"/>
    <s v=" "/>
    <s v=" "/>
    <m/>
    <m/>
    <n v="55329"/>
    <n v="499"/>
    <x v="0"/>
    <x v="0"/>
    <n v="3000000"/>
    <n v="0"/>
  </r>
  <r>
    <x v="296"/>
    <n v="7.8"/>
    <n v="2014"/>
    <x v="4"/>
    <n v="257756197"/>
    <n v="435"/>
    <x v="136"/>
    <s v="Morgan Freeman"/>
    <s v=" "/>
    <s v=" "/>
    <m/>
    <m/>
    <n v="246698"/>
    <n v="471"/>
    <x v="0"/>
    <x v="17"/>
    <n v="60000000"/>
    <n v="197756197"/>
  </r>
  <r>
    <x v="297"/>
    <n v="7.8"/>
    <n v="2007"/>
    <x v="2"/>
    <n v="130127620"/>
    <n v="300"/>
    <x v="10"/>
    <s v="Denzel Washington"/>
    <s v=" "/>
    <s v=" "/>
    <m/>
    <m/>
    <n v="324671"/>
    <n v="458"/>
    <x v="0"/>
    <x v="0"/>
    <n v="100000000"/>
    <n v="30127620"/>
  </r>
  <r>
    <x v="298"/>
    <n v="7.8"/>
    <n v="1993"/>
    <x v="0"/>
    <n v="56505065"/>
    <n v="84"/>
    <x v="155"/>
    <s v="Michael Biehn"/>
    <s v=" "/>
    <s v=" "/>
    <m/>
    <m/>
    <n v="95241"/>
    <n v="439"/>
    <x v="0"/>
    <x v="0"/>
    <n v="25000000"/>
    <n v="31505065"/>
  </r>
  <r>
    <x v="299"/>
    <n v="7.8"/>
    <n v="1980"/>
    <x v="5"/>
    <n v="83400000"/>
    <n v="134"/>
    <x v="117"/>
    <s v="Peter Graves"/>
    <s v=" "/>
    <s v=" "/>
    <m/>
    <m/>
    <n v="160281"/>
    <n v="427"/>
    <x v="0"/>
    <x v="0"/>
    <n v="3500000"/>
    <n v="79900000"/>
  </r>
  <r>
    <x v="300"/>
    <n v="7.8"/>
    <n v="1964"/>
    <x v="3"/>
    <n v="51100000"/>
    <n v="164"/>
    <x v="97"/>
    <s v="Honor Blackman"/>
    <s v=" "/>
    <s v=" "/>
    <m/>
    <m/>
    <n v="139432"/>
    <n v="418"/>
    <x v="0"/>
    <x v="8"/>
    <n v="3000000"/>
    <n v="48100000"/>
  </r>
  <r>
    <x v="301"/>
    <n v="7.8"/>
    <n v="2000"/>
    <x v="2"/>
    <n v="115648585"/>
    <n v="157"/>
    <x v="54"/>
    <s v="Ryan Gosling"/>
    <s v=" "/>
    <s v=" "/>
    <m/>
    <m/>
    <n v="160776"/>
    <n v="402"/>
    <x v="0"/>
    <x v="0"/>
    <n v="30000000"/>
    <n v="85648585"/>
  </r>
  <r>
    <x v="302"/>
    <n v="7.8"/>
    <n v="2016"/>
    <x v="4"/>
    <n v="362645141"/>
    <n v="370"/>
    <x v="156"/>
    <s v="Scarlett Johansson"/>
    <s v=" "/>
    <s v=" "/>
    <m/>
    <m/>
    <n v="106072"/>
    <n v="398"/>
    <x v="0"/>
    <x v="8"/>
    <n v="175000000"/>
    <n v="187645141"/>
  </r>
  <r>
    <x v="303"/>
    <n v="7.8"/>
    <n v="2008"/>
    <x v="2"/>
    <n v="9030581"/>
    <n v="185"/>
    <x v="26"/>
    <s v="Richard Johnson"/>
    <s v=" "/>
    <s v=" "/>
    <m/>
    <m/>
    <n v="132386"/>
    <n v="398"/>
    <x v="0"/>
    <x v="8"/>
    <n v="12500000"/>
    <n v="-3469419"/>
  </r>
  <r>
    <x v="304"/>
    <n v="7.8"/>
    <n v="2013"/>
    <x v="4"/>
    <n v="15294553"/>
    <n v="274"/>
    <x v="149"/>
    <s v="Tom Hughes"/>
    <s v=" "/>
    <s v=" "/>
    <m/>
    <m/>
    <n v="202341"/>
    <n v="391"/>
    <x v="0"/>
    <x v="8"/>
    <n v="12000000"/>
    <n v="3294553"/>
  </r>
  <r>
    <x v="305"/>
    <n v="7.8"/>
    <n v="2008"/>
    <x v="2"/>
    <n v="35707327"/>
    <n v="264"/>
    <x v="14"/>
    <s v="Angelina Jolie Pitt"/>
    <s v=" "/>
    <s v=" "/>
    <m/>
    <m/>
    <n v="199056"/>
    <n v="387"/>
    <x v="0"/>
    <x v="0"/>
    <n v="55000000"/>
    <n v="-19292673"/>
  </r>
  <r>
    <x v="306"/>
    <n v="7.8"/>
    <n v="2010"/>
    <x v="4"/>
    <n v="200807262"/>
    <n v="324"/>
    <x v="118"/>
    <s v="Brad Garrett"/>
    <s v=" "/>
    <s v=" "/>
    <m/>
    <m/>
    <n v="294810"/>
    <n v="387"/>
    <x v="0"/>
    <x v="0"/>
    <n v="260000000"/>
    <n v="-59192738"/>
  </r>
  <r>
    <x v="307"/>
    <n v="7.8"/>
    <n v="1992"/>
    <x v="0"/>
    <n v="72455275"/>
    <n v="89"/>
    <x v="157"/>
    <s v="Wes Studi"/>
    <s v=" "/>
    <s v=" "/>
    <m/>
    <m/>
    <n v="113068"/>
    <n v="382"/>
    <x v="0"/>
    <x v="0"/>
    <n v="40000000"/>
    <n v="32455275"/>
  </r>
  <r>
    <x v="308"/>
    <n v="7.8"/>
    <n v="2012"/>
    <x v="4"/>
    <n v="45507053"/>
    <n v="487"/>
    <x v="158"/>
    <s v="Bruce Willis"/>
    <s v=" "/>
    <s v=" "/>
    <m/>
    <m/>
    <n v="237848"/>
    <n v="377"/>
    <x v="0"/>
    <x v="0"/>
    <n v="16000000"/>
    <n v="29507053"/>
  </r>
  <r>
    <x v="309"/>
    <n v="7.8"/>
    <n v="2015"/>
    <x v="4"/>
    <n v="70235322"/>
    <n v="426"/>
    <x v="159"/>
    <s v="Ryan Gosling"/>
    <s v=" "/>
    <s v=" "/>
    <m/>
    <s v="The River Wild "/>
    <n v="182983"/>
    <n v="374"/>
    <x v="0"/>
    <x v="0"/>
    <n v="28000000"/>
    <n v="42235322"/>
  </r>
  <r>
    <x v="310"/>
    <n v="7.8"/>
    <n v="1992"/>
    <x v="0"/>
    <n v="10725228"/>
    <n v="120"/>
    <x v="160"/>
    <s v="Kevin Spacey"/>
    <m/>
    <m/>
    <m/>
    <m/>
    <n v="75675"/>
    <n v="365"/>
    <x v="0"/>
    <x v="0"/>
    <n v="12500000"/>
    <n v="-1774772"/>
  </r>
  <r>
    <x v="311"/>
    <n v="7.8"/>
    <n v="1974"/>
    <x v="1"/>
    <n v="119500000"/>
    <n v="121"/>
    <x v="161"/>
    <s v="Madeline Kahn"/>
    <m/>
    <m/>
    <m/>
    <m/>
    <n v="95294"/>
    <n v="363"/>
    <x v="0"/>
    <x v="0"/>
    <n v="2600000"/>
    <n v="116900000"/>
  </r>
  <r>
    <x v="312"/>
    <n v="7.8"/>
    <n v="2004"/>
    <x v="2"/>
    <n v="17104669"/>
    <n v="377"/>
    <x v="162"/>
    <s v="Shengyi Huang"/>
    <m/>
    <m/>
    <m/>
    <m/>
    <n v="99353"/>
    <n v="354"/>
    <x v="18"/>
    <x v="24"/>
    <n v="20000000"/>
    <n v="-2895331"/>
  </r>
  <r>
    <x v="313"/>
    <n v="7.8"/>
    <n v="2012"/>
    <x v="4"/>
    <n v="189412677"/>
    <n v="377"/>
    <x v="163"/>
    <s v="Jack McBrayer"/>
    <m/>
    <m/>
    <m/>
    <m/>
    <n v="272534"/>
    <n v="345"/>
    <x v="0"/>
    <x v="0"/>
    <n v="165000000"/>
    <n v="24412677"/>
  </r>
  <r>
    <x v="314"/>
    <n v="7.8"/>
    <n v="1989"/>
    <x v="5"/>
    <n v="118500000"/>
    <n v="125"/>
    <x v="27"/>
    <s v="Lea Thompson"/>
    <m/>
    <m/>
    <m/>
    <m/>
    <n v="340085"/>
    <n v="327"/>
    <x v="0"/>
    <x v="0"/>
    <n v="40000000"/>
    <n v="78500000"/>
  </r>
  <r>
    <x v="315"/>
    <n v="7.8"/>
    <n v="2003"/>
    <x v="2"/>
    <n v="7002255"/>
    <n v="167"/>
    <x v="164"/>
    <s v="Michel Robin"/>
    <m/>
    <m/>
    <m/>
    <m/>
    <n v="42462"/>
    <n v="312"/>
    <x v="6"/>
    <x v="5"/>
    <n v="9500000"/>
    <n v="-2497745"/>
  </r>
  <r>
    <x v="316"/>
    <n v="7.8"/>
    <n v="1993"/>
    <x v="0"/>
    <n v="9170214"/>
    <n v="80"/>
    <x v="91"/>
    <s v="Johnny Depp"/>
    <m/>
    <m/>
    <m/>
    <m/>
    <n v="171882"/>
    <n v="292"/>
    <x v="0"/>
    <x v="0"/>
    <n v="11000000"/>
    <n v="-1829786"/>
  </r>
  <r>
    <x v="317"/>
    <n v="7.8"/>
    <n v="1980"/>
    <x v="5"/>
    <n v="54800000"/>
    <n v="62"/>
    <x v="5"/>
    <s v="Adam Baldwin"/>
    <m/>
    <m/>
    <m/>
    <m/>
    <n v="35130"/>
    <n v="283"/>
    <x v="0"/>
    <x v="0"/>
    <n v="6000000"/>
    <n v="48800000"/>
  </r>
  <r>
    <x v="318"/>
    <n v="7.8"/>
    <n v="2016"/>
    <x v="4"/>
    <n v="102310175"/>
    <n v="300"/>
    <x v="25"/>
    <s v="Javier Botet"/>
    <m/>
    <m/>
    <m/>
    <m/>
    <n v="64989"/>
    <n v="279"/>
    <x v="0"/>
    <x v="0"/>
    <n v="40000000"/>
    <n v="62310175"/>
  </r>
  <r>
    <x v="319"/>
    <n v="7.8"/>
    <n v="2013"/>
    <x v="4"/>
    <n v="17613460"/>
    <n v="433"/>
    <x v="165"/>
    <s v="Devin Ratray"/>
    <m/>
    <m/>
    <m/>
    <m/>
    <n v="91082"/>
    <n v="274"/>
    <x v="0"/>
    <x v="0"/>
    <n v="12000000"/>
    <n v="5613460"/>
  </r>
  <r>
    <x v="320"/>
    <n v="7.8"/>
    <n v="1993"/>
    <x v="0"/>
    <n v="183875760"/>
    <n v="119"/>
    <x v="166"/>
    <s v="Harrison Ford"/>
    <m/>
    <m/>
    <m/>
    <m/>
    <n v="213668"/>
    <n v="270"/>
    <x v="0"/>
    <x v="0"/>
    <n v="44000000"/>
    <n v="139875760"/>
  </r>
  <r>
    <x v="321"/>
    <n v="7.8"/>
    <n v="1964"/>
    <x v="3"/>
    <n v="102300000"/>
    <n v="145"/>
    <x v="167"/>
    <s v="Ed Wynn"/>
    <m/>
    <m/>
    <m/>
    <m/>
    <n v="107408"/>
    <n v="259"/>
    <x v="0"/>
    <x v="0"/>
    <n v="6000000"/>
    <n v="96300000"/>
  </r>
  <r>
    <x v="322"/>
    <n v="7.8"/>
    <n v="2009"/>
    <x v="2"/>
    <n v="20999103"/>
    <n v="335"/>
    <x v="168"/>
    <s v="Bill Murray"/>
    <m/>
    <m/>
    <m/>
    <m/>
    <n v="139114"/>
    <n v="245"/>
    <x v="0"/>
    <x v="0"/>
    <n v="40000000"/>
    <n v="-19000897"/>
  </r>
  <r>
    <x v="323"/>
    <n v="7.8"/>
    <n v="2006"/>
    <x v="2"/>
    <n v="4398392"/>
    <n v="231"/>
    <x v="169"/>
    <s v="Michiel Huisman"/>
    <m/>
    <m/>
    <m/>
    <m/>
    <n v="59507"/>
    <n v="232"/>
    <x v="19"/>
    <x v="25"/>
    <n v="21000000"/>
    <n v="-16601608"/>
  </r>
  <r>
    <x v="324"/>
    <n v="7.8"/>
    <n v="2001"/>
    <x v="2"/>
    <n v="3029081"/>
    <n v="108"/>
    <x v="170"/>
    <s v="John Cameron Mitchell"/>
    <m/>
    <m/>
    <m/>
    <m/>
    <n v="26300"/>
    <n v="231"/>
    <x v="0"/>
    <x v="0"/>
    <n v="6000000"/>
    <n v="-2970919"/>
  </r>
  <r>
    <x v="325"/>
    <n v="7.8"/>
    <n v="1940"/>
    <x v="9"/>
    <n v="76400000"/>
    <n v="99"/>
    <x v="171"/>
    <s v="Leopold Stokowski"/>
    <m/>
    <m/>
    <m/>
    <m/>
    <n v="71321"/>
    <n v="230"/>
    <x v="0"/>
    <x v="0"/>
    <n v="2280000"/>
    <n v="74120000"/>
  </r>
  <r>
    <x v="326"/>
    <n v="7.8"/>
    <n v="1996"/>
    <x v="0"/>
    <n v="4414535"/>
    <n v="85"/>
    <x v="5"/>
    <s v="Julie Christie"/>
    <m/>
    <m/>
    <m/>
    <m/>
    <n v="30618"/>
    <n v="224"/>
    <x v="0"/>
    <x v="8"/>
    <n v="18000000"/>
    <n v="-13585465"/>
  </r>
  <r>
    <x v="327"/>
    <n v="7.8"/>
    <n v="1985"/>
    <x v="5"/>
    <n v="94175854"/>
    <n v="70"/>
    <x v="5"/>
    <s v="Oprah Winfrey"/>
    <m/>
    <m/>
    <m/>
    <m/>
    <n v="60988"/>
    <n v="199"/>
    <x v="0"/>
    <x v="0"/>
    <n v="15000000"/>
    <n v="79175854"/>
  </r>
  <r>
    <x v="328"/>
    <n v="7.8"/>
    <n v="2009"/>
    <x v="2"/>
    <n v="2222647"/>
    <n v="292"/>
    <x v="43"/>
    <s v="Ulrich Tukur"/>
    <m/>
    <m/>
    <m/>
    <m/>
    <n v="52958"/>
    <n v="193"/>
    <x v="4"/>
    <x v="6"/>
    <n v="12000000"/>
    <n v="-9777353"/>
  </r>
  <r>
    <x v="329"/>
    <n v="7.8"/>
    <n v="1991"/>
    <x v="0"/>
    <n v="57504069"/>
    <n v="64"/>
    <x v="0"/>
    <s v="John Cothran"/>
    <m/>
    <m/>
    <m/>
    <m/>
    <n v="94139"/>
    <n v="183"/>
    <x v="0"/>
    <x v="0"/>
    <n v="6000000"/>
    <n v="51504069"/>
  </r>
  <r>
    <x v="330"/>
    <n v="7.8"/>
    <n v="2013"/>
    <x v="4"/>
    <n v="4231500"/>
    <n v="195"/>
    <x v="91"/>
    <s v="Nawazuddin Siddiqui"/>
    <m/>
    <m/>
    <m/>
    <m/>
    <n v="30479"/>
    <n v="162"/>
    <x v="13"/>
    <x v="10"/>
    <n v="1000000"/>
    <n v="3231500"/>
  </r>
  <r>
    <x v="331"/>
    <n v="7.8"/>
    <n v="1982"/>
    <x v="5"/>
    <n v="54000000"/>
    <n v="79"/>
    <x v="5"/>
    <s v="Charlotte Rampling"/>
    <m/>
    <m/>
    <m/>
    <m/>
    <n v="26310"/>
    <n v="154"/>
    <x v="0"/>
    <x v="0"/>
    <n v="16000000"/>
    <n v="38000000"/>
  </r>
  <r>
    <x v="332"/>
    <n v="7.8"/>
    <n v="2005"/>
    <x v="2"/>
    <n v="1050445"/>
    <n v="115"/>
    <x v="172"/>
    <s v="Gary Lewis"/>
    <m/>
    <m/>
    <m/>
    <m/>
    <n v="21394"/>
    <n v="147"/>
    <x v="6"/>
    <x v="5"/>
    <n v="22000000"/>
    <n v="-20949555"/>
  </r>
  <r>
    <x v="333"/>
    <n v="7.8"/>
    <n v="2008"/>
    <x v="2"/>
    <n v="2957978"/>
    <n v="194"/>
    <x v="173"/>
    <s v="Paul McGill"/>
    <m/>
    <m/>
    <m/>
    <m/>
    <n v="40481"/>
    <n v="134"/>
    <x v="0"/>
    <x v="8"/>
    <n v="1000000"/>
    <n v="1957978"/>
  </r>
  <r>
    <x v="334"/>
    <n v="7.8"/>
    <n v="1987"/>
    <x v="5"/>
    <n v="43984230"/>
    <n v="75"/>
    <x v="3"/>
    <s v="Cary-Hiroyuki Tagawa"/>
    <m/>
    <m/>
    <m/>
    <m/>
    <n v="70274"/>
    <n v="133"/>
    <x v="0"/>
    <x v="22"/>
    <n v="23000000"/>
    <n v="20984230"/>
  </r>
  <r>
    <x v="335"/>
    <n v="7.8"/>
    <n v="2013"/>
    <x v="4"/>
    <n v="85433"/>
    <n v="124"/>
    <x v="174"/>
    <s v="Jim Sturgess"/>
    <m/>
    <m/>
    <m/>
    <m/>
    <n v="69676"/>
    <n v="131"/>
    <x v="0"/>
    <x v="1"/>
    <n v="13500000"/>
    <n v="-13414567"/>
  </r>
  <r>
    <x v="336"/>
    <n v="7.8"/>
    <n v="1935"/>
    <x v="7"/>
    <n v="3000000"/>
    <n v="66"/>
    <x v="175"/>
    <s v="Ginger Rogers"/>
    <m/>
    <m/>
    <m/>
    <m/>
    <n v="13269"/>
    <n v="98"/>
    <x v="0"/>
    <x v="0"/>
    <n v="609000"/>
    <n v="2391000"/>
  </r>
  <r>
    <x v="337"/>
    <n v="7.8"/>
    <n v="2005"/>
    <x v="2"/>
    <n v="1523883"/>
    <n v="110"/>
    <x v="44"/>
    <s v="Mark Zupan"/>
    <m/>
    <m/>
    <m/>
    <m/>
    <n v="9037"/>
    <n v="70"/>
    <x v="0"/>
    <x v="0"/>
    <n v="1750211"/>
    <n v="-226328"/>
  </r>
  <r>
    <x v="338"/>
    <n v="7.8"/>
    <n v="1987"/>
    <x v="5"/>
    <n v="3130592"/>
    <n v="29"/>
    <x v="91"/>
    <s v="Rupert Graves"/>
    <m/>
    <m/>
    <m/>
    <m/>
    <n v="10755"/>
    <n v="69"/>
    <x v="0"/>
    <x v="8"/>
    <n v="2600000"/>
    <n v="530592"/>
  </r>
  <r>
    <x v="339"/>
    <n v="7.8"/>
    <n v="1997"/>
    <x v="0"/>
    <n v="713413"/>
    <n v="54"/>
    <x v="160"/>
    <s v="Jan Decleir"/>
    <m/>
    <m/>
    <m/>
    <m/>
    <n v="9171"/>
    <n v="68"/>
    <x v="19"/>
    <x v="25"/>
    <n v="4500000"/>
    <n v="-3786587"/>
  </r>
  <r>
    <x v="340"/>
    <n v="7.8"/>
    <n v="2015"/>
    <x v="4"/>
    <n v="1339152"/>
    <n v="119"/>
    <x v="176"/>
    <s v="Jeff Bridges"/>
    <m/>
    <m/>
    <m/>
    <m/>
    <n v="28276"/>
    <n v="64"/>
    <x v="0"/>
    <x v="5"/>
    <n v="81200000"/>
    <n v="-79860848"/>
  </r>
  <r>
    <x v="341"/>
    <n v="7.8"/>
    <n v="2009"/>
    <x v="2"/>
    <n v="19406406"/>
    <n v="113"/>
    <x v="114"/>
    <s v="Pedro Armendáriz Jr."/>
    <m/>
    <m/>
    <m/>
    <m/>
    <n v="7630"/>
    <n v="42"/>
    <x v="6"/>
    <x v="5"/>
    <n v="40000000"/>
    <n v="-20593594"/>
  </r>
  <r>
    <x v="342"/>
    <n v="7.8"/>
    <n v="2008"/>
    <x v="2"/>
    <n v="4958"/>
    <n v="30"/>
    <x v="177"/>
    <s v="Rapulana Seiphemo"/>
    <m/>
    <m/>
    <m/>
    <m/>
    <n v="9689"/>
    <n v="23"/>
    <x v="0"/>
    <x v="19"/>
    <n v="2000000"/>
    <n v="-1995042"/>
  </r>
  <r>
    <x v="343"/>
    <n v="7.7"/>
    <n v="1997"/>
    <x v="0"/>
    <n v="658672302"/>
    <n v="315"/>
    <x v="91"/>
    <s v="Leonardo DiCaprio"/>
    <m/>
    <m/>
    <m/>
    <m/>
    <n v="793059"/>
    <n v="2528"/>
    <x v="0"/>
    <x v="0"/>
    <n v="200000000"/>
    <n v="458672302"/>
  </r>
  <r>
    <x v="344"/>
    <n v="7.7"/>
    <n v="2005"/>
    <x v="2"/>
    <n v="83025853"/>
    <n v="357"/>
    <x v="91"/>
    <s v="Jake Gyllenhaal"/>
    <m/>
    <m/>
    <m/>
    <m/>
    <n v="259837"/>
    <n v="2254"/>
    <x v="0"/>
    <x v="0"/>
    <n v="14000000"/>
    <n v="69025853"/>
  </r>
  <r>
    <x v="345"/>
    <n v="7.7"/>
    <n v="2006"/>
    <x v="2"/>
    <n v="210592590"/>
    <n v="460"/>
    <x v="178"/>
    <s v="Gerard Butler"/>
    <m/>
    <m/>
    <m/>
    <m/>
    <n v="607235"/>
    <n v="2073"/>
    <x v="0"/>
    <x v="0"/>
    <n v="65000000"/>
    <n v="145592590"/>
  </r>
  <r>
    <x v="346"/>
    <n v="7.7"/>
    <n v="2004"/>
    <x v="2"/>
    <n v="55153403"/>
    <n v="287"/>
    <x v="25"/>
    <s v="Michael Emerson"/>
    <m/>
    <m/>
    <m/>
    <m/>
    <n v="299127"/>
    <n v="1509"/>
    <x v="0"/>
    <x v="0"/>
    <n v="1200000"/>
    <n v="53953403"/>
  </r>
  <r>
    <x v="347"/>
    <n v="7.7"/>
    <n v="2002"/>
    <x v="2"/>
    <n v="132014112"/>
    <n v="252"/>
    <x v="179"/>
    <s v="Tom Cruise"/>
    <m/>
    <m/>
    <m/>
    <m/>
    <n v="399651"/>
    <n v="1331"/>
    <x v="0"/>
    <x v="0"/>
    <n v="102000000"/>
    <n v="30014112"/>
  </r>
  <r>
    <x v="348"/>
    <n v="7.7"/>
    <n v="2009"/>
    <x v="2"/>
    <n v="107503316"/>
    <n v="451"/>
    <x v="180"/>
    <s v="Matt Frewer"/>
    <m/>
    <m/>
    <m/>
    <m/>
    <n v="392474"/>
    <n v="1229"/>
    <x v="0"/>
    <x v="0"/>
    <n v="130000000"/>
    <n v="-22496684"/>
  </r>
  <r>
    <x v="349"/>
    <n v="7.7"/>
    <n v="2001"/>
    <x v="2"/>
    <n v="108638745"/>
    <n v="200"/>
    <x v="84"/>
    <s v="Ioan Gruffudd"/>
    <m/>
    <m/>
    <m/>
    <m/>
    <n v="292022"/>
    <n v="1103"/>
    <x v="0"/>
    <x v="0"/>
    <n v="92000000"/>
    <n v="16638745"/>
  </r>
  <r>
    <x v="350"/>
    <n v="7.7"/>
    <n v="2004"/>
    <x v="2"/>
    <n v="23947"/>
    <n v="185"/>
    <x v="63"/>
    <s v="Logan Lerman"/>
    <m/>
    <m/>
    <m/>
    <m/>
    <n v="357579"/>
    <n v="1100"/>
    <x v="0"/>
    <x v="0"/>
    <n v="13000000"/>
    <n v="-12976053"/>
  </r>
  <r>
    <x v="351"/>
    <n v="7.7"/>
    <n v="2002"/>
    <x v="2"/>
    <n v="104054514"/>
    <n v="226"/>
    <x v="21"/>
    <s v="Tom Hanks"/>
    <m/>
    <m/>
    <m/>
    <m/>
    <n v="200359"/>
    <n v="1009"/>
    <x v="0"/>
    <x v="0"/>
    <n v="80000000"/>
    <n v="24054514"/>
  </r>
  <r>
    <x v="352"/>
    <n v="7.7"/>
    <n v="2003"/>
    <x v="2"/>
    <n v="59365105"/>
    <n v="218"/>
    <x v="110"/>
    <s v="Colin Firth"/>
    <m/>
    <m/>
    <m/>
    <m/>
    <n v="318634"/>
    <n v="1004"/>
    <x v="0"/>
    <x v="8"/>
    <n v="45000000"/>
    <n v="14365105"/>
  </r>
  <r>
    <x v="353"/>
    <n v="7.7"/>
    <n v="2003"/>
    <x v="2"/>
    <n v="111110575"/>
    <n v="190"/>
    <x v="181"/>
    <s v="Tom Cruise"/>
    <m/>
    <m/>
    <m/>
    <m/>
    <n v="317166"/>
    <n v="928"/>
    <x v="0"/>
    <x v="0"/>
    <n v="140000000"/>
    <n v="-28889425"/>
  </r>
  <r>
    <x v="354"/>
    <n v="7.7"/>
    <n v="2010"/>
    <x v="4"/>
    <n v="48043505"/>
    <n v="447"/>
    <x v="182"/>
    <s v="Elizabeth McGovern"/>
    <m/>
    <m/>
    <m/>
    <m/>
    <n v="435864"/>
    <n v="801"/>
    <x v="0"/>
    <x v="8"/>
    <n v="30000000"/>
    <n v="18043505"/>
  </r>
  <r>
    <x v="355"/>
    <n v="7.7"/>
    <n v="1997"/>
    <x v="0"/>
    <n v="63540020"/>
    <n v="173"/>
    <x v="35"/>
    <s v="Milla Jovovich"/>
    <m/>
    <m/>
    <m/>
    <m/>
    <n v="343274"/>
    <n v="742"/>
    <x v="0"/>
    <x v="5"/>
    <n v="93000000"/>
    <n v="-29459980"/>
  </r>
  <r>
    <x v="356"/>
    <n v="7.7"/>
    <n v="2005"/>
    <x v="2"/>
    <n v="23089926"/>
    <n v="278"/>
    <x v="183"/>
    <s v="Scarlett Johansson"/>
    <m/>
    <m/>
    <m/>
    <m/>
    <n v="166269"/>
    <n v="735"/>
    <x v="0"/>
    <x v="8"/>
    <n v="15000000"/>
    <n v="8089926"/>
  </r>
  <r>
    <x v="357"/>
    <n v="7.7"/>
    <n v="2010"/>
    <x v="4"/>
    <n v="171031347"/>
    <n v="493"/>
    <x v="116"/>
    <s v="Matt Damon"/>
    <m/>
    <m/>
    <m/>
    <m/>
    <n v="240962"/>
    <n v="724"/>
    <x v="0"/>
    <x v="0"/>
    <n v="38000000"/>
    <n v="133031347"/>
  </r>
  <r>
    <x v="358"/>
    <n v="7.7"/>
    <n v="2002"/>
    <x v="2"/>
    <n v="22245861"/>
    <n v="241"/>
    <x v="7"/>
    <s v="Nicolas Cage"/>
    <m/>
    <m/>
    <m/>
    <m/>
    <n v="143251"/>
    <n v="710"/>
    <x v="0"/>
    <x v="0"/>
    <n v="19000000"/>
    <n v="3245861"/>
  </r>
  <r>
    <x v="359"/>
    <n v="7.7"/>
    <n v="2010"/>
    <x v="4"/>
    <n v="96917897"/>
    <n v="556"/>
    <x v="62"/>
    <s v="Andrew Garfield"/>
    <m/>
    <m/>
    <m/>
    <m/>
    <n v="479453"/>
    <n v="696"/>
    <x v="0"/>
    <x v="0"/>
    <n v="40000000"/>
    <n v="56917897"/>
  </r>
  <r>
    <x v="360"/>
    <n v="7.7"/>
    <n v="2012"/>
    <x v="4"/>
    <n v="136019448"/>
    <n v="656"/>
    <x v="184"/>
    <s v="Clea DuVall"/>
    <m/>
    <m/>
    <m/>
    <m/>
    <n v="452465"/>
    <n v="695"/>
    <x v="0"/>
    <x v="0"/>
    <n v="44500000"/>
    <n v="91519448"/>
  </r>
  <r>
    <x v="361"/>
    <n v="7.7"/>
    <n v="2004"/>
    <x v="2"/>
    <n v="77862546"/>
    <n v="171"/>
    <x v="1"/>
    <s v="Denzel Washington"/>
    <m/>
    <m/>
    <m/>
    <m/>
    <n v="266310"/>
    <n v="690"/>
    <x v="0"/>
    <x v="0"/>
    <n v="70000000"/>
    <n v="7862546"/>
  </r>
  <r>
    <x v="362"/>
    <n v="7.7"/>
    <n v="1998"/>
    <x v="0"/>
    <n v="10562387"/>
    <n v="156"/>
    <x v="165"/>
    <s v="Johnny Depp"/>
    <m/>
    <m/>
    <m/>
    <m/>
    <n v="213226"/>
    <n v="648"/>
    <x v="0"/>
    <x v="0"/>
    <n v="18500000"/>
    <n v="-7937613"/>
  </r>
  <r>
    <x v="363"/>
    <n v="7.7"/>
    <n v="1998"/>
    <x v="0"/>
    <n v="17096053"/>
    <n v="179"/>
    <x v="7"/>
    <s v="Bill Murray"/>
    <m/>
    <m/>
    <m/>
    <m/>
    <n v="134458"/>
    <n v="640"/>
    <x v="0"/>
    <x v="0"/>
    <n v="9000000"/>
    <n v="8096053"/>
  </r>
  <r>
    <x v="364"/>
    <n v="7.7"/>
    <n v="2001"/>
    <x v="2"/>
    <n v="76261036"/>
    <n v="109"/>
    <x v="21"/>
    <s v="Denzel Washington"/>
    <m/>
    <m/>
    <m/>
    <m/>
    <n v="305929"/>
    <n v="633"/>
    <x v="0"/>
    <x v="0"/>
    <n v="45000000"/>
    <n v="31261036"/>
  </r>
  <r>
    <x v="365"/>
    <n v="7.7"/>
    <n v="1998"/>
    <x v="0"/>
    <n v="14337579"/>
    <n v="222"/>
    <x v="185"/>
    <s v="Rufus Sewell"/>
    <m/>
    <m/>
    <m/>
    <m/>
    <n v="156929"/>
    <n v="624"/>
    <x v="0"/>
    <x v="17"/>
    <n v="27000000"/>
    <n v="-12662421"/>
  </r>
  <r>
    <x v="366"/>
    <n v="7.7"/>
    <n v="2015"/>
    <x v="4"/>
    <n v="25440971"/>
    <n v="489"/>
    <x v="24"/>
    <s v="Elina Alminas"/>
    <m/>
    <m/>
    <m/>
    <m/>
    <n v="289508"/>
    <n v="611"/>
    <x v="0"/>
    <x v="8"/>
    <n v="15000000"/>
    <n v="10440971"/>
  </r>
  <r>
    <x v="367"/>
    <n v="7.7"/>
    <n v="2008"/>
    <x v="2"/>
    <n v="69951824"/>
    <n v="202"/>
    <x v="91"/>
    <s v="Will Smith"/>
    <m/>
    <m/>
    <m/>
    <m/>
    <n v="232710"/>
    <n v="599"/>
    <x v="0"/>
    <x v="0"/>
    <n v="55000000"/>
    <n v="14951824"/>
  </r>
  <r>
    <x v="368"/>
    <n v="7.7"/>
    <n v="2007"/>
    <x v="2"/>
    <n v="33048353"/>
    <n v="377"/>
    <x v="186"/>
    <s v="Robert Downey Jr."/>
    <m/>
    <m/>
    <m/>
    <m/>
    <n v="301279"/>
    <n v="589"/>
    <x v="0"/>
    <x v="0"/>
    <n v="65000000"/>
    <n v="-31951647"/>
  </r>
  <r>
    <x v="369"/>
    <n v="7.7"/>
    <n v="2003"/>
    <x v="2"/>
    <n v="16248701"/>
    <n v="192"/>
    <x v="5"/>
    <s v="Naomi Watts"/>
    <m/>
    <m/>
    <m/>
    <m/>
    <n v="189683"/>
    <n v="559"/>
    <x v="0"/>
    <x v="0"/>
    <n v="20000000"/>
    <n v="-3751299"/>
  </r>
  <r>
    <x v="370"/>
    <n v="7.7"/>
    <n v="2009"/>
    <x v="2"/>
    <n v="75590286"/>
    <n v="445"/>
    <x v="187"/>
    <s v="Emma Stone"/>
    <m/>
    <m/>
    <m/>
    <m/>
    <n v="386217"/>
    <n v="553"/>
    <x v="0"/>
    <x v="0"/>
    <n v="23600000"/>
    <n v="51990286"/>
  </r>
  <r>
    <x v="371"/>
    <n v="7.7"/>
    <n v="2002"/>
    <x v="2"/>
    <n v="54228104"/>
    <n v="138"/>
    <x v="188"/>
    <s v="Henry Cavill"/>
    <m/>
    <m/>
    <m/>
    <m/>
    <n v="104991"/>
    <n v="544"/>
    <x v="0"/>
    <x v="8"/>
    <n v="35000000"/>
    <n v="19228104"/>
  </r>
  <r>
    <x v="372"/>
    <n v="7.7"/>
    <n v="2011"/>
    <x v="4"/>
    <n v="56816662"/>
    <n v="487"/>
    <x v="83"/>
    <s v="Kurt Fuller"/>
    <m/>
    <m/>
    <m/>
    <m/>
    <n v="301149"/>
    <n v="509"/>
    <x v="0"/>
    <x v="14"/>
    <n v="17000000"/>
    <n v="39816662"/>
  </r>
  <r>
    <x v="373"/>
    <n v="7.7"/>
    <n v="2009"/>
    <x v="2"/>
    <n v="32391374"/>
    <n v="331"/>
    <x v="110"/>
    <s v="Joseph Gordon-Levitt"/>
    <m/>
    <m/>
    <m/>
    <m/>
    <n v="376600"/>
    <n v="494"/>
    <x v="0"/>
    <x v="0"/>
    <n v="7500000"/>
    <n v="24891374"/>
  </r>
  <r>
    <x v="374"/>
    <n v="7.7"/>
    <n v="2007"/>
    <x v="2"/>
    <n v="38345403"/>
    <n v="228"/>
    <x v="81"/>
    <s v="Henry Cavill"/>
    <m/>
    <m/>
    <m/>
    <m/>
    <n v="212085"/>
    <n v="492"/>
    <x v="0"/>
    <x v="8"/>
    <n v="70000000"/>
    <n v="-31654597"/>
  </r>
  <r>
    <x v="375"/>
    <n v="7.7"/>
    <n v="1997"/>
    <x v="0"/>
    <n v="147637474"/>
    <n v="156"/>
    <x v="110"/>
    <s v="Lupe Ontiveros"/>
    <m/>
    <m/>
    <m/>
    <m/>
    <n v="224671"/>
    <n v="470"/>
    <x v="0"/>
    <x v="0"/>
    <n v="50000000"/>
    <n v="97637474"/>
  </r>
  <r>
    <x v="376"/>
    <n v="7.7"/>
    <n v="2004"/>
    <x v="2"/>
    <n v="1082044"/>
    <n v="204"/>
    <x v="32"/>
    <s v="Christian Bale"/>
    <m/>
    <m/>
    <m/>
    <m/>
    <n v="281649"/>
    <n v="458"/>
    <x v="0"/>
    <x v="14"/>
    <n v="5000000"/>
    <n v="-3917956"/>
  </r>
  <r>
    <x v="377"/>
    <n v="7.7"/>
    <n v="2002"/>
    <x v="2"/>
    <n v="13060843"/>
    <n v="202"/>
    <x v="5"/>
    <s v="Philip Seymour Hoffman"/>
    <m/>
    <m/>
    <m/>
    <m/>
    <n v="149528"/>
    <n v="454"/>
    <x v="0"/>
    <x v="0"/>
    <n v="15000000"/>
    <n v="-1939157"/>
  </r>
  <r>
    <x v="378"/>
    <n v="7.7"/>
    <n v="2000"/>
    <x v="2"/>
    <n v="21994911"/>
    <n v="151"/>
    <x v="30"/>
    <s v="Julie Walters"/>
    <m/>
    <m/>
    <m/>
    <m/>
    <n v="98354"/>
    <n v="433"/>
    <x v="0"/>
    <x v="8"/>
    <n v="5000000"/>
    <n v="16994911"/>
  </r>
  <r>
    <x v="379"/>
    <n v="7.7"/>
    <n v="2004"/>
    <x v="2"/>
    <n v="75305995"/>
    <n v="209"/>
    <x v="189"/>
    <s v="Bokeem Woodbine"/>
    <m/>
    <m/>
    <m/>
    <m/>
    <n v="110394"/>
    <n v="433"/>
    <x v="0"/>
    <x v="0"/>
    <n v="40000000"/>
    <n v="35305995"/>
  </r>
  <r>
    <x v="380"/>
    <n v="7.7"/>
    <n v="2009"/>
    <x v="2"/>
    <n v="255950375"/>
    <n v="261"/>
    <x v="54"/>
    <s v="Catherine Dyer"/>
    <m/>
    <m/>
    <m/>
    <m/>
    <n v="223127"/>
    <n v="420"/>
    <x v="0"/>
    <x v="0"/>
    <n v="29000000"/>
    <n v="226950375"/>
  </r>
  <r>
    <x v="381"/>
    <n v="7.7"/>
    <n v="1993"/>
    <x v="0"/>
    <n v="7993039"/>
    <n v="152"/>
    <x v="117"/>
    <s v="Milla Jovovich"/>
    <m/>
    <m/>
    <m/>
    <m/>
    <n v="120036"/>
    <n v="408"/>
    <x v="0"/>
    <x v="0"/>
    <n v="6900000"/>
    <n v="1093039"/>
  </r>
  <r>
    <x v="382"/>
    <n v="7.7"/>
    <n v="2007"/>
    <x v="2"/>
    <n v="17114882"/>
    <n v="356"/>
    <x v="190"/>
    <s v="Viggo Mortensen"/>
    <m/>
    <m/>
    <m/>
    <m/>
    <n v="189249"/>
    <n v="398"/>
    <x v="0"/>
    <x v="0"/>
    <n v="25000000"/>
    <n v="-7885118"/>
  </r>
  <r>
    <x v="383"/>
    <n v="7.7"/>
    <n v="2014"/>
    <x v="4"/>
    <n v="35887263"/>
    <n v="419"/>
    <x v="94"/>
    <s v="Eddie Redmayne"/>
    <m/>
    <m/>
    <m/>
    <m/>
    <n v="265507"/>
    <n v="388"/>
    <x v="0"/>
    <x v="8"/>
    <n v="15000000"/>
    <n v="20887263"/>
  </r>
  <r>
    <x v="384"/>
    <n v="7.7"/>
    <n v="2001"/>
    <x v="2"/>
    <n v="13622333"/>
    <n v="173"/>
    <x v="158"/>
    <s v="Maribel Verdú"/>
    <m/>
    <m/>
    <m/>
    <m/>
    <n v="91377"/>
    <n v="385"/>
    <x v="11"/>
    <x v="18"/>
    <n v="2000000"/>
    <n v="11622333"/>
  </r>
  <r>
    <x v="385"/>
    <n v="7.7"/>
    <n v="2011"/>
    <x v="4"/>
    <n v="34963967"/>
    <n v="327"/>
    <x v="110"/>
    <s v="Joseph Gordon-Levitt"/>
    <m/>
    <m/>
    <m/>
    <m/>
    <n v="270441"/>
    <n v="378"/>
    <x v="0"/>
    <x v="0"/>
    <n v="8000000"/>
    <n v="26963967"/>
  </r>
  <r>
    <x v="386"/>
    <n v="7.7"/>
    <n v="2015"/>
    <x v="4"/>
    <n v="109712885"/>
    <n v="437"/>
    <x v="69"/>
    <s v="Sylvester Stallone"/>
    <m/>
    <m/>
    <m/>
    <m/>
    <n v="146708"/>
    <n v="362"/>
    <x v="0"/>
    <x v="0"/>
    <n v="35000000"/>
    <n v="74712885"/>
  </r>
  <r>
    <x v="387"/>
    <n v="7.7"/>
    <n v="1982"/>
    <x v="5"/>
    <n v="78900000"/>
    <n v="148"/>
    <x v="35"/>
    <s v="Leonard Nimoy"/>
    <m/>
    <m/>
    <m/>
    <m/>
    <n v="91414"/>
    <n v="359"/>
    <x v="0"/>
    <x v="0"/>
    <n v="11000000"/>
    <n v="67900000"/>
  </r>
  <r>
    <x v="388"/>
    <n v="7.7"/>
    <n v="2006"/>
    <x v="2"/>
    <n v="17605861"/>
    <n v="252"/>
    <x v="184"/>
    <s v="David Oyelowo"/>
    <m/>
    <m/>
    <m/>
    <m/>
    <n v="145580"/>
    <n v="351"/>
    <x v="0"/>
    <x v="8"/>
    <n v="6000000"/>
    <n v="11605861"/>
  </r>
  <r>
    <x v="389"/>
    <n v="7.7"/>
    <n v="2008"/>
    <x v="2"/>
    <n v="12995673"/>
    <n v="197"/>
    <x v="191"/>
    <s v="Bill Maher"/>
    <m/>
    <m/>
    <m/>
    <m/>
    <n v="52286"/>
    <n v="345"/>
    <x v="0"/>
    <x v="0"/>
    <n v="2500000"/>
    <n v="10495673"/>
  </r>
  <r>
    <x v="390"/>
    <n v="7.7"/>
    <n v="1977"/>
    <x v="1"/>
    <n v="128300000"/>
    <n v="171"/>
    <x v="56"/>
    <s v="Bob Balaban"/>
    <m/>
    <m/>
    <m/>
    <m/>
    <n v="139288"/>
    <n v="339"/>
    <x v="0"/>
    <x v="0"/>
    <n v="19400870"/>
    <n v="108899130"/>
  </r>
  <r>
    <x v="391"/>
    <n v="7.7"/>
    <n v="2012"/>
    <x v="4"/>
    <n v="40983001"/>
    <n v="355"/>
    <x v="21"/>
    <s v="Jake Gyllenhaal"/>
    <m/>
    <m/>
    <m/>
    <m/>
    <n v="181025"/>
    <n v="336"/>
    <x v="0"/>
    <x v="0"/>
    <n v="7000000"/>
    <n v="33983001"/>
  </r>
  <r>
    <x v="392"/>
    <n v="7.7"/>
    <n v="2010"/>
    <x v="4"/>
    <n v="251501645"/>
    <n v="304"/>
    <x v="192"/>
    <s v="Steve Carell"/>
    <m/>
    <m/>
    <m/>
    <m/>
    <n v="385943"/>
    <n v="296"/>
    <x v="0"/>
    <x v="0"/>
    <n v="69000000"/>
    <n v="182501645"/>
  </r>
  <r>
    <x v="393"/>
    <n v="7.7"/>
    <n v="2003"/>
    <x v="2"/>
    <n v="5739376"/>
    <n v="154"/>
    <x v="7"/>
    <s v="Peter Dinklage"/>
    <m/>
    <m/>
    <m/>
    <m/>
    <n v="58260"/>
    <n v="286"/>
    <x v="0"/>
    <x v="0"/>
    <n v="500000"/>
    <n v="5239376"/>
  </r>
  <r>
    <x v="394"/>
    <n v="7.7"/>
    <n v="2009"/>
    <x v="2"/>
    <n v="75280058"/>
    <n v="310"/>
    <x v="193"/>
    <s v="Jennifer Saunders"/>
    <m/>
    <m/>
    <m/>
    <m/>
    <n v="143121"/>
    <n v="279"/>
    <x v="0"/>
    <x v="0"/>
    <n v="60000000"/>
    <n v="15280058"/>
  </r>
  <r>
    <x v="395"/>
    <n v="7.7"/>
    <n v="1993"/>
    <x v="0"/>
    <n v="77324422"/>
    <n v="68"/>
    <x v="5"/>
    <s v="Denzel Washington"/>
    <m/>
    <m/>
    <m/>
    <m/>
    <n v="178731"/>
    <n v="261"/>
    <x v="0"/>
    <x v="0"/>
    <n v="26000000"/>
    <n v="51324422"/>
  </r>
  <r>
    <x v="396"/>
    <n v="7.7"/>
    <n v="1993"/>
    <x v="0"/>
    <n v="10769960"/>
    <n v="22"/>
    <x v="84"/>
    <s v="Tom Berenger"/>
    <m/>
    <m/>
    <m/>
    <m/>
    <n v="21940"/>
    <n v="256"/>
    <x v="0"/>
    <x v="0"/>
    <n v="25000000"/>
    <n v="-14230040"/>
  </r>
  <r>
    <x v="397"/>
    <n v="7.7"/>
    <n v="1998"/>
    <x v="0"/>
    <n v="9473382"/>
    <n v="94"/>
    <x v="194"/>
    <s v="Johannes Silberschneider"/>
    <m/>
    <m/>
    <m/>
    <m/>
    <n v="26832"/>
    <n v="247"/>
    <x v="6"/>
    <x v="16"/>
    <n v="10000000"/>
    <n v="-526618"/>
  </r>
  <r>
    <x v="398"/>
    <n v="7.7"/>
    <n v="2008"/>
    <x v="2"/>
    <n v="18593156"/>
    <n v="302"/>
    <x v="5"/>
    <s v="Toby Jones"/>
    <m/>
    <m/>
    <m/>
    <m/>
    <n v="88682"/>
    <n v="241"/>
    <x v="0"/>
    <x v="0"/>
    <n v="35000000"/>
    <n v="-16406844"/>
  </r>
  <r>
    <x v="399"/>
    <n v="7.7"/>
    <n v="2004"/>
    <x v="2"/>
    <n v="6167817"/>
    <n v="186"/>
    <x v="152"/>
    <s v="Denis Lavant"/>
    <m/>
    <m/>
    <m/>
    <m/>
    <n v="62607"/>
    <n v="239"/>
    <x v="6"/>
    <x v="5"/>
    <n v="47000000"/>
    <n v="-40832183"/>
  </r>
  <r>
    <x v="400"/>
    <n v="7.7"/>
    <n v="2000"/>
    <x v="2"/>
    <n v="9180275"/>
    <n v="122"/>
    <x v="5"/>
    <s v="Matthew Broderick"/>
    <m/>
    <m/>
    <m/>
    <m/>
    <n v="22145"/>
    <n v="231"/>
    <x v="0"/>
    <x v="0"/>
    <n v="1200000"/>
    <n v="7980275"/>
  </r>
  <r>
    <x v="401"/>
    <n v="7.7"/>
    <n v="2003"/>
    <x v="2"/>
    <n v="4063859"/>
    <n v="153"/>
    <x v="91"/>
    <s v="Florian Lukas"/>
    <m/>
    <m/>
    <m/>
    <m/>
    <n v="114407"/>
    <n v="225"/>
    <x v="4"/>
    <x v="6"/>
    <n v="4800000"/>
    <n v="-736141"/>
  </r>
  <r>
    <x v="402"/>
    <n v="7.7"/>
    <n v="1964"/>
    <x v="3"/>
    <n v="515005"/>
    <n v="105"/>
    <x v="195"/>
    <s v="Paul McCartney"/>
    <m/>
    <m/>
    <m/>
    <m/>
    <n v="31429"/>
    <n v="219"/>
    <x v="0"/>
    <x v="8"/>
    <n v="560000"/>
    <n v="-44995"/>
  </r>
  <r>
    <x v="403"/>
    <n v="7.7"/>
    <n v="2004"/>
    <x v="2"/>
    <n v="6013"/>
    <n v="99"/>
    <x v="21"/>
    <s v="Paddy Considine"/>
    <m/>
    <m/>
    <m/>
    <m/>
    <n v="39929"/>
    <n v="207"/>
    <x v="0"/>
    <x v="8"/>
    <n v="695393"/>
    <n v="-689380"/>
  </r>
  <r>
    <x v="404"/>
    <n v="7.7"/>
    <n v="1937"/>
    <x v="7"/>
    <n v="184925485"/>
    <n v="145"/>
    <x v="196"/>
    <s v="Adriana Caselotti"/>
    <m/>
    <m/>
    <m/>
    <m/>
    <n v="133348"/>
    <n v="204"/>
    <x v="0"/>
    <x v="0"/>
    <n v="2000000"/>
    <n v="182925485"/>
  </r>
  <r>
    <x v="405"/>
    <n v="7.7"/>
    <n v="1995"/>
    <x v="0"/>
    <n v="42700000"/>
    <n v="69"/>
    <x v="91"/>
    <s v="Alan Rickman"/>
    <m/>
    <m/>
    <m/>
    <m/>
    <n v="78392"/>
    <n v="196"/>
    <x v="0"/>
    <x v="0"/>
    <n v="16500000"/>
    <n v="26200000"/>
  </r>
  <r>
    <x v="406"/>
    <n v="7.7"/>
    <n v="1997"/>
    <x v="0"/>
    <n v="4306697"/>
    <n v="120"/>
    <x v="5"/>
    <s v="Bruce Greenwood"/>
    <m/>
    <m/>
    <m/>
    <m/>
    <n v="26720"/>
    <n v="196"/>
    <x v="0"/>
    <x v="16"/>
    <n v="5000000"/>
    <n v="-693303"/>
  </r>
  <r>
    <x v="407"/>
    <n v="7.7"/>
    <n v="2006"/>
    <x v="2"/>
    <n v="327919"/>
    <n v="172"/>
    <x v="0"/>
    <s v="Stephen Graham"/>
    <m/>
    <m/>
    <m/>
    <m/>
    <n v="99177"/>
    <n v="192"/>
    <x v="0"/>
    <x v="8"/>
    <n v="1500000"/>
    <n v="-1172081"/>
  </r>
  <r>
    <x v="408"/>
    <n v="7.7"/>
    <n v="1947"/>
    <x v="9"/>
    <n v="7927"/>
    <n v="90"/>
    <x v="197"/>
    <s v="Rita Hayworth"/>
    <m/>
    <m/>
    <m/>
    <m/>
    <n v="19236"/>
    <n v="175"/>
    <x v="0"/>
    <x v="0"/>
    <n v="2300000"/>
    <n v="-2292073"/>
  </r>
  <r>
    <x v="409"/>
    <n v="7.7"/>
    <n v="2003"/>
    <x v="2"/>
    <n v="3432342"/>
    <n v="135"/>
    <x v="198"/>
    <s v="Marie-Josée Croze"/>
    <m/>
    <m/>
    <m/>
    <m/>
    <n v="24921"/>
    <n v="166"/>
    <x v="6"/>
    <x v="16"/>
    <n v="6000000"/>
    <n v="-2567658"/>
  </r>
  <r>
    <x v="410"/>
    <n v="7.7"/>
    <n v="2004"/>
    <x v="2"/>
    <n v="3753806"/>
    <n v="169"/>
    <x v="0"/>
    <s v="Eddie Marsan"/>
    <m/>
    <m/>
    <m/>
    <m/>
    <n v="20307"/>
    <n v="165"/>
    <x v="0"/>
    <x v="8"/>
    <n v="11000000"/>
    <n v="-7246194"/>
  </r>
  <r>
    <x v="411"/>
    <n v="7.7"/>
    <n v="1992"/>
    <x v="0"/>
    <n v="48169908"/>
    <n v="61"/>
    <x v="108"/>
    <s v="Denzel Washington"/>
    <m/>
    <m/>
    <m/>
    <m/>
    <n v="63923"/>
    <n v="156"/>
    <x v="0"/>
    <x v="0"/>
    <n v="33000000"/>
    <n v="15169908"/>
  </r>
  <r>
    <x v="412"/>
    <n v="7.7"/>
    <n v="2006"/>
    <x v="2"/>
    <n v="1677838"/>
    <n v="87"/>
    <x v="122"/>
    <s v="Ed Begley Jr."/>
    <m/>
    <m/>
    <m/>
    <m/>
    <n v="11283"/>
    <n v="155"/>
    <x v="0"/>
    <x v="0"/>
    <n v="1000000"/>
    <n v="677838"/>
  </r>
  <r>
    <x v="413"/>
    <n v="7.7"/>
    <n v="1992"/>
    <x v="0"/>
    <n v="27281507"/>
    <n v="75"/>
    <x v="199"/>
    <s v="Steven Mackintosh"/>
    <m/>
    <m/>
    <m/>
    <m/>
    <n v="33850"/>
    <n v="147"/>
    <x v="0"/>
    <x v="0"/>
    <n v="12000000"/>
    <n v="15281507"/>
  </r>
  <r>
    <x v="414"/>
    <n v="7.7"/>
    <n v="2008"/>
    <x v="2"/>
    <n v="15081783"/>
    <n v="256"/>
    <x v="16"/>
    <s v="Rumi Hiiragi"/>
    <m/>
    <m/>
    <m/>
    <m/>
    <n v="85589"/>
    <n v="144"/>
    <x v="3"/>
    <x v="4"/>
    <n v="34000000"/>
    <n v="-18918217"/>
  </r>
  <r>
    <x v="415"/>
    <n v="7.7"/>
    <n v="2007"/>
    <x v="2"/>
    <n v="871577"/>
    <n v="183"/>
    <x v="189"/>
    <s v="Sam Riley"/>
    <m/>
    <m/>
    <m/>
    <m/>
    <n v="51353"/>
    <n v="143"/>
    <x v="0"/>
    <x v="8"/>
    <n v="4500000"/>
    <n v="-3628423"/>
  </r>
  <r>
    <x v="416"/>
    <n v="7.7"/>
    <n v="1988"/>
    <x v="5"/>
    <n v="34700000"/>
    <n v="51"/>
    <x v="91"/>
    <s v="Keanu Reeves"/>
    <m/>
    <m/>
    <m/>
    <m/>
    <n v="52846"/>
    <n v="143"/>
    <x v="0"/>
    <x v="0"/>
    <n v="14000000"/>
    <n v="20700000"/>
  </r>
  <r>
    <x v="417"/>
    <n v="7.7"/>
    <n v="2005"/>
    <x v="2"/>
    <n v="211667"/>
    <n v="202"/>
    <x v="0"/>
    <s v="Min-sik Choi"/>
    <m/>
    <m/>
    <m/>
    <m/>
    <n v="53508"/>
    <n v="131"/>
    <x v="7"/>
    <x v="7"/>
    <n v="4200000000"/>
    <n v="-4199788333"/>
  </r>
  <r>
    <x v="418"/>
    <n v="7.7"/>
    <n v="2013"/>
    <x v="4"/>
    <n v="2835886"/>
    <n v="280"/>
    <x v="5"/>
    <s v="Toni Servillo"/>
    <m/>
    <m/>
    <m/>
    <m/>
    <n v="55516"/>
    <n v="124"/>
    <x v="1"/>
    <x v="1"/>
    <n v="9200000"/>
    <n v="-6364114"/>
  </r>
  <r>
    <x v="419"/>
    <n v="7.7"/>
    <n v="2002"/>
    <x v="2"/>
    <n v="768045"/>
    <n v="92"/>
    <x v="84"/>
    <s v="James Nesbitt"/>
    <m/>
    <m/>
    <m/>
    <m/>
    <n v="19732"/>
    <n v="120"/>
    <x v="0"/>
    <x v="8"/>
    <n v="2000000"/>
    <n v="-1231955"/>
  </r>
  <r>
    <x v="420"/>
    <n v="7.7"/>
    <n v="1989"/>
    <x v="5"/>
    <n v="10161099"/>
    <n v="46"/>
    <x v="200"/>
    <s v="Brian Blessed"/>
    <m/>
    <m/>
    <m/>
    <m/>
    <n v="23441"/>
    <n v="108"/>
    <x v="0"/>
    <x v="8"/>
    <n v="9000000"/>
    <n v="1161099"/>
  </r>
  <r>
    <x v="421"/>
    <n v="7.7"/>
    <n v="2010"/>
    <x v="4"/>
    <n v="1752214"/>
    <n v="87"/>
    <x v="110"/>
    <s v="Madeline Carroll"/>
    <m/>
    <m/>
    <m/>
    <m/>
    <n v="60460"/>
    <n v="104"/>
    <x v="0"/>
    <x v="0"/>
    <n v="14000000"/>
    <n v="-12247786"/>
  </r>
  <r>
    <x v="422"/>
    <n v="7.7"/>
    <n v="1996"/>
    <x v="0"/>
    <n v="35811509"/>
    <n v="71"/>
    <x v="129"/>
    <s v="Noah Taylor"/>
    <m/>
    <m/>
    <m/>
    <m/>
    <n v="43013"/>
    <n v="104"/>
    <x v="0"/>
    <x v="17"/>
    <n v="5500000"/>
    <n v="30311509"/>
  </r>
  <r>
    <x v="423"/>
    <n v="7.7"/>
    <n v="1933"/>
    <x v="7"/>
    <n v="2300000"/>
    <n v="65"/>
    <x v="175"/>
    <s v="Ginger Rogers"/>
    <m/>
    <m/>
    <m/>
    <m/>
    <n v="7921"/>
    <n v="97"/>
    <x v="0"/>
    <x v="0"/>
    <n v="439000"/>
    <n v="1861000"/>
  </r>
  <r>
    <x v="424"/>
    <n v="7.7"/>
    <n v="2001"/>
    <x v="2"/>
    <n v="6173485"/>
    <n v="73"/>
    <x v="62"/>
    <s v="Merab Ninidze"/>
    <m/>
    <m/>
    <m/>
    <m/>
    <n v="10672"/>
    <n v="84"/>
    <x v="0"/>
    <x v="6"/>
    <n v="7000000"/>
    <n v="-826515"/>
  </r>
  <r>
    <x v="425"/>
    <n v="7.7"/>
    <n v="2003"/>
    <x v="2"/>
    <n v="4068087"/>
    <n v="25"/>
    <x v="3"/>
    <s v="Henry Ian Cusick"/>
    <m/>
    <m/>
    <m/>
    <m/>
    <n v="2164"/>
    <n v="74"/>
    <x v="0"/>
    <x v="16"/>
    <n v="17000000"/>
    <n v="-12931913"/>
  </r>
  <r>
    <x v="426"/>
    <n v="7.7"/>
    <n v="2009"/>
    <x v="2"/>
    <n v="686383"/>
    <n v="118"/>
    <x v="16"/>
    <s v="Sean Lennon"/>
    <m/>
    <m/>
    <m/>
    <m/>
    <n v="22811"/>
    <n v="71"/>
    <x v="0"/>
    <x v="5"/>
    <n v="6500000"/>
    <n v="-5813617"/>
  </r>
  <r>
    <x v="427"/>
    <n v="7.7"/>
    <n v="2011"/>
    <x v="4"/>
    <n v="469947"/>
    <n v="143"/>
    <x v="91"/>
    <s v="Tom Cullen"/>
    <m/>
    <m/>
    <m/>
    <m/>
    <n v="19846"/>
    <n v="68"/>
    <x v="0"/>
    <x v="8"/>
    <n v="120000"/>
    <n v="349947"/>
  </r>
  <r>
    <x v="428"/>
    <n v="7.7"/>
    <n v="2009"/>
    <x v="2"/>
    <n v="119922"/>
    <n v="149"/>
    <x v="84"/>
    <s v="Ye Liu"/>
    <m/>
    <m/>
    <m/>
    <m/>
    <n v="8429"/>
    <n v="62"/>
    <x v="15"/>
    <x v="22"/>
    <n v="12000000"/>
    <n v="-11880078"/>
  </r>
  <r>
    <x v="429"/>
    <n v="7.7"/>
    <n v="2007"/>
    <x v="2"/>
    <n v="274661"/>
    <n v="84"/>
    <x v="201"/>
    <s v="Alex Gibney"/>
    <m/>
    <m/>
    <m/>
    <m/>
    <n v="10564"/>
    <n v="40"/>
    <x v="0"/>
    <x v="0"/>
    <n v="1000000"/>
    <n v="-725339"/>
  </r>
  <r>
    <x v="430"/>
    <n v="7.7"/>
    <n v="2002"/>
    <x v="2"/>
    <n v="146402"/>
    <n v="64"/>
    <x v="7"/>
    <s v="Luis Tosar"/>
    <m/>
    <m/>
    <m/>
    <m/>
    <n v="9913"/>
    <n v="38"/>
    <x v="11"/>
    <x v="14"/>
    <n v="4000000"/>
    <n v="-3853598"/>
  </r>
  <r>
    <x v="431"/>
    <n v="7.7"/>
    <n v="2006"/>
    <x v="2"/>
    <n v="1111"/>
    <n v="11"/>
    <x v="202"/>
    <s v="Darryl Hunt"/>
    <m/>
    <m/>
    <m/>
    <m/>
    <n v="771"/>
    <n v="10"/>
    <x v="0"/>
    <x v="0"/>
    <n v="200000"/>
    <n v="-198889"/>
  </r>
  <r>
    <x v="432"/>
    <n v="7.7"/>
    <n v="2013"/>
    <x v="4"/>
    <n v="100412"/>
    <n v="26"/>
    <x v="5"/>
    <s v="Hector Kotsifakis"/>
    <m/>
    <m/>
    <m/>
    <m/>
    <n v="2112"/>
    <n v="7"/>
    <x v="4"/>
    <x v="18"/>
    <n v="4000000"/>
    <n v="-3899588"/>
  </r>
  <r>
    <x v="433"/>
    <n v="7.6"/>
    <n v="2005"/>
    <x v="2"/>
    <n v="380262555"/>
    <n v="359"/>
    <x v="8"/>
    <s v="Natalie Portman"/>
    <m/>
    <m/>
    <m/>
    <m/>
    <n v="520104"/>
    <n v="3286"/>
    <x v="0"/>
    <x v="0"/>
    <n v="113000000"/>
    <n v="267262555"/>
  </r>
  <r>
    <x v="434"/>
    <n v="7.6"/>
    <n v="2001"/>
    <x v="2"/>
    <n v="57386369"/>
    <n v="209"/>
    <x v="141"/>
    <s v="Jim Broadbent"/>
    <m/>
    <m/>
    <m/>
    <m/>
    <n v="224013"/>
    <n v="2319"/>
    <x v="0"/>
    <x v="0"/>
    <n v="52500000"/>
    <n v="4886369"/>
  </r>
  <r>
    <x v="435"/>
    <n v="7.6"/>
    <n v="2005"/>
    <x v="2"/>
    <n v="289994397"/>
    <n v="295"/>
    <x v="144"/>
    <s v="Robert Pattinson"/>
    <m/>
    <m/>
    <m/>
    <m/>
    <n v="385670"/>
    <n v="1896"/>
    <x v="0"/>
    <x v="8"/>
    <n v="150000000"/>
    <n v="139994397"/>
  </r>
  <r>
    <x v="436"/>
    <n v="7.6"/>
    <n v="1998"/>
    <x v="0"/>
    <n v="36385763"/>
    <n v="156"/>
    <x v="26"/>
    <s v="Nick Stahl"/>
    <m/>
    <m/>
    <m/>
    <m/>
    <n v="138941"/>
    <n v="1448"/>
    <x v="0"/>
    <x v="0"/>
    <n v="52000000"/>
    <n v="-15614237"/>
  </r>
  <r>
    <x v="437"/>
    <n v="7.6"/>
    <n v="2002"/>
    <x v="2"/>
    <n v="45063889"/>
    <n v="224"/>
    <x v="203"/>
    <s v="Noah Huntley"/>
    <m/>
    <m/>
    <m/>
    <m/>
    <n v="297250"/>
    <n v="1441"/>
    <x v="0"/>
    <x v="8"/>
    <n v="8000000"/>
    <n v="37063889"/>
  </r>
  <r>
    <x v="438"/>
    <n v="7.6"/>
    <n v="2001"/>
    <x v="2"/>
    <n v="96471845"/>
    <n v="239"/>
    <x v="204"/>
    <s v="Fionnula Flanagan"/>
    <m/>
    <m/>
    <m/>
    <m/>
    <n v="268581"/>
    <n v="1109"/>
    <x v="0"/>
    <x v="0"/>
    <n v="17000000"/>
    <n v="79471845"/>
  </r>
  <r>
    <x v="439"/>
    <n v="7.6"/>
    <n v="2000"/>
    <x v="2"/>
    <n v="15047419"/>
    <n v="288"/>
    <x v="0"/>
    <s v="Christian Bale"/>
    <m/>
    <m/>
    <m/>
    <m/>
    <n v="357275"/>
    <n v="1061"/>
    <x v="0"/>
    <x v="0"/>
    <n v="7000000"/>
    <n v="8047419"/>
  </r>
  <r>
    <x v="440"/>
    <n v="7.6"/>
    <n v="2004"/>
    <x v="2"/>
    <n v="26781723"/>
    <n v="205"/>
    <x v="110"/>
    <s v="Armando Riesco"/>
    <m/>
    <m/>
    <m/>
    <m/>
    <n v="187595"/>
    <n v="978"/>
    <x v="0"/>
    <x v="0"/>
    <n v="2500000"/>
    <n v="24281723"/>
  </r>
  <r>
    <x v="441"/>
    <n v="7.6"/>
    <n v="2001"/>
    <x v="2"/>
    <n v="52353636"/>
    <n v="220"/>
    <x v="7"/>
    <s v="Bill Murray"/>
    <m/>
    <m/>
    <m/>
    <m/>
    <n v="209133"/>
    <n v="962"/>
    <x v="0"/>
    <x v="0"/>
    <n v="21000000"/>
    <n v="31353636"/>
  </r>
  <r>
    <x v="442"/>
    <n v="7.6"/>
    <n v="2013"/>
    <x v="4"/>
    <n v="400736600"/>
    <n v="406"/>
    <x v="205"/>
    <s v="Josh Gad"/>
    <m/>
    <m/>
    <m/>
    <m/>
    <n v="421658"/>
    <n v="904"/>
    <x v="0"/>
    <x v="0"/>
    <n v="150000000"/>
    <n v="250736600"/>
  </r>
  <r>
    <x v="443"/>
    <n v="7.6"/>
    <n v="2008"/>
    <x v="2"/>
    <n v="15700000"/>
    <n v="388"/>
    <x v="206"/>
    <s v="Jeremy Renner"/>
    <m/>
    <m/>
    <m/>
    <m/>
    <n v="332065"/>
    <n v="876"/>
    <x v="0"/>
    <x v="0"/>
    <n v="15000000"/>
    <n v="700000"/>
  </r>
  <r>
    <x v="444"/>
    <n v="7.6"/>
    <n v="2000"/>
    <x v="2"/>
    <n v="124107476"/>
    <n v="223"/>
    <x v="21"/>
    <s v="Michael O'Neill"/>
    <m/>
    <m/>
    <m/>
    <m/>
    <n v="170684"/>
    <n v="867"/>
    <x v="0"/>
    <x v="0"/>
    <n v="48000000"/>
    <n v="76107476"/>
  </r>
  <r>
    <x v="445"/>
    <n v="7.6"/>
    <n v="2012"/>
    <x v="4"/>
    <n v="148775460"/>
    <n v="488"/>
    <x v="141"/>
    <s v="Hugh Jackman"/>
    <m/>
    <m/>
    <m/>
    <m/>
    <n v="243834"/>
    <n v="845"/>
    <x v="0"/>
    <x v="0"/>
    <n v="61000000"/>
    <n v="87775460"/>
  </r>
  <r>
    <x v="446"/>
    <n v="7.6"/>
    <n v="2004"/>
    <x v="2"/>
    <n v="100003492"/>
    <n v="299"/>
    <x v="21"/>
    <s v="Tom Cruise"/>
    <m/>
    <m/>
    <m/>
    <m/>
    <n v="293662"/>
    <n v="836"/>
    <x v="0"/>
    <x v="0"/>
    <n v="65000000"/>
    <n v="35003492"/>
  </r>
  <r>
    <x v="447"/>
    <n v="7.6"/>
    <n v="2006"/>
    <x v="2"/>
    <n v="31471430"/>
    <n v="279"/>
    <x v="113"/>
    <s v="Christian Clemenson"/>
    <m/>
    <m/>
    <m/>
    <m/>
    <n v="83374"/>
    <n v="828"/>
    <x v="0"/>
    <x v="0"/>
    <n v="15000000"/>
    <n v="16471430"/>
  </r>
  <r>
    <x v="448"/>
    <n v="7.6"/>
    <n v="2005"/>
    <x v="2"/>
    <n v="47379090"/>
    <n v="298"/>
    <x v="113"/>
    <s v="Ayelet Zurer"/>
    <m/>
    <m/>
    <m/>
    <m/>
    <n v="176936"/>
    <n v="824"/>
    <x v="0"/>
    <x v="5"/>
    <n v="70000000"/>
    <n v="-22620910"/>
  </r>
  <r>
    <x v="449"/>
    <n v="7.6"/>
    <n v="1989"/>
    <x v="5"/>
    <n v="251188924"/>
    <n v="186"/>
    <x v="28"/>
    <s v="Michael Gough"/>
    <m/>
    <m/>
    <m/>
    <m/>
    <n v="269033"/>
    <n v="817"/>
    <x v="0"/>
    <x v="0"/>
    <n v="35000000"/>
    <n v="216188924"/>
  </r>
  <r>
    <x v="450"/>
    <n v="7.6"/>
    <n v="2013"/>
    <x v="4"/>
    <n v="424645577"/>
    <n v="502"/>
    <x v="78"/>
    <s v="Jennifer Lawrence"/>
    <m/>
    <m/>
    <m/>
    <m/>
    <n v="498397"/>
    <n v="706"/>
    <x v="0"/>
    <x v="0"/>
    <n v="130000000"/>
    <n v="294645577"/>
  </r>
  <r>
    <x v="451"/>
    <n v="7.6"/>
    <n v="2014"/>
    <x v="4"/>
    <n v="85707116"/>
    <n v="406"/>
    <x v="13"/>
    <s v="Brad Pitt"/>
    <m/>
    <m/>
    <s v="Fury "/>
    <m/>
    <n v="303185"/>
    <n v="701"/>
    <x v="0"/>
    <x v="0"/>
    <n v="68000000"/>
    <n v="17707116"/>
  </r>
  <r>
    <x v="452"/>
    <n v="7.6"/>
    <n v="2001"/>
    <x v="2"/>
    <n v="51396781"/>
    <n v="187"/>
    <x v="84"/>
    <s v="Bob Hoskins"/>
    <m/>
    <m/>
    <m/>
    <m/>
    <n v="188887"/>
    <n v="662"/>
    <x v="0"/>
    <x v="0"/>
    <n v="68000000"/>
    <n v="-16603219"/>
  </r>
  <r>
    <x v="453"/>
    <n v="7.6"/>
    <n v="2002"/>
    <x v="2"/>
    <n v="41597830"/>
    <n v="174"/>
    <x v="91"/>
    <s v="Meryl Streep"/>
    <s v="The Hours "/>
    <m/>
    <m/>
    <m/>
    <n v="102123"/>
    <n v="660"/>
    <x v="0"/>
    <x v="0"/>
    <n v="25000000"/>
    <n v="16597830"/>
  </r>
  <r>
    <x v="454"/>
    <n v="7.6"/>
    <n v="2011"/>
    <x v="4"/>
    <n v="176740650"/>
    <n v="529"/>
    <x v="207"/>
    <s v="James Franco"/>
    <m/>
    <m/>
    <m/>
    <m/>
    <n v="403836"/>
    <n v="646"/>
    <x v="0"/>
    <x v="0"/>
    <n v="93000000"/>
    <n v="83740650"/>
  </r>
  <r>
    <x v="455"/>
    <n v="7.6"/>
    <n v="2006"/>
    <x v="2"/>
    <n v="88504640"/>
    <n v="230"/>
    <x v="14"/>
    <s v="Denzel Washington"/>
    <m/>
    <m/>
    <m/>
    <m/>
    <n v="273108"/>
    <n v="646"/>
    <x v="0"/>
    <x v="0"/>
    <n v="45000000"/>
    <n v="43504640"/>
  </r>
  <r>
    <x v="456"/>
    <n v="7.6"/>
    <n v="2006"/>
    <x v="2"/>
    <n v="39825798"/>
    <n v="236"/>
    <x v="208"/>
    <s v="Rufus Sewell"/>
    <m/>
    <m/>
    <m/>
    <m/>
    <n v="295375"/>
    <n v="645"/>
    <x v="0"/>
    <x v="0"/>
    <n v="16000000"/>
    <n v="23825798"/>
  </r>
  <r>
    <x v="457"/>
    <n v="7.6"/>
    <n v="2009"/>
    <x v="2"/>
    <n v="209019489"/>
    <n v="415"/>
    <x v="209"/>
    <s v="Robert Downey Jr."/>
    <m/>
    <m/>
    <m/>
    <m/>
    <n v="477300"/>
    <n v="621"/>
    <x v="0"/>
    <x v="0"/>
    <n v="90000000"/>
    <n v="119019489"/>
  </r>
  <r>
    <x v="458"/>
    <n v="7.6"/>
    <n v="2014"/>
    <x v="4"/>
    <n v="208543795"/>
    <n v="521"/>
    <x v="210"/>
    <s v="Gary Oldman"/>
    <m/>
    <m/>
    <m/>
    <m/>
    <n v="317542"/>
    <n v="620"/>
    <x v="0"/>
    <x v="0"/>
    <n v="170000000"/>
    <n v="38543795"/>
  </r>
  <r>
    <x v="459"/>
    <n v="7.6"/>
    <n v="1992"/>
    <x v="0"/>
    <n v="11501093"/>
    <n v="221"/>
    <x v="211"/>
    <s v="Patricia Tallman"/>
    <m/>
    <m/>
    <m/>
    <m/>
    <n v="128850"/>
    <n v="604"/>
    <x v="0"/>
    <x v="0"/>
    <n v="13000000"/>
    <n v="-1498907"/>
  </r>
  <r>
    <x v="460"/>
    <n v="7.6"/>
    <n v="2000"/>
    <x v="2"/>
    <n v="27277055"/>
    <n v="174"/>
    <x v="212"/>
    <s v="Drake Bell"/>
    <m/>
    <m/>
    <m/>
    <m/>
    <n v="143137"/>
    <n v="602"/>
    <x v="0"/>
    <x v="8"/>
    <n v="20000000"/>
    <n v="7277055"/>
  </r>
  <r>
    <x v="461"/>
    <n v="7.6"/>
    <n v="2007"/>
    <x v="2"/>
    <n v="121463226"/>
    <n v="256"/>
    <x v="117"/>
    <s v="Emma Stone"/>
    <m/>
    <m/>
    <m/>
    <m/>
    <n v="422606"/>
    <n v="555"/>
    <x v="0"/>
    <x v="0"/>
    <n v="20000000"/>
    <n v="101463226"/>
  </r>
  <r>
    <x v="462"/>
    <n v="7.6"/>
    <n v="1994"/>
    <x v="0"/>
    <n v="50693162"/>
    <n v="118"/>
    <x v="213"/>
    <s v="Michael Wincott"/>
    <m/>
    <m/>
    <m/>
    <m/>
    <n v="136580"/>
    <n v="545"/>
    <x v="0"/>
    <x v="0"/>
    <n v="23000000"/>
    <n v="27693162"/>
  </r>
  <r>
    <x v="463"/>
    <n v="7.6"/>
    <n v="1990"/>
    <x v="0"/>
    <n v="66676062"/>
    <n v="110"/>
    <x v="0"/>
    <s v="Al Pacino"/>
    <m/>
    <m/>
    <m/>
    <m/>
    <n v="267980"/>
    <n v="545"/>
    <x v="0"/>
    <x v="0"/>
    <n v="54000000"/>
    <n v="12676062"/>
  </r>
  <r>
    <x v="464"/>
    <n v="7.6"/>
    <n v="2007"/>
    <x v="2"/>
    <n v="25031037"/>
    <n v="250"/>
    <x v="214"/>
    <s v="Quentin Tarantino"/>
    <m/>
    <m/>
    <m/>
    <m/>
    <n v="155496"/>
    <n v="532"/>
    <x v="0"/>
    <x v="0"/>
    <n v="53000000"/>
    <n v="-27968963"/>
  </r>
  <r>
    <x v="465"/>
    <n v="7.6"/>
    <n v="2006"/>
    <x v="2"/>
    <n v="40137776"/>
    <n v="253"/>
    <x v="215"/>
    <s v="Will Ferrell"/>
    <m/>
    <m/>
    <m/>
    <m/>
    <n v="186977"/>
    <n v="529"/>
    <x v="0"/>
    <x v="0"/>
    <n v="38000000"/>
    <n v="2137776"/>
  </r>
  <r>
    <x v="466"/>
    <n v="7.6"/>
    <n v="1984"/>
    <x v="5"/>
    <n v="179870271"/>
    <n v="148"/>
    <x v="28"/>
    <s v="Harrison Ford"/>
    <m/>
    <m/>
    <m/>
    <m/>
    <n v="329969"/>
    <n v="524"/>
    <x v="0"/>
    <x v="0"/>
    <n v="28000000"/>
    <n v="151870271"/>
  </r>
  <r>
    <x v="467"/>
    <n v="7.6"/>
    <n v="2003"/>
    <x v="2"/>
    <n v="13005485"/>
    <n v="158"/>
    <x v="5"/>
    <s v="Frances Fisher"/>
    <m/>
    <m/>
    <m/>
    <m/>
    <n v="56665"/>
    <n v="469"/>
    <x v="0"/>
    <x v="0"/>
    <n v="15000000"/>
    <n v="-1994515"/>
  </r>
  <r>
    <x v="468"/>
    <n v="7.6"/>
    <n v="2002"/>
    <x v="2"/>
    <n v="176387405"/>
    <n v="193"/>
    <x v="51"/>
    <s v="Goran Visnjic"/>
    <m/>
    <m/>
    <m/>
    <m/>
    <n v="328159"/>
    <n v="467"/>
    <x v="0"/>
    <x v="0"/>
    <n v="59000000"/>
    <n v="117387405"/>
  </r>
  <r>
    <x v="469"/>
    <n v="7.6"/>
    <n v="2015"/>
    <x v="4"/>
    <n v="46875468"/>
    <n v="478"/>
    <x v="216"/>
    <s v="Edgar Arreola"/>
    <m/>
    <m/>
    <m/>
    <m/>
    <n v="196217"/>
    <n v="461"/>
    <x v="0"/>
    <x v="0"/>
    <n v="30000000"/>
    <n v="16875468"/>
  </r>
  <r>
    <x v="470"/>
    <n v="7.6"/>
    <n v="2010"/>
    <x v="4"/>
    <n v="18329466"/>
    <n v="450"/>
    <x v="217"/>
    <s v="James Franco"/>
    <m/>
    <m/>
    <m/>
    <m/>
    <n v="279179"/>
    <n v="440"/>
    <x v="0"/>
    <x v="0"/>
    <n v="18000000"/>
    <n v="329466"/>
  </r>
  <r>
    <x v="471"/>
    <n v="7.6"/>
    <n v="2005"/>
    <x v="2"/>
    <n v="24127895"/>
    <n v="168"/>
    <x v="21"/>
    <s v="Nicolas Cage"/>
    <m/>
    <m/>
    <m/>
    <m/>
    <n v="248123"/>
    <n v="437"/>
    <x v="0"/>
    <x v="0"/>
    <n v="50000000"/>
    <n v="-25872105"/>
  </r>
  <r>
    <x v="472"/>
    <n v="7.6"/>
    <n v="1999"/>
    <x v="0"/>
    <n v="11533945"/>
    <n v="123"/>
    <x v="218"/>
    <s v="Alicia Goranson"/>
    <m/>
    <m/>
    <m/>
    <m/>
    <n v="77551"/>
    <n v="434"/>
    <x v="0"/>
    <x v="0"/>
    <n v="2000000"/>
    <n v="9533945"/>
  </r>
  <r>
    <x v="473"/>
    <n v="7.6"/>
    <n v="2001"/>
    <x v="2"/>
    <n v="40270895"/>
    <n v="129"/>
    <x v="5"/>
    <s v="Dianne Wiest"/>
    <m/>
    <m/>
    <m/>
    <m/>
    <n v="121937"/>
    <n v="431"/>
    <x v="0"/>
    <x v="0"/>
    <n v="22000000"/>
    <n v="18270895"/>
  </r>
  <r>
    <x v="474"/>
    <n v="7.6"/>
    <n v="2001"/>
    <x v="2"/>
    <n v="52937130"/>
    <n v="147"/>
    <x v="10"/>
    <s v="Johnny Depp"/>
    <m/>
    <m/>
    <m/>
    <m/>
    <n v="198066"/>
    <n v="426"/>
    <x v="0"/>
    <x v="0"/>
    <n v="30000000"/>
    <n v="22937130"/>
  </r>
  <r>
    <x v="475"/>
    <n v="7.6"/>
    <n v="2010"/>
    <x v="4"/>
    <n v="92173235"/>
    <n v="378"/>
    <x v="21"/>
    <s v="Jeremy Renner"/>
    <m/>
    <m/>
    <m/>
    <m/>
    <n v="280228"/>
    <n v="420"/>
    <x v="0"/>
    <x v="0"/>
    <n v="37000000"/>
    <n v="55173235"/>
  </r>
  <r>
    <x v="476"/>
    <n v="7.6"/>
    <n v="2013"/>
    <x v="4"/>
    <n v="125069696"/>
    <n v="319"/>
    <x v="219"/>
    <s v="Jerry Ferrara"/>
    <m/>
    <m/>
    <m/>
    <m/>
    <n v="203963"/>
    <n v="420"/>
    <x v="0"/>
    <x v="0"/>
    <n v="40000000"/>
    <n v="85069696"/>
  </r>
  <r>
    <x v="477"/>
    <n v="7.6"/>
    <n v="2004"/>
    <x v="2"/>
    <n v="11041228"/>
    <n v="248"/>
    <x v="220"/>
    <s v="Takeshi Kaneshiro"/>
    <m/>
    <m/>
    <m/>
    <m/>
    <n v="92295"/>
    <n v="420"/>
    <x v="15"/>
    <x v="22"/>
    <n v="100000000"/>
    <n v="-88958772"/>
  </r>
  <r>
    <x v="478"/>
    <n v="7.6"/>
    <n v="1994"/>
    <x v="0"/>
    <n v="105264608"/>
    <n v="120"/>
    <x v="221"/>
    <s v="Brad Pitt"/>
    <m/>
    <m/>
    <s v="Interview with the Vampire: The Vampire Chronicles "/>
    <m/>
    <n v="239752"/>
    <n v="406"/>
    <x v="0"/>
    <x v="0"/>
    <n v="60000000"/>
    <n v="45264608"/>
  </r>
  <r>
    <x v="479"/>
    <n v="7.6"/>
    <n v="1989"/>
    <x v="5"/>
    <n v="54222000"/>
    <n v="82"/>
    <x v="143"/>
    <s v="Michael Biehn"/>
    <m/>
    <m/>
    <m/>
    <m/>
    <n v="131217"/>
    <n v="380"/>
    <x v="0"/>
    <x v="0"/>
    <n v="69500000"/>
    <n v="-15278000"/>
  </r>
  <r>
    <x v="480"/>
    <n v="7.6"/>
    <n v="2008"/>
    <x v="2"/>
    <n v="34180954"/>
    <n v="299"/>
    <x v="91"/>
    <s v="Kate Winslet"/>
    <m/>
    <m/>
    <m/>
    <m/>
    <n v="189812"/>
    <n v="370"/>
    <x v="0"/>
    <x v="0"/>
    <n v="32000000"/>
    <n v="2180954"/>
  </r>
  <r>
    <x v="481"/>
    <n v="7.6"/>
    <n v="2008"/>
    <x v="2"/>
    <n v="215395021"/>
    <n v="266"/>
    <x v="222"/>
    <s v="Angelina Jolie Pitt"/>
    <m/>
    <m/>
    <m/>
    <m/>
    <n v="307029"/>
    <n v="360"/>
    <x v="0"/>
    <x v="0"/>
    <n v="130000000"/>
    <n v="85395021"/>
  </r>
  <r>
    <x v="482"/>
    <n v="7.6"/>
    <n v="2015"/>
    <x v="4"/>
    <n v="72306065"/>
    <n v="459"/>
    <x v="113"/>
    <s v="Tom Hanks"/>
    <m/>
    <m/>
    <m/>
    <m/>
    <n v="178118"/>
    <n v="355"/>
    <x v="0"/>
    <x v="0"/>
    <n v="40000000"/>
    <n v="32306065"/>
  </r>
  <r>
    <x v="483"/>
    <n v="7.6"/>
    <n v="1995"/>
    <x v="0"/>
    <n v="100012500"/>
    <n v="148"/>
    <x v="97"/>
    <s v="Bruce Willis"/>
    <m/>
    <m/>
    <m/>
    <m/>
    <n v="299258"/>
    <n v="346"/>
    <x v="0"/>
    <x v="0"/>
    <n v="90000000"/>
    <n v="10012500"/>
  </r>
  <r>
    <x v="484"/>
    <n v="7.6"/>
    <n v="2002"/>
    <x v="2"/>
    <n v="20772796"/>
    <n v="149"/>
    <x v="223"/>
    <s v="Keisha Castle-Hughes"/>
    <m/>
    <m/>
    <m/>
    <m/>
    <n v="34232"/>
    <n v="346"/>
    <x v="0"/>
    <x v="2"/>
    <n v="6000000"/>
    <n v="14772796"/>
  </r>
  <r>
    <x v="485"/>
    <n v="7.6"/>
    <n v="1963"/>
    <x v="3"/>
    <n v="46300000"/>
    <n v="61"/>
    <x v="224"/>
    <s v="Jonathan Winters"/>
    <m/>
    <m/>
    <m/>
    <m/>
    <n v="29323"/>
    <n v="344"/>
    <x v="0"/>
    <x v="0"/>
    <n v="9400000"/>
    <n v="36900000"/>
  </r>
  <r>
    <x v="486"/>
    <n v="7.6"/>
    <n v="2005"/>
    <x v="2"/>
    <n v="4235837"/>
    <n v="223"/>
    <x v="225"/>
    <s v="Robert Downey Jr."/>
    <m/>
    <m/>
    <m/>
    <m/>
    <n v="175962"/>
    <n v="336"/>
    <x v="0"/>
    <x v="0"/>
    <n v="15000000"/>
    <n v="-10764163"/>
  </r>
  <r>
    <x v="487"/>
    <n v="7.6"/>
    <n v="2005"/>
    <x v="2"/>
    <n v="77413017"/>
    <n v="169"/>
    <x v="122"/>
    <s v="Morgan Freeman"/>
    <m/>
    <m/>
    <m/>
    <m/>
    <n v="45984"/>
    <n v="331"/>
    <x v="6"/>
    <x v="5"/>
    <n v="8000000"/>
    <n v="69413017"/>
  </r>
  <r>
    <x v="488"/>
    <n v="7.6"/>
    <n v="2005"/>
    <x v="2"/>
    <n v="24792061"/>
    <n v="239"/>
    <x v="7"/>
    <s v="J.K. Simmons"/>
    <m/>
    <m/>
    <m/>
    <m/>
    <n v="191998"/>
    <n v="323"/>
    <x v="0"/>
    <x v="0"/>
    <n v="6500000"/>
    <n v="18292061"/>
  </r>
  <r>
    <x v="489"/>
    <n v="7.6"/>
    <n v="2012"/>
    <x v="4"/>
    <n v="18996755"/>
    <n v="371"/>
    <x v="32"/>
    <s v="Naomi Watts"/>
    <m/>
    <m/>
    <m/>
    <m/>
    <n v="145270"/>
    <n v="322"/>
    <x v="0"/>
    <x v="14"/>
    <n v="45000000"/>
    <n v="-26003245"/>
  </r>
  <r>
    <x v="490"/>
    <n v="7.6"/>
    <n v="2006"/>
    <x v="2"/>
    <n v="5459824"/>
    <n v="251"/>
    <x v="91"/>
    <s v="Kate Winslet"/>
    <m/>
    <m/>
    <m/>
    <m/>
    <n v="92781"/>
    <n v="320"/>
    <x v="0"/>
    <x v="0"/>
    <n v="26000000"/>
    <n v="-20540176"/>
  </r>
  <r>
    <x v="491"/>
    <n v="7.6"/>
    <n v="1992"/>
    <x v="0"/>
    <n v="141340178"/>
    <n v="81"/>
    <x v="32"/>
    <s v="Tom Cruise"/>
    <m/>
    <m/>
    <m/>
    <m/>
    <n v="181879"/>
    <n v="319"/>
    <x v="0"/>
    <x v="0"/>
    <n v="40000000"/>
    <n v="101340178"/>
  </r>
  <r>
    <x v="492"/>
    <n v="7.6"/>
    <n v="2011"/>
    <x v="4"/>
    <n v="4105123"/>
    <n v="481"/>
    <x v="226"/>
    <s v="Iko Uwais"/>
    <m/>
    <m/>
    <m/>
    <m/>
    <n v="148221"/>
    <n v="316"/>
    <x v="12"/>
    <x v="26"/>
    <n v="1100000"/>
    <n v="3005123"/>
  </r>
  <r>
    <x v="493"/>
    <n v="7.6"/>
    <n v="1961"/>
    <x v="3"/>
    <n v="43650000"/>
    <n v="120"/>
    <x v="227"/>
    <s v="Rita Moreno"/>
    <m/>
    <m/>
    <m/>
    <m/>
    <n v="71919"/>
    <n v="316"/>
    <x v="0"/>
    <x v="0"/>
    <n v="6000000"/>
    <n v="37650000"/>
  </r>
  <r>
    <x v="494"/>
    <n v="7.6"/>
    <n v="2011"/>
    <x v="4"/>
    <n v="75605492"/>
    <n v="419"/>
    <x v="54"/>
    <s v="Philip Seymour Hoffman"/>
    <m/>
    <m/>
    <m/>
    <m/>
    <n v="283563"/>
    <n v="312"/>
    <x v="0"/>
    <x v="0"/>
    <n v="50000000"/>
    <n v="25605492"/>
  </r>
  <r>
    <x v="495"/>
    <n v="7.6"/>
    <n v="1988"/>
    <x v="5"/>
    <n v="8373585"/>
    <n v="114"/>
    <x v="5"/>
    <s v="Irvin Kershner"/>
    <m/>
    <m/>
    <m/>
    <m/>
    <n v="39680"/>
    <n v="308"/>
    <x v="0"/>
    <x v="0"/>
    <n v="7000000"/>
    <n v="1373585"/>
  </r>
  <r>
    <x v="496"/>
    <n v="7.6"/>
    <n v="1995"/>
    <x v="0"/>
    <n v="172071312"/>
    <n v="159"/>
    <x v="140"/>
    <s v="Tom Hanks"/>
    <m/>
    <m/>
    <m/>
    <m/>
    <n v="208817"/>
    <n v="296"/>
    <x v="0"/>
    <x v="0"/>
    <n v="62000000"/>
    <n v="110071312"/>
  </r>
  <r>
    <x v="497"/>
    <n v="7.6"/>
    <n v="1981"/>
    <x v="5"/>
    <n v="9003011"/>
    <n v="177"/>
    <x v="6"/>
    <s v="Vernon Wells"/>
    <m/>
    <m/>
    <m/>
    <m/>
    <n v="133966"/>
    <n v="294"/>
    <x v="0"/>
    <x v="17"/>
    <n v="2000000"/>
    <n v="7003011"/>
  </r>
  <r>
    <x v="498"/>
    <n v="7.6"/>
    <n v="2003"/>
    <x v="2"/>
    <n v="41407470"/>
    <n v="82"/>
    <x v="17"/>
    <s v="Haley Joel Osment"/>
    <m/>
    <m/>
    <m/>
    <m/>
    <n v="43378"/>
    <n v="292"/>
    <x v="0"/>
    <x v="0"/>
    <n v="30000000"/>
    <n v="11407470"/>
  </r>
  <r>
    <x v="499"/>
    <n v="7.6"/>
    <n v="1996"/>
    <x v="0"/>
    <n v="92001027"/>
    <n v="143"/>
    <x v="228"/>
    <s v="LeVar Burton"/>
    <m/>
    <m/>
    <m/>
    <m/>
    <n v="97838"/>
    <n v="286"/>
    <x v="0"/>
    <x v="0"/>
    <n v="45000000"/>
    <n v="47001027"/>
  </r>
  <r>
    <x v="500"/>
    <n v="7.6"/>
    <n v="1995"/>
    <x v="0"/>
    <n v="31968347"/>
    <n v="123"/>
    <x v="91"/>
    <s v="Nicolas Cage"/>
    <m/>
    <m/>
    <m/>
    <m/>
    <n v="93894"/>
    <n v="286"/>
    <x v="0"/>
    <x v="0"/>
    <n v="3600000"/>
    <n v="28368347"/>
  </r>
  <r>
    <x v="501"/>
    <n v="7.6"/>
    <n v="2008"/>
    <x v="2"/>
    <n v="31838002"/>
    <n v="324"/>
    <x v="3"/>
    <s v="James Franco"/>
    <m/>
    <m/>
    <m/>
    <m/>
    <n v="136673"/>
    <n v="281"/>
    <x v="0"/>
    <x v="0"/>
    <n v="20000000"/>
    <n v="11838002"/>
  </r>
  <r>
    <x v="502"/>
    <n v="7.6"/>
    <n v="1989"/>
    <x v="5"/>
    <n v="92823600"/>
    <n v="114"/>
    <x v="110"/>
    <s v="Bruno Kirby"/>
    <m/>
    <m/>
    <m/>
    <m/>
    <n v="149108"/>
    <n v="273"/>
    <x v="0"/>
    <x v="0"/>
    <n v="16000000"/>
    <n v="76823600"/>
  </r>
  <r>
    <x v="503"/>
    <n v="7.6"/>
    <n v="1999"/>
    <x v="0"/>
    <n v="50668906"/>
    <n v="65"/>
    <x v="54"/>
    <s v="Denzel Washington"/>
    <m/>
    <m/>
    <m/>
    <m/>
    <n v="76016"/>
    <n v="265"/>
    <x v="0"/>
    <x v="0"/>
    <n v="38000000"/>
    <n v="12668906"/>
  </r>
  <r>
    <x v="504"/>
    <n v="7.6"/>
    <n v="1978"/>
    <x v="1"/>
    <n v="141600000"/>
    <n v="94"/>
    <x v="117"/>
    <s v="John Belushi"/>
    <m/>
    <m/>
    <m/>
    <m/>
    <n v="90177"/>
    <n v="257"/>
    <x v="0"/>
    <x v="0"/>
    <n v="3000000"/>
    <n v="138600000"/>
  </r>
  <r>
    <x v="505"/>
    <n v="7.6"/>
    <n v="2009"/>
    <x v="2"/>
    <n v="9166863"/>
    <n v="281"/>
    <x v="91"/>
    <s v="Colin Firth"/>
    <m/>
    <m/>
    <m/>
    <m/>
    <n v="83182"/>
    <n v="247"/>
    <x v="0"/>
    <x v="0"/>
    <n v="7000000"/>
    <n v="2166863"/>
  </r>
  <r>
    <x v="506"/>
    <n v="7.6"/>
    <n v="1993"/>
    <x v="0"/>
    <n v="40158000"/>
    <n v="83"/>
    <x v="138"/>
    <s v="Holly Hunter"/>
    <m/>
    <m/>
    <m/>
    <m/>
    <n v="63931"/>
    <n v="241"/>
    <x v="0"/>
    <x v="2"/>
    <n v="7000000"/>
    <n v="33158000"/>
  </r>
  <r>
    <x v="507"/>
    <n v="7.6"/>
    <n v="1990"/>
    <x v="0"/>
    <n v="122012643"/>
    <n v="104"/>
    <x v="97"/>
    <s v="Scott Glenn"/>
    <m/>
    <m/>
    <m/>
    <m/>
    <n v="143696"/>
    <n v="241"/>
    <x v="0"/>
    <x v="0"/>
    <n v="30000000"/>
    <n v="92012643"/>
  </r>
  <r>
    <x v="508"/>
    <n v="7.6"/>
    <n v="2013"/>
    <x v="4"/>
    <n v="21483154"/>
    <n v="252"/>
    <x v="26"/>
    <s v="Emily Watson"/>
    <m/>
    <m/>
    <m/>
    <m/>
    <n v="98741"/>
    <n v="236"/>
    <x v="0"/>
    <x v="0"/>
    <n v="19000000"/>
    <n v="2483154"/>
  </r>
  <r>
    <x v="509"/>
    <n v="7.6"/>
    <n v="2013"/>
    <x v="4"/>
    <n v="37707719"/>
    <n v="354"/>
    <x v="62"/>
    <s v="Steve Coogan"/>
    <m/>
    <m/>
    <m/>
    <m/>
    <n v="76094"/>
    <n v="233"/>
    <x v="0"/>
    <x v="8"/>
    <n v="12000000"/>
    <n v="25707719"/>
  </r>
  <r>
    <x v="510"/>
    <n v="7.6"/>
    <n v="2007"/>
    <x v="2"/>
    <n v="15797907"/>
    <n v="201"/>
    <x v="5"/>
    <s v="Mustafa Haidari"/>
    <m/>
    <m/>
    <m/>
    <m/>
    <n v="68119"/>
    <n v="230"/>
    <x v="20"/>
    <x v="0"/>
    <n v="20000000"/>
    <n v="-4202093"/>
  </r>
  <r>
    <x v="511"/>
    <n v="7.6"/>
    <n v="1988"/>
    <x v="5"/>
    <n v="38413606"/>
    <n v="77"/>
    <x v="229"/>
    <s v="Robert De Niro"/>
    <m/>
    <m/>
    <m/>
    <m/>
    <n v="54042"/>
    <n v="215"/>
    <x v="0"/>
    <x v="0"/>
    <n v="30000000"/>
    <n v="8413606"/>
  </r>
  <r>
    <x v="512"/>
    <n v="7.6"/>
    <n v="1996"/>
    <x v="0"/>
    <n v="2892582"/>
    <n v="50"/>
    <x v="117"/>
    <s v="Catherine O'Hara"/>
    <m/>
    <m/>
    <m/>
    <m/>
    <n v="22697"/>
    <n v="202"/>
    <x v="0"/>
    <x v="0"/>
    <n v="4000000"/>
    <n v="-1107418"/>
  </r>
  <r>
    <x v="513"/>
    <n v="7.6"/>
    <n v="1995"/>
    <x v="0"/>
    <n v="39025000"/>
    <n v="77"/>
    <x v="0"/>
    <s v="Lois Smith"/>
    <m/>
    <m/>
    <m/>
    <m/>
    <n v="73193"/>
    <n v="190"/>
    <x v="0"/>
    <x v="8"/>
    <n v="11000000"/>
    <n v="28025000"/>
  </r>
  <r>
    <x v="514"/>
    <n v="7.6"/>
    <n v="1996"/>
    <x v="0"/>
    <n v="13269963"/>
    <n v="68"/>
    <x v="43"/>
    <s v="Matthew McConaughey"/>
    <m/>
    <m/>
    <m/>
    <m/>
    <n v="23202"/>
    <n v="173"/>
    <x v="0"/>
    <x v="0"/>
    <n v="5000000"/>
    <n v="8269963"/>
  </r>
  <r>
    <x v="515"/>
    <n v="7.6"/>
    <n v="1991"/>
    <x v="0"/>
    <n v="41895491"/>
    <n v="84"/>
    <x v="148"/>
    <s v="Jeff Bridges"/>
    <m/>
    <m/>
    <m/>
    <m/>
    <n v="63274"/>
    <n v="170"/>
    <x v="0"/>
    <x v="0"/>
    <n v="24000000"/>
    <n v="17895491"/>
  </r>
  <r>
    <x v="516"/>
    <n v="7.6"/>
    <n v="1994"/>
    <x v="0"/>
    <n v="11546543"/>
    <n v="77"/>
    <x v="182"/>
    <s v="Andy Lau"/>
    <m/>
    <m/>
    <m/>
    <m/>
    <n v="34520"/>
    <n v="146"/>
    <x v="18"/>
    <x v="24"/>
    <n v="2000000"/>
    <n v="9546543"/>
  </r>
  <r>
    <x v="517"/>
    <n v="7.6"/>
    <n v="1979"/>
    <x v="1"/>
    <n v="36500000"/>
    <n v="53"/>
    <x v="10"/>
    <s v="Clint Eastwood"/>
    <m/>
    <m/>
    <m/>
    <m/>
    <n v="87090"/>
    <n v="142"/>
    <x v="0"/>
    <x v="0"/>
    <n v="8000000"/>
    <n v="28500000"/>
  </r>
  <r>
    <x v="518"/>
    <n v="7.6"/>
    <n v="2003"/>
    <x v="2"/>
    <n v="395592"/>
    <n v="72"/>
    <x v="91"/>
    <s v="Sarah Polley"/>
    <m/>
    <m/>
    <m/>
    <m/>
    <n v="21202"/>
    <n v="134"/>
    <x v="0"/>
    <x v="14"/>
    <n v="2000000"/>
    <n v="-1604408"/>
  </r>
  <r>
    <x v="519"/>
    <n v="7.6"/>
    <n v="2016"/>
    <x v="4"/>
    <n v="56154094"/>
    <n v="151"/>
    <x v="91"/>
    <s v="Sam Claflin"/>
    <m/>
    <m/>
    <m/>
    <m/>
    <n v="44723"/>
    <n v="130"/>
    <x v="0"/>
    <x v="8"/>
    <n v="20000000"/>
    <n v="36154094"/>
  </r>
  <r>
    <x v="520"/>
    <n v="7.6"/>
    <n v="2011"/>
    <x v="4"/>
    <n v="9213"/>
    <n v="136"/>
    <x v="68"/>
    <s v="Christian Bale"/>
    <m/>
    <m/>
    <m/>
    <m/>
    <n v="38690"/>
    <n v="130"/>
    <x v="15"/>
    <x v="22"/>
    <n v="94000000"/>
    <n v="-93990787"/>
  </r>
  <r>
    <x v="521"/>
    <n v="7.6"/>
    <n v="2011"/>
    <x v="4"/>
    <n v="1196752"/>
    <n v="284"/>
    <x v="21"/>
    <s v="Aksel Hennie"/>
    <m/>
    <m/>
    <m/>
    <m/>
    <n v="79353"/>
    <n v="121"/>
    <x v="21"/>
    <x v="27"/>
    <n v="30300000"/>
    <n v="-29103248"/>
  </r>
  <r>
    <x v="522"/>
    <n v="7.6"/>
    <n v="2007"/>
    <x v="2"/>
    <n v="30226144"/>
    <n v="112"/>
    <x v="62"/>
    <s v="Denzel Washington"/>
    <m/>
    <m/>
    <m/>
    <m/>
    <n v="47626"/>
    <n v="118"/>
    <x v="0"/>
    <x v="0"/>
    <n v="15000000"/>
    <n v="15226144"/>
  </r>
  <r>
    <x v="523"/>
    <n v="7.6"/>
    <n v="2001"/>
    <x v="2"/>
    <n v="313436"/>
    <n v="67"/>
    <x v="7"/>
    <s v="Jørgen Langhelle"/>
    <m/>
    <m/>
    <m/>
    <m/>
    <n v="12244"/>
    <n v="95"/>
    <x v="21"/>
    <x v="27"/>
    <n v="15500000"/>
    <n v="-15186564"/>
  </r>
  <r>
    <x v="524"/>
    <n v="7.6"/>
    <n v="2002"/>
    <x v="2"/>
    <n v="112935"/>
    <n v="81"/>
    <x v="5"/>
    <s v="Lesley Manville"/>
    <m/>
    <m/>
    <m/>
    <m/>
    <n v="8161"/>
    <n v="94"/>
    <x v="0"/>
    <x v="8"/>
    <n v="9000000"/>
    <n v="-8887065"/>
  </r>
  <r>
    <x v="525"/>
    <n v="7.6"/>
    <n v="1987"/>
    <x v="5"/>
    <n v="14792779"/>
    <n v="64"/>
    <x v="117"/>
    <s v="Mike Starr"/>
    <m/>
    <m/>
    <m/>
    <m/>
    <n v="24256"/>
    <n v="91"/>
    <x v="0"/>
    <x v="0"/>
    <n v="16000000"/>
    <n v="-1207221"/>
  </r>
  <r>
    <x v="526"/>
    <n v="7.6"/>
    <n v="2013"/>
    <x v="4"/>
    <n v="44456509"/>
    <n v="41"/>
    <x v="7"/>
    <s v="Eugenio Derbez"/>
    <m/>
    <m/>
    <m/>
    <m/>
    <n v="22105"/>
    <n v="81"/>
    <x v="11"/>
    <x v="18"/>
    <n v="5000000"/>
    <n v="39456509"/>
  </r>
  <r>
    <x v="527"/>
    <n v="7.6"/>
    <n v="1999"/>
    <x v="0"/>
    <n v="2047570"/>
    <n v="70"/>
    <x v="230"/>
    <s v="Terry Funk"/>
    <m/>
    <m/>
    <m/>
    <m/>
    <n v="6790"/>
    <n v="80"/>
    <x v="0"/>
    <x v="0"/>
    <n v="500000"/>
    <n v="1547570"/>
  </r>
  <r>
    <x v="528"/>
    <n v="7.6"/>
    <n v="2009"/>
    <x v="2"/>
    <n v="449558"/>
    <n v="145"/>
    <x v="54"/>
    <s v="Stephen Graham"/>
    <m/>
    <m/>
    <m/>
    <m/>
    <n v="32307"/>
    <n v="75"/>
    <x v="0"/>
    <x v="8"/>
    <n v="10000000"/>
    <n v="-9550442"/>
  </r>
  <r>
    <x v="529"/>
    <n v="7.6"/>
    <n v="2004"/>
    <x v="2"/>
    <n v="795126"/>
    <n v="47"/>
    <x v="231"/>
    <s v="Campbell Scott"/>
    <m/>
    <m/>
    <m/>
    <m/>
    <n v="4976"/>
    <n v="52"/>
    <x v="0"/>
    <x v="16"/>
    <n v="6000000"/>
    <n v="-5204874"/>
  </r>
  <r>
    <x v="530"/>
    <n v="7.6"/>
    <n v="2008"/>
    <x v="2"/>
    <n v="173783"/>
    <n v="14"/>
    <x v="122"/>
    <s v="Larry David"/>
    <m/>
    <m/>
    <m/>
    <m/>
    <n v="578"/>
    <n v="34"/>
    <x v="0"/>
    <x v="0"/>
    <n v="2500000"/>
    <n v="-2326217"/>
  </r>
  <r>
    <x v="531"/>
    <n v="7.6"/>
    <n v="1999"/>
    <x v="0"/>
    <n v="277233"/>
    <n v="21"/>
    <x v="34"/>
    <s v="Derick Martini"/>
    <m/>
    <m/>
    <m/>
    <m/>
    <n v="2631"/>
    <n v="26"/>
    <x v="0"/>
    <x v="0"/>
    <n v="40000"/>
    <n v="237233"/>
  </r>
  <r>
    <x v="532"/>
    <n v="7.6"/>
    <n v="2013"/>
    <x v="4"/>
    <n v="287761"/>
    <n v="31"/>
    <x v="232"/>
    <s v="Josh Swanson"/>
    <m/>
    <m/>
    <m/>
    <m/>
    <n v="2482"/>
    <n v="16"/>
    <x v="0"/>
    <x v="2"/>
    <n v="1000000"/>
    <n v="-712239"/>
  </r>
  <r>
    <x v="533"/>
    <n v="7.6"/>
    <n v="2001"/>
    <x v="2"/>
    <n v="16892"/>
    <n v="15"/>
    <x v="122"/>
    <m/>
    <m/>
    <m/>
    <m/>
    <m/>
    <n v="341"/>
    <n v="12"/>
    <x v="0"/>
    <x v="10"/>
    <n v="300000"/>
    <n v="-283108"/>
  </r>
  <r>
    <x v="534"/>
    <n v="7.5"/>
    <n v="2001"/>
    <x v="2"/>
    <n v="317557891"/>
    <n v="258"/>
    <x v="233"/>
    <s v="Daniel Radcliffe"/>
    <m/>
    <m/>
    <m/>
    <m/>
    <n v="444683"/>
    <n v="1571"/>
    <x v="0"/>
    <x v="8"/>
    <n v="125000000"/>
    <n v="192557891"/>
  </r>
  <r>
    <x v="535"/>
    <n v="7.5"/>
    <n v="2004"/>
    <x v="2"/>
    <n v="119078393"/>
    <n v="288"/>
    <x v="234"/>
    <s v="Osama bin Laden"/>
    <m/>
    <m/>
    <m/>
    <m/>
    <n v="113152"/>
    <n v="1416"/>
    <x v="0"/>
    <x v="0"/>
    <n v="6000000"/>
    <n v="113078393"/>
  </r>
  <r>
    <x v="536"/>
    <n v="7.5"/>
    <n v="2002"/>
    <x v="2"/>
    <n v="77679638"/>
    <n v="233"/>
    <x v="0"/>
    <s v="Leonardo DiCaprio"/>
    <m/>
    <m/>
    <m/>
    <m/>
    <n v="314033"/>
    <n v="1166"/>
    <x v="0"/>
    <x v="0"/>
    <n v="100000000"/>
    <n v="-22320362"/>
  </r>
  <r>
    <x v="537"/>
    <n v="7.5"/>
    <n v="2002"/>
    <x v="2"/>
    <n v="1190018"/>
    <n v="146"/>
    <x v="207"/>
    <s v="Christian Bale"/>
    <m/>
    <m/>
    <m/>
    <m/>
    <n v="261317"/>
    <n v="1137"/>
    <x v="0"/>
    <x v="0"/>
    <n v="20000000"/>
    <n v="-18809982"/>
  </r>
  <r>
    <x v="538"/>
    <n v="7.5"/>
    <n v="2005"/>
    <x v="2"/>
    <n v="31493782"/>
    <n v="441"/>
    <x v="21"/>
    <s v="Viggo Mortensen"/>
    <m/>
    <m/>
    <m/>
    <m/>
    <n v="186606"/>
    <n v="1125"/>
    <x v="0"/>
    <x v="0"/>
    <n v="32000000"/>
    <n v="-506218"/>
  </r>
  <r>
    <x v="539"/>
    <n v="7.5"/>
    <n v="2015"/>
    <x v="4"/>
    <n v="458991599"/>
    <n v="635"/>
    <x v="35"/>
    <s v="Chris Hemsworth"/>
    <m/>
    <m/>
    <m/>
    <m/>
    <n v="462669"/>
    <n v="1117"/>
    <x v="0"/>
    <x v="0"/>
    <n v="250000000"/>
    <n v="208991599"/>
  </r>
  <r>
    <x v="540"/>
    <n v="7.5"/>
    <n v="2007"/>
    <x v="2"/>
    <n v="292000866"/>
    <n v="329"/>
    <x v="144"/>
    <s v="Robert Pattinson"/>
    <m/>
    <m/>
    <m/>
    <m/>
    <n v="355137"/>
    <n v="1108"/>
    <x v="0"/>
    <x v="8"/>
    <n v="150000000"/>
    <n v="142000866"/>
  </r>
  <r>
    <x v="541"/>
    <n v="7.5"/>
    <n v="2003"/>
    <x v="2"/>
    <n v="214948780"/>
    <n v="289"/>
    <x v="105"/>
    <s v="Hugh Jackman"/>
    <m/>
    <m/>
    <m/>
    <m/>
    <n v="405973"/>
    <n v="1055"/>
    <x v="0"/>
    <x v="16"/>
    <n v="110000000"/>
    <n v="104948780"/>
  </r>
  <r>
    <x v="542"/>
    <n v="7.5"/>
    <n v="2009"/>
    <x v="2"/>
    <n v="301956980"/>
    <n v="375"/>
    <x v="144"/>
    <s v="Alan Rickman"/>
    <m/>
    <m/>
    <m/>
    <m/>
    <n v="321795"/>
    <n v="973"/>
    <x v="0"/>
    <x v="8"/>
    <n v="250000000"/>
    <n v="51956980"/>
  </r>
  <r>
    <x v="543"/>
    <n v="7.5"/>
    <n v="2006"/>
    <x v="2"/>
    <n v="34300771"/>
    <n v="285"/>
    <x v="5"/>
    <s v="Brad Pitt"/>
    <m/>
    <m/>
    <s v="Babel "/>
    <m/>
    <n v="243799"/>
    <n v="908"/>
    <x v="0"/>
    <x v="5"/>
    <n v="25000000"/>
    <n v="9300771"/>
  </r>
  <r>
    <x v="544"/>
    <n v="7.5"/>
    <n v="2007"/>
    <x v="2"/>
    <n v="143492840"/>
    <n v="387"/>
    <x v="110"/>
    <s v="J.K. Simmons"/>
    <m/>
    <m/>
    <m/>
    <m/>
    <n v="414335"/>
    <n v="881"/>
    <x v="0"/>
    <x v="0"/>
    <n v="7500000"/>
    <n v="135992840"/>
  </r>
  <r>
    <x v="545"/>
    <n v="7.5"/>
    <n v="2004"/>
    <x v="2"/>
    <n v="71502303"/>
    <n v="285"/>
    <x v="158"/>
    <s v="Virginia Madsen"/>
    <m/>
    <m/>
    <m/>
    <m/>
    <n v="149966"/>
    <n v="835"/>
    <x v="0"/>
    <x v="0"/>
    <n v="12000000"/>
    <n v="59502303"/>
  </r>
  <r>
    <x v="546"/>
    <n v="7.5"/>
    <n v="2012"/>
    <x v="4"/>
    <n v="27098580"/>
    <n v="511"/>
    <x v="56"/>
    <s v="Tom Hanks"/>
    <m/>
    <m/>
    <m/>
    <m/>
    <n v="284825"/>
    <n v="828"/>
    <x v="0"/>
    <x v="6"/>
    <n v="102000000"/>
    <n v="-74901420"/>
  </r>
  <r>
    <x v="547"/>
    <n v="7.5"/>
    <n v="1974"/>
    <x v="1"/>
    <n v="30859000"/>
    <n v="277"/>
    <x v="125"/>
    <s v="Gunnar Hansen"/>
    <m/>
    <m/>
    <m/>
    <m/>
    <n v="96410"/>
    <n v="826"/>
    <x v="0"/>
    <x v="0"/>
    <n v="83532"/>
    <n v="30775468"/>
  </r>
  <r>
    <x v="548"/>
    <n v="7.5"/>
    <n v="2013"/>
    <x v="4"/>
    <n v="137387272"/>
    <n v="511"/>
    <x v="25"/>
    <s v="Mackenzie Foy"/>
    <m/>
    <m/>
    <m/>
    <m/>
    <n v="300110"/>
    <n v="807"/>
    <x v="0"/>
    <x v="0"/>
    <n v="20000000"/>
    <n v="117387272"/>
  </r>
  <r>
    <x v="549"/>
    <n v="7.5"/>
    <n v="2014"/>
    <x v="4"/>
    <n v="255108370"/>
    <n v="422"/>
    <x v="124"/>
    <s v="Aidan Turner"/>
    <m/>
    <m/>
    <m/>
    <m/>
    <n v="354228"/>
    <n v="802"/>
    <x v="0"/>
    <x v="2"/>
    <n v="250000000"/>
    <n v="5108370"/>
  </r>
  <r>
    <x v="550"/>
    <n v="7.5"/>
    <n v="2004"/>
    <x v="2"/>
    <n v="102608827"/>
    <n v="267"/>
    <x v="62"/>
    <s v="Leonardo DiCaprio"/>
    <m/>
    <m/>
    <m/>
    <m/>
    <n v="264318"/>
    <n v="799"/>
    <x v="0"/>
    <x v="0"/>
    <n v="110000000"/>
    <n v="-7391173"/>
  </r>
  <r>
    <x v="551"/>
    <n v="7.5"/>
    <n v="2011"/>
    <x v="4"/>
    <n v="73820094"/>
    <n v="682"/>
    <x v="235"/>
    <s v="Chloë Grace Moretz"/>
    <m/>
    <m/>
    <m/>
    <m/>
    <n v="245333"/>
    <n v="678"/>
    <x v="0"/>
    <x v="0"/>
    <n v="170000000"/>
    <n v="-96179906"/>
  </r>
  <r>
    <x v="552"/>
    <n v="7.5"/>
    <n v="1984"/>
    <x v="5"/>
    <n v="26505000"/>
    <n v="256"/>
    <x v="99"/>
    <s v="Johnny Depp"/>
    <m/>
    <m/>
    <m/>
    <m/>
    <n v="149285"/>
    <n v="668"/>
    <x v="0"/>
    <x v="0"/>
    <n v="1800000"/>
    <n v="24705000"/>
  </r>
  <r>
    <x v="553"/>
    <n v="7.5"/>
    <n v="1992"/>
    <x v="0"/>
    <n v="82522790"/>
    <n v="181"/>
    <x v="236"/>
    <s v="Keanu Reeves"/>
    <m/>
    <m/>
    <m/>
    <m/>
    <n v="143835"/>
    <n v="654"/>
    <x v="0"/>
    <x v="0"/>
    <n v="40000000"/>
    <n v="42522790"/>
  </r>
  <r>
    <x v="554"/>
    <n v="7.5"/>
    <n v="1998"/>
    <x v="0"/>
    <n v="3216970"/>
    <n v="138"/>
    <x v="38"/>
    <s v="Mark Margolis"/>
    <m/>
    <m/>
    <m/>
    <m/>
    <n v="142619"/>
    <n v="586"/>
    <x v="0"/>
    <x v="0"/>
    <n v="60000"/>
    <n v="3156970"/>
  </r>
  <r>
    <x v="555"/>
    <n v="7.5"/>
    <n v="2011"/>
    <x v="4"/>
    <n v="54696902"/>
    <n v="522"/>
    <x v="237"/>
    <s v="Jake Gyllenhaal"/>
    <m/>
    <m/>
    <m/>
    <m/>
    <n v="379462"/>
    <n v="571"/>
    <x v="0"/>
    <x v="0"/>
    <n v="32000000"/>
    <n v="22696902"/>
  </r>
  <r>
    <x v="556"/>
    <n v="7.5"/>
    <n v="2005"/>
    <x v="2"/>
    <n v="33565375"/>
    <n v="226"/>
    <x v="208"/>
    <s v="Archie Panjabi"/>
    <m/>
    <m/>
    <m/>
    <m/>
    <n v="111351"/>
    <n v="568"/>
    <x v="0"/>
    <x v="8"/>
    <n v="15000000"/>
    <n v="18565375"/>
  </r>
  <r>
    <x v="557"/>
    <n v="7.5"/>
    <n v="2005"/>
    <x v="2"/>
    <n v="31501218"/>
    <n v="351"/>
    <x v="3"/>
    <s v="Robert Downey Jr."/>
    <m/>
    <m/>
    <m/>
    <m/>
    <n v="84070"/>
    <n v="526"/>
    <x v="0"/>
    <x v="0"/>
    <n v="7500000"/>
    <n v="24001218"/>
  </r>
  <r>
    <x v="558"/>
    <n v="7.5"/>
    <n v="2010"/>
    <x v="4"/>
    <n v="31494270"/>
    <n v="393"/>
    <x v="238"/>
    <s v="Anna Kendrick"/>
    <m/>
    <m/>
    <m/>
    <m/>
    <n v="273921"/>
    <n v="522"/>
    <x v="0"/>
    <x v="0"/>
    <n v="60000000"/>
    <n v="-28505730"/>
  </r>
  <r>
    <x v="559"/>
    <n v="7.5"/>
    <n v="2001"/>
    <x v="2"/>
    <n v="35918429"/>
    <n v="179"/>
    <x v="0"/>
    <s v="Tom Wilkinson"/>
    <m/>
    <m/>
    <m/>
    <m/>
    <n v="32415"/>
    <n v="510"/>
    <x v="0"/>
    <x v="0"/>
    <n v="1700000"/>
    <n v="34218429"/>
  </r>
  <r>
    <x v="560"/>
    <n v="7.5"/>
    <n v="2003"/>
    <x v="2"/>
    <n v="58328680"/>
    <n v="153"/>
    <x v="239"/>
    <s v="Robert Duvall"/>
    <m/>
    <m/>
    <m/>
    <m/>
    <n v="54096"/>
    <n v="494"/>
    <x v="0"/>
    <x v="0"/>
    <n v="22000000"/>
    <n v="36328680"/>
  </r>
  <r>
    <x v="561"/>
    <n v="7.5"/>
    <n v="2006"/>
    <x v="2"/>
    <n v="2208939"/>
    <n v="226"/>
    <x v="240"/>
    <s v="Michael Smiley"/>
    <m/>
    <m/>
    <m/>
    <m/>
    <n v="190490"/>
    <n v="482"/>
    <x v="0"/>
    <x v="6"/>
    <n v="50000000"/>
    <n v="-47791061"/>
  </r>
  <r>
    <x v="562"/>
    <n v="7.5"/>
    <n v="1997"/>
    <x v="0"/>
    <n v="39647595"/>
    <n v="140"/>
    <x v="75"/>
    <s v="Robert De Niro"/>
    <m/>
    <m/>
    <m/>
    <m/>
    <n v="239540"/>
    <n v="462"/>
    <x v="0"/>
    <x v="0"/>
    <n v="12000000"/>
    <n v="27647595"/>
  </r>
  <r>
    <x v="563"/>
    <n v="7.5"/>
    <n v="2016"/>
    <x v="4"/>
    <n v="130468626"/>
    <n v="322"/>
    <x v="6"/>
    <s v="Sofia Boutella"/>
    <m/>
    <m/>
    <m/>
    <m/>
    <n v="53607"/>
    <n v="432"/>
    <x v="0"/>
    <x v="0"/>
    <n v="185000000"/>
    <n v="-54531374"/>
  </r>
  <r>
    <x v="564"/>
    <n v="7.5"/>
    <n v="1997"/>
    <x v="0"/>
    <n v="60984028"/>
    <n v="117"/>
    <x v="38"/>
    <s v="Keanu Reeves"/>
    <m/>
    <m/>
    <m/>
    <m/>
    <n v="259519"/>
    <n v="431"/>
    <x v="0"/>
    <x v="0"/>
    <n v="57000000"/>
    <n v="3984028"/>
  </r>
  <r>
    <x v="565"/>
    <n v="7.5"/>
    <n v="2003"/>
    <x v="2"/>
    <n v="19593740"/>
    <n v="141"/>
    <x v="21"/>
    <s v="Kevin Spacey"/>
    <m/>
    <m/>
    <m/>
    <m/>
    <n v="88270"/>
    <n v="420"/>
    <x v="0"/>
    <x v="0"/>
    <n v="50000000"/>
    <n v="-30406260"/>
  </r>
  <r>
    <x v="566"/>
    <n v="7.5"/>
    <n v="1998"/>
    <x v="0"/>
    <n v="16311763"/>
    <n v="125"/>
    <x v="21"/>
    <s v="Gary Cole"/>
    <m/>
    <m/>
    <m/>
    <m/>
    <n v="50656"/>
    <n v="416"/>
    <x v="0"/>
    <x v="8"/>
    <n v="17000000"/>
    <n v="-688237"/>
  </r>
  <r>
    <x v="567"/>
    <n v="7.5"/>
    <n v="2007"/>
    <x v="2"/>
    <n v="3904982"/>
    <n v="273"/>
    <x v="241"/>
    <s v="Brad Pitt"/>
    <m/>
    <m/>
    <s v="The Assassination of Jesse James by the Coward Robert Ford "/>
    <m/>
    <n v="136104"/>
    <n v="415"/>
    <x v="0"/>
    <x v="0"/>
    <n v="30000000"/>
    <n v="-26095018"/>
  </r>
  <r>
    <x v="568"/>
    <n v="7.5"/>
    <n v="2011"/>
    <x v="4"/>
    <n v="186830669"/>
    <n v="382"/>
    <x v="209"/>
    <s v="Robert Downey Jr."/>
    <m/>
    <m/>
    <m/>
    <m/>
    <n v="338635"/>
    <n v="412"/>
    <x v="0"/>
    <x v="0"/>
    <n v="125000000"/>
    <n v="61830669"/>
  </r>
  <r>
    <x v="569"/>
    <n v="7.5"/>
    <n v="1998"/>
    <x v="0"/>
    <n v="30012990"/>
    <n v="141"/>
    <x v="3"/>
    <s v="Fanny Ardant"/>
    <m/>
    <m/>
    <m/>
    <m/>
    <n v="75973"/>
    <n v="409"/>
    <x v="0"/>
    <x v="8"/>
    <n v="25000000"/>
    <n v="5012990"/>
  </r>
  <r>
    <x v="570"/>
    <n v="7.5"/>
    <n v="1990"/>
    <x v="0"/>
    <n v="119412921"/>
    <n v="196"/>
    <x v="9"/>
    <s v="Ronny Cox"/>
    <m/>
    <m/>
    <m/>
    <m/>
    <n v="240241"/>
    <n v="391"/>
    <x v="0"/>
    <x v="0"/>
    <n v="65000000"/>
    <n v="54412921"/>
  </r>
  <r>
    <x v="571"/>
    <n v="7.5"/>
    <n v="2007"/>
    <x v="2"/>
    <n v="31655091"/>
    <n v="148"/>
    <x v="30"/>
    <s v="Robin Williams"/>
    <m/>
    <m/>
    <m/>
    <m/>
    <n v="87331"/>
    <n v="364"/>
    <x v="0"/>
    <x v="0"/>
    <n v="30000000"/>
    <n v="1655091"/>
  </r>
  <r>
    <x v="572"/>
    <n v="7.5"/>
    <n v="2001"/>
    <x v="2"/>
    <n v="15561627"/>
    <n v="99"/>
    <x v="5"/>
    <s v="Ian Somerhalder"/>
    <m/>
    <m/>
    <m/>
    <m/>
    <n v="39105"/>
    <n v="359"/>
    <x v="0"/>
    <x v="0"/>
    <n v="18000000"/>
    <n v="-2438373"/>
  </r>
  <r>
    <x v="573"/>
    <n v="7.5"/>
    <n v="1963"/>
    <x v="3"/>
    <n v="24800000"/>
    <n v="167"/>
    <x v="97"/>
    <s v="Robert Shaw"/>
    <m/>
    <m/>
    <m/>
    <m/>
    <n v="89403"/>
    <n v="358"/>
    <x v="0"/>
    <x v="8"/>
    <n v="2000000"/>
    <n v="22800000"/>
  </r>
  <r>
    <x v="574"/>
    <n v="7.5"/>
    <n v="2000"/>
    <x v="2"/>
    <n v="18621249"/>
    <n v="119"/>
    <x v="117"/>
    <s v="John Michael Higgins"/>
    <m/>
    <m/>
    <m/>
    <m/>
    <n v="45859"/>
    <n v="340"/>
    <x v="0"/>
    <x v="0"/>
    <n v="6000000"/>
    <n v="12621249"/>
  </r>
  <r>
    <x v="575"/>
    <n v="7.5"/>
    <n v="1994"/>
    <x v="0"/>
    <n v="66528842"/>
    <n v="57"/>
    <x v="242"/>
    <s v="Anthony Hopkins"/>
    <m/>
    <m/>
    <m/>
    <m/>
    <n v="112175"/>
    <n v="329"/>
    <x v="0"/>
    <x v="0"/>
    <n v="30000000"/>
    <n v="36528842"/>
  </r>
  <r>
    <x v="576"/>
    <n v="7.5"/>
    <n v="1998"/>
    <x v="0"/>
    <n v="2365931"/>
    <n v="106"/>
    <x v="243"/>
    <s v="Anjelica Huston"/>
    <m/>
    <m/>
    <m/>
    <m/>
    <n v="36657"/>
    <n v="318"/>
    <x v="0"/>
    <x v="0"/>
    <n v="1500000"/>
    <n v="865931"/>
  </r>
  <r>
    <x v="577"/>
    <n v="7.5"/>
    <n v="2007"/>
    <x v="2"/>
    <n v="7159147"/>
    <n v="300"/>
    <x v="38"/>
    <s v="Geraldine Chaplin"/>
    <m/>
    <m/>
    <m/>
    <m/>
    <n v="120189"/>
    <n v="308"/>
    <x v="11"/>
    <x v="14"/>
    <n v="3400000"/>
    <n v="3759147"/>
  </r>
  <r>
    <x v="578"/>
    <n v="7.5"/>
    <n v="2005"/>
    <x v="2"/>
    <n v="56068547"/>
    <n v="209"/>
    <x v="244"/>
    <s v="Mark Gatiss"/>
    <m/>
    <m/>
    <m/>
    <m/>
    <n v="98160"/>
    <n v="307"/>
    <x v="0"/>
    <x v="8"/>
    <n v="30000000"/>
    <n v="26068547"/>
  </r>
  <r>
    <x v="579"/>
    <n v="7.5"/>
    <n v="2013"/>
    <x v="4"/>
    <n v="83299761"/>
    <n v="405"/>
    <x v="245"/>
    <s v="Tom Hanks"/>
    <m/>
    <m/>
    <m/>
    <m/>
    <n v="117719"/>
    <n v="306"/>
    <x v="0"/>
    <x v="0"/>
    <n v="35000000"/>
    <n v="48299761"/>
  </r>
  <r>
    <x v="580"/>
    <n v="7.5"/>
    <n v="1988"/>
    <x v="5"/>
    <n v="73326666"/>
    <n v="109"/>
    <x v="246"/>
    <s v="Catherine O'Hara"/>
    <m/>
    <m/>
    <m/>
    <m/>
    <n v="189413"/>
    <n v="306"/>
    <x v="0"/>
    <x v="0"/>
    <n v="15000000"/>
    <n v="58326666"/>
  </r>
  <r>
    <x v="581"/>
    <n v="7.5"/>
    <n v="1990"/>
    <x v="0"/>
    <n v="285761243"/>
    <n v="102"/>
    <x v="247"/>
    <s v="Macaulay Culkin"/>
    <m/>
    <m/>
    <m/>
    <m/>
    <n v="311075"/>
    <n v="305"/>
    <x v="0"/>
    <x v="0"/>
    <n v="18000000"/>
    <n v="267761243"/>
  </r>
  <r>
    <x v="582"/>
    <n v="7.5"/>
    <n v="2011"/>
    <x v="4"/>
    <n v="1738692"/>
    <n v="389"/>
    <x v="32"/>
    <s v="Ezra Miller"/>
    <m/>
    <m/>
    <m/>
    <m/>
    <n v="95529"/>
    <n v="301"/>
    <x v="0"/>
    <x v="8"/>
    <n v="7000000"/>
    <n v="-5261308"/>
  </r>
  <r>
    <x v="583"/>
    <n v="7.5"/>
    <n v="2004"/>
    <x v="2"/>
    <n v="64371181"/>
    <n v="129"/>
    <x v="248"/>
    <s v="Eddie Cahill"/>
    <m/>
    <m/>
    <m/>
    <m/>
    <n v="36636"/>
    <n v="289"/>
    <x v="0"/>
    <x v="0"/>
    <n v="28000000"/>
    <n v="36371181"/>
  </r>
  <r>
    <x v="584"/>
    <n v="7.5"/>
    <n v="1997"/>
    <x v="0"/>
    <n v="7837632"/>
    <n v="124"/>
    <x v="5"/>
    <s v="Joan Allen"/>
    <m/>
    <m/>
    <m/>
    <m/>
    <n v="46396"/>
    <n v="287"/>
    <x v="0"/>
    <x v="0"/>
    <n v="18000000"/>
    <n v="-10162368"/>
  </r>
  <r>
    <x v="585"/>
    <n v="7.5"/>
    <n v="2015"/>
    <x v="4"/>
    <n v="52418902"/>
    <n v="305"/>
    <x v="69"/>
    <s v="Jake Gyllenhaal"/>
    <m/>
    <m/>
    <m/>
    <m/>
    <n v="147128"/>
    <n v="277"/>
    <x v="0"/>
    <x v="0"/>
    <n v="30000000"/>
    <n v="22418902"/>
  </r>
  <r>
    <x v="586"/>
    <n v="7.5"/>
    <n v="2008"/>
    <x v="2"/>
    <n v="3081925"/>
    <n v="245"/>
    <x v="110"/>
    <s v="Philip Seymour Hoffman"/>
    <m/>
    <m/>
    <m/>
    <m/>
    <n v="55842"/>
    <n v="274"/>
    <x v="0"/>
    <x v="0"/>
    <n v="21000000"/>
    <n v="-17918075"/>
  </r>
  <r>
    <x v="587"/>
    <n v="7.5"/>
    <n v="1996"/>
    <x v="0"/>
    <n v="53300852"/>
    <n v="73"/>
    <x v="21"/>
    <s v="Robert De Niro"/>
    <m/>
    <m/>
    <m/>
    <m/>
    <n v="154487"/>
    <n v="259"/>
    <x v="0"/>
    <x v="0"/>
    <n v="44000000"/>
    <n v="9300852"/>
  </r>
  <r>
    <x v="588"/>
    <n v="7.5"/>
    <n v="2002"/>
    <x v="2"/>
    <n v="6165429"/>
    <n v="74"/>
    <x v="249"/>
    <s v="Roy Billing"/>
    <m/>
    <m/>
    <m/>
    <m/>
    <n v="23486"/>
    <n v="249"/>
    <x v="22"/>
    <x v="17"/>
    <n v="6000000"/>
    <n v="165429"/>
  </r>
  <r>
    <x v="589"/>
    <n v="7.5"/>
    <n v="1973"/>
    <x v="1"/>
    <n v="115000000"/>
    <n v="100"/>
    <x v="250"/>
    <s v="Harrison Ford"/>
    <m/>
    <m/>
    <m/>
    <m/>
    <n v="63839"/>
    <n v="238"/>
    <x v="0"/>
    <x v="0"/>
    <n v="777000"/>
    <n v="114223000"/>
  </r>
  <r>
    <x v="590"/>
    <n v="7.5"/>
    <n v="2007"/>
    <x v="2"/>
    <n v="36581633"/>
    <n v="84"/>
    <x v="10"/>
    <s v="Hunter Parrish"/>
    <m/>
    <m/>
    <m/>
    <m/>
    <n v="52533"/>
    <n v="235"/>
    <x v="0"/>
    <x v="6"/>
    <n v="21000000"/>
    <n v="15581633"/>
  </r>
  <r>
    <x v="591"/>
    <n v="7.5"/>
    <n v="2007"/>
    <x v="2"/>
    <n v="19661987"/>
    <n v="154"/>
    <x v="5"/>
    <s v="Adam Sandler"/>
    <m/>
    <m/>
    <m/>
    <m/>
    <n v="83786"/>
    <n v="231"/>
    <x v="0"/>
    <x v="0"/>
    <n v="20000000"/>
    <n v="-338013"/>
  </r>
  <r>
    <x v="592"/>
    <n v="7.5"/>
    <n v="1998"/>
    <x v="0"/>
    <n v="6390032"/>
    <n v="127"/>
    <x v="62"/>
    <s v="Brendan Fraser"/>
    <m/>
    <m/>
    <m/>
    <m/>
    <n v="24977"/>
    <n v="229"/>
    <x v="0"/>
    <x v="0"/>
    <n v="3500000"/>
    <n v="2890032"/>
  </r>
  <r>
    <x v="593"/>
    <n v="7.5"/>
    <n v="1998"/>
    <x v="0"/>
    <n v="120618403"/>
    <n v="143"/>
    <x v="251"/>
    <s v="Ming-Na Wen"/>
    <m/>
    <m/>
    <m/>
    <m/>
    <n v="171792"/>
    <n v="222"/>
    <x v="0"/>
    <x v="0"/>
    <n v="90000000"/>
    <n v="30618403"/>
  </r>
  <r>
    <x v="594"/>
    <n v="7.5"/>
    <n v="2006"/>
    <x v="2"/>
    <n v="8047690"/>
    <n v="143"/>
    <x v="91"/>
    <s v="Toby Jones"/>
    <m/>
    <m/>
    <m/>
    <m/>
    <n v="77656"/>
    <n v="220"/>
    <x v="15"/>
    <x v="22"/>
    <n v="19400000"/>
    <n v="-11352310"/>
  </r>
  <r>
    <x v="595"/>
    <n v="7.5"/>
    <n v="2014"/>
    <x v="4"/>
    <n v="52066000"/>
    <n v="364"/>
    <x v="3"/>
    <s v="David Oyelowo"/>
    <m/>
    <m/>
    <m/>
    <m/>
    <n v="61114"/>
    <n v="212"/>
    <x v="0"/>
    <x v="8"/>
    <n v="20000000"/>
    <n v="32066000"/>
  </r>
  <r>
    <x v="596"/>
    <n v="7.5"/>
    <n v="2015"/>
    <x v="4"/>
    <n v="38317535"/>
    <n v="351"/>
    <x v="91"/>
    <s v="Julie Walters"/>
    <m/>
    <m/>
    <m/>
    <m/>
    <n v="73249"/>
    <n v="212"/>
    <x v="0"/>
    <x v="8"/>
    <n v="11000000"/>
    <n v="27317535"/>
  </r>
  <r>
    <x v="597"/>
    <n v="7.5"/>
    <n v="2004"/>
    <x v="2"/>
    <n v="261481"/>
    <n v="194"/>
    <x v="106"/>
    <s v="Li Gong"/>
    <m/>
    <m/>
    <m/>
    <m/>
    <n v="41496"/>
    <n v="210"/>
    <x v="18"/>
    <x v="24"/>
    <n v="12000000"/>
    <n v="-11738519"/>
  </r>
  <r>
    <x v="598"/>
    <n v="7.5"/>
    <n v="1992"/>
    <x v="0"/>
    <n v="52929168"/>
    <n v="54"/>
    <x v="50"/>
    <s v="Fred Gwynne"/>
    <m/>
    <m/>
    <m/>
    <m/>
    <n v="82743"/>
    <n v="201"/>
    <x v="0"/>
    <x v="0"/>
    <n v="11000000"/>
    <n v="41929168"/>
  </r>
  <r>
    <x v="599"/>
    <n v="7.5"/>
    <n v="2013"/>
    <x v="4"/>
    <n v="95001343"/>
    <n v="216"/>
    <x v="54"/>
    <s v="Harrison Ford"/>
    <m/>
    <m/>
    <m/>
    <m/>
    <n v="66511"/>
    <n v="200"/>
    <x v="0"/>
    <x v="0"/>
    <n v="40000000"/>
    <n v="55001343"/>
  </r>
  <r>
    <x v="600"/>
    <n v="7.5"/>
    <n v="2005"/>
    <x v="2"/>
    <n v="5023275"/>
    <n v="172"/>
    <x v="252"/>
    <s v="Levon Helm"/>
    <m/>
    <m/>
    <m/>
    <m/>
    <n v="34194"/>
    <n v="199"/>
    <x v="0"/>
    <x v="5"/>
    <n v="15000000"/>
    <n v="-9976725"/>
  </r>
  <r>
    <x v="601"/>
    <n v="7.5"/>
    <n v="2014"/>
    <x v="4"/>
    <n v="18656400"/>
    <n v="309"/>
    <x v="5"/>
    <s v="Kristen Stewart"/>
    <m/>
    <m/>
    <m/>
    <m/>
    <n v="86077"/>
    <n v="195"/>
    <x v="0"/>
    <x v="0"/>
    <n v="5000000"/>
    <n v="13656400"/>
  </r>
  <r>
    <x v="602"/>
    <n v="7.5"/>
    <n v="1995"/>
    <x v="0"/>
    <n v="70960517"/>
    <n v="69"/>
    <x v="91"/>
    <s v="Clint Eastwood"/>
    <m/>
    <m/>
    <m/>
    <m/>
    <n v="54631"/>
    <n v="192"/>
    <x v="0"/>
    <x v="0"/>
    <n v="35000000"/>
    <n v="35960517"/>
  </r>
  <r>
    <x v="603"/>
    <n v="7.5"/>
    <n v="1995"/>
    <x v="0"/>
    <n v="4771000"/>
    <n v="74"/>
    <x v="7"/>
    <s v="Heather Matarazzo"/>
    <m/>
    <m/>
    <m/>
    <m/>
    <n v="26513"/>
    <n v="174"/>
    <x v="0"/>
    <x v="0"/>
    <n v="800000"/>
    <n v="3971000"/>
  </r>
  <r>
    <x v="604"/>
    <n v="7.5"/>
    <n v="2004"/>
    <x v="2"/>
    <n v="6517198"/>
    <n v="155"/>
    <x v="0"/>
    <s v="Catalina Sandino Moreno"/>
    <m/>
    <m/>
    <m/>
    <m/>
    <n v="30474"/>
    <n v="172"/>
    <x v="11"/>
    <x v="28"/>
    <n v="3000000"/>
    <n v="3517198"/>
  </r>
  <r>
    <x v="605"/>
    <n v="7.5"/>
    <n v="2013"/>
    <x v="4"/>
    <n v="16097842"/>
    <n v="327"/>
    <x v="94"/>
    <s v="Ahna O'Reilly"/>
    <m/>
    <m/>
    <m/>
    <m/>
    <n v="53919"/>
    <n v="168"/>
    <x v="0"/>
    <x v="0"/>
    <n v="900000"/>
    <n v="15197842"/>
  </r>
  <r>
    <x v="606"/>
    <n v="7.5"/>
    <n v="1970"/>
    <x v="1"/>
    <n v="14500000"/>
    <n v="79"/>
    <x v="181"/>
    <s v="Joseph Cotten"/>
    <m/>
    <m/>
    <m/>
    <m/>
    <n v="25019"/>
    <n v="159"/>
    <x v="0"/>
    <x v="4"/>
    <n v="25000000"/>
    <n v="-10500000"/>
  </r>
  <r>
    <x v="607"/>
    <n v="7.5"/>
    <n v="1940"/>
    <x v="9"/>
    <n v="84300000"/>
    <n v="105"/>
    <x v="196"/>
    <s v="Mel Blanc"/>
    <m/>
    <m/>
    <m/>
    <m/>
    <n v="90360"/>
    <n v="147"/>
    <x v="0"/>
    <x v="0"/>
    <n v="2600000"/>
    <n v="81700000"/>
  </r>
  <r>
    <x v="608"/>
    <n v="7.5"/>
    <n v="1968"/>
    <x v="3"/>
    <n v="16800000"/>
    <n v="56"/>
    <x v="253"/>
    <s v="Oliver Reed"/>
    <m/>
    <m/>
    <m/>
    <m/>
    <n v="25303"/>
    <n v="138"/>
    <x v="0"/>
    <x v="8"/>
    <n v="10000000"/>
    <n v="6800000"/>
  </r>
  <r>
    <x v="609"/>
    <n v="7.5"/>
    <n v="1989"/>
    <x v="5"/>
    <n v="6706368"/>
    <n v="40"/>
    <x v="122"/>
    <s v="Michael Moore"/>
    <m/>
    <m/>
    <m/>
    <m/>
    <n v="22800"/>
    <n v="133"/>
    <x v="0"/>
    <x v="0"/>
    <n v="160000"/>
    <n v="6546368"/>
  </r>
  <r>
    <x v="610"/>
    <n v="7.5"/>
    <n v="2016"/>
    <x v="4"/>
    <n v="15785632"/>
    <n v="216"/>
    <x v="254"/>
    <s v="Hugh Jackman"/>
    <m/>
    <m/>
    <m/>
    <m/>
    <n v="32507"/>
    <n v="119"/>
    <x v="0"/>
    <x v="8"/>
    <n v="23000000"/>
    <n v="-7214368"/>
  </r>
  <r>
    <x v="611"/>
    <n v="7.5"/>
    <n v="1993"/>
    <x v="0"/>
    <n v="27900000"/>
    <n v="28"/>
    <x v="21"/>
    <s v="Jada Pinkett Smith"/>
    <m/>
    <m/>
    <m/>
    <m/>
    <n v="39508"/>
    <n v="96"/>
    <x v="0"/>
    <x v="0"/>
    <n v="3500000"/>
    <n v="24400000"/>
  </r>
  <r>
    <x v="612"/>
    <n v="7.5"/>
    <n v="1995"/>
    <x v="0"/>
    <n v="2600000"/>
    <n v="56"/>
    <x v="26"/>
    <s v="Robert Downey Jr."/>
    <m/>
    <m/>
    <m/>
    <m/>
    <n v="11612"/>
    <n v="88"/>
    <x v="0"/>
    <x v="8"/>
    <n v="6000000"/>
    <n v="-3400000"/>
  </r>
  <r>
    <x v="613"/>
    <n v="7.5"/>
    <n v="1994"/>
    <x v="0"/>
    <n v="13383737"/>
    <n v="67"/>
    <x v="50"/>
    <s v="Jim Broadbent"/>
    <m/>
    <m/>
    <m/>
    <m/>
    <n v="29385"/>
    <n v="86"/>
    <x v="0"/>
    <x v="0"/>
    <n v="20000000"/>
    <n v="-6616263"/>
  </r>
  <r>
    <x v="614"/>
    <n v="7.5"/>
    <n v="2000"/>
    <x v="2"/>
    <n v="241816"/>
    <n v="75"/>
    <x v="5"/>
    <s v="Paul Schneider"/>
    <m/>
    <m/>
    <m/>
    <m/>
    <n v="6246"/>
    <n v="76"/>
    <x v="0"/>
    <x v="0"/>
    <n v="42000"/>
    <n v="199816"/>
  </r>
  <r>
    <x v="615"/>
    <n v="7.5"/>
    <n v="2007"/>
    <x v="2"/>
    <n v="214202"/>
    <n v="69"/>
    <x v="21"/>
    <s v="Zack Ward"/>
    <m/>
    <m/>
    <m/>
    <m/>
    <n v="14831"/>
    <n v="75"/>
    <x v="0"/>
    <x v="6"/>
    <n v="12000000"/>
    <n v="-11785798"/>
  </r>
  <r>
    <x v="616"/>
    <n v="7.5"/>
    <n v="2010"/>
    <x v="4"/>
    <n v="7691700"/>
    <n v="136"/>
    <x v="26"/>
    <s v="Kristin Scott Thomas"/>
    <m/>
    <m/>
    <m/>
    <m/>
    <n v="12937"/>
    <n v="73"/>
    <x v="6"/>
    <x v="5"/>
    <n v="10000000"/>
    <n v="-2308300"/>
  </r>
  <r>
    <x v="617"/>
    <n v="7.5"/>
    <n v="2014"/>
    <x v="4"/>
    <n v="37440"/>
    <n v="44"/>
    <x v="250"/>
    <s v="Billy Crudup"/>
    <m/>
    <m/>
    <m/>
    <m/>
    <n v="12672"/>
    <n v="60"/>
    <x v="0"/>
    <x v="0"/>
    <n v="5000000"/>
    <n v="-4962560"/>
  </r>
  <r>
    <x v="618"/>
    <n v="7.5"/>
    <n v="1990"/>
    <x v="0"/>
    <n v="2938208"/>
    <n v="71"/>
    <x v="110"/>
    <s v="Chris Eigeman"/>
    <m/>
    <m/>
    <m/>
    <m/>
    <n v="7143"/>
    <n v="52"/>
    <x v="0"/>
    <x v="0"/>
    <n v="225000"/>
    <n v="2713208"/>
  </r>
  <r>
    <x v="619"/>
    <n v="7.5"/>
    <n v="1987"/>
    <x v="5"/>
    <n v="5899797"/>
    <n v="17"/>
    <x v="3"/>
    <s v="Denzel Washington"/>
    <m/>
    <m/>
    <m/>
    <m/>
    <n v="9913"/>
    <n v="51"/>
    <x v="0"/>
    <x v="8"/>
    <n v="29000000"/>
    <n v="-23100203"/>
  </r>
  <r>
    <x v="620"/>
    <n v="7.5"/>
    <n v="1993"/>
    <x v="0"/>
    <n v="48856"/>
    <n v="25"/>
    <x v="5"/>
    <s v="Tatsuo Matsumura"/>
    <m/>
    <m/>
    <m/>
    <m/>
    <n v="3466"/>
    <n v="40"/>
    <x v="3"/>
    <x v="4"/>
    <n v="11900000"/>
    <n v="-11851144"/>
  </r>
  <r>
    <x v="621"/>
    <n v="7.5"/>
    <n v="2003"/>
    <x v="2"/>
    <n v="505295"/>
    <n v="44"/>
    <x v="86"/>
    <s v="Tshewang Dendup"/>
    <m/>
    <m/>
    <m/>
    <m/>
    <n v="1747"/>
    <n v="28"/>
    <x v="23"/>
    <x v="17"/>
    <n v="1800000"/>
    <n v="-1294705"/>
  </r>
  <r>
    <x v="622"/>
    <n v="7.5"/>
    <n v="2000"/>
    <x v="2"/>
    <n v="673780"/>
    <n v="64"/>
    <x v="5"/>
    <s v="Fereshteh Sadre Orafaiy"/>
    <m/>
    <m/>
    <m/>
    <m/>
    <n v="4555"/>
    <n v="26"/>
    <x v="9"/>
    <x v="11"/>
    <n v="10000"/>
    <n v="663780"/>
  </r>
  <r>
    <x v="623"/>
    <n v="7.5"/>
    <n v="2015"/>
    <x v="4"/>
    <n v="14616"/>
    <n v="1"/>
    <x v="5"/>
    <s v="Christopher Lambert"/>
    <m/>
    <m/>
    <m/>
    <m/>
    <n v="314"/>
    <n v="10"/>
    <x v="0"/>
    <x v="0"/>
    <n v="12000000"/>
    <n v="-11985384"/>
  </r>
  <r>
    <x v="624"/>
    <n v="7.5"/>
    <n v="2008"/>
    <x v="2"/>
    <n v="215185"/>
    <n v="7"/>
    <x v="95"/>
    <s v="Matisyahu"/>
    <m/>
    <m/>
    <m/>
    <m/>
    <n v="48"/>
    <n v="2"/>
    <x v="0"/>
    <x v="0"/>
    <n v="200000"/>
    <n v="15185"/>
  </r>
  <r>
    <x v="625"/>
    <n v="7.4"/>
    <n v="2004"/>
    <x v="2"/>
    <n v="51225796"/>
    <n v="153"/>
    <x v="255"/>
    <s v="Gerard Butler"/>
    <m/>
    <m/>
    <m/>
    <m/>
    <n v="96654"/>
    <n v="2047"/>
    <x v="0"/>
    <x v="8"/>
    <n v="70000000"/>
    <n v="-18774204"/>
  </r>
  <r>
    <x v="626"/>
    <n v="7.4"/>
    <n v="2000"/>
    <x v="2"/>
    <n v="157299717"/>
    <n v="290"/>
    <x v="35"/>
    <s v="Hugh Jackman"/>
    <m/>
    <m/>
    <m/>
    <m/>
    <n v="452928"/>
    <n v="1401"/>
    <x v="0"/>
    <x v="0"/>
    <n v="75000000"/>
    <n v="82299717"/>
  </r>
  <r>
    <x v="627"/>
    <n v="7.4"/>
    <n v="2004"/>
    <x v="2"/>
    <n v="58885635"/>
    <n v="287"/>
    <x v="214"/>
    <s v="Ty Burrell"/>
    <m/>
    <m/>
    <m/>
    <m/>
    <n v="194422"/>
    <n v="1057"/>
    <x v="0"/>
    <x v="0"/>
    <n v="26000000"/>
    <n v="32885635"/>
  </r>
  <r>
    <x v="628"/>
    <n v="7.4"/>
    <n v="1999"/>
    <x v="0"/>
    <n v="30651422"/>
    <n v="206"/>
    <x v="256"/>
    <s v="Matt Damon"/>
    <m/>
    <m/>
    <m/>
    <m/>
    <n v="181737"/>
    <n v="1015"/>
    <x v="0"/>
    <x v="0"/>
    <n v="10000000"/>
    <n v="20651422"/>
  </r>
  <r>
    <x v="629"/>
    <n v="7.4"/>
    <n v="2002"/>
    <x v="2"/>
    <n v="41227069"/>
    <n v="80"/>
    <x v="91"/>
    <s v="Lauren German"/>
    <m/>
    <m/>
    <m/>
    <m/>
    <n v="162701"/>
    <n v="962"/>
    <x v="0"/>
    <x v="0"/>
    <n v="11000000"/>
    <n v="30227069"/>
  </r>
  <r>
    <x v="630"/>
    <n v="7.4"/>
    <n v="2002"/>
    <x v="2"/>
    <n v="261970615"/>
    <n v="232"/>
    <x v="144"/>
    <s v="Daniel Radcliffe"/>
    <m/>
    <m/>
    <m/>
    <m/>
    <n v="387616"/>
    <n v="858"/>
    <x v="0"/>
    <x v="8"/>
    <n v="100000000"/>
    <n v="161970615"/>
  </r>
  <r>
    <x v="631"/>
    <n v="7.4"/>
    <n v="2007"/>
    <x v="2"/>
    <n v="183132370"/>
    <n v="299"/>
    <x v="257"/>
    <s v="Albert Brooks"/>
    <m/>
    <m/>
    <m/>
    <m/>
    <n v="259083"/>
    <n v="763"/>
    <x v="0"/>
    <x v="0"/>
    <n v="75000000"/>
    <n v="108132370"/>
  </r>
  <r>
    <x v="632"/>
    <n v="7.4"/>
    <n v="2012"/>
    <x v="4"/>
    <n v="182204440"/>
    <n v="538"/>
    <x v="36"/>
    <s v="Joseph Gordon-Levitt"/>
    <m/>
    <m/>
    <m/>
    <m/>
    <n v="197412"/>
    <n v="720"/>
    <x v="0"/>
    <x v="0"/>
    <n v="65000000"/>
    <n v="117204440"/>
  </r>
  <r>
    <x v="633"/>
    <n v="7.4"/>
    <n v="2003"/>
    <x v="2"/>
    <n v="93926386"/>
    <n v="244"/>
    <x v="258"/>
    <s v="James D'Arcy"/>
    <m/>
    <m/>
    <m/>
    <m/>
    <n v="168207"/>
    <n v="684"/>
    <x v="0"/>
    <x v="0"/>
    <n v="150000000"/>
    <n v="-56073614"/>
  </r>
  <r>
    <x v="634"/>
    <n v="7.4"/>
    <n v="2012"/>
    <x v="4"/>
    <n v="66468315"/>
    <n v="589"/>
    <x v="259"/>
    <s v="Joseph Gordon-Levitt"/>
    <m/>
    <m/>
    <m/>
    <m/>
    <n v="428916"/>
    <n v="667"/>
    <x v="0"/>
    <x v="0"/>
    <n v="30000000"/>
    <n v="36468315"/>
  </r>
  <r>
    <x v="635"/>
    <n v="7.4"/>
    <n v="2012"/>
    <x v="4"/>
    <n v="95720716"/>
    <n v="558"/>
    <x v="113"/>
    <s v="Jennifer Ehle"/>
    <m/>
    <m/>
    <m/>
    <m/>
    <n v="216032"/>
    <n v="640"/>
    <x v="0"/>
    <x v="0"/>
    <n v="40000000"/>
    <n v="55720716"/>
  </r>
  <r>
    <x v="636"/>
    <n v="7.4"/>
    <n v="1997"/>
    <x v="0"/>
    <n v="100853835"/>
    <n v="159"/>
    <x v="24"/>
    <s v="Matthew McConaughey"/>
    <m/>
    <m/>
    <m/>
    <m/>
    <n v="200556"/>
    <n v="611"/>
    <x v="0"/>
    <x v="0"/>
    <n v="90000000"/>
    <n v="10853835"/>
  </r>
  <r>
    <x v="637"/>
    <n v="7.4"/>
    <n v="1999"/>
    <x v="0"/>
    <n v="34580635"/>
    <n v="140"/>
    <x v="135"/>
    <s v="Matt Price"/>
    <m/>
    <m/>
    <m/>
    <m/>
    <n v="100743"/>
    <n v="549"/>
    <x v="0"/>
    <x v="8"/>
    <n v="52000000"/>
    <n v="-17419365"/>
  </r>
  <r>
    <x v="638"/>
    <n v="7.4"/>
    <n v="2015"/>
    <x v="4"/>
    <n v="180191634"/>
    <n v="517"/>
    <x v="260"/>
    <s v="Judy Greer"/>
    <m/>
    <m/>
    <m/>
    <m/>
    <n v="313866"/>
    <n v="549"/>
    <x v="0"/>
    <x v="0"/>
    <n v="130000000"/>
    <n v="50191634"/>
  </r>
  <r>
    <x v="639"/>
    <n v="7.4"/>
    <n v="2001"/>
    <x v="2"/>
    <n v="50173190"/>
    <n v="140"/>
    <x v="134"/>
    <s v="Kevin Spacey"/>
    <m/>
    <m/>
    <m/>
    <m/>
    <n v="148490"/>
    <n v="537"/>
    <x v="0"/>
    <x v="0"/>
    <n v="48000000"/>
    <n v="2173190"/>
  </r>
  <r>
    <x v="640"/>
    <n v="7.4"/>
    <n v="2007"/>
    <x v="2"/>
    <n v="24343673"/>
    <n v="156"/>
    <x v="261"/>
    <s v="Jim Sturgess"/>
    <m/>
    <m/>
    <m/>
    <m/>
    <n v="91860"/>
    <n v="524"/>
    <x v="0"/>
    <x v="0"/>
    <n v="45000000"/>
    <n v="-20656327"/>
  </r>
  <r>
    <x v="641"/>
    <n v="7.4"/>
    <n v="2011"/>
    <x v="4"/>
    <n v="209364921"/>
    <n v="432"/>
    <x v="97"/>
    <s v="Tom Cruise"/>
    <m/>
    <m/>
    <m/>
    <m/>
    <n v="365104"/>
    <n v="512"/>
    <x v="0"/>
    <x v="0"/>
    <n v="145000000"/>
    <n v="64364921"/>
  </r>
  <r>
    <x v="642"/>
    <n v="7.4"/>
    <n v="2001"/>
    <x v="2"/>
    <n v="6200756"/>
    <n v="122"/>
    <x v="7"/>
    <s v="Scarlett Johansson"/>
    <m/>
    <m/>
    <m/>
    <m/>
    <n v="96129"/>
    <n v="488"/>
    <x v="0"/>
    <x v="0"/>
    <n v="7000000"/>
    <n v="-799244"/>
  </r>
  <r>
    <x v="643"/>
    <n v="7.4"/>
    <n v="2006"/>
    <x v="2"/>
    <n v="24138847"/>
    <n v="174"/>
    <x v="117"/>
    <s v="Ethan Suplee"/>
    <m/>
    <m/>
    <m/>
    <m/>
    <n v="114797"/>
    <n v="472"/>
    <x v="0"/>
    <x v="0"/>
    <n v="5000000"/>
    <n v="19138847"/>
  </r>
  <r>
    <x v="644"/>
    <n v="7.4"/>
    <n v="2005"/>
    <x v="2"/>
    <n v="53337608"/>
    <n v="267"/>
    <x v="262"/>
    <s v="Johnny Depp"/>
    <m/>
    <m/>
    <m/>
    <m/>
    <n v="188785"/>
    <n v="467"/>
    <x v="0"/>
    <x v="0"/>
    <n v="40000000"/>
    <n v="13337608"/>
  </r>
  <r>
    <x v="645"/>
    <n v="7.4"/>
    <n v="1996"/>
    <x v="0"/>
    <n v="78651430"/>
    <n v="116"/>
    <x v="93"/>
    <s v="Colin Firth"/>
    <m/>
    <m/>
    <m/>
    <m/>
    <n v="142067"/>
    <n v="457"/>
    <x v="0"/>
    <x v="0"/>
    <n v="27000000"/>
    <n v="51651430"/>
  </r>
  <r>
    <x v="646"/>
    <n v="7.4"/>
    <n v="2009"/>
    <x v="2"/>
    <n v="83813460"/>
    <n v="391"/>
    <x v="91"/>
    <s v="J.K. Simmons"/>
    <m/>
    <m/>
    <m/>
    <m/>
    <n v="270238"/>
    <n v="452"/>
    <x v="0"/>
    <x v="0"/>
    <n v="25000000"/>
    <n v="58813460"/>
  </r>
  <r>
    <x v="647"/>
    <n v="7.4"/>
    <n v="2011"/>
    <x v="4"/>
    <n v="77564037"/>
    <n v="440"/>
    <x v="263"/>
    <s v="Toby Jones"/>
    <m/>
    <m/>
    <m/>
    <m/>
    <n v="177383"/>
    <n v="447"/>
    <x v="0"/>
    <x v="0"/>
    <n v="135000000"/>
    <n v="-57435963"/>
  </r>
  <r>
    <x v="648"/>
    <n v="7.4"/>
    <n v="2015"/>
    <x v="4"/>
    <n v="195000874"/>
    <n v="465"/>
    <x v="97"/>
    <s v="Tom Cruise"/>
    <m/>
    <m/>
    <m/>
    <m/>
    <n v="232187"/>
    <n v="440"/>
    <x v="0"/>
    <x v="22"/>
    <n v="150000000"/>
    <n v="45000874"/>
  </r>
  <r>
    <x v="649"/>
    <n v="7.4"/>
    <n v="2009"/>
    <x v="2"/>
    <n v="73343413"/>
    <n v="216"/>
    <x v="21"/>
    <s v="Gerard Butler"/>
    <m/>
    <m/>
    <m/>
    <m/>
    <n v="217480"/>
    <n v="429"/>
    <x v="0"/>
    <x v="0"/>
    <n v="50000000"/>
    <n v="23343413"/>
  </r>
  <r>
    <x v="650"/>
    <n v="7.4"/>
    <n v="2006"/>
    <x v="2"/>
    <n v="6855137"/>
    <n v="157"/>
    <x v="1"/>
    <s v="Paul Walker"/>
    <m/>
    <m/>
    <m/>
    <m/>
    <n v="88590"/>
    <n v="419"/>
    <x v="0"/>
    <x v="6"/>
    <n v="17000000"/>
    <n v="-10144863"/>
  </r>
  <r>
    <x v="651"/>
    <n v="7.4"/>
    <n v="2005"/>
    <x v="2"/>
    <n v="28747570"/>
    <n v="271"/>
    <x v="10"/>
    <s v="Philip Seymour Hoffman"/>
    <m/>
    <m/>
    <m/>
    <m/>
    <n v="100571"/>
    <n v="416"/>
    <x v="0"/>
    <x v="16"/>
    <n v="7000000"/>
    <n v="21747570"/>
  </r>
  <r>
    <x v="652"/>
    <n v="7.4"/>
    <n v="1996"/>
    <x v="0"/>
    <n v="134006721"/>
    <n v="122"/>
    <x v="97"/>
    <s v="Nicolas Cage"/>
    <m/>
    <m/>
    <m/>
    <m/>
    <n v="259492"/>
    <n v="415"/>
    <x v="0"/>
    <x v="0"/>
    <n v="75000000"/>
    <n v="59006721"/>
  </r>
  <r>
    <x v="653"/>
    <n v="7.4"/>
    <n v="2002"/>
    <x v="2"/>
    <n v="15854988"/>
    <n v="181"/>
    <x v="91"/>
    <s v="Dennis Quaid"/>
    <m/>
    <m/>
    <m/>
    <m/>
    <n v="36542"/>
    <n v="378"/>
    <x v="0"/>
    <x v="0"/>
    <n v="13500000"/>
    <n v="2354988"/>
  </r>
  <r>
    <x v="654"/>
    <n v="7.4"/>
    <n v="2000"/>
    <x v="2"/>
    <n v="19389454"/>
    <n v="173"/>
    <x v="7"/>
    <s v="Robert Downey Jr."/>
    <m/>
    <m/>
    <m/>
    <m/>
    <n v="54643"/>
    <n v="335"/>
    <x v="0"/>
    <x v="0"/>
    <n v="55000000"/>
    <n v="-35610546"/>
  </r>
  <r>
    <x v="655"/>
    <n v="7.4"/>
    <n v="1982"/>
    <x v="5"/>
    <n v="76600000"/>
    <n v="223"/>
    <x v="264"/>
    <s v="Heather O'Rourke"/>
    <m/>
    <m/>
    <m/>
    <m/>
    <n v="105446"/>
    <n v="321"/>
    <x v="0"/>
    <x v="0"/>
    <n v="10700000"/>
    <n v="65900000"/>
  </r>
  <r>
    <x v="656"/>
    <n v="7.4"/>
    <n v="2000"/>
    <x v="2"/>
    <n v="7060876"/>
    <n v="132"/>
    <x v="62"/>
    <s v="Kate Winslet"/>
    <m/>
    <m/>
    <m/>
    <m/>
    <n v="44795"/>
    <n v="314"/>
    <x v="0"/>
    <x v="8"/>
    <n v="13500000"/>
    <n v="-6439124"/>
  </r>
  <r>
    <x v="657"/>
    <n v="7.4"/>
    <n v="2013"/>
    <x v="4"/>
    <n v="13214255"/>
    <n v="535"/>
    <x v="30"/>
    <s v="Justin Timberlake"/>
    <m/>
    <m/>
    <m/>
    <m/>
    <n v="96233"/>
    <n v="313"/>
    <x v="0"/>
    <x v="0"/>
    <n v="11000000"/>
    <n v="2214255"/>
  </r>
  <r>
    <x v="658"/>
    <n v="7.4"/>
    <n v="2007"/>
    <x v="2"/>
    <n v="93452056"/>
    <n v="207"/>
    <x v="165"/>
    <s v="Morgan Freeman"/>
    <m/>
    <m/>
    <m/>
    <m/>
    <n v="184795"/>
    <n v="310"/>
    <x v="0"/>
    <x v="0"/>
    <n v="45000000"/>
    <n v="48452056"/>
  </r>
  <r>
    <x v="659"/>
    <n v="7.4"/>
    <n v="2007"/>
    <x v="2"/>
    <n v="5949693"/>
    <n v="226"/>
    <x v="110"/>
    <s v="Ryan Gosling"/>
    <m/>
    <m/>
    <m/>
    <m/>
    <n v="114762"/>
    <n v="299"/>
    <x v="0"/>
    <x v="0"/>
    <n v="12000000"/>
    <n v="-6050307"/>
  </r>
  <r>
    <x v="660"/>
    <n v="7.4"/>
    <n v="1997"/>
    <x v="0"/>
    <n v="28014536"/>
    <n v="111"/>
    <x v="265"/>
    <s v="Minnie Driver"/>
    <m/>
    <m/>
    <m/>
    <m/>
    <n v="73347"/>
    <n v="296"/>
    <x v="0"/>
    <x v="0"/>
    <n v="15000000"/>
    <n v="13014536"/>
  </r>
  <r>
    <x v="661"/>
    <n v="7.4"/>
    <n v="2011"/>
    <x v="4"/>
    <n v="84244877"/>
    <n v="310"/>
    <x v="110"/>
    <s v="Ryan Gosling"/>
    <m/>
    <m/>
    <m/>
    <m/>
    <n v="375456"/>
    <n v="292"/>
    <x v="0"/>
    <x v="0"/>
    <n v="50000000"/>
    <n v="34244877"/>
  </r>
  <r>
    <x v="662"/>
    <n v="7.4"/>
    <n v="1998"/>
    <x v="0"/>
    <n v="22905674"/>
    <n v="128"/>
    <x v="0"/>
    <s v="Matt Damon"/>
    <m/>
    <m/>
    <m/>
    <m/>
    <n v="121676"/>
    <n v="290"/>
    <x v="0"/>
    <x v="0"/>
    <n v="12000000"/>
    <n v="10905674"/>
  </r>
  <r>
    <x v="663"/>
    <n v="7.4"/>
    <n v="2010"/>
    <x v="4"/>
    <n v="9701559"/>
    <n v="377"/>
    <x v="91"/>
    <s v="Ryan Gosling"/>
    <m/>
    <m/>
    <m/>
    <m/>
    <n v="141425"/>
    <n v="283"/>
    <x v="0"/>
    <x v="0"/>
    <n v="3500000"/>
    <n v="6201559"/>
  </r>
  <r>
    <x v="664"/>
    <n v="7.4"/>
    <n v="2006"/>
    <x v="2"/>
    <n v="17508670"/>
    <n v="220"/>
    <x v="266"/>
    <s v="Phil Davis"/>
    <m/>
    <m/>
    <m/>
    <m/>
    <n v="64625"/>
    <n v="281"/>
    <x v="0"/>
    <x v="8"/>
    <n v="15000000"/>
    <n v="2508670"/>
  </r>
  <r>
    <x v="665"/>
    <n v="7.4"/>
    <n v="2014"/>
    <x v="4"/>
    <n v="47105085"/>
    <n v="276"/>
    <x v="0"/>
    <s v="Robert Downey Jr."/>
    <m/>
    <m/>
    <m/>
    <m/>
    <n v="136973"/>
    <n v="275"/>
    <x v="0"/>
    <x v="0"/>
    <n v="50000000"/>
    <n v="-2894915"/>
  </r>
  <r>
    <x v="666"/>
    <n v="7.4"/>
    <n v="2002"/>
    <x v="2"/>
    <n v="25776062"/>
    <n v="128"/>
    <x v="94"/>
    <s v="Salma Hayek"/>
    <m/>
    <m/>
    <m/>
    <m/>
    <n v="61651"/>
    <n v="271"/>
    <x v="0"/>
    <x v="0"/>
    <n v="12000000"/>
    <n v="13776062"/>
  </r>
  <r>
    <x v="667"/>
    <n v="7.4"/>
    <n v="1994"/>
    <x v="0"/>
    <n v="3049135"/>
    <n v="93"/>
    <x v="267"/>
    <s v="Kate Winslet"/>
    <m/>
    <m/>
    <m/>
    <m/>
    <n v="50197"/>
    <n v="265"/>
    <x v="0"/>
    <x v="2"/>
    <n v="5000000"/>
    <n v="-1950865"/>
  </r>
  <r>
    <x v="668"/>
    <n v="7.4"/>
    <n v="2004"/>
    <x v="2"/>
    <n v="2338695"/>
    <n v="149"/>
    <x v="21"/>
    <s v="Tom Hardy"/>
    <m/>
    <m/>
    <m/>
    <m/>
    <n v="134070"/>
    <n v="263"/>
    <x v="0"/>
    <x v="8"/>
    <n v="4000000"/>
    <n v="-1661305"/>
  </r>
  <r>
    <x v="669"/>
    <n v="7.4"/>
    <n v="1990"/>
    <x v="0"/>
    <n v="87666629"/>
    <n v="111"/>
    <x v="268"/>
    <s v="Lea Thompson"/>
    <m/>
    <m/>
    <m/>
    <m/>
    <n v="283480"/>
    <n v="263"/>
    <x v="0"/>
    <x v="0"/>
    <n v="40000000"/>
    <n v="47666629"/>
  </r>
  <r>
    <x v="670"/>
    <n v="7.4"/>
    <n v="2012"/>
    <x v="4"/>
    <n v="21589307"/>
    <n v="368"/>
    <x v="5"/>
    <s v="Matthew McConaughey"/>
    <m/>
    <m/>
    <m/>
    <m/>
    <n v="135286"/>
    <n v="261"/>
    <x v="0"/>
    <x v="0"/>
    <n v="10000000"/>
    <n v="11589307"/>
  </r>
  <r>
    <x v="671"/>
    <n v="7.4"/>
    <n v="2009"/>
    <x v="2"/>
    <n v="37479778"/>
    <n v="306"/>
    <x v="248"/>
    <s v="Matt Damon"/>
    <m/>
    <m/>
    <m/>
    <m/>
    <n v="124222"/>
    <n v="259"/>
    <x v="0"/>
    <x v="0"/>
    <n v="60000000"/>
    <n v="-22520222"/>
  </r>
  <r>
    <x v="672"/>
    <n v="7.4"/>
    <n v="1996"/>
    <x v="0"/>
    <n v="4505922"/>
    <n v="77"/>
    <x v="7"/>
    <s v="Jon Favreau"/>
    <m/>
    <m/>
    <m/>
    <m/>
    <n v="63951"/>
    <n v="252"/>
    <x v="0"/>
    <x v="0"/>
    <n v="200000"/>
    <n v="4305922"/>
  </r>
  <r>
    <x v="673"/>
    <n v="7.4"/>
    <n v="1980"/>
    <x v="5"/>
    <n v="39800000"/>
    <n v="71"/>
    <x v="269"/>
    <s v="Bill Murray"/>
    <m/>
    <m/>
    <m/>
    <m/>
    <n v="81599"/>
    <n v="250"/>
    <x v="0"/>
    <x v="0"/>
    <n v="6000000"/>
    <n v="33800000"/>
  </r>
  <r>
    <x v="674"/>
    <n v="7.4"/>
    <n v="2005"/>
    <x v="2"/>
    <n v="3885134"/>
    <n v="151"/>
    <x v="7"/>
    <s v="Najarra Townsend"/>
    <m/>
    <m/>
    <m/>
    <m/>
    <n v="31130"/>
    <n v="243"/>
    <x v="0"/>
    <x v="0"/>
    <n v="2000000"/>
    <n v="1885134"/>
  </r>
  <r>
    <x v="675"/>
    <n v="7.4"/>
    <n v="2010"/>
    <x v="4"/>
    <n v="21129348"/>
    <n v="239"/>
    <x v="266"/>
    <s v="Olivia Wilde"/>
    <m/>
    <m/>
    <m/>
    <m/>
    <n v="146364"/>
    <n v="237"/>
    <x v="0"/>
    <x v="0"/>
    <n v="35000000"/>
    <n v="-13870652"/>
  </r>
  <r>
    <x v="676"/>
    <n v="7.4"/>
    <n v="1996"/>
    <x v="0"/>
    <n v="108706165"/>
    <n v="71"/>
    <x v="21"/>
    <s v="Kevin Spacey"/>
    <m/>
    <m/>
    <m/>
    <m/>
    <n v="99558"/>
    <n v="236"/>
    <x v="0"/>
    <x v="0"/>
    <n v="40000000"/>
    <n v="68706165"/>
  </r>
  <r>
    <x v="677"/>
    <n v="7.4"/>
    <n v="2005"/>
    <x v="2"/>
    <n v="1900725"/>
    <n v="168"/>
    <x v="270"/>
    <s v="Ray Winstone"/>
    <m/>
    <m/>
    <m/>
    <m/>
    <n v="43205"/>
    <n v="232"/>
    <x v="0"/>
    <x v="17"/>
    <n v="2000000"/>
    <n v="-99275"/>
  </r>
  <r>
    <x v="678"/>
    <n v="7.4"/>
    <n v="2005"/>
    <x v="2"/>
    <n v="7362100"/>
    <n v="110"/>
    <x v="7"/>
    <s v="William Baldwin"/>
    <m/>
    <m/>
    <m/>
    <m/>
    <n v="60295"/>
    <n v="232"/>
    <x v="0"/>
    <x v="0"/>
    <n v="1500000"/>
    <n v="5862100"/>
  </r>
  <r>
    <x v="679"/>
    <n v="7.4"/>
    <n v="2005"/>
    <x v="2"/>
    <n v="9013113"/>
    <n v="169"/>
    <x v="165"/>
    <s v="Kevin Zegers"/>
    <m/>
    <m/>
    <m/>
    <m/>
    <n v="36321"/>
    <n v="230"/>
    <x v="0"/>
    <x v="0"/>
    <n v="1000000"/>
    <n v="8013113"/>
  </r>
  <r>
    <x v="680"/>
    <n v="7.4"/>
    <n v="1973"/>
    <x v="1"/>
    <n v="32645"/>
    <n v="112"/>
    <x v="266"/>
    <s v="Robert De Niro"/>
    <m/>
    <m/>
    <m/>
    <m/>
    <n v="67797"/>
    <n v="223"/>
    <x v="0"/>
    <x v="0"/>
    <n v="500000"/>
    <n v="-467355"/>
  </r>
  <r>
    <x v="681"/>
    <n v="7.4"/>
    <n v="2011"/>
    <x v="4"/>
    <n v="1729969"/>
    <n v="359"/>
    <x v="32"/>
    <s v="Katy Mixon"/>
    <m/>
    <m/>
    <m/>
    <m/>
    <n v="68211"/>
    <n v="219"/>
    <x v="0"/>
    <x v="0"/>
    <n v="5000000"/>
    <n v="-3270031"/>
  </r>
  <r>
    <x v="682"/>
    <n v="7.4"/>
    <n v="2016"/>
    <x v="4"/>
    <n v="52822418"/>
    <n v="204"/>
    <x v="271"/>
    <s v="Toby Stephens"/>
    <m/>
    <m/>
    <m/>
    <m/>
    <n v="47764"/>
    <n v="219"/>
    <x v="0"/>
    <x v="0"/>
    <n v="50000000"/>
    <n v="2822418"/>
  </r>
  <r>
    <x v="683"/>
    <n v="7.4"/>
    <n v="1987"/>
    <x v="5"/>
    <n v="43848100"/>
    <n v="114"/>
    <x v="0"/>
    <s v="Hal Holbrook"/>
    <m/>
    <m/>
    <m/>
    <m/>
    <n v="119150"/>
    <n v="219"/>
    <x v="0"/>
    <x v="0"/>
    <n v="15000000"/>
    <n v="28848100"/>
  </r>
  <r>
    <x v="684"/>
    <n v="7.4"/>
    <n v="2013"/>
    <x v="4"/>
    <n v="21501098"/>
    <n v="276"/>
    <x v="7"/>
    <s v="Steve Carell"/>
    <m/>
    <m/>
    <m/>
    <m/>
    <n v="115813"/>
    <n v="216"/>
    <x v="0"/>
    <x v="0"/>
    <n v="5000000"/>
    <n v="16501098"/>
  </r>
  <r>
    <x v="685"/>
    <n v="7.4"/>
    <n v="2001"/>
    <x v="2"/>
    <n v="13876974"/>
    <n v="137"/>
    <x v="110"/>
    <s v="Naseeruddin Shah"/>
    <m/>
    <m/>
    <m/>
    <m/>
    <n v="19397"/>
    <n v="214"/>
    <x v="13"/>
    <x v="10"/>
    <n v="7000000"/>
    <n v="6876974"/>
  </r>
  <r>
    <x v="686"/>
    <n v="7.4"/>
    <n v="1998"/>
    <x v="0"/>
    <n v="24788807"/>
    <n v="94"/>
    <x v="117"/>
    <s v="James Nesbitt"/>
    <m/>
    <m/>
    <m/>
    <m/>
    <n v="21245"/>
    <n v="213"/>
    <x v="0"/>
    <x v="8"/>
    <n v="3000000"/>
    <n v="21788807"/>
  </r>
  <r>
    <x v="687"/>
    <n v="7.4"/>
    <n v="1977"/>
    <x v="1"/>
    <n v="50800000"/>
    <n v="56"/>
    <x v="84"/>
    <s v="Ryan O'Neal"/>
    <m/>
    <m/>
    <m/>
    <m/>
    <n v="40277"/>
    <n v="210"/>
    <x v="0"/>
    <x v="0"/>
    <n v="26000000"/>
    <n v="24800000"/>
  </r>
  <r>
    <x v="688"/>
    <n v="7.4"/>
    <n v="1996"/>
    <x v="0"/>
    <n v="3798532"/>
    <n v="120"/>
    <x v="266"/>
    <s v="Christopher Meloni"/>
    <m/>
    <m/>
    <m/>
    <m/>
    <n v="41138"/>
    <n v="208"/>
    <x v="0"/>
    <x v="0"/>
    <n v="4500000"/>
    <n v="-701468"/>
  </r>
  <r>
    <x v="689"/>
    <n v="7.4"/>
    <n v="2005"/>
    <x v="2"/>
    <n v="22201636"/>
    <n v="159"/>
    <x v="272"/>
    <s v="Isaac Hayes"/>
    <m/>
    <m/>
    <m/>
    <m/>
    <n v="33567"/>
    <n v="206"/>
    <x v="0"/>
    <x v="0"/>
    <n v="8000000"/>
    <n v="14201636"/>
  </r>
  <r>
    <x v="690"/>
    <n v="7.4"/>
    <n v="2002"/>
    <x v="2"/>
    <n v="8111360"/>
    <n v="137"/>
    <x v="21"/>
    <s v="Sophie Okonedo"/>
    <m/>
    <m/>
    <m/>
    <m/>
    <n v="34848"/>
    <n v="203"/>
    <x v="0"/>
    <x v="8"/>
    <n v="10000000"/>
    <n v="-1888640"/>
  </r>
  <r>
    <x v="691"/>
    <n v="7.4"/>
    <n v="1999"/>
    <x v="0"/>
    <n v="6201757"/>
    <n v="103"/>
    <x v="273"/>
    <s v="Jim Broadbent"/>
    <m/>
    <m/>
    <m/>
    <m/>
    <n v="10037"/>
    <n v="202"/>
    <x v="0"/>
    <x v="8"/>
    <n v="10000000"/>
    <n v="-3798243"/>
  </r>
  <r>
    <x v="692"/>
    <n v="7.4"/>
    <n v="2007"/>
    <x v="2"/>
    <n v="8579684"/>
    <n v="168"/>
    <x v="117"/>
    <s v="Peter Dinklage"/>
    <m/>
    <m/>
    <m/>
    <m/>
    <n v="89547"/>
    <n v="199"/>
    <x v="0"/>
    <x v="0"/>
    <n v="9000000"/>
    <n v="-420316"/>
  </r>
  <r>
    <x v="693"/>
    <n v="7.4"/>
    <n v="2015"/>
    <x v="4"/>
    <n v="10137502"/>
    <n v="335"/>
    <x v="217"/>
    <s v="Joseph Gordon-Levitt"/>
    <m/>
    <m/>
    <m/>
    <m/>
    <n v="77394"/>
    <n v="195"/>
    <x v="0"/>
    <x v="0"/>
    <n v="35000000"/>
    <n v="-24862498"/>
  </r>
  <r>
    <x v="694"/>
    <n v="7.4"/>
    <n v="1982"/>
    <x v="5"/>
    <n v="177200000"/>
    <n v="94"/>
    <x v="110"/>
    <s v="Bill Murray"/>
    <m/>
    <m/>
    <m/>
    <m/>
    <n v="77366"/>
    <n v="194"/>
    <x v="0"/>
    <x v="0"/>
    <n v="22000000"/>
    <n v="155200000"/>
  </r>
  <r>
    <x v="695"/>
    <n v="7.4"/>
    <n v="2009"/>
    <x v="2"/>
    <n v="49185998"/>
    <n v="148"/>
    <x v="5"/>
    <s v="Jason Patric"/>
    <m/>
    <m/>
    <m/>
    <m/>
    <n v="74476"/>
    <n v="184"/>
    <x v="0"/>
    <x v="0"/>
    <n v="30000000"/>
    <n v="19185998"/>
  </r>
  <r>
    <x v="696"/>
    <n v="7.4"/>
    <n v="1983"/>
    <x v="5"/>
    <n v="61400000"/>
    <n v="55"/>
    <x v="274"/>
    <s v="Beverly D'Angelo"/>
    <m/>
    <m/>
    <m/>
    <m/>
    <n v="71183"/>
    <n v="183"/>
    <x v="0"/>
    <x v="0"/>
    <n v="15000000"/>
    <n v="46400000"/>
  </r>
  <r>
    <x v="697"/>
    <n v="7.4"/>
    <n v="2013"/>
    <x v="4"/>
    <n v="16168741"/>
    <n v="283"/>
    <x v="30"/>
    <s v="James Corden"/>
    <m/>
    <m/>
    <m/>
    <m/>
    <n v="99430"/>
    <n v="182"/>
    <x v="0"/>
    <x v="0"/>
    <n v="8000000"/>
    <n v="8168741"/>
  </r>
  <r>
    <x v="698"/>
    <n v="7.4"/>
    <n v="1985"/>
    <x v="5"/>
    <n v="65500000"/>
    <n v="83"/>
    <x v="266"/>
    <s v="Harrison Ford"/>
    <m/>
    <m/>
    <m/>
    <m/>
    <n v="66966"/>
    <n v="175"/>
    <x v="0"/>
    <x v="0"/>
    <n v="12000000"/>
    <n v="53500000"/>
  </r>
  <r>
    <x v="699"/>
    <n v="7.4"/>
    <n v="2006"/>
    <x v="2"/>
    <n v="8108247"/>
    <n v="60"/>
    <x v="91"/>
    <s v="Armando Riesco"/>
    <m/>
    <m/>
    <m/>
    <m/>
    <n v="9607"/>
    <n v="174"/>
    <x v="0"/>
    <x v="0"/>
    <n v="3300000"/>
    <n v="4808247"/>
  </r>
  <r>
    <x v="700"/>
    <n v="7.4"/>
    <n v="1993"/>
    <x v="0"/>
    <n v="22551000"/>
    <n v="41"/>
    <x v="110"/>
    <s v="Keanu Reeves"/>
    <m/>
    <m/>
    <m/>
    <m/>
    <n v="37269"/>
    <n v="165"/>
    <x v="0"/>
    <x v="8"/>
    <n v="8000000"/>
    <n v="14551000"/>
  </r>
  <r>
    <x v="701"/>
    <n v="7.4"/>
    <n v="1989"/>
    <x v="5"/>
    <n v="106593296"/>
    <n v="61"/>
    <x v="17"/>
    <s v="Morgan Freeman"/>
    <m/>
    <m/>
    <m/>
    <m/>
    <n v="72324"/>
    <n v="134"/>
    <x v="0"/>
    <x v="0"/>
    <n v="7500000"/>
    <n v="99093296"/>
  </r>
  <r>
    <x v="702"/>
    <n v="7.4"/>
    <n v="1997"/>
    <x v="0"/>
    <n v="10569071"/>
    <n v="104"/>
    <x v="117"/>
    <s v="Woody Allen"/>
    <m/>
    <m/>
    <m/>
    <m/>
    <n v="35586"/>
    <n v="131"/>
    <x v="0"/>
    <x v="0"/>
    <n v="20000000"/>
    <n v="-9430929"/>
  </r>
  <r>
    <x v="703"/>
    <n v="7.4"/>
    <n v="2015"/>
    <x v="4"/>
    <n v="6420319"/>
    <n v="45"/>
    <x v="26"/>
    <s v="Tom Wilkinson"/>
    <m/>
    <m/>
    <m/>
    <m/>
    <n v="15978"/>
    <n v="122"/>
    <x v="0"/>
    <x v="18"/>
    <n v="20000000"/>
    <n v="-13579681"/>
  </r>
  <r>
    <x v="704"/>
    <n v="7.4"/>
    <n v="2008"/>
    <x v="2"/>
    <n v="476270"/>
    <n v="160"/>
    <x v="275"/>
    <s v="Moritz Bleibtreu"/>
    <m/>
    <m/>
    <m/>
    <m/>
    <n v="29602"/>
    <n v="110"/>
    <x v="4"/>
    <x v="6"/>
    <n v="20000000"/>
    <n v="-19523730"/>
  </r>
  <r>
    <x v="705"/>
    <n v="7.4"/>
    <n v="2008"/>
    <x v="2"/>
    <n v="626809"/>
    <n v="160"/>
    <x v="258"/>
    <s v="Takeshi Kaneshiro"/>
    <m/>
    <m/>
    <m/>
    <m/>
    <n v="36894"/>
    <n v="105"/>
    <x v="15"/>
    <x v="22"/>
    <n v="553632000"/>
    <n v="-553005191"/>
  </r>
  <r>
    <x v="706"/>
    <n v="7.4"/>
    <n v="2009"/>
    <x v="2"/>
    <n v="6670712"/>
    <n v="149"/>
    <x v="7"/>
    <s v="Ezra Miller"/>
    <m/>
    <m/>
    <m/>
    <m/>
    <n v="27301"/>
    <n v="101"/>
    <x v="0"/>
    <x v="0"/>
    <n v="6000000"/>
    <n v="670712"/>
  </r>
  <r>
    <x v="707"/>
    <n v="7.4"/>
    <n v="1985"/>
    <x v="5"/>
    <n v="20966644"/>
    <n v="55"/>
    <x v="91"/>
    <s v="Julian Sands"/>
    <m/>
    <m/>
    <m/>
    <m/>
    <n v="29610"/>
    <n v="94"/>
    <x v="0"/>
    <x v="8"/>
    <n v="3000000"/>
    <n v="17966644"/>
  </r>
  <r>
    <x v="708"/>
    <n v="7.4"/>
    <n v="2006"/>
    <x v="2"/>
    <n v="104077"/>
    <n v="117"/>
    <x v="215"/>
    <s v="Leslie Bibb"/>
    <m/>
    <m/>
    <m/>
    <m/>
    <n v="46076"/>
    <n v="88"/>
    <x v="0"/>
    <x v="0"/>
    <n v="1000000"/>
    <n v="-895923"/>
  </r>
  <r>
    <x v="709"/>
    <n v="7.4"/>
    <n v="1993"/>
    <x v="0"/>
    <n v="25842000"/>
    <n v="23"/>
    <x v="94"/>
    <s v="Anthony Hopkins"/>
    <m/>
    <m/>
    <m/>
    <m/>
    <n v="13455"/>
    <n v="87"/>
    <x v="0"/>
    <x v="8"/>
    <n v="22000000"/>
    <n v="3842000"/>
  </r>
  <r>
    <x v="710"/>
    <n v="7.4"/>
    <n v="2015"/>
    <x v="4"/>
    <n v="44469602"/>
    <n v="113"/>
    <x v="54"/>
    <s v="Morgan Saylor"/>
    <m/>
    <m/>
    <m/>
    <m/>
    <n v="23480"/>
    <n v="83"/>
    <x v="0"/>
    <x v="0"/>
    <n v="17000000"/>
    <n v="27469602"/>
  </r>
  <r>
    <x v="711"/>
    <n v="7.4"/>
    <n v="2005"/>
    <x v="2"/>
    <n v="74205"/>
    <n v="140"/>
    <x v="5"/>
    <s v="Bryce Dallas Howard"/>
    <m/>
    <m/>
    <m/>
    <m/>
    <n v="18646"/>
    <n v="81"/>
    <x v="0"/>
    <x v="13"/>
    <n v="14200000"/>
    <n v="-14125795"/>
  </r>
  <r>
    <x v="712"/>
    <n v="7.4"/>
    <n v="2013"/>
    <x v="4"/>
    <n v="4946250"/>
    <n v="149"/>
    <x v="33"/>
    <s v="Sheryl Crow"/>
    <m/>
    <m/>
    <m/>
    <m/>
    <n v="9540"/>
    <n v="80"/>
    <x v="0"/>
    <x v="0"/>
    <n v="1000000"/>
    <n v="3946250"/>
  </r>
  <r>
    <x v="713"/>
    <n v="7.4"/>
    <n v="2003"/>
    <x v="2"/>
    <n v="1127331"/>
    <n v="105"/>
    <x v="5"/>
    <s v="Marina Golbahari"/>
    <m/>
    <m/>
    <m/>
    <m/>
    <n v="7559"/>
    <n v="77"/>
    <x v="20"/>
    <x v="29"/>
    <n v="46000"/>
    <n v="1081331"/>
  </r>
  <r>
    <x v="714"/>
    <n v="7.4"/>
    <n v="2004"/>
    <x v="2"/>
    <n v="95016"/>
    <n v="40"/>
    <x v="276"/>
    <s v="Alicja Bachleda"/>
    <m/>
    <m/>
    <m/>
    <m/>
    <n v="11074"/>
    <n v="56"/>
    <x v="4"/>
    <x v="6"/>
    <n v="2700000"/>
    <n v="-2604984"/>
  </r>
  <r>
    <x v="715"/>
    <n v="7.4"/>
    <n v="1997"/>
    <x v="0"/>
    <n v="94596"/>
    <n v="78"/>
    <x v="277"/>
    <s v="Kôji Yakusho"/>
    <m/>
    <m/>
    <m/>
    <m/>
    <n v="6318"/>
    <n v="50"/>
    <x v="3"/>
    <x v="4"/>
    <n v="1000000"/>
    <n v="-905404"/>
  </r>
  <r>
    <x v="716"/>
    <n v="7.4"/>
    <n v="1997"/>
    <x v="0"/>
    <n v="12514138"/>
    <n v="16"/>
    <x v="91"/>
    <s v="Leonard Roberts"/>
    <m/>
    <m/>
    <m/>
    <m/>
    <n v="2801"/>
    <n v="28"/>
    <x v="0"/>
    <x v="0"/>
    <n v="10000000"/>
    <n v="2514138"/>
  </r>
  <r>
    <x v="717"/>
    <n v="7.4"/>
    <n v="2006"/>
    <x v="2"/>
    <n v="617228"/>
    <n v="99"/>
    <x v="278"/>
    <s v="Julia Jentsch"/>
    <m/>
    <m/>
    <m/>
    <m/>
    <n v="6183"/>
    <n v="27"/>
    <x v="24"/>
    <x v="30"/>
    <n v="84450000"/>
    <n v="-83832772"/>
  </r>
  <r>
    <x v="718"/>
    <n v="7.4"/>
    <n v="2006"/>
    <x v="2"/>
    <n v="638951"/>
    <n v="15"/>
    <x v="5"/>
    <s v="Long Nguyen"/>
    <m/>
    <m/>
    <m/>
    <m/>
    <n v="775"/>
    <n v="19"/>
    <x v="25"/>
    <x v="0"/>
    <n v="1592000"/>
    <n v="-953049"/>
  </r>
  <r>
    <x v="719"/>
    <n v="7.4"/>
    <n v="2011"/>
    <x v="4"/>
    <n v="24784"/>
    <n v="23"/>
    <x v="122"/>
    <m/>
    <m/>
    <m/>
    <m/>
    <m/>
    <n v="591"/>
    <n v="10"/>
    <x v="0"/>
    <x v="16"/>
    <n v="1200000"/>
    <n v="-1175216"/>
  </r>
  <r>
    <x v="720"/>
    <n v="7.4"/>
    <n v="2009"/>
    <x v="2"/>
    <n v="155984"/>
    <n v="29"/>
    <x v="122"/>
    <s v="Temple Grandin"/>
    <m/>
    <m/>
    <m/>
    <m/>
    <n v="586"/>
    <n v="9"/>
    <x v="0"/>
    <x v="0"/>
    <n v="160000"/>
    <n v="-4016"/>
  </r>
  <r>
    <x v="721"/>
    <n v="7.3"/>
    <n v="2002"/>
    <x v="2"/>
    <n v="403706375"/>
    <n v="291"/>
    <x v="279"/>
    <s v="J.K. Simmons"/>
    <m/>
    <m/>
    <m/>
    <m/>
    <n v="544665"/>
    <n v="2012"/>
    <x v="0"/>
    <x v="0"/>
    <n v="139000000"/>
    <n v="264706375"/>
  </r>
  <r>
    <x v="722"/>
    <n v="7.3"/>
    <n v="2012"/>
    <x v="4"/>
    <n v="407999255"/>
    <n v="673"/>
    <x v="143"/>
    <s v="Jennifer Lawrence"/>
    <m/>
    <m/>
    <m/>
    <m/>
    <n v="701607"/>
    <n v="1959"/>
    <x v="0"/>
    <x v="0"/>
    <n v="78000000"/>
    <n v="329999255"/>
  </r>
  <r>
    <x v="723"/>
    <n v="7.3"/>
    <n v="2006"/>
    <x v="2"/>
    <n v="423032628"/>
    <n v="313"/>
    <x v="55"/>
    <s v="Johnny Depp"/>
    <m/>
    <m/>
    <m/>
    <m/>
    <n v="522040"/>
    <n v="1832"/>
    <x v="0"/>
    <x v="0"/>
    <n v="225000000"/>
    <n v="198032628"/>
  </r>
  <r>
    <x v="724"/>
    <n v="7.3"/>
    <n v="1999"/>
    <x v="0"/>
    <n v="55637680"/>
    <n v="280"/>
    <x v="38"/>
    <s v="Tom Cruise"/>
    <m/>
    <m/>
    <m/>
    <m/>
    <n v="227071"/>
    <n v="1500"/>
    <x v="0"/>
    <x v="8"/>
    <n v="65000000"/>
    <n v="-9362320"/>
  </r>
  <r>
    <x v="725"/>
    <n v="7.3"/>
    <n v="2004"/>
    <x v="2"/>
    <n v="373377893"/>
    <n v="300"/>
    <x v="279"/>
    <s v="J.K. Simmons"/>
    <m/>
    <m/>
    <m/>
    <m/>
    <n v="411164"/>
    <n v="1303"/>
    <x v="0"/>
    <x v="0"/>
    <n v="200000000"/>
    <n v="173377893"/>
  </r>
  <r>
    <x v="726"/>
    <n v="7.3"/>
    <n v="2006"/>
    <x v="2"/>
    <n v="128505958"/>
    <n v="343"/>
    <x v="117"/>
    <s v="Luenell"/>
    <m/>
    <m/>
    <m/>
    <m/>
    <n v="297014"/>
    <n v="1198"/>
    <x v="0"/>
    <x v="0"/>
    <n v="18000000"/>
    <n v="110505958"/>
  </r>
  <r>
    <x v="727"/>
    <n v="7.3"/>
    <n v="2014"/>
    <x v="4"/>
    <n v="350123553"/>
    <n v="490"/>
    <x v="280"/>
    <s v="Bradley Cooper"/>
    <m/>
    <m/>
    <m/>
    <m/>
    <n v="325264"/>
    <n v="916"/>
    <x v="0"/>
    <x v="0"/>
    <n v="58800000"/>
    <n v="291323553"/>
  </r>
  <r>
    <x v="728"/>
    <n v="7.3"/>
    <n v="2006"/>
    <x v="2"/>
    <n v="10139254"/>
    <n v="274"/>
    <x v="56"/>
    <s v="Hugh Jackman"/>
    <m/>
    <m/>
    <m/>
    <m/>
    <n v="190990"/>
    <n v="915"/>
    <x v="0"/>
    <x v="0"/>
    <n v="35000000"/>
    <n v="-24860746"/>
  </r>
  <r>
    <x v="729"/>
    <n v="7.3"/>
    <n v="2004"/>
    <x v="2"/>
    <n v="33987757"/>
    <n v="212"/>
    <x v="91"/>
    <s v="Natalie Portman"/>
    <m/>
    <m/>
    <m/>
    <m/>
    <n v="168314"/>
    <n v="903"/>
    <x v="0"/>
    <x v="0"/>
    <n v="27000000"/>
    <n v="6987757"/>
  </r>
  <r>
    <x v="730"/>
    <n v="7.3"/>
    <n v="2002"/>
    <x v="2"/>
    <n v="17791031"/>
    <n v="251"/>
    <x v="281"/>
    <s v="Adam Sandler"/>
    <m/>
    <m/>
    <m/>
    <m/>
    <n v="109855"/>
    <n v="888"/>
    <x v="0"/>
    <x v="0"/>
    <n v="25000000"/>
    <n v="-7208969"/>
  </r>
  <r>
    <x v="731"/>
    <n v="7.3"/>
    <n v="2007"/>
    <x v="2"/>
    <n v="3675072"/>
    <n v="308"/>
    <x v="78"/>
    <s v="Chris Evans"/>
    <m/>
    <m/>
    <m/>
    <m/>
    <n v="190132"/>
    <n v="801"/>
    <x v="0"/>
    <x v="8"/>
    <n v="26000000"/>
    <n v="-22324928"/>
  </r>
  <r>
    <x v="732"/>
    <n v="7.3"/>
    <n v="2016"/>
    <x v="4"/>
    <n v="46978995"/>
    <n v="275"/>
    <x v="55"/>
    <s v="Dominic Cooper"/>
    <m/>
    <m/>
    <m/>
    <m/>
    <n v="111609"/>
    <n v="781"/>
    <x v="0"/>
    <x v="0"/>
    <n v="160000000"/>
    <n v="-113021005"/>
  </r>
  <r>
    <x v="733"/>
    <n v="7.3"/>
    <n v="2013"/>
    <x v="4"/>
    <n v="144812796"/>
    <n v="490"/>
    <x v="91"/>
    <s v="Leonardo DiCaprio"/>
    <m/>
    <m/>
    <m/>
    <m/>
    <n v="362912"/>
    <n v="753"/>
    <x v="0"/>
    <x v="17"/>
    <n v="105000000"/>
    <n v="39812796"/>
  </r>
  <r>
    <x v="734"/>
    <n v="7.3"/>
    <n v="2013"/>
    <x v="4"/>
    <n v="150117807"/>
    <n v="538"/>
    <x v="0"/>
    <s v="Jennifer Lawrence"/>
    <m/>
    <m/>
    <m/>
    <m/>
    <n v="358416"/>
    <n v="751"/>
    <x v="0"/>
    <x v="0"/>
    <n v="40000000"/>
    <n v="110117807"/>
  </r>
  <r>
    <x v="735"/>
    <n v="7.3"/>
    <n v="2003"/>
    <x v="2"/>
    <n v="51475962"/>
    <n v="136"/>
    <x v="20"/>
    <s v="Clea DuVall"/>
    <m/>
    <m/>
    <m/>
    <m/>
    <n v="177828"/>
    <n v="714"/>
    <x v="0"/>
    <x v="0"/>
    <n v="30000000"/>
    <n v="21475962"/>
  </r>
  <r>
    <x v="736"/>
    <n v="7.3"/>
    <n v="1999"/>
    <x v="0"/>
    <n v="81292135"/>
    <n v="203"/>
    <x v="21"/>
    <s v="Philip Seymour Hoffman"/>
    <m/>
    <m/>
    <m/>
    <m/>
    <n v="137891"/>
    <n v="696"/>
    <x v="0"/>
    <x v="0"/>
    <n v="40000000"/>
    <n v="41292135"/>
  </r>
  <r>
    <x v="737"/>
    <n v="7.3"/>
    <n v="1997"/>
    <x v="0"/>
    <n v="489220"/>
    <n v="99"/>
    <x v="237"/>
    <s v="David Hewlett"/>
    <m/>
    <m/>
    <m/>
    <m/>
    <n v="160511"/>
    <n v="696"/>
    <x v="0"/>
    <x v="16"/>
    <n v="365000"/>
    <n v="124220"/>
  </r>
  <r>
    <x v="738"/>
    <n v="7.3"/>
    <n v="2001"/>
    <x v="2"/>
    <n v="41300105"/>
    <n v="187"/>
    <x v="43"/>
    <s v="Kristin Scott Thomas"/>
    <m/>
    <m/>
    <m/>
    <m/>
    <n v="65201"/>
    <n v="651"/>
    <x v="0"/>
    <x v="8"/>
    <n v="19800000"/>
    <n v="21500105"/>
  </r>
  <r>
    <x v="739"/>
    <n v="7.3"/>
    <n v="2004"/>
    <x v="2"/>
    <n v="24006726"/>
    <n v="259"/>
    <x v="165"/>
    <s v="Bill Murray"/>
    <m/>
    <m/>
    <m/>
    <m/>
    <n v="139535"/>
    <n v="632"/>
    <x v="0"/>
    <x v="0"/>
    <n v="50000000"/>
    <n v="-25993274"/>
  </r>
  <r>
    <x v="740"/>
    <n v="7.3"/>
    <n v="2013"/>
    <x v="4"/>
    <n v="117698894"/>
    <n v="384"/>
    <x v="190"/>
    <s v="Morgan Freeman"/>
    <m/>
    <m/>
    <m/>
    <m/>
    <n v="447979"/>
    <n v="629"/>
    <x v="0"/>
    <x v="0"/>
    <n v="75000000"/>
    <n v="42698894"/>
  </r>
  <r>
    <x v="741"/>
    <n v="7.3"/>
    <n v="2016"/>
    <x v="4"/>
    <n v="154985087"/>
    <n v="396"/>
    <x v="35"/>
    <s v="Jennifer Lawrence"/>
    <m/>
    <m/>
    <m/>
    <m/>
    <n v="148379"/>
    <n v="622"/>
    <x v="0"/>
    <x v="0"/>
    <n v="178000000"/>
    <n v="-23014913"/>
  </r>
  <r>
    <x v="742"/>
    <n v="7.3"/>
    <n v="1999"/>
    <x v="0"/>
    <n v="71423726"/>
    <n v="213"/>
    <x v="27"/>
    <s v="Alan Rickman"/>
    <m/>
    <m/>
    <m/>
    <m/>
    <n v="123558"/>
    <n v="609"/>
    <x v="0"/>
    <x v="0"/>
    <n v="45000000"/>
    <n v="26423726"/>
  </r>
  <r>
    <x v="743"/>
    <n v="7.3"/>
    <n v="2004"/>
    <x v="2"/>
    <n v="77032279"/>
    <n v="151"/>
    <x v="7"/>
    <s v="Tom Hanks"/>
    <m/>
    <m/>
    <m/>
    <m/>
    <n v="303864"/>
    <n v="596"/>
    <x v="0"/>
    <x v="0"/>
    <n v="60000000"/>
    <n v="17032279"/>
  </r>
  <r>
    <x v="744"/>
    <n v="7.3"/>
    <n v="1996"/>
    <x v="0"/>
    <n v="25753840"/>
    <n v="165"/>
    <x v="282"/>
    <s v="Quentin Tarantino"/>
    <m/>
    <m/>
    <m/>
    <m/>
    <n v="219091"/>
    <n v="592"/>
    <x v="0"/>
    <x v="0"/>
    <n v="19000000"/>
    <n v="6753840"/>
  </r>
  <r>
    <x v="745"/>
    <n v="7.3"/>
    <n v="1998"/>
    <x v="0"/>
    <n v="41609593"/>
    <n v="149"/>
    <x v="283"/>
    <s v="Robert De Niro"/>
    <m/>
    <m/>
    <m/>
    <m/>
    <n v="145422"/>
    <n v="572"/>
    <x v="0"/>
    <x v="8"/>
    <n v="55000000"/>
    <n v="-13390407"/>
  </r>
  <r>
    <x v="746"/>
    <n v="7.3"/>
    <n v="2005"/>
    <x v="2"/>
    <n v="57010853"/>
    <n v="229"/>
    <x v="91"/>
    <s v="Li Gong"/>
    <m/>
    <m/>
    <m/>
    <m/>
    <n v="119286"/>
    <n v="548"/>
    <x v="0"/>
    <x v="0"/>
    <n v="85000000"/>
    <n v="-27989147"/>
  </r>
  <r>
    <x v="747"/>
    <n v="7.3"/>
    <n v="1997"/>
    <x v="0"/>
    <n v="112225777"/>
    <n v="155"/>
    <x v="284"/>
    <s v="Nicolas Cage"/>
    <m/>
    <m/>
    <m/>
    <m/>
    <n v="283967"/>
    <n v="535"/>
    <x v="0"/>
    <x v="0"/>
    <n v="80000000"/>
    <n v="32225777"/>
  </r>
  <r>
    <x v="748"/>
    <n v="7.3"/>
    <n v="2003"/>
    <x v="2"/>
    <n v="34468224"/>
    <n v="185"/>
    <x v="285"/>
    <s v="Charlize Theron"/>
    <m/>
    <m/>
    <m/>
    <m/>
    <n v="105568"/>
    <n v="533"/>
    <x v="0"/>
    <x v="0"/>
    <n v="4500000"/>
    <n v="29968224"/>
  </r>
  <r>
    <x v="749"/>
    <n v="7.3"/>
    <n v="2013"/>
    <x v="4"/>
    <n v="58229120"/>
    <n v="362"/>
    <x v="286"/>
    <s v="Adam Scott"/>
    <m/>
    <m/>
    <m/>
    <m/>
    <n v="236421"/>
    <n v="515"/>
    <x v="0"/>
    <x v="0"/>
    <n v="90000000"/>
    <n v="-31770880"/>
  </r>
  <r>
    <x v="750"/>
    <n v="7.3"/>
    <n v="2000"/>
    <x v="2"/>
    <n v="44983704"/>
    <n v="168"/>
    <x v="287"/>
    <s v="Dennis Quaid"/>
    <m/>
    <m/>
    <m/>
    <m/>
    <n v="81866"/>
    <n v="510"/>
    <x v="0"/>
    <x v="0"/>
    <n v="31000000"/>
    <n v="13983704"/>
  </r>
  <r>
    <x v="751"/>
    <n v="7.3"/>
    <n v="2009"/>
    <x v="2"/>
    <n v="56692"/>
    <n v="355"/>
    <x v="86"/>
    <s v="Viggo Mortensen"/>
    <m/>
    <m/>
    <m/>
    <m/>
    <n v="177401"/>
    <n v="504"/>
    <x v="0"/>
    <x v="0"/>
    <n v="25000000"/>
    <n v="-24943308"/>
  </r>
  <r>
    <x v="752"/>
    <n v="7.3"/>
    <n v="1997"/>
    <x v="0"/>
    <n v="12006514"/>
    <n v="147"/>
    <x v="110"/>
    <s v="Matt Damon"/>
    <m/>
    <m/>
    <m/>
    <m/>
    <n v="114070"/>
    <n v="500"/>
    <x v="0"/>
    <x v="0"/>
    <n v="250000"/>
    <n v="11756514"/>
  </r>
  <r>
    <x v="753"/>
    <n v="7.3"/>
    <n v="2000"/>
    <x v="2"/>
    <n v="71309760"/>
    <n v="152"/>
    <x v="91"/>
    <s v="Lena Olin"/>
    <m/>
    <m/>
    <m/>
    <m/>
    <n v="150308"/>
    <n v="498"/>
    <x v="0"/>
    <x v="8"/>
    <n v="25000000"/>
    <n v="46309760"/>
  </r>
  <r>
    <x v="754"/>
    <n v="7.3"/>
    <n v="2000"/>
    <x v="2"/>
    <n v="125548685"/>
    <n v="169"/>
    <x v="62"/>
    <s v="Julia Roberts"/>
    <m/>
    <m/>
    <m/>
    <m/>
    <n v="135246"/>
    <n v="498"/>
    <x v="0"/>
    <x v="0"/>
    <n v="52000000"/>
    <n v="73548685"/>
  </r>
  <r>
    <x v="755"/>
    <n v="7.3"/>
    <n v="1978"/>
    <x v="1"/>
    <n v="134218018"/>
    <n v="169"/>
    <x v="288"/>
    <s v="Marlon Brando"/>
    <m/>
    <m/>
    <m/>
    <m/>
    <n v="126357"/>
    <n v="497"/>
    <x v="0"/>
    <x v="0"/>
    <n v="55000000"/>
    <n v="79218018"/>
  </r>
  <r>
    <x v="756"/>
    <n v="7.3"/>
    <n v="2012"/>
    <x v="4"/>
    <n v="93749203"/>
    <n v="449"/>
    <x v="32"/>
    <s v="Denzel Washington"/>
    <m/>
    <m/>
    <m/>
    <m/>
    <n v="264047"/>
    <n v="491"/>
    <x v="0"/>
    <x v="0"/>
    <n v="31000000"/>
    <n v="62749203"/>
  </r>
  <r>
    <x v="757"/>
    <n v="7.3"/>
    <n v="2001"/>
    <x v="2"/>
    <n v="13103828"/>
    <n v="161"/>
    <x v="21"/>
    <s v="Matthew McConaughey"/>
    <m/>
    <m/>
    <m/>
    <m/>
    <n v="59982"/>
    <n v="463"/>
    <x v="0"/>
    <x v="0"/>
    <n v="11000000"/>
    <n v="2103828"/>
  </r>
  <r>
    <x v="758"/>
    <n v="7.3"/>
    <n v="2003"/>
    <x v="2"/>
    <n v="120147445"/>
    <n v="175"/>
    <x v="289"/>
    <s v="Jeff Bridges"/>
    <m/>
    <m/>
    <m/>
    <m/>
    <n v="57661"/>
    <n v="455"/>
    <x v="0"/>
    <x v="0"/>
    <n v="87000000"/>
    <n v="33147445"/>
  </r>
  <r>
    <x v="759"/>
    <n v="7.3"/>
    <n v="1999"/>
    <x v="0"/>
    <n v="14879556"/>
    <n v="175"/>
    <x v="7"/>
    <s v="Matthew Broderick"/>
    <m/>
    <m/>
    <m/>
    <m/>
    <n v="73640"/>
    <n v="441"/>
    <x v="0"/>
    <x v="0"/>
    <n v="8000000"/>
    <n v="6879556"/>
  </r>
  <r>
    <x v="760"/>
    <n v="7.3"/>
    <n v="2016"/>
    <x v="4"/>
    <n v="71897215"/>
    <n v="411"/>
    <x v="290"/>
    <s v="Bradley Cooper"/>
    <m/>
    <m/>
    <m/>
    <m/>
    <n v="126893"/>
    <n v="440"/>
    <x v="0"/>
    <x v="0"/>
    <n v="15000000"/>
    <n v="56897215"/>
  </r>
  <r>
    <x v="761"/>
    <n v="7.3"/>
    <n v="2011"/>
    <x v="4"/>
    <n v="82624961"/>
    <n v="549"/>
    <x v="7"/>
    <s v="Shailene Woodley"/>
    <m/>
    <m/>
    <m/>
    <m/>
    <n v="205284"/>
    <n v="439"/>
    <x v="0"/>
    <x v="0"/>
    <n v="20000000"/>
    <n v="62624961"/>
  </r>
  <r>
    <x v="762"/>
    <n v="7.3"/>
    <n v="1994"/>
    <x v="0"/>
    <n v="127175354"/>
    <n v="84"/>
    <x v="117"/>
    <s v="Lauren Holly"/>
    <m/>
    <m/>
    <m/>
    <m/>
    <n v="288451"/>
    <n v="438"/>
    <x v="0"/>
    <x v="0"/>
    <n v="16000000"/>
    <n v="111175354"/>
  </r>
  <r>
    <x v="763"/>
    <n v="7.3"/>
    <n v="2006"/>
    <x v="2"/>
    <n v="56437947"/>
    <n v="280"/>
    <x v="62"/>
    <s v="Roger Allam"/>
    <m/>
    <m/>
    <m/>
    <m/>
    <n v="85333"/>
    <n v="421"/>
    <x v="0"/>
    <x v="8"/>
    <n v="9800000"/>
    <n v="46637947"/>
  </r>
  <r>
    <x v="764"/>
    <n v="7.3"/>
    <n v="1999"/>
    <x v="0"/>
    <n v="16842303"/>
    <n v="137"/>
    <x v="50"/>
    <s v="Sarah Polley"/>
    <m/>
    <m/>
    <m/>
    <m/>
    <n v="59474"/>
    <n v="418"/>
    <x v="0"/>
    <x v="0"/>
    <n v="6500000"/>
    <n v="10342303"/>
  </r>
  <r>
    <x v="765"/>
    <n v="7.3"/>
    <n v="1998"/>
    <x v="0"/>
    <n v="111544445"/>
    <n v="81"/>
    <x v="216"/>
    <s v="Will Smith"/>
    <m/>
    <m/>
    <m/>
    <m/>
    <n v="188116"/>
    <n v="415"/>
    <x v="0"/>
    <x v="0"/>
    <n v="90000000"/>
    <n v="21544445"/>
  </r>
  <r>
    <x v="766"/>
    <n v="7.3"/>
    <n v="2008"/>
    <x v="2"/>
    <n v="22877808"/>
    <n v="323"/>
    <x v="91"/>
    <s v="Leonardo DiCaprio"/>
    <m/>
    <m/>
    <m/>
    <m/>
    <n v="152591"/>
    <n v="414"/>
    <x v="0"/>
    <x v="0"/>
    <n v="35000000"/>
    <n v="-12122192"/>
  </r>
  <r>
    <x v="767"/>
    <n v="7.3"/>
    <n v="2004"/>
    <x v="2"/>
    <n v="11529368"/>
    <n v="193"/>
    <x v="291"/>
    <s v="Chemeeka Walker"/>
    <m/>
    <m/>
    <m/>
    <m/>
    <n v="85028"/>
    <n v="404"/>
    <x v="0"/>
    <x v="0"/>
    <n v="65000"/>
    <n v="11464368"/>
  </r>
  <r>
    <x v="768"/>
    <n v="7.3"/>
    <n v="1962"/>
    <x v="3"/>
    <n v="16067035"/>
    <n v="184"/>
    <x v="97"/>
    <s v="Ursula Andress"/>
    <m/>
    <m/>
    <m/>
    <m/>
    <n v="116642"/>
    <n v="389"/>
    <x v="0"/>
    <x v="8"/>
    <n v="1100000"/>
    <n v="14967035"/>
  </r>
  <r>
    <x v="769"/>
    <n v="7.3"/>
    <n v="1999"/>
    <x v="0"/>
    <n v="28871190"/>
    <n v="133"/>
    <x v="62"/>
    <s v="Angelina Jolie Pitt"/>
    <m/>
    <m/>
    <m/>
    <m/>
    <n v="125421"/>
    <n v="385"/>
    <x v="0"/>
    <x v="0"/>
    <n v="24000000"/>
    <n v="4871190"/>
  </r>
  <r>
    <x v="770"/>
    <n v="7.3"/>
    <n v="2013"/>
    <x v="4"/>
    <n v="33404871"/>
    <n v="415"/>
    <x v="5"/>
    <s v="Sally Hawkins"/>
    <m/>
    <m/>
    <m/>
    <m/>
    <n v="150082"/>
    <n v="384"/>
    <x v="0"/>
    <x v="0"/>
    <n v="18000000"/>
    <n v="15404871"/>
  </r>
  <r>
    <x v="771"/>
    <n v="7.3"/>
    <n v="2012"/>
    <x v="4"/>
    <n v="21383298"/>
    <n v="417"/>
    <x v="21"/>
    <s v="Ryan Gosling"/>
    <m/>
    <m/>
    <m/>
    <m/>
    <n v="187170"/>
    <n v="376"/>
    <x v="0"/>
    <x v="0"/>
    <n v="15000000"/>
    <n v="6383298"/>
  </r>
  <r>
    <x v="772"/>
    <n v="7.3"/>
    <n v="2011"/>
    <x v="4"/>
    <n v="4000304"/>
    <n v="486"/>
    <x v="5"/>
    <s v="Michael Fassbender"/>
    <m/>
    <m/>
    <m/>
    <m/>
    <n v="145395"/>
    <n v="375"/>
    <x v="0"/>
    <x v="8"/>
    <n v="6500000"/>
    <n v="-2499696"/>
  </r>
  <r>
    <x v="773"/>
    <n v="7.3"/>
    <n v="2011"/>
    <x v="4"/>
    <n v="209805005"/>
    <n v="342"/>
    <x v="226"/>
    <s v="Paul Walker"/>
    <m/>
    <m/>
    <m/>
    <m/>
    <n v="284792"/>
    <n v="366"/>
    <x v="0"/>
    <x v="0"/>
    <n v="125000000"/>
    <n v="84805005"/>
  </r>
  <r>
    <x v="774"/>
    <n v="7.3"/>
    <n v="2007"/>
    <x v="2"/>
    <n v="49024969"/>
    <n v="299"/>
    <x v="14"/>
    <s v="Tom Wilkinson"/>
    <m/>
    <m/>
    <m/>
    <m/>
    <n v="133367"/>
    <n v="363"/>
    <x v="0"/>
    <x v="0"/>
    <n v="25000000"/>
    <n v="24024969"/>
  </r>
  <r>
    <x v="775"/>
    <n v="7.3"/>
    <n v="2015"/>
    <x v="4"/>
    <n v="45434443"/>
    <n v="362"/>
    <x v="292"/>
    <s v="Henry Cavill"/>
    <m/>
    <m/>
    <m/>
    <m/>
    <n v="175960"/>
    <n v="360"/>
    <x v="0"/>
    <x v="0"/>
    <n v="75000000"/>
    <n v="-29565557"/>
  </r>
  <r>
    <x v="776"/>
    <n v="7.3"/>
    <n v="1988"/>
    <x v="5"/>
    <n v="13008928"/>
    <n v="172"/>
    <x v="293"/>
    <s v="Meg Foster"/>
    <m/>
    <m/>
    <m/>
    <m/>
    <n v="73501"/>
    <n v="333"/>
    <x v="0"/>
    <x v="0"/>
    <n v="4000000"/>
    <n v="9008928"/>
  </r>
  <r>
    <x v="777"/>
    <n v="7.3"/>
    <n v="1996"/>
    <x v="0"/>
    <n v="153620822"/>
    <n v="109"/>
    <x v="276"/>
    <s v="Tom Cruise"/>
    <m/>
    <m/>
    <m/>
    <m/>
    <n v="189923"/>
    <n v="318"/>
    <x v="0"/>
    <x v="0"/>
    <n v="50000000"/>
    <n v="103620822"/>
  </r>
  <r>
    <x v="778"/>
    <n v="7.3"/>
    <n v="2000"/>
    <x v="2"/>
    <n v="34566746"/>
    <n v="162"/>
    <x v="113"/>
    <s v="Bruce Greenwood"/>
    <m/>
    <m/>
    <m/>
    <m/>
    <n v="45231"/>
    <n v="315"/>
    <x v="0"/>
    <x v="0"/>
    <n v="80000000"/>
    <n v="-45433254"/>
  </r>
  <r>
    <x v="779"/>
    <n v="7.3"/>
    <n v="2000"/>
    <x v="2"/>
    <n v="51768623"/>
    <n v="137"/>
    <x v="5"/>
    <s v="F. Murray Abraham"/>
    <m/>
    <m/>
    <m/>
    <m/>
    <n v="73006"/>
    <n v="297"/>
    <x v="0"/>
    <x v="0"/>
    <n v="43000000"/>
    <n v="8768623"/>
  </r>
  <r>
    <x v="780"/>
    <n v="7.3"/>
    <n v="2000"/>
    <x v="2"/>
    <n v="89296573"/>
    <n v="141"/>
    <x v="49"/>
    <s v="Eartha Kitt"/>
    <m/>
    <m/>
    <m/>
    <m/>
    <n v="128285"/>
    <n v="297"/>
    <x v="0"/>
    <x v="0"/>
    <n v="100000000"/>
    <n v="-10703427"/>
  </r>
  <r>
    <x v="781"/>
    <n v="7.3"/>
    <n v="1997"/>
    <x v="0"/>
    <n v="250147615"/>
    <n v="175"/>
    <x v="294"/>
    <s v="Will Smith"/>
    <m/>
    <m/>
    <m/>
    <m/>
    <n v="403014"/>
    <n v="289"/>
    <x v="0"/>
    <x v="0"/>
    <n v="90000000"/>
    <n v="160147615"/>
  </r>
  <r>
    <x v="782"/>
    <n v="7.3"/>
    <n v="2013"/>
    <x v="4"/>
    <n v="37738400"/>
    <n v="322"/>
    <x v="5"/>
    <s v="Benedict Cumberbatch"/>
    <m/>
    <m/>
    <m/>
    <m/>
    <n v="67797"/>
    <n v="285"/>
    <x v="0"/>
    <x v="0"/>
    <n v="25000000"/>
    <n v="12738400"/>
  </r>
  <r>
    <x v="783"/>
    <n v="7.3"/>
    <n v="1998"/>
    <x v="0"/>
    <n v="44484065"/>
    <n v="68"/>
    <x v="216"/>
    <s v="Kevin Spacey"/>
    <m/>
    <m/>
    <m/>
    <m/>
    <n v="107227"/>
    <n v="279"/>
    <x v="0"/>
    <x v="6"/>
    <n v="50000000"/>
    <n v="-5515935"/>
  </r>
  <r>
    <x v="784"/>
    <n v="7.3"/>
    <n v="2009"/>
    <x v="2"/>
    <n v="47536959"/>
    <n v="323"/>
    <x v="5"/>
    <s v="Mo'Nique"/>
    <m/>
    <m/>
    <m/>
    <m/>
    <n v="86955"/>
    <n v="275"/>
    <x v="0"/>
    <x v="0"/>
    <n v="10000000"/>
    <n v="37536959"/>
  </r>
  <r>
    <x v="785"/>
    <n v="7.3"/>
    <n v="2012"/>
    <x v="4"/>
    <n v="12784397"/>
    <n v="663"/>
    <x v="295"/>
    <s v="Quvenzhané Wallis"/>
    <m/>
    <m/>
    <m/>
    <m/>
    <n v="70336"/>
    <n v="269"/>
    <x v="0"/>
    <x v="0"/>
    <n v="1800000"/>
    <n v="10984397"/>
  </r>
  <r>
    <x v="786"/>
    <n v="7.3"/>
    <n v="2011"/>
    <x v="4"/>
    <n v="46377022"/>
    <n v="264"/>
    <x v="7"/>
    <s v="Tom Wilkinson"/>
    <m/>
    <m/>
    <m/>
    <m/>
    <n v="75306"/>
    <n v="266"/>
    <x v="0"/>
    <x v="8"/>
    <n v="10000000"/>
    <n v="36377022"/>
  </r>
  <r>
    <x v="787"/>
    <n v="7.3"/>
    <n v="2013"/>
    <x v="4"/>
    <n v="268488329"/>
    <n v="376"/>
    <x v="49"/>
    <s v="Steve Buscemi"/>
    <m/>
    <m/>
    <m/>
    <m/>
    <n v="235025"/>
    <n v="265"/>
    <x v="0"/>
    <x v="0"/>
    <n v="200000000"/>
    <n v="68488329"/>
  </r>
  <r>
    <x v="788"/>
    <n v="7.3"/>
    <n v="1997"/>
    <x v="0"/>
    <n v="10200000"/>
    <n v="97"/>
    <x v="38"/>
    <s v="Ben Gazzara"/>
    <m/>
    <m/>
    <m/>
    <m/>
    <n v="18697"/>
    <n v="263"/>
    <x v="0"/>
    <x v="0"/>
    <n v="10000000"/>
    <n v="200000"/>
  </r>
  <r>
    <x v="789"/>
    <n v="7.3"/>
    <n v="2006"/>
    <x v="2"/>
    <n v="81593527"/>
    <n v="118"/>
    <x v="296"/>
    <s v="Paul Walker"/>
    <m/>
    <m/>
    <m/>
    <m/>
    <n v="48806"/>
    <n v="263"/>
    <x v="0"/>
    <x v="0"/>
    <n v="40000000"/>
    <n v="41593527"/>
  </r>
  <r>
    <x v="790"/>
    <n v="7.3"/>
    <n v="1991"/>
    <x v="0"/>
    <n v="79100000"/>
    <n v="120"/>
    <x v="75"/>
    <s v="Robert De Niro"/>
    <m/>
    <m/>
    <m/>
    <m/>
    <n v="127503"/>
    <n v="261"/>
    <x v="0"/>
    <x v="0"/>
    <n v="35000000"/>
    <n v="44100000"/>
  </r>
  <r>
    <x v="791"/>
    <n v="7.3"/>
    <n v="2001"/>
    <x v="2"/>
    <n v="488872"/>
    <n v="246"/>
    <x v="297"/>
    <s v="Wei Zhao"/>
    <m/>
    <m/>
    <m/>
    <m/>
    <n v="56923"/>
    <n v="243"/>
    <x v="18"/>
    <x v="24"/>
    <n v="10000000"/>
    <n v="-9511128"/>
  </r>
  <r>
    <x v="792"/>
    <n v="7.3"/>
    <n v="2009"/>
    <x v="2"/>
    <n v="12574715"/>
    <n v="278"/>
    <x v="5"/>
    <s v="Dominic Cooper"/>
    <m/>
    <m/>
    <m/>
    <m/>
    <n v="112138"/>
    <n v="237"/>
    <x v="0"/>
    <x v="8"/>
    <n v="4500000"/>
    <n v="8074715"/>
  </r>
  <r>
    <x v="793"/>
    <n v="7.3"/>
    <n v="2009"/>
    <x v="2"/>
    <n v="39462438"/>
    <n v="273"/>
    <x v="138"/>
    <s v="Jeff Bridges"/>
    <m/>
    <m/>
    <m/>
    <m/>
    <n v="67760"/>
    <n v="226"/>
    <x v="0"/>
    <x v="0"/>
    <n v="7000000"/>
    <n v="32462438"/>
  </r>
  <r>
    <x v="794"/>
    <n v="7.3"/>
    <n v="2009"/>
    <x v="2"/>
    <n v="71844424"/>
    <n v="136"/>
    <x v="33"/>
    <s v="Misha Gabriel Hamilton"/>
    <m/>
    <m/>
    <m/>
    <m/>
    <n v="33158"/>
    <n v="223"/>
    <x v="0"/>
    <x v="0"/>
    <n v="60000000"/>
    <n v="11844424"/>
  </r>
  <r>
    <x v="795"/>
    <n v="7.3"/>
    <n v="1986"/>
    <x v="5"/>
    <n v="109713132"/>
    <n v="106"/>
    <x v="27"/>
    <s v="Leonard Nimoy"/>
    <m/>
    <m/>
    <m/>
    <m/>
    <n v="61621"/>
    <n v="219"/>
    <x v="0"/>
    <x v="0"/>
    <n v="25000000"/>
    <n v="84713132"/>
  </r>
  <r>
    <x v="796"/>
    <n v="7.3"/>
    <n v="2005"/>
    <x v="2"/>
    <n v="18324242"/>
    <n v="155"/>
    <x v="5"/>
    <s v="Jeremy Renner"/>
    <m/>
    <m/>
    <m/>
    <m/>
    <n v="32815"/>
    <n v="214"/>
    <x v="0"/>
    <x v="0"/>
    <n v="35000000"/>
    <n v="-16675758"/>
  </r>
  <r>
    <x v="797"/>
    <n v="7.3"/>
    <n v="1994"/>
    <x v="0"/>
    <n v="2869369"/>
    <n v="77"/>
    <x v="246"/>
    <s v="Jennifer Jason Leigh"/>
    <m/>
    <m/>
    <m/>
    <m/>
    <n v="65474"/>
    <n v="211"/>
    <x v="0"/>
    <x v="8"/>
    <n v="30000000"/>
    <n v="-27130631"/>
  </r>
  <r>
    <x v="798"/>
    <n v="7.3"/>
    <n v="2011"/>
    <x v="4"/>
    <n v="165230261"/>
    <n v="284"/>
    <x v="222"/>
    <s v="Angelina Jolie Pitt"/>
    <m/>
    <m/>
    <m/>
    <m/>
    <n v="182718"/>
    <n v="209"/>
    <x v="0"/>
    <x v="0"/>
    <n v="150000000"/>
    <n v="15230261"/>
  </r>
  <r>
    <x v="799"/>
    <n v="7.3"/>
    <n v="1997"/>
    <x v="0"/>
    <n v="14821531"/>
    <n v="31"/>
    <x v="5"/>
    <s v="Jurnee Smollett-Bell"/>
    <m/>
    <m/>
    <m/>
    <m/>
    <n v="6915"/>
    <n v="209"/>
    <x v="0"/>
    <x v="0"/>
    <n v="6000000"/>
    <n v="8821531"/>
  </r>
  <r>
    <x v="800"/>
    <n v="7.3"/>
    <n v="2006"/>
    <x v="2"/>
    <n v="5484375"/>
    <n v="198"/>
    <x v="298"/>
    <s v="Christian Bale"/>
    <m/>
    <m/>
    <m/>
    <m/>
    <n v="84641"/>
    <n v="205"/>
    <x v="0"/>
    <x v="0"/>
    <n v="10000000"/>
    <n v="-4515625"/>
  </r>
  <r>
    <x v="801"/>
    <n v="7.3"/>
    <n v="1988"/>
    <x v="5"/>
    <n v="114968774"/>
    <n v="99"/>
    <x v="299"/>
    <s v="Tom Hanks"/>
    <m/>
    <m/>
    <m/>
    <m/>
    <n v="153468"/>
    <n v="204"/>
    <x v="0"/>
    <x v="0"/>
    <n v="18000000"/>
    <n v="96968774"/>
  </r>
  <r>
    <x v="802"/>
    <n v="7.3"/>
    <n v="2011"/>
    <x v="4"/>
    <n v="57981889"/>
    <n v="274"/>
    <x v="21"/>
    <s v="Matthew McConaughey"/>
    <m/>
    <m/>
    <m/>
    <m/>
    <n v="173848"/>
    <n v="203"/>
    <x v="0"/>
    <x v="0"/>
    <n v="40000000"/>
    <n v="17981889"/>
  </r>
  <r>
    <x v="803"/>
    <n v="7.3"/>
    <n v="1997"/>
    <x v="0"/>
    <n v="2856622"/>
    <n v="80"/>
    <x v="7"/>
    <s v="Stacy Edwards"/>
    <m/>
    <m/>
    <m/>
    <m/>
    <n v="11550"/>
    <n v="197"/>
    <x v="0"/>
    <x v="16"/>
    <n v="25000"/>
    <n v="2831622"/>
  </r>
  <r>
    <x v="804"/>
    <n v="7.3"/>
    <n v="2013"/>
    <x v="4"/>
    <n v="187165546"/>
    <n v="257"/>
    <x v="49"/>
    <s v="Ryan Reynolds"/>
    <m/>
    <m/>
    <m/>
    <m/>
    <n v="150618"/>
    <n v="195"/>
    <x v="0"/>
    <x v="0"/>
    <n v="135000000"/>
    <n v="52165546"/>
  </r>
  <r>
    <x v="805"/>
    <n v="7.3"/>
    <n v="1995"/>
    <x v="0"/>
    <n v="91400000"/>
    <n v="82"/>
    <x v="271"/>
    <s v="Denzel Washington"/>
    <m/>
    <m/>
    <m/>
    <m/>
    <n v="81026"/>
    <n v="194"/>
    <x v="0"/>
    <x v="0"/>
    <n v="53000000"/>
    <n v="38400000"/>
  </r>
  <r>
    <x v="806"/>
    <n v="7.3"/>
    <n v="2009"/>
    <x v="2"/>
    <n v="336467"/>
    <n v="216"/>
    <x v="295"/>
    <s v="Paz de la Huerta"/>
    <m/>
    <m/>
    <m/>
    <m/>
    <n v="45449"/>
    <n v="192"/>
    <x v="0"/>
    <x v="5"/>
    <n v="13000000"/>
    <n v="-12663533"/>
  </r>
  <r>
    <x v="807"/>
    <n v="7.3"/>
    <n v="2008"/>
    <x v="2"/>
    <n v="5694401"/>
    <n v="209"/>
    <x v="226"/>
    <s v="Tom Hardy"/>
    <m/>
    <m/>
    <m/>
    <m/>
    <n v="194489"/>
    <n v="192"/>
    <x v="0"/>
    <x v="8"/>
    <n v="18000000"/>
    <n v="-12305599"/>
  </r>
  <r>
    <x v="808"/>
    <n v="7.3"/>
    <n v="2008"/>
    <x v="2"/>
    <n v="30028592"/>
    <n v="222"/>
    <x v="266"/>
    <s v="Jason Statham"/>
    <m/>
    <m/>
    <m/>
    <m/>
    <n v="152247"/>
    <n v="189"/>
    <x v="0"/>
    <x v="8"/>
    <n v="20000000"/>
    <n v="10028592"/>
  </r>
  <r>
    <x v="809"/>
    <n v="7.3"/>
    <n v="2010"/>
    <x v="4"/>
    <n v="148337537"/>
    <n v="233"/>
    <x v="300"/>
    <s v="J.K. Simmons"/>
    <m/>
    <m/>
    <m/>
    <m/>
    <n v="172754"/>
    <n v="187"/>
    <x v="0"/>
    <x v="0"/>
    <n v="130000000"/>
    <n v="18337537"/>
  </r>
  <r>
    <x v="810"/>
    <n v="7.3"/>
    <n v="1999"/>
    <x v="0"/>
    <n v="60507228"/>
    <n v="129"/>
    <x v="171"/>
    <s v="Quincy Jones"/>
    <m/>
    <m/>
    <m/>
    <m/>
    <n v="27543"/>
    <n v="186"/>
    <x v="0"/>
    <x v="0"/>
    <n v="80000000"/>
    <n v="-19492772"/>
  </r>
  <r>
    <x v="811"/>
    <n v="7.3"/>
    <n v="2014"/>
    <x v="4"/>
    <n v="54235441"/>
    <n v="180"/>
    <x v="7"/>
    <s v="Manish Dayal"/>
    <m/>
    <m/>
    <m/>
    <m/>
    <n v="52894"/>
    <n v="185"/>
    <x v="0"/>
    <x v="0"/>
    <n v="22000000"/>
    <n v="32235441"/>
  </r>
  <r>
    <x v="812"/>
    <n v="7.3"/>
    <n v="2005"/>
    <x v="2"/>
    <n v="2912363"/>
    <n v="152"/>
    <x v="0"/>
    <s v="Terry Pheto"/>
    <m/>
    <m/>
    <m/>
    <m/>
    <n v="25063"/>
    <n v="177"/>
    <x v="26"/>
    <x v="8"/>
    <n v="3000000"/>
    <n v="-87637"/>
  </r>
  <r>
    <x v="813"/>
    <n v="7.3"/>
    <n v="1984"/>
    <x v="5"/>
    <n v="234760500"/>
    <n v="94"/>
    <x v="301"/>
    <s v="Judge Reinhold"/>
    <m/>
    <m/>
    <m/>
    <m/>
    <n v="126464"/>
    <n v="175"/>
    <x v="0"/>
    <x v="0"/>
    <n v="14000000"/>
    <n v="220760500"/>
  </r>
  <r>
    <x v="814"/>
    <n v="7.3"/>
    <n v="2006"/>
    <x v="2"/>
    <n v="1055654"/>
    <n v="44"/>
    <x v="302"/>
    <s v="Scott Mechlowicz"/>
    <m/>
    <m/>
    <m/>
    <m/>
    <n v="20426"/>
    <n v="175"/>
    <x v="0"/>
    <x v="6"/>
    <n v="10000000"/>
    <n v="-8944346"/>
  </r>
  <r>
    <x v="815"/>
    <n v="7.3"/>
    <n v="2012"/>
    <x v="4"/>
    <n v="103400692"/>
    <n v="256"/>
    <x v="16"/>
    <s v="Hugh Jackman"/>
    <m/>
    <m/>
    <m/>
    <m/>
    <n v="123553"/>
    <n v="174"/>
    <x v="0"/>
    <x v="0"/>
    <n v="145000000"/>
    <n v="-41599308"/>
  </r>
  <r>
    <x v="816"/>
    <n v="7.3"/>
    <n v="2014"/>
    <x v="4"/>
    <n v="44134898"/>
    <n v="275"/>
    <x v="7"/>
    <s v="Bill Murray"/>
    <m/>
    <m/>
    <m/>
    <m/>
    <n v="72803"/>
    <n v="171"/>
    <x v="0"/>
    <x v="0"/>
    <n v="13000000"/>
    <n v="31134898"/>
  </r>
  <r>
    <x v="817"/>
    <n v="7.3"/>
    <n v="2007"/>
    <x v="2"/>
    <n v="5701643"/>
    <n v="160"/>
    <x v="40"/>
    <s v="Tadanobu Asano"/>
    <m/>
    <m/>
    <m/>
    <m/>
    <n v="37635"/>
    <n v="165"/>
    <x v="27"/>
    <x v="31"/>
    <n v="20000000"/>
    <n v="-14298357"/>
  </r>
  <r>
    <x v="818"/>
    <n v="7.3"/>
    <n v="1999"/>
    <x v="0"/>
    <n v="13038660"/>
    <n v="99"/>
    <x v="5"/>
    <s v="Emily Watson"/>
    <m/>
    <m/>
    <m/>
    <m/>
    <n v="16995"/>
    <n v="163"/>
    <x v="0"/>
    <x v="0"/>
    <n v="25000000"/>
    <n v="-11961340"/>
  </r>
  <r>
    <x v="819"/>
    <n v="7.3"/>
    <n v="2002"/>
    <x v="2"/>
    <n v="21078145"/>
    <n v="121"/>
    <x v="62"/>
    <s v="Denzel Washington"/>
    <m/>
    <m/>
    <m/>
    <m/>
    <n v="26493"/>
    <n v="159"/>
    <x v="0"/>
    <x v="0"/>
    <n v="12500000"/>
    <n v="8578145"/>
  </r>
  <r>
    <x v="820"/>
    <n v="7.3"/>
    <n v="1995"/>
    <x v="0"/>
    <n v="27900000"/>
    <n v="20"/>
    <x v="7"/>
    <s v="Nia Long"/>
    <m/>
    <m/>
    <m/>
    <m/>
    <n v="74626"/>
    <n v="157"/>
    <x v="0"/>
    <x v="0"/>
    <n v="3500000"/>
    <n v="24400000"/>
  </r>
  <r>
    <x v="821"/>
    <n v="7.3"/>
    <n v="2004"/>
    <x v="2"/>
    <n v="603943"/>
    <n v="126"/>
    <x v="0"/>
    <s v="Rory Culkin"/>
    <m/>
    <m/>
    <m/>
    <m/>
    <n v="26407"/>
    <n v="154"/>
    <x v="0"/>
    <x v="0"/>
    <n v="500000"/>
    <n v="103943"/>
  </r>
  <r>
    <x v="822"/>
    <n v="7.3"/>
    <n v="1995"/>
    <x v="0"/>
    <n v="82528097"/>
    <n v="42"/>
    <x v="30"/>
    <s v="Alicia Witt"/>
    <m/>
    <m/>
    <m/>
    <m/>
    <n v="30230"/>
    <n v="154"/>
    <x v="0"/>
    <x v="0"/>
    <n v="6500000"/>
    <n v="76028097"/>
  </r>
  <r>
    <x v="823"/>
    <n v="7.3"/>
    <n v="2002"/>
    <x v="2"/>
    <n v="3895664"/>
    <n v="88"/>
    <x v="7"/>
    <s v="Romain Duris"/>
    <m/>
    <m/>
    <m/>
    <m/>
    <n v="34383"/>
    <n v="149"/>
    <x v="6"/>
    <x v="5"/>
    <n v="5300000"/>
    <n v="-1404336"/>
  </r>
  <r>
    <x v="824"/>
    <n v="7.3"/>
    <n v="1992"/>
    <x v="0"/>
    <n v="62549000"/>
    <n v="63"/>
    <x v="266"/>
    <s v="Jim Broadbent"/>
    <m/>
    <m/>
    <m/>
    <m/>
    <n v="41361"/>
    <n v="148"/>
    <x v="0"/>
    <x v="8"/>
    <n v="2300000"/>
    <n v="60249000"/>
  </r>
  <r>
    <x v="825"/>
    <n v="7.3"/>
    <n v="2015"/>
    <x v="4"/>
    <n v="33305037"/>
    <n v="203"/>
    <x v="3"/>
    <s v="Ryan Reynolds"/>
    <m/>
    <m/>
    <m/>
    <m/>
    <n v="33856"/>
    <n v="147"/>
    <x v="0"/>
    <x v="8"/>
    <n v="11000000"/>
    <n v="22305037"/>
  </r>
  <r>
    <x v="826"/>
    <n v="7.3"/>
    <n v="2010"/>
    <x v="4"/>
    <n v="3205244"/>
    <n v="248"/>
    <x v="7"/>
    <s v="Jim Broadbent"/>
    <m/>
    <m/>
    <m/>
    <m/>
    <n v="23629"/>
    <n v="141"/>
    <x v="0"/>
    <x v="8"/>
    <n v="10000000"/>
    <n v="-6794756"/>
  </r>
  <r>
    <x v="827"/>
    <n v="7.3"/>
    <n v="2015"/>
    <x v="4"/>
    <n v="3442820"/>
    <n v="328"/>
    <x v="303"/>
    <s v="Jennifer Jason Leigh"/>
    <m/>
    <m/>
    <m/>
    <m/>
    <n v="31489"/>
    <n v="140"/>
    <x v="0"/>
    <x v="0"/>
    <n v="8000000"/>
    <n v="-4557180"/>
  </r>
  <r>
    <x v="828"/>
    <n v="7.3"/>
    <n v="1985"/>
    <x v="5"/>
    <n v="41400000"/>
    <n v="38"/>
    <x v="4"/>
    <s v="Clint Eastwood"/>
    <m/>
    <m/>
    <m/>
    <m/>
    <n v="39451"/>
    <n v="138"/>
    <x v="0"/>
    <x v="0"/>
    <n v="6900000"/>
    <n v="34500000"/>
  </r>
  <r>
    <x v="829"/>
    <n v="7.3"/>
    <n v="1988"/>
    <x v="5"/>
    <n v="48092846"/>
    <n v="24"/>
    <x v="304"/>
    <s v="Judith Barsi"/>
    <m/>
    <m/>
    <m/>
    <m/>
    <n v="61753"/>
    <n v="133"/>
    <x v="0"/>
    <x v="0"/>
    <n v="12500000"/>
    <n v="35592846"/>
  </r>
  <r>
    <x v="830"/>
    <n v="7.3"/>
    <n v="1994"/>
    <x v="0"/>
    <n v="50003300"/>
    <n v="27"/>
    <x v="305"/>
    <s v="Christian Bale"/>
    <m/>
    <m/>
    <m/>
    <m/>
    <n v="36624"/>
    <n v="132"/>
    <x v="0"/>
    <x v="0"/>
    <n v="15000000"/>
    <n v="35003300"/>
  </r>
  <r>
    <x v="831"/>
    <n v="7.3"/>
    <n v="1987"/>
    <x v="5"/>
    <n v="123922370"/>
    <n v="62"/>
    <x v="306"/>
    <s v="Robin Williams"/>
    <m/>
    <m/>
    <m/>
    <m/>
    <n v="98348"/>
    <n v="131"/>
    <x v="0"/>
    <x v="0"/>
    <n v="13000000"/>
    <n v="110922370"/>
  </r>
  <r>
    <x v="832"/>
    <n v="7.3"/>
    <n v="2011"/>
    <x v="4"/>
    <n v="5359774"/>
    <n v="261"/>
    <x v="307"/>
    <s v="Don Cheadle"/>
    <m/>
    <m/>
    <m/>
    <m/>
    <n v="64794"/>
    <n v="131"/>
    <x v="0"/>
    <x v="12"/>
    <n v="6000000"/>
    <n v="-640226"/>
  </r>
  <r>
    <x v="833"/>
    <n v="7.3"/>
    <n v="2006"/>
    <x v="2"/>
    <n v="4857376"/>
    <n v="165"/>
    <x v="110"/>
    <s v="Steve Buscemi"/>
    <m/>
    <m/>
    <m/>
    <m/>
    <n v="63084"/>
    <n v="123"/>
    <x v="6"/>
    <x v="5"/>
    <n v="13000000"/>
    <n v="-8142624"/>
  </r>
  <r>
    <x v="834"/>
    <n v="7.3"/>
    <n v="2014"/>
    <x v="4"/>
    <n v="50150619"/>
    <n v="156"/>
    <x v="308"/>
    <s v="Channing Tatum"/>
    <m/>
    <m/>
    <m/>
    <m/>
    <n v="45580"/>
    <n v="102"/>
    <x v="0"/>
    <x v="0"/>
    <n v="50000000"/>
    <n v="150619"/>
  </r>
  <r>
    <x v="835"/>
    <n v="7.3"/>
    <n v="2009"/>
    <x v="2"/>
    <n v="10991381"/>
    <n v="188"/>
    <x v="108"/>
    <s v="Michiel Huisman"/>
    <m/>
    <m/>
    <m/>
    <m/>
    <n v="44931"/>
    <n v="100"/>
    <x v="0"/>
    <x v="8"/>
    <n v="35000000"/>
    <n v="-24008619"/>
  </r>
  <r>
    <x v="836"/>
    <n v="7.3"/>
    <n v="2015"/>
    <x v="4"/>
    <n v="17474107"/>
    <n v="180"/>
    <x v="58"/>
    <s v="Kimberly Elise"/>
    <m/>
    <m/>
    <m/>
    <m/>
    <n v="56605"/>
    <n v="89"/>
    <x v="0"/>
    <x v="0"/>
    <n v="7000000"/>
    <n v="10474107"/>
  </r>
  <r>
    <x v="837"/>
    <n v="7.3"/>
    <n v="1999"/>
    <x v="0"/>
    <n v="985341"/>
    <n v="54"/>
    <x v="5"/>
    <s v="Sasha Alexander"/>
    <m/>
    <m/>
    <m/>
    <m/>
    <n v="3479"/>
    <n v="87"/>
    <x v="0"/>
    <x v="0"/>
    <n v="500000"/>
    <n v="485341"/>
  </r>
  <r>
    <x v="838"/>
    <n v="7.3"/>
    <n v="2000"/>
    <x v="2"/>
    <n v="3050934"/>
    <n v="39"/>
    <x v="30"/>
    <s v="Aidan Quinn"/>
    <m/>
    <m/>
    <m/>
    <m/>
    <n v="2794"/>
    <n v="78"/>
    <x v="0"/>
    <x v="0"/>
    <n v="1800000"/>
    <n v="1250934"/>
  </r>
  <r>
    <x v="839"/>
    <n v="7.3"/>
    <n v="1988"/>
    <x v="5"/>
    <n v="3468572"/>
    <n v="40"/>
    <x v="5"/>
    <s v="Michael Wincott"/>
    <m/>
    <m/>
    <m/>
    <m/>
    <n v="10073"/>
    <n v="78"/>
    <x v="0"/>
    <x v="0"/>
    <n v="4000000"/>
    <n v="-531428"/>
  </r>
  <r>
    <x v="840"/>
    <n v="7.3"/>
    <n v="2008"/>
    <x v="2"/>
    <n v="128486"/>
    <n v="152"/>
    <x v="309"/>
    <s v="Kang-ho Song"/>
    <m/>
    <m/>
    <m/>
    <m/>
    <n v="26156"/>
    <n v="74"/>
    <x v="7"/>
    <x v="7"/>
    <n v="10000000"/>
    <n v="-9871514"/>
  </r>
  <r>
    <x v="841"/>
    <n v="7.3"/>
    <n v="2000"/>
    <x v="2"/>
    <n v="3058380"/>
    <n v="61"/>
    <x v="91"/>
    <s v="Emir Kusturica"/>
    <m/>
    <m/>
    <m/>
    <m/>
    <n v="4767"/>
    <n v="69"/>
    <x v="6"/>
    <x v="5"/>
    <n v="100000000"/>
    <n v="-96941620"/>
  </r>
  <r>
    <x v="842"/>
    <n v="7.3"/>
    <n v="2004"/>
    <x v="2"/>
    <n v="228524"/>
    <n v="73"/>
    <x v="7"/>
    <s v="Kip Pardue"/>
    <m/>
    <m/>
    <m/>
    <m/>
    <n v="8708"/>
    <n v="56"/>
    <x v="0"/>
    <x v="0"/>
    <n v="4000000"/>
    <n v="-3771476"/>
  </r>
  <r>
    <x v="843"/>
    <n v="7.3"/>
    <n v="2008"/>
    <x v="2"/>
    <n v="37766350"/>
    <n v="109"/>
    <x v="5"/>
    <s v="Nate Parker"/>
    <m/>
    <m/>
    <m/>
    <m/>
    <n v="19440"/>
    <n v="56"/>
    <x v="0"/>
    <x v="0"/>
    <n v="11000000"/>
    <n v="26766350"/>
  </r>
  <r>
    <x v="844"/>
    <n v="7.3"/>
    <n v="2002"/>
    <x v="2"/>
    <n v="274299"/>
    <n v="69"/>
    <x v="310"/>
    <s v="Sebastian Koch"/>
    <m/>
    <m/>
    <m/>
    <m/>
    <n v="11077"/>
    <n v="55"/>
    <x v="0"/>
    <x v="5"/>
    <n v="103000000"/>
    <n v="-102725701"/>
  </r>
  <r>
    <x v="845"/>
    <n v="7.3"/>
    <n v="2011"/>
    <x v="4"/>
    <n v="26687172"/>
    <n v="162"/>
    <x v="311"/>
    <s v="Craig Ferguson"/>
    <m/>
    <m/>
    <m/>
    <m/>
    <n v="15600"/>
    <n v="55"/>
    <x v="0"/>
    <x v="0"/>
    <n v="30000000"/>
    <n v="-3312828"/>
  </r>
  <r>
    <x v="846"/>
    <n v="7.3"/>
    <n v="1999"/>
    <x v="0"/>
    <n v="927107"/>
    <n v="63"/>
    <x v="312"/>
    <s v="Heike Makatsch"/>
    <m/>
    <m/>
    <m/>
    <m/>
    <n v="5153"/>
    <n v="51"/>
    <x v="4"/>
    <x v="6"/>
    <n v="15000000"/>
    <n v="-14072893"/>
  </r>
  <r>
    <x v="847"/>
    <n v="7.3"/>
    <n v="2008"/>
    <x v="2"/>
    <n v="9589875"/>
    <n v="86"/>
    <x v="54"/>
    <s v="Dennis Quaid"/>
    <m/>
    <m/>
    <m/>
    <m/>
    <n v="16673"/>
    <n v="45"/>
    <x v="0"/>
    <x v="0"/>
    <n v="40000000"/>
    <n v="-30410125"/>
  </r>
  <r>
    <x v="848"/>
    <n v="7.3"/>
    <n v="2008"/>
    <x v="2"/>
    <n v="145109"/>
    <n v="80"/>
    <x v="206"/>
    <s v="Lars Mikkelsen"/>
    <m/>
    <m/>
    <m/>
    <m/>
    <n v="14247"/>
    <n v="44"/>
    <x v="10"/>
    <x v="13"/>
    <n v="45000000"/>
    <n v="-44854891"/>
  </r>
  <r>
    <x v="849"/>
    <n v="7.3"/>
    <n v="2005"/>
    <x v="2"/>
    <n v="860002"/>
    <n v="38"/>
    <x v="296"/>
    <s v="Eamonn Walker"/>
    <m/>
    <m/>
    <m/>
    <m/>
    <n v="6454"/>
    <n v="43"/>
    <x v="0"/>
    <x v="0"/>
    <n v="12000000"/>
    <n v="-11139998"/>
  </r>
  <r>
    <x v="850"/>
    <n v="7.3"/>
    <n v="2000"/>
    <x v="2"/>
    <n v="64148"/>
    <n v="28"/>
    <x v="5"/>
    <s v="Charlotte Rampling"/>
    <m/>
    <m/>
    <m/>
    <m/>
    <n v="2601"/>
    <n v="35"/>
    <x v="0"/>
    <x v="8"/>
    <n v="6500000"/>
    <n v="-6435852"/>
  </r>
  <r>
    <x v="851"/>
    <n v="7.3"/>
    <n v="2016"/>
    <x v="4"/>
    <n v="14946229"/>
    <n v="72"/>
    <x v="285"/>
    <s v="Joseph Gilgun"/>
    <m/>
    <m/>
    <m/>
    <m/>
    <n v="2581"/>
    <n v="29"/>
    <x v="0"/>
    <x v="8"/>
    <n v="25000000"/>
    <n v="-10053771"/>
  </r>
  <r>
    <x v="852"/>
    <n v="7.3"/>
    <n v="2007"/>
    <x v="2"/>
    <n v="634277"/>
    <n v="78"/>
    <x v="313"/>
    <s v="Romain Duris"/>
    <m/>
    <m/>
    <m/>
    <m/>
    <n v="5166"/>
    <n v="27"/>
    <x v="6"/>
    <x v="5"/>
    <n v="16000000"/>
    <n v="-15365723"/>
  </r>
  <r>
    <x v="853"/>
    <n v="7.3"/>
    <n v="2009"/>
    <x v="2"/>
    <n v="274385"/>
    <n v="115"/>
    <x v="7"/>
    <s v="Udo Kier"/>
    <m/>
    <m/>
    <m/>
    <m/>
    <n v="29203"/>
    <n v="26"/>
    <x v="4"/>
    <x v="6"/>
    <n v="4000000"/>
    <n v="-3725615"/>
  </r>
  <r>
    <x v="854"/>
    <n v="7.3"/>
    <n v="2006"/>
    <x v="2"/>
    <n v="49413"/>
    <n v="98"/>
    <x v="226"/>
    <s v="Simon Yam"/>
    <m/>
    <m/>
    <m/>
    <m/>
    <n v="6919"/>
    <n v="26"/>
    <x v="18"/>
    <x v="24"/>
    <n v="35000000"/>
    <n v="-34950587"/>
  </r>
  <r>
    <x v="855"/>
    <n v="7.3"/>
    <n v="2007"/>
    <x v="2"/>
    <n v="442638"/>
    <n v="73"/>
    <x v="314"/>
    <s v="John Enos III"/>
    <m/>
    <m/>
    <m/>
    <m/>
    <n v="5489"/>
    <n v="23"/>
    <x v="0"/>
    <x v="0"/>
    <n v="850000"/>
    <n v="-407362"/>
  </r>
  <r>
    <x v="856"/>
    <n v="7.3"/>
    <n v="2006"/>
    <x v="2"/>
    <n v="155972"/>
    <n v="51"/>
    <x v="110"/>
    <s v="Ohad Knoller"/>
    <m/>
    <m/>
    <m/>
    <m/>
    <n v="4702"/>
    <n v="23"/>
    <x v="14"/>
    <x v="20"/>
    <n v="1500000"/>
    <n v="-1344028"/>
  </r>
  <r>
    <x v="857"/>
    <n v="7.3"/>
    <n v="1999"/>
    <x v="0"/>
    <n v="110720"/>
    <n v="18"/>
    <x v="117"/>
    <s v="Marilyn Rising"/>
    <m/>
    <m/>
    <m/>
    <m/>
    <n v="524"/>
    <n v="22"/>
    <x v="0"/>
    <x v="0"/>
    <n v="1200000"/>
    <n v="-1089280"/>
  </r>
  <r>
    <x v="858"/>
    <n v="7.3"/>
    <n v="2008"/>
    <x v="2"/>
    <n v="124720"/>
    <n v="27"/>
    <x v="91"/>
    <s v="Adam Scott"/>
    <m/>
    <m/>
    <m/>
    <m/>
    <n v="1560"/>
    <n v="15"/>
    <x v="0"/>
    <x v="0"/>
    <n v="5000000"/>
    <n v="-4875280"/>
  </r>
  <r>
    <x v="859"/>
    <n v="7.3"/>
    <n v="2006"/>
    <x v="2"/>
    <n v="144431"/>
    <n v="40"/>
    <x v="44"/>
    <s v="Pelé"/>
    <m/>
    <m/>
    <m/>
    <m/>
    <n v="1290"/>
    <n v="13"/>
    <x v="0"/>
    <x v="8"/>
    <n v="1000000"/>
    <n v="-855569"/>
  </r>
  <r>
    <x v="860"/>
    <n v="7.2"/>
    <n v="2003"/>
    <x v="2"/>
    <n v="281492479"/>
    <n v="275"/>
    <x v="9"/>
    <s v="Steve Bastoni"/>
    <m/>
    <m/>
    <m/>
    <m/>
    <n v="421818"/>
    <n v="2789"/>
    <x v="0"/>
    <x v="0"/>
    <n v="150000000"/>
    <n v="131492479"/>
  </r>
  <r>
    <x v="861"/>
    <n v="7.2"/>
    <n v="2005"/>
    <x v="2"/>
    <n v="218051260"/>
    <n v="446"/>
    <x v="220"/>
    <s v="Naomi Watts"/>
    <m/>
    <m/>
    <m/>
    <m/>
    <n v="316027"/>
    <n v="2618"/>
    <x v="0"/>
    <x v="2"/>
    <n v="207000000"/>
    <n v="11051260"/>
  </r>
  <r>
    <x v="862"/>
    <n v="7.2"/>
    <n v="2013"/>
    <x v="4"/>
    <n v="291021565"/>
    <n v="733"/>
    <x v="8"/>
    <s v="Henry Cavill"/>
    <m/>
    <m/>
    <m/>
    <m/>
    <n v="548573"/>
    <n v="2536"/>
    <x v="0"/>
    <x v="0"/>
    <n v="225000000"/>
    <n v="66021565"/>
  </r>
  <r>
    <x v="863"/>
    <n v="7.2"/>
    <n v="2004"/>
    <x v="2"/>
    <n v="133228348"/>
    <n v="220"/>
    <x v="315"/>
    <s v="Brad Pitt"/>
    <m/>
    <m/>
    <s v="Troy "/>
    <m/>
    <n v="381672"/>
    <n v="1694"/>
    <x v="0"/>
    <x v="0"/>
    <n v="175000000"/>
    <n v="-41771652"/>
  </r>
  <r>
    <x v="864"/>
    <n v="7.2"/>
    <n v="2007"/>
    <x v="2"/>
    <n v="256386216"/>
    <n v="323"/>
    <x v="316"/>
    <s v="Will Smith"/>
    <m/>
    <m/>
    <m/>
    <m/>
    <n v="530870"/>
    <n v="1413"/>
    <x v="0"/>
    <x v="0"/>
    <n v="150000000"/>
    <n v="106386216"/>
  </r>
  <r>
    <x v="865"/>
    <n v="7.2"/>
    <n v="2000"/>
    <x v="2"/>
    <n v="94999143"/>
    <n v="294"/>
    <x v="24"/>
    <s v="Robin Wright"/>
    <m/>
    <m/>
    <m/>
    <m/>
    <n v="245152"/>
    <n v="1344"/>
    <x v="0"/>
    <x v="0"/>
    <n v="75000000"/>
    <n v="19999143"/>
  </r>
  <r>
    <x v="866"/>
    <n v="7.2"/>
    <n v="2013"/>
    <x v="4"/>
    <n v="408992272"/>
    <n v="608"/>
    <x v="35"/>
    <s v="Robert Downey Jr."/>
    <m/>
    <m/>
    <m/>
    <m/>
    <n v="557489"/>
    <n v="1187"/>
    <x v="0"/>
    <x v="0"/>
    <n v="200000000"/>
    <n v="208992272"/>
  </r>
  <r>
    <x v="867"/>
    <n v="7.2"/>
    <n v="2005"/>
    <x v="2"/>
    <n v="26005908"/>
    <n v="342"/>
    <x v="317"/>
    <s v="MyAnna Buring"/>
    <m/>
    <m/>
    <m/>
    <m/>
    <n v="154938"/>
    <n v="1100"/>
    <x v="0"/>
    <x v="8"/>
    <n v="3500000"/>
    <n v="22505908"/>
  </r>
  <r>
    <x v="868"/>
    <n v="7.2"/>
    <n v="2007"/>
    <x v="2"/>
    <n v="25592632"/>
    <n v="330"/>
    <x v="99"/>
    <s v="Toby Jones"/>
    <m/>
    <m/>
    <m/>
    <m/>
    <n v="220475"/>
    <n v="1066"/>
    <x v="0"/>
    <x v="0"/>
    <n v="18000000"/>
    <n v="7592632"/>
  </r>
  <r>
    <x v="869"/>
    <n v="7.2"/>
    <n v="1997"/>
    <x v="0"/>
    <n v="54700065"/>
    <n v="192"/>
    <x v="318"/>
    <s v="Jake Busey"/>
    <m/>
    <m/>
    <m/>
    <m/>
    <n v="221521"/>
    <n v="1049"/>
    <x v="0"/>
    <x v="0"/>
    <n v="105000000"/>
    <n v="-50299935"/>
  </r>
  <r>
    <x v="870"/>
    <n v="7.2"/>
    <n v="2002"/>
    <x v="2"/>
    <n v="170684505"/>
    <n v="223"/>
    <x v="319"/>
    <s v="Colm Feore"/>
    <m/>
    <m/>
    <m/>
    <m/>
    <n v="172080"/>
    <n v="1017"/>
    <x v="0"/>
    <x v="0"/>
    <n v="45000000"/>
    <n v="125684505"/>
  </r>
  <r>
    <x v="871"/>
    <n v="7.2"/>
    <n v="2006"/>
    <x v="2"/>
    <n v="70269171"/>
    <n v="285"/>
    <x v="69"/>
    <s v="Sylvester Stallone"/>
    <m/>
    <m/>
    <m/>
    <m/>
    <n v="162130"/>
    <n v="962"/>
    <x v="0"/>
    <x v="0"/>
    <n v="24000000"/>
    <n v="46269171"/>
  </r>
  <r>
    <x v="872"/>
    <n v="7.2"/>
    <n v="2005"/>
    <x v="2"/>
    <n v="47396698"/>
    <n v="239"/>
    <x v="258"/>
    <s v="Liam Neeson"/>
    <m/>
    <m/>
    <m/>
    <m/>
    <n v="217373"/>
    <n v="942"/>
    <x v="0"/>
    <x v="0"/>
    <n v="130000000"/>
    <n v="-82603302"/>
  </r>
  <r>
    <x v="873"/>
    <n v="7.2"/>
    <n v="1996"/>
    <x v="0"/>
    <n v="103001286"/>
    <n v="242"/>
    <x v="320"/>
    <s v="David Arquette"/>
    <m/>
    <m/>
    <m/>
    <m/>
    <n v="222018"/>
    <n v="869"/>
    <x v="0"/>
    <x v="0"/>
    <n v="15000000"/>
    <n v="88001286"/>
  </r>
  <r>
    <x v="874"/>
    <n v="7.2"/>
    <n v="2007"/>
    <x v="2"/>
    <n v="134520804"/>
    <n v="354"/>
    <x v="97"/>
    <s v="Bruce Willis"/>
    <m/>
    <m/>
    <m/>
    <m/>
    <n v="336235"/>
    <n v="782"/>
    <x v="0"/>
    <x v="0"/>
    <n v="110000000"/>
    <n v="24520804"/>
  </r>
  <r>
    <x v="875"/>
    <n v="7.2"/>
    <n v="2002"/>
    <x v="2"/>
    <n v="92930005"/>
    <n v="210"/>
    <x v="21"/>
    <s v="Philip Seymour Hoffman"/>
    <m/>
    <m/>
    <m/>
    <m/>
    <n v="204063"/>
    <n v="764"/>
    <x v="0"/>
    <x v="6"/>
    <n v="78000000"/>
    <n v="14930005"/>
  </r>
  <r>
    <x v="876"/>
    <n v="7.2"/>
    <n v="1998"/>
    <x v="0"/>
    <n v="100241322"/>
    <n v="134"/>
    <x v="110"/>
    <s v="Tom Wilkinson"/>
    <m/>
    <m/>
    <m/>
    <m/>
    <n v="175524"/>
    <n v="752"/>
    <x v="0"/>
    <x v="0"/>
    <n v="25000000"/>
    <n v="75241322"/>
  </r>
  <r>
    <x v="877"/>
    <n v="7.2"/>
    <n v="2004"/>
    <x v="2"/>
    <n v="32774834"/>
    <n v="233"/>
    <x v="182"/>
    <s v="Jeremy Shada"/>
    <m/>
    <m/>
    <m/>
    <m/>
    <n v="136048"/>
    <n v="700"/>
    <x v="0"/>
    <x v="0"/>
    <n v="30000000"/>
    <n v="2774834"/>
  </r>
  <r>
    <x v="878"/>
    <n v="7.2"/>
    <n v="2003"/>
    <x v="2"/>
    <n v="95632614"/>
    <n v="198"/>
    <x v="321"/>
    <s v="Philip Seymour Hoffman"/>
    <m/>
    <m/>
    <m/>
    <m/>
    <n v="118483"/>
    <n v="674"/>
    <x v="0"/>
    <x v="0"/>
    <n v="79000000"/>
    <n v="16632614"/>
  </r>
  <r>
    <x v="879"/>
    <n v="7.2"/>
    <n v="2000"/>
    <x v="2"/>
    <n v="33508922"/>
    <n v="157"/>
    <x v="5"/>
    <s v="Kevin Spacey"/>
    <m/>
    <m/>
    <m/>
    <m/>
    <n v="95860"/>
    <n v="660"/>
    <x v="0"/>
    <x v="0"/>
    <n v="40000000"/>
    <n v="-6491078"/>
  </r>
  <r>
    <x v="880"/>
    <n v="7.2"/>
    <n v="2015"/>
    <x v="4"/>
    <n v="350034110"/>
    <n v="424"/>
    <x v="226"/>
    <s v="Jason Statham"/>
    <m/>
    <m/>
    <m/>
    <m/>
    <n v="278232"/>
    <n v="657"/>
    <x v="0"/>
    <x v="0"/>
    <n v="190000000"/>
    <n v="160034110"/>
  </r>
  <r>
    <x v="881"/>
    <n v="7.2"/>
    <n v="2002"/>
    <x v="2"/>
    <n v="67263182"/>
    <n v="185"/>
    <x v="38"/>
    <s v="Al Pacino"/>
    <m/>
    <m/>
    <m/>
    <m/>
    <n v="218771"/>
    <n v="651"/>
    <x v="0"/>
    <x v="0"/>
    <n v="46000000"/>
    <n v="21263182"/>
  </r>
  <r>
    <x v="882"/>
    <n v="7.2"/>
    <n v="2002"/>
    <x v="2"/>
    <n v="65010106"/>
    <n v="217"/>
    <x v="7"/>
    <s v="Hope Davis"/>
    <m/>
    <m/>
    <m/>
    <m/>
    <n v="107557"/>
    <n v="612"/>
    <x v="0"/>
    <x v="0"/>
    <n v="30000000"/>
    <n v="35010106"/>
  </r>
  <r>
    <x v="883"/>
    <n v="7.2"/>
    <n v="1999"/>
    <x v="0"/>
    <n v="24362501"/>
    <n v="155"/>
    <x v="21"/>
    <s v="Jeff Bridges"/>
    <m/>
    <m/>
    <m/>
    <m/>
    <n v="69980"/>
    <n v="591"/>
    <x v="0"/>
    <x v="0"/>
    <n v="21500000"/>
    <n v="2862501"/>
  </r>
  <r>
    <x v="884"/>
    <n v="7.2"/>
    <n v="2006"/>
    <x v="2"/>
    <n v="244052771"/>
    <n v="256"/>
    <x v="322"/>
    <s v="John Ratzenberger"/>
    <m/>
    <m/>
    <m/>
    <m/>
    <n v="263853"/>
    <n v="584"/>
    <x v="0"/>
    <x v="0"/>
    <n v="120000000"/>
    <n v="124052771"/>
  </r>
  <r>
    <x v="885"/>
    <n v="7.2"/>
    <n v="2004"/>
    <x v="2"/>
    <n v="84136909"/>
    <n v="181"/>
    <x v="117"/>
    <s v="Darcy Donavan"/>
    <s v=" "/>
    <s v=" "/>
    <m/>
    <s v="The Iron Lady "/>
    <n v="267921"/>
    <n v="577"/>
    <x v="0"/>
    <x v="0"/>
    <n v="26000000"/>
    <n v="58136909"/>
  </r>
  <r>
    <x v="886"/>
    <n v="7.2"/>
    <n v="1999"/>
    <x v="0"/>
    <n v="38176108"/>
    <n v="133"/>
    <x v="110"/>
    <s v="Joseph Gordon-Levitt"/>
    <m/>
    <m/>
    <m/>
    <m/>
    <n v="222099"/>
    <n v="549"/>
    <x v="0"/>
    <x v="0"/>
    <n v="16000000"/>
    <n v="22176108"/>
  </r>
  <r>
    <x v="887"/>
    <n v="7.2"/>
    <n v="2007"/>
    <x v="2"/>
    <n v="82234139"/>
    <n v="181"/>
    <x v="156"/>
    <s v="Josh Hutcherson"/>
    <m/>
    <m/>
    <m/>
    <m/>
    <n v="110390"/>
    <n v="522"/>
    <x v="0"/>
    <x v="0"/>
    <n v="17000000"/>
    <n v="65234139"/>
  </r>
  <r>
    <x v="888"/>
    <n v="7.2"/>
    <n v="1999"/>
    <x v="0"/>
    <n v="4859475"/>
    <n v="152"/>
    <x v="91"/>
    <s v="Kirsten Dunst"/>
    <m/>
    <m/>
    <m/>
    <m/>
    <n v="116910"/>
    <n v="520"/>
    <x v="0"/>
    <x v="0"/>
    <n v="6000000"/>
    <n v="-1140525"/>
  </r>
  <r>
    <x v="889"/>
    <n v="7.2"/>
    <n v="2011"/>
    <x v="4"/>
    <n v="79883359"/>
    <n v="388"/>
    <x v="26"/>
    <s v="Jeremy Irvine"/>
    <m/>
    <m/>
    <m/>
    <m/>
    <n v="116159"/>
    <n v="488"/>
    <x v="0"/>
    <x v="0"/>
    <n v="66000000"/>
    <n v="13883359"/>
  </r>
  <r>
    <x v="890"/>
    <n v="7.2"/>
    <n v="2004"/>
    <x v="2"/>
    <n v="436471036"/>
    <n v="205"/>
    <x v="308"/>
    <s v="Rupert Everett"/>
    <m/>
    <m/>
    <m/>
    <m/>
    <n v="314630"/>
    <n v="483"/>
    <x v="0"/>
    <x v="0"/>
    <n v="150000000"/>
    <n v="286471036"/>
  </r>
  <r>
    <x v="891"/>
    <n v="7.2"/>
    <n v="2014"/>
    <x v="4"/>
    <n v="101530738"/>
    <n v="292"/>
    <x v="226"/>
    <s v="Denzel Washington"/>
    <m/>
    <m/>
    <m/>
    <m/>
    <n v="229574"/>
    <n v="436"/>
    <x v="0"/>
    <x v="0"/>
    <n v="55000000"/>
    <n v="46530738"/>
  </r>
  <r>
    <x v="892"/>
    <n v="7.2"/>
    <n v="1995"/>
    <x v="0"/>
    <n v="2122561"/>
    <n v="93"/>
    <x v="34"/>
    <s v="Ethan Suplee"/>
    <m/>
    <m/>
    <m/>
    <m/>
    <n v="99033"/>
    <n v="434"/>
    <x v="0"/>
    <x v="0"/>
    <n v="6000000"/>
    <n v="-3877439"/>
  </r>
  <r>
    <x v="893"/>
    <n v="7.2"/>
    <n v="2012"/>
    <x v="4"/>
    <n v="237282182"/>
    <n v="488"/>
    <x v="49"/>
    <s v="Kelly Macdonald"/>
    <m/>
    <m/>
    <m/>
    <m/>
    <n v="273556"/>
    <n v="428"/>
    <x v="0"/>
    <x v="0"/>
    <n v="185000000"/>
    <n v="52282182"/>
  </r>
  <r>
    <x v="894"/>
    <n v="7.2"/>
    <n v="1995"/>
    <x v="0"/>
    <n v="106635996"/>
    <n v="137"/>
    <x v="97"/>
    <s v="Izabella Scorupco"/>
    <m/>
    <m/>
    <m/>
    <m/>
    <n v="199025"/>
    <n v="416"/>
    <x v="0"/>
    <x v="8"/>
    <n v="58000000"/>
    <n v="48635996"/>
  </r>
  <r>
    <x v="895"/>
    <n v="7.2"/>
    <n v="2003"/>
    <x v="2"/>
    <n v="74608545"/>
    <n v="123"/>
    <x v="117"/>
    <s v="Will Ferrell"/>
    <m/>
    <m/>
    <m/>
    <m/>
    <n v="185258"/>
    <n v="404"/>
    <x v="0"/>
    <x v="0"/>
    <n v="24000000"/>
    <n v="50608545"/>
  </r>
  <r>
    <x v="896"/>
    <n v="7.2"/>
    <n v="1994"/>
    <x v="0"/>
    <n v="121248145"/>
    <n v="114"/>
    <x v="283"/>
    <s v="Keanu Reeves"/>
    <m/>
    <m/>
    <m/>
    <m/>
    <n v="260981"/>
    <n v="373"/>
    <x v="0"/>
    <x v="0"/>
    <n v="25000000"/>
    <n v="96248145"/>
  </r>
  <r>
    <x v="897"/>
    <n v="7.2"/>
    <n v="2002"/>
    <x v="2"/>
    <n v="145771527"/>
    <n v="180"/>
    <x v="323"/>
    <s v="Tia Carrere"/>
    <m/>
    <m/>
    <m/>
    <m/>
    <n v="117212"/>
    <n v="367"/>
    <x v="0"/>
    <x v="0"/>
    <n v="80000000"/>
    <n v="65771527"/>
  </r>
  <r>
    <x v="898"/>
    <n v="7.2"/>
    <n v="2010"/>
    <x v="4"/>
    <n v="12134420"/>
    <n v="390"/>
    <x v="324"/>
    <s v="Chloë Grace Moretz"/>
    <m/>
    <m/>
    <m/>
    <m/>
    <n v="92237"/>
    <n v="366"/>
    <x v="0"/>
    <x v="8"/>
    <n v="20000000"/>
    <n v="-7865580"/>
  </r>
  <r>
    <x v="899"/>
    <n v="7.2"/>
    <n v="2008"/>
    <x v="2"/>
    <n v="23213577"/>
    <n v="275"/>
    <x v="91"/>
    <s v="Scarlett Johansson"/>
    <m/>
    <m/>
    <m/>
    <m/>
    <n v="198111"/>
    <n v="365"/>
    <x v="0"/>
    <x v="14"/>
    <n v="15500000"/>
    <n v="7713577"/>
  </r>
  <r>
    <x v="900"/>
    <n v="7.2"/>
    <n v="2010"/>
    <x v="4"/>
    <n v="19057024"/>
    <n v="158"/>
    <x v="91"/>
    <s v="Robert Pattinson"/>
    <m/>
    <m/>
    <m/>
    <m/>
    <n v="113963"/>
    <n v="361"/>
    <x v="0"/>
    <x v="0"/>
    <n v="16000000"/>
    <n v="3057024"/>
  </r>
  <r>
    <x v="901"/>
    <n v="7.2"/>
    <n v="2014"/>
    <x v="4"/>
    <n v="115603980"/>
    <n v="322"/>
    <x v="325"/>
    <s v="Finn Wittrock"/>
    <m/>
    <m/>
    <m/>
    <m/>
    <n v="103589"/>
    <n v="351"/>
    <x v="0"/>
    <x v="0"/>
    <n v="65000000"/>
    <n v="50603980"/>
  </r>
  <r>
    <x v="902"/>
    <n v="7.2"/>
    <n v="1994"/>
    <x v="0"/>
    <n v="146282411"/>
    <n v="94"/>
    <x v="326"/>
    <s v="Jamie Lee Curtis"/>
    <m/>
    <m/>
    <m/>
    <m/>
    <n v="190439"/>
    <n v="351"/>
    <x v="0"/>
    <x v="0"/>
    <n v="115000000"/>
    <n v="31282411"/>
  </r>
  <r>
    <x v="903"/>
    <n v="7.2"/>
    <n v="1978"/>
    <x v="1"/>
    <n v="181360000"/>
    <n v="124"/>
    <x v="327"/>
    <s v="Olivia Newton-John"/>
    <m/>
    <m/>
    <m/>
    <m/>
    <n v="170027"/>
    <n v="350"/>
    <x v="0"/>
    <x v="0"/>
    <n v="6000000"/>
    <n v="175360000"/>
  </r>
  <r>
    <x v="904"/>
    <n v="7.2"/>
    <n v="2010"/>
    <x v="4"/>
    <n v="15523168"/>
    <n v="343"/>
    <x v="20"/>
    <s v="Jim Belushi"/>
    <m/>
    <m/>
    <m/>
    <m/>
    <n v="132423"/>
    <n v="349"/>
    <x v="0"/>
    <x v="5"/>
    <n v="45000000"/>
    <n v="-29476832"/>
  </r>
  <r>
    <x v="905"/>
    <n v="7.2"/>
    <n v="2012"/>
    <x v="4"/>
    <n v="138447667"/>
    <n v="375"/>
    <x v="301"/>
    <s v="Channing Tatum"/>
    <m/>
    <m/>
    <m/>
    <m/>
    <n v="408302"/>
    <n v="345"/>
    <x v="0"/>
    <x v="0"/>
    <n v="42000000"/>
    <n v="96447667"/>
  </r>
  <r>
    <x v="906"/>
    <n v="7.2"/>
    <n v="2007"/>
    <x v="2"/>
    <n v="46975183"/>
    <n v="198"/>
    <x v="216"/>
    <s v="Tate Donovan"/>
    <m/>
    <m/>
    <m/>
    <m/>
    <n v="256213"/>
    <n v="338"/>
    <x v="0"/>
    <x v="0"/>
    <n v="61000000"/>
    <n v="-14024817"/>
  </r>
  <r>
    <x v="907"/>
    <n v="7.2"/>
    <n v="2011"/>
    <x v="4"/>
    <n v="123207194"/>
    <n v="362"/>
    <x v="328"/>
    <s v="Johnny Depp"/>
    <m/>
    <m/>
    <m/>
    <m/>
    <n v="183208"/>
    <n v="337"/>
    <x v="0"/>
    <x v="0"/>
    <n v="135000000"/>
    <n v="-11792806"/>
  </r>
  <r>
    <x v="908"/>
    <n v="7.2"/>
    <n v="2008"/>
    <x v="2"/>
    <n v="62877175"/>
    <n v="253"/>
    <x v="110"/>
    <s v="Mila Kunis"/>
    <m/>
    <m/>
    <m/>
    <m/>
    <n v="217507"/>
    <n v="325"/>
    <x v="0"/>
    <x v="0"/>
    <n v="30000000"/>
    <n v="32877175"/>
  </r>
  <r>
    <x v="909"/>
    <n v="7.2"/>
    <n v="2013"/>
    <x v="4"/>
    <n v="116631310"/>
    <n v="304"/>
    <x v="62"/>
    <s v="Alex Pettyfer"/>
    <m/>
    <m/>
    <m/>
    <m/>
    <n v="87665"/>
    <n v="323"/>
    <x v="0"/>
    <x v="0"/>
    <n v="30000000"/>
    <n v="86631310"/>
  </r>
  <r>
    <x v="910"/>
    <n v="7.2"/>
    <n v="2010"/>
    <x v="4"/>
    <n v="2412045"/>
    <n v="328"/>
    <x v="106"/>
    <s v="Andrew Garfield"/>
    <m/>
    <m/>
    <m/>
    <m/>
    <n v="109873"/>
    <n v="320"/>
    <x v="0"/>
    <x v="8"/>
    <n v="15000000"/>
    <n v="-12587955"/>
  </r>
  <r>
    <x v="911"/>
    <n v="7.2"/>
    <n v="1998"/>
    <x v="0"/>
    <n v="162792677"/>
    <n v="117"/>
    <x v="49"/>
    <s v="Kevin Spacey"/>
    <m/>
    <m/>
    <m/>
    <m/>
    <n v="211226"/>
    <n v="317"/>
    <x v="0"/>
    <x v="0"/>
    <n v="120000000"/>
    <n v="42792677"/>
  </r>
  <r>
    <x v="912"/>
    <n v="7.2"/>
    <n v="1986"/>
    <x v="5"/>
    <n v="5900000"/>
    <n v="112"/>
    <x v="55"/>
    <s v="Christopher Lambert"/>
    <m/>
    <m/>
    <m/>
    <m/>
    <n v="98629"/>
    <n v="316"/>
    <x v="0"/>
    <x v="8"/>
    <n v="16000000"/>
    <n v="-10100000"/>
  </r>
  <r>
    <x v="913"/>
    <n v="7.2"/>
    <n v="1983"/>
    <x v="5"/>
    <n v="25600000"/>
    <n v="60"/>
    <x v="0"/>
    <s v="Tom Cruise"/>
    <m/>
    <m/>
    <m/>
    <m/>
    <n v="57363"/>
    <n v="308"/>
    <x v="0"/>
    <x v="0"/>
    <n v="10000000"/>
    <n v="15600000"/>
  </r>
  <r>
    <x v="914"/>
    <n v="7.2"/>
    <n v="2015"/>
    <x v="4"/>
    <n v="17750583"/>
    <n v="412"/>
    <x v="62"/>
    <s v="Kate Winslet"/>
    <m/>
    <m/>
    <m/>
    <m/>
    <n v="93548"/>
    <n v="307"/>
    <x v="0"/>
    <x v="8"/>
    <n v="30000000"/>
    <n v="-12249417"/>
  </r>
  <r>
    <x v="915"/>
    <n v="7.2"/>
    <n v="2015"/>
    <x v="4"/>
    <n v="75274748"/>
    <n v="241"/>
    <x v="7"/>
    <s v="Robert De Niro"/>
    <m/>
    <m/>
    <m/>
    <m/>
    <n v="130661"/>
    <n v="304"/>
    <x v="0"/>
    <x v="0"/>
    <n v="35000000"/>
    <n v="40274748"/>
  </r>
  <r>
    <x v="916"/>
    <n v="7.2"/>
    <n v="2010"/>
    <x v="4"/>
    <n v="6531491"/>
    <n v="365"/>
    <x v="5"/>
    <s v="Jennifer Lawrence"/>
    <m/>
    <m/>
    <m/>
    <m/>
    <n v="111658"/>
    <n v="297"/>
    <x v="0"/>
    <x v="0"/>
    <n v="2000000"/>
    <n v="4531491"/>
  </r>
  <r>
    <x v="917"/>
    <n v="7.2"/>
    <n v="1981"/>
    <x v="5"/>
    <n v="25244700"/>
    <n v="201"/>
    <x v="9"/>
    <s v="Donald Pleasence"/>
    <m/>
    <m/>
    <m/>
    <m/>
    <n v="91017"/>
    <n v="284"/>
    <x v="0"/>
    <x v="8"/>
    <n v="6000000"/>
    <n v="19244700"/>
  </r>
  <r>
    <x v="918"/>
    <n v="7.2"/>
    <n v="2012"/>
    <x v="4"/>
    <n v="14989761"/>
    <n v="401"/>
    <x v="50"/>
    <s v="Abbie Cornish"/>
    <m/>
    <m/>
    <m/>
    <m/>
    <n v="185845"/>
    <n v="284"/>
    <x v="0"/>
    <x v="8"/>
    <n v="15000000"/>
    <n v="-10239"/>
  </r>
  <r>
    <x v="919"/>
    <n v="7.2"/>
    <n v="2003"/>
    <x v="2"/>
    <n v="819939"/>
    <n v="35"/>
    <x v="110"/>
    <s v="Joseph Gordon-Levitt"/>
    <m/>
    <m/>
    <m/>
    <m/>
    <n v="14580"/>
    <n v="252"/>
    <x v="0"/>
    <x v="0"/>
    <n v="850000"/>
    <n v="-30061"/>
  </r>
  <r>
    <x v="920"/>
    <n v="7.2"/>
    <n v="2012"/>
    <x v="4"/>
    <n v="64998368"/>
    <n v="223"/>
    <x v="57"/>
    <s v="Anna Kendrick"/>
    <m/>
    <m/>
    <m/>
    <m/>
    <n v="213898"/>
    <n v="250"/>
    <x v="0"/>
    <x v="0"/>
    <n v="17000000"/>
    <n v="47998368"/>
  </r>
  <r>
    <x v="921"/>
    <n v="7.2"/>
    <n v="1984"/>
    <x v="5"/>
    <n v="148170000"/>
    <n v="183"/>
    <x v="211"/>
    <s v="Phoebe Cates"/>
    <m/>
    <m/>
    <m/>
    <m/>
    <n v="142293"/>
    <n v="245"/>
    <x v="0"/>
    <x v="0"/>
    <n v="11000000"/>
    <n v="137170000"/>
  </r>
  <r>
    <x v="922"/>
    <n v="7.2"/>
    <n v="1984"/>
    <x v="5"/>
    <n v="90800000"/>
    <n v="81"/>
    <x v="329"/>
    <s v="Martin Kove"/>
    <m/>
    <m/>
    <m/>
    <m/>
    <n v="126907"/>
    <n v="235"/>
    <x v="0"/>
    <x v="0"/>
    <n v="8000000"/>
    <n v="82800000"/>
  </r>
  <r>
    <x v="923"/>
    <n v="7.2"/>
    <n v="1997"/>
    <x v="0"/>
    <n v="44175394"/>
    <n v="77"/>
    <x v="330"/>
    <s v="Anthony Hopkins"/>
    <m/>
    <m/>
    <m/>
    <m/>
    <n v="56509"/>
    <n v="227"/>
    <x v="0"/>
    <x v="0"/>
    <n v="36000000"/>
    <n v="8175394"/>
  </r>
  <r>
    <x v="924"/>
    <n v="7.2"/>
    <n v="2009"/>
    <x v="2"/>
    <n v="1818681"/>
    <n v="224"/>
    <x v="1"/>
    <s v="Joseph Gilgun"/>
    <m/>
    <m/>
    <m/>
    <m/>
    <n v="74435"/>
    <n v="224"/>
    <x v="0"/>
    <x v="8"/>
    <n v="7300000"/>
    <n v="-5481319"/>
  </r>
  <r>
    <x v="925"/>
    <n v="7.2"/>
    <n v="2000"/>
    <x v="2"/>
    <n v="48814909"/>
    <n v="98"/>
    <x v="62"/>
    <s v="Robert De Niro"/>
    <m/>
    <m/>
    <m/>
    <m/>
    <n v="89424"/>
    <n v="224"/>
    <x v="0"/>
    <x v="0"/>
    <n v="32000000"/>
    <n v="16814909"/>
  </r>
  <r>
    <x v="926"/>
    <n v="7.2"/>
    <n v="2002"/>
    <x v="2"/>
    <n v="10460089"/>
    <n v="127"/>
    <x v="14"/>
    <s v="Jason Patric"/>
    <m/>
    <m/>
    <m/>
    <m/>
    <n v="34098"/>
    <n v="214"/>
    <x v="0"/>
    <x v="0"/>
    <n v="7500000"/>
    <n v="2960089"/>
  </r>
  <r>
    <x v="927"/>
    <n v="7.2"/>
    <n v="1981"/>
    <x v="5"/>
    <n v="58800000"/>
    <n v="90"/>
    <x v="54"/>
    <s v="Alice Krige"/>
    <m/>
    <m/>
    <m/>
    <m/>
    <n v="40511"/>
    <n v="213"/>
    <x v="0"/>
    <x v="8"/>
    <n v="5500000"/>
    <n v="53300000"/>
  </r>
  <r>
    <x v="928"/>
    <n v="7.2"/>
    <n v="2015"/>
    <x v="4"/>
    <n v="42478175"/>
    <n v="214"/>
    <x v="149"/>
    <s v="Harrison Ford"/>
    <m/>
    <m/>
    <m/>
    <m/>
    <n v="93767"/>
    <n v="209"/>
    <x v="0"/>
    <x v="0"/>
    <n v="25000000"/>
    <n v="17478175"/>
  </r>
  <r>
    <x v="929"/>
    <n v="7.2"/>
    <n v="1991"/>
    <x v="0"/>
    <n v="35183792"/>
    <n v="82"/>
    <x v="331"/>
    <s v="Michael Wincott"/>
    <m/>
    <m/>
    <m/>
    <m/>
    <n v="68159"/>
    <n v="209"/>
    <x v="0"/>
    <x v="0"/>
    <n v="38000000"/>
    <n v="-2816208"/>
  </r>
  <r>
    <x v="930"/>
    <n v="7.2"/>
    <n v="2005"/>
    <x v="2"/>
    <n v="67253092"/>
    <n v="127"/>
    <x v="69"/>
    <s v="Channing Tatum"/>
    <m/>
    <m/>
    <m/>
    <m/>
    <n v="92702"/>
    <n v="209"/>
    <x v="0"/>
    <x v="0"/>
    <n v="30000000"/>
    <n v="37253092"/>
  </r>
  <r>
    <x v="931"/>
    <n v="7.2"/>
    <n v="1995"/>
    <x v="0"/>
    <n v="25625110"/>
    <n v="93"/>
    <x v="226"/>
    <s v="Quentin Tarantino"/>
    <m/>
    <m/>
    <m/>
    <m/>
    <n v="138707"/>
    <n v="202"/>
    <x v="0"/>
    <x v="0"/>
    <n v="7000000"/>
    <n v="18625110"/>
  </r>
  <r>
    <x v="932"/>
    <n v="7.2"/>
    <n v="1985"/>
    <x v="5"/>
    <n v="87100000"/>
    <n v="66"/>
    <x v="94"/>
    <s v="Meryl Streep"/>
    <s v="Out of Africa "/>
    <m/>
    <m/>
    <m/>
    <n v="52339"/>
    <n v="200"/>
    <x v="0"/>
    <x v="0"/>
    <n v="31000000"/>
    <n v="56100000"/>
  </r>
  <r>
    <x v="933"/>
    <n v="7.2"/>
    <n v="2003"/>
    <x v="2"/>
    <n v="2207975"/>
    <n v="129"/>
    <x v="330"/>
    <s v="Hayden Christensen"/>
    <m/>
    <m/>
    <m/>
    <m/>
    <n v="28855"/>
    <n v="190"/>
    <x v="0"/>
    <x v="0"/>
    <n v="6000000"/>
    <n v="-3792025"/>
  </r>
  <r>
    <x v="934"/>
    <n v="7.2"/>
    <n v="2006"/>
    <x v="2"/>
    <n v="2694973"/>
    <n v="208"/>
    <x v="5"/>
    <s v="Ryan Gosling"/>
    <m/>
    <m/>
    <m/>
    <m/>
    <n v="70885"/>
    <n v="189"/>
    <x v="0"/>
    <x v="0"/>
    <n v="700000"/>
    <n v="1994973"/>
  </r>
  <r>
    <x v="935"/>
    <n v="7.2"/>
    <n v="1991"/>
    <x v="0"/>
    <n v="74888996"/>
    <n v="112"/>
    <x v="6"/>
    <s v="Leonard Nimoy"/>
    <m/>
    <m/>
    <m/>
    <m/>
    <n v="55513"/>
    <n v="188"/>
    <x v="0"/>
    <x v="0"/>
    <n v="30000000"/>
    <n v="44888996"/>
  </r>
  <r>
    <x v="936"/>
    <n v="7.2"/>
    <n v="2002"/>
    <x v="2"/>
    <n v="676698"/>
    <n v="79"/>
    <x v="14"/>
    <s v="Adam Goldberg"/>
    <m/>
    <m/>
    <m/>
    <m/>
    <n v="26730"/>
    <n v="180"/>
    <x v="0"/>
    <x v="0"/>
    <n v="18000000"/>
    <n v="-17323302"/>
  </r>
  <r>
    <x v="937"/>
    <n v="7.2"/>
    <n v="2014"/>
    <x v="4"/>
    <n v="76137505"/>
    <n v="224"/>
    <x v="109"/>
    <s v="Julie Walters"/>
    <m/>
    <m/>
    <m/>
    <m/>
    <n v="49207"/>
    <n v="174"/>
    <x v="0"/>
    <x v="8"/>
    <n v="55000000"/>
    <n v="21137505"/>
  </r>
  <r>
    <x v="938"/>
    <n v="7.2"/>
    <n v="1997"/>
    <x v="0"/>
    <n v="45857453"/>
    <n v="122"/>
    <x v="250"/>
    <s v="Tom Wilkinson"/>
    <m/>
    <m/>
    <m/>
    <m/>
    <n v="82232"/>
    <n v="174"/>
    <x v="0"/>
    <x v="8"/>
    <n v="3500000"/>
    <n v="42357453"/>
  </r>
  <r>
    <x v="939"/>
    <n v="7.2"/>
    <n v="1989"/>
    <x v="5"/>
    <n v="70001698"/>
    <n v="72"/>
    <x v="29"/>
    <s v="Tom Cruise"/>
    <m/>
    <m/>
    <m/>
    <m/>
    <n v="76842"/>
    <n v="173"/>
    <x v="0"/>
    <x v="0"/>
    <n v="14000000"/>
    <n v="56001698"/>
  </r>
  <r>
    <x v="940"/>
    <n v="7.2"/>
    <n v="2009"/>
    <x v="2"/>
    <n v="617840"/>
    <n v="180"/>
    <x v="332"/>
    <s v="Max Minghella"/>
    <m/>
    <m/>
    <m/>
    <m/>
    <n v="52496"/>
    <n v="172"/>
    <x v="0"/>
    <x v="14"/>
    <n v="70000000"/>
    <n v="-69382160"/>
  </r>
  <r>
    <x v="941"/>
    <n v="7.2"/>
    <n v="2002"/>
    <x v="2"/>
    <n v="16346122"/>
    <n v="103"/>
    <x v="5"/>
    <s v="Patrick Fugit"/>
    <m/>
    <m/>
    <m/>
    <m/>
    <n v="25549"/>
    <n v="171"/>
    <x v="0"/>
    <x v="0"/>
    <n v="16000000"/>
    <n v="346122"/>
  </r>
  <r>
    <x v="942"/>
    <n v="7.2"/>
    <n v="2009"/>
    <x v="2"/>
    <n v="5306447"/>
    <n v="218"/>
    <x v="34"/>
    <s v="Larry David"/>
    <m/>
    <m/>
    <m/>
    <m/>
    <n v="58967"/>
    <n v="169"/>
    <x v="0"/>
    <x v="0"/>
    <n v="15000000"/>
    <n v="-9693553"/>
  </r>
  <r>
    <x v="943"/>
    <n v="7.2"/>
    <n v="1992"/>
    <x v="0"/>
    <n v="107458785"/>
    <n v="41"/>
    <x v="231"/>
    <s v="Tom Hanks"/>
    <m/>
    <m/>
    <m/>
    <m/>
    <n v="71754"/>
    <n v="166"/>
    <x v="0"/>
    <x v="0"/>
    <n v="40000000"/>
    <n v="67458785"/>
  </r>
  <r>
    <x v="944"/>
    <n v="7.2"/>
    <n v="1999"/>
    <x v="0"/>
    <n v="10660147"/>
    <n v="90"/>
    <x v="91"/>
    <s v="Stephen Rea"/>
    <m/>
    <m/>
    <m/>
    <m/>
    <n v="17740"/>
    <n v="165"/>
    <x v="0"/>
    <x v="8"/>
    <n v="23000000"/>
    <n v="-12339853"/>
  </r>
  <r>
    <x v="945"/>
    <n v="7.2"/>
    <n v="2001"/>
    <x v="2"/>
    <n v="406035"/>
    <n v="84"/>
    <x v="5"/>
    <s v="Ryan Gosling"/>
    <m/>
    <m/>
    <m/>
    <m/>
    <n v="30314"/>
    <n v="159"/>
    <x v="0"/>
    <x v="0"/>
    <n v="1500000"/>
    <n v="-1093965"/>
  </r>
  <r>
    <x v="946"/>
    <n v="7.2"/>
    <n v="2004"/>
    <x v="2"/>
    <n v="1197786"/>
    <n v="141"/>
    <x v="226"/>
    <s v="David Belle"/>
    <m/>
    <m/>
    <m/>
    <m/>
    <n v="55928"/>
    <n v="157"/>
    <x v="6"/>
    <x v="5"/>
    <n v="12000000"/>
    <n v="-10802214"/>
  </r>
  <r>
    <x v="947"/>
    <n v="7.2"/>
    <n v="1997"/>
    <x v="0"/>
    <n v="20733485"/>
    <n v="95"/>
    <x v="5"/>
    <s v="John Beasley"/>
    <m/>
    <m/>
    <m/>
    <m/>
    <n v="11622"/>
    <n v="157"/>
    <x v="0"/>
    <x v="0"/>
    <n v="5000000"/>
    <n v="15733485"/>
  </r>
  <r>
    <x v="948"/>
    <n v="7.2"/>
    <n v="2015"/>
    <x v="4"/>
    <n v="130174897"/>
    <n v="208"/>
    <x v="51"/>
    <s v="Francesca Capaldi"/>
    <m/>
    <m/>
    <m/>
    <m/>
    <n v="27918"/>
    <n v="155"/>
    <x v="0"/>
    <x v="0"/>
    <n v="99000000"/>
    <n v="31174897"/>
  </r>
  <r>
    <x v="949"/>
    <n v="7.2"/>
    <n v="2010"/>
    <x v="4"/>
    <n v="6350058"/>
    <n v="163"/>
    <x v="110"/>
    <s v="Zoë Kravitz"/>
    <m/>
    <m/>
    <m/>
    <m/>
    <n v="106098"/>
    <n v="150"/>
    <x v="0"/>
    <x v="0"/>
    <n v="8000000"/>
    <n v="-1649942"/>
  </r>
  <r>
    <x v="950"/>
    <n v="7.2"/>
    <n v="1993"/>
    <x v="0"/>
    <n v="32000000"/>
    <n v="56"/>
    <x v="91"/>
    <s v="Richard E. Grant"/>
    <m/>
    <m/>
    <m/>
    <m/>
    <n v="36267"/>
    <n v="150"/>
    <x v="0"/>
    <x v="0"/>
    <n v="30000000"/>
    <n v="2000000"/>
  </r>
  <r>
    <x v="951"/>
    <n v="7.2"/>
    <n v="1985"/>
    <x v="5"/>
    <n v="33200000"/>
    <n v="46"/>
    <x v="333"/>
    <s v="Scott Glenn"/>
    <m/>
    <m/>
    <m/>
    <m/>
    <n v="28247"/>
    <n v="149"/>
    <x v="0"/>
    <x v="0"/>
    <n v="26000000"/>
    <n v="7200000"/>
  </r>
  <r>
    <x v="952"/>
    <n v="7.2"/>
    <n v="2016"/>
    <x v="4"/>
    <n v="143523463"/>
    <n v="210"/>
    <x v="222"/>
    <s v="J.K. Simmons"/>
    <m/>
    <m/>
    <m/>
    <m/>
    <n v="64322"/>
    <n v="145"/>
    <x v="0"/>
    <x v="0"/>
    <n v="145000000"/>
    <n v="-1476537"/>
  </r>
  <r>
    <x v="953"/>
    <n v="7.2"/>
    <n v="2010"/>
    <x v="4"/>
    <n v="5776314"/>
    <n v="261"/>
    <x v="110"/>
    <s v="Goran Visnjic"/>
    <m/>
    <m/>
    <m/>
    <m/>
    <n v="73349"/>
    <n v="142"/>
    <x v="0"/>
    <x v="0"/>
    <n v="3200000"/>
    <n v="2576314"/>
  </r>
  <r>
    <x v="954"/>
    <n v="7.2"/>
    <n v="2002"/>
    <x v="2"/>
    <n v="3799339"/>
    <n v="51"/>
    <x v="70"/>
    <s v="Parry Shen"/>
    <m/>
    <m/>
    <m/>
    <m/>
    <n v="8000"/>
    <n v="138"/>
    <x v="0"/>
    <x v="0"/>
    <n v="250000"/>
    <n v="3549339"/>
  </r>
  <r>
    <x v="955"/>
    <n v="7.2"/>
    <n v="2010"/>
    <x v="4"/>
    <n v="59699513"/>
    <n v="160"/>
    <x v="334"/>
    <s v="Scott Glenn"/>
    <m/>
    <m/>
    <m/>
    <m/>
    <n v="20827"/>
    <n v="136"/>
    <x v="0"/>
    <x v="0"/>
    <n v="35000000"/>
    <n v="24699513"/>
  </r>
  <r>
    <x v="956"/>
    <n v="7.2"/>
    <n v="2002"/>
    <x v="2"/>
    <n v="2073984"/>
    <n v="59"/>
    <x v="91"/>
    <s v="Victor Rasuk"/>
    <m/>
    <m/>
    <m/>
    <m/>
    <n v="4743"/>
    <n v="135"/>
    <x v="0"/>
    <x v="5"/>
    <n v="800000"/>
    <n v="1273984"/>
  </r>
  <r>
    <x v="957"/>
    <n v="7.2"/>
    <n v="2000"/>
    <x v="2"/>
    <n v="447750"/>
    <n v="81"/>
    <x v="21"/>
    <s v="Omar Epps"/>
    <m/>
    <m/>
    <m/>
    <m/>
    <n v="18520"/>
    <n v="133"/>
    <x v="0"/>
    <x v="0"/>
    <n v="10000000"/>
    <n v="-9552250"/>
  </r>
  <r>
    <x v="958"/>
    <n v="7.2"/>
    <n v="1998"/>
    <x v="0"/>
    <n v="6719300"/>
    <n v="56"/>
    <x v="7"/>
    <s v="Michael Greyeyes"/>
    <m/>
    <m/>
    <m/>
    <m/>
    <n v="8224"/>
    <n v="132"/>
    <x v="0"/>
    <x v="16"/>
    <n v="2000000"/>
    <n v="4719300"/>
  </r>
  <r>
    <x v="959"/>
    <n v="7.2"/>
    <n v="2012"/>
    <x v="4"/>
    <n v="5997134"/>
    <n v="337"/>
    <x v="335"/>
    <s v="W. Earl Brown"/>
    <m/>
    <m/>
    <m/>
    <m/>
    <n v="36381"/>
    <n v="126"/>
    <x v="0"/>
    <x v="0"/>
    <n v="1000000"/>
    <n v="4997134"/>
  </r>
  <r>
    <x v="960"/>
    <n v="7.2"/>
    <n v="2007"/>
    <x v="2"/>
    <n v="38108"/>
    <n v="173"/>
    <x v="336"/>
    <s v="Karra Elejalde"/>
    <m/>
    <m/>
    <m/>
    <m/>
    <n v="40878"/>
    <n v="124"/>
    <x v="11"/>
    <x v="14"/>
    <n v="2600000"/>
    <n v="-2561892"/>
  </r>
  <r>
    <x v="961"/>
    <n v="7.2"/>
    <n v="2009"/>
    <x v="2"/>
    <n v="8855646"/>
    <n v="160"/>
    <x v="86"/>
    <s v="Robert De Niro"/>
    <m/>
    <m/>
    <m/>
    <m/>
    <n v="49855"/>
    <n v="117"/>
    <x v="0"/>
    <x v="0"/>
    <n v="21000000"/>
    <n v="-12144354"/>
  </r>
  <r>
    <x v="962"/>
    <n v="7.2"/>
    <n v="2000"/>
    <x v="2"/>
    <n v="27441122"/>
    <n v="68"/>
    <x v="302"/>
    <s v="Alfre Woodard"/>
    <m/>
    <m/>
    <m/>
    <m/>
    <n v="14322"/>
    <n v="116"/>
    <x v="0"/>
    <x v="0"/>
    <n v="15000000"/>
    <n v="12441122"/>
  </r>
  <r>
    <x v="963"/>
    <n v="7.2"/>
    <n v="2003"/>
    <x v="2"/>
    <n v="592014"/>
    <n v="72"/>
    <x v="337"/>
    <s v="Greg Ayres"/>
    <m/>
    <m/>
    <m/>
    <m/>
    <n v="5709"/>
    <n v="114"/>
    <x v="0"/>
    <x v="0"/>
    <n v="218"/>
    <n v="591796"/>
  </r>
  <r>
    <x v="964"/>
    <n v="7.2"/>
    <n v="2001"/>
    <x v="2"/>
    <n v="1141829"/>
    <n v="64"/>
    <x v="0"/>
    <s v="Adam LeFevre"/>
    <m/>
    <m/>
    <m/>
    <m/>
    <n v="8509"/>
    <n v="109"/>
    <x v="0"/>
    <x v="0"/>
    <n v="700000"/>
    <n v="441829"/>
  </r>
  <r>
    <x v="965"/>
    <n v="7.2"/>
    <n v="2002"/>
    <x v="2"/>
    <n v="1309849"/>
    <n v="80"/>
    <x v="91"/>
    <s v="Charlie Hunnam"/>
    <m/>
    <m/>
    <m/>
    <m/>
    <n v="9395"/>
    <n v="103"/>
    <x v="0"/>
    <x v="8"/>
    <n v="10000000"/>
    <n v="-8690151"/>
  </r>
  <r>
    <x v="966"/>
    <n v="7.2"/>
    <n v="1989"/>
    <x v="5"/>
    <n v="49797148"/>
    <n v="57"/>
    <x v="269"/>
    <s v="Corbin Bernsen"/>
    <m/>
    <m/>
    <m/>
    <m/>
    <n v="49007"/>
    <n v="97"/>
    <x v="0"/>
    <x v="0"/>
    <n v="11000000"/>
    <n v="38797148"/>
  </r>
  <r>
    <x v="967"/>
    <n v="7.2"/>
    <n v="1989"/>
    <x v="5"/>
    <n v="24741700"/>
    <n v="58"/>
    <x v="5"/>
    <s v="Peter Gallagher"/>
    <m/>
    <m/>
    <m/>
    <m/>
    <n v="37785"/>
    <n v="95"/>
    <x v="0"/>
    <x v="0"/>
    <n v="1200000"/>
    <n v="23541700"/>
  </r>
  <r>
    <x v="968"/>
    <n v="7.2"/>
    <n v="2008"/>
    <x v="2"/>
    <n v="2508841"/>
    <n v="181"/>
    <x v="0"/>
    <s v="Charlie McDermott"/>
    <m/>
    <m/>
    <m/>
    <m/>
    <n v="21746"/>
    <n v="93"/>
    <x v="0"/>
    <x v="0"/>
    <n v="1000000"/>
    <n v="1508841"/>
  </r>
  <r>
    <x v="969"/>
    <n v="7.2"/>
    <n v="2009"/>
    <x v="2"/>
    <n v="66637"/>
    <n v="217"/>
    <x v="93"/>
    <s v="Steve Buscemi"/>
    <m/>
    <m/>
    <m/>
    <m/>
    <n v="29608"/>
    <n v="92"/>
    <x v="0"/>
    <x v="0"/>
    <n v="6500000"/>
    <n v="-6433363"/>
  </r>
  <r>
    <x v="970"/>
    <n v="7.2"/>
    <n v="2010"/>
    <x v="4"/>
    <n v="3950029"/>
    <n v="195"/>
    <x v="5"/>
    <s v="Lambert Wilson"/>
    <m/>
    <m/>
    <m/>
    <m/>
    <n v="12411"/>
    <n v="89"/>
    <x v="6"/>
    <x v="5"/>
    <n v="4000000"/>
    <n v="-49971"/>
  </r>
  <r>
    <x v="971"/>
    <n v="7.2"/>
    <n v="2007"/>
    <x v="2"/>
    <n v="2849142"/>
    <n v="146"/>
    <x v="5"/>
    <s v="Alison Lohman"/>
    <m/>
    <m/>
    <m/>
    <m/>
    <n v="24104"/>
    <n v="88"/>
    <x v="0"/>
    <x v="0"/>
    <n v="16000000"/>
    <n v="-13150858"/>
  </r>
  <r>
    <x v="972"/>
    <n v="7.2"/>
    <n v="1982"/>
    <x v="5"/>
    <n v="14100000"/>
    <n v="42"/>
    <x v="7"/>
    <s v="Steve Guttenberg"/>
    <m/>
    <m/>
    <m/>
    <m/>
    <n v="14995"/>
    <n v="87"/>
    <x v="0"/>
    <x v="0"/>
    <n v="5000000"/>
    <n v="9100000"/>
  </r>
  <r>
    <x v="973"/>
    <n v="7.2"/>
    <n v="1994"/>
    <x v="0"/>
    <n v="5132222"/>
    <n v="53"/>
    <x v="338"/>
    <s v="Bruce Greenwood"/>
    <m/>
    <m/>
    <m/>
    <m/>
    <n v="14112"/>
    <n v="83"/>
    <x v="0"/>
    <x v="16"/>
    <n v="2000000"/>
    <n v="3132222"/>
  </r>
  <r>
    <x v="974"/>
    <n v="7.2"/>
    <n v="2003"/>
    <x v="2"/>
    <n v="1011054"/>
    <n v="82"/>
    <x v="21"/>
    <s v="Philip Seymour Hoffman"/>
    <m/>
    <m/>
    <m/>
    <m/>
    <n v="10585"/>
    <n v="83"/>
    <x v="0"/>
    <x v="16"/>
    <n v="10000000"/>
    <n v="-8988946"/>
  </r>
  <r>
    <x v="975"/>
    <n v="7.2"/>
    <n v="2011"/>
    <x v="4"/>
    <n v="1754319"/>
    <n v="94"/>
    <x v="91"/>
    <s v="Demián Bichir"/>
    <m/>
    <m/>
    <m/>
    <m/>
    <n v="13174"/>
    <n v="81"/>
    <x v="0"/>
    <x v="0"/>
    <n v="10000000"/>
    <n v="-8245681"/>
  </r>
  <r>
    <x v="976"/>
    <n v="7.2"/>
    <n v="2012"/>
    <x v="4"/>
    <n v="6002756"/>
    <n v="116"/>
    <x v="54"/>
    <s v="Gerard Butler"/>
    <m/>
    <m/>
    <m/>
    <m/>
    <n v="24997"/>
    <n v="75"/>
    <x v="0"/>
    <x v="0"/>
    <n v="20000000"/>
    <n v="-13997244"/>
  </r>
  <r>
    <x v="977"/>
    <n v="7.2"/>
    <n v="2010"/>
    <x v="4"/>
    <n v="1094798"/>
    <n v="163"/>
    <x v="159"/>
    <s v="Bob Hoskins"/>
    <m/>
    <m/>
    <m/>
    <m/>
    <n v="11158"/>
    <n v="73"/>
    <x v="0"/>
    <x v="8"/>
    <n v="7200000"/>
    <n v="-6105202"/>
  </r>
  <r>
    <x v="978"/>
    <n v="7.2"/>
    <n v="2005"/>
    <x v="2"/>
    <n v="11694528"/>
    <n v="114"/>
    <x v="339"/>
    <s v="Common"/>
    <m/>
    <m/>
    <m/>
    <m/>
    <n v="7721"/>
    <n v="72"/>
    <x v="0"/>
    <x v="0"/>
    <n v="3000000"/>
    <n v="8694528"/>
  </r>
  <r>
    <x v="979"/>
    <n v="7.2"/>
    <n v="2009"/>
    <x v="2"/>
    <n v="1260917"/>
    <n v="213"/>
    <x v="301"/>
    <s v="Omar Sy"/>
    <m/>
    <m/>
    <m/>
    <m/>
    <n v="24657"/>
    <n v="71"/>
    <x v="6"/>
    <x v="5"/>
    <n v="27000000"/>
    <n v="-25739083"/>
  </r>
  <r>
    <x v="980"/>
    <n v="7.2"/>
    <n v="2007"/>
    <x v="2"/>
    <n v="1060591"/>
    <n v="109"/>
    <x v="110"/>
    <s v="Yasmine Al Massri"/>
    <m/>
    <m/>
    <m/>
    <m/>
    <n v="9750"/>
    <n v="66"/>
    <x v="28"/>
    <x v="5"/>
    <n v="1300000"/>
    <n v="-239409"/>
  </r>
  <r>
    <x v="981"/>
    <n v="7.2"/>
    <n v="2009"/>
    <x v="2"/>
    <n v="1110286"/>
    <n v="161"/>
    <x v="91"/>
    <s v="Naomi Watts"/>
    <m/>
    <m/>
    <m/>
    <m/>
    <n v="9727"/>
    <n v="65"/>
    <x v="0"/>
    <x v="0"/>
    <n v="4825000"/>
    <n v="-3714714"/>
  </r>
  <r>
    <x v="982"/>
    <n v="7.2"/>
    <n v="1996"/>
    <x v="0"/>
    <n v="695229"/>
    <n v="43"/>
    <x v="7"/>
    <s v="Steve Buscemi"/>
    <m/>
    <m/>
    <m/>
    <m/>
    <n v="11369"/>
    <n v="65"/>
    <x v="0"/>
    <x v="0"/>
    <n v="1300000"/>
    <n v="-604771"/>
  </r>
  <r>
    <x v="983"/>
    <n v="7.2"/>
    <n v="2001"/>
    <x v="2"/>
    <n v="798341"/>
    <n v="12"/>
    <x v="160"/>
    <s v="Wilford Brimley"/>
    <m/>
    <m/>
    <m/>
    <m/>
    <n v="983"/>
    <n v="63"/>
    <x v="0"/>
    <x v="0"/>
    <n v="1000000"/>
    <n v="-201659"/>
  </r>
  <r>
    <x v="984"/>
    <n v="7.2"/>
    <n v="1998"/>
    <x v="0"/>
    <n v="777423"/>
    <n v="28"/>
    <x v="54"/>
    <s v="Billy Burke"/>
    <m/>
    <m/>
    <m/>
    <m/>
    <n v="5841"/>
    <n v="57"/>
    <x v="0"/>
    <x v="0"/>
    <n v="25000000"/>
    <n v="-24222577"/>
  </r>
  <r>
    <x v="985"/>
    <n v="7.2"/>
    <n v="1998"/>
    <x v="0"/>
    <n v="982214"/>
    <n v="16"/>
    <x v="5"/>
    <s v="Sonja Sohn"/>
    <m/>
    <m/>
    <m/>
    <m/>
    <n v="1976"/>
    <n v="51"/>
    <x v="0"/>
    <x v="0"/>
    <n v="1000000"/>
    <n v="-17786"/>
  </r>
  <r>
    <x v="986"/>
    <n v="7.2"/>
    <n v="2009"/>
    <x v="2"/>
    <n v="199228"/>
    <n v="12"/>
    <x v="7"/>
    <s v="Vidya Balan"/>
    <m/>
    <m/>
    <m/>
    <m/>
    <n v="7295"/>
    <n v="49"/>
    <x v="13"/>
    <x v="10"/>
    <n v="150000000"/>
    <n v="-149800772"/>
  </r>
  <r>
    <x v="987"/>
    <n v="7.2"/>
    <n v="1993"/>
    <x v="0"/>
    <n v="669276"/>
    <n v="10"/>
    <x v="340"/>
    <s v="Donald Pleasence"/>
    <m/>
    <m/>
    <m/>
    <m/>
    <n v="2541"/>
    <n v="47"/>
    <x v="0"/>
    <x v="8"/>
    <n v="28000000"/>
    <n v="-27330724"/>
  </r>
  <r>
    <x v="988"/>
    <n v="7.2"/>
    <n v="2015"/>
    <x v="4"/>
    <n v="2126511"/>
    <n v="78"/>
    <x v="341"/>
    <s v="Mike Tyson"/>
    <m/>
    <m/>
    <m/>
    <m/>
    <n v="21912"/>
    <n v="45"/>
    <x v="18"/>
    <x v="24"/>
    <n v="36000000"/>
    <n v="-33873489"/>
  </r>
  <r>
    <x v="989"/>
    <n v="7.2"/>
    <n v="2011"/>
    <x v="4"/>
    <n v="611709"/>
    <n v="205"/>
    <x v="7"/>
    <s v="Jean-Pierre Léaud"/>
    <m/>
    <m/>
    <m/>
    <m/>
    <n v="15267"/>
    <n v="41"/>
    <x v="6"/>
    <x v="32"/>
    <n v="3850000"/>
    <n v="-3238291"/>
  </r>
  <r>
    <x v="990"/>
    <n v="7.2"/>
    <n v="1998"/>
    <x v="0"/>
    <n v="1687311"/>
    <n v="35"/>
    <x v="342"/>
    <s v="Mía Maestro"/>
    <m/>
    <m/>
    <m/>
    <m/>
    <n v="2412"/>
    <n v="40"/>
    <x v="11"/>
    <x v="14"/>
    <n v="700000000"/>
    <n v="-698312689"/>
  </r>
  <r>
    <x v="991"/>
    <n v="7.2"/>
    <n v="1993"/>
    <x v="0"/>
    <n v="1001437"/>
    <n v="11"/>
    <x v="91"/>
    <s v="Allison Dean"/>
    <m/>
    <m/>
    <m/>
    <m/>
    <n v="2039"/>
    <n v="28"/>
    <x v="0"/>
    <x v="0"/>
    <n v="800000"/>
    <n v="201437"/>
  </r>
  <r>
    <x v="992"/>
    <n v="7.2"/>
    <n v="1969"/>
    <x v="3"/>
    <n v="26893"/>
    <n v="35"/>
    <x v="70"/>
    <s v="Catherine Deneuve"/>
    <m/>
    <m/>
    <m/>
    <m/>
    <n v="4391"/>
    <n v="26"/>
    <x v="6"/>
    <x v="5"/>
    <n v="1600000"/>
    <n v="-1573107"/>
  </r>
  <r>
    <x v="993"/>
    <n v="7.2"/>
    <n v="2010"/>
    <x v="4"/>
    <n v="513836"/>
    <n v="87"/>
    <x v="110"/>
    <s v="Sara Forestier"/>
    <m/>
    <m/>
    <m/>
    <m/>
    <n v="6304"/>
    <n v="21"/>
    <x v="6"/>
    <x v="5"/>
    <n v="4600000"/>
    <n v="-4086164"/>
  </r>
  <r>
    <x v="994"/>
    <n v="7.2"/>
    <n v="2015"/>
    <x v="4"/>
    <n v="444044"/>
    <n v="10"/>
    <x v="5"/>
    <s v="Logan Browning"/>
    <m/>
    <m/>
    <m/>
    <m/>
    <n v="744"/>
    <n v="19"/>
    <x v="0"/>
    <x v="0"/>
    <n v="1900000"/>
    <n v="-1455956"/>
  </r>
  <r>
    <x v="995"/>
    <n v="7.2"/>
    <n v="2006"/>
    <x v="2"/>
    <n v="252726"/>
    <n v="5"/>
    <x v="343"/>
    <s v="William Morgan Sheppard"/>
    <m/>
    <m/>
    <m/>
    <m/>
    <n v="1289"/>
    <n v="18"/>
    <x v="0"/>
    <x v="0"/>
    <n v="3000000"/>
    <n v="-2747274"/>
  </r>
  <r>
    <x v="996"/>
    <n v="7.2"/>
    <n v="2004"/>
    <x v="2"/>
    <n v="381225"/>
    <n v="15"/>
    <x v="122"/>
    <s v="The Dalai Lama"/>
    <m/>
    <m/>
    <m/>
    <m/>
    <n v="131"/>
    <n v="13"/>
    <x v="0"/>
    <x v="0"/>
    <n v="200000"/>
    <n v="181225"/>
  </r>
  <r>
    <x v="997"/>
    <n v="7.2"/>
    <n v="2015"/>
    <x v="4"/>
    <n v="34151"/>
    <n v="23"/>
    <x v="96"/>
    <s v="Amos Oz"/>
    <m/>
    <m/>
    <m/>
    <m/>
    <n v="186"/>
    <n v="3"/>
    <x v="14"/>
    <x v="20"/>
    <n v="450000"/>
    <n v="-415849"/>
  </r>
  <r>
    <x v="998"/>
    <n v="7.2"/>
    <n v="2011"/>
    <x v="4"/>
    <n v="2245"/>
    <n v="3"/>
    <x v="122"/>
    <m/>
    <m/>
    <m/>
    <m/>
    <m/>
    <n v="57"/>
    <n v="2"/>
    <x v="0"/>
    <x v="0"/>
    <n v="560000"/>
    <n v="-557755"/>
  </r>
  <r>
    <x v="999"/>
    <n v="7.2"/>
    <n v="2015"/>
    <x v="4"/>
    <n v="3330"/>
    <n v="4"/>
    <x v="0"/>
    <s v="Michael Derek"/>
    <m/>
    <m/>
    <m/>
    <m/>
    <n v="22"/>
    <n v="1"/>
    <x v="0"/>
    <x v="0"/>
    <n v="2100000"/>
    <n v="-2096670"/>
  </r>
  <r>
    <x v="1000"/>
    <n v="7.2"/>
    <n v="2013"/>
    <x v="4"/>
    <n v="3830"/>
    <n v="1"/>
    <x v="7"/>
    <s v="Nataniel Sánchez"/>
    <m/>
    <m/>
    <m/>
    <m/>
    <n v="27"/>
    <n v="1"/>
    <x v="11"/>
    <x v="0"/>
    <n v="1200000"/>
    <n v="-1196170"/>
  </r>
  <r>
    <x v="1001"/>
    <n v="7.1"/>
    <n v="2004"/>
    <x v="2"/>
    <n v="499263"/>
    <n v="406"/>
    <x v="5"/>
    <s v="Christo Jivkov"/>
    <m/>
    <m/>
    <m/>
    <m/>
    <n v="179235"/>
    <n v="2814"/>
    <x v="29"/>
    <x v="0"/>
    <n v="30000000"/>
    <n v="-29500737"/>
  </r>
  <r>
    <x v="1002"/>
    <n v="7.1"/>
    <n v="2001"/>
    <x v="2"/>
    <n v="78616689"/>
    <n v="281"/>
    <x v="12"/>
    <s v="Haley Joel Osment"/>
    <m/>
    <m/>
    <m/>
    <m/>
    <n v="238747"/>
    <n v="2153"/>
    <x v="0"/>
    <x v="0"/>
    <n v="100000000"/>
    <n v="-21383311"/>
  </r>
  <r>
    <x v="1003"/>
    <n v="7.1"/>
    <n v="2007"/>
    <x v="2"/>
    <n v="318759914"/>
    <n v="396"/>
    <x v="35"/>
    <s v="Zack Ward"/>
    <m/>
    <m/>
    <m/>
    <m/>
    <n v="513158"/>
    <n v="1782"/>
    <x v="0"/>
    <x v="0"/>
    <n v="150000000"/>
    <n v="168759914"/>
  </r>
  <r>
    <x v="1004"/>
    <n v="7.1"/>
    <n v="2007"/>
    <x v="2"/>
    <n v="309404152"/>
    <n v="302"/>
    <x v="55"/>
    <s v="Johnny Depp"/>
    <m/>
    <m/>
    <m/>
    <m/>
    <n v="471220"/>
    <n v="1238"/>
    <x v="0"/>
    <x v="0"/>
    <n v="300000000"/>
    <n v="9404152"/>
  </r>
  <r>
    <x v="1005"/>
    <n v="7.1"/>
    <n v="2000"/>
    <x v="2"/>
    <n v="113330342"/>
    <n v="192"/>
    <x v="181"/>
    <s v="Heath Ledger"/>
    <m/>
    <m/>
    <m/>
    <m/>
    <n v="207613"/>
    <n v="1144"/>
    <x v="0"/>
    <x v="0"/>
    <n v="110000000"/>
    <n v="3330342"/>
  </r>
  <r>
    <x v="1006"/>
    <n v="7.1"/>
    <n v="2011"/>
    <x v="4"/>
    <n v="126975169"/>
    <n v="539"/>
    <x v="237"/>
    <s v="Joel Courtney"/>
    <m/>
    <m/>
    <m/>
    <m/>
    <n v="287822"/>
    <n v="849"/>
    <x v="0"/>
    <x v="0"/>
    <n v="50000000"/>
    <n v="76975169"/>
  </r>
  <r>
    <x v="1007"/>
    <n v="7.1"/>
    <n v="2000"/>
    <x v="2"/>
    <n v="39235088"/>
    <n v="214"/>
    <x v="344"/>
    <s v="Vin Diesel"/>
    <m/>
    <m/>
    <m/>
    <m/>
    <n v="193962"/>
    <n v="805"/>
    <x v="0"/>
    <x v="0"/>
    <n v="23000000"/>
    <n v="16235088"/>
  </r>
  <r>
    <x v="1008"/>
    <n v="7.1"/>
    <n v="2004"/>
    <x v="2"/>
    <n v="144795350"/>
    <n v="225"/>
    <x v="179"/>
    <s v="Will Smith"/>
    <m/>
    <m/>
    <m/>
    <m/>
    <n v="387632"/>
    <n v="789"/>
    <x v="0"/>
    <x v="0"/>
    <n v="120000000"/>
    <n v="24795350"/>
  </r>
  <r>
    <x v="1009"/>
    <n v="7.1"/>
    <n v="2002"/>
    <x v="2"/>
    <n v="78120196"/>
    <n v="141"/>
    <x v="181"/>
    <s v="Jon Hamm"/>
    <m/>
    <m/>
    <m/>
    <m/>
    <n v="103241"/>
    <n v="742"/>
    <x v="0"/>
    <x v="0"/>
    <n v="75000000"/>
    <n v="3120196"/>
  </r>
  <r>
    <x v="1010"/>
    <n v="7.1"/>
    <n v="1998"/>
    <x v="0"/>
    <n v="44606335"/>
    <n v="98"/>
    <x v="149"/>
    <s v="Anthony Hopkins"/>
    <m/>
    <m/>
    <m/>
    <m/>
    <n v="169023"/>
    <n v="703"/>
    <x v="0"/>
    <x v="0"/>
    <n v="90000000"/>
    <n v="-45393665"/>
  </r>
  <r>
    <x v="1011"/>
    <n v="7.1"/>
    <n v="2005"/>
    <x v="2"/>
    <n v="62647540"/>
    <n v="262"/>
    <x v="13"/>
    <s v="Jake Gyllenhaal"/>
    <m/>
    <m/>
    <m/>
    <m/>
    <n v="143525"/>
    <n v="657"/>
    <x v="0"/>
    <x v="6"/>
    <n v="70000000"/>
    <n v="-7352460"/>
  </r>
  <r>
    <x v="1012"/>
    <n v="7.1"/>
    <n v="2005"/>
    <x v="2"/>
    <n v="1007962"/>
    <n v="231"/>
    <x v="21"/>
    <s v="Odessa Rae"/>
    <m/>
    <m/>
    <m/>
    <m/>
    <n v="131969"/>
    <n v="651"/>
    <x v="0"/>
    <x v="0"/>
    <n v="950000"/>
    <n v="57962"/>
  </r>
  <r>
    <x v="1013"/>
    <n v="7.1"/>
    <n v="2002"/>
    <x v="2"/>
    <n v="46563158"/>
    <n v="216"/>
    <x v="75"/>
    <s v="Radha Mitchell"/>
    <m/>
    <m/>
    <m/>
    <m/>
    <n v="207934"/>
    <n v="629"/>
    <x v="0"/>
    <x v="0"/>
    <n v="13000000"/>
    <n v="33563158"/>
  </r>
  <r>
    <x v="1014"/>
    <n v="7.1"/>
    <n v="1998"/>
    <x v="0"/>
    <n v="176483808"/>
    <n v="171"/>
    <x v="34"/>
    <s v="Sarah Silverman"/>
    <m/>
    <m/>
    <m/>
    <m/>
    <n v="247289"/>
    <n v="611"/>
    <x v="0"/>
    <x v="0"/>
    <n v="23000000"/>
    <n v="153483808"/>
  </r>
  <r>
    <x v="1015"/>
    <n v="7.1"/>
    <n v="2012"/>
    <x v="4"/>
    <n v="13401683"/>
    <n v="432"/>
    <x v="9"/>
    <s v="Wood Harris"/>
    <m/>
    <m/>
    <m/>
    <m/>
    <n v="203458"/>
    <n v="588"/>
    <x v="0"/>
    <x v="8"/>
    <n v="35000000"/>
    <n v="-21598317"/>
  </r>
  <r>
    <x v="1016"/>
    <n v="7.1"/>
    <n v="1998"/>
    <x v="0"/>
    <n v="70001065"/>
    <n v="184"/>
    <x v="345"/>
    <s v="Sanaa Lathan"/>
    <m/>
    <m/>
    <m/>
    <m/>
    <n v="191437"/>
    <n v="582"/>
    <x v="0"/>
    <x v="0"/>
    <n v="45000000"/>
    <n v="25001065"/>
  </r>
  <r>
    <x v="1017"/>
    <n v="7.1"/>
    <n v="1999"/>
    <x v="0"/>
    <n v="60652036"/>
    <n v="150"/>
    <x v="346"/>
    <s v="Judy Greer"/>
    <m/>
    <m/>
    <m/>
    <m/>
    <n v="137854"/>
    <n v="560"/>
    <x v="0"/>
    <x v="0"/>
    <n v="48000000"/>
    <n v="12652036"/>
  </r>
  <r>
    <x v="1018"/>
    <n v="7.1"/>
    <n v="2011"/>
    <x v="4"/>
    <n v="3029870"/>
    <n v="439"/>
    <x v="56"/>
    <s v="Alexander Skarsgård"/>
    <m/>
    <m/>
    <m/>
    <m/>
    <n v="128729"/>
    <n v="551"/>
    <x v="0"/>
    <x v="13"/>
    <n v="7400000"/>
    <n v="-4370130"/>
  </r>
  <r>
    <x v="1019"/>
    <n v="7.1"/>
    <n v="2005"/>
    <x v="2"/>
    <n v="109243478"/>
    <n v="217"/>
    <x v="34"/>
    <s v="Steve Carell"/>
    <m/>
    <m/>
    <m/>
    <m/>
    <n v="313797"/>
    <n v="546"/>
    <x v="0"/>
    <x v="0"/>
    <n v="26000000"/>
    <n v="83243478"/>
  </r>
  <r>
    <x v="1020"/>
    <n v="7.1"/>
    <n v="2013"/>
    <x v="4"/>
    <n v="206360018"/>
    <n v="486"/>
    <x v="55"/>
    <s v="Chris Hemsworth"/>
    <m/>
    <m/>
    <m/>
    <m/>
    <n v="414070"/>
    <n v="532"/>
    <x v="0"/>
    <x v="0"/>
    <n v="170000000"/>
    <n v="36360018"/>
  </r>
  <r>
    <x v="1021"/>
    <n v="7.1"/>
    <n v="2001"/>
    <x v="2"/>
    <n v="31252964"/>
    <n v="153"/>
    <x v="91"/>
    <s v="Heath Ledger"/>
    <m/>
    <m/>
    <m/>
    <m/>
    <n v="71495"/>
    <n v="522"/>
    <x v="0"/>
    <x v="0"/>
    <n v="4000000"/>
    <n v="27252964"/>
  </r>
  <r>
    <x v="1022"/>
    <n v="7.1"/>
    <n v="2011"/>
    <x v="4"/>
    <n v="24104113"/>
    <n v="466"/>
    <x v="38"/>
    <s v="Benedict Cumberbatch"/>
    <m/>
    <m/>
    <m/>
    <m/>
    <n v="149066"/>
    <n v="517"/>
    <x v="0"/>
    <x v="5"/>
    <n v="20000000"/>
    <n v="4104113"/>
  </r>
  <r>
    <x v="1023"/>
    <n v="7.1"/>
    <n v="2003"/>
    <x v="2"/>
    <n v="60057639"/>
    <n v="195"/>
    <x v="58"/>
    <s v="Bernie Mac"/>
    <m/>
    <m/>
    <m/>
    <m/>
    <n v="107815"/>
    <n v="485"/>
    <x v="0"/>
    <x v="0"/>
    <n v="18000000"/>
    <n v="42057639"/>
  </r>
  <r>
    <x v="1024"/>
    <n v="7.1"/>
    <n v="2003"/>
    <x v="2"/>
    <n v="81257845"/>
    <n v="204"/>
    <x v="347"/>
    <s v="Miranda Cosgrove"/>
    <m/>
    <m/>
    <m/>
    <m/>
    <n v="210680"/>
    <n v="479"/>
    <x v="0"/>
    <x v="0"/>
    <n v="35000000"/>
    <n v="46257845"/>
  </r>
  <r>
    <x v="1025"/>
    <n v="7.1"/>
    <n v="2012"/>
    <x v="4"/>
    <n v="64572496"/>
    <n v="414"/>
    <x v="73"/>
    <s v="Michael Kelly"/>
    <m/>
    <m/>
    <m/>
    <m/>
    <n v="204327"/>
    <n v="471"/>
    <x v="0"/>
    <x v="0"/>
    <n v="12000000"/>
    <n v="52572496"/>
  </r>
  <r>
    <x v="1026"/>
    <n v="7.1"/>
    <n v="2008"/>
    <x v="2"/>
    <n v="83077470"/>
    <n v="269"/>
    <x v="206"/>
    <s v="Tom Cruise"/>
    <m/>
    <m/>
    <m/>
    <m/>
    <n v="183247"/>
    <n v="440"/>
    <x v="0"/>
    <x v="0"/>
    <n v="75000000"/>
    <n v="8077470"/>
  </r>
  <r>
    <x v="1027"/>
    <n v="7.1"/>
    <n v="2011"/>
    <x v="4"/>
    <n v="85463309"/>
    <n v="327"/>
    <x v="348"/>
    <s v="Hugh Jackman"/>
    <m/>
    <m/>
    <m/>
    <m/>
    <n v="254841"/>
    <n v="426"/>
    <x v="0"/>
    <x v="0"/>
    <n v="110000000"/>
    <n v="-24536691"/>
  </r>
  <r>
    <x v="1028"/>
    <n v="7.1"/>
    <n v="2006"/>
    <x v="2"/>
    <n v="33574332"/>
    <n v="279"/>
    <x v="84"/>
    <s v="Paul Walker"/>
    <m/>
    <m/>
    <m/>
    <m/>
    <n v="101221"/>
    <n v="415"/>
    <x v="0"/>
    <x v="0"/>
    <n v="90000000"/>
    <n v="-56425668"/>
  </r>
  <r>
    <x v="1029"/>
    <n v="7.1"/>
    <n v="2011"/>
    <x v="4"/>
    <n v="62453315"/>
    <n v="413"/>
    <x v="349"/>
    <s v="Matt Damon"/>
    <m/>
    <m/>
    <m/>
    <m/>
    <n v="200035"/>
    <n v="407"/>
    <x v="0"/>
    <x v="0"/>
    <n v="50200000"/>
    <n v="12253315"/>
  </r>
  <r>
    <x v="1030"/>
    <n v="7.1"/>
    <n v="2012"/>
    <x v="4"/>
    <n v="16377274"/>
    <n v="546"/>
    <x v="5"/>
    <s v="Mike Howard"/>
    <m/>
    <m/>
    <m/>
    <m/>
    <n v="105144"/>
    <n v="405"/>
    <x v="0"/>
    <x v="0"/>
    <n v="32000000"/>
    <n v="-15622726"/>
  </r>
  <r>
    <x v="1031"/>
    <n v="7.1"/>
    <n v="2007"/>
    <x v="2"/>
    <n v="127706877"/>
    <n v="222"/>
    <x v="350"/>
    <s v="Jeff Bennett"/>
    <m/>
    <m/>
    <m/>
    <m/>
    <n v="142496"/>
    <n v="399"/>
    <x v="0"/>
    <x v="0"/>
    <n v="85000000"/>
    <n v="42706877"/>
  </r>
  <r>
    <x v="1032"/>
    <n v="7.1"/>
    <n v="1999"/>
    <x v="0"/>
    <n v="81517441"/>
    <n v="143"/>
    <x v="1"/>
    <s v="Bill Duke"/>
    <m/>
    <m/>
    <m/>
    <m/>
    <n v="111368"/>
    <n v="394"/>
    <x v="0"/>
    <x v="0"/>
    <n v="50000000"/>
    <n v="31517441"/>
  </r>
  <r>
    <x v="1033"/>
    <n v="7.1"/>
    <n v="2002"/>
    <x v="2"/>
    <n v="40566655"/>
    <n v="158"/>
    <x v="110"/>
    <s v="Sharon Small"/>
    <m/>
    <m/>
    <m/>
    <m/>
    <n v="144021"/>
    <n v="391"/>
    <x v="0"/>
    <x v="8"/>
    <n v="30000000"/>
    <n v="10566655"/>
  </r>
  <r>
    <x v="1034"/>
    <n v="7.1"/>
    <n v="2002"/>
    <x v="2"/>
    <n v="4046737"/>
    <n v="163"/>
    <x v="110"/>
    <s v="Jeremy Davies"/>
    <m/>
    <m/>
    <m/>
    <m/>
    <n v="67949"/>
    <n v="390"/>
    <x v="0"/>
    <x v="0"/>
    <n v="4000000"/>
    <n v="46737"/>
  </r>
  <r>
    <x v="1035"/>
    <n v="7.1"/>
    <n v="1996"/>
    <x v="0"/>
    <n v="180965237"/>
    <n v="154"/>
    <x v="97"/>
    <s v="Tom Cruise"/>
    <m/>
    <m/>
    <m/>
    <m/>
    <n v="300542"/>
    <n v="378"/>
    <x v="0"/>
    <x v="0"/>
    <n v="80000000"/>
    <n v="100965237"/>
  </r>
  <r>
    <x v="1036"/>
    <n v="7.1"/>
    <n v="2001"/>
    <x v="2"/>
    <n v="18488314"/>
    <n v="100"/>
    <x v="225"/>
    <s v="Geoffrey Arend"/>
    <m/>
    <m/>
    <m/>
    <m/>
    <n v="76151"/>
    <n v="333"/>
    <x v="0"/>
    <x v="0"/>
    <n v="1200000"/>
    <n v="17288314"/>
  </r>
  <r>
    <x v="1037"/>
    <n v="7.1"/>
    <n v="2003"/>
    <x v="2"/>
    <n v="67325559"/>
    <n v="106"/>
    <x v="351"/>
    <s v="Tim Blake Nelson"/>
    <m/>
    <m/>
    <m/>
    <m/>
    <n v="58222"/>
    <n v="331"/>
    <x v="0"/>
    <x v="0"/>
    <n v="20000000"/>
    <n v="47325559"/>
  </r>
  <r>
    <x v="1038"/>
    <n v="7.1"/>
    <n v="2010"/>
    <x v="4"/>
    <n v="90356857"/>
    <n v="315"/>
    <x v="229"/>
    <s v="Bruce Willis"/>
    <m/>
    <m/>
    <m/>
    <m/>
    <n v="238916"/>
    <n v="328"/>
    <x v="0"/>
    <x v="0"/>
    <n v="58000000"/>
    <n v="32356857"/>
  </r>
  <r>
    <x v="1039"/>
    <n v="7.1"/>
    <n v="2014"/>
    <x v="4"/>
    <n v="191616238"/>
    <n v="330"/>
    <x v="301"/>
    <s v="Channing Tatum"/>
    <m/>
    <m/>
    <m/>
    <m/>
    <n v="258186"/>
    <n v="322"/>
    <x v="0"/>
    <x v="0"/>
    <n v="50000000"/>
    <n v="141616238"/>
  </r>
  <r>
    <x v="1040"/>
    <n v="7.1"/>
    <n v="2008"/>
    <x v="2"/>
    <n v="143151473"/>
    <n v="180"/>
    <x v="17"/>
    <s v="Eric Dane"/>
    <m/>
    <m/>
    <m/>
    <m/>
    <n v="116681"/>
    <n v="320"/>
    <x v="0"/>
    <x v="0"/>
    <n v="60000000"/>
    <n v="83151473"/>
  </r>
  <r>
    <x v="1041"/>
    <n v="7.1"/>
    <n v="1999"/>
    <x v="0"/>
    <n v="2060953"/>
    <n v="131"/>
    <x v="204"/>
    <s v="Jeremy Davies"/>
    <m/>
    <m/>
    <m/>
    <m/>
    <n v="29990"/>
    <n v="316"/>
    <x v="0"/>
    <x v="30"/>
    <n v="12000000"/>
    <n v="-9939047"/>
  </r>
  <r>
    <x v="1042"/>
    <n v="7.1"/>
    <n v="2004"/>
    <x v="2"/>
    <n v="18225165"/>
    <n v="150"/>
    <x v="274"/>
    <s v="Ethan Embry"/>
    <m/>
    <m/>
    <m/>
    <m/>
    <n v="155262"/>
    <n v="316"/>
    <x v="0"/>
    <x v="0"/>
    <n v="9000000"/>
    <n v="9225165"/>
  </r>
  <r>
    <x v="1043"/>
    <n v="7.1"/>
    <n v="1990"/>
    <x v="0"/>
    <n v="117541000"/>
    <n v="142"/>
    <x v="18"/>
    <s v="Bruce Willis"/>
    <m/>
    <m/>
    <m/>
    <m/>
    <n v="269858"/>
    <n v="316"/>
    <x v="0"/>
    <x v="0"/>
    <n v="70000000"/>
    <n v="47541000"/>
  </r>
  <r>
    <x v="1044"/>
    <n v="7.1"/>
    <n v="2016"/>
    <x v="4"/>
    <n v="108521835"/>
    <n v="267"/>
    <x v="18"/>
    <s v="Matt Damon"/>
    <m/>
    <m/>
    <m/>
    <m/>
    <n v="40123"/>
    <n v="297"/>
    <x v="0"/>
    <x v="8"/>
    <n v="120000000"/>
    <n v="-11478165"/>
  </r>
  <r>
    <x v="1045"/>
    <n v="7.1"/>
    <n v="2006"/>
    <x v="2"/>
    <n v="5480996"/>
    <n v="232"/>
    <x v="352"/>
    <s v="Robert Downey Jr."/>
    <m/>
    <m/>
    <m/>
    <m/>
    <n v="89383"/>
    <n v="293"/>
    <x v="0"/>
    <x v="0"/>
    <n v="8700000"/>
    <n v="-3219004"/>
  </r>
  <r>
    <x v="1046"/>
    <n v="7.1"/>
    <n v="2010"/>
    <x v="4"/>
    <n v="20803237"/>
    <n v="323"/>
    <x v="7"/>
    <s v="Josh Hutcherson"/>
    <m/>
    <m/>
    <m/>
    <m/>
    <n v="110616"/>
    <n v="291"/>
    <x v="0"/>
    <x v="0"/>
    <n v="3500000"/>
    <n v="17303237"/>
  </r>
  <r>
    <x v="1047"/>
    <n v="7.1"/>
    <n v="2007"/>
    <x v="2"/>
    <n v="66636385"/>
    <n v="269"/>
    <x v="159"/>
    <s v="Philip Seymour Hoffman"/>
    <m/>
    <m/>
    <m/>
    <m/>
    <n v="88451"/>
    <n v="289"/>
    <x v="0"/>
    <x v="0"/>
    <n v="75000000"/>
    <n v="-8363615"/>
  </r>
  <r>
    <x v="1048"/>
    <n v="7.1"/>
    <n v="2007"/>
    <x v="2"/>
    <n v="47456450"/>
    <n v="234"/>
    <x v="61"/>
    <s v="Jennifer Garner"/>
    <m/>
    <m/>
    <m/>
    <m/>
    <n v="101386"/>
    <n v="289"/>
    <x v="0"/>
    <x v="0"/>
    <n v="70000000"/>
    <n v="-22543550"/>
  </r>
  <r>
    <x v="1049"/>
    <n v="7.1"/>
    <n v="2011"/>
    <x v="4"/>
    <n v="40962534"/>
    <n v="421"/>
    <x v="5"/>
    <s v="Ryan Gosling"/>
    <m/>
    <m/>
    <m/>
    <m/>
    <n v="188652"/>
    <n v="288"/>
    <x v="0"/>
    <x v="0"/>
    <n v="12500000"/>
    <n v="28462534"/>
  </r>
  <r>
    <x v="1050"/>
    <n v="7.1"/>
    <n v="2015"/>
    <x v="4"/>
    <n v="43771291"/>
    <n v="297"/>
    <x v="20"/>
    <s v="Busy Philipps"/>
    <m/>
    <m/>
    <m/>
    <m/>
    <n v="79909"/>
    <n v="279"/>
    <x v="0"/>
    <x v="0"/>
    <n v="5000000"/>
    <n v="38771291"/>
  </r>
  <r>
    <x v="1051"/>
    <n v="7.1"/>
    <n v="1977"/>
    <x v="1"/>
    <n v="46800000"/>
    <n v="112"/>
    <x v="6"/>
    <s v="Caroline Munro"/>
    <m/>
    <m/>
    <m/>
    <m/>
    <n v="76477"/>
    <n v="275"/>
    <x v="0"/>
    <x v="8"/>
    <n v="14000000"/>
    <n v="32800000"/>
  </r>
  <r>
    <x v="1052"/>
    <n v="7.1"/>
    <n v="2013"/>
    <x v="4"/>
    <n v="32154410"/>
    <n v="450"/>
    <x v="21"/>
    <s v="Channing Tatum"/>
    <m/>
    <m/>
    <m/>
    <m/>
    <n v="148327"/>
    <n v="274"/>
    <x v="0"/>
    <x v="0"/>
    <n v="30000000"/>
    <n v="2154410"/>
  </r>
  <r>
    <x v="1053"/>
    <n v="7.1"/>
    <n v="1987"/>
    <x v="5"/>
    <n v="38119483"/>
    <n v="103"/>
    <x v="27"/>
    <s v="Joan Rivers"/>
    <m/>
    <m/>
    <m/>
    <m/>
    <n v="136667"/>
    <n v="273"/>
    <x v="0"/>
    <x v="0"/>
    <n v="22700000"/>
    <n v="15419483"/>
  </r>
  <r>
    <x v="1054"/>
    <n v="7.1"/>
    <n v="2015"/>
    <x v="4"/>
    <n v="43247140"/>
    <n v="361"/>
    <x v="353"/>
    <s v="Michael Kelly"/>
    <m/>
    <m/>
    <m/>
    <m/>
    <n v="134625"/>
    <n v="265"/>
    <x v="0"/>
    <x v="8"/>
    <n v="55000000"/>
    <n v="-11752860"/>
  </r>
  <r>
    <x v="1055"/>
    <n v="7.1"/>
    <n v="2010"/>
    <x v="4"/>
    <n v="58401464"/>
    <n v="262"/>
    <x v="34"/>
    <s v="Emma Stone"/>
    <m/>
    <m/>
    <m/>
    <m/>
    <n v="276746"/>
    <n v="264"/>
    <x v="0"/>
    <x v="0"/>
    <n v="8000000"/>
    <n v="50401464"/>
  </r>
  <r>
    <x v="1056"/>
    <n v="7.1"/>
    <n v="2005"/>
    <x v="2"/>
    <n v="6301131"/>
    <n v="161"/>
    <x v="24"/>
    <s v="Jennifer Jason Leigh"/>
    <m/>
    <m/>
    <m/>
    <m/>
    <n v="92850"/>
    <n v="263"/>
    <x v="0"/>
    <x v="0"/>
    <n v="29000000"/>
    <n v="-22698869"/>
  </r>
  <r>
    <x v="1057"/>
    <n v="7.1"/>
    <n v="2008"/>
    <x v="2"/>
    <n v="39380442"/>
    <n v="238"/>
    <x v="61"/>
    <s v="Leonardo DiCaprio"/>
    <m/>
    <m/>
    <m/>
    <m/>
    <n v="174248"/>
    <n v="263"/>
    <x v="0"/>
    <x v="0"/>
    <n v="70000000"/>
    <n v="-30619558"/>
  </r>
  <r>
    <x v="1058"/>
    <n v="7.1"/>
    <n v="2011"/>
    <x v="4"/>
    <n v="88625922"/>
    <n v="398"/>
    <x v="354"/>
    <s v="Bill Cobbs"/>
    <m/>
    <m/>
    <m/>
    <m/>
    <n v="75176"/>
    <n v="252"/>
    <x v="0"/>
    <x v="0"/>
    <n v="45000000"/>
    <n v="43625922"/>
  </r>
  <r>
    <x v="1059"/>
    <n v="7.1"/>
    <n v="2014"/>
    <x v="4"/>
    <n v="37877959"/>
    <n v="349"/>
    <x v="67"/>
    <s v="Michiel Huisman"/>
    <m/>
    <m/>
    <m/>
    <m/>
    <n v="86664"/>
    <n v="252"/>
    <x v="0"/>
    <x v="0"/>
    <n v="15000000"/>
    <n v="22877959"/>
  </r>
  <r>
    <x v="1060"/>
    <n v="7.1"/>
    <n v="1990"/>
    <x v="0"/>
    <n v="16667084"/>
    <n v="132"/>
    <x v="355"/>
    <s v="Reba McEntire"/>
    <m/>
    <m/>
    <m/>
    <m/>
    <n v="90070"/>
    <n v="248"/>
    <x v="0"/>
    <x v="0"/>
    <n v="11000000"/>
    <n v="5667084"/>
  </r>
  <r>
    <x v="1061"/>
    <n v="7.1"/>
    <n v="2009"/>
    <x v="2"/>
    <n v="31743332"/>
    <n v="263"/>
    <x v="356"/>
    <s v="Martin Landau"/>
    <m/>
    <m/>
    <m/>
    <m/>
    <n v="111117"/>
    <n v="245"/>
    <x v="0"/>
    <x v="0"/>
    <n v="30000000"/>
    <n v="1743332"/>
  </r>
  <r>
    <x v="1062"/>
    <n v="7.1"/>
    <n v="2007"/>
    <x v="2"/>
    <n v="53680848"/>
    <n v="131"/>
    <x v="91"/>
    <s v="Gerard Butler"/>
    <m/>
    <m/>
    <m/>
    <m/>
    <n v="167967"/>
    <n v="243"/>
    <x v="0"/>
    <x v="0"/>
    <n v="30000000"/>
    <n v="23680848"/>
  </r>
  <r>
    <x v="1063"/>
    <n v="7.1"/>
    <n v="1999"/>
    <x v="0"/>
    <n v="3193102"/>
    <n v="111"/>
    <x v="14"/>
    <s v="Peter Fonda"/>
    <m/>
    <m/>
    <m/>
    <m/>
    <n v="24412"/>
    <n v="240"/>
    <x v="0"/>
    <x v="0"/>
    <n v="9000000"/>
    <n v="-5806898"/>
  </r>
  <r>
    <x v="1064"/>
    <n v="7.1"/>
    <n v="2009"/>
    <x v="2"/>
    <n v="63411478"/>
    <n v="214"/>
    <x v="47"/>
    <s v="Arliss Howard"/>
    <m/>
    <m/>
    <m/>
    <m/>
    <n v="114925"/>
    <n v="234"/>
    <x v="0"/>
    <x v="0"/>
    <n v="39000000"/>
    <n v="24411478"/>
  </r>
  <r>
    <x v="1065"/>
    <n v="7.1"/>
    <n v="2011"/>
    <x v="4"/>
    <n v="5354039"/>
    <n v="290"/>
    <x v="132"/>
    <s v="Kevin Spacey"/>
    <m/>
    <m/>
    <m/>
    <m/>
    <n v="92599"/>
    <n v="225"/>
    <x v="0"/>
    <x v="0"/>
    <n v="3500000"/>
    <n v="1854039"/>
  </r>
  <r>
    <x v="1066"/>
    <n v="7.1"/>
    <n v="1997"/>
    <x v="0"/>
    <n v="43022524"/>
    <n v="130"/>
    <x v="7"/>
    <s v="Robert De Niro"/>
    <m/>
    <m/>
    <m/>
    <m/>
    <n v="67604"/>
    <n v="218"/>
    <x v="0"/>
    <x v="0"/>
    <n v="15000000"/>
    <n v="28022524"/>
  </r>
  <r>
    <x v="1067"/>
    <n v="7.1"/>
    <n v="2002"/>
    <x v="2"/>
    <n v="38120554"/>
    <n v="127"/>
    <x v="37"/>
    <s v="Joseph Gordon-Levitt"/>
    <m/>
    <m/>
    <m/>
    <m/>
    <n v="71527"/>
    <n v="217"/>
    <x v="0"/>
    <x v="0"/>
    <n v="140000000"/>
    <n v="-101879446"/>
  </r>
  <r>
    <x v="1068"/>
    <n v="7.1"/>
    <n v="2009"/>
    <x v="2"/>
    <n v="71347010"/>
    <n v="215"/>
    <x v="34"/>
    <s v="J.K. Simmons"/>
    <m/>
    <m/>
    <m/>
    <m/>
    <n v="166194"/>
    <n v="215"/>
    <x v="0"/>
    <x v="0"/>
    <n v="40000000"/>
    <n v="31347010"/>
  </r>
  <r>
    <x v="1069"/>
    <n v="7.1"/>
    <n v="2005"/>
    <x v="2"/>
    <n v="11905519"/>
    <n v="112"/>
    <x v="1"/>
    <s v="Jon Foo"/>
    <m/>
    <m/>
    <m/>
    <m/>
    <n v="30210"/>
    <n v="214"/>
    <x v="30"/>
    <x v="33"/>
    <n v="200000000"/>
    <n v="-188094481"/>
  </r>
  <r>
    <x v="1070"/>
    <n v="7.1"/>
    <n v="2009"/>
    <x v="2"/>
    <n v="104374107"/>
    <n v="228"/>
    <x v="357"/>
    <s v="Oprah Winfrey"/>
    <m/>
    <m/>
    <m/>
    <m/>
    <n v="89351"/>
    <n v="214"/>
    <x v="0"/>
    <x v="0"/>
    <n v="105000000"/>
    <n v="-625893"/>
  </r>
  <r>
    <x v="1071"/>
    <n v="7.1"/>
    <n v="2007"/>
    <x v="2"/>
    <n v="19067631"/>
    <n v="173"/>
    <x v="110"/>
    <s v="Lew Temple"/>
    <m/>
    <m/>
    <m/>
    <m/>
    <n v="37714"/>
    <n v="204"/>
    <x v="0"/>
    <x v="0"/>
    <n v="2000000"/>
    <n v="17067631"/>
  </r>
  <r>
    <x v="1072"/>
    <n v="7.1"/>
    <n v="2004"/>
    <x v="2"/>
    <n v="10214647"/>
    <n v="188"/>
    <x v="62"/>
    <s v="Liam Neeson"/>
    <m/>
    <m/>
    <m/>
    <m/>
    <n v="42689"/>
    <n v="204"/>
    <x v="0"/>
    <x v="0"/>
    <n v="11000000"/>
    <n v="-785353"/>
  </r>
  <r>
    <x v="1073"/>
    <n v="7.1"/>
    <n v="1980"/>
    <x v="5"/>
    <n v="31899000"/>
    <n v="121"/>
    <x v="358"/>
    <s v="Angie Dickinson"/>
    <m/>
    <m/>
    <m/>
    <m/>
    <n v="23986"/>
    <n v="201"/>
    <x v="0"/>
    <x v="0"/>
    <n v="6500000"/>
    <n v="25399000"/>
  </r>
  <r>
    <x v="1074"/>
    <n v="7.1"/>
    <n v="2009"/>
    <x v="2"/>
    <n v="28501651"/>
    <n v="217"/>
    <x v="32"/>
    <s v="Natalie Portman"/>
    <m/>
    <m/>
    <m/>
    <m/>
    <n v="88035"/>
    <n v="201"/>
    <x v="0"/>
    <x v="0"/>
    <n v="26000000"/>
    <n v="2501651"/>
  </r>
  <r>
    <x v="1075"/>
    <n v="7.1"/>
    <n v="2002"/>
    <x v="2"/>
    <n v="12987647"/>
    <n v="149"/>
    <x v="359"/>
    <s v="Brendan Fraser"/>
    <m/>
    <m/>
    <m/>
    <m/>
    <n v="24019"/>
    <n v="199"/>
    <x v="0"/>
    <x v="8"/>
    <n v="30000000"/>
    <n v="-17012353"/>
  </r>
  <r>
    <x v="1076"/>
    <n v="7.1"/>
    <n v="1994"/>
    <x v="0"/>
    <n v="52700832"/>
    <n v="84"/>
    <x v="110"/>
    <s v="Kristin Scott Thomas"/>
    <m/>
    <m/>
    <m/>
    <m/>
    <n v="107923"/>
    <n v="197"/>
    <x v="0"/>
    <x v="8"/>
    <n v="4500000"/>
    <n v="48200832"/>
  </r>
  <r>
    <x v="1077"/>
    <n v="7.1"/>
    <n v="2005"/>
    <x v="2"/>
    <n v="11008432"/>
    <n v="119"/>
    <x v="54"/>
    <s v="Heath Ledger"/>
    <m/>
    <m/>
    <m/>
    <m/>
    <n v="43903"/>
    <n v="194"/>
    <x v="0"/>
    <x v="0"/>
    <n v="25000000"/>
    <n v="-13991568"/>
  </r>
  <r>
    <x v="1078"/>
    <n v="7.1"/>
    <n v="1997"/>
    <x v="0"/>
    <n v="58297830"/>
    <n v="78"/>
    <x v="360"/>
    <s v="Kirsten Dunst"/>
    <m/>
    <m/>
    <m/>
    <m/>
    <n v="86347"/>
    <n v="191"/>
    <x v="0"/>
    <x v="0"/>
    <n v="50000000"/>
    <n v="8297830"/>
  </r>
  <r>
    <x v="1079"/>
    <n v="7.1"/>
    <n v="2014"/>
    <x v="4"/>
    <n v="4190530"/>
    <n v="183"/>
    <x v="26"/>
    <s v="Cem Yilmaz"/>
    <m/>
    <m/>
    <m/>
    <m/>
    <n v="53341"/>
    <n v="185"/>
    <x v="0"/>
    <x v="17"/>
    <n v="22500000"/>
    <n v="-18309470"/>
  </r>
  <r>
    <x v="1080"/>
    <n v="7.1"/>
    <n v="1996"/>
    <x v="0"/>
    <n v="1040879"/>
    <n v="83"/>
    <x v="58"/>
    <s v="Andrew Wilson"/>
    <m/>
    <m/>
    <m/>
    <m/>
    <n v="54478"/>
    <n v="184"/>
    <x v="0"/>
    <x v="0"/>
    <n v="7000000"/>
    <n v="-5959121"/>
  </r>
  <r>
    <x v="1081"/>
    <n v="7.1"/>
    <n v="2000"/>
    <x v="2"/>
    <n v="3041803"/>
    <n v="96"/>
    <x v="91"/>
    <s v="Eric Stoltz"/>
    <m/>
    <m/>
    <m/>
    <m/>
    <n v="6377"/>
    <n v="181"/>
    <x v="0"/>
    <x v="8"/>
    <n v="10000000"/>
    <n v="-6958197"/>
  </r>
  <r>
    <x v="1082"/>
    <n v="7.1"/>
    <n v="2005"/>
    <x v="2"/>
    <n v="11034436"/>
    <n v="137"/>
    <x v="361"/>
    <s v="Bob Hoskins"/>
    <m/>
    <m/>
    <m/>
    <m/>
    <n v="13505"/>
    <n v="180"/>
    <x v="0"/>
    <x v="8"/>
    <n v="20000000"/>
    <n v="-8965564"/>
  </r>
  <r>
    <x v="1083"/>
    <n v="7.1"/>
    <n v="2013"/>
    <x v="4"/>
    <n v="6851969"/>
    <n v="220"/>
    <x v="110"/>
    <s v="Shailene Woodley"/>
    <m/>
    <m/>
    <m/>
    <m/>
    <n v="105591"/>
    <n v="178"/>
    <x v="0"/>
    <x v="0"/>
    <n v="2500000"/>
    <n v="4351969"/>
  </r>
  <r>
    <x v="1084"/>
    <n v="7.1"/>
    <n v="2003"/>
    <x v="2"/>
    <n v="2360184"/>
    <n v="131"/>
    <x v="7"/>
    <s v="Oliver Platt"/>
    <m/>
    <m/>
    <m/>
    <m/>
    <n v="18035"/>
    <n v="177"/>
    <x v="0"/>
    <x v="0"/>
    <n v="300000"/>
    <n v="2060184"/>
  </r>
  <r>
    <x v="1085"/>
    <n v="7.1"/>
    <n v="2006"/>
    <x v="2"/>
    <n v="43532294"/>
    <n v="96"/>
    <x v="69"/>
    <s v="Matthew McConaughey"/>
    <m/>
    <m/>
    <m/>
    <m/>
    <n v="46951"/>
    <n v="175"/>
    <x v="0"/>
    <x v="0"/>
    <n v="65000000"/>
    <n v="-21467706"/>
  </r>
  <r>
    <x v="1086"/>
    <n v="7.1"/>
    <n v="2012"/>
    <x v="4"/>
    <n v="148313048"/>
    <n v="256"/>
    <x v="109"/>
    <s v="Steve Buscemi"/>
    <m/>
    <m/>
    <m/>
    <m/>
    <n v="164148"/>
    <n v="168"/>
    <x v="0"/>
    <x v="0"/>
    <n v="85000000"/>
    <n v="63313048"/>
  </r>
  <r>
    <x v="1087"/>
    <n v="7.1"/>
    <n v="2002"/>
    <x v="2"/>
    <n v="3076425"/>
    <n v="128"/>
    <x v="362"/>
    <s v="Catherine Deneuve"/>
    <m/>
    <m/>
    <m/>
    <m/>
    <n v="23660"/>
    <n v="162"/>
    <x v="6"/>
    <x v="5"/>
    <n v="8000000"/>
    <n v="-4923575"/>
  </r>
  <r>
    <x v="1088"/>
    <n v="7.1"/>
    <n v="2004"/>
    <x v="2"/>
    <n v="3752725"/>
    <n v="117"/>
    <x v="91"/>
    <s v="Al Pacino"/>
    <m/>
    <m/>
    <m/>
    <m/>
    <n v="29715"/>
    <n v="161"/>
    <x v="0"/>
    <x v="0"/>
    <n v="18000000"/>
    <n v="-14247275"/>
  </r>
  <r>
    <x v="1089"/>
    <n v="7.1"/>
    <n v="1995"/>
    <x v="0"/>
    <n v="13560960"/>
    <n v="83"/>
    <x v="3"/>
    <s v="Anthony Hopkins"/>
    <m/>
    <m/>
    <m/>
    <m/>
    <n v="23996"/>
    <n v="161"/>
    <x v="0"/>
    <x v="0"/>
    <n v="50000000"/>
    <n v="-36439040"/>
  </r>
  <r>
    <x v="1090"/>
    <n v="7.1"/>
    <n v="1999"/>
    <x v="0"/>
    <n v="104257"/>
    <n v="47"/>
    <x v="347"/>
    <s v="Danny Dyer"/>
    <m/>
    <m/>
    <m/>
    <m/>
    <n v="19194"/>
    <n v="160"/>
    <x v="0"/>
    <x v="8"/>
    <n v="2200000"/>
    <n v="-2095743"/>
  </r>
  <r>
    <x v="1091"/>
    <n v="7.1"/>
    <n v="1991"/>
    <x v="0"/>
    <n v="6401336"/>
    <n v="63"/>
    <x v="5"/>
    <s v="Keanu Reeves"/>
    <m/>
    <m/>
    <m/>
    <m/>
    <n v="36996"/>
    <n v="153"/>
    <x v="0"/>
    <x v="0"/>
    <n v="2500000"/>
    <n v="3901336"/>
  </r>
  <r>
    <x v="1092"/>
    <n v="7.1"/>
    <n v="1983"/>
    <x v="5"/>
    <n v="79568000"/>
    <n v="84"/>
    <x v="63"/>
    <s v="Matthew Broderick"/>
    <m/>
    <m/>
    <m/>
    <m/>
    <n v="71842"/>
    <n v="152"/>
    <x v="0"/>
    <x v="0"/>
    <n v="12000000"/>
    <n v="67568000"/>
  </r>
  <r>
    <x v="1093"/>
    <n v="7.1"/>
    <n v="2007"/>
    <x v="2"/>
    <n v="18663911"/>
    <n v="150"/>
    <x v="94"/>
    <s v="Anne Hathaway"/>
    <m/>
    <m/>
    <m/>
    <m/>
    <n v="46204"/>
    <n v="151"/>
    <x v="0"/>
    <x v="8"/>
    <n v="16500000"/>
    <n v="2163911"/>
  </r>
  <r>
    <x v="1094"/>
    <n v="7.1"/>
    <n v="2001"/>
    <x v="2"/>
    <n v="1292119"/>
    <n v="100"/>
    <x v="94"/>
    <s v="Kate Winslet"/>
    <m/>
    <m/>
    <m/>
    <m/>
    <n v="14786"/>
    <n v="144"/>
    <x v="0"/>
    <x v="8"/>
    <n v="5500000"/>
    <n v="-4207881"/>
  </r>
  <r>
    <x v="1095"/>
    <n v="7.1"/>
    <n v="2013"/>
    <x v="4"/>
    <n v="17536788"/>
    <n v="231"/>
    <x v="110"/>
    <s v="Christopher Nicholas Smith"/>
    <m/>
    <m/>
    <m/>
    <m/>
    <n v="49240"/>
    <n v="142"/>
    <x v="0"/>
    <x v="0"/>
    <n v="8000000"/>
    <n v="9536788"/>
  </r>
  <r>
    <x v="1096"/>
    <n v="7.1"/>
    <n v="1997"/>
    <x v="0"/>
    <n v="45856732"/>
    <n v="91"/>
    <x v="21"/>
    <s v="Matt Damon"/>
    <m/>
    <m/>
    <m/>
    <m/>
    <n v="46221"/>
    <n v="141"/>
    <x v="0"/>
    <x v="0"/>
    <n v="40000000"/>
    <n v="5856732"/>
  </r>
  <r>
    <x v="1097"/>
    <n v="7.1"/>
    <n v="1999"/>
    <x v="0"/>
    <n v="1997807"/>
    <n v="46"/>
    <x v="100"/>
    <s v="Mary Elizabeth Mastrantonio"/>
    <m/>
    <m/>
    <m/>
    <m/>
    <n v="5158"/>
    <n v="140"/>
    <x v="0"/>
    <x v="0"/>
    <n v="8000000"/>
    <n v="-6002193"/>
  </r>
  <r>
    <x v="1098"/>
    <n v="7.1"/>
    <n v="2015"/>
    <x v="4"/>
    <n v="34531832"/>
    <n v="219"/>
    <x v="54"/>
    <s v="Will Smith"/>
    <m/>
    <m/>
    <m/>
    <m/>
    <n v="44788"/>
    <n v="138"/>
    <x v="0"/>
    <x v="8"/>
    <n v="35000000"/>
    <n v="-468168"/>
  </r>
  <r>
    <x v="1099"/>
    <n v="7.1"/>
    <n v="2013"/>
    <x v="4"/>
    <n v="258113"/>
    <n v="279"/>
    <x v="21"/>
    <s v="Devin Ratray"/>
    <m/>
    <m/>
    <m/>
    <m/>
    <n v="42678"/>
    <n v="135"/>
    <x v="0"/>
    <x v="0"/>
    <n v="1066167"/>
    <n v="-808054"/>
  </r>
  <r>
    <x v="1100"/>
    <n v="7.1"/>
    <n v="2012"/>
    <x v="4"/>
    <n v="11434867"/>
    <n v="216"/>
    <x v="208"/>
    <s v="J.K. Simmons"/>
    <m/>
    <m/>
    <m/>
    <m/>
    <n v="59637"/>
    <n v="130"/>
    <x v="0"/>
    <x v="0"/>
    <n v="6000000"/>
    <n v="5434867"/>
  </r>
  <r>
    <x v="1101"/>
    <n v="7.1"/>
    <n v="2015"/>
    <x v="4"/>
    <n v="3219029"/>
    <n v="322"/>
    <x v="363"/>
    <s v="Alia Shawkat"/>
    <m/>
    <m/>
    <m/>
    <m/>
    <n v="28845"/>
    <n v="125"/>
    <x v="0"/>
    <x v="0"/>
    <n v="5000000"/>
    <n v="-1780971"/>
  </r>
  <r>
    <x v="1102"/>
    <n v="7.1"/>
    <n v="2011"/>
    <x v="4"/>
    <n v="1357042"/>
    <n v="167"/>
    <x v="132"/>
    <s v="Mem Ferda"/>
    <m/>
    <m/>
    <m/>
    <m/>
    <n v="53977"/>
    <n v="125"/>
    <x v="0"/>
    <x v="34"/>
    <n v="15000000"/>
    <n v="-13642958"/>
  </r>
  <r>
    <x v="1103"/>
    <n v="7.1"/>
    <n v="2004"/>
    <x v="2"/>
    <n v="18947630"/>
    <n v="88"/>
    <x v="296"/>
    <s v="David Gant"/>
    <m/>
    <m/>
    <m/>
    <m/>
    <n v="11798"/>
    <n v="124"/>
    <x v="0"/>
    <x v="5"/>
    <n v="59660000"/>
    <n v="-40712370"/>
  </r>
  <r>
    <x v="1104"/>
    <n v="7.1"/>
    <n v="2002"/>
    <x v="2"/>
    <n v="1779284"/>
    <n v="78"/>
    <x v="7"/>
    <s v="Kieran Culkin"/>
    <m/>
    <m/>
    <m/>
    <m/>
    <n v="12047"/>
    <n v="122"/>
    <x v="0"/>
    <x v="0"/>
    <n v="12000000"/>
    <n v="-10220716"/>
  </r>
  <r>
    <x v="1105"/>
    <n v="7.1"/>
    <n v="2013"/>
    <x v="4"/>
    <n v="4435083"/>
    <n v="186"/>
    <x v="312"/>
    <s v="Jeremy Irvine"/>
    <m/>
    <m/>
    <m/>
    <m/>
    <n v="27882"/>
    <n v="119"/>
    <x v="0"/>
    <x v="17"/>
    <n v="18000000"/>
    <n v="-13564917"/>
  </r>
  <r>
    <x v="1106"/>
    <n v="7.1"/>
    <n v="2015"/>
    <x v="4"/>
    <n v="37432299"/>
    <n v="117"/>
    <x v="91"/>
    <s v="Tiago Riani"/>
    <m/>
    <m/>
    <m/>
    <m/>
    <n v="50041"/>
    <n v="116"/>
    <x v="0"/>
    <x v="0"/>
    <n v="34000000"/>
    <n v="3432299"/>
  </r>
  <r>
    <x v="1107"/>
    <n v="7.1"/>
    <n v="2001"/>
    <x v="2"/>
    <n v="3287435"/>
    <n v="79"/>
    <x v="5"/>
    <s v="Matthew McConaughey"/>
    <m/>
    <m/>
    <m/>
    <m/>
    <n v="8603"/>
    <n v="115"/>
    <x v="0"/>
    <x v="0"/>
    <n v="4500000"/>
    <n v="-1212565"/>
  </r>
  <r>
    <x v="1108"/>
    <n v="7.1"/>
    <n v="2009"/>
    <x v="2"/>
    <n v="9430988"/>
    <n v="217"/>
    <x v="110"/>
    <s v="Catherine O'Hara"/>
    <m/>
    <m/>
    <m/>
    <m/>
    <n v="45992"/>
    <n v="115"/>
    <x v="0"/>
    <x v="0"/>
    <n v="17000000"/>
    <n v="-7569012"/>
  </r>
  <r>
    <x v="1109"/>
    <n v="7.1"/>
    <n v="2011"/>
    <x v="4"/>
    <n v="43853424"/>
    <n v="110"/>
    <x v="364"/>
    <s v="Dennis Quaid"/>
    <m/>
    <m/>
    <m/>
    <m/>
    <n v="35514"/>
    <n v="114"/>
    <x v="0"/>
    <x v="0"/>
    <n v="18000000"/>
    <n v="25853424"/>
  </r>
  <r>
    <x v="1110"/>
    <n v="7.1"/>
    <n v="1993"/>
    <x v="0"/>
    <n v="36733909"/>
    <n v="43"/>
    <x v="217"/>
    <s v="Illeana Douglas"/>
    <m/>
    <m/>
    <m/>
    <m/>
    <n v="38949"/>
    <n v="112"/>
    <x v="0"/>
    <x v="0"/>
    <n v="32000000"/>
    <n v="4733909"/>
  </r>
  <r>
    <x v="1111"/>
    <n v="7.1"/>
    <n v="2004"/>
    <x v="2"/>
    <n v="7739049"/>
    <n v="93"/>
    <x v="110"/>
    <s v="Miriam Margolyes"/>
    <m/>
    <m/>
    <m/>
    <m/>
    <n v="10680"/>
    <n v="112"/>
    <x v="0"/>
    <x v="16"/>
    <n v="18000000"/>
    <n v="-10260951"/>
  </r>
  <r>
    <x v="1112"/>
    <n v="7.1"/>
    <n v="2008"/>
    <x v="2"/>
    <n v="856942"/>
    <n v="189"/>
    <x v="5"/>
    <s v="John Robinson"/>
    <m/>
    <m/>
    <m/>
    <m/>
    <n v="12241"/>
    <n v="112"/>
    <x v="0"/>
    <x v="0"/>
    <n v="200000"/>
    <n v="656942"/>
  </r>
  <r>
    <x v="1113"/>
    <n v="7.1"/>
    <n v="1986"/>
    <x v="5"/>
    <n v="4600000"/>
    <n v="45"/>
    <x v="0"/>
    <s v="Keanu Reeves"/>
    <m/>
    <m/>
    <m/>
    <m/>
    <n v="11763"/>
    <n v="111"/>
    <x v="0"/>
    <x v="0"/>
    <n v="1900000"/>
    <n v="2700000"/>
  </r>
  <r>
    <x v="1114"/>
    <n v="7.1"/>
    <n v="2013"/>
    <x v="4"/>
    <n v="8324748"/>
    <n v="211"/>
    <x v="3"/>
    <s v="Terry Pheto"/>
    <m/>
    <m/>
    <m/>
    <m/>
    <n v="21223"/>
    <n v="108"/>
    <x v="0"/>
    <x v="8"/>
    <n v="35000000"/>
    <n v="-26675252"/>
  </r>
  <r>
    <x v="1115"/>
    <n v="7.1"/>
    <n v="2006"/>
    <x v="2"/>
    <n v="1172769"/>
    <n v="94"/>
    <x v="64"/>
    <s v="Peter Dinklage"/>
    <m/>
    <m/>
    <m/>
    <m/>
    <n v="28068"/>
    <n v="108"/>
    <x v="0"/>
    <x v="6"/>
    <n v="13000000"/>
    <n v="-11827231"/>
  </r>
  <r>
    <x v="1116"/>
    <n v="7.1"/>
    <n v="2006"/>
    <x v="2"/>
    <n v="1150403"/>
    <n v="129"/>
    <x v="10"/>
    <s v="Toby Jones"/>
    <m/>
    <m/>
    <m/>
    <m/>
    <n v="14143"/>
    <n v="102"/>
    <x v="0"/>
    <x v="0"/>
    <n v="13000000"/>
    <n v="-11849597"/>
  </r>
  <r>
    <x v="1117"/>
    <n v="7.1"/>
    <n v="2015"/>
    <x v="4"/>
    <n v="5348317"/>
    <n v="139"/>
    <x v="250"/>
    <s v="Al Pacino"/>
    <m/>
    <m/>
    <m/>
    <m/>
    <n v="20810"/>
    <n v="100"/>
    <x v="0"/>
    <x v="0"/>
    <n v="10000000"/>
    <n v="-4651683"/>
  </r>
  <r>
    <x v="1118"/>
    <n v="7.1"/>
    <n v="2010"/>
    <x v="4"/>
    <n v="382946"/>
    <n v="134"/>
    <x v="5"/>
    <s v="Joseph Gordon-Levitt"/>
    <m/>
    <m/>
    <m/>
    <m/>
    <n v="43965"/>
    <n v="99"/>
    <x v="0"/>
    <x v="0"/>
    <n v="7000000"/>
    <n v="-6617054"/>
  </r>
  <r>
    <x v="1119"/>
    <n v="7.1"/>
    <n v="2008"/>
    <x v="2"/>
    <n v="3148482"/>
    <n v="190"/>
    <x v="91"/>
    <s v="Isabella Rossellini"/>
    <m/>
    <m/>
    <m/>
    <m/>
    <n v="29613"/>
    <n v="98"/>
    <x v="0"/>
    <x v="0"/>
    <n v="12000000"/>
    <n v="-8851518"/>
  </r>
  <r>
    <x v="1120"/>
    <n v="7.1"/>
    <n v="2009"/>
    <x v="2"/>
    <n v="9176553"/>
    <n v="160"/>
    <x v="43"/>
    <s v="Bill Murray"/>
    <m/>
    <m/>
    <m/>
    <m/>
    <n v="19147"/>
    <n v="97"/>
    <x v="0"/>
    <x v="0"/>
    <n v="7500000"/>
    <n v="1676553"/>
  </r>
  <r>
    <x v="1121"/>
    <n v="7.1"/>
    <n v="1996"/>
    <x v="0"/>
    <n v="11030963"/>
    <n v="44"/>
    <x v="85"/>
    <s v="Alan Rickman"/>
    <m/>
    <m/>
    <m/>
    <m/>
    <n v="24145"/>
    <n v="93"/>
    <x v="0"/>
    <x v="8"/>
    <n v="28000000"/>
    <n v="-16969037"/>
  </r>
  <r>
    <x v="1122"/>
    <n v="7.1"/>
    <n v="2012"/>
    <x v="4"/>
    <n v="3325638"/>
    <n v="252"/>
    <x v="365"/>
    <s v="Frank Langella"/>
    <m/>
    <m/>
    <m/>
    <m/>
    <n v="52509"/>
    <n v="84"/>
    <x v="0"/>
    <x v="0"/>
    <n v="2500000"/>
    <n v="825638"/>
  </r>
  <r>
    <x v="1123"/>
    <n v="7.1"/>
    <n v="2010"/>
    <x v="4"/>
    <n v="117224271"/>
    <n v="156"/>
    <x v="366"/>
    <s v="Bam Margera"/>
    <m/>
    <m/>
    <m/>
    <m/>
    <n v="47794"/>
    <n v="81"/>
    <x v="0"/>
    <x v="0"/>
    <n v="20000000"/>
    <n v="97224271"/>
  </r>
  <r>
    <x v="1124"/>
    <n v="7.1"/>
    <n v="1991"/>
    <x v="0"/>
    <n v="1227508"/>
    <n v="61"/>
    <x v="7"/>
    <s v="Tommy Pallotta"/>
    <m/>
    <m/>
    <m/>
    <m/>
    <n v="15103"/>
    <n v="80"/>
    <x v="0"/>
    <x v="0"/>
    <n v="23000"/>
    <n v="1204508"/>
  </r>
  <r>
    <x v="1125"/>
    <n v="7.1"/>
    <n v="2011"/>
    <x v="4"/>
    <n v="46440491"/>
    <n v="190"/>
    <x v="49"/>
    <s v="Jim Broadbent"/>
    <m/>
    <m/>
    <m/>
    <m/>
    <n v="35446"/>
    <n v="78"/>
    <x v="0"/>
    <x v="8"/>
    <n v="100000000"/>
    <n v="-53559509"/>
  </r>
  <r>
    <x v="1126"/>
    <n v="7.1"/>
    <n v="2007"/>
    <x v="2"/>
    <n v="128978"/>
    <n v="106"/>
    <x v="367"/>
    <s v="Jet Li"/>
    <m/>
    <m/>
    <m/>
    <m/>
    <n v="22897"/>
    <n v="61"/>
    <x v="15"/>
    <x v="24"/>
    <n v="40000000"/>
    <n v="-39871022"/>
  </r>
  <r>
    <x v="1127"/>
    <n v="7.1"/>
    <n v="1997"/>
    <x v="0"/>
    <n v="9054736"/>
    <n v="61"/>
    <x v="5"/>
    <s v="Peter Fonda"/>
    <m/>
    <m/>
    <m/>
    <m/>
    <n v="5744"/>
    <n v="57"/>
    <x v="0"/>
    <x v="0"/>
    <n v="2700000"/>
    <n v="6354736"/>
  </r>
  <r>
    <x v="1128"/>
    <n v="7.1"/>
    <n v="2009"/>
    <x v="2"/>
    <n v="3773863"/>
    <n v="20"/>
    <x v="5"/>
    <s v="Randy Wayne"/>
    <m/>
    <m/>
    <m/>
    <m/>
    <n v="4583"/>
    <n v="55"/>
    <x v="0"/>
    <x v="0"/>
    <n v="1000000"/>
    <n v="2773863"/>
  </r>
  <r>
    <x v="1129"/>
    <n v="7.1"/>
    <n v="2005"/>
    <x v="2"/>
    <n v="379122"/>
    <n v="365"/>
    <x v="110"/>
    <s v="Olivia Wilde"/>
    <m/>
    <m/>
    <m/>
    <m/>
    <n v="10143"/>
    <n v="54"/>
    <x v="0"/>
    <x v="8"/>
    <n v="450000"/>
    <n v="-70878"/>
  </r>
  <r>
    <x v="1130"/>
    <n v="7.1"/>
    <n v="1948"/>
    <x v="9"/>
    <n v="2956000"/>
    <n v="41"/>
    <x v="368"/>
    <s v="Gladys Cooper"/>
    <m/>
    <m/>
    <m/>
    <m/>
    <n v="3258"/>
    <n v="54"/>
    <x v="0"/>
    <x v="0"/>
    <n v="3700000"/>
    <n v="-744000"/>
  </r>
  <r>
    <x v="1131"/>
    <n v="7.1"/>
    <n v="2010"/>
    <x v="4"/>
    <n v="183662"/>
    <n v="118"/>
    <x v="7"/>
    <s v="François Cluzet"/>
    <m/>
    <m/>
    <m/>
    <m/>
    <n v="18395"/>
    <n v="48"/>
    <x v="6"/>
    <x v="5"/>
    <n v="25000000"/>
    <n v="-24816338"/>
  </r>
  <r>
    <x v="1132"/>
    <n v="7.1"/>
    <n v="2006"/>
    <x v="2"/>
    <n v="1689999"/>
    <n v="69"/>
    <x v="5"/>
    <s v="Emily Rios"/>
    <m/>
    <m/>
    <m/>
    <m/>
    <n v="3675"/>
    <n v="48"/>
    <x v="11"/>
    <x v="0"/>
    <n v="400000"/>
    <n v="1289999"/>
  </r>
  <r>
    <x v="1133"/>
    <n v="7.1"/>
    <n v="2005"/>
    <x v="2"/>
    <n v="195888"/>
    <n v="73"/>
    <x v="93"/>
    <s v="Marcell Nagy"/>
    <m/>
    <m/>
    <m/>
    <m/>
    <n v="5603"/>
    <n v="45"/>
    <x v="31"/>
    <x v="35"/>
    <n v="2500000000"/>
    <n v="-2499804112"/>
  </r>
  <r>
    <x v="1134"/>
    <n v="7.1"/>
    <n v="2008"/>
    <x v="2"/>
    <n v="542860"/>
    <n v="111"/>
    <x v="84"/>
    <s v="Yorick van Wageningen"/>
    <m/>
    <m/>
    <m/>
    <m/>
    <n v="9230"/>
    <n v="37"/>
    <x v="19"/>
    <x v="25"/>
    <n v="4000000"/>
    <n v="-3457140"/>
  </r>
  <r>
    <x v="1135"/>
    <n v="7.1"/>
    <n v="2016"/>
    <x v="4"/>
    <n v="28876924"/>
    <n v="86"/>
    <x v="369"/>
    <s v="Samira Wiley"/>
    <m/>
    <m/>
    <m/>
    <m/>
    <n v="4303"/>
    <n v="35"/>
    <x v="0"/>
    <x v="0"/>
    <n v="20000000"/>
    <n v="8876924"/>
  </r>
  <r>
    <x v="1136"/>
    <n v="7.1"/>
    <n v="2008"/>
    <x v="2"/>
    <n v="1027749"/>
    <n v="67"/>
    <x v="26"/>
    <s v="Radha Mitchell"/>
    <m/>
    <m/>
    <m/>
    <m/>
    <n v="8087"/>
    <n v="33"/>
    <x v="0"/>
    <x v="17"/>
    <n v="40000000"/>
    <n v="-38972251"/>
  </r>
  <r>
    <x v="1137"/>
    <n v="7.1"/>
    <n v="2010"/>
    <x v="4"/>
    <n v="99851"/>
    <n v="28"/>
    <x v="122"/>
    <s v="Dustin Lance Black"/>
    <m/>
    <m/>
    <m/>
    <m/>
    <n v="1138"/>
    <n v="30"/>
    <x v="0"/>
    <x v="0"/>
    <n v="2500000"/>
    <n v="-2400149"/>
  </r>
  <r>
    <x v="1138"/>
    <n v="7.1"/>
    <n v="2013"/>
    <x v="4"/>
    <n v="99462"/>
    <n v="122"/>
    <x v="370"/>
    <s v="Callum Rennie"/>
    <m/>
    <m/>
    <m/>
    <m/>
    <n v="11347"/>
    <n v="28"/>
    <x v="0"/>
    <x v="5"/>
    <n v="33000000"/>
    <n v="-32900538"/>
  </r>
  <r>
    <x v="1139"/>
    <n v="7.1"/>
    <n v="2012"/>
    <x v="4"/>
    <n v="151389"/>
    <n v="39"/>
    <x v="122"/>
    <s v="David Mamet"/>
    <m/>
    <m/>
    <m/>
    <m/>
    <n v="774"/>
    <n v="7"/>
    <x v="0"/>
    <x v="0"/>
    <n v="500000"/>
    <n v="-348611"/>
  </r>
  <r>
    <x v="1140"/>
    <n v="7.1"/>
    <n v="1990"/>
    <x v="0"/>
    <n v="333658"/>
    <n v="1"/>
    <x v="371"/>
    <s v="William Hurt"/>
    <m/>
    <m/>
    <m/>
    <m/>
    <n v="97"/>
    <n v="2"/>
    <x v="0"/>
    <x v="0"/>
    <n v="34000"/>
    <n v="299658"/>
  </r>
  <r>
    <x v="1141"/>
    <n v="7.1"/>
    <n v="2014"/>
    <x v="4"/>
    <n v="5858"/>
    <n v="18"/>
    <x v="122"/>
    <s v="Ariel Hsing"/>
    <m/>
    <m/>
    <m/>
    <m/>
    <n v="260"/>
    <n v="2"/>
    <x v="0"/>
    <x v="0"/>
    <n v="150000"/>
    <n v="-144142"/>
  </r>
  <r>
    <x v="1142"/>
    <n v="7"/>
    <n v="2012"/>
    <x v="4"/>
    <n v="126464904"/>
    <n v="775"/>
    <x v="45"/>
    <s v="Michael Fassbender"/>
    <m/>
    <m/>
    <m/>
    <m/>
    <n v="456260"/>
    <n v="2326"/>
    <x v="0"/>
    <x v="0"/>
    <n v="130000000"/>
    <n v="-3535096"/>
  </r>
  <r>
    <x v="1143"/>
    <n v="7"/>
    <n v="2008"/>
    <x v="2"/>
    <n v="80034302"/>
    <n v="459"/>
    <x v="372"/>
    <s v="Mike Vogel"/>
    <m/>
    <m/>
    <m/>
    <m/>
    <n v="296787"/>
    <n v="2192"/>
    <x v="0"/>
    <x v="0"/>
    <n v="25000000"/>
    <n v="55034302"/>
  </r>
  <r>
    <x v="1144"/>
    <n v="7"/>
    <n v="2015"/>
    <x v="4"/>
    <n v="652177271"/>
    <n v="644"/>
    <x v="6"/>
    <s v="Bryce Dallas Howard"/>
    <m/>
    <m/>
    <m/>
    <m/>
    <n v="418214"/>
    <n v="1290"/>
    <x v="0"/>
    <x v="0"/>
    <n v="150000000"/>
    <n v="502177271"/>
  </r>
  <r>
    <x v="1145"/>
    <n v="7"/>
    <n v="2012"/>
    <x v="4"/>
    <n v="262030663"/>
    <n v="599"/>
    <x v="55"/>
    <s v="Emma Stone"/>
    <m/>
    <m/>
    <m/>
    <m/>
    <n v="451803"/>
    <n v="1225"/>
    <x v="0"/>
    <x v="0"/>
    <n v="230000000"/>
    <n v="32030663"/>
  </r>
  <r>
    <x v="1146"/>
    <n v="7"/>
    <n v="2013"/>
    <x v="4"/>
    <n v="101785482"/>
    <n v="575"/>
    <x v="35"/>
    <s v="Charlie Hunnam"/>
    <m/>
    <m/>
    <m/>
    <m/>
    <n v="381148"/>
    <n v="1106"/>
    <x v="0"/>
    <x v="0"/>
    <n v="190000000"/>
    <n v="-88214518"/>
  </r>
  <r>
    <x v="1147"/>
    <n v="7"/>
    <n v="2013"/>
    <x v="4"/>
    <n v="202351611"/>
    <n v="654"/>
    <x v="373"/>
    <s v="Peter Capaldi"/>
    <m/>
    <m/>
    <m/>
    <m/>
    <n v="465019"/>
    <n v="995"/>
    <x v="0"/>
    <x v="0"/>
    <n v="190000000"/>
    <n v="12351611"/>
  </r>
  <r>
    <x v="1148"/>
    <n v="7"/>
    <n v="2012"/>
    <x v="4"/>
    <n v="42043633"/>
    <n v="634"/>
    <x v="374"/>
    <s v="Chris Hemsworth"/>
    <m/>
    <m/>
    <m/>
    <m/>
    <n v="277172"/>
    <n v="986"/>
    <x v="0"/>
    <x v="0"/>
    <n v="30000000"/>
    <n v="12043633"/>
  </r>
  <r>
    <x v="1149"/>
    <n v="7"/>
    <n v="2013"/>
    <x v="4"/>
    <n v="89021735"/>
    <n v="539"/>
    <x v="375"/>
    <s v="Morgan Freeman"/>
    <m/>
    <m/>
    <m/>
    <m/>
    <n v="387436"/>
    <n v="892"/>
    <x v="0"/>
    <x v="0"/>
    <n v="120000000"/>
    <n v="-30978265"/>
  </r>
  <r>
    <x v="1150"/>
    <n v="7"/>
    <n v="2003"/>
    <x v="2"/>
    <n v="51483949"/>
    <n v="226"/>
    <x v="376"/>
    <s v="Sophia Myles"/>
    <m/>
    <m/>
    <m/>
    <m/>
    <n v="208092"/>
    <n v="806"/>
    <x v="0"/>
    <x v="8"/>
    <n v="22000000"/>
    <n v="29483949"/>
  </r>
  <r>
    <x v="1151"/>
    <n v="7"/>
    <n v="1999"/>
    <x v="0"/>
    <n v="101736215"/>
    <n v="145"/>
    <x v="117"/>
    <s v="Alyson Hannigan"/>
    <m/>
    <m/>
    <m/>
    <m/>
    <n v="315549"/>
    <n v="789"/>
    <x v="0"/>
    <x v="0"/>
    <n v="11000000"/>
    <n v="90736215"/>
  </r>
  <r>
    <x v="1152"/>
    <n v="7"/>
    <n v="2005"/>
    <x v="2"/>
    <n v="29077547"/>
    <n v="146"/>
    <x v="141"/>
    <s v="Rosario Dawson"/>
    <m/>
    <m/>
    <m/>
    <m/>
    <n v="41685"/>
    <n v="754"/>
    <x v="0"/>
    <x v="0"/>
    <n v="40000000"/>
    <n v="-10922453"/>
  </r>
  <r>
    <x v="1153"/>
    <n v="7"/>
    <n v="2011"/>
    <x v="4"/>
    <n v="181015141"/>
    <n v="516"/>
    <x v="55"/>
    <s v="Chris Hemsworth"/>
    <m/>
    <m/>
    <m/>
    <m/>
    <n v="536314"/>
    <n v="738"/>
    <x v="0"/>
    <x v="0"/>
    <n v="150000000"/>
    <n v="31015141"/>
  </r>
  <r>
    <x v="1154"/>
    <n v="7"/>
    <n v="2010"/>
    <x v="4"/>
    <n v="312057433"/>
    <n v="453"/>
    <x v="35"/>
    <s v="Robert Downey Jr."/>
    <m/>
    <m/>
    <m/>
    <m/>
    <n v="522371"/>
    <n v="723"/>
    <x v="0"/>
    <x v="0"/>
    <n v="200000000"/>
    <n v="112057433"/>
  </r>
  <r>
    <x v="1155"/>
    <n v="7"/>
    <n v="2007"/>
    <x v="2"/>
    <n v="28637507"/>
    <n v="274"/>
    <x v="316"/>
    <s v="Jeremy Renner"/>
    <m/>
    <m/>
    <m/>
    <m/>
    <n v="212167"/>
    <n v="713"/>
    <x v="0"/>
    <x v="8"/>
    <n v="15000000"/>
    <n v="13637507"/>
  </r>
  <r>
    <x v="1156"/>
    <n v="7"/>
    <n v="2014"/>
    <x v="4"/>
    <n v="241407328"/>
    <n v="401"/>
    <x v="377"/>
    <s v="Angelina Jolie Pitt"/>
    <m/>
    <m/>
    <m/>
    <m/>
    <n v="252257"/>
    <n v="634"/>
    <x v="0"/>
    <x v="0"/>
    <n v="180000000"/>
    <n v="61407328"/>
  </r>
  <r>
    <x v="1157"/>
    <n v="7"/>
    <n v="2005"/>
    <x v="2"/>
    <n v="50815288"/>
    <n v="358"/>
    <x v="32"/>
    <s v="Matt Damon"/>
    <m/>
    <m/>
    <m/>
    <m/>
    <n v="109188"/>
    <n v="625"/>
    <x v="0"/>
    <x v="0"/>
    <n v="50000000"/>
    <n v="815288"/>
  </r>
  <r>
    <x v="1158"/>
    <n v="7"/>
    <n v="2012"/>
    <x v="4"/>
    <n v="218628680"/>
    <n v="457"/>
    <x v="246"/>
    <s v="Mila Kunis"/>
    <m/>
    <m/>
    <m/>
    <m/>
    <n v="471644"/>
    <n v="623"/>
    <x v="0"/>
    <x v="0"/>
    <n v="50000000"/>
    <n v="168628680"/>
  </r>
  <r>
    <x v="1159"/>
    <n v="7"/>
    <n v="1998"/>
    <x v="0"/>
    <n v="55350897"/>
    <n v="121"/>
    <x v="149"/>
    <s v="Robin Williams"/>
    <m/>
    <m/>
    <m/>
    <m/>
    <n v="83560"/>
    <n v="619"/>
    <x v="0"/>
    <x v="0"/>
    <n v="85000000"/>
    <n v="-29649103"/>
  </r>
  <r>
    <x v="1160"/>
    <n v="7"/>
    <n v="1992"/>
    <x v="0"/>
    <n v="162831698"/>
    <n v="153"/>
    <x v="74"/>
    <s v="Michael Gough"/>
    <m/>
    <m/>
    <m/>
    <m/>
    <n v="215255"/>
    <n v="610"/>
    <x v="0"/>
    <x v="0"/>
    <n v="80000000"/>
    <n v="82831698"/>
  </r>
  <r>
    <x v="1161"/>
    <n v="7"/>
    <n v="1999"/>
    <x v="0"/>
    <n v="116006080"/>
    <n v="150"/>
    <x v="110"/>
    <s v="Julia Roberts"/>
    <m/>
    <m/>
    <m/>
    <m/>
    <n v="203269"/>
    <n v="602"/>
    <x v="0"/>
    <x v="8"/>
    <n v="42000000"/>
    <n v="74006080"/>
  </r>
  <r>
    <x v="1162"/>
    <n v="7"/>
    <n v="2009"/>
    <x v="2"/>
    <n v="97030725"/>
    <n v="357"/>
    <x v="378"/>
    <s v="Johnny Depp"/>
    <m/>
    <m/>
    <m/>
    <m/>
    <n v="230931"/>
    <n v="585"/>
    <x v="0"/>
    <x v="0"/>
    <n v="100000000"/>
    <n v="-2969275"/>
  </r>
  <r>
    <x v="1163"/>
    <n v="7"/>
    <n v="2008"/>
    <x v="2"/>
    <n v="110416702"/>
    <n v="308"/>
    <x v="182"/>
    <s v="Robert Downey Jr."/>
    <m/>
    <m/>
    <m/>
    <m/>
    <n v="307539"/>
    <n v="577"/>
    <x v="0"/>
    <x v="0"/>
    <n v="92000000"/>
    <n v="18416702"/>
  </r>
  <r>
    <x v="1164"/>
    <n v="7"/>
    <n v="2002"/>
    <x v="2"/>
    <n v="116724075"/>
    <n v="119"/>
    <x v="30"/>
    <s v="Mekhi Phifer"/>
    <m/>
    <m/>
    <m/>
    <m/>
    <n v="187181"/>
    <n v="564"/>
    <x v="0"/>
    <x v="0"/>
    <n v="41000000"/>
    <n v="75724075"/>
  </r>
  <r>
    <x v="1165"/>
    <n v="7"/>
    <n v="2007"/>
    <x v="2"/>
    <n v="148734225"/>
    <n v="251"/>
    <x v="34"/>
    <s v="Harold Ramis"/>
    <m/>
    <m/>
    <m/>
    <m/>
    <n v="298590"/>
    <n v="559"/>
    <x v="0"/>
    <x v="0"/>
    <n v="30000000"/>
    <n v="118734225"/>
  </r>
  <r>
    <x v="1166"/>
    <n v="7"/>
    <n v="2004"/>
    <x v="2"/>
    <n v="86049418"/>
    <n v="159"/>
    <x v="117"/>
    <s v="Tina Fey"/>
    <m/>
    <m/>
    <m/>
    <m/>
    <n v="245989"/>
    <n v="554"/>
    <x v="0"/>
    <x v="0"/>
    <n v="17000000"/>
    <n v="69049418"/>
  </r>
  <r>
    <x v="1167"/>
    <n v="7"/>
    <n v="2008"/>
    <x v="2"/>
    <n v="60338891"/>
    <n v="341"/>
    <x v="7"/>
    <s v="J.K. Simmons"/>
    <m/>
    <m/>
    <m/>
    <m/>
    <n v="248468"/>
    <n v="545"/>
    <x v="0"/>
    <x v="0"/>
    <n v="37000000"/>
    <n v="23338891"/>
  </r>
  <r>
    <x v="1168"/>
    <n v="7"/>
    <n v="2013"/>
    <x v="4"/>
    <n v="4563029"/>
    <n v="488"/>
    <x v="207"/>
    <s v="Chris Evans"/>
    <m/>
    <m/>
    <m/>
    <m/>
    <n v="181472"/>
    <n v="514"/>
    <x v="0"/>
    <x v="7"/>
    <n v="39200000"/>
    <n v="-34636971"/>
  </r>
  <r>
    <x v="1169"/>
    <n v="7"/>
    <n v="2000"/>
    <x v="2"/>
    <n v="166225040"/>
    <n v="150"/>
    <x v="117"/>
    <s v="Robert De Niro"/>
    <m/>
    <m/>
    <m/>
    <m/>
    <n v="260442"/>
    <n v="507"/>
    <x v="0"/>
    <x v="0"/>
    <n v="55000000"/>
    <n v="111225040"/>
  </r>
  <r>
    <x v="1170"/>
    <n v="7"/>
    <n v="2003"/>
    <x v="2"/>
    <n v="106126012"/>
    <n v="155"/>
    <x v="226"/>
    <s v="Jason Statham"/>
    <m/>
    <m/>
    <m/>
    <m/>
    <n v="285623"/>
    <n v="497"/>
    <x v="0"/>
    <x v="0"/>
    <n v="60000000"/>
    <n v="46126012"/>
  </r>
  <r>
    <x v="1171"/>
    <n v="7"/>
    <n v="2012"/>
    <x v="4"/>
    <n v="80033643"/>
    <n v="387"/>
    <x v="379"/>
    <s v="Tom Cruise"/>
    <m/>
    <m/>
    <m/>
    <m/>
    <n v="226570"/>
    <n v="448"/>
    <x v="0"/>
    <x v="0"/>
    <n v="60000000"/>
    <n v="20033643"/>
  </r>
  <r>
    <x v="1172"/>
    <n v="7"/>
    <n v="2010"/>
    <x v="4"/>
    <n v="1028658"/>
    <n v="363"/>
    <x v="38"/>
    <s v="Ryan Reynolds"/>
    <m/>
    <m/>
    <m/>
    <m/>
    <n v="118684"/>
    <n v="447"/>
    <x v="0"/>
    <x v="14"/>
    <n v="3000000"/>
    <n v="-1971342"/>
  </r>
  <r>
    <x v="1173"/>
    <n v="7"/>
    <n v="2006"/>
    <x v="2"/>
    <n v="27829874"/>
    <n v="170"/>
    <x v="226"/>
    <s v="Jason Statham"/>
    <m/>
    <m/>
    <m/>
    <m/>
    <n v="196422"/>
    <n v="444"/>
    <x v="0"/>
    <x v="0"/>
    <n v="12000000"/>
    <n v="15829874"/>
  </r>
  <r>
    <x v="1174"/>
    <n v="7"/>
    <n v="1997"/>
    <x v="0"/>
    <n v="53868030"/>
    <n v="129"/>
    <x v="50"/>
    <s v="Will Ferrell"/>
    <m/>
    <m/>
    <m/>
    <m/>
    <n v="183425"/>
    <n v="425"/>
    <x v="0"/>
    <x v="0"/>
    <n v="17000000"/>
    <n v="36868030"/>
  </r>
  <r>
    <x v="1175"/>
    <n v="7"/>
    <n v="1995"/>
    <x v="0"/>
    <n v="7417210"/>
    <n v="71"/>
    <x v="5"/>
    <s v="Rosario Dawson"/>
    <m/>
    <m/>
    <m/>
    <m/>
    <n v="59041"/>
    <n v="408"/>
    <x v="0"/>
    <x v="0"/>
    <n v="1500000"/>
    <n v="5917210"/>
  </r>
  <r>
    <x v="1176"/>
    <n v="7"/>
    <n v="2013"/>
    <x v="4"/>
    <n v="26003149"/>
    <n v="427"/>
    <x v="380"/>
    <s v="Michael Smiley"/>
    <m/>
    <m/>
    <m/>
    <m/>
    <n v="185587"/>
    <n v="401"/>
    <x v="0"/>
    <x v="8"/>
    <n v="20000000"/>
    <n v="6003149"/>
  </r>
  <r>
    <x v="1177"/>
    <n v="7"/>
    <n v="2002"/>
    <x v="2"/>
    <n v="71026631"/>
    <n v="129"/>
    <x v="21"/>
    <s v="Denzel Washington"/>
    <m/>
    <m/>
    <m/>
    <m/>
    <n v="98899"/>
    <n v="394"/>
    <x v="0"/>
    <x v="0"/>
    <n v="36000000"/>
    <n v="35026631"/>
  </r>
  <r>
    <x v="1178"/>
    <n v="7"/>
    <n v="2014"/>
    <x v="4"/>
    <n v="91439400"/>
    <n v="359"/>
    <x v="80"/>
    <s v="Liam Neeson"/>
    <m/>
    <m/>
    <m/>
    <m/>
    <n v="200647"/>
    <n v="384"/>
    <x v="0"/>
    <x v="8"/>
    <n v="50000000"/>
    <n v="41439400"/>
  </r>
  <r>
    <x v="1179"/>
    <n v="7"/>
    <n v="2008"/>
    <x v="2"/>
    <n v="87341380"/>
    <n v="232"/>
    <x v="301"/>
    <s v="James Franco"/>
    <m/>
    <m/>
    <m/>
    <m/>
    <n v="255257"/>
    <n v="374"/>
    <x v="0"/>
    <x v="0"/>
    <n v="27000000"/>
    <n v="60341380"/>
  </r>
  <r>
    <x v="1180"/>
    <n v="7"/>
    <n v="1999"/>
    <x v="0"/>
    <n v="21133087"/>
    <n v="164"/>
    <x v="25"/>
    <s v="Illeana Douglas"/>
    <m/>
    <m/>
    <m/>
    <m/>
    <n v="62468"/>
    <n v="374"/>
    <x v="0"/>
    <x v="0"/>
    <n v="12000000"/>
    <n v="9133087"/>
  </r>
  <r>
    <x v="1181"/>
    <n v="7"/>
    <n v="2004"/>
    <x v="2"/>
    <n v="424760"/>
    <n v="143"/>
    <x v="73"/>
    <s v="Shane Carruth"/>
    <m/>
    <m/>
    <m/>
    <m/>
    <n v="72639"/>
    <n v="371"/>
    <x v="0"/>
    <x v="0"/>
    <n v="7000"/>
    <n v="417760"/>
  </r>
  <r>
    <x v="1182"/>
    <n v="7"/>
    <n v="2000"/>
    <x v="2"/>
    <n v="17804273"/>
    <n v="136"/>
    <x v="32"/>
    <s v="Jeff Bridges"/>
    <m/>
    <m/>
    <m/>
    <m/>
    <n v="20449"/>
    <n v="370"/>
    <x v="0"/>
    <x v="0"/>
    <n v="20000000"/>
    <n v="-2195727"/>
  </r>
  <r>
    <x v="1183"/>
    <n v="7"/>
    <n v="2001"/>
    <x v="2"/>
    <n v="26871"/>
    <n v="142"/>
    <x v="226"/>
    <s v="Brad Pitt"/>
    <m/>
    <m/>
    <s v="Spy Game "/>
    <m/>
    <n v="121259"/>
    <n v="361"/>
    <x v="0"/>
    <x v="6"/>
    <n v="92000000"/>
    <n v="-91973129"/>
  </r>
  <r>
    <x v="1184"/>
    <n v="7"/>
    <n v="2000"/>
    <x v="2"/>
    <n v="106793915"/>
    <n v="187"/>
    <x v="381"/>
    <s v="Imelda Staunton"/>
    <m/>
    <m/>
    <m/>
    <m/>
    <n v="140499"/>
    <n v="358"/>
    <x v="0"/>
    <x v="8"/>
    <n v="45000000"/>
    <n v="61793915"/>
  </r>
  <r>
    <x v="1185"/>
    <n v="7"/>
    <n v="1998"/>
    <x v="0"/>
    <n v="101217900"/>
    <n v="120"/>
    <x v="382"/>
    <s v="Martin Short"/>
    <m/>
    <m/>
    <m/>
    <m/>
    <n v="91093"/>
    <n v="353"/>
    <x v="0"/>
    <x v="0"/>
    <n v="70000000"/>
    <n v="31217900"/>
  </r>
  <r>
    <x v="1186"/>
    <n v="7"/>
    <n v="1998"/>
    <x v="0"/>
    <n v="65703412"/>
    <n v="92"/>
    <x v="110"/>
    <s v="Anjelica Huston"/>
    <m/>
    <m/>
    <m/>
    <m/>
    <n v="57958"/>
    <n v="345"/>
    <x v="0"/>
    <x v="0"/>
    <n v="26000000"/>
    <n v="39703412"/>
  </r>
  <r>
    <x v="1187"/>
    <n v="7"/>
    <n v="2008"/>
    <x v="2"/>
    <n v="75754670"/>
    <n v="345"/>
    <x v="383"/>
    <s v="Seth MacFarlane"/>
    <m/>
    <m/>
    <m/>
    <m/>
    <n v="208422"/>
    <n v="342"/>
    <x v="0"/>
    <x v="0"/>
    <n v="85000000"/>
    <n v="-9245330"/>
  </r>
  <r>
    <x v="1188"/>
    <n v="7"/>
    <n v="1987"/>
    <x v="5"/>
    <n v="14564027"/>
    <n v="203"/>
    <x v="264"/>
    <s v="Andrew Robinson"/>
    <m/>
    <m/>
    <m/>
    <m/>
    <n v="76407"/>
    <n v="335"/>
    <x v="0"/>
    <x v="8"/>
    <n v="1000000"/>
    <n v="13564027"/>
  </r>
  <r>
    <x v="1189"/>
    <n v="7"/>
    <n v="2011"/>
    <x v="4"/>
    <n v="37371385"/>
    <n v="342"/>
    <x v="27"/>
    <s v="Bobby Lee"/>
    <m/>
    <m/>
    <m/>
    <m/>
    <n v="192462"/>
    <n v="334"/>
    <x v="0"/>
    <x v="0"/>
    <n v="40000000"/>
    <n v="-2628615"/>
  </r>
  <r>
    <x v="1190"/>
    <n v="7"/>
    <n v="2009"/>
    <x v="2"/>
    <n v="9190525"/>
    <n v="341"/>
    <x v="7"/>
    <s v="Michael Stuhlbarg"/>
    <m/>
    <m/>
    <m/>
    <m/>
    <n v="102125"/>
    <n v="324"/>
    <x v="0"/>
    <x v="0"/>
    <n v="7000000"/>
    <n v="2190525"/>
  </r>
  <r>
    <x v="1191"/>
    <n v="7"/>
    <n v="2015"/>
    <x v="4"/>
    <n v="201148159"/>
    <n v="343"/>
    <x v="384"/>
    <s v="Hayley Atwell"/>
    <m/>
    <m/>
    <m/>
    <m/>
    <n v="103737"/>
    <n v="322"/>
    <x v="0"/>
    <x v="0"/>
    <n v="95000000"/>
    <n v="106148159"/>
  </r>
  <r>
    <x v="1192"/>
    <n v="7"/>
    <n v="1998"/>
    <x v="0"/>
    <n v="37339525"/>
    <n v="158"/>
    <x v="266"/>
    <s v="Don Cheadle"/>
    <m/>
    <m/>
    <m/>
    <m/>
    <n v="71708"/>
    <n v="307"/>
    <x v="0"/>
    <x v="0"/>
    <n v="48000000"/>
    <n v="-10660475"/>
  </r>
  <r>
    <x v="1193"/>
    <n v="7"/>
    <n v="2005"/>
    <x v="2"/>
    <n v="24520892"/>
    <n v="177"/>
    <x v="1"/>
    <s v="Morgan Freeman"/>
    <m/>
    <m/>
    <m/>
    <m/>
    <n v="85198"/>
    <n v="303"/>
    <x v="0"/>
    <x v="5"/>
    <n v="45000000"/>
    <n v="-20479108"/>
  </r>
  <r>
    <x v="1194"/>
    <n v="7"/>
    <n v="1999"/>
    <x v="0"/>
    <n v="15500000"/>
    <n v="111"/>
    <x v="237"/>
    <s v="Gretchen Mol"/>
    <m/>
    <m/>
    <m/>
    <m/>
    <n v="51996"/>
    <n v="302"/>
    <x v="0"/>
    <x v="6"/>
    <n v="16000000"/>
    <n v="-500000"/>
  </r>
  <r>
    <x v="1195"/>
    <n v="7"/>
    <n v="2013"/>
    <x v="4"/>
    <n v="150368971"/>
    <n v="289"/>
    <x v="50"/>
    <s v="Laura-Leigh"/>
    <m/>
    <m/>
    <m/>
    <m/>
    <n v="316671"/>
    <n v="301"/>
    <x v="0"/>
    <x v="0"/>
    <n v="37000000"/>
    <n v="113368971"/>
  </r>
  <r>
    <x v="1196"/>
    <n v="7"/>
    <n v="2004"/>
    <x v="2"/>
    <n v="12831121"/>
    <n v="98"/>
    <x v="208"/>
    <s v="Jessica Paré"/>
    <m/>
    <m/>
    <m/>
    <m/>
    <n v="44979"/>
    <n v="298"/>
    <x v="0"/>
    <x v="0"/>
    <n v="30000000"/>
    <n v="-17168879"/>
  </r>
  <r>
    <x v="1197"/>
    <n v="7"/>
    <n v="1998"/>
    <x v="0"/>
    <n v="83892374"/>
    <n v="142"/>
    <x v="24"/>
    <s v="Martin Landau"/>
    <m/>
    <m/>
    <m/>
    <m/>
    <n v="85720"/>
    <n v="297"/>
    <x v="0"/>
    <x v="0"/>
    <n v="66000000"/>
    <n v="17892374"/>
  </r>
  <r>
    <x v="1198"/>
    <n v="7"/>
    <n v="1996"/>
    <x v="0"/>
    <n v="38624000"/>
    <n v="77"/>
    <x v="269"/>
    <s v="Adam Sandler"/>
    <m/>
    <m/>
    <m/>
    <m/>
    <n v="156143"/>
    <n v="289"/>
    <x v="0"/>
    <x v="0"/>
    <n v="12000000"/>
    <n v="26624000"/>
  </r>
  <r>
    <x v="1199"/>
    <n v="7"/>
    <n v="2015"/>
    <x v="4"/>
    <n v="62563543"/>
    <n v="391"/>
    <x v="10"/>
    <s v="Johnny Depp"/>
    <m/>
    <m/>
    <m/>
    <m/>
    <n v="115216"/>
    <n v="289"/>
    <x v="0"/>
    <x v="0"/>
    <n v="53000000"/>
    <n v="9563543"/>
  </r>
  <r>
    <x v="1200"/>
    <n v="7"/>
    <n v="2009"/>
    <x v="2"/>
    <n v="94125426"/>
    <n v="252"/>
    <x v="94"/>
    <s v="Meryl Streep"/>
    <s v="Julie &amp; Julia "/>
    <m/>
    <m/>
    <m/>
    <n v="79264"/>
    <n v="277"/>
    <x v="0"/>
    <x v="0"/>
    <n v="40000000"/>
    <n v="54125426"/>
  </r>
  <r>
    <x v="1201"/>
    <n v="7"/>
    <n v="1965"/>
    <x v="3"/>
    <n v="63600000"/>
    <n v="129"/>
    <x v="97"/>
    <s v="Desmond Llewelyn"/>
    <m/>
    <m/>
    <m/>
    <m/>
    <n v="82073"/>
    <n v="275"/>
    <x v="0"/>
    <x v="8"/>
    <n v="9000000"/>
    <n v="54600000"/>
  </r>
  <r>
    <x v="1202"/>
    <n v="7"/>
    <n v="2006"/>
    <x v="2"/>
    <n v="11204499"/>
    <n v="195"/>
    <x v="330"/>
    <s v="Anthony Hopkins"/>
    <m/>
    <m/>
    <m/>
    <m/>
    <n v="38142"/>
    <n v="270"/>
    <x v="0"/>
    <x v="0"/>
    <n v="14000000"/>
    <n v="-2795501"/>
  </r>
  <r>
    <x v="1203"/>
    <n v="7"/>
    <n v="2012"/>
    <x v="4"/>
    <n v="4007792"/>
    <n v="271"/>
    <x v="110"/>
    <s v="Mary Lynn Rajskub"/>
    <m/>
    <m/>
    <m/>
    <m/>
    <n v="101287"/>
    <n v="260"/>
    <x v="0"/>
    <x v="0"/>
    <n v="750000"/>
    <n v="3257792"/>
  </r>
  <r>
    <x v="1204"/>
    <n v="7"/>
    <n v="1990"/>
    <x v="0"/>
    <n v="217631306"/>
    <n v="77"/>
    <x v="385"/>
    <s v="Demi Moore"/>
    <m/>
    <m/>
    <m/>
    <m/>
    <n v="154199"/>
    <n v="252"/>
    <x v="0"/>
    <x v="0"/>
    <n v="22000000"/>
    <n v="195631306"/>
  </r>
  <r>
    <x v="1205"/>
    <n v="7"/>
    <n v="2000"/>
    <x v="2"/>
    <n v="16938179"/>
    <n v="132"/>
    <x v="21"/>
    <s v="Vin Diesel"/>
    <m/>
    <m/>
    <m/>
    <m/>
    <n v="41313"/>
    <n v="246"/>
    <x v="0"/>
    <x v="0"/>
    <n v="8000000"/>
    <n v="8938179"/>
  </r>
  <r>
    <x v="1206"/>
    <n v="7"/>
    <n v="2002"/>
    <x v="2"/>
    <n v="4681503"/>
    <n v="136"/>
    <x v="7"/>
    <s v="Kieran Culkin"/>
    <m/>
    <m/>
    <m/>
    <m/>
    <n v="29058"/>
    <n v="238"/>
    <x v="0"/>
    <x v="0"/>
    <n v="9000000"/>
    <n v="-4318497"/>
  </r>
  <r>
    <x v="1207"/>
    <n v="7"/>
    <n v="2007"/>
    <x v="2"/>
    <n v="4001121"/>
    <n v="231"/>
    <x v="189"/>
    <s v="Christian Bale"/>
    <m/>
    <m/>
    <m/>
    <m/>
    <n v="48346"/>
    <n v="230"/>
    <x v="0"/>
    <x v="0"/>
    <n v="20000000"/>
    <n v="-15998879"/>
  </r>
  <r>
    <x v="1208"/>
    <n v="7"/>
    <n v="2006"/>
    <x v="2"/>
    <n v="6565495"/>
    <n v="189"/>
    <x v="91"/>
    <s v="Li Gong"/>
    <m/>
    <m/>
    <m/>
    <m/>
    <n v="36455"/>
    <n v="229"/>
    <x v="15"/>
    <x v="22"/>
    <n v="45000000"/>
    <n v="-38434505"/>
  </r>
  <r>
    <x v="1209"/>
    <n v="7"/>
    <n v="2011"/>
    <x v="4"/>
    <n v="1316074"/>
    <n v="242"/>
    <x v="106"/>
    <s v="Robin Lord Taylor"/>
    <m/>
    <m/>
    <m/>
    <m/>
    <n v="71387"/>
    <n v="228"/>
    <x v="0"/>
    <x v="0"/>
    <n v="100000"/>
    <n v="1216074"/>
  </r>
  <r>
    <x v="1210"/>
    <n v="7"/>
    <n v="2005"/>
    <x v="2"/>
    <n v="3335839"/>
    <n v="118"/>
    <x v="1"/>
    <s v="J.K. Simmons"/>
    <m/>
    <m/>
    <m/>
    <m/>
    <n v="54657"/>
    <n v="222"/>
    <x v="0"/>
    <x v="0"/>
    <n v="2000000"/>
    <n v="1335839"/>
  </r>
  <r>
    <x v="1211"/>
    <n v="7"/>
    <n v="2002"/>
    <x v="2"/>
    <n v="73215310"/>
    <n v="106"/>
    <x v="386"/>
    <s v="Matt Damon"/>
    <m/>
    <m/>
    <m/>
    <m/>
    <n v="44143"/>
    <n v="216"/>
    <x v="0"/>
    <x v="0"/>
    <n v="80000000"/>
    <n v="-6784690"/>
  </r>
  <r>
    <x v="1212"/>
    <n v="7"/>
    <n v="2011"/>
    <x v="4"/>
    <n v="14597405"/>
    <n v="386"/>
    <x v="62"/>
    <s v="Eddie Redmayne"/>
    <m/>
    <m/>
    <m/>
    <m/>
    <n v="71679"/>
    <n v="216"/>
    <x v="0"/>
    <x v="8"/>
    <n v="6400000"/>
    <n v="8197405"/>
  </r>
  <r>
    <x v="1213"/>
    <n v="7"/>
    <n v="2003"/>
    <x v="2"/>
    <n v="8243880"/>
    <n v="157"/>
    <x v="387"/>
    <s v="Estella Warren"/>
    <m/>
    <m/>
    <m/>
    <m/>
    <n v="28714"/>
    <n v="215"/>
    <x v="0"/>
    <x v="0"/>
    <n v="3200000"/>
    <n v="5043880"/>
  </r>
  <r>
    <x v="1214"/>
    <n v="7"/>
    <n v="2013"/>
    <x v="4"/>
    <n v="2319187"/>
    <n v="393"/>
    <x v="14"/>
    <s v="Rosario Dawson"/>
    <m/>
    <m/>
    <m/>
    <m/>
    <n v="92640"/>
    <n v="212"/>
    <x v="0"/>
    <x v="8"/>
    <n v="20000000"/>
    <n v="-17680813"/>
  </r>
  <r>
    <x v="1215"/>
    <n v="7"/>
    <n v="2006"/>
    <x v="2"/>
    <n v="9396487"/>
    <n v="197"/>
    <x v="30"/>
    <s v="Justin Timberlake"/>
    <m/>
    <m/>
    <m/>
    <m/>
    <n v="52421"/>
    <n v="200"/>
    <x v="0"/>
    <x v="0"/>
    <n v="15000000"/>
    <n v="-5603513"/>
  </r>
  <r>
    <x v="1216"/>
    <n v="7"/>
    <n v="2010"/>
    <x v="4"/>
    <n v="252652"/>
    <n v="337"/>
    <x v="388"/>
    <s v="Otto Jespersen"/>
    <m/>
    <m/>
    <m/>
    <m/>
    <n v="54104"/>
    <n v="199"/>
    <x v="21"/>
    <x v="27"/>
    <n v="19900000"/>
    <n v="-19647348"/>
  </r>
  <r>
    <x v="1217"/>
    <n v="7"/>
    <n v="1989"/>
    <x v="5"/>
    <n v="6157157"/>
    <n v="59"/>
    <x v="7"/>
    <s v="Fran Drescher"/>
    <m/>
    <m/>
    <m/>
    <m/>
    <n v="21416"/>
    <n v="198"/>
    <x v="0"/>
    <x v="0"/>
    <n v="5000000"/>
    <n v="1157157"/>
  </r>
  <r>
    <x v="1218"/>
    <n v="7"/>
    <n v="1963"/>
    <x v="3"/>
    <n v="57750000"/>
    <n v="72"/>
    <x v="108"/>
    <s v="Martin Landau"/>
    <m/>
    <m/>
    <m/>
    <m/>
    <n v="21554"/>
    <n v="192"/>
    <x v="0"/>
    <x v="8"/>
    <n v="31115000"/>
    <n v="26635000"/>
  </r>
  <r>
    <x v="1219"/>
    <n v="7"/>
    <n v="2011"/>
    <x v="4"/>
    <n v="143618384"/>
    <n v="240"/>
    <x v="311"/>
    <s v="Anne Hathaway"/>
    <m/>
    <m/>
    <m/>
    <m/>
    <n v="165333"/>
    <n v="186"/>
    <x v="0"/>
    <x v="0"/>
    <n v="90000000"/>
    <n v="53618384"/>
  </r>
  <r>
    <x v="1220"/>
    <n v="7"/>
    <n v="2004"/>
    <x v="2"/>
    <n v="85416609"/>
    <n v="89"/>
    <x v="49"/>
    <s v="Scarlett Johansson"/>
    <m/>
    <m/>
    <m/>
    <m/>
    <n v="58906"/>
    <n v="186"/>
    <x v="0"/>
    <x v="0"/>
    <n v="30000000"/>
    <n v="55416609"/>
  </r>
  <r>
    <x v="1221"/>
    <n v="7"/>
    <n v="2011"/>
    <x v="4"/>
    <n v="13766014"/>
    <n v="221"/>
    <x v="91"/>
    <s v="Anne Hathaway"/>
    <m/>
    <m/>
    <m/>
    <m/>
    <n v="106111"/>
    <n v="181"/>
    <x v="0"/>
    <x v="0"/>
    <n v="15000000"/>
    <n v="-1233986"/>
  </r>
  <r>
    <x v="1222"/>
    <n v="7"/>
    <n v="2014"/>
    <x v="4"/>
    <n v="5749134"/>
    <n v="350"/>
    <x v="1"/>
    <s v="David Oyelowo"/>
    <m/>
    <m/>
    <m/>
    <m/>
    <n v="45799"/>
    <n v="180"/>
    <x v="0"/>
    <x v="0"/>
    <n v="20000000"/>
    <n v="-14250866"/>
  </r>
  <r>
    <x v="1223"/>
    <n v="7"/>
    <n v="1981"/>
    <x v="5"/>
    <n v="42365600"/>
    <n v="139"/>
    <x v="389"/>
    <s v="Shelley Duvall"/>
    <m/>
    <m/>
    <m/>
    <m/>
    <n v="45890"/>
    <n v="177"/>
    <x v="0"/>
    <x v="8"/>
    <n v="5000000"/>
    <n v="37365600"/>
  </r>
  <r>
    <x v="1224"/>
    <n v="7"/>
    <n v="2012"/>
    <x v="4"/>
    <n v="55994557"/>
    <n v="328"/>
    <x v="49"/>
    <s v="Anna Kendrick"/>
    <m/>
    <m/>
    <m/>
    <m/>
    <n v="72287"/>
    <n v="176"/>
    <x v="0"/>
    <x v="0"/>
    <n v="60000000"/>
    <n v="-4005443"/>
  </r>
  <r>
    <x v="1225"/>
    <n v="7"/>
    <n v="1992"/>
    <x v="0"/>
    <n v="121697350"/>
    <n v="61"/>
    <x v="347"/>
    <s v="Tia Carrere"/>
    <m/>
    <m/>
    <m/>
    <m/>
    <n v="114610"/>
    <n v="176"/>
    <x v="0"/>
    <x v="0"/>
    <n v="20000000"/>
    <n v="101697350"/>
  </r>
  <r>
    <x v="1226"/>
    <n v="7"/>
    <n v="2011"/>
    <x v="4"/>
    <n v="34522221"/>
    <n v="34"/>
    <x v="5"/>
    <s v="Ben Davies"/>
    <m/>
    <m/>
    <m/>
    <m/>
    <n v="15401"/>
    <n v="175"/>
    <x v="0"/>
    <x v="0"/>
    <n v="2000000"/>
    <n v="32522221"/>
  </r>
  <r>
    <x v="1227"/>
    <n v="7"/>
    <n v="2015"/>
    <x v="4"/>
    <n v="1865774"/>
    <n v="260"/>
    <x v="390"/>
    <s v="Tom Hardy"/>
    <m/>
    <m/>
    <m/>
    <m/>
    <n v="87682"/>
    <n v="174"/>
    <x v="0"/>
    <x v="8"/>
    <n v="30000000"/>
    <n v="-28134226"/>
  </r>
  <r>
    <x v="1228"/>
    <n v="7"/>
    <n v="2002"/>
    <x v="2"/>
    <n v="75597042"/>
    <n v="92"/>
    <x v="391"/>
    <s v="Dennis Quaid"/>
    <m/>
    <m/>
    <m/>
    <m/>
    <n v="26434"/>
    <n v="174"/>
    <x v="0"/>
    <x v="0"/>
    <n v="20000000"/>
    <n v="55597042"/>
  </r>
  <r>
    <x v="1229"/>
    <n v="7"/>
    <n v="2012"/>
    <x v="4"/>
    <n v="35287788"/>
    <n v="370"/>
    <x v="392"/>
    <s v="Martin Landau"/>
    <m/>
    <m/>
    <m/>
    <m/>
    <n v="73886"/>
    <n v="165"/>
    <x v="0"/>
    <x v="0"/>
    <n v="39000000"/>
    <n v="-3712212"/>
  </r>
  <r>
    <x v="1230"/>
    <n v="7"/>
    <n v="2015"/>
    <x v="4"/>
    <n v="24985612"/>
    <n v="289"/>
    <x v="393"/>
    <s v="Chris Hemsworth"/>
    <m/>
    <m/>
    <m/>
    <m/>
    <n v="71782"/>
    <n v="161"/>
    <x v="0"/>
    <x v="0"/>
    <n v="100000000"/>
    <n v="-75014388"/>
  </r>
  <r>
    <x v="1231"/>
    <n v="7"/>
    <n v="2010"/>
    <x v="4"/>
    <n v="55673333"/>
    <n v="188"/>
    <x v="394"/>
    <s v="Abbie Cornish"/>
    <m/>
    <m/>
    <m/>
    <m/>
    <n v="65785"/>
    <n v="160"/>
    <x v="0"/>
    <x v="0"/>
    <n v="80000000"/>
    <n v="-24326667"/>
  </r>
  <r>
    <x v="1232"/>
    <n v="7"/>
    <n v="1988"/>
    <x v="5"/>
    <n v="60328558"/>
    <n v="88"/>
    <x v="148"/>
    <s v="Bill Murray"/>
    <m/>
    <m/>
    <m/>
    <m/>
    <n v="61396"/>
    <n v="159"/>
    <x v="0"/>
    <x v="0"/>
    <n v="32000000"/>
    <n v="28328558"/>
  </r>
  <r>
    <x v="1233"/>
    <n v="7"/>
    <n v="2009"/>
    <x v="2"/>
    <n v="124870275"/>
    <n v="191"/>
    <x v="395"/>
    <s v="Will Forte"/>
    <m/>
    <m/>
    <m/>
    <m/>
    <n v="152601"/>
    <n v="156"/>
    <x v="0"/>
    <x v="0"/>
    <n v="100000000"/>
    <n v="24870275"/>
  </r>
  <r>
    <x v="1234"/>
    <n v="7"/>
    <n v="2005"/>
    <x v="2"/>
    <n v="8535575"/>
    <n v="107"/>
    <x v="5"/>
    <s v="Morgan Freeman"/>
    <m/>
    <m/>
    <m/>
    <m/>
    <n v="24033"/>
    <n v="152"/>
    <x v="0"/>
    <x v="0"/>
    <n v="30000000"/>
    <n v="-21464425"/>
  </r>
  <r>
    <x v="1235"/>
    <n v="7"/>
    <n v="1998"/>
    <x v="0"/>
    <n v="1980338"/>
    <n v="81"/>
    <x v="396"/>
    <s v="Kim Dickens"/>
    <m/>
    <m/>
    <m/>
    <m/>
    <n v="12366"/>
    <n v="151"/>
    <x v="0"/>
    <x v="0"/>
    <n v="5000000"/>
    <n v="-3019662"/>
  </r>
  <r>
    <x v="1236"/>
    <n v="7"/>
    <n v="2000"/>
    <x v="2"/>
    <n v="34099640"/>
    <n v="79"/>
    <x v="391"/>
    <s v="Clint Howard"/>
    <m/>
    <m/>
    <m/>
    <m/>
    <n v="16651"/>
    <n v="149"/>
    <x v="0"/>
    <x v="0"/>
    <n v="5000000"/>
    <n v="29099640"/>
  </r>
  <r>
    <x v="1237"/>
    <n v="7"/>
    <n v="2000"/>
    <x v="2"/>
    <n v="8596914"/>
    <n v="115"/>
    <x v="62"/>
    <s v="John Heard"/>
    <m/>
    <m/>
    <m/>
    <m/>
    <n v="23023"/>
    <n v="148"/>
    <x v="0"/>
    <x v="0"/>
    <n v="6000000"/>
    <n v="2596914"/>
  </r>
  <r>
    <x v="1238"/>
    <n v="7"/>
    <n v="2005"/>
    <x v="2"/>
    <n v="11703287"/>
    <n v="47"/>
    <x v="86"/>
    <s v="Chase Ellison"/>
    <m/>
    <m/>
    <m/>
    <m/>
    <n v="4360"/>
    <n v="148"/>
    <x v="0"/>
    <x v="0"/>
    <n v="10000000"/>
    <n v="1703287"/>
  </r>
  <r>
    <x v="1239"/>
    <n v="7"/>
    <n v="2014"/>
    <x v="4"/>
    <n v="14479776"/>
    <n v="325"/>
    <x v="218"/>
    <s v="Christoph Waltz"/>
    <m/>
    <m/>
    <m/>
    <m/>
    <n v="55539"/>
    <n v="147"/>
    <x v="0"/>
    <x v="0"/>
    <n v="10000000"/>
    <n v="4479776"/>
  </r>
  <r>
    <x v="1240"/>
    <n v="7"/>
    <n v="2010"/>
    <x v="4"/>
    <n v="2221809"/>
    <n v="248"/>
    <x v="5"/>
    <s v="Dianne Wiest"/>
    <m/>
    <m/>
    <m/>
    <m/>
    <n v="40618"/>
    <n v="144"/>
    <x v="0"/>
    <x v="0"/>
    <n v="5000000"/>
    <n v="-2778191"/>
  </r>
  <r>
    <x v="1241"/>
    <n v="7"/>
    <n v="2006"/>
    <x v="2"/>
    <n v="2975649"/>
    <n v="124"/>
    <x v="94"/>
    <s v="Emily Watson"/>
    <m/>
    <m/>
    <m/>
    <m/>
    <n v="23864"/>
    <n v="142"/>
    <x v="0"/>
    <x v="8"/>
    <n v="30000000"/>
    <n v="-27024351"/>
  </r>
  <r>
    <x v="1242"/>
    <n v="7"/>
    <n v="2010"/>
    <x v="4"/>
    <n v="58214"/>
    <n v="109"/>
    <x v="21"/>
    <s v="Noah Emmerich"/>
    <m/>
    <m/>
    <m/>
    <m/>
    <n v="34224"/>
    <n v="137"/>
    <x v="0"/>
    <x v="0"/>
    <n v="9500000"/>
    <n v="-9441786"/>
  </r>
  <r>
    <x v="1243"/>
    <n v="7"/>
    <n v="2010"/>
    <x v="4"/>
    <n v="11538204"/>
    <n v="199"/>
    <x v="397"/>
    <s v="Robin Wright"/>
    <m/>
    <m/>
    <m/>
    <m/>
    <n v="23696"/>
    <n v="135"/>
    <x v="0"/>
    <x v="0"/>
    <n v="25000000"/>
    <n v="-13461796"/>
  </r>
  <r>
    <x v="1244"/>
    <n v="7"/>
    <n v="2009"/>
    <x v="2"/>
    <n v="196573705"/>
    <n v="188"/>
    <x v="222"/>
    <s v="Denis Leary"/>
    <m/>
    <m/>
    <m/>
    <m/>
    <n v="166791"/>
    <n v="132"/>
    <x v="0"/>
    <x v="0"/>
    <n v="90000000"/>
    <n v="106573705"/>
  </r>
  <r>
    <x v="1245"/>
    <n v="7"/>
    <n v="2005"/>
    <x v="2"/>
    <n v="49526"/>
    <n v="74"/>
    <x v="7"/>
    <s v="Rory Culkin"/>
    <m/>
    <m/>
    <m/>
    <m/>
    <n v="16299"/>
    <n v="129"/>
    <x v="0"/>
    <x v="0"/>
    <n v="6800000"/>
    <n v="-6750474"/>
  </r>
  <r>
    <x v="1246"/>
    <n v="7"/>
    <n v="2007"/>
    <x v="2"/>
    <n v="3950294"/>
    <n v="146"/>
    <x v="110"/>
    <s v="Robert Downey Jr."/>
    <m/>
    <m/>
    <m/>
    <m/>
    <n v="56654"/>
    <n v="124"/>
    <x v="0"/>
    <x v="0"/>
    <n v="12000000"/>
    <n v="-8049706"/>
  </r>
  <r>
    <x v="1247"/>
    <n v="7"/>
    <n v="2000"/>
    <x v="2"/>
    <n v="1744858"/>
    <n v="51"/>
    <x v="276"/>
    <s v="Justin Theroux"/>
    <m/>
    <m/>
    <m/>
    <m/>
    <n v="6084"/>
    <n v="120"/>
    <x v="0"/>
    <x v="0"/>
    <n v="1000000"/>
    <n v="744858"/>
  </r>
  <r>
    <x v="1248"/>
    <n v="7"/>
    <n v="1997"/>
    <x v="0"/>
    <n v="37901509"/>
    <n v="76"/>
    <x v="40"/>
    <s v="Brad Pitt"/>
    <m/>
    <m/>
    <s v="Seven Years in Tibet "/>
    <m/>
    <n v="96385"/>
    <n v="119"/>
    <x v="0"/>
    <x v="0"/>
    <n v="70000000"/>
    <n v="-32098491"/>
  </r>
  <r>
    <x v="1249"/>
    <n v="7"/>
    <n v="2001"/>
    <x v="2"/>
    <n v="110536"/>
    <n v="88"/>
    <x v="355"/>
    <s v="Fay Masterson"/>
    <m/>
    <m/>
    <m/>
    <m/>
    <n v="4117"/>
    <n v="118"/>
    <x v="0"/>
    <x v="0"/>
    <n v="40000"/>
    <n v="70536"/>
  </r>
  <r>
    <x v="1250"/>
    <n v="7"/>
    <n v="1997"/>
    <x v="0"/>
    <n v="5532301"/>
    <n v="85"/>
    <x v="36"/>
    <s v="Tenzin Thuthob Tsarong"/>
    <m/>
    <m/>
    <m/>
    <m/>
    <n v="21606"/>
    <n v="117"/>
    <x v="0"/>
    <x v="0"/>
    <n v="28000000"/>
    <n v="-22467699"/>
  </r>
  <r>
    <x v="1251"/>
    <n v="7"/>
    <n v="1986"/>
    <x v="5"/>
    <n v="52293982"/>
    <n v="59"/>
    <x v="69"/>
    <s v="Tom Cruise"/>
    <m/>
    <m/>
    <m/>
    <m/>
    <n v="57831"/>
    <n v="115"/>
    <x v="0"/>
    <x v="0"/>
    <n v="13800000"/>
    <n v="38493982"/>
  </r>
  <r>
    <x v="1252"/>
    <n v="7"/>
    <n v="2009"/>
    <x v="2"/>
    <n v="5004648"/>
    <n v="181"/>
    <x v="91"/>
    <s v="Flavio Parenti"/>
    <m/>
    <m/>
    <m/>
    <m/>
    <n v="14031"/>
    <n v="114"/>
    <x v="1"/>
    <x v="1"/>
    <n v="10000000"/>
    <n v="-4995352"/>
  </r>
  <r>
    <x v="1253"/>
    <n v="7"/>
    <n v="2002"/>
    <x v="2"/>
    <n v="562059"/>
    <n v="41"/>
    <x v="32"/>
    <s v="Chazz Palminteri"/>
    <m/>
    <m/>
    <m/>
    <m/>
    <n v="8535"/>
    <n v="113"/>
    <x v="0"/>
    <x v="0"/>
    <n v="4000000"/>
    <n v="-3437941"/>
  </r>
  <r>
    <x v="1254"/>
    <n v="7"/>
    <n v="1998"/>
    <x v="0"/>
    <n v="23209440"/>
    <n v="64"/>
    <x v="5"/>
    <s v="Meryl Streep"/>
    <s v="One True Thing "/>
    <m/>
    <m/>
    <m/>
    <n v="9283"/>
    <n v="112"/>
    <x v="0"/>
    <x v="0"/>
    <n v="30000000"/>
    <n v="-6790560"/>
  </r>
  <r>
    <x v="1255"/>
    <n v="7"/>
    <n v="2009"/>
    <x v="2"/>
    <n v="4440055"/>
    <n v="222"/>
    <x v="94"/>
    <s v="Abbie Cornish"/>
    <m/>
    <m/>
    <m/>
    <m/>
    <n v="21360"/>
    <n v="110"/>
    <x v="0"/>
    <x v="8"/>
    <n v="8500000"/>
    <n v="-4059945"/>
  </r>
  <r>
    <x v="1256"/>
    <n v="7"/>
    <n v="2002"/>
    <x v="2"/>
    <n v="5844929"/>
    <n v="75"/>
    <x v="7"/>
    <s v="America Ferrera"/>
    <m/>
    <m/>
    <m/>
    <m/>
    <n v="6000"/>
    <n v="109"/>
    <x v="0"/>
    <x v="0"/>
    <n v="3000000"/>
    <n v="2844929"/>
  </r>
  <r>
    <x v="1257"/>
    <n v="7"/>
    <n v="2001"/>
    <x v="2"/>
    <n v="2326407"/>
    <n v="61"/>
    <x v="5"/>
    <s v="Bob Hoskins"/>
    <m/>
    <m/>
    <m/>
    <m/>
    <n v="5016"/>
    <n v="99"/>
    <x v="0"/>
    <x v="8"/>
    <n v="12000000"/>
    <n v="-9673593"/>
  </r>
  <r>
    <x v="1258"/>
    <n v="7"/>
    <n v="2014"/>
    <x v="4"/>
    <n v="2445646"/>
    <n v="163"/>
    <x v="398"/>
    <s v="Jeremy Renner"/>
    <m/>
    <m/>
    <m/>
    <m/>
    <n v="32382"/>
    <n v="99"/>
    <x v="0"/>
    <x v="0"/>
    <n v="5000000"/>
    <n v="-2554354"/>
  </r>
  <r>
    <x v="1259"/>
    <n v="7"/>
    <n v="2014"/>
    <x v="4"/>
    <n v="36447959"/>
    <n v="151"/>
    <x v="54"/>
    <s v="Jon Hamm"/>
    <m/>
    <m/>
    <m/>
    <m/>
    <n v="35833"/>
    <n v="96"/>
    <x v="0"/>
    <x v="0"/>
    <n v="25000000"/>
    <n v="11447959"/>
  </r>
  <r>
    <x v="1260"/>
    <n v="7"/>
    <n v="1984"/>
    <x v="5"/>
    <n v="8600000"/>
    <n v="29"/>
    <x v="399"/>
    <s v="Liam Neeson"/>
    <m/>
    <m/>
    <m/>
    <m/>
    <n v="17982"/>
    <n v="95"/>
    <x v="0"/>
    <x v="8"/>
    <n v="25000000"/>
    <n v="-16400000"/>
  </r>
  <r>
    <x v="1261"/>
    <n v="7"/>
    <n v="2008"/>
    <x v="2"/>
    <n v="8134217"/>
    <n v="81"/>
    <x v="189"/>
    <s v="Cedric the Entertainer"/>
    <m/>
    <m/>
    <m/>
    <m/>
    <n v="15412"/>
    <n v="90"/>
    <x v="0"/>
    <x v="0"/>
    <n v="12000000"/>
    <n v="-3865783"/>
  </r>
  <r>
    <x v="1262"/>
    <n v="7"/>
    <n v="1950"/>
    <x v="6"/>
    <n v="8000000"/>
    <n v="21"/>
    <x v="400"/>
    <s v="Keenan Wynn"/>
    <m/>
    <m/>
    <m/>
    <m/>
    <n v="3167"/>
    <n v="90"/>
    <x v="0"/>
    <x v="0"/>
    <n v="3768785"/>
    <n v="4231215"/>
  </r>
  <r>
    <x v="1263"/>
    <n v="7"/>
    <n v="1999"/>
    <x v="0"/>
    <n v="1282084"/>
    <n v="74"/>
    <x v="5"/>
    <s v="Billy Crudup"/>
    <m/>
    <m/>
    <m/>
    <m/>
    <n v="6221"/>
    <n v="87"/>
    <x v="0"/>
    <x v="0"/>
    <n v="2500000"/>
    <n v="-1217916"/>
  </r>
  <r>
    <x v="1264"/>
    <n v="7"/>
    <n v="2004"/>
    <x v="2"/>
    <n v="371081"/>
    <n v="46"/>
    <x v="7"/>
    <s v="Robin Williams"/>
    <m/>
    <m/>
    <m/>
    <m/>
    <n v="7479"/>
    <n v="86"/>
    <x v="0"/>
    <x v="0"/>
    <n v="6000000"/>
    <n v="-5628919"/>
  </r>
  <r>
    <x v="1265"/>
    <n v="7"/>
    <n v="2009"/>
    <x v="2"/>
    <n v="6615578"/>
    <n v="184"/>
    <x v="94"/>
    <s v="David Masterson"/>
    <m/>
    <m/>
    <m/>
    <m/>
    <n v="15352"/>
    <n v="82"/>
    <x v="0"/>
    <x v="6"/>
    <n v="13000000"/>
    <n v="-6384422"/>
  </r>
  <r>
    <x v="1266"/>
    <n v="7"/>
    <n v="1993"/>
    <x v="0"/>
    <n v="700000"/>
    <n v="16"/>
    <x v="401"/>
    <s v="Christian Clavier"/>
    <m/>
    <m/>
    <m/>
    <m/>
    <n v="24438"/>
    <n v="78"/>
    <x v="6"/>
    <x v="5"/>
    <n v="50000000"/>
    <n v="-49300000"/>
  </r>
  <r>
    <x v="1267"/>
    <n v="7"/>
    <n v="2008"/>
    <x v="2"/>
    <n v="2077046"/>
    <n v="147"/>
    <x v="110"/>
    <s v="Mary-Kate Olsen"/>
    <m/>
    <m/>
    <m/>
    <m/>
    <n v="27266"/>
    <n v="75"/>
    <x v="0"/>
    <x v="0"/>
    <n v="6000000"/>
    <n v="-3922954"/>
  </r>
  <r>
    <x v="1268"/>
    <n v="7"/>
    <n v="1997"/>
    <x v="0"/>
    <n v="617172"/>
    <n v="43"/>
    <x v="122"/>
    <s v="Walter Koenig"/>
    <m/>
    <m/>
    <m/>
    <m/>
    <n v="4407"/>
    <n v="75"/>
    <x v="0"/>
    <x v="0"/>
    <n v="375000"/>
    <n v="242172"/>
  </r>
  <r>
    <x v="1269"/>
    <n v="7"/>
    <n v="2000"/>
    <x v="2"/>
    <n v="1027119"/>
    <n v="38"/>
    <x v="5"/>
    <s v="Dan Futterman"/>
    <m/>
    <m/>
    <m/>
    <m/>
    <n v="2742"/>
    <n v="73"/>
    <x v="0"/>
    <x v="0"/>
    <n v="225000"/>
    <n v="802119"/>
  </r>
  <r>
    <x v="1270"/>
    <n v="7"/>
    <n v="2016"/>
    <x v="4"/>
    <n v="1330827"/>
    <n v="253"/>
    <x v="125"/>
    <s v="Keanu Reeves"/>
    <m/>
    <m/>
    <m/>
    <m/>
    <n v="9866"/>
    <n v="73"/>
    <x v="0"/>
    <x v="5"/>
    <n v="7000000"/>
    <n v="-5669173"/>
  </r>
  <r>
    <x v="1271"/>
    <n v="7"/>
    <n v="2008"/>
    <x v="2"/>
    <n v="4234040"/>
    <n v="99"/>
    <x v="62"/>
    <s v="Dylan Authors"/>
    <m/>
    <m/>
    <m/>
    <m/>
    <n v="14301"/>
    <n v="45"/>
    <x v="0"/>
    <x v="0"/>
    <n v="20000000"/>
    <n v="-15765960"/>
  </r>
  <r>
    <x v="1272"/>
    <n v="7"/>
    <n v="2008"/>
    <x v="2"/>
    <n v="183088"/>
    <n v="57"/>
    <x v="402"/>
    <s v="John Heard"/>
    <m/>
    <m/>
    <m/>
    <m/>
    <n v="11704"/>
    <n v="36"/>
    <x v="0"/>
    <x v="0"/>
    <n v="15000000"/>
    <n v="-14816912"/>
  </r>
  <r>
    <x v="1273"/>
    <n v="7"/>
    <n v="2009"/>
    <x v="2"/>
    <n v="1089445"/>
    <n v="41"/>
    <x v="403"/>
    <s v="Clifton Collins Jr."/>
    <m/>
    <m/>
    <m/>
    <m/>
    <n v="2676"/>
    <n v="33"/>
    <x v="0"/>
    <x v="16"/>
    <n v="12500000"/>
    <n v="-11410555"/>
  </r>
  <r>
    <x v="1274"/>
    <n v="7"/>
    <n v="2002"/>
    <x v="2"/>
    <n v="39659"/>
    <n v="58"/>
    <x v="404"/>
    <s v="Sarah Murphy-Dyson"/>
    <m/>
    <m/>
    <m/>
    <m/>
    <n v="1555"/>
    <n v="32"/>
    <x v="0"/>
    <x v="16"/>
    <n v="1600000"/>
    <n v="-1560341"/>
  </r>
  <r>
    <x v="1275"/>
    <n v="7"/>
    <n v="1987"/>
    <x v="5"/>
    <n v="5228617"/>
    <n v="21"/>
    <x v="117"/>
    <s v="Robert Townsend"/>
    <m/>
    <m/>
    <m/>
    <m/>
    <n v="2770"/>
    <n v="32"/>
    <x v="0"/>
    <x v="0"/>
    <n v="100000"/>
    <n v="5128617"/>
  </r>
  <r>
    <x v="1276"/>
    <n v="7"/>
    <n v="1997"/>
    <x v="0"/>
    <n v="464655"/>
    <n v="28"/>
    <x v="7"/>
    <s v="David Arquette"/>
    <m/>
    <m/>
    <m/>
    <m/>
    <n v="1524"/>
    <n v="29"/>
    <x v="0"/>
    <x v="0"/>
    <n v="1000000"/>
    <n v="-535345"/>
  </r>
  <r>
    <x v="1277"/>
    <n v="7"/>
    <n v="1997"/>
    <x v="0"/>
    <n v="203134"/>
    <n v="19"/>
    <x v="405"/>
    <s v="Charis Michelsen"/>
    <m/>
    <m/>
    <m/>
    <m/>
    <n v="1428"/>
    <n v="21"/>
    <x v="0"/>
    <x v="0"/>
    <n v="250000"/>
    <n v="-46866"/>
  </r>
  <r>
    <x v="1278"/>
    <n v="7"/>
    <n v="2015"/>
    <x v="4"/>
    <n v="2246000"/>
    <n v="27"/>
    <x v="54"/>
    <s v="Donny Boaz"/>
    <m/>
    <m/>
    <m/>
    <m/>
    <n v="2302"/>
    <n v="20"/>
    <x v="0"/>
    <x v="0"/>
    <n v="20000000"/>
    <n v="-17754000"/>
  </r>
  <r>
    <x v="1279"/>
    <n v="7"/>
    <n v="2015"/>
    <x v="4"/>
    <n v="29233"/>
    <n v="6"/>
    <x v="122"/>
    <s v="Jane Goodall"/>
    <m/>
    <m/>
    <m/>
    <m/>
    <n v="75"/>
    <n v="2"/>
    <x v="0"/>
    <x v="0"/>
    <n v="3500000"/>
    <n v="-3470767"/>
  </r>
  <r>
    <x v="1280"/>
    <n v="7"/>
    <n v="2013"/>
    <x v="4"/>
    <n v="11278"/>
    <n v="50"/>
    <x v="7"/>
    <s v="Ximena Ayala"/>
    <m/>
    <m/>
    <m/>
    <m/>
    <n v="1229"/>
    <n v="2"/>
    <x v="11"/>
    <x v="18"/>
    <n v="1300000"/>
    <n v="-1288722"/>
  </r>
  <r>
    <x v="1281"/>
    <n v="7"/>
    <n v="2015"/>
    <x v="4"/>
    <n v="4914"/>
    <n v="5"/>
    <x v="406"/>
    <s v="Naderev Sano"/>
    <m/>
    <m/>
    <m/>
    <m/>
    <n v="123"/>
    <n v="2"/>
    <x v="0"/>
    <x v="0"/>
    <n v="150000"/>
    <n v="-145086"/>
  </r>
  <r>
    <x v="1282"/>
    <n v="6.9"/>
    <n v="2016"/>
    <x v="4"/>
    <n v="330249062"/>
    <n v="673"/>
    <x v="35"/>
    <s v="Henry Cavill"/>
    <m/>
    <m/>
    <m/>
    <m/>
    <n v="371639"/>
    <n v="3018"/>
    <x v="0"/>
    <x v="0"/>
    <n v="250000000"/>
    <n v="80249062"/>
  </r>
  <r>
    <x v="1283"/>
    <n v="6.9"/>
    <n v="2004"/>
    <x v="2"/>
    <n v="44540956"/>
    <n v="220"/>
    <x v="117"/>
    <s v="Jon Heder"/>
    <m/>
    <m/>
    <m/>
    <m/>
    <n v="161448"/>
    <n v="1473"/>
    <x v="0"/>
    <x v="0"/>
    <n v="400000"/>
    <n v="44140956"/>
  </r>
  <r>
    <x v="1284"/>
    <n v="6.9"/>
    <n v="2005"/>
    <x v="2"/>
    <n v="291709845"/>
    <n v="284"/>
    <x v="233"/>
    <s v="Jim Broadbent"/>
    <m/>
    <m/>
    <m/>
    <m/>
    <n v="286506"/>
    <n v="1463"/>
    <x v="0"/>
    <x v="0"/>
    <n v="180000000"/>
    <n v="111709845"/>
  </r>
  <r>
    <x v="1285"/>
    <n v="6.9"/>
    <n v="2001"/>
    <x v="2"/>
    <n v="100614858"/>
    <n v="153"/>
    <x v="407"/>
    <s v="Tom Cruise"/>
    <m/>
    <m/>
    <m/>
    <m/>
    <n v="206776"/>
    <n v="1248"/>
    <x v="0"/>
    <x v="0"/>
    <n v="68000000"/>
    <n v="32614858"/>
  </r>
  <r>
    <x v="1286"/>
    <n v="6.9"/>
    <n v="2016"/>
    <x v="4"/>
    <n v="161087183"/>
    <n v="418"/>
    <x v="260"/>
    <s v="Will Smith"/>
    <m/>
    <m/>
    <m/>
    <m/>
    <n v="118992"/>
    <n v="971"/>
    <x v="0"/>
    <x v="0"/>
    <n v="175000000"/>
    <n v="-13912817"/>
  </r>
  <r>
    <x v="1287"/>
    <n v="6.9"/>
    <n v="2005"/>
    <x v="2"/>
    <n v="35799026"/>
    <n v="257"/>
    <x v="408"/>
    <s v="Scarlett Johansson"/>
    <m/>
    <m/>
    <m/>
    <m/>
    <n v="263329"/>
    <n v="899"/>
    <x v="0"/>
    <x v="0"/>
    <n v="126000000"/>
    <n v="-90200974"/>
  </r>
  <r>
    <x v="1288"/>
    <n v="6.9"/>
    <n v="2006"/>
    <x v="2"/>
    <n v="133382309"/>
    <n v="310"/>
    <x v="97"/>
    <s v="Philip Seymour Hoffman"/>
    <m/>
    <m/>
    <m/>
    <m/>
    <n v="256695"/>
    <n v="871"/>
    <x v="0"/>
    <x v="0"/>
    <n v="150000000"/>
    <n v="-16617691"/>
  </r>
  <r>
    <x v="1289"/>
    <n v="6.9"/>
    <n v="2001"/>
    <x v="2"/>
    <n v="30059386"/>
    <n v="181"/>
    <x v="117"/>
    <s v="Will Ferrell"/>
    <m/>
    <m/>
    <m/>
    <m/>
    <n v="128593"/>
    <n v="867"/>
    <x v="0"/>
    <x v="0"/>
    <n v="22000000"/>
    <n v="8059386"/>
  </r>
  <r>
    <x v="1290"/>
    <n v="6.9"/>
    <n v="1996"/>
    <x v="0"/>
    <n v="306124059"/>
    <n v="185"/>
    <x v="35"/>
    <s v="Will Smith"/>
    <m/>
    <m/>
    <m/>
    <m/>
    <n v="430055"/>
    <n v="856"/>
    <x v="0"/>
    <x v="0"/>
    <n v="75000000"/>
    <n v="231124059"/>
  </r>
  <r>
    <x v="1291"/>
    <n v="6.9"/>
    <n v="1999"/>
    <x v="0"/>
    <n v="38201895"/>
    <n v="101"/>
    <x v="91"/>
    <s v="Sarah Michelle Gellar"/>
    <m/>
    <m/>
    <m/>
    <m/>
    <n v="149222"/>
    <n v="749"/>
    <x v="0"/>
    <x v="0"/>
    <n v="10500000"/>
    <n v="27701895"/>
  </r>
  <r>
    <x v="1292"/>
    <n v="6.9"/>
    <n v="2004"/>
    <x v="2"/>
    <n v="173005002"/>
    <n v="193"/>
    <x v="409"/>
    <s v="Nicolas Cage"/>
    <m/>
    <m/>
    <m/>
    <m/>
    <n v="255447"/>
    <n v="692"/>
    <x v="0"/>
    <x v="0"/>
    <n v="100000000"/>
    <n v="73005002"/>
  </r>
  <r>
    <x v="1293"/>
    <n v="6.9"/>
    <n v="2005"/>
    <x v="2"/>
    <n v="16901126"/>
    <n v="261"/>
    <x v="410"/>
    <s v="Sid Haig"/>
    <m/>
    <m/>
    <m/>
    <m/>
    <n v="76267"/>
    <n v="687"/>
    <x v="0"/>
    <x v="0"/>
    <n v="7000000"/>
    <n v="9901126"/>
  </r>
  <r>
    <x v="1294"/>
    <n v="6.9"/>
    <n v="2011"/>
    <x v="4"/>
    <n v="176636816"/>
    <n v="510"/>
    <x v="35"/>
    <s v="Chris Evans"/>
    <m/>
    <m/>
    <m/>
    <m/>
    <n v="508818"/>
    <n v="679"/>
    <x v="0"/>
    <x v="0"/>
    <n v="140000000"/>
    <n v="36636816"/>
  </r>
  <r>
    <x v="1295"/>
    <n v="6.9"/>
    <n v="2001"/>
    <x v="2"/>
    <n v="56083966"/>
    <n v="167"/>
    <x v="411"/>
    <s v="Heath Ledger"/>
    <m/>
    <m/>
    <m/>
    <m/>
    <n v="137003"/>
    <n v="658"/>
    <x v="0"/>
    <x v="0"/>
    <n v="65000000"/>
    <n v="-8916034"/>
  </r>
  <r>
    <x v="1296"/>
    <n v="6.9"/>
    <n v="2014"/>
    <x v="4"/>
    <n v="14673301"/>
    <n v="533"/>
    <x v="320"/>
    <s v="Maika Monroe"/>
    <m/>
    <m/>
    <m/>
    <m/>
    <n v="112899"/>
    <n v="631"/>
    <x v="0"/>
    <x v="0"/>
    <n v="2000000"/>
    <n v="12673301"/>
  </r>
  <r>
    <x v="1297"/>
    <n v="6.9"/>
    <n v="2015"/>
    <x v="4"/>
    <n v="31569268"/>
    <n v="371"/>
    <x v="259"/>
    <s v="Hugh Jackman"/>
    <m/>
    <m/>
    <m/>
    <m/>
    <n v="172965"/>
    <n v="627"/>
    <x v="0"/>
    <x v="0"/>
    <n v="49000000"/>
    <n v="-17430732"/>
  </r>
  <r>
    <x v="1298"/>
    <n v="6.9"/>
    <n v="2010"/>
    <x v="4"/>
    <n v="94822707"/>
    <n v="325"/>
    <x v="145"/>
    <s v="Denzel Washington"/>
    <m/>
    <m/>
    <m/>
    <m/>
    <n v="227072"/>
    <n v="560"/>
    <x v="0"/>
    <x v="0"/>
    <n v="80000000"/>
    <n v="14822707"/>
  </r>
  <r>
    <x v="1299"/>
    <n v="6.9"/>
    <n v="2007"/>
    <x v="2"/>
    <n v="80050171"/>
    <n v="253"/>
    <x v="38"/>
    <s v="Sarah Roemer"/>
    <m/>
    <m/>
    <m/>
    <m/>
    <n v="186982"/>
    <n v="491"/>
    <x v="0"/>
    <x v="0"/>
    <n v="20000000"/>
    <n v="60050171"/>
  </r>
  <r>
    <x v="1300"/>
    <n v="6.9"/>
    <n v="2006"/>
    <x v="2"/>
    <n v="63224849"/>
    <n v="157"/>
    <x v="34"/>
    <s v="Kate Winslet"/>
    <m/>
    <m/>
    <m/>
    <m/>
    <n v="182757"/>
    <n v="483"/>
    <x v="0"/>
    <x v="0"/>
    <n v="85000000"/>
    <n v="-21775151"/>
  </r>
  <r>
    <x v="1301"/>
    <n v="6.9"/>
    <n v="2003"/>
    <x v="2"/>
    <n v="173381405"/>
    <n v="152"/>
    <x v="412"/>
    <s v="Peter Dinklage"/>
    <m/>
    <m/>
    <m/>
    <m/>
    <n v="147597"/>
    <n v="395"/>
    <x v="0"/>
    <x v="0"/>
    <n v="33000000"/>
    <n v="140381405"/>
  </r>
  <r>
    <x v="1302"/>
    <n v="6.9"/>
    <n v="1986"/>
    <x v="5"/>
    <n v="176781728"/>
    <n v="173"/>
    <x v="19"/>
    <s v="Tom Cruise"/>
    <m/>
    <m/>
    <m/>
    <m/>
    <n v="219171"/>
    <n v="388"/>
    <x v="0"/>
    <x v="0"/>
    <n v="15000000"/>
    <n v="161781728"/>
  </r>
  <r>
    <x v="1303"/>
    <n v="6.9"/>
    <n v="2011"/>
    <x v="4"/>
    <n v="117528646"/>
    <n v="340"/>
    <x v="50"/>
    <s v="Kevin Spacey"/>
    <m/>
    <m/>
    <m/>
    <m/>
    <n v="353442"/>
    <n v="387"/>
    <x v="0"/>
    <x v="0"/>
    <n v="35000000"/>
    <n v="82528646"/>
  </r>
  <r>
    <x v="1304"/>
    <n v="6.9"/>
    <n v="2005"/>
    <x v="2"/>
    <n v="193136719"/>
    <n v="181"/>
    <x v="51"/>
    <s v="Jada Pinkett Smith"/>
    <m/>
    <m/>
    <m/>
    <m/>
    <n v="266636"/>
    <n v="385"/>
    <x v="0"/>
    <x v="0"/>
    <n v="75000000"/>
    <n v="118136719"/>
  </r>
  <r>
    <x v="1305"/>
    <n v="6.9"/>
    <n v="2001"/>
    <x v="2"/>
    <n v="27796042"/>
    <n v="128"/>
    <x v="91"/>
    <s v="Martin Landau"/>
    <m/>
    <m/>
    <m/>
    <m/>
    <n v="45031"/>
    <n v="376"/>
    <x v="0"/>
    <x v="0"/>
    <n v="72000000"/>
    <n v="-44203958"/>
  </r>
  <r>
    <x v="1306"/>
    <n v="6.9"/>
    <n v="2001"/>
    <x v="2"/>
    <n v="49968653"/>
    <n v="122"/>
    <x v="34"/>
    <s v="Lilli Lavine"/>
    <m/>
    <m/>
    <m/>
    <m/>
    <n v="85423"/>
    <n v="374"/>
    <x v="0"/>
    <x v="0"/>
    <n v="28000000"/>
    <n v="21968653"/>
  </r>
  <r>
    <x v="1307"/>
    <n v="6.9"/>
    <n v="2011"/>
    <x v="4"/>
    <n v="31836745"/>
    <n v="283"/>
    <x v="413"/>
    <s v="Tom Hanks"/>
    <m/>
    <m/>
    <m/>
    <m/>
    <n v="81298"/>
    <n v="341"/>
    <x v="0"/>
    <x v="0"/>
    <n v="40000000"/>
    <n v="-8163255"/>
  </r>
  <r>
    <x v="1308"/>
    <n v="6.9"/>
    <n v="2005"/>
    <x v="2"/>
    <n v="74484168"/>
    <n v="123"/>
    <x v="216"/>
    <s v="Josh Charles"/>
    <m/>
    <m/>
    <m/>
    <m/>
    <n v="109894"/>
    <n v="340"/>
    <x v="0"/>
    <x v="0"/>
    <n v="45000000"/>
    <n v="29484168"/>
  </r>
  <r>
    <x v="1309"/>
    <n v="6.9"/>
    <n v="2000"/>
    <x v="2"/>
    <n v="8279017"/>
    <n v="196"/>
    <x v="414"/>
    <s v="Eddie Izzard"/>
    <m/>
    <m/>
    <m/>
    <m/>
    <n v="34191"/>
    <n v="339"/>
    <x v="0"/>
    <x v="8"/>
    <n v="8000000"/>
    <n v="279017"/>
  </r>
  <r>
    <x v="1310"/>
    <n v="6.9"/>
    <n v="1982"/>
    <x v="5"/>
    <n v="37567440"/>
    <n v="166"/>
    <x v="124"/>
    <s v="William Smith"/>
    <m/>
    <m/>
    <m/>
    <m/>
    <n v="113065"/>
    <n v="337"/>
    <x v="0"/>
    <x v="0"/>
    <n v="20000000"/>
    <n v="17567440"/>
  </r>
  <r>
    <x v="1311"/>
    <n v="6.9"/>
    <n v="2011"/>
    <x v="4"/>
    <n v="61094903"/>
    <n v="349"/>
    <x v="80"/>
    <s v="Liam Neeson"/>
    <m/>
    <m/>
    <m/>
    <m/>
    <n v="210548"/>
    <n v="332"/>
    <x v="0"/>
    <x v="8"/>
    <n v="30000000"/>
    <n v="31094903"/>
  </r>
  <r>
    <x v="1312"/>
    <n v="6.9"/>
    <n v="2013"/>
    <x v="4"/>
    <n v="66359959"/>
    <n v="452"/>
    <x v="415"/>
    <s v="Cory Hardrict"/>
    <m/>
    <m/>
    <m/>
    <m/>
    <n v="184641"/>
    <n v="326"/>
    <x v="0"/>
    <x v="0"/>
    <n v="35000000"/>
    <n v="31359959"/>
  </r>
  <r>
    <x v="1313"/>
    <n v="6.9"/>
    <n v="2004"/>
    <x v="2"/>
    <n v="8786715"/>
    <n v="121"/>
    <x v="7"/>
    <s v="Macaulay Culkin"/>
    <m/>
    <m/>
    <m/>
    <m/>
    <n v="40274"/>
    <n v="324"/>
    <x v="0"/>
    <x v="0"/>
    <n v="5000000"/>
    <n v="3786715"/>
  </r>
  <r>
    <x v="1314"/>
    <n v="6.9"/>
    <n v="1991"/>
    <x v="0"/>
    <n v="165500000"/>
    <n v="67"/>
    <x v="220"/>
    <s v="Alan Rickman"/>
    <m/>
    <m/>
    <m/>
    <m/>
    <n v="145257"/>
    <n v="322"/>
    <x v="0"/>
    <x v="0"/>
    <n v="48000000"/>
    <n v="117500000"/>
  </r>
  <r>
    <x v="1315"/>
    <n v="6.9"/>
    <n v="2013"/>
    <x v="4"/>
    <n v="6262942"/>
    <n v="346"/>
    <x v="11"/>
    <s v="Robert Redford"/>
    <m/>
    <m/>
    <m/>
    <m/>
    <n v="59545"/>
    <n v="312"/>
    <x v="0"/>
    <x v="0"/>
    <n v="9000000"/>
    <n v="-2737058"/>
  </r>
  <r>
    <x v="1316"/>
    <n v="6.9"/>
    <n v="2007"/>
    <x v="2"/>
    <n v="117144465"/>
    <n v="238"/>
    <x v="75"/>
    <s v="Al Pacino"/>
    <m/>
    <m/>
    <m/>
    <m/>
    <n v="256928"/>
    <n v="288"/>
    <x v="0"/>
    <x v="0"/>
    <n v="85000000"/>
    <n v="32144465"/>
  </r>
  <r>
    <x v="1317"/>
    <n v="6.9"/>
    <n v="2012"/>
    <x v="4"/>
    <n v="3047539"/>
    <n v="50"/>
    <x v="91"/>
    <s v="Shah Rukh Khan"/>
    <m/>
    <m/>
    <m/>
    <m/>
    <n v="42296"/>
    <n v="286"/>
    <x v="13"/>
    <x v="10"/>
    <n v="7217600"/>
    <n v="-4170061"/>
  </r>
  <r>
    <x v="1318"/>
    <n v="6.9"/>
    <n v="2001"/>
    <x v="2"/>
    <n v="18208078"/>
    <n v="110"/>
    <x v="61"/>
    <s v="Clifton Collins Jr."/>
    <m/>
    <m/>
    <m/>
    <m/>
    <n v="57100"/>
    <n v="281"/>
    <x v="0"/>
    <x v="0"/>
    <n v="60000000"/>
    <n v="-41791922"/>
  </r>
  <r>
    <x v="1319"/>
    <n v="6.9"/>
    <n v="2008"/>
    <x v="2"/>
    <n v="100468793"/>
    <n v="173"/>
    <x v="117"/>
    <s v="Will Ferrell"/>
    <s v=" "/>
    <s v=" "/>
    <m/>
    <s v="Hope Springs "/>
    <n v="212499"/>
    <n v="277"/>
    <x v="0"/>
    <x v="0"/>
    <n v="65000000"/>
    <n v="35468793"/>
  </r>
  <r>
    <x v="1320"/>
    <n v="6.9"/>
    <n v="2000"/>
    <x v="2"/>
    <n v="32662299"/>
    <n v="106"/>
    <x v="110"/>
    <s v="Minnie Driver"/>
    <m/>
    <m/>
    <m/>
    <m/>
    <n v="16469"/>
    <n v="275"/>
    <x v="0"/>
    <x v="0"/>
    <n v="24000000"/>
    <n v="8662299"/>
  </r>
  <r>
    <x v="1321"/>
    <n v="6.9"/>
    <n v="1990"/>
    <x v="0"/>
    <n v="178406268"/>
    <n v="82"/>
    <x v="34"/>
    <s v="Julia Roberts"/>
    <m/>
    <m/>
    <m/>
    <m/>
    <n v="213476"/>
    <n v="271"/>
    <x v="0"/>
    <x v="0"/>
    <n v="14000000"/>
    <n v="164406268"/>
  </r>
  <r>
    <x v="1322"/>
    <n v="6.9"/>
    <n v="2001"/>
    <x v="2"/>
    <n v="24185781"/>
    <n v="135"/>
    <x v="43"/>
    <s v="Anthony Hopkins"/>
    <m/>
    <m/>
    <m/>
    <m/>
    <n v="30339"/>
    <n v="268"/>
    <x v="0"/>
    <x v="0"/>
    <n v="31000000"/>
    <n v="-6814219"/>
  </r>
  <r>
    <x v="1323"/>
    <n v="6.9"/>
    <n v="1967"/>
    <x v="3"/>
    <n v="43100000"/>
    <n v="130"/>
    <x v="97"/>
    <s v="Donald Pleasence"/>
    <m/>
    <m/>
    <m/>
    <m/>
    <n v="75280"/>
    <n v="267"/>
    <x v="0"/>
    <x v="8"/>
    <n v="9500000"/>
    <n v="33600000"/>
  </r>
  <r>
    <x v="1324"/>
    <n v="6.9"/>
    <n v="2010"/>
    <x v="4"/>
    <n v="35024475"/>
    <n v="266"/>
    <x v="271"/>
    <s v="Matt Damon"/>
    <m/>
    <m/>
    <m/>
    <m/>
    <n v="110364"/>
    <n v="261"/>
    <x v="0"/>
    <x v="5"/>
    <n v="100000000"/>
    <n v="-64975525"/>
  </r>
  <r>
    <x v="1325"/>
    <n v="6.9"/>
    <n v="2011"/>
    <x v="4"/>
    <n v="58700247"/>
    <n v="279"/>
    <x v="91"/>
    <s v="Robert Pattinson"/>
    <m/>
    <m/>
    <m/>
    <m/>
    <n v="95367"/>
    <n v="260"/>
    <x v="0"/>
    <x v="0"/>
    <n v="38000000"/>
    <n v="20700247"/>
  </r>
  <r>
    <x v="1326"/>
    <n v="6.9"/>
    <n v="2006"/>
    <x v="2"/>
    <n v="195329763"/>
    <n v="164"/>
    <x v="136"/>
    <s v="Denis Leary"/>
    <m/>
    <m/>
    <m/>
    <m/>
    <n v="194249"/>
    <n v="253"/>
    <x v="0"/>
    <x v="0"/>
    <n v="80000000"/>
    <n v="115329763"/>
  </r>
  <r>
    <x v="1327"/>
    <n v="6.9"/>
    <n v="1981"/>
    <x v="5"/>
    <n v="126387"/>
    <n v="203"/>
    <x v="99"/>
    <s v="Catriona MacColl"/>
    <m/>
    <m/>
    <m/>
    <m/>
    <n v="14985"/>
    <n v="253"/>
    <x v="1"/>
    <x v="1"/>
    <n v="400000"/>
    <n v="-273613"/>
  </r>
  <r>
    <x v="1328"/>
    <n v="6.9"/>
    <n v="1994"/>
    <x v="0"/>
    <n v="72217000"/>
    <n v="61"/>
    <x v="117"/>
    <s v="Sean Young"/>
    <m/>
    <m/>
    <m/>
    <m/>
    <n v="216486"/>
    <n v="242"/>
    <x v="0"/>
    <x v="0"/>
    <n v="12000000"/>
    <n v="60217000"/>
  </r>
  <r>
    <x v="1329"/>
    <n v="6.9"/>
    <n v="1996"/>
    <x v="0"/>
    <n v="100117603"/>
    <n v="80"/>
    <x v="416"/>
    <s v="Demi Moore"/>
    <m/>
    <m/>
    <m/>
    <m/>
    <n v="102933"/>
    <n v="230"/>
    <x v="0"/>
    <x v="0"/>
    <n v="100000000"/>
    <n v="117603"/>
  </r>
  <r>
    <x v="1330"/>
    <n v="6.9"/>
    <n v="1993"/>
    <x v="0"/>
    <n v="219200000"/>
    <n v="57"/>
    <x v="417"/>
    <s v="Robin Williams"/>
    <m/>
    <m/>
    <m/>
    <m/>
    <n v="181380"/>
    <n v="223"/>
    <x v="0"/>
    <x v="0"/>
    <n v="25000000"/>
    <n v="194200000"/>
  </r>
  <r>
    <x v="1331"/>
    <n v="6.9"/>
    <n v="1998"/>
    <x v="0"/>
    <n v="18252684"/>
    <n v="60"/>
    <x v="17"/>
    <s v="Oliver Platt"/>
    <m/>
    <m/>
    <m/>
    <m/>
    <n v="18366"/>
    <n v="219"/>
    <x v="0"/>
    <x v="0"/>
    <n v="30000000"/>
    <n v="-11747316"/>
  </r>
  <r>
    <x v="1332"/>
    <n v="6.9"/>
    <n v="2005"/>
    <x v="2"/>
    <n v="18761993"/>
    <n v="125"/>
    <x v="7"/>
    <s v="Alicia Witt"/>
    <m/>
    <m/>
    <m/>
    <m/>
    <n v="19007"/>
    <n v="219"/>
    <x v="0"/>
    <x v="0"/>
    <n v="9000000"/>
    <n v="9761993"/>
  </r>
  <r>
    <x v="1333"/>
    <n v="6.9"/>
    <n v="1997"/>
    <x v="0"/>
    <n v="50129186"/>
    <n v="72"/>
    <x v="216"/>
    <s v="Kathleen Quinlan"/>
    <m/>
    <m/>
    <m/>
    <m/>
    <n v="38399"/>
    <n v="218"/>
    <x v="0"/>
    <x v="0"/>
    <n v="36000000"/>
    <n v="14129186"/>
  </r>
  <r>
    <x v="1334"/>
    <n v="6.9"/>
    <n v="2007"/>
    <x v="2"/>
    <n v="16264475"/>
    <n v="202"/>
    <x v="36"/>
    <s v="Eddie Redmayne"/>
    <m/>
    <m/>
    <m/>
    <m/>
    <n v="54787"/>
    <n v="216"/>
    <x v="0"/>
    <x v="8"/>
    <n v="55000000"/>
    <n v="-38735525"/>
  </r>
  <r>
    <x v="1335"/>
    <n v="6.9"/>
    <n v="1994"/>
    <x v="0"/>
    <n v="119938730"/>
    <n v="57"/>
    <x v="162"/>
    <s v="Peter Greene"/>
    <m/>
    <m/>
    <m/>
    <m/>
    <n v="265818"/>
    <n v="213"/>
    <x v="0"/>
    <x v="0"/>
    <n v="18000000"/>
    <n v="101938730"/>
  </r>
  <r>
    <x v="1336"/>
    <n v="6.9"/>
    <n v="1996"/>
    <x v="0"/>
    <n v="25809813"/>
    <n v="75"/>
    <x v="250"/>
    <s v="Tom Hanks"/>
    <m/>
    <m/>
    <m/>
    <m/>
    <n v="50311"/>
    <n v="212"/>
    <x v="0"/>
    <x v="0"/>
    <n v="26000000"/>
    <n v="-190187"/>
  </r>
  <r>
    <x v="1337"/>
    <n v="6.9"/>
    <n v="1987"/>
    <x v="5"/>
    <n v="156645693"/>
    <n v="94"/>
    <x v="183"/>
    <s v="Fred Gwynne"/>
    <m/>
    <m/>
    <m/>
    <m/>
    <n v="55101"/>
    <n v="201"/>
    <x v="0"/>
    <x v="0"/>
    <n v="14000000"/>
    <n v="142645693"/>
  </r>
  <r>
    <x v="1338"/>
    <n v="6.9"/>
    <n v="2007"/>
    <x v="2"/>
    <n v="28563179"/>
    <n v="222"/>
    <x v="21"/>
    <s v="Robert Duvall"/>
    <m/>
    <m/>
    <m/>
    <m/>
    <n v="72693"/>
    <n v="199"/>
    <x v="0"/>
    <x v="0"/>
    <n v="21000000"/>
    <n v="7563179"/>
  </r>
  <r>
    <x v="1339"/>
    <n v="6.9"/>
    <n v="2003"/>
    <x v="2"/>
    <n v="52277485"/>
    <n v="74"/>
    <x v="54"/>
    <s v="Alfre Woodard"/>
    <m/>
    <m/>
    <m/>
    <m/>
    <n v="32370"/>
    <n v="196"/>
    <x v="0"/>
    <x v="0"/>
    <n v="35000000"/>
    <n v="17277485"/>
  </r>
  <r>
    <x v="1340"/>
    <n v="6.9"/>
    <n v="2006"/>
    <x v="2"/>
    <n v="7458269"/>
    <n v="147"/>
    <x v="110"/>
    <s v="Archie Panjabi"/>
    <m/>
    <m/>
    <m/>
    <m/>
    <n v="70698"/>
    <n v="196"/>
    <x v="0"/>
    <x v="0"/>
    <n v="35000000"/>
    <n v="-27541731"/>
  </r>
  <r>
    <x v="1341"/>
    <n v="6.9"/>
    <n v="2014"/>
    <x v="4"/>
    <n v="47034272"/>
    <n v="249"/>
    <x v="331"/>
    <s v="Johnny Cannizzaro"/>
    <m/>
    <m/>
    <m/>
    <m/>
    <n v="25465"/>
    <n v="190"/>
    <x v="0"/>
    <x v="0"/>
    <n v="40000000"/>
    <n v="7034272"/>
  </r>
  <r>
    <x v="1342"/>
    <n v="6.9"/>
    <n v="1996"/>
    <x v="0"/>
    <n v="24944213"/>
    <n v="62"/>
    <x v="269"/>
    <s v="Bill Murray"/>
    <m/>
    <m/>
    <m/>
    <m/>
    <n v="63459"/>
    <n v="185"/>
    <x v="0"/>
    <x v="0"/>
    <n v="27000000"/>
    <n v="-2055787"/>
  </r>
  <r>
    <x v="1343"/>
    <n v="6.9"/>
    <n v="1989"/>
    <x v="5"/>
    <n v="40485039"/>
    <n v="81"/>
    <x v="418"/>
    <s v="Keanu Reeves"/>
    <m/>
    <m/>
    <m/>
    <m/>
    <n v="85362"/>
    <n v="181"/>
    <x v="0"/>
    <x v="0"/>
    <n v="10000000"/>
    <n v="30485039"/>
  </r>
  <r>
    <x v="1344"/>
    <n v="6.9"/>
    <n v="2008"/>
    <x v="2"/>
    <n v="114053579"/>
    <n v="225"/>
    <x v="381"/>
    <s v="Chloë Grace Moretz"/>
    <m/>
    <m/>
    <m/>
    <m/>
    <n v="146766"/>
    <n v="178"/>
    <x v="0"/>
    <x v="0"/>
    <n v="150000000"/>
    <n v="-35946421"/>
  </r>
  <r>
    <x v="1345"/>
    <n v="6.9"/>
    <n v="2006"/>
    <x v="2"/>
    <n v="2706659"/>
    <n v="112"/>
    <x v="7"/>
    <s v="Dominic Cooper"/>
    <m/>
    <m/>
    <m/>
    <m/>
    <n v="17770"/>
    <n v="172"/>
    <x v="0"/>
    <x v="8"/>
    <n v="2000000"/>
    <n v="706659"/>
  </r>
  <r>
    <x v="1346"/>
    <n v="6.9"/>
    <n v="2008"/>
    <x v="2"/>
    <n v="67266300"/>
    <n v="173"/>
    <x v="117"/>
    <s v="Joe Lo Truglio"/>
    <m/>
    <m/>
    <m/>
    <m/>
    <n v="195255"/>
    <n v="170"/>
    <x v="0"/>
    <x v="6"/>
    <n v="28000000"/>
    <n v="39266300"/>
  </r>
  <r>
    <x v="1347"/>
    <n v="6.9"/>
    <n v="1986"/>
    <x v="5"/>
    <n v="38747385"/>
    <n v="63"/>
    <x v="419"/>
    <s v="Bill Murray"/>
    <m/>
    <m/>
    <m/>
    <m/>
    <n v="49349"/>
    <n v="165"/>
    <x v="0"/>
    <x v="0"/>
    <n v="25000000"/>
    <n v="13747385"/>
  </r>
  <r>
    <x v="1348"/>
    <n v="6.9"/>
    <n v="2010"/>
    <x v="4"/>
    <n v="31146570"/>
    <n v="258"/>
    <x v="32"/>
    <s v="Tom Wilkinson"/>
    <m/>
    <m/>
    <m/>
    <m/>
    <n v="55441"/>
    <n v="165"/>
    <x v="0"/>
    <x v="0"/>
    <n v="20000000"/>
    <n v="11146570"/>
  </r>
  <r>
    <x v="1349"/>
    <n v="6.9"/>
    <n v="1999"/>
    <x v="0"/>
    <n v="4170647"/>
    <n v="82"/>
    <x v="7"/>
    <s v="Archie Panjabi"/>
    <m/>
    <m/>
    <m/>
    <m/>
    <n v="14548"/>
    <n v="161"/>
    <x v="0"/>
    <x v="8"/>
    <n v="1900000"/>
    <n v="2270647"/>
  </r>
  <r>
    <x v="1350"/>
    <n v="6.9"/>
    <n v="1999"/>
    <x v="0"/>
    <n v="2899970"/>
    <n v="70"/>
    <x v="5"/>
    <s v="Bill Murray"/>
    <m/>
    <m/>
    <m/>
    <m/>
    <n v="8039"/>
    <n v="161"/>
    <x v="0"/>
    <x v="0"/>
    <n v="32000000"/>
    <n v="-29100030"/>
  </r>
  <r>
    <x v="1351"/>
    <n v="6.9"/>
    <n v="1999"/>
    <x v="0"/>
    <n v="14348123"/>
    <n v="62"/>
    <x v="402"/>
    <s v="Lily Tomlin"/>
    <m/>
    <m/>
    <m/>
    <m/>
    <n v="9323"/>
    <n v="157"/>
    <x v="0"/>
    <x v="1"/>
    <n v="12000000"/>
    <n v="2348123"/>
  </r>
  <r>
    <x v="1352"/>
    <n v="6.9"/>
    <n v="2012"/>
    <x v="4"/>
    <n v="216366733"/>
    <n v="211"/>
    <x v="51"/>
    <s v="Jada Pinkett Smith"/>
    <m/>
    <m/>
    <m/>
    <m/>
    <n v="119213"/>
    <n v="154"/>
    <x v="0"/>
    <x v="0"/>
    <n v="145000000"/>
    <n v="71366733"/>
  </r>
  <r>
    <x v="1353"/>
    <n v="6.9"/>
    <n v="2005"/>
    <x v="2"/>
    <n v="864959"/>
    <n v="116"/>
    <x v="124"/>
    <s v="Stephanie Leonidas"/>
    <m/>
    <m/>
    <m/>
    <m/>
    <n v="20275"/>
    <n v="151"/>
    <x v="0"/>
    <x v="8"/>
    <n v="4000000"/>
    <n v="-3135041"/>
  </r>
  <r>
    <x v="1354"/>
    <n v="6.9"/>
    <n v="1995"/>
    <x v="0"/>
    <n v="72077000"/>
    <n v="96"/>
    <x v="307"/>
    <s v="Delroy Lindo"/>
    <m/>
    <m/>
    <m/>
    <m/>
    <n v="62986"/>
    <n v="150"/>
    <x v="0"/>
    <x v="0"/>
    <n v="30250000"/>
    <n v="41827000"/>
  </r>
  <r>
    <x v="1355"/>
    <n v="6.9"/>
    <n v="2005"/>
    <x v="2"/>
    <n v="671240"/>
    <n v="85"/>
    <x v="110"/>
    <s v="Celia Imrie"/>
    <m/>
    <m/>
    <m/>
    <m/>
    <n v="23023"/>
    <n v="149"/>
    <x v="0"/>
    <x v="8"/>
    <n v="7900000"/>
    <n v="-7228760"/>
  </r>
  <r>
    <x v="1356"/>
    <n v="6.9"/>
    <n v="2012"/>
    <x v="4"/>
    <n v="1939441"/>
    <n v="221"/>
    <x v="10"/>
    <s v="Chris Evans"/>
    <m/>
    <m/>
    <m/>
    <m/>
    <n v="55567"/>
    <n v="144"/>
    <x v="0"/>
    <x v="0"/>
    <n v="10000000"/>
    <n v="-8060559"/>
  </r>
  <r>
    <x v="1357"/>
    <n v="6.9"/>
    <n v="2002"/>
    <x v="2"/>
    <n v="8378141"/>
    <n v="104"/>
    <x v="110"/>
    <s v="Colin Firth"/>
    <m/>
    <m/>
    <m/>
    <m/>
    <n v="18966"/>
    <n v="141"/>
    <x v="0"/>
    <x v="8"/>
    <n v="15000000"/>
    <n v="-6621859"/>
  </r>
  <r>
    <x v="1358"/>
    <n v="6.9"/>
    <n v="2008"/>
    <x v="2"/>
    <n v="13823741"/>
    <n v="194"/>
    <x v="108"/>
    <s v="Dominic Cooper"/>
    <m/>
    <m/>
    <m/>
    <m/>
    <n v="61777"/>
    <n v="140"/>
    <x v="0"/>
    <x v="8"/>
    <n v="13500000"/>
    <n v="323741"/>
  </r>
  <r>
    <x v="1359"/>
    <n v="6.9"/>
    <n v="2000"/>
    <x v="2"/>
    <n v="50802661"/>
    <n v="82"/>
    <x v="420"/>
    <s v="Frank Welker"/>
    <m/>
    <m/>
    <m/>
    <m/>
    <n v="58300"/>
    <n v="139"/>
    <x v="0"/>
    <x v="0"/>
    <n v="95000000"/>
    <n v="-44197339"/>
  </r>
  <r>
    <x v="1360"/>
    <n v="6.9"/>
    <n v="2016"/>
    <x v="4"/>
    <n v="64685359"/>
    <n v="196"/>
    <x v="421"/>
    <s v="Daniel Radcliffe"/>
    <m/>
    <m/>
    <m/>
    <m/>
    <n v="40862"/>
    <n v="139"/>
    <x v="0"/>
    <x v="0"/>
    <n v="90000000"/>
    <n v="-25314641"/>
  </r>
  <r>
    <x v="1361"/>
    <n v="6.9"/>
    <n v="2002"/>
    <x v="2"/>
    <n v="14060950"/>
    <n v="83"/>
    <x v="5"/>
    <s v="Gabriel Millman"/>
    <m/>
    <m/>
    <m/>
    <m/>
    <n v="14354"/>
    <n v="139"/>
    <x v="0"/>
    <x v="0"/>
    <n v="12500000"/>
    <n v="1560950"/>
  </r>
  <r>
    <x v="1362"/>
    <n v="6.9"/>
    <n v="2005"/>
    <x v="2"/>
    <n v="1987287"/>
    <n v="127"/>
    <x v="0"/>
    <s v="Ian McNeice"/>
    <m/>
    <m/>
    <m/>
    <m/>
    <n v="25474"/>
    <n v="138"/>
    <x v="0"/>
    <x v="8"/>
    <n v="50000000"/>
    <n v="-48012713"/>
  </r>
  <r>
    <x v="1363"/>
    <n v="6.9"/>
    <n v="1992"/>
    <x v="0"/>
    <n v="83287363"/>
    <n v="47"/>
    <x v="18"/>
    <s v="Harrison Ford"/>
    <m/>
    <m/>
    <m/>
    <m/>
    <n v="81442"/>
    <n v="137"/>
    <x v="0"/>
    <x v="0"/>
    <n v="45000000"/>
    <n v="38287363"/>
  </r>
  <r>
    <x v="1364"/>
    <n v="6.9"/>
    <n v="2011"/>
    <x v="4"/>
    <n v="4463292"/>
    <n v="288"/>
    <x v="113"/>
    <s v="Vanessa Redgrave"/>
    <m/>
    <m/>
    <m/>
    <m/>
    <n v="34488"/>
    <n v="136"/>
    <x v="0"/>
    <x v="8"/>
    <n v="30000000"/>
    <n v="-25536708"/>
  </r>
  <r>
    <x v="1365"/>
    <n v="6.9"/>
    <n v="2008"/>
    <x v="2"/>
    <n v="12055108"/>
    <n v="195"/>
    <x v="7"/>
    <s v="Clifton Collins Jr."/>
    <m/>
    <m/>
    <m/>
    <m/>
    <n v="61151"/>
    <n v="134"/>
    <x v="0"/>
    <x v="0"/>
    <n v="8000000"/>
    <n v="4055108"/>
  </r>
  <r>
    <x v="1366"/>
    <n v="6.9"/>
    <n v="1981"/>
    <x v="5"/>
    <n v="85300000"/>
    <n v="52"/>
    <x v="422"/>
    <s v="Bill Murray"/>
    <m/>
    <m/>
    <m/>
    <m/>
    <n v="48629"/>
    <n v="134"/>
    <x v="0"/>
    <x v="0"/>
    <n v="10000000"/>
    <n v="75300000"/>
  </r>
  <r>
    <x v="1367"/>
    <n v="6.9"/>
    <n v="2006"/>
    <x v="2"/>
    <n v="38432823"/>
    <n v="85"/>
    <x v="423"/>
    <s v="Dwayne Johnson"/>
    <m/>
    <m/>
    <m/>
    <m/>
    <n v="33067"/>
    <n v="134"/>
    <x v="0"/>
    <x v="0"/>
    <n v="30000000"/>
    <n v="8432823"/>
  </r>
  <r>
    <x v="1368"/>
    <n v="6.9"/>
    <n v="1994"/>
    <x v="0"/>
    <n v="122012710"/>
    <n v="42"/>
    <x v="1"/>
    <s v="Harrison Ford"/>
    <m/>
    <m/>
    <m/>
    <m/>
    <n v="69663"/>
    <n v="133"/>
    <x v="0"/>
    <x v="0"/>
    <n v="62000000"/>
    <n v="60012710"/>
  </r>
  <r>
    <x v="1369"/>
    <n v="6.9"/>
    <n v="1999"/>
    <x v="0"/>
    <n v="18535191"/>
    <n v="105"/>
    <x v="34"/>
    <s v="Minnie Driver"/>
    <m/>
    <m/>
    <m/>
    <m/>
    <n v="12980"/>
    <n v="132"/>
    <x v="0"/>
    <x v="8"/>
    <n v="14000000"/>
    <n v="4535191"/>
  </r>
  <r>
    <x v="1370"/>
    <n v="6.9"/>
    <n v="2014"/>
    <x v="4"/>
    <n v="111505642"/>
    <n v="196"/>
    <x v="163"/>
    <s v="Ty Burrell"/>
    <m/>
    <m/>
    <m/>
    <m/>
    <n v="47900"/>
    <n v="130"/>
    <x v="0"/>
    <x v="0"/>
    <n v="145000000"/>
    <n v="-33494358"/>
  </r>
  <r>
    <x v="1371"/>
    <n v="6.9"/>
    <n v="1992"/>
    <x v="0"/>
    <n v="2040920"/>
    <n v="56"/>
    <x v="112"/>
    <s v="Carlos Gallardo"/>
    <m/>
    <m/>
    <m/>
    <m/>
    <n v="52055"/>
    <n v="130"/>
    <x v="11"/>
    <x v="0"/>
    <n v="7000"/>
    <n v="2033920"/>
  </r>
  <r>
    <x v="1372"/>
    <n v="6.9"/>
    <n v="2003"/>
    <x v="2"/>
    <n v="548712"/>
    <n v="88"/>
    <x v="91"/>
    <s v="Zooey Deschanel"/>
    <m/>
    <m/>
    <m/>
    <m/>
    <n v="9233"/>
    <n v="126"/>
    <x v="0"/>
    <x v="0"/>
    <n v="2500000"/>
    <n v="-1951288"/>
  </r>
  <r>
    <x v="1373"/>
    <n v="6.9"/>
    <n v="1995"/>
    <x v="0"/>
    <n v="31600000"/>
    <n v="44"/>
    <x v="424"/>
    <s v="Liam Neeson"/>
    <m/>
    <m/>
    <m/>
    <m/>
    <n v="34427"/>
    <n v="126"/>
    <x v="0"/>
    <x v="0"/>
    <n v="28000000"/>
    <n v="3600000"/>
  </r>
  <r>
    <x v="1374"/>
    <n v="6.9"/>
    <n v="1999"/>
    <x v="0"/>
    <n v="4554569"/>
    <n v="65"/>
    <x v="7"/>
    <s v="Zooey Deschanel"/>
    <m/>
    <m/>
    <m/>
    <m/>
    <n v="8134"/>
    <n v="123"/>
    <x v="0"/>
    <x v="0"/>
    <n v="28000000"/>
    <n v="-23445431"/>
  </r>
  <r>
    <x v="1375"/>
    <n v="6.9"/>
    <n v="2013"/>
    <x v="4"/>
    <n v="2268296"/>
    <n v="200"/>
    <x v="32"/>
    <s v="Alexander Skarsgård"/>
    <m/>
    <m/>
    <m/>
    <m/>
    <n v="41856"/>
    <n v="119"/>
    <x v="0"/>
    <x v="8"/>
    <n v="6500000"/>
    <n v="-4231704"/>
  </r>
  <r>
    <x v="1376"/>
    <n v="6.9"/>
    <n v="2013"/>
    <x v="4"/>
    <n v="371897"/>
    <n v="232"/>
    <x v="5"/>
    <s v="Nicolas Cage"/>
    <m/>
    <m/>
    <m/>
    <m/>
    <n v="36494"/>
    <n v="118"/>
    <x v="0"/>
    <x v="0"/>
    <n v="4000000"/>
    <n v="-3628103"/>
  </r>
  <r>
    <x v="1377"/>
    <n v="6.9"/>
    <n v="2009"/>
    <x v="2"/>
    <n v="13034417"/>
    <n v="230"/>
    <x v="69"/>
    <s v="Daniel Stern"/>
    <m/>
    <m/>
    <m/>
    <m/>
    <n v="55665"/>
    <n v="118"/>
    <x v="0"/>
    <x v="0"/>
    <n v="15000000"/>
    <n v="-1965583"/>
  </r>
  <r>
    <x v="1378"/>
    <n v="6.9"/>
    <n v="2003"/>
    <x v="2"/>
    <n v="1569918"/>
    <n v="106"/>
    <x v="285"/>
    <s v="Brenda Fricker"/>
    <m/>
    <m/>
    <m/>
    <m/>
    <n v="16234"/>
    <n v="113"/>
    <x v="0"/>
    <x v="12"/>
    <n v="17000000"/>
    <n v="-15430082"/>
  </r>
  <r>
    <x v="1379"/>
    <n v="6.9"/>
    <n v="2013"/>
    <x v="4"/>
    <n v="13362308"/>
    <n v="217"/>
    <x v="5"/>
    <s v="J.K. Simmons"/>
    <m/>
    <m/>
    <m/>
    <m/>
    <n v="31898"/>
    <n v="111"/>
    <x v="0"/>
    <x v="0"/>
    <n v="18000000"/>
    <n v="-4637692"/>
  </r>
  <r>
    <x v="1380"/>
    <n v="6.9"/>
    <n v="1985"/>
    <x v="5"/>
    <n v="33000000"/>
    <n v="55"/>
    <x v="425"/>
    <s v="Mike Starr"/>
    <m/>
    <m/>
    <m/>
    <m/>
    <n v="9424"/>
    <n v="109"/>
    <x v="0"/>
    <x v="0"/>
    <n v="10000000"/>
    <n v="23000000"/>
  </r>
  <r>
    <x v="1381"/>
    <n v="6.9"/>
    <n v="1998"/>
    <x v="0"/>
    <n v="21554585"/>
    <n v="48"/>
    <x v="69"/>
    <s v="Denzel Washington"/>
    <m/>
    <m/>
    <m/>
    <m/>
    <n v="36108"/>
    <n v="109"/>
    <x v="0"/>
    <x v="0"/>
    <n v="25000000"/>
    <n v="-3445415"/>
  </r>
  <r>
    <x v="1382"/>
    <n v="6.9"/>
    <n v="2005"/>
    <x v="2"/>
    <n v="32701088"/>
    <n v="75"/>
    <x v="391"/>
    <s v="Ken Howard"/>
    <m/>
    <m/>
    <m/>
    <m/>
    <n v="10018"/>
    <n v="108"/>
    <x v="0"/>
    <x v="0"/>
    <n v="32000000"/>
    <n v="701088"/>
  </r>
  <r>
    <x v="1383"/>
    <n v="6.9"/>
    <n v="2008"/>
    <x v="2"/>
    <n v="3519627"/>
    <n v="182"/>
    <x v="158"/>
    <s v="Zachary Gordon"/>
    <m/>
    <m/>
    <m/>
    <m/>
    <n v="41737"/>
    <n v="105"/>
    <x v="0"/>
    <x v="0"/>
    <n v="20000000"/>
    <n v="-16480373"/>
  </r>
  <r>
    <x v="1384"/>
    <n v="6.9"/>
    <n v="2014"/>
    <x v="4"/>
    <n v="30513940"/>
    <n v="165"/>
    <x v="189"/>
    <s v="Tika Sumpter"/>
    <m/>
    <m/>
    <m/>
    <m/>
    <n v="15843"/>
    <n v="104"/>
    <x v="0"/>
    <x v="0"/>
    <n v="30000000"/>
    <n v="513940"/>
  </r>
  <r>
    <x v="1385"/>
    <n v="6.9"/>
    <n v="1993"/>
    <x v="0"/>
    <n v="68856263"/>
    <n v="39"/>
    <x v="426"/>
    <s v="Doug E. Doug"/>
    <m/>
    <m/>
    <m/>
    <m/>
    <n v="69733"/>
    <n v="97"/>
    <x v="0"/>
    <x v="0"/>
    <n v="15000000"/>
    <n v="53856263"/>
  </r>
  <r>
    <x v="1386"/>
    <n v="6.9"/>
    <n v="2016"/>
    <x v="4"/>
    <n v="56536016"/>
    <n v="159"/>
    <x v="99"/>
    <s v="Billy Burke"/>
    <m/>
    <m/>
    <m/>
    <m/>
    <n v="13523"/>
    <n v="95"/>
    <x v="0"/>
    <x v="0"/>
    <n v="4900000"/>
    <n v="51636016"/>
  </r>
  <r>
    <x v="1387"/>
    <n v="6.9"/>
    <n v="2007"/>
    <x v="2"/>
    <n v="876671"/>
    <n v="94"/>
    <x v="427"/>
    <s v="James Brolin"/>
    <m/>
    <m/>
    <m/>
    <m/>
    <n v="22010"/>
    <n v="90"/>
    <x v="0"/>
    <x v="0"/>
    <n v="25000000"/>
    <n v="-24123329"/>
  </r>
  <r>
    <x v="1388"/>
    <n v="6.9"/>
    <n v="1946"/>
    <x v="9"/>
    <n v="20400000"/>
    <n v="32"/>
    <x v="239"/>
    <s v="Joseph Cotten"/>
    <m/>
    <m/>
    <m/>
    <m/>
    <n v="6304"/>
    <n v="87"/>
    <x v="0"/>
    <x v="0"/>
    <n v="8000000"/>
    <n v="12400000"/>
  </r>
  <r>
    <x v="1389"/>
    <n v="6.9"/>
    <n v="2011"/>
    <x v="4"/>
    <n v="72279690"/>
    <n v="131"/>
    <x v="223"/>
    <s v="Morgan Freeman"/>
    <m/>
    <m/>
    <m/>
    <m/>
    <n v="17948"/>
    <n v="86"/>
    <x v="0"/>
    <x v="0"/>
    <n v="37000000"/>
    <n v="35279690"/>
  </r>
  <r>
    <x v="1390"/>
    <n v="6.9"/>
    <n v="2010"/>
    <x v="4"/>
    <n v="117190"/>
    <n v="68"/>
    <x v="301"/>
    <s v="Rupert Grint"/>
    <m/>
    <m/>
    <m/>
    <m/>
    <n v="29994"/>
    <n v="86"/>
    <x v="0"/>
    <x v="8"/>
    <n v="8000000"/>
    <n v="-7882810"/>
  </r>
  <r>
    <x v="1391"/>
    <n v="6.9"/>
    <n v="2001"/>
    <x v="2"/>
    <n v="4186931"/>
    <n v="71"/>
    <x v="110"/>
    <s v="Aunjanue Ellis"/>
    <m/>
    <m/>
    <m/>
    <m/>
    <n v="6041"/>
    <n v="85"/>
    <x v="0"/>
    <x v="0"/>
    <n v="250000"/>
    <n v="3936931"/>
  </r>
  <r>
    <x v="1392"/>
    <n v="6.9"/>
    <n v="2002"/>
    <x v="2"/>
    <n v="3064356"/>
    <n v="68"/>
    <x v="91"/>
    <s v="Miguel Ferrer"/>
    <m/>
    <m/>
    <m/>
    <m/>
    <n v="3433"/>
    <n v="81"/>
    <x v="0"/>
    <x v="0"/>
    <n v="5600000"/>
    <n v="-2535644"/>
  </r>
  <r>
    <x v="1393"/>
    <n v="6.9"/>
    <n v="2004"/>
    <x v="2"/>
    <n v="410388"/>
    <n v="105"/>
    <x v="428"/>
    <s v="William Hootkins"/>
    <m/>
    <m/>
    <m/>
    <m/>
    <n v="13727"/>
    <n v="79"/>
    <x v="3"/>
    <x v="4"/>
    <n v="2127519898"/>
    <n v="-2127109510"/>
  </r>
  <r>
    <x v="1394"/>
    <n v="6.9"/>
    <n v="1996"/>
    <x v="0"/>
    <n v="2961991"/>
    <n v="42"/>
    <x v="62"/>
    <s v="Gary Oldman"/>
    <m/>
    <m/>
    <m/>
    <m/>
    <n v="15885"/>
    <n v="78"/>
    <x v="0"/>
    <x v="0"/>
    <n v="3300000"/>
    <n v="-338009"/>
  </r>
  <r>
    <x v="1395"/>
    <n v="6.9"/>
    <n v="2007"/>
    <x v="2"/>
    <n v="5518918"/>
    <n v="82"/>
    <x v="429"/>
    <s v="Tina Fey"/>
    <m/>
    <m/>
    <m/>
    <m/>
    <n v="12160"/>
    <n v="73"/>
    <x v="0"/>
    <x v="0"/>
    <n v="750000"/>
    <n v="4768918"/>
  </r>
  <r>
    <x v="1396"/>
    <n v="6.9"/>
    <n v="2015"/>
    <x v="4"/>
    <n v="1477002"/>
    <n v="168"/>
    <x v="91"/>
    <s v="Alexander Skarsgård"/>
    <m/>
    <m/>
    <m/>
    <m/>
    <n v="16645"/>
    <n v="72"/>
    <x v="0"/>
    <x v="0"/>
    <n v="2000000"/>
    <n v="-522998"/>
  </r>
  <r>
    <x v="1397"/>
    <n v="6.9"/>
    <n v="1992"/>
    <x v="0"/>
    <n v="4651977"/>
    <n v="10"/>
    <x v="5"/>
    <s v="Adam Baldwin"/>
    <m/>
    <m/>
    <m/>
    <m/>
    <n v="10410"/>
    <n v="71"/>
    <x v="0"/>
    <x v="0"/>
    <n v="35000000"/>
    <n v="-30348023"/>
  </r>
  <r>
    <x v="1398"/>
    <n v="6.9"/>
    <n v="2015"/>
    <x v="4"/>
    <n v="12188642"/>
    <n v="120"/>
    <x v="3"/>
    <s v="Marco Treviño"/>
    <m/>
    <m/>
    <m/>
    <m/>
    <n v="21098"/>
    <n v="56"/>
    <x v="0"/>
    <x v="36"/>
    <n v="26000000"/>
    <n v="-13811358"/>
  </r>
  <r>
    <x v="1399"/>
    <n v="6.9"/>
    <n v="2003"/>
    <x v="2"/>
    <n v="2353728"/>
    <n v="69"/>
    <x v="430"/>
    <s v="Isabelle Adjani"/>
    <m/>
    <m/>
    <m/>
    <m/>
    <n v="4293"/>
    <n v="53"/>
    <x v="6"/>
    <x v="5"/>
    <n v="20000000"/>
    <n v="-17646272"/>
  </r>
  <r>
    <x v="1400"/>
    <n v="6.9"/>
    <n v="1979"/>
    <x v="1"/>
    <n v="29200000"/>
    <n v="32"/>
    <x v="138"/>
    <s v="David Keith"/>
    <m/>
    <m/>
    <m/>
    <m/>
    <n v="6142"/>
    <n v="52"/>
    <x v="0"/>
    <x v="0"/>
    <n v="8500000"/>
    <n v="20700000"/>
  </r>
  <r>
    <x v="1401"/>
    <n v="6.9"/>
    <n v="2005"/>
    <x v="2"/>
    <n v="233103"/>
    <n v="49"/>
    <x v="5"/>
    <s v="Emily Watson"/>
    <m/>
    <m/>
    <m/>
    <m/>
    <n v="2670"/>
    <n v="50"/>
    <x v="0"/>
    <x v="8"/>
    <n v="7000000"/>
    <n v="-6766897"/>
  </r>
  <r>
    <x v="1402"/>
    <n v="6.9"/>
    <n v="1999"/>
    <x v="0"/>
    <n v="25047631"/>
    <n v="18"/>
    <x v="110"/>
    <s v="Omar Epps"/>
    <m/>
    <m/>
    <m/>
    <m/>
    <n v="6585"/>
    <n v="50"/>
    <x v="0"/>
    <x v="0"/>
    <n v="6000000"/>
    <n v="19047631"/>
  </r>
  <r>
    <x v="1403"/>
    <n v="6.9"/>
    <n v="1997"/>
    <x v="0"/>
    <n v="3562749"/>
    <n v="18"/>
    <x v="431"/>
    <s v="George Kennedy"/>
    <m/>
    <m/>
    <m/>
    <m/>
    <n v="5600"/>
    <n v="49"/>
    <x v="0"/>
    <x v="0"/>
    <n v="32000000"/>
    <n v="-28437251"/>
  </r>
  <r>
    <x v="1404"/>
    <n v="6.9"/>
    <n v="2004"/>
    <x v="2"/>
    <n v="396035"/>
    <n v="76"/>
    <x v="91"/>
    <s v="Shirley Henderson"/>
    <m/>
    <m/>
    <m/>
    <m/>
    <n v="2725"/>
    <n v="48"/>
    <x v="0"/>
    <x v="8"/>
    <n v="1000000"/>
    <n v="-603965"/>
  </r>
  <r>
    <x v="1405"/>
    <n v="6.9"/>
    <n v="2004"/>
    <x v="2"/>
    <n v="136007"/>
    <n v="81"/>
    <x v="138"/>
    <s v="Maggie Cheung"/>
    <m/>
    <m/>
    <m/>
    <m/>
    <n v="3924"/>
    <n v="39"/>
    <x v="6"/>
    <x v="5"/>
    <n v="4500"/>
    <n v="131507"/>
  </r>
  <r>
    <x v="1406"/>
    <n v="6.9"/>
    <n v="1994"/>
    <x v="0"/>
    <n v="13640000"/>
    <n v="25"/>
    <x v="7"/>
    <s v="Alfre Woodard"/>
    <m/>
    <m/>
    <m/>
    <m/>
    <n v="6011"/>
    <n v="39"/>
    <x v="0"/>
    <x v="0"/>
    <n v="14000000"/>
    <n v="-360000"/>
  </r>
  <r>
    <x v="1407"/>
    <n v="6.9"/>
    <n v="2014"/>
    <x v="4"/>
    <n v="14612840"/>
    <n v="71"/>
    <x v="30"/>
    <s v="Minnie Driver"/>
    <m/>
    <m/>
    <m/>
    <m/>
    <n v="11191"/>
    <n v="37"/>
    <x v="0"/>
    <x v="0"/>
    <n v="7000000"/>
    <n v="7612840"/>
  </r>
  <r>
    <x v="1408"/>
    <n v="6.9"/>
    <n v="2006"/>
    <x v="2"/>
    <n v="6387"/>
    <n v="56"/>
    <x v="79"/>
    <s v="Michael Rapaport"/>
    <m/>
    <m/>
    <m/>
    <m/>
    <n v="4862"/>
    <n v="37"/>
    <x v="0"/>
    <x v="0"/>
    <n v="1000000"/>
    <n v="-993613"/>
  </r>
  <r>
    <x v="1409"/>
    <n v="6.9"/>
    <n v="2007"/>
    <x v="2"/>
    <n v="1071240"/>
    <n v="90"/>
    <x v="62"/>
    <s v="Colin Firth"/>
    <m/>
    <m/>
    <m/>
    <m/>
    <n v="3571"/>
    <n v="34"/>
    <x v="0"/>
    <x v="8"/>
    <n v="8000000"/>
    <n v="-6928760"/>
  </r>
  <r>
    <x v="1410"/>
    <n v="6.9"/>
    <n v="2004"/>
    <x v="2"/>
    <n v="3347439"/>
    <n v="6"/>
    <x v="91"/>
    <s v="Eric Johnson"/>
    <m/>
    <m/>
    <m/>
    <m/>
    <n v="833"/>
    <n v="33"/>
    <x v="0"/>
    <x v="0"/>
    <n v="7500000"/>
    <n v="-4152561"/>
  </r>
  <r>
    <x v="1411"/>
    <n v="6.9"/>
    <n v="1997"/>
    <x v="0"/>
    <n v="43490057"/>
    <n v="34"/>
    <x v="7"/>
    <s v="Vanessa Williams"/>
    <m/>
    <m/>
    <m/>
    <m/>
    <n v="5275"/>
    <n v="30"/>
    <x v="0"/>
    <x v="0"/>
    <n v="7500000"/>
    <n v="35990057"/>
  </r>
  <r>
    <x v="1412"/>
    <n v="6.9"/>
    <n v="2001"/>
    <x v="2"/>
    <n v="206400"/>
    <n v="38"/>
    <x v="432"/>
    <s v="Sandrine Kiberlain"/>
    <m/>
    <m/>
    <m/>
    <m/>
    <n v="1439"/>
    <n v="26"/>
    <x v="6"/>
    <x v="5"/>
    <n v="50000000"/>
    <n v="-49793600"/>
  </r>
  <r>
    <x v="1413"/>
    <n v="6.9"/>
    <n v="1996"/>
    <x v="0"/>
    <n v="1652472"/>
    <n v="29"/>
    <x v="34"/>
    <s v="Simon Abkarian"/>
    <m/>
    <m/>
    <m/>
    <m/>
    <n v="2843"/>
    <n v="25"/>
    <x v="6"/>
    <x v="5"/>
    <n v="300000"/>
    <n v="1352472"/>
  </r>
  <r>
    <x v="1414"/>
    <n v="6.9"/>
    <n v="2009"/>
    <x v="2"/>
    <n v="19959"/>
    <n v="61"/>
    <x v="5"/>
    <s v="Alice Olivia Clarke"/>
    <m/>
    <m/>
    <m/>
    <m/>
    <n v="3579"/>
    <n v="14"/>
    <x v="0"/>
    <x v="37"/>
    <n v="3800000"/>
    <n v="-3780041"/>
  </r>
  <r>
    <x v="1415"/>
    <n v="6.9"/>
    <n v="2002"/>
    <x v="2"/>
    <n v="174682"/>
    <n v="12"/>
    <x v="30"/>
    <s v="William Joseph Elk III"/>
    <m/>
    <m/>
    <m/>
    <m/>
    <n v="460"/>
    <n v="14"/>
    <x v="0"/>
    <x v="0"/>
    <n v="200000"/>
    <n v="-25318"/>
  </r>
  <r>
    <x v="1416"/>
    <n v="6.9"/>
    <n v="2013"/>
    <x v="4"/>
    <n v="11835"/>
    <n v="66"/>
    <x v="110"/>
    <s v="Ingvar Eggert Sigurðsson"/>
    <m/>
    <m/>
    <m/>
    <m/>
    <n v="1920"/>
    <n v="7"/>
    <x v="32"/>
    <x v="37"/>
    <n v="10000000"/>
    <n v="-9988165"/>
  </r>
  <r>
    <x v="1417"/>
    <n v="6.9"/>
    <n v="2010"/>
    <x v="4"/>
    <n v="4074023"/>
    <n v="7"/>
    <x v="122"/>
    <s v="Norbert Ferrer"/>
    <m/>
    <m/>
    <m/>
    <m/>
    <n v="296"/>
    <n v="4"/>
    <x v="0"/>
    <x v="8"/>
    <n v="5000000"/>
    <n v="-925977"/>
  </r>
  <r>
    <x v="1418"/>
    <n v="6.8"/>
    <n v="2006"/>
    <x v="2"/>
    <n v="234360014"/>
    <n v="334"/>
    <x v="105"/>
    <s v="Hugh Jackman"/>
    <m/>
    <m/>
    <m/>
    <m/>
    <n v="383427"/>
    <n v="1912"/>
    <x v="0"/>
    <x v="16"/>
    <n v="210000000"/>
    <n v="24360014"/>
  </r>
  <r>
    <x v="1419"/>
    <n v="6.8"/>
    <n v="2005"/>
    <x v="2"/>
    <n v="51019112"/>
    <n v="276"/>
    <x v="27"/>
    <s v="Zooey Deschanel"/>
    <m/>
    <m/>
    <m/>
    <m/>
    <n v="155745"/>
    <n v="1053"/>
    <x v="0"/>
    <x v="0"/>
    <n v="50000000"/>
    <n v="1019112"/>
  </r>
  <r>
    <x v="1420"/>
    <n v="6.8"/>
    <n v="2015"/>
    <x v="4"/>
    <n v="200074175"/>
    <n v="602"/>
    <x v="97"/>
    <s v="Christoph Waltz"/>
    <m/>
    <m/>
    <m/>
    <m/>
    <n v="275868"/>
    <n v="994"/>
    <x v="0"/>
    <x v="8"/>
    <n v="245000000"/>
    <n v="-44925825"/>
  </r>
  <r>
    <x v="1421"/>
    <n v="6.8"/>
    <n v="2002"/>
    <x v="2"/>
    <n v="95308367"/>
    <n v="233"/>
    <x v="21"/>
    <s v="Kristen Stewart"/>
    <m/>
    <m/>
    <m/>
    <m/>
    <n v="206104"/>
    <n v="850"/>
    <x v="0"/>
    <x v="0"/>
    <n v="48000000"/>
    <n v="47308367"/>
  </r>
  <r>
    <x v="1422"/>
    <n v="6.8"/>
    <n v="2011"/>
    <x v="4"/>
    <n v="51533608"/>
    <n v="408"/>
    <x v="145"/>
    <s v="Liam Neeson"/>
    <m/>
    <m/>
    <m/>
    <m/>
    <n v="203111"/>
    <n v="755"/>
    <x v="0"/>
    <x v="0"/>
    <n v="25000000"/>
    <n v="26533608"/>
  </r>
  <r>
    <x v="1423"/>
    <n v="6.8"/>
    <n v="2010"/>
    <x v="4"/>
    <n v="53991137"/>
    <n v="445"/>
    <x v="374"/>
    <s v="Lin Shaye"/>
    <m/>
    <m/>
    <m/>
    <m/>
    <n v="202800"/>
    <n v="752"/>
    <x v="0"/>
    <x v="0"/>
    <n v="1500000"/>
    <n v="52491137"/>
  </r>
  <r>
    <x v="1424"/>
    <n v="6.8"/>
    <n v="2010"/>
    <x v="4"/>
    <n v="172051787"/>
    <n v="469"/>
    <x v="35"/>
    <s v="Jeff Bridges"/>
    <m/>
    <m/>
    <m/>
    <m/>
    <n v="264186"/>
    <n v="665"/>
    <x v="0"/>
    <x v="0"/>
    <n v="170000000"/>
    <n v="2051787"/>
  </r>
  <r>
    <x v="1425"/>
    <n v="6.8"/>
    <n v="2008"/>
    <x v="2"/>
    <n v="134518390"/>
    <n v="354"/>
    <x v="35"/>
    <s v="Ty Burrell"/>
    <m/>
    <m/>
    <m/>
    <m/>
    <n v="326286"/>
    <n v="643"/>
    <x v="0"/>
    <x v="0"/>
    <n v="150000000"/>
    <n v="-15481610"/>
  </r>
  <r>
    <x v="1426"/>
    <n v="6.8"/>
    <n v="2006"/>
    <x v="2"/>
    <n v="124732962"/>
    <n v="208"/>
    <x v="110"/>
    <s v="Meryl Streep"/>
    <s v="The Devil Wears Prada "/>
    <m/>
    <m/>
    <m/>
    <n v="286178"/>
    <n v="631"/>
    <x v="0"/>
    <x v="0"/>
    <n v="35000000"/>
    <n v="89732962"/>
  </r>
  <r>
    <x v="1427"/>
    <n v="6.8"/>
    <n v="2002"/>
    <x v="2"/>
    <n v="31597131"/>
    <n v="207"/>
    <x v="32"/>
    <s v="Robin Williams"/>
    <m/>
    <m/>
    <m/>
    <m/>
    <n v="97938"/>
    <n v="605"/>
    <x v="0"/>
    <x v="0"/>
    <n v="12000000"/>
    <n v="19597131"/>
  </r>
  <r>
    <x v="1428"/>
    <n v="6.8"/>
    <n v="2004"/>
    <x v="2"/>
    <n v="59035104"/>
    <n v="242"/>
    <x v="433"/>
    <s v="James Babson"/>
    <m/>
    <m/>
    <m/>
    <m/>
    <n v="244566"/>
    <n v="597"/>
    <x v="0"/>
    <x v="0"/>
    <n v="66000000"/>
    <n v="-6964896"/>
  </r>
  <r>
    <x v="1429"/>
    <n v="6.8"/>
    <n v="2007"/>
    <x v="2"/>
    <n v="71975611"/>
    <n v="314"/>
    <x v="264"/>
    <s v="Drew Powell"/>
    <m/>
    <m/>
    <m/>
    <m/>
    <n v="209396"/>
    <n v="580"/>
    <x v="0"/>
    <x v="0"/>
    <n v="25000000"/>
    <n v="46975611"/>
  </r>
  <r>
    <x v="1430"/>
    <n v="6.8"/>
    <n v="2006"/>
    <x v="2"/>
    <n v="52320979"/>
    <n v="175"/>
    <x v="149"/>
    <s v="Keanu Reeves"/>
    <m/>
    <m/>
    <m/>
    <m/>
    <n v="114321"/>
    <n v="548"/>
    <x v="0"/>
    <x v="0"/>
    <n v="40000000"/>
    <n v="12320979"/>
  </r>
  <r>
    <x v="1431"/>
    <n v="6.8"/>
    <n v="2003"/>
    <x v="2"/>
    <n v="4599680"/>
    <n v="126"/>
    <x v="5"/>
    <s v="Holly Hunter"/>
    <m/>
    <m/>
    <m/>
    <m/>
    <n v="68222"/>
    <n v="545"/>
    <x v="0"/>
    <x v="0"/>
    <n v="1500000"/>
    <n v="3099680"/>
  </r>
  <r>
    <x v="1432"/>
    <n v="6.8"/>
    <n v="2001"/>
    <x v="2"/>
    <n v="31598308"/>
    <n v="208"/>
    <x v="25"/>
    <s v="Johnny Depp"/>
    <m/>
    <m/>
    <m/>
    <m/>
    <n v="124765"/>
    <n v="541"/>
    <x v="0"/>
    <x v="0"/>
    <n v="35000000"/>
    <n v="-3401692"/>
  </r>
  <r>
    <x v="1433"/>
    <n v="6.8"/>
    <n v="2003"/>
    <x v="2"/>
    <n v="3645438"/>
    <n v="251"/>
    <x v="99"/>
    <s v="Cécile De France"/>
    <m/>
    <m/>
    <m/>
    <m/>
    <n v="55040"/>
    <n v="539"/>
    <x v="6"/>
    <x v="5"/>
    <n v="2200000"/>
    <n v="1445438"/>
  </r>
  <r>
    <x v="1434"/>
    <n v="6.8"/>
    <n v="2001"/>
    <x v="2"/>
    <n v="19719930"/>
    <n v="150"/>
    <x v="14"/>
    <s v="Costas Mandylor"/>
    <m/>
    <m/>
    <m/>
    <m/>
    <n v="42621"/>
    <n v="531"/>
    <x v="0"/>
    <x v="0"/>
    <n v="45000000"/>
    <n v="-25280070"/>
  </r>
  <r>
    <x v="1435"/>
    <n v="6.8"/>
    <n v="1999"/>
    <x v="0"/>
    <n v="2840417"/>
    <n v="196"/>
    <x v="293"/>
    <s v="Jennifer Jason Leigh"/>
    <m/>
    <m/>
    <m/>
    <m/>
    <n v="77493"/>
    <n v="527"/>
    <x v="0"/>
    <x v="16"/>
    <n v="31000000"/>
    <n v="-28159583"/>
  </r>
  <r>
    <x v="1436"/>
    <n v="6.8"/>
    <n v="2012"/>
    <x v="4"/>
    <n v="48056940"/>
    <n v="411"/>
    <x v="320"/>
    <s v="Danielle Kotch"/>
    <m/>
    <m/>
    <m/>
    <m/>
    <n v="155153"/>
    <n v="524"/>
    <x v="0"/>
    <x v="0"/>
    <n v="3000000"/>
    <n v="45056940"/>
  </r>
  <r>
    <x v="1437"/>
    <n v="6.8"/>
    <n v="2014"/>
    <x v="4"/>
    <n v="102413606"/>
    <n v="297"/>
    <x v="179"/>
    <s v="Ki Hong Lee"/>
    <m/>
    <m/>
    <m/>
    <m/>
    <n v="310903"/>
    <n v="524"/>
    <x v="0"/>
    <x v="0"/>
    <n v="34000000"/>
    <n v="68413606"/>
  </r>
  <r>
    <x v="1438"/>
    <n v="6.8"/>
    <n v="2004"/>
    <x v="2"/>
    <n v="14589444"/>
    <n v="126"/>
    <x v="110"/>
    <s v="Chris Marquette"/>
    <m/>
    <m/>
    <m/>
    <m/>
    <n v="171151"/>
    <n v="513"/>
    <x v="0"/>
    <x v="0"/>
    <n v="25000000"/>
    <n v="-10410556"/>
  </r>
  <r>
    <x v="1439"/>
    <n v="6.8"/>
    <n v="1996"/>
    <x v="0"/>
    <n v="46338728"/>
    <n v="106"/>
    <x v="91"/>
    <s v="Leonardo DiCaprio"/>
    <m/>
    <m/>
    <m/>
    <m/>
    <n v="167750"/>
    <n v="506"/>
    <x v="0"/>
    <x v="0"/>
    <n v="14500000"/>
    <n v="31838728"/>
  </r>
  <r>
    <x v="1440"/>
    <n v="6.8"/>
    <n v="2006"/>
    <x v="2"/>
    <n v="62318875"/>
    <n v="206"/>
    <x v="105"/>
    <s v="Sophia Myles"/>
    <m/>
    <m/>
    <m/>
    <m/>
    <n v="156225"/>
    <n v="502"/>
    <x v="0"/>
    <x v="0"/>
    <n v="50000000"/>
    <n v="12318875"/>
  </r>
  <r>
    <x v="1441"/>
    <n v="6.8"/>
    <n v="1998"/>
    <x v="0"/>
    <n v="886410"/>
    <n v="39"/>
    <x v="330"/>
    <s v="Elpidia Carrillo"/>
    <m/>
    <m/>
    <m/>
    <m/>
    <n v="1024"/>
    <n v="494"/>
    <x v="11"/>
    <x v="18"/>
    <n v="3500000"/>
    <n v="-2613590"/>
  </r>
  <r>
    <x v="1442"/>
    <n v="6.8"/>
    <n v="2011"/>
    <x v="4"/>
    <n v="169076745"/>
    <n v="371"/>
    <x v="34"/>
    <s v="Matt Lucas"/>
    <m/>
    <m/>
    <m/>
    <m/>
    <n v="218711"/>
    <n v="485"/>
    <x v="0"/>
    <x v="0"/>
    <n v="32500000"/>
    <n v="136576745"/>
  </r>
  <r>
    <x v="1443"/>
    <n v="6.8"/>
    <n v="2002"/>
    <x v="2"/>
    <n v="25296447"/>
    <n v="171"/>
    <x v="226"/>
    <s v="Jason Statham"/>
    <m/>
    <m/>
    <m/>
    <m/>
    <n v="237248"/>
    <n v="460"/>
    <x v="0"/>
    <x v="5"/>
    <n v="21000000"/>
    <n v="4296447"/>
  </r>
  <r>
    <x v="1444"/>
    <n v="6.8"/>
    <n v="2004"/>
    <x v="2"/>
    <n v="120776832"/>
    <n v="147"/>
    <x v="34"/>
    <s v="Adam Sandler"/>
    <m/>
    <m/>
    <m/>
    <m/>
    <n v="266103"/>
    <n v="456"/>
    <x v="0"/>
    <x v="0"/>
    <n v="75000000"/>
    <n v="45776832"/>
  </r>
  <r>
    <x v="1445"/>
    <n v="6.8"/>
    <n v="1999"/>
    <x v="0"/>
    <n v="75530832"/>
    <n v="171"/>
    <x v="69"/>
    <s v="Al Pacino"/>
    <m/>
    <m/>
    <m/>
    <m/>
    <n v="97047"/>
    <n v="452"/>
    <x v="0"/>
    <x v="0"/>
    <n v="55000000"/>
    <n v="20530832"/>
  </r>
  <r>
    <x v="1446"/>
    <n v="6.8"/>
    <n v="1969"/>
    <x v="3"/>
    <n v="22800000"/>
    <n v="143"/>
    <x v="97"/>
    <s v="Telly Savalas"/>
    <m/>
    <m/>
    <m/>
    <m/>
    <n v="59941"/>
    <n v="452"/>
    <x v="0"/>
    <x v="8"/>
    <n v="7000000"/>
    <n v="15800000"/>
  </r>
  <r>
    <x v="1447"/>
    <n v="6.8"/>
    <n v="2015"/>
    <x v="4"/>
    <n v="25138292"/>
    <n v="425"/>
    <x v="320"/>
    <s v="Julian Richings"/>
    <m/>
    <m/>
    <m/>
    <m/>
    <n v="66483"/>
    <n v="452"/>
    <x v="0"/>
    <x v="0"/>
    <n v="3500000"/>
    <n v="21638292"/>
  </r>
  <r>
    <x v="1448"/>
    <n v="6.8"/>
    <n v="2001"/>
    <x v="2"/>
    <n v="71069884"/>
    <n v="141"/>
    <x v="21"/>
    <s v="Robert De Niro"/>
    <m/>
    <m/>
    <m/>
    <m/>
    <n v="101899"/>
    <n v="445"/>
    <x v="0"/>
    <x v="0"/>
    <n v="68000000"/>
    <n v="3069884"/>
  </r>
  <r>
    <x v="1449"/>
    <n v="6.8"/>
    <n v="2011"/>
    <x v="4"/>
    <n v="40247512"/>
    <n v="417"/>
    <x v="61"/>
    <s v="Jessica Barden"/>
    <m/>
    <m/>
    <m/>
    <m/>
    <n v="159198"/>
    <n v="438"/>
    <x v="0"/>
    <x v="0"/>
    <n v="30000000"/>
    <n v="10247512"/>
  </r>
  <r>
    <x v="1450"/>
    <n v="6.8"/>
    <n v="1999"/>
    <x v="0"/>
    <n v="69304264"/>
    <n v="152"/>
    <x v="434"/>
    <s v="Mark Margolis"/>
    <m/>
    <m/>
    <m/>
    <m/>
    <n v="73068"/>
    <n v="419"/>
    <x v="0"/>
    <x v="0"/>
    <n v="48000000"/>
    <n v="21304264"/>
  </r>
  <r>
    <x v="1451"/>
    <n v="6.8"/>
    <n v="2009"/>
    <x v="2"/>
    <n v="77222184"/>
    <n v="333"/>
    <x v="156"/>
    <s v="Catherine O'Hara"/>
    <m/>
    <m/>
    <m/>
    <m/>
    <n v="87677"/>
    <n v="388"/>
    <x v="0"/>
    <x v="6"/>
    <n v="100000000"/>
    <n v="-22777816"/>
  </r>
  <r>
    <x v="1452"/>
    <n v="6.8"/>
    <n v="2001"/>
    <x v="2"/>
    <n v="58183966"/>
    <n v="174"/>
    <x v="54"/>
    <s v="Will Smith"/>
    <m/>
    <m/>
    <m/>
    <m/>
    <n v="79186"/>
    <n v="386"/>
    <x v="0"/>
    <x v="0"/>
    <n v="107000000"/>
    <n v="-48816034"/>
  </r>
  <r>
    <x v="1453"/>
    <n v="6.8"/>
    <n v="1999"/>
    <x v="0"/>
    <n v="16640210"/>
    <n v="163"/>
    <x v="32"/>
    <s v="Nicolas Cage"/>
    <m/>
    <m/>
    <m/>
    <m/>
    <n v="53028"/>
    <n v="382"/>
    <x v="0"/>
    <x v="0"/>
    <n v="55000000"/>
    <n v="-38359790"/>
  </r>
  <r>
    <x v="1454"/>
    <n v="6.8"/>
    <n v="1999"/>
    <x v="0"/>
    <n v="58220776"/>
    <n v="93"/>
    <x v="79"/>
    <s v="Robin Williams"/>
    <m/>
    <m/>
    <m/>
    <m/>
    <n v="87785"/>
    <n v="362"/>
    <x v="0"/>
    <x v="0"/>
    <n v="100000000"/>
    <n v="-41779224"/>
  </r>
  <r>
    <x v="1455"/>
    <n v="6.8"/>
    <n v="2012"/>
    <x v="4"/>
    <n v="179020854"/>
    <n v="451"/>
    <x v="435"/>
    <s v="Will Smith"/>
    <m/>
    <m/>
    <m/>
    <m/>
    <n v="268154"/>
    <n v="341"/>
    <x v="0"/>
    <x v="0"/>
    <n v="225000000"/>
    <n v="-45979146"/>
  </r>
  <r>
    <x v="1456"/>
    <n v="6.8"/>
    <n v="1997"/>
    <x v="0"/>
    <n v="101087161"/>
    <n v="139"/>
    <x v="226"/>
    <s v="Steve Buscemi"/>
    <m/>
    <m/>
    <m/>
    <m/>
    <n v="225282"/>
    <n v="339"/>
    <x v="0"/>
    <x v="0"/>
    <n v="75000000"/>
    <n v="26087161"/>
  </r>
  <r>
    <x v="1457"/>
    <n v="6.8"/>
    <n v="1980"/>
    <x v="5"/>
    <n v="21378000"/>
    <n v="212"/>
    <x v="264"/>
    <s v="Jamie Lee Curtis"/>
    <m/>
    <m/>
    <m/>
    <m/>
    <n v="46492"/>
    <n v="335"/>
    <x v="0"/>
    <x v="0"/>
    <n v="1000000"/>
    <n v="20378000"/>
  </r>
  <r>
    <x v="1458"/>
    <n v="6.8"/>
    <n v="2010"/>
    <x v="4"/>
    <n v="81557479"/>
    <n v="316"/>
    <x v="18"/>
    <s v="Denzel Washington"/>
    <m/>
    <m/>
    <m/>
    <m/>
    <n v="149947"/>
    <n v="326"/>
    <x v="0"/>
    <x v="0"/>
    <n v="100000000"/>
    <n v="-18442521"/>
  </r>
  <r>
    <x v="1459"/>
    <n v="6.8"/>
    <n v="2009"/>
    <x v="2"/>
    <n v="10326062"/>
    <n v="219"/>
    <x v="436"/>
    <s v="Norman Reedus"/>
    <m/>
    <m/>
    <m/>
    <m/>
    <n v="121432"/>
    <n v="310"/>
    <x v="0"/>
    <x v="6"/>
    <n v="33000000"/>
    <n v="-22673938"/>
  </r>
  <r>
    <x v="1460"/>
    <n v="6.8"/>
    <n v="2007"/>
    <x v="2"/>
    <n v="9525276"/>
    <n v="166"/>
    <x v="226"/>
    <s v="Aisha Tyler"/>
    <m/>
    <m/>
    <m/>
    <m/>
    <n v="60156"/>
    <n v="299"/>
    <x v="0"/>
    <x v="0"/>
    <n v="20000000"/>
    <n v="-10474724"/>
  </r>
  <r>
    <x v="1461"/>
    <n v="6.8"/>
    <n v="2006"/>
    <x v="2"/>
    <n v="20338609"/>
    <n v="211"/>
    <x v="250"/>
    <s v="Meryl Streep"/>
    <s v="A Prairie Home Companion "/>
    <m/>
    <m/>
    <m/>
    <n v="19655"/>
    <n v="280"/>
    <x v="0"/>
    <x v="0"/>
    <n v="10000000"/>
    <n v="10338609"/>
  </r>
  <r>
    <x v="1462"/>
    <n v="6.8"/>
    <n v="1998"/>
    <x v="0"/>
    <n v="11883495"/>
    <n v="88"/>
    <x v="215"/>
    <s v="Jeanne Tripplehorn"/>
    <m/>
    <m/>
    <m/>
    <m/>
    <n v="52805"/>
    <n v="278"/>
    <x v="0"/>
    <x v="8"/>
    <n v="9000000"/>
    <n v="2883495"/>
  </r>
  <r>
    <x v="1463"/>
    <n v="6.8"/>
    <n v="2008"/>
    <x v="2"/>
    <n v="81159365"/>
    <n v="144"/>
    <x v="21"/>
    <s v="Kevin Spacey"/>
    <m/>
    <m/>
    <m/>
    <m/>
    <n v="191470"/>
    <n v="278"/>
    <x v="0"/>
    <x v="0"/>
    <n v="35000000"/>
    <n v="46159365"/>
  </r>
  <r>
    <x v="1464"/>
    <n v="6.8"/>
    <n v="2012"/>
    <x v="4"/>
    <n v="126149655"/>
    <n v="298"/>
    <x v="379"/>
    <s v="Denzel Washington"/>
    <m/>
    <m/>
    <m/>
    <m/>
    <n v="166693"/>
    <n v="276"/>
    <x v="0"/>
    <x v="0"/>
    <n v="85000000"/>
    <n v="41149655"/>
  </r>
  <r>
    <x v="1465"/>
    <n v="6.8"/>
    <n v="1980"/>
    <x v="5"/>
    <n v="108200000"/>
    <n v="121"/>
    <x v="437"/>
    <s v="Margot Kidder"/>
    <m/>
    <m/>
    <m/>
    <m/>
    <n v="76331"/>
    <n v="269"/>
    <x v="0"/>
    <x v="0"/>
    <n v="54000000"/>
    <n v="54200000"/>
  </r>
  <r>
    <x v="1466"/>
    <n v="6.8"/>
    <n v="1981"/>
    <x v="5"/>
    <n v="62300000"/>
    <n v="112"/>
    <x v="97"/>
    <s v="Julian Glover"/>
    <m/>
    <m/>
    <m/>
    <m/>
    <n v="72085"/>
    <n v="263"/>
    <x v="0"/>
    <x v="8"/>
    <n v="28000000"/>
    <n v="34300000"/>
  </r>
  <r>
    <x v="1467"/>
    <n v="6.8"/>
    <n v="1974"/>
    <x v="1"/>
    <n v="21000000"/>
    <n v="118"/>
    <x v="97"/>
    <s v="Christopher Lee"/>
    <m/>
    <m/>
    <m/>
    <m/>
    <n v="73950"/>
    <n v="258"/>
    <x v="0"/>
    <x v="8"/>
    <n v="13000000"/>
    <n v="8000000"/>
  </r>
  <r>
    <x v="1468"/>
    <n v="6.8"/>
    <n v="1973"/>
    <x v="1"/>
    <n v="35400000"/>
    <n v="136"/>
    <x v="97"/>
    <s v="Yaphet Kotto"/>
    <m/>
    <m/>
    <m/>
    <m/>
    <n v="74957"/>
    <n v="251"/>
    <x v="0"/>
    <x v="8"/>
    <n v="7000000"/>
    <n v="28400000"/>
  </r>
  <r>
    <x v="1469"/>
    <n v="6.8"/>
    <n v="2006"/>
    <x v="2"/>
    <n v="155019340"/>
    <n v="166"/>
    <x v="51"/>
    <s v="Bruce Willis"/>
    <m/>
    <m/>
    <m/>
    <m/>
    <n v="127345"/>
    <n v="250"/>
    <x v="0"/>
    <x v="0"/>
    <n v="80000000"/>
    <n v="75019340"/>
  </r>
  <r>
    <x v="1470"/>
    <n v="6.8"/>
    <n v="2009"/>
    <x v="2"/>
    <n v="137850096"/>
    <n v="240"/>
    <x v="438"/>
    <s v="Robin Wright"/>
    <m/>
    <m/>
    <m/>
    <m/>
    <n v="72809"/>
    <n v="249"/>
    <x v="0"/>
    <x v="0"/>
    <n v="200000000"/>
    <n v="-62149904"/>
  </r>
  <r>
    <x v="1471"/>
    <n v="6.8"/>
    <n v="1995"/>
    <x v="0"/>
    <n v="56631572"/>
    <n v="88"/>
    <x v="34"/>
    <s v="Donald Faison"/>
    <m/>
    <m/>
    <m/>
    <m/>
    <n v="123390"/>
    <n v="248"/>
    <x v="0"/>
    <x v="0"/>
    <n v="12000000"/>
    <n v="44631572"/>
  </r>
  <r>
    <x v="1472"/>
    <n v="6.8"/>
    <n v="2008"/>
    <x v="2"/>
    <n v="97680195"/>
    <n v="190"/>
    <x v="34"/>
    <s v="Bradley Cooper"/>
    <m/>
    <m/>
    <m/>
    <m/>
    <n v="271691"/>
    <n v="243"/>
    <x v="0"/>
    <x v="0"/>
    <n v="70000000"/>
    <n v="27680195"/>
  </r>
  <r>
    <x v="1473"/>
    <n v="6.8"/>
    <n v="1997"/>
    <x v="0"/>
    <n v="181395380"/>
    <n v="73"/>
    <x v="83"/>
    <s v="Maura Tierney"/>
    <m/>
    <m/>
    <m/>
    <m/>
    <n v="220392"/>
    <n v="243"/>
    <x v="0"/>
    <x v="0"/>
    <n v="45000000"/>
    <n v="136395380"/>
  </r>
  <r>
    <x v="1474"/>
    <n v="6.8"/>
    <n v="1976"/>
    <x v="1"/>
    <n v="25000000"/>
    <n v="112"/>
    <x v="35"/>
    <s v="Farrah Fawcett"/>
    <m/>
    <m/>
    <m/>
    <m/>
    <n v="39847"/>
    <n v="242"/>
    <x v="0"/>
    <x v="0"/>
    <n v="9000000"/>
    <n v="16000000"/>
  </r>
  <r>
    <x v="1475"/>
    <n v="6.8"/>
    <n v="2000"/>
    <x v="2"/>
    <n v="33771174"/>
    <n v="78"/>
    <x v="110"/>
    <s v="Natalie Portman"/>
    <m/>
    <m/>
    <m/>
    <m/>
    <n v="27044"/>
    <n v="240"/>
    <x v="0"/>
    <x v="0"/>
    <n v="15000000"/>
    <n v="18771174"/>
  </r>
  <r>
    <x v="1476"/>
    <n v="6.8"/>
    <n v="2005"/>
    <x v="2"/>
    <n v="16101109"/>
    <n v="91"/>
    <x v="117"/>
    <s v="Ryan Reynolds"/>
    <m/>
    <m/>
    <m/>
    <m/>
    <n v="76467"/>
    <n v="236"/>
    <x v="0"/>
    <x v="0"/>
    <n v="3000000"/>
    <n v="13101109"/>
  </r>
  <r>
    <x v="1477"/>
    <n v="6.8"/>
    <n v="2013"/>
    <x v="4"/>
    <n v="1702277"/>
    <n v="469"/>
    <x v="32"/>
    <s v="Mia Wasikowska"/>
    <m/>
    <m/>
    <m/>
    <m/>
    <n v="84620"/>
    <n v="235"/>
    <x v="0"/>
    <x v="8"/>
    <n v="12000000"/>
    <n v="-10297723"/>
  </r>
  <r>
    <x v="1478"/>
    <n v="6.8"/>
    <n v="2005"/>
    <x v="2"/>
    <n v="12570442"/>
    <n v="191"/>
    <x v="439"/>
    <s v="Adam Scott"/>
    <m/>
    <m/>
    <m/>
    <m/>
    <n v="40514"/>
    <n v="234"/>
    <x v="0"/>
    <x v="0"/>
    <n v="10000000"/>
    <n v="2570442"/>
  </r>
  <r>
    <x v="1479"/>
    <n v="6.8"/>
    <n v="2013"/>
    <x v="4"/>
    <n v="11326836"/>
    <n v="288"/>
    <x v="21"/>
    <s v="Christian Bale"/>
    <m/>
    <m/>
    <m/>
    <m/>
    <n v="83171"/>
    <n v="231"/>
    <x v="0"/>
    <x v="0"/>
    <n v="22000000"/>
    <n v="-10673164"/>
  </r>
  <r>
    <x v="1480"/>
    <n v="6.8"/>
    <n v="1998"/>
    <x v="0"/>
    <n v="26525834"/>
    <n v="110"/>
    <x v="110"/>
    <s v="Warren Beatty"/>
    <m/>
    <m/>
    <m/>
    <m/>
    <n v="21998"/>
    <n v="227"/>
    <x v="0"/>
    <x v="0"/>
    <n v="30000000"/>
    <n v="-3474166"/>
  </r>
  <r>
    <x v="1481"/>
    <n v="6.8"/>
    <n v="2015"/>
    <x v="4"/>
    <n v="27285953"/>
    <n v="203"/>
    <x v="18"/>
    <s v="Sterling Jerins"/>
    <m/>
    <m/>
    <m/>
    <m/>
    <n v="48675"/>
    <n v="214"/>
    <x v="0"/>
    <x v="0"/>
    <n v="5000000"/>
    <n v="22285953"/>
  </r>
  <r>
    <x v="1482"/>
    <n v="6.8"/>
    <n v="1995"/>
    <x v="0"/>
    <n v="65000000"/>
    <n v="75"/>
    <x v="110"/>
    <s v="Shawna Waldron"/>
    <m/>
    <m/>
    <m/>
    <m/>
    <n v="43027"/>
    <n v="214"/>
    <x v="0"/>
    <x v="0"/>
    <n v="62000000"/>
    <n v="3000000"/>
  </r>
  <r>
    <x v="1483"/>
    <n v="6.8"/>
    <n v="2002"/>
    <x v="2"/>
    <n v="1641788"/>
    <n v="157"/>
    <x v="38"/>
    <s v="Miranda Richardson"/>
    <m/>
    <m/>
    <m/>
    <m/>
    <n v="30096"/>
    <n v="213"/>
    <x v="0"/>
    <x v="16"/>
    <n v="8000000"/>
    <n v="-6358212"/>
  </r>
  <r>
    <x v="1484"/>
    <n v="6.8"/>
    <n v="1988"/>
    <x v="5"/>
    <n v="11806119"/>
    <n v="61"/>
    <x v="88"/>
    <s v="Bolo Yeung"/>
    <m/>
    <m/>
    <m/>
    <m/>
    <n v="57578"/>
    <n v="210"/>
    <x v="0"/>
    <x v="0"/>
    <n v="1100000"/>
    <n v="10706119"/>
  </r>
  <r>
    <x v="1485"/>
    <n v="6.8"/>
    <n v="2009"/>
    <x v="2"/>
    <n v="7689458"/>
    <n v="292"/>
    <x v="440"/>
    <s v="Andrew Garfield"/>
    <m/>
    <m/>
    <m/>
    <m/>
    <n v="126307"/>
    <n v="210"/>
    <x v="0"/>
    <x v="8"/>
    <n v="40000000"/>
    <n v="-32310542"/>
  </r>
  <r>
    <x v="1486"/>
    <n v="6.8"/>
    <n v="2001"/>
    <x v="2"/>
    <n v="11405825"/>
    <n v="119"/>
    <x v="5"/>
    <s v="Kevin Spacey"/>
    <m/>
    <m/>
    <m/>
    <m/>
    <n v="28542"/>
    <n v="208"/>
    <x v="0"/>
    <x v="0"/>
    <n v="35000000"/>
    <n v="-23594175"/>
  </r>
  <r>
    <x v="1487"/>
    <n v="6.8"/>
    <n v="2006"/>
    <x v="2"/>
    <n v="37617947"/>
    <n v="122"/>
    <x v="441"/>
    <s v="Keisha Castle-Hughes"/>
    <m/>
    <m/>
    <m/>
    <m/>
    <n v="8143"/>
    <n v="203"/>
    <x v="0"/>
    <x v="0"/>
    <n v="30000000"/>
    <n v="7617947"/>
  </r>
  <r>
    <x v="1488"/>
    <n v="6.8"/>
    <n v="2010"/>
    <x v="4"/>
    <n v="322157"/>
    <n v="238"/>
    <x v="58"/>
    <s v="Linda Cardellini"/>
    <m/>
    <m/>
    <m/>
    <m/>
    <n v="61787"/>
    <n v="203"/>
    <x v="0"/>
    <x v="0"/>
    <n v="2500000"/>
    <n v="-2177843"/>
  </r>
  <r>
    <x v="1489"/>
    <n v="6.8"/>
    <n v="1995"/>
    <x v="0"/>
    <n v="65807024"/>
    <n v="63"/>
    <x v="442"/>
    <s v="Will Smith"/>
    <m/>
    <m/>
    <m/>
    <m/>
    <n v="172405"/>
    <n v="203"/>
    <x v="0"/>
    <x v="0"/>
    <n v="19000000"/>
    <n v="46807024"/>
  </r>
  <r>
    <x v="1490"/>
    <n v="6.8"/>
    <n v="2002"/>
    <x v="2"/>
    <n v="410241"/>
    <n v="92"/>
    <x v="58"/>
    <s v="Patrick Fugit"/>
    <m/>
    <m/>
    <m/>
    <m/>
    <n v="32357"/>
    <n v="199"/>
    <x v="0"/>
    <x v="0"/>
    <n v="2000000"/>
    <n v="-1589759"/>
  </r>
  <r>
    <x v="1491"/>
    <n v="6.8"/>
    <n v="2007"/>
    <x v="2"/>
    <n v="9664316"/>
    <n v="131"/>
    <x v="32"/>
    <s v="J.K. Simmons"/>
    <m/>
    <m/>
    <m/>
    <m/>
    <n v="47203"/>
    <n v="197"/>
    <x v="0"/>
    <x v="0"/>
    <n v="27500000"/>
    <n v="-17835684"/>
  </r>
  <r>
    <x v="1492"/>
    <n v="6.8"/>
    <n v="1999"/>
    <x v="0"/>
    <n v="4193025"/>
    <n v="42"/>
    <x v="347"/>
    <s v="Natasha Lyonne"/>
    <m/>
    <m/>
    <m/>
    <m/>
    <n v="30682"/>
    <n v="194"/>
    <x v="0"/>
    <x v="0"/>
    <n v="15000000"/>
    <n v="-10806975"/>
  </r>
  <r>
    <x v="1493"/>
    <n v="6.8"/>
    <n v="1999"/>
    <x v="0"/>
    <n v="14378353"/>
    <n v="95"/>
    <x v="208"/>
    <s v="Rick Yune"/>
    <m/>
    <m/>
    <m/>
    <m/>
    <n v="12375"/>
    <n v="194"/>
    <x v="0"/>
    <x v="0"/>
    <n v="36000000"/>
    <n v="-21621647"/>
  </r>
  <r>
    <x v="1494"/>
    <n v="6.8"/>
    <n v="2008"/>
    <x v="2"/>
    <n v="26415649"/>
    <n v="190"/>
    <x v="1"/>
    <s v="Keanu Reeves"/>
    <m/>
    <m/>
    <m/>
    <m/>
    <n v="94892"/>
    <n v="189"/>
    <x v="0"/>
    <x v="0"/>
    <n v="20000000"/>
    <n v="6415649"/>
  </r>
  <r>
    <x v="1495"/>
    <n v="6.8"/>
    <n v="1980"/>
    <x v="5"/>
    <n v="1500000"/>
    <n v="102"/>
    <x v="116"/>
    <s v="Jeff Bridges"/>
    <m/>
    <m/>
    <m/>
    <m/>
    <n v="9830"/>
    <n v="189"/>
    <x v="0"/>
    <x v="0"/>
    <n v="44000000"/>
    <n v="-42500000"/>
  </r>
  <r>
    <x v="1496"/>
    <n v="6.8"/>
    <n v="1995"/>
    <x v="0"/>
    <n v="66600000"/>
    <n v="79"/>
    <x v="17"/>
    <s v="Miriam Margolyes"/>
    <m/>
    <m/>
    <m/>
    <m/>
    <n v="94435"/>
    <n v="182"/>
    <x v="0"/>
    <x v="17"/>
    <n v="30000000"/>
    <n v="36600000"/>
  </r>
  <r>
    <x v="1497"/>
    <n v="6.8"/>
    <n v="2001"/>
    <x v="2"/>
    <n v="7496522"/>
    <n v="116"/>
    <x v="443"/>
    <s v="Woody Allen"/>
    <m/>
    <m/>
    <m/>
    <m/>
    <n v="31798"/>
    <n v="178"/>
    <x v="0"/>
    <x v="0"/>
    <n v="26000000"/>
    <n v="-18503478"/>
  </r>
  <r>
    <x v="1498"/>
    <n v="6.8"/>
    <n v="2014"/>
    <x v="4"/>
    <n v="3958500"/>
    <n v="262"/>
    <x v="3"/>
    <s v="Lesley Manville"/>
    <m/>
    <m/>
    <m/>
    <m/>
    <n v="17933"/>
    <n v="165"/>
    <x v="0"/>
    <x v="8"/>
    <n v="8200000"/>
    <n v="-4241500"/>
  </r>
  <r>
    <x v="1499"/>
    <n v="6.8"/>
    <n v="2012"/>
    <x v="4"/>
    <n v="125014030"/>
    <n v="214"/>
    <x v="91"/>
    <s v="Channing Tatum"/>
    <m/>
    <m/>
    <m/>
    <m/>
    <n v="145852"/>
    <n v="164"/>
    <x v="0"/>
    <x v="0"/>
    <n v="30000000"/>
    <n v="95014030"/>
  </r>
  <r>
    <x v="1500"/>
    <n v="6.8"/>
    <n v="1995"/>
    <x v="0"/>
    <n v="21200000"/>
    <n v="59"/>
    <x v="58"/>
    <s v="Kurtwood Smith"/>
    <m/>
    <m/>
    <m/>
    <m/>
    <n v="34774"/>
    <n v="162"/>
    <x v="0"/>
    <x v="0"/>
    <n v="20000000"/>
    <n v="1200000"/>
  </r>
  <r>
    <x v="1501"/>
    <n v="6.8"/>
    <n v="1999"/>
    <x v="0"/>
    <n v="630779"/>
    <n v="95"/>
    <x v="242"/>
    <s v="Jeremy W. Auman"/>
    <m/>
    <m/>
    <m/>
    <m/>
    <n v="11101"/>
    <n v="159"/>
    <x v="0"/>
    <x v="0"/>
    <n v="35000000"/>
    <n v="-34369221"/>
  </r>
  <r>
    <x v="1502"/>
    <n v="6.8"/>
    <n v="2014"/>
    <x v="4"/>
    <n v="17237244"/>
    <n v="291"/>
    <x v="21"/>
    <s v="Philip Seymour Hoffman"/>
    <m/>
    <m/>
    <m/>
    <m/>
    <n v="57210"/>
    <n v="158"/>
    <x v="0"/>
    <x v="8"/>
    <n v="15000000"/>
    <n v="2237244"/>
  </r>
  <r>
    <x v="1503"/>
    <n v="6.8"/>
    <n v="2003"/>
    <x v="2"/>
    <n v="1310270"/>
    <n v="33"/>
    <x v="444"/>
    <s v="Corbin Allred"/>
    <m/>
    <m/>
    <m/>
    <m/>
    <n v="17725"/>
    <n v="157"/>
    <x v="0"/>
    <x v="0"/>
    <n v="780000"/>
    <n v="530270"/>
  </r>
  <r>
    <x v="1504"/>
    <n v="6.8"/>
    <n v="1996"/>
    <x v="0"/>
    <n v="38553833"/>
    <n v="62"/>
    <x v="445"/>
    <s v="Tom Wilkinson"/>
    <m/>
    <m/>
    <m/>
    <m/>
    <n v="46239"/>
    <n v="155"/>
    <x v="0"/>
    <x v="0"/>
    <n v="55000000"/>
    <n v="-16446167"/>
  </r>
  <r>
    <x v="1505"/>
    <n v="6.8"/>
    <n v="2016"/>
    <x v="4"/>
    <n v="323505540"/>
    <n v="165"/>
    <x v="192"/>
    <s v="Steve Coogan"/>
    <m/>
    <m/>
    <m/>
    <m/>
    <n v="24407"/>
    <n v="155"/>
    <x v="0"/>
    <x v="4"/>
    <n v="75000000"/>
    <n v="248505540"/>
  </r>
  <r>
    <x v="1506"/>
    <n v="6.8"/>
    <n v="1996"/>
    <x v="0"/>
    <n v="63071133"/>
    <n v="63"/>
    <x v="446"/>
    <s v="Bruce Willis"/>
    <m/>
    <m/>
    <m/>
    <m/>
    <n v="42892"/>
    <n v="154"/>
    <x v="0"/>
    <x v="0"/>
    <n v="12000000"/>
    <n v="51071133"/>
  </r>
  <r>
    <x v="1507"/>
    <n v="6.8"/>
    <n v="1995"/>
    <x v="0"/>
    <n v="529766"/>
    <n v="52"/>
    <x v="0"/>
    <s v="Steve Buscemi"/>
    <m/>
    <m/>
    <m/>
    <m/>
    <n v="22345"/>
    <n v="144"/>
    <x v="0"/>
    <x v="0"/>
    <n v="7000000"/>
    <n v="-6470234"/>
  </r>
  <r>
    <x v="1508"/>
    <n v="6.8"/>
    <n v="1993"/>
    <x v="0"/>
    <n v="158348400"/>
    <n v="56"/>
    <x v="38"/>
    <s v="Tom Cruise"/>
    <m/>
    <m/>
    <m/>
    <m/>
    <n v="88844"/>
    <n v="142"/>
    <x v="0"/>
    <x v="0"/>
    <n v="42000000"/>
    <n v="116348400"/>
  </r>
  <r>
    <x v="1509"/>
    <n v="6.8"/>
    <n v="1996"/>
    <x v="0"/>
    <n v="9714482"/>
    <n v="69"/>
    <x v="175"/>
    <s v="Natasha Lyonne"/>
    <m/>
    <m/>
    <m/>
    <m/>
    <n v="30083"/>
    <n v="140"/>
    <x v="0"/>
    <x v="0"/>
    <n v="20000000"/>
    <n v="-10285518"/>
  </r>
  <r>
    <x v="1510"/>
    <n v="6.8"/>
    <n v="2016"/>
    <x v="4"/>
    <n v="54257433"/>
    <n v="186"/>
    <x v="447"/>
    <s v="Óscar Jaenada"/>
    <m/>
    <m/>
    <m/>
    <m/>
    <n v="12983"/>
    <n v="139"/>
    <x v="0"/>
    <x v="0"/>
    <n v="17000000"/>
    <n v="37257433"/>
  </r>
  <r>
    <x v="1511"/>
    <n v="6.8"/>
    <n v="2011"/>
    <x v="4"/>
    <n v="9203192"/>
    <n v="231"/>
    <x v="58"/>
    <s v="Matthew McConaughey"/>
    <m/>
    <m/>
    <m/>
    <m/>
    <n v="45396"/>
    <n v="136"/>
    <x v="0"/>
    <x v="0"/>
    <n v="5000000"/>
    <n v="4203192"/>
  </r>
  <r>
    <x v="1512"/>
    <n v="6.8"/>
    <n v="2004"/>
    <x v="2"/>
    <n v="1029017"/>
    <n v="84"/>
    <x v="91"/>
    <s v="Robin Wright"/>
    <m/>
    <m/>
    <m/>
    <m/>
    <n v="12049"/>
    <n v="135"/>
    <x v="0"/>
    <x v="0"/>
    <n v="6500000"/>
    <n v="-5470983"/>
  </r>
  <r>
    <x v="1513"/>
    <n v="6.8"/>
    <n v="2014"/>
    <x v="4"/>
    <n v="50461335"/>
    <n v="141"/>
    <x v="448"/>
    <s v="Chloë Grace Moretz"/>
    <m/>
    <m/>
    <m/>
    <m/>
    <n v="83893"/>
    <n v="132"/>
    <x v="0"/>
    <x v="0"/>
    <n v="11000000"/>
    <n v="39461335"/>
  </r>
  <r>
    <x v="1514"/>
    <n v="6.8"/>
    <n v="2010"/>
    <x v="4"/>
    <n v="9528092"/>
    <n v="214"/>
    <x v="132"/>
    <s v="Naomi Watts"/>
    <m/>
    <m/>
    <m/>
    <m/>
    <n v="38513"/>
    <n v="127"/>
    <x v="0"/>
    <x v="0"/>
    <n v="22000000"/>
    <n v="-12471908"/>
  </r>
  <r>
    <x v="1515"/>
    <n v="6.8"/>
    <n v="2012"/>
    <x v="4"/>
    <n v="18381787"/>
    <n v="175"/>
    <x v="7"/>
    <s v="Luke Newberry"/>
    <m/>
    <m/>
    <m/>
    <m/>
    <n v="15684"/>
    <n v="126"/>
    <x v="0"/>
    <x v="8"/>
    <n v="11000000"/>
    <n v="7381787"/>
  </r>
  <r>
    <x v="1516"/>
    <n v="6.8"/>
    <n v="1991"/>
    <x v="0"/>
    <n v="113502246"/>
    <n v="55"/>
    <x v="246"/>
    <s v="Anjelica Huston"/>
    <m/>
    <m/>
    <m/>
    <m/>
    <n v="96607"/>
    <n v="125"/>
    <x v="0"/>
    <x v="0"/>
    <n v="38000000"/>
    <n v="75502246"/>
  </r>
  <r>
    <x v="1517"/>
    <n v="6.8"/>
    <n v="2011"/>
    <x v="4"/>
    <n v="537580"/>
    <n v="134"/>
    <x v="275"/>
    <s v="Gerard Butler"/>
    <m/>
    <m/>
    <m/>
    <m/>
    <n v="52972"/>
    <n v="124"/>
    <x v="0"/>
    <x v="0"/>
    <n v="30000000"/>
    <n v="-29462420"/>
  </r>
  <r>
    <x v="1518"/>
    <n v="6.8"/>
    <n v="2005"/>
    <x v="2"/>
    <n v="1247453"/>
    <n v="122"/>
    <x v="7"/>
    <s v="Steve Coogan"/>
    <m/>
    <m/>
    <m/>
    <m/>
    <n v="11202"/>
    <n v="123"/>
    <x v="0"/>
    <x v="8"/>
    <n v="2800000"/>
    <n v="-1552547"/>
  </r>
  <r>
    <x v="1519"/>
    <n v="6.8"/>
    <n v="2014"/>
    <x v="4"/>
    <n v="50807639"/>
    <n v="219"/>
    <x v="49"/>
    <s v="Isaac Hempstead Wright"/>
    <m/>
    <m/>
    <m/>
    <m/>
    <n v="40883"/>
    <n v="122"/>
    <x v="0"/>
    <x v="0"/>
    <n v="60000000"/>
    <n v="-9192361"/>
  </r>
  <r>
    <x v="1520"/>
    <n v="6.8"/>
    <n v="1988"/>
    <x v="5"/>
    <n v="44726644"/>
    <n v="50"/>
    <x v="449"/>
    <s v="Jack Palance"/>
    <m/>
    <m/>
    <m/>
    <m/>
    <n v="42614"/>
    <n v="120"/>
    <x v="0"/>
    <x v="0"/>
    <n v="13000000"/>
    <n v="31726644"/>
  </r>
  <r>
    <x v="1521"/>
    <n v="6.8"/>
    <n v="2008"/>
    <x v="2"/>
    <n v="2344847"/>
    <n v="158"/>
    <x v="69"/>
    <s v="Alice Braga"/>
    <m/>
    <m/>
    <m/>
    <m/>
    <n v="18561"/>
    <n v="119"/>
    <x v="0"/>
    <x v="0"/>
    <n v="7000000"/>
    <n v="-4655153"/>
  </r>
  <r>
    <x v="1522"/>
    <n v="6.8"/>
    <n v="1994"/>
    <x v="0"/>
    <n v="22200000"/>
    <n v="44"/>
    <x v="110"/>
    <s v="Johnny Depp"/>
    <m/>
    <m/>
    <m/>
    <m/>
    <n v="41310"/>
    <n v="117"/>
    <x v="0"/>
    <x v="0"/>
    <n v="25000000"/>
    <n v="-2800000"/>
  </r>
  <r>
    <x v="1523"/>
    <n v="6.8"/>
    <n v="1991"/>
    <x v="0"/>
    <n v="59847242"/>
    <n v="31"/>
    <x v="417"/>
    <s v="Macaulay Culkin"/>
    <m/>
    <m/>
    <m/>
    <m/>
    <n v="55895"/>
    <n v="115"/>
    <x v="0"/>
    <x v="0"/>
    <n v="16500000"/>
    <n v="43347242"/>
  </r>
  <r>
    <x v="1524"/>
    <n v="6.8"/>
    <n v="2005"/>
    <x v="2"/>
    <n v="4280577"/>
    <n v="90"/>
    <x v="302"/>
    <s v="Sean Pertwee"/>
    <m/>
    <m/>
    <m/>
    <m/>
    <n v="50919"/>
    <n v="114"/>
    <x v="0"/>
    <x v="0"/>
    <n v="10000000"/>
    <n v="-5719423"/>
  </r>
  <r>
    <x v="1525"/>
    <n v="6.8"/>
    <n v="2014"/>
    <x v="4"/>
    <n v="28831145"/>
    <n v="159"/>
    <x v="69"/>
    <s v="Jennifer Garner"/>
    <m/>
    <m/>
    <m/>
    <m/>
    <n v="39357"/>
    <n v="113"/>
    <x v="0"/>
    <x v="0"/>
    <n v="25000000"/>
    <n v="3831145"/>
  </r>
  <r>
    <x v="1526"/>
    <n v="6.8"/>
    <n v="2007"/>
    <x v="2"/>
    <n v="58867694"/>
    <n v="154"/>
    <x v="450"/>
    <s v="Jeff Bridges"/>
    <m/>
    <m/>
    <m/>
    <m/>
    <n v="54077"/>
    <n v="112"/>
    <x v="0"/>
    <x v="0"/>
    <n v="100000000"/>
    <n v="-41132306"/>
  </r>
  <r>
    <x v="1527"/>
    <n v="6.8"/>
    <n v="1989"/>
    <x v="5"/>
    <n v="58571513"/>
    <n v="43"/>
    <x v="14"/>
    <s v="Al Pacino"/>
    <m/>
    <m/>
    <m/>
    <m/>
    <n v="30213"/>
    <n v="112"/>
    <x v="0"/>
    <x v="0"/>
    <n v="19000000"/>
    <n v="39571513"/>
  </r>
  <r>
    <x v="1528"/>
    <n v="6.8"/>
    <n v="2002"/>
    <x v="2"/>
    <n v="5709616"/>
    <n v="85"/>
    <x v="91"/>
    <s v="Damián Alcázar"/>
    <m/>
    <m/>
    <m/>
    <m/>
    <n v="11088"/>
    <n v="110"/>
    <x v="11"/>
    <x v="18"/>
    <n v="1800000"/>
    <n v="3909616"/>
  </r>
  <r>
    <x v="1529"/>
    <n v="6.8"/>
    <n v="2016"/>
    <x v="4"/>
    <n v="52792307"/>
    <n v="252"/>
    <x v="233"/>
    <s v="Mark Rylance"/>
    <m/>
    <m/>
    <m/>
    <m/>
    <n v="12572"/>
    <n v="106"/>
    <x v="0"/>
    <x v="8"/>
    <n v="140000000"/>
    <n v="-87207693"/>
  </r>
  <r>
    <x v="1530"/>
    <n v="6.8"/>
    <n v="1996"/>
    <x v="0"/>
    <n v="14891000"/>
    <n v="50"/>
    <x v="117"/>
    <s v="Lily Tomlin"/>
    <m/>
    <m/>
    <m/>
    <m/>
    <n v="15088"/>
    <n v="105"/>
    <x v="0"/>
    <x v="0"/>
    <n v="7000000"/>
    <n v="7891000"/>
  </r>
  <r>
    <x v="1531"/>
    <n v="6.8"/>
    <n v="2004"/>
    <x v="2"/>
    <n v="992238"/>
    <n v="124"/>
    <x v="91"/>
    <s v="Paddy Considine"/>
    <m/>
    <m/>
    <m/>
    <m/>
    <n v="16349"/>
    <n v="103"/>
    <x v="0"/>
    <x v="8"/>
    <n v="1700000"/>
    <n v="-707762"/>
  </r>
  <r>
    <x v="1532"/>
    <n v="6.8"/>
    <n v="2006"/>
    <x v="2"/>
    <n v="298110"/>
    <n v="140"/>
    <x v="451"/>
    <s v="Alexia Fast"/>
    <m/>
    <m/>
    <m/>
    <m/>
    <n v="25055"/>
    <n v="98"/>
    <x v="0"/>
    <x v="16"/>
    <n v="8000000"/>
    <n v="-7701890"/>
  </r>
  <r>
    <x v="1533"/>
    <n v="6.8"/>
    <n v="1990"/>
    <x v="0"/>
    <n v="21413105"/>
    <n v="20"/>
    <x v="452"/>
    <s v="Alan Rickman"/>
    <m/>
    <m/>
    <m/>
    <m/>
    <n v="15230"/>
    <n v="97"/>
    <x v="0"/>
    <x v="17"/>
    <n v="20000000"/>
    <n v="1413105"/>
  </r>
  <r>
    <x v="1534"/>
    <n v="6.8"/>
    <n v="2009"/>
    <x v="2"/>
    <n v="37606"/>
    <n v="78"/>
    <x v="58"/>
    <s v="Michael Kelly"/>
    <m/>
    <m/>
    <m/>
    <m/>
    <n v="31836"/>
    <n v="90"/>
    <x v="0"/>
    <x v="16"/>
    <n v="3500000"/>
    <n v="-3462394"/>
  </r>
  <r>
    <x v="1535"/>
    <n v="6.8"/>
    <n v="2008"/>
    <x v="2"/>
    <n v="4040588"/>
    <n v="109"/>
    <x v="7"/>
    <s v="Alan Rickman"/>
    <m/>
    <m/>
    <m/>
    <m/>
    <n v="12233"/>
    <n v="89"/>
    <x v="0"/>
    <x v="0"/>
    <n v="5000000"/>
    <n v="-959412"/>
  </r>
  <r>
    <x v="1536"/>
    <n v="6.8"/>
    <n v="2015"/>
    <x v="4"/>
    <n v="42652003"/>
    <n v="61"/>
    <x v="453"/>
    <s v="Jay Hernandez"/>
    <m/>
    <m/>
    <m/>
    <m/>
    <n v="18915"/>
    <n v="87"/>
    <x v="0"/>
    <x v="0"/>
    <n v="20000000"/>
    <n v="22652003"/>
  </r>
  <r>
    <x v="1537"/>
    <n v="6.8"/>
    <n v="1991"/>
    <x v="0"/>
    <n v="86930411"/>
    <n v="43"/>
    <x v="50"/>
    <s v="George Kennedy"/>
    <m/>
    <m/>
    <m/>
    <m/>
    <n v="83269"/>
    <n v="87"/>
    <x v="0"/>
    <x v="0"/>
    <n v="23000000"/>
    <n v="63930411"/>
  </r>
  <r>
    <x v="1538"/>
    <n v="6.8"/>
    <n v="2006"/>
    <x v="2"/>
    <n v="352786"/>
    <n v="78"/>
    <x v="189"/>
    <s v="Phyllida Law"/>
    <m/>
    <m/>
    <m/>
    <m/>
    <n v="11132"/>
    <n v="86"/>
    <x v="0"/>
    <x v="0"/>
    <n v="11000000"/>
    <n v="-10647214"/>
  </r>
  <r>
    <x v="1539"/>
    <n v="6.8"/>
    <n v="1985"/>
    <x v="5"/>
    <n v="4250320"/>
    <n v="64"/>
    <x v="454"/>
    <s v="Nicholas Rowe"/>
    <m/>
    <m/>
    <m/>
    <m/>
    <n v="14870"/>
    <n v="86"/>
    <x v="0"/>
    <x v="0"/>
    <n v="18000000"/>
    <n v="-13749680"/>
  </r>
  <r>
    <x v="1540"/>
    <n v="6.8"/>
    <n v="2010"/>
    <x v="4"/>
    <n v="48430"/>
    <n v="112"/>
    <x v="307"/>
    <s v="David Hyde Pierce"/>
    <m/>
    <m/>
    <m/>
    <m/>
    <n v="20176"/>
    <n v="73"/>
    <x v="0"/>
    <x v="0"/>
    <n v="500000"/>
    <n v="-451570"/>
  </r>
  <r>
    <x v="1541"/>
    <n v="6.8"/>
    <n v="2007"/>
    <x v="2"/>
    <n v="7486906"/>
    <n v="118"/>
    <x v="17"/>
    <s v="Oliver Platt"/>
    <m/>
    <m/>
    <m/>
    <m/>
    <n v="17436"/>
    <n v="71"/>
    <x v="0"/>
    <x v="0"/>
    <n v="27000000"/>
    <n v="-19513094"/>
  </r>
  <r>
    <x v="1542"/>
    <n v="6.8"/>
    <n v="1996"/>
    <x v="0"/>
    <n v="36049108"/>
    <n v="29"/>
    <x v="112"/>
    <s v="Vivica A. Fox"/>
    <m/>
    <m/>
    <m/>
    <m/>
    <n v="10139"/>
    <n v="70"/>
    <x v="0"/>
    <x v="0"/>
    <n v="9000000"/>
    <n v="27049108"/>
  </r>
  <r>
    <x v="1543"/>
    <n v="6.8"/>
    <n v="1953"/>
    <x v="6"/>
    <n v="36000000"/>
    <n v="42"/>
    <x v="330"/>
    <s v="Richard Burton"/>
    <m/>
    <m/>
    <m/>
    <m/>
    <n v="6359"/>
    <n v="69"/>
    <x v="0"/>
    <x v="0"/>
    <n v="5000000"/>
    <n v="31000000"/>
  </r>
  <r>
    <x v="1544"/>
    <n v="6.8"/>
    <n v="2008"/>
    <x v="2"/>
    <n v="1186957"/>
    <n v="160"/>
    <x v="5"/>
    <s v="Zoe Kazan"/>
    <m/>
    <m/>
    <m/>
    <m/>
    <n v="9264"/>
    <n v="69"/>
    <x v="0"/>
    <x v="8"/>
    <n v="25000000"/>
    <n v="-23813043"/>
  </r>
  <r>
    <x v="1545"/>
    <n v="6.8"/>
    <n v="1965"/>
    <x v="3"/>
    <n v="14873"/>
    <n v="53"/>
    <x v="455"/>
    <s v="James Coburn"/>
    <m/>
    <m/>
    <m/>
    <m/>
    <n v="5294"/>
    <n v="67"/>
    <x v="0"/>
    <x v="0"/>
    <n v="3800000"/>
    <n v="-3785127"/>
  </r>
  <r>
    <x v="1546"/>
    <n v="6.8"/>
    <n v="2005"/>
    <x v="2"/>
    <n v="653621"/>
    <n v="123"/>
    <x v="456"/>
    <s v="Hugh M. Hefner"/>
    <m/>
    <m/>
    <m/>
    <m/>
    <n v="5615"/>
    <n v="64"/>
    <x v="0"/>
    <x v="0"/>
    <n v="2000000"/>
    <n v="-1346379"/>
  </r>
  <r>
    <x v="1547"/>
    <n v="6.8"/>
    <n v="1987"/>
    <x v="5"/>
    <n v="54215416"/>
    <n v="18"/>
    <x v="189"/>
    <s v="Esai Morales"/>
    <m/>
    <m/>
    <m/>
    <m/>
    <n v="21409"/>
    <n v="63"/>
    <x v="0"/>
    <x v="0"/>
    <n v="6500000"/>
    <n v="47715416"/>
  </r>
  <r>
    <x v="1548"/>
    <n v="6.8"/>
    <n v="2007"/>
    <x v="2"/>
    <n v="3169424"/>
    <n v="104"/>
    <x v="69"/>
    <s v="Harry Lennix"/>
    <m/>
    <m/>
    <m/>
    <m/>
    <n v="18442"/>
    <n v="59"/>
    <x v="0"/>
    <x v="0"/>
    <n v="13000000"/>
    <n v="-9830576"/>
  </r>
  <r>
    <x v="1549"/>
    <n v="6.8"/>
    <n v="2009"/>
    <x v="2"/>
    <n v="548934"/>
    <n v="123"/>
    <x v="338"/>
    <s v="Tony Curran"/>
    <m/>
    <m/>
    <m/>
    <m/>
    <n v="16863"/>
    <n v="57"/>
    <x v="0"/>
    <x v="12"/>
    <n v="12000000"/>
    <n v="-11451066"/>
  </r>
  <r>
    <x v="1550"/>
    <n v="6.8"/>
    <n v="2016"/>
    <x v="4"/>
    <n v="61693523"/>
    <n v="63"/>
    <x v="5"/>
    <s v="Jennifer Garner"/>
    <m/>
    <m/>
    <m/>
    <m/>
    <n v="6276"/>
    <n v="55"/>
    <x v="0"/>
    <x v="0"/>
    <n v="13000000"/>
    <n v="48693523"/>
  </r>
  <r>
    <x v="1551"/>
    <n v="6.8"/>
    <n v="2013"/>
    <x v="4"/>
    <n v="59379"/>
    <n v="193"/>
    <x v="457"/>
    <s v="Brighton Sharbino"/>
    <m/>
    <m/>
    <m/>
    <m/>
    <n v="12796"/>
    <n v="52"/>
    <x v="0"/>
    <x v="0"/>
    <n v="200000"/>
    <n v="-140621"/>
  </r>
  <r>
    <x v="1552"/>
    <n v="6.8"/>
    <n v="1992"/>
    <x v="0"/>
    <n v="1100000"/>
    <n v="19"/>
    <x v="0"/>
    <s v="Dana Delany"/>
    <m/>
    <m/>
    <m/>
    <m/>
    <n v="3665"/>
    <n v="39"/>
    <x v="0"/>
    <x v="0"/>
    <n v="5000000"/>
    <n v="-3900000"/>
  </r>
  <r>
    <x v="1553"/>
    <n v="6.8"/>
    <n v="1997"/>
    <x v="0"/>
    <n v="532190"/>
    <n v="23"/>
    <x v="458"/>
    <s v="Kurtwood Smith"/>
    <m/>
    <m/>
    <m/>
    <m/>
    <n v="5673"/>
    <n v="37"/>
    <x v="0"/>
    <x v="0"/>
    <n v="8000000"/>
    <n v="-7467810"/>
  </r>
  <r>
    <x v="1554"/>
    <n v="6.8"/>
    <n v="2008"/>
    <x v="2"/>
    <n v="317040"/>
    <n v="60"/>
    <x v="91"/>
    <s v="Kristen Stewart"/>
    <m/>
    <m/>
    <m/>
    <m/>
    <n v="6723"/>
    <n v="36"/>
    <x v="0"/>
    <x v="0"/>
    <n v="15500000"/>
    <n v="-15182960"/>
  </r>
  <r>
    <x v="1555"/>
    <n v="6.8"/>
    <n v="1996"/>
    <x v="0"/>
    <n v="5731103"/>
    <n v="28"/>
    <x v="330"/>
    <s v="Bernie Mac"/>
    <m/>
    <m/>
    <m/>
    <m/>
    <n v="4100"/>
    <n v="35"/>
    <x v="0"/>
    <x v="0"/>
    <n v="2400000"/>
    <n v="3331103"/>
  </r>
  <r>
    <x v="1556"/>
    <n v="6.8"/>
    <n v="1996"/>
    <x v="0"/>
    <n v="1277257"/>
    <n v="18"/>
    <x v="110"/>
    <s v="Kevin Corrigan"/>
    <m/>
    <m/>
    <m/>
    <m/>
    <n v="2629"/>
    <n v="32"/>
    <x v="0"/>
    <x v="8"/>
    <n v="1000000"/>
    <n v="277257"/>
  </r>
  <r>
    <x v="1557"/>
    <n v="6.8"/>
    <n v="2014"/>
    <x v="4"/>
    <n v="100240"/>
    <n v="43"/>
    <x v="122"/>
    <s v="G.W. Krauss"/>
    <m/>
    <m/>
    <m/>
    <m/>
    <n v="1220"/>
    <n v="11"/>
    <x v="0"/>
    <x v="13"/>
    <n v="1000000"/>
    <n v="-899760"/>
  </r>
  <r>
    <x v="1558"/>
    <n v="6.8"/>
    <n v="2014"/>
    <x v="4"/>
    <n v="21199"/>
    <n v="10"/>
    <x v="459"/>
    <s v="Elizabeth Streb"/>
    <m/>
    <m/>
    <m/>
    <m/>
    <n v="40"/>
    <n v="10"/>
    <x v="0"/>
    <x v="0"/>
    <n v="500000"/>
    <n v="-478801"/>
  </r>
  <r>
    <x v="1559"/>
    <n v="6.8"/>
    <n v="2011"/>
    <x v="4"/>
    <n v="906666"/>
    <n v="29"/>
    <x v="122"/>
    <s v="Rachel Dratch"/>
    <m/>
    <m/>
    <m/>
    <m/>
    <n v="154"/>
    <n v="5"/>
    <x v="0"/>
    <x v="0"/>
    <n v="500000"/>
    <n v="406666"/>
  </r>
  <r>
    <x v="1560"/>
    <n v="6.8"/>
    <n v="2016"/>
    <x v="4"/>
    <n v="31662"/>
    <n v="2"/>
    <x v="181"/>
    <s v="Liam Neeson"/>
    <m/>
    <m/>
    <m/>
    <m/>
    <n v="90"/>
    <n v="1"/>
    <x v="0"/>
    <x v="7"/>
    <n v="12620000"/>
    <n v="-12588338"/>
  </r>
  <r>
    <x v="1561"/>
    <n v="6.7"/>
    <n v="2002"/>
    <x v="2"/>
    <n v="310675583"/>
    <n v="284"/>
    <x v="8"/>
    <s v="Natalie Portman"/>
    <m/>
    <m/>
    <m/>
    <m/>
    <n v="464310"/>
    <n v="3516"/>
    <x v="0"/>
    <x v="0"/>
    <n v="115000000"/>
    <n v="195675583"/>
  </r>
  <r>
    <x v="1562"/>
    <n v="6.7"/>
    <n v="2002"/>
    <x v="2"/>
    <n v="227965690"/>
    <n v="208"/>
    <x v="73"/>
    <s v="Rory Culkin"/>
    <m/>
    <m/>
    <m/>
    <m/>
    <n v="271592"/>
    <n v="2335"/>
    <x v="0"/>
    <x v="0"/>
    <n v="72000000"/>
    <n v="155965690"/>
  </r>
  <r>
    <x v="1563"/>
    <n v="6.7"/>
    <n v="2003"/>
    <x v="2"/>
    <n v="139259759"/>
    <n v="245"/>
    <x v="9"/>
    <s v="Essie Davis"/>
    <m/>
    <m/>
    <m/>
    <m/>
    <n v="364948"/>
    <n v="2121"/>
    <x v="0"/>
    <x v="17"/>
    <n v="150000000"/>
    <n v="-10740241"/>
  </r>
  <r>
    <x v="1564"/>
    <n v="6.7"/>
    <n v="2005"/>
    <x v="2"/>
    <n v="206456431"/>
    <n v="276"/>
    <x v="460"/>
    <s v="Johnny Depp"/>
    <m/>
    <m/>
    <m/>
    <m/>
    <n v="320284"/>
    <n v="1361"/>
    <x v="0"/>
    <x v="0"/>
    <n v="150000000"/>
    <n v="56456431"/>
  </r>
  <r>
    <x v="1565"/>
    <n v="6.7"/>
    <n v="2008"/>
    <x v="2"/>
    <n v="168368427"/>
    <n v="403"/>
    <x v="28"/>
    <s v="Giancarlo Giannini"/>
    <m/>
    <m/>
    <m/>
    <m/>
    <n v="330784"/>
    <n v="1243"/>
    <x v="0"/>
    <x v="8"/>
    <n v="200000000"/>
    <n v="-31631573"/>
  </r>
  <r>
    <x v="1566"/>
    <n v="6.7"/>
    <n v="2002"/>
    <x v="2"/>
    <n v="39532308"/>
    <n v="226"/>
    <x v="151"/>
    <s v="Milla Jovovich"/>
    <m/>
    <m/>
    <m/>
    <m/>
    <n v="198701"/>
    <n v="1138"/>
    <x v="0"/>
    <x v="8"/>
    <n v="33000000"/>
    <n v="6532308"/>
  </r>
  <r>
    <x v="1567"/>
    <n v="6.7"/>
    <n v="2014"/>
    <x v="4"/>
    <n v="202853933"/>
    <n v="495"/>
    <x v="8"/>
    <s v="Emma Stone"/>
    <m/>
    <m/>
    <m/>
    <m/>
    <n v="321227"/>
    <n v="1067"/>
    <x v="0"/>
    <x v="0"/>
    <n v="200000000"/>
    <n v="2853933"/>
  </r>
  <r>
    <x v="1568"/>
    <n v="6.7"/>
    <n v="2001"/>
    <x v="2"/>
    <n v="144512310"/>
    <n v="187"/>
    <x v="226"/>
    <s v="Paul Walker"/>
    <m/>
    <m/>
    <m/>
    <m/>
    <n v="272223"/>
    <n v="988"/>
    <x v="0"/>
    <x v="0"/>
    <n v="38000000"/>
    <n v="106512310"/>
  </r>
  <r>
    <x v="1569"/>
    <n v="6.7"/>
    <n v="2011"/>
    <x v="4"/>
    <n v="13303319"/>
    <n v="584"/>
    <x v="295"/>
    <s v="Brad Pitt"/>
    <m/>
    <m/>
    <s v="The Tree of Life "/>
    <m/>
    <n v="136367"/>
    <n v="975"/>
    <x v="0"/>
    <x v="0"/>
    <n v="32000000"/>
    <n v="-18696681"/>
  </r>
  <r>
    <x v="1570"/>
    <n v="6.7"/>
    <n v="1997"/>
    <x v="0"/>
    <n v="26616590"/>
    <n v="172"/>
    <x v="293"/>
    <s v="Sean Pertwee"/>
    <m/>
    <m/>
    <m/>
    <m/>
    <n v="120416"/>
    <n v="857"/>
    <x v="0"/>
    <x v="8"/>
    <n v="60000000"/>
    <n v="-33383410"/>
  </r>
  <r>
    <x v="1571"/>
    <n v="6.7"/>
    <n v="2014"/>
    <x v="4"/>
    <n v="150832203"/>
    <n v="459"/>
    <x v="45"/>
    <s v="Kate Winslet"/>
    <m/>
    <m/>
    <m/>
    <m/>
    <n v="341058"/>
    <n v="713"/>
    <x v="0"/>
    <x v="0"/>
    <n v="85000000"/>
    <n v="65832203"/>
  </r>
  <r>
    <x v="1572"/>
    <n v="6.7"/>
    <n v="2008"/>
    <x v="2"/>
    <n v="134568845"/>
    <n v="316"/>
    <x v="461"/>
    <s v="Angelina Jolie Pitt"/>
    <m/>
    <m/>
    <m/>
    <m/>
    <n v="299852"/>
    <n v="713"/>
    <x v="0"/>
    <x v="0"/>
    <n v="75000000"/>
    <n v="59568845"/>
  </r>
  <r>
    <x v="1573"/>
    <n v="6.7"/>
    <n v="2000"/>
    <x v="2"/>
    <n v="53302314"/>
    <n v="211"/>
    <x v="125"/>
    <s v="Daniel Roebuck"/>
    <m/>
    <m/>
    <m/>
    <m/>
    <n v="181058"/>
    <n v="674"/>
    <x v="0"/>
    <x v="0"/>
    <n v="23000000"/>
    <n v="30302314"/>
  </r>
  <r>
    <x v="1574"/>
    <n v="6.7"/>
    <n v="2005"/>
    <x v="2"/>
    <n v="12712093"/>
    <n v="222"/>
    <x v="108"/>
    <s v="Christian Bale"/>
    <m/>
    <m/>
    <m/>
    <m/>
    <n v="70771"/>
    <n v="671"/>
    <x v="0"/>
    <x v="0"/>
    <n v="30000000"/>
    <n v="-17287907"/>
  </r>
  <r>
    <x v="1575"/>
    <n v="6.7"/>
    <n v="2013"/>
    <x v="4"/>
    <n v="101470202"/>
    <n v="418"/>
    <x v="246"/>
    <s v="Channing Tatum"/>
    <m/>
    <m/>
    <m/>
    <m/>
    <n v="310540"/>
    <n v="669"/>
    <x v="0"/>
    <x v="0"/>
    <n v="32000000"/>
    <n v="69470202"/>
  </r>
  <r>
    <x v="1576"/>
    <n v="6.7"/>
    <n v="2004"/>
    <x v="2"/>
    <n v="57637485"/>
    <n v="207"/>
    <x v="6"/>
    <s v="Vin Diesel"/>
    <m/>
    <m/>
    <m/>
    <m/>
    <n v="183909"/>
    <n v="666"/>
    <x v="0"/>
    <x v="0"/>
    <n v="105000000"/>
    <n v="-47362515"/>
  </r>
  <r>
    <x v="1577"/>
    <n v="6.7"/>
    <n v="2009"/>
    <x v="2"/>
    <n v="179883016"/>
    <n v="350"/>
    <x v="105"/>
    <s v="Hugh Jackman"/>
    <m/>
    <m/>
    <m/>
    <m/>
    <n v="361924"/>
    <n v="641"/>
    <x v="0"/>
    <x v="0"/>
    <n v="150000000"/>
    <n v="29883016"/>
  </r>
  <r>
    <x v="1578"/>
    <n v="6.7"/>
    <n v="1999"/>
    <x v="0"/>
    <n v="18653746"/>
    <n v="172"/>
    <x v="20"/>
    <s v="Johnny Depp"/>
    <m/>
    <m/>
    <m/>
    <m/>
    <n v="137722"/>
    <n v="638"/>
    <x v="0"/>
    <x v="14"/>
    <n v="38000000"/>
    <n v="-19346254"/>
  </r>
  <r>
    <x v="1579"/>
    <n v="6.7"/>
    <n v="2003"/>
    <x v="2"/>
    <n v="242589580"/>
    <n v="191"/>
    <x v="7"/>
    <s v="Morgan Freeman"/>
    <m/>
    <m/>
    <m/>
    <m/>
    <n v="296904"/>
    <n v="604"/>
    <x v="0"/>
    <x v="0"/>
    <n v="81000000"/>
    <n v="161589580"/>
  </r>
  <r>
    <x v="1580"/>
    <n v="6.7"/>
    <n v="2009"/>
    <x v="2"/>
    <n v="43982842"/>
    <n v="308"/>
    <x v="462"/>
    <s v="Michael Imperioli"/>
    <m/>
    <m/>
    <m/>
    <m/>
    <n v="125109"/>
    <n v="593"/>
    <x v="0"/>
    <x v="0"/>
    <n v="65000000"/>
    <n v="-21017158"/>
  </r>
  <r>
    <x v="1581"/>
    <n v="6.7"/>
    <n v="2014"/>
    <x v="4"/>
    <n v="337103873"/>
    <n v="403"/>
    <x v="78"/>
    <s v="Jennifer Lawrence"/>
    <m/>
    <m/>
    <m/>
    <m/>
    <n v="305008"/>
    <n v="591"/>
    <x v="0"/>
    <x v="0"/>
    <n v="125000000"/>
    <n v="212103873"/>
  </r>
  <r>
    <x v="1582"/>
    <n v="6.7"/>
    <n v="2001"/>
    <x v="2"/>
    <n v="71500556"/>
    <n v="168"/>
    <x v="110"/>
    <s v="Colin Firth"/>
    <m/>
    <m/>
    <m/>
    <m/>
    <n v="171568"/>
    <n v="571"/>
    <x v="0"/>
    <x v="8"/>
    <n v="26000000"/>
    <n v="45500556"/>
  </r>
  <r>
    <x v="1583"/>
    <n v="6.7"/>
    <n v="2002"/>
    <x v="2"/>
    <n v="81645152"/>
    <n v="224"/>
    <x v="463"/>
    <s v="Norman Reedus"/>
    <m/>
    <m/>
    <m/>
    <m/>
    <n v="158267"/>
    <n v="559"/>
    <x v="0"/>
    <x v="0"/>
    <n v="54000000"/>
    <n v="27645152"/>
  </r>
  <r>
    <x v="1584"/>
    <n v="6.7"/>
    <n v="2013"/>
    <x v="4"/>
    <n v="61656849"/>
    <n v="326"/>
    <x v="9"/>
    <s v="Harrison Ford"/>
    <m/>
    <m/>
    <m/>
    <m/>
    <n v="184561"/>
    <n v="554"/>
    <x v="0"/>
    <x v="0"/>
    <n v="110000000"/>
    <n v="-48343151"/>
  </r>
  <r>
    <x v="1585"/>
    <n v="6.7"/>
    <n v="2010"/>
    <x v="4"/>
    <n v="105219735"/>
    <n v="343"/>
    <x v="464"/>
    <s v="Mark Addy"/>
    <m/>
    <m/>
    <m/>
    <m/>
    <n v="211765"/>
    <n v="546"/>
    <x v="0"/>
    <x v="0"/>
    <n v="200000000"/>
    <n v="-94780265"/>
  </r>
  <r>
    <x v="1586"/>
    <n v="6.7"/>
    <n v="2002"/>
    <x v="2"/>
    <n v="52752475"/>
    <n v="152"/>
    <x v="32"/>
    <s v="Olivier Martinez"/>
    <m/>
    <m/>
    <m/>
    <m/>
    <n v="63067"/>
    <n v="533"/>
    <x v="0"/>
    <x v="0"/>
    <n v="50000000"/>
    <n v="2752475"/>
  </r>
  <r>
    <x v="1587"/>
    <n v="6.7"/>
    <n v="2013"/>
    <x v="4"/>
    <n v="132550960"/>
    <n v="440"/>
    <x v="6"/>
    <s v="Hugh Jackman"/>
    <m/>
    <m/>
    <m/>
    <m/>
    <n v="328067"/>
    <n v="533"/>
    <x v="0"/>
    <x v="0"/>
    <n v="120000000"/>
    <n v="12550960"/>
  </r>
  <r>
    <x v="1588"/>
    <n v="6.7"/>
    <n v="2005"/>
    <x v="2"/>
    <n v="75072454"/>
    <n v="233"/>
    <x v="447"/>
    <s v="Tom Wilkinson"/>
    <m/>
    <m/>
    <m/>
    <m/>
    <n v="96569"/>
    <n v="522"/>
    <x v="0"/>
    <x v="0"/>
    <n v="20000000"/>
    <n v="55072454"/>
  </r>
  <r>
    <x v="1589"/>
    <n v="6.7"/>
    <n v="2012"/>
    <x v="4"/>
    <n v="113165635"/>
    <n v="436"/>
    <x v="97"/>
    <s v="Jeremy Renner"/>
    <m/>
    <m/>
    <m/>
    <m/>
    <n v="229823"/>
    <n v="504"/>
    <x v="0"/>
    <x v="0"/>
    <n v="125000000"/>
    <n v="-11834365"/>
  </r>
  <r>
    <x v="1590"/>
    <n v="6.7"/>
    <n v="2011"/>
    <x v="4"/>
    <n v="241063875"/>
    <n v="448"/>
    <x v="55"/>
    <s v="Johnny Depp"/>
    <m/>
    <m/>
    <m/>
    <m/>
    <n v="370704"/>
    <n v="484"/>
    <x v="0"/>
    <x v="0"/>
    <n v="250000000"/>
    <n v="-8936125"/>
  </r>
  <r>
    <x v="1591"/>
    <n v="6.7"/>
    <n v="2006"/>
    <x v="2"/>
    <n v="35635046"/>
    <n v="186"/>
    <x v="1"/>
    <s v="Ryan Reynolds"/>
    <m/>
    <m/>
    <m/>
    <m/>
    <n v="121058"/>
    <n v="482"/>
    <x v="0"/>
    <x v="8"/>
    <n v="17000000"/>
    <n v="18635046"/>
  </r>
  <r>
    <x v="1592"/>
    <n v="6.7"/>
    <n v="2012"/>
    <x v="4"/>
    <n v="85017401"/>
    <n v="383"/>
    <x v="97"/>
    <s v="Jason Statham"/>
    <m/>
    <m/>
    <m/>
    <m/>
    <n v="246803"/>
    <n v="474"/>
    <x v="0"/>
    <x v="0"/>
    <n v="92000000"/>
    <n v="-6982599"/>
  </r>
  <r>
    <x v="1593"/>
    <n v="6.7"/>
    <n v="2011"/>
    <x v="4"/>
    <n v="37553932"/>
    <n v="360"/>
    <x v="98"/>
    <s v="Matt Bomer"/>
    <m/>
    <m/>
    <m/>
    <m/>
    <n v="304318"/>
    <n v="463"/>
    <x v="0"/>
    <x v="0"/>
    <n v="40000000"/>
    <n v="-2446068"/>
  </r>
  <r>
    <x v="1594"/>
    <n v="6.7"/>
    <n v="2002"/>
    <x v="2"/>
    <n v="32541719"/>
    <n v="161"/>
    <x v="276"/>
    <s v="Archie Panjabi"/>
    <m/>
    <m/>
    <m/>
    <m/>
    <n v="89806"/>
    <n v="438"/>
    <x v="0"/>
    <x v="8"/>
    <n v="3500159"/>
    <n v="29041560"/>
  </r>
  <r>
    <x v="1595"/>
    <n v="6.7"/>
    <n v="2009"/>
    <x v="2"/>
    <n v="133375846"/>
    <n v="298"/>
    <x v="20"/>
    <s v="Tom Hanks"/>
    <m/>
    <m/>
    <m/>
    <m/>
    <n v="207839"/>
    <n v="435"/>
    <x v="0"/>
    <x v="0"/>
    <n v="150000000"/>
    <n v="-16624154"/>
  </r>
  <r>
    <x v="1596"/>
    <n v="6.7"/>
    <n v="2002"/>
    <x v="2"/>
    <n v="6525762"/>
    <n v="143"/>
    <x v="110"/>
    <s v="Ian Somerhalder"/>
    <m/>
    <m/>
    <m/>
    <m/>
    <n v="44339"/>
    <n v="425"/>
    <x v="0"/>
    <x v="0"/>
    <n v="4000000"/>
    <n v="2525762"/>
  </r>
  <r>
    <x v="1597"/>
    <n v="6.7"/>
    <n v="2003"/>
    <x v="2"/>
    <n v="124590960"/>
    <n v="145"/>
    <x v="110"/>
    <s v="Keanu Reeves"/>
    <m/>
    <m/>
    <m/>
    <m/>
    <n v="91092"/>
    <n v="402"/>
    <x v="0"/>
    <x v="0"/>
    <n v="80000000"/>
    <n v="44590960"/>
  </r>
  <r>
    <x v="1598"/>
    <n v="6.7"/>
    <n v="2007"/>
    <x v="2"/>
    <n v="118823091"/>
    <n v="219"/>
    <x v="465"/>
    <s v="Jerry Stiller"/>
    <m/>
    <m/>
    <m/>
    <m/>
    <n v="98693"/>
    <n v="401"/>
    <x v="0"/>
    <x v="0"/>
    <n v="75000000"/>
    <n v="43823091"/>
  </r>
  <r>
    <x v="1599"/>
    <n v="6.7"/>
    <n v="1999"/>
    <x v="0"/>
    <n v="66488090"/>
    <n v="75"/>
    <x v="14"/>
    <s v="Denzel Washington"/>
    <m/>
    <m/>
    <m/>
    <m/>
    <n v="120202"/>
    <n v="397"/>
    <x v="0"/>
    <x v="0"/>
    <n v="48000000"/>
    <n v="18488090"/>
  </r>
  <r>
    <x v="1600"/>
    <n v="6.7"/>
    <n v="2010"/>
    <x v="4"/>
    <n v="26589953"/>
    <n v="391"/>
    <x v="226"/>
    <s v="Robert De Niro"/>
    <m/>
    <m/>
    <m/>
    <m/>
    <n v="165792"/>
    <n v="392"/>
    <x v="0"/>
    <x v="0"/>
    <n v="10500000"/>
    <n v="16089953"/>
  </r>
  <r>
    <x v="1601"/>
    <n v="6.7"/>
    <n v="2004"/>
    <x v="2"/>
    <n v="114324072"/>
    <n v="191"/>
    <x v="269"/>
    <s v="Gary Cole"/>
    <m/>
    <m/>
    <m/>
    <m/>
    <n v="185338"/>
    <n v="392"/>
    <x v="0"/>
    <x v="0"/>
    <n v="20000000"/>
    <n v="94324072"/>
  </r>
  <r>
    <x v="1602"/>
    <n v="6.7"/>
    <n v="2006"/>
    <x v="2"/>
    <n v="10174663"/>
    <n v="31"/>
    <x v="69"/>
    <s v="Alex Kendrick"/>
    <m/>
    <m/>
    <m/>
    <m/>
    <n v="12399"/>
    <n v="382"/>
    <x v="0"/>
    <x v="0"/>
    <n v="100000"/>
    <n v="10074663"/>
  </r>
  <r>
    <x v="1603"/>
    <n v="6.7"/>
    <n v="2004"/>
    <x v="2"/>
    <n v="12784713"/>
    <n v="183"/>
    <x v="117"/>
    <s v="Naomi Watts"/>
    <m/>
    <m/>
    <m/>
    <m/>
    <n v="56813"/>
    <n v="381"/>
    <x v="0"/>
    <x v="0"/>
    <n v="22000000"/>
    <n v="-9215287"/>
  </r>
  <r>
    <x v="1604"/>
    <n v="6.7"/>
    <n v="1998"/>
    <x v="0"/>
    <n v="135014968"/>
    <n v="55"/>
    <x v="335"/>
    <s v="Robin Williams"/>
    <m/>
    <m/>
    <m/>
    <m/>
    <n v="80580"/>
    <n v="375"/>
    <x v="0"/>
    <x v="0"/>
    <n v="50000000"/>
    <n v="85014968"/>
  </r>
  <r>
    <x v="1605"/>
    <n v="6.7"/>
    <n v="1991"/>
    <x v="0"/>
    <n v="119654900"/>
    <n v="75"/>
    <x v="460"/>
    <s v="Robin Williams"/>
    <m/>
    <m/>
    <m/>
    <m/>
    <n v="182802"/>
    <n v="363"/>
    <x v="0"/>
    <x v="0"/>
    <n v="70000000"/>
    <n v="49654900"/>
  </r>
  <r>
    <x v="1606"/>
    <n v="6.7"/>
    <n v="2004"/>
    <x v="2"/>
    <n v="67286731"/>
    <n v="140"/>
    <x v="466"/>
    <s v="J.K. Simmons"/>
    <m/>
    <m/>
    <m/>
    <m/>
    <n v="67856"/>
    <n v="345"/>
    <x v="0"/>
    <x v="0"/>
    <n v="100000000"/>
    <n v="-32713269"/>
  </r>
  <r>
    <x v="1607"/>
    <n v="6.7"/>
    <n v="1999"/>
    <x v="0"/>
    <n v="106694016"/>
    <n v="145"/>
    <x v="50"/>
    <s v="Robert De Niro"/>
    <m/>
    <m/>
    <m/>
    <m/>
    <n v="123940"/>
    <n v="337"/>
    <x v="0"/>
    <x v="0"/>
    <n v="30000000"/>
    <n v="76694016"/>
  </r>
  <r>
    <x v="1608"/>
    <n v="6.7"/>
    <n v="2000"/>
    <x v="2"/>
    <n v="6047856"/>
    <n v="117"/>
    <x v="1"/>
    <s v="Kristin Lehman"/>
    <m/>
    <m/>
    <m/>
    <m/>
    <n v="27536"/>
    <n v="327"/>
    <x v="0"/>
    <x v="0"/>
    <n v="8500000"/>
    <n v="-2452144"/>
  </r>
  <r>
    <x v="1609"/>
    <n v="6.7"/>
    <n v="1998"/>
    <x v="0"/>
    <n v="78745923"/>
    <n v="110"/>
    <x v="149"/>
    <s v="Nicolas Cage"/>
    <m/>
    <m/>
    <m/>
    <m/>
    <n v="94407"/>
    <n v="322"/>
    <x v="0"/>
    <x v="6"/>
    <n v="55000000"/>
    <n v="23745923"/>
  </r>
  <r>
    <x v="1610"/>
    <n v="6.7"/>
    <n v="2000"/>
    <x v="2"/>
    <n v="75764085"/>
    <n v="121"/>
    <x v="215"/>
    <s v="Nicolas Cage"/>
    <m/>
    <m/>
    <m/>
    <m/>
    <n v="85844"/>
    <n v="322"/>
    <x v="0"/>
    <x v="0"/>
    <n v="60000000"/>
    <n v="15764085"/>
  </r>
  <r>
    <x v="1611"/>
    <n v="6.7"/>
    <n v="2000"/>
    <x v="2"/>
    <n v="57262492"/>
    <n v="129"/>
    <x v="50"/>
    <s v="Bruce Willis"/>
    <m/>
    <m/>
    <m/>
    <m/>
    <n v="90374"/>
    <n v="318"/>
    <x v="0"/>
    <x v="0"/>
    <n v="24000000"/>
    <n v="33262492"/>
  </r>
  <r>
    <x v="1612"/>
    <n v="6.7"/>
    <n v="1998"/>
    <x v="0"/>
    <n v="93771072"/>
    <n v="156"/>
    <x v="467"/>
    <s v="Anthony Hopkins"/>
    <m/>
    <m/>
    <m/>
    <m/>
    <n v="135404"/>
    <n v="318"/>
    <x v="0"/>
    <x v="0"/>
    <n v="65000000"/>
    <n v="28771072"/>
  </r>
  <r>
    <x v="1613"/>
    <n v="6.7"/>
    <n v="2003"/>
    <x v="2"/>
    <n v="43601508"/>
    <n v="111"/>
    <x v="110"/>
    <s v="Raoul Bova"/>
    <m/>
    <m/>
    <m/>
    <m/>
    <n v="35718"/>
    <n v="317"/>
    <x v="0"/>
    <x v="0"/>
    <n v="18000000"/>
    <n v="25601508"/>
  </r>
  <r>
    <x v="1614"/>
    <n v="6.7"/>
    <n v="2010"/>
    <x v="4"/>
    <n v="119219978"/>
    <n v="265"/>
    <x v="301"/>
    <s v="Dwayne Johnson"/>
    <s v=" "/>
    <s v=" "/>
    <m/>
    <s v="Lions for Lambs "/>
    <n v="189806"/>
    <n v="316"/>
    <x v="0"/>
    <x v="0"/>
    <n v="100000000"/>
    <n v="19219978"/>
  </r>
  <r>
    <x v="1615"/>
    <n v="6.7"/>
    <n v="1996"/>
    <x v="0"/>
    <n v="33328051"/>
    <n v="94"/>
    <x v="216"/>
    <s v="Melina Kanakaredes"/>
    <m/>
    <m/>
    <m/>
    <m/>
    <n v="60508"/>
    <n v="285"/>
    <x v="0"/>
    <x v="0"/>
    <n v="65000000"/>
    <n v="-31671949"/>
  </r>
  <r>
    <x v="1616"/>
    <n v="6.7"/>
    <n v="2013"/>
    <x v="4"/>
    <n v="25121291"/>
    <n v="286"/>
    <x v="468"/>
    <s v="Sylvester Stallone"/>
    <m/>
    <m/>
    <m/>
    <m/>
    <n v="177653"/>
    <n v="279"/>
    <x v="0"/>
    <x v="0"/>
    <n v="50000000"/>
    <n v="-24878709"/>
  </r>
  <r>
    <x v="1617"/>
    <n v="6.7"/>
    <n v="2002"/>
    <x v="2"/>
    <n v="35168677"/>
    <n v="136"/>
    <x v="206"/>
    <s v="Liam Neeson"/>
    <m/>
    <m/>
    <m/>
    <m/>
    <n v="49311"/>
    <n v="278"/>
    <x v="0"/>
    <x v="8"/>
    <n v="100000000"/>
    <n v="-64831323"/>
  </r>
  <r>
    <x v="1618"/>
    <n v="6.7"/>
    <n v="2002"/>
    <x v="2"/>
    <n v="145540"/>
    <n v="114"/>
    <x v="414"/>
    <s v="James Duval"/>
    <m/>
    <m/>
    <m/>
    <m/>
    <n v="26773"/>
    <n v="277"/>
    <x v="0"/>
    <x v="0"/>
    <n v="500000"/>
    <n v="-354460"/>
  </r>
  <r>
    <x v="1619"/>
    <n v="6.7"/>
    <n v="1971"/>
    <x v="1"/>
    <n v="43800000"/>
    <n v="120"/>
    <x v="97"/>
    <s v="Desmond Llewelyn"/>
    <m/>
    <m/>
    <m/>
    <m/>
    <n v="74249"/>
    <n v="276"/>
    <x v="0"/>
    <x v="8"/>
    <n v="7200000"/>
    <n v="36600000"/>
  </r>
  <r>
    <x v="1620"/>
    <n v="6.7"/>
    <n v="2001"/>
    <x v="2"/>
    <n v="25178165"/>
    <n v="94"/>
    <x v="91"/>
    <s v="Keanu Reeves"/>
    <m/>
    <m/>
    <m/>
    <m/>
    <n v="70292"/>
    <n v="274"/>
    <x v="0"/>
    <x v="0"/>
    <n v="40000000"/>
    <n v="-14821835"/>
  </r>
  <r>
    <x v="1621"/>
    <n v="6.7"/>
    <n v="2009"/>
    <x v="2"/>
    <n v="163947053"/>
    <n v="224"/>
    <x v="110"/>
    <s v="Ryan Reynolds"/>
    <m/>
    <m/>
    <m/>
    <m/>
    <n v="227824"/>
    <n v="273"/>
    <x v="0"/>
    <x v="0"/>
    <n v="40000000"/>
    <n v="123947053"/>
  </r>
  <r>
    <x v="1622"/>
    <n v="6.7"/>
    <n v="1987"/>
    <x v="5"/>
    <n v="51185897"/>
    <n v="105"/>
    <x v="97"/>
    <s v="Joe Don Baker"/>
    <m/>
    <m/>
    <m/>
    <m/>
    <n v="69457"/>
    <n v="271"/>
    <x v="0"/>
    <x v="8"/>
    <n v="30000000"/>
    <n v="21185897"/>
  </r>
  <r>
    <x v="1623"/>
    <n v="6.7"/>
    <n v="2000"/>
    <x v="2"/>
    <n v="30695227"/>
    <n v="125"/>
    <x v="469"/>
    <s v="Matt Damon"/>
    <m/>
    <m/>
    <m/>
    <m/>
    <n v="45296"/>
    <n v="267"/>
    <x v="0"/>
    <x v="0"/>
    <n v="60000000"/>
    <n v="-29304773"/>
  </r>
  <r>
    <x v="1624"/>
    <n v="6.7"/>
    <n v="2013"/>
    <x v="4"/>
    <n v="51872378"/>
    <n v="285"/>
    <x v="75"/>
    <s v="Michael Imperioli"/>
    <m/>
    <m/>
    <m/>
    <m/>
    <n v="88241"/>
    <n v="266"/>
    <x v="0"/>
    <x v="0"/>
    <n v="13000000"/>
    <n v="38872378"/>
  </r>
  <r>
    <x v="1625"/>
    <n v="6.7"/>
    <n v="2013"/>
    <x v="4"/>
    <n v="45996718"/>
    <n v="415"/>
    <x v="1"/>
    <s v="Ryan Gosling"/>
    <m/>
    <m/>
    <m/>
    <m/>
    <n v="173530"/>
    <n v="264"/>
    <x v="0"/>
    <x v="0"/>
    <n v="60000000"/>
    <n v="-14003282"/>
  </r>
  <r>
    <x v="1626"/>
    <n v="6.7"/>
    <n v="2005"/>
    <x v="2"/>
    <n v="48291624"/>
    <n v="142"/>
    <x v="83"/>
    <s v="Jon Heder"/>
    <m/>
    <m/>
    <m/>
    <m/>
    <n v="82819"/>
    <n v="263"/>
    <x v="0"/>
    <x v="0"/>
    <n v="58000000"/>
    <n v="-9708376"/>
  </r>
  <r>
    <x v="1627"/>
    <n v="6.7"/>
    <n v="2012"/>
    <x v="4"/>
    <n v="54724272"/>
    <n v="229"/>
    <x v="50"/>
    <s v="Dax Flame"/>
    <m/>
    <m/>
    <m/>
    <m/>
    <n v="157051"/>
    <n v="261"/>
    <x v="0"/>
    <x v="0"/>
    <n v="12000000"/>
    <n v="42724272"/>
  </r>
  <r>
    <x v="1628"/>
    <n v="6.7"/>
    <n v="2008"/>
    <x v="2"/>
    <n v="140244"/>
    <n v="147"/>
    <x v="470"/>
    <s v="Alexa PenaVega"/>
    <m/>
    <m/>
    <m/>
    <m/>
    <n v="20419"/>
    <n v="259"/>
    <x v="0"/>
    <x v="0"/>
    <n v="8500000"/>
    <n v="-8359756"/>
  </r>
  <r>
    <x v="1629"/>
    <n v="6.7"/>
    <n v="2003"/>
    <x v="2"/>
    <n v="47592825"/>
    <n v="151"/>
    <x v="471"/>
    <s v="Dwayne Johnson"/>
    <m/>
    <m/>
    <m/>
    <m/>
    <n v="82731"/>
    <n v="255"/>
    <x v="0"/>
    <x v="0"/>
    <n v="85000000"/>
    <n v="-37407175"/>
  </r>
  <r>
    <x v="1630"/>
    <n v="6.7"/>
    <n v="1998"/>
    <x v="0"/>
    <n v="91030827"/>
    <n v="65"/>
    <x v="7"/>
    <s v="Julia Roberts"/>
    <m/>
    <m/>
    <m/>
    <m/>
    <n v="46482"/>
    <n v="252"/>
    <x v="0"/>
    <x v="0"/>
    <n v="50000000"/>
    <n v="41030827"/>
  </r>
  <r>
    <x v="1631"/>
    <n v="6.7"/>
    <n v="2008"/>
    <x v="2"/>
    <n v="26814957"/>
    <n v="169"/>
    <x v="108"/>
    <s v="Natalie Portman"/>
    <m/>
    <m/>
    <m/>
    <m/>
    <n v="84357"/>
    <n v="252"/>
    <x v="0"/>
    <x v="8"/>
    <n v="35000000"/>
    <n v="-8185043"/>
  </r>
  <r>
    <x v="1632"/>
    <n v="6.7"/>
    <n v="2004"/>
    <x v="2"/>
    <n v="6144806"/>
    <n v="113"/>
    <x v="331"/>
    <s v="Kevin Spacey"/>
    <m/>
    <m/>
    <m/>
    <m/>
    <n v="12821"/>
    <n v="248"/>
    <x v="0"/>
    <x v="0"/>
    <n v="23000000"/>
    <n v="-16855194"/>
  </r>
  <r>
    <x v="1633"/>
    <n v="6.7"/>
    <n v="2006"/>
    <x v="2"/>
    <n v="10515579"/>
    <n v="177"/>
    <x v="225"/>
    <s v="Scarlett Johansson"/>
    <m/>
    <m/>
    <m/>
    <m/>
    <n v="66840"/>
    <n v="248"/>
    <x v="0"/>
    <x v="8"/>
    <n v="4000000"/>
    <n v="6515579"/>
  </r>
  <r>
    <x v="1634"/>
    <n v="6.7"/>
    <n v="2014"/>
    <x v="4"/>
    <n v="8093318"/>
    <n v="401"/>
    <x v="198"/>
    <s v="Martin Dew"/>
    <m/>
    <m/>
    <m/>
    <m/>
    <n v="61935"/>
    <n v="242"/>
    <x v="0"/>
    <x v="0"/>
    <n v="20000000"/>
    <n v="-11906682"/>
  </r>
  <r>
    <x v="1635"/>
    <n v="6.7"/>
    <n v="2012"/>
    <x v="4"/>
    <n v="6619173"/>
    <n v="265"/>
    <x v="472"/>
    <s v="Steve Carell"/>
    <m/>
    <m/>
    <m/>
    <m/>
    <n v="87203"/>
    <n v="221"/>
    <x v="0"/>
    <x v="0"/>
    <n v="10000000"/>
    <n v="-3380827"/>
  </r>
  <r>
    <x v="1636"/>
    <n v="6.7"/>
    <n v="1999"/>
    <x v="0"/>
    <n v="39251128"/>
    <n v="91"/>
    <x v="473"/>
    <s v="Bai Ling"/>
    <m/>
    <m/>
    <m/>
    <m/>
    <n v="31080"/>
    <n v="217"/>
    <x v="0"/>
    <x v="0"/>
    <n v="75000000"/>
    <n v="-35748872"/>
  </r>
  <r>
    <x v="1637"/>
    <n v="6.7"/>
    <n v="2011"/>
    <x v="4"/>
    <n v="1987762"/>
    <n v="376"/>
    <x v="266"/>
    <s v="Matthew McConaughey"/>
    <m/>
    <m/>
    <m/>
    <m/>
    <n v="59297"/>
    <n v="216"/>
    <x v="0"/>
    <x v="0"/>
    <n v="11000000"/>
    <n v="-9012238"/>
  </r>
  <r>
    <x v="1638"/>
    <n v="6.7"/>
    <n v="2010"/>
    <x v="4"/>
    <n v="32357532"/>
    <n v="219"/>
    <x v="110"/>
    <s v="Jake Gyllenhaal"/>
    <m/>
    <m/>
    <m/>
    <m/>
    <n v="143368"/>
    <n v="215"/>
    <x v="0"/>
    <x v="0"/>
    <n v="30000000"/>
    <n v="2357532"/>
  </r>
  <r>
    <x v="1639"/>
    <n v="6.7"/>
    <n v="2015"/>
    <x v="4"/>
    <n v="177343675"/>
    <n v="165"/>
    <x v="474"/>
    <s v="Jim Parsons"/>
    <m/>
    <m/>
    <m/>
    <m/>
    <n v="70121"/>
    <n v="214"/>
    <x v="0"/>
    <x v="0"/>
    <n v="135000000"/>
    <n v="42343675"/>
  </r>
  <r>
    <x v="1640"/>
    <n v="6.7"/>
    <n v="2009"/>
    <x v="2"/>
    <n v="1697956"/>
    <n v="280"/>
    <x v="0"/>
    <s v="Nicolas Cage"/>
    <m/>
    <m/>
    <m/>
    <m/>
    <n v="64944"/>
    <n v="212"/>
    <x v="0"/>
    <x v="0"/>
    <n v="20000000"/>
    <n v="-18302044"/>
  </r>
  <r>
    <x v="1641"/>
    <n v="6.7"/>
    <n v="2000"/>
    <x v="2"/>
    <n v="17174870"/>
    <n v="68"/>
    <x v="138"/>
    <s v="Amanda Schull"/>
    <m/>
    <m/>
    <m/>
    <m/>
    <n v="15817"/>
    <n v="210"/>
    <x v="0"/>
    <x v="0"/>
    <n v="18000000"/>
    <n v="-825130"/>
  </r>
  <r>
    <x v="1642"/>
    <n v="6.7"/>
    <n v="2013"/>
    <x v="4"/>
    <n v="53215979"/>
    <n v="234"/>
    <x v="229"/>
    <s v="Bruce Willis"/>
    <m/>
    <m/>
    <m/>
    <m/>
    <n v="125036"/>
    <n v="205"/>
    <x v="0"/>
    <x v="0"/>
    <n v="84000000"/>
    <n v="-30784021"/>
  </r>
  <r>
    <x v="1643"/>
    <n v="6.7"/>
    <n v="2007"/>
    <x v="2"/>
    <n v="18317151"/>
    <n v="171"/>
    <x v="347"/>
    <s v="Tim Meadows"/>
    <m/>
    <m/>
    <m/>
    <m/>
    <n v="55630"/>
    <n v="200"/>
    <x v="0"/>
    <x v="0"/>
    <n v="35000000"/>
    <n v="-16682849"/>
  </r>
  <r>
    <x v="1644"/>
    <n v="6.7"/>
    <n v="2000"/>
    <x v="2"/>
    <n v="17071230"/>
    <n v="128"/>
    <x v="50"/>
    <s v="Woody Allen"/>
    <m/>
    <m/>
    <m/>
    <m/>
    <n v="31169"/>
    <n v="192"/>
    <x v="0"/>
    <x v="0"/>
    <n v="18000000"/>
    <n v="-928770"/>
  </r>
  <r>
    <x v="1645"/>
    <n v="6.7"/>
    <n v="2001"/>
    <x v="2"/>
    <n v="7022940"/>
    <n v="110"/>
    <x v="110"/>
    <s v="Scott Cohen"/>
    <m/>
    <m/>
    <m/>
    <m/>
    <n v="14018"/>
    <n v="190"/>
    <x v="0"/>
    <x v="0"/>
    <n v="1000000"/>
    <n v="6022940"/>
  </r>
  <r>
    <x v="1646"/>
    <n v="6.7"/>
    <n v="2005"/>
    <x v="2"/>
    <n v="10166502"/>
    <n v="81"/>
    <x v="13"/>
    <s v="James Franco"/>
    <m/>
    <m/>
    <m/>
    <m/>
    <n v="18209"/>
    <n v="183"/>
    <x v="33"/>
    <x v="0"/>
    <n v="80000000"/>
    <n v="-69833498"/>
  </r>
  <r>
    <x v="1647"/>
    <n v="6.7"/>
    <n v="2012"/>
    <x v="4"/>
    <n v="56724080"/>
    <n v="291"/>
    <x v="117"/>
    <s v="Alyson Hannigan"/>
    <m/>
    <m/>
    <m/>
    <m/>
    <n v="172112"/>
    <n v="181"/>
    <x v="0"/>
    <x v="0"/>
    <n v="50000000"/>
    <n v="6724080"/>
  </r>
  <r>
    <x v="1648"/>
    <n v="6.7"/>
    <n v="1995"/>
    <x v="0"/>
    <n v="4301331"/>
    <n v="51"/>
    <x v="246"/>
    <s v="Salma Hayek"/>
    <m/>
    <m/>
    <m/>
    <m/>
    <n v="78241"/>
    <n v="177"/>
    <x v="0"/>
    <x v="0"/>
    <n v="4000000"/>
    <n v="301331"/>
  </r>
  <r>
    <x v="1649"/>
    <n v="6.7"/>
    <n v="2013"/>
    <x v="4"/>
    <n v="75573300"/>
    <n v="265"/>
    <x v="442"/>
    <s v="Denzel Washington"/>
    <m/>
    <m/>
    <m/>
    <m/>
    <n v="156898"/>
    <n v="172"/>
    <x v="0"/>
    <x v="0"/>
    <n v="61000000"/>
    <n v="14573300"/>
  </r>
  <r>
    <x v="1650"/>
    <n v="6.7"/>
    <n v="2005"/>
    <x v="2"/>
    <n v="2483955"/>
    <n v="52"/>
    <x v="91"/>
    <s v="Danny Pino"/>
    <m/>
    <m/>
    <m/>
    <m/>
    <n v="8369"/>
    <n v="165"/>
    <x v="0"/>
    <x v="0"/>
    <n v="9600000"/>
    <n v="-7116045"/>
  </r>
  <r>
    <x v="1651"/>
    <n v="6.7"/>
    <n v="1998"/>
    <x v="0"/>
    <n v="17278980"/>
    <n v="40"/>
    <x v="50"/>
    <s v="Dave Chappelle"/>
    <m/>
    <m/>
    <m/>
    <m/>
    <n v="48225"/>
    <n v="164"/>
    <x v="0"/>
    <x v="0"/>
    <n v="8000000"/>
    <n v="9278980"/>
  </r>
  <r>
    <x v="1652"/>
    <n v="6.7"/>
    <n v="2008"/>
    <x v="2"/>
    <n v="2203641"/>
    <n v="150"/>
    <x v="14"/>
    <s v="Thomas Kretschmann"/>
    <m/>
    <m/>
    <m/>
    <m/>
    <n v="42792"/>
    <n v="162"/>
    <x v="0"/>
    <x v="14"/>
    <n v="15000000"/>
    <n v="-12796359"/>
  </r>
  <r>
    <x v="1653"/>
    <n v="6.7"/>
    <n v="1997"/>
    <x v="0"/>
    <n v="76081498"/>
    <n v="80"/>
    <x v="475"/>
    <s v="Julia Roberts"/>
    <m/>
    <m/>
    <m/>
    <m/>
    <n v="76099"/>
    <n v="162"/>
    <x v="0"/>
    <x v="0"/>
    <n v="75000000"/>
    <n v="1081498"/>
  </r>
  <r>
    <x v="1654"/>
    <n v="6.7"/>
    <n v="2013"/>
    <x v="4"/>
    <n v="71346930"/>
    <n v="184"/>
    <x v="183"/>
    <s v="David Lyons"/>
    <m/>
    <m/>
    <m/>
    <m/>
    <n v="78008"/>
    <n v="160"/>
    <x v="0"/>
    <x v="0"/>
    <n v="28000000"/>
    <n v="43346930"/>
  </r>
  <r>
    <x v="1655"/>
    <n v="6.7"/>
    <n v="1998"/>
    <x v="0"/>
    <n v="38966057"/>
    <n v="117"/>
    <x v="7"/>
    <s v="Maura Tierney"/>
    <m/>
    <m/>
    <m/>
    <m/>
    <n v="23940"/>
    <n v="157"/>
    <x v="0"/>
    <x v="5"/>
    <n v="65000000"/>
    <n v="-26033943"/>
  </r>
  <r>
    <x v="1656"/>
    <n v="6.7"/>
    <n v="2016"/>
    <x v="4"/>
    <n v="3707794"/>
    <n v="263"/>
    <x v="143"/>
    <s v="Kirsten Dunst"/>
    <m/>
    <m/>
    <m/>
    <m/>
    <n v="31359"/>
    <n v="156"/>
    <x v="0"/>
    <x v="38"/>
    <n v="18000000"/>
    <n v="-14292206"/>
  </r>
  <r>
    <x v="1657"/>
    <n v="6.7"/>
    <n v="1997"/>
    <x v="0"/>
    <n v="35422828"/>
    <n v="37"/>
    <x v="189"/>
    <s v="Jon Seda"/>
    <m/>
    <m/>
    <m/>
    <m/>
    <n v="19126"/>
    <n v="155"/>
    <x v="0"/>
    <x v="0"/>
    <n v="20000000"/>
    <n v="15422828"/>
  </r>
  <r>
    <x v="1658"/>
    <n v="6.7"/>
    <n v="2011"/>
    <x v="4"/>
    <n v="3388210"/>
    <n v="206"/>
    <x v="91"/>
    <s v="Jennifer Lawrence"/>
    <m/>
    <m/>
    <m/>
    <m/>
    <n v="46813"/>
    <n v="150"/>
    <x v="0"/>
    <x v="0"/>
    <n v="250000"/>
    <n v="3138210"/>
  </r>
  <r>
    <x v="1659"/>
    <n v="6.7"/>
    <n v="2011"/>
    <x v="4"/>
    <n v="958319"/>
    <n v="276"/>
    <x v="5"/>
    <s v="Jennifer Lawrence"/>
    <m/>
    <m/>
    <m/>
    <m/>
    <n v="39764"/>
    <n v="148"/>
    <x v="0"/>
    <x v="0"/>
    <n v="21000000"/>
    <n v="-20041681"/>
  </r>
  <r>
    <x v="1660"/>
    <n v="6.7"/>
    <n v="2002"/>
    <x v="2"/>
    <n v="6830957"/>
    <n v="111"/>
    <x v="91"/>
    <s v="Jake Gyllenhaal"/>
    <m/>
    <m/>
    <m/>
    <m/>
    <n v="11983"/>
    <n v="147"/>
    <x v="0"/>
    <x v="0"/>
    <n v="21000000"/>
    <n v="-14169043"/>
  </r>
  <r>
    <x v="1661"/>
    <n v="6.7"/>
    <n v="2008"/>
    <x v="2"/>
    <n v="13214030"/>
    <n v="210"/>
    <x v="215"/>
    <s v="Aasif Mandvi"/>
    <m/>
    <m/>
    <m/>
    <m/>
    <n v="60516"/>
    <n v="147"/>
    <x v="0"/>
    <x v="0"/>
    <n v="20000000"/>
    <n v="-6785970"/>
  </r>
  <r>
    <x v="1662"/>
    <n v="6.7"/>
    <n v="2003"/>
    <x v="2"/>
    <n v="12212417"/>
    <n v="119"/>
    <x v="75"/>
    <s v="Louis Lombardi"/>
    <m/>
    <m/>
    <m/>
    <m/>
    <n v="30643"/>
    <n v="144"/>
    <x v="0"/>
    <x v="0"/>
    <n v="15000000"/>
    <n v="-2787583"/>
  </r>
  <r>
    <x v="1663"/>
    <n v="6.7"/>
    <n v="2009"/>
    <x v="2"/>
    <n v="31670931"/>
    <n v="210"/>
    <x v="189"/>
    <s v="Robert Downey Jr."/>
    <m/>
    <m/>
    <m/>
    <m/>
    <n v="44099"/>
    <n v="143"/>
    <x v="0"/>
    <x v="8"/>
    <n v="60000000"/>
    <n v="-28329069"/>
  </r>
  <r>
    <x v="1664"/>
    <n v="6.7"/>
    <n v="2008"/>
    <x v="2"/>
    <n v="3478"/>
    <n v="178"/>
    <x v="264"/>
    <s v="Stephen McHattie"/>
    <m/>
    <m/>
    <m/>
    <m/>
    <n v="22212"/>
    <n v="142"/>
    <x v="0"/>
    <x v="16"/>
    <n v="1500000"/>
    <n v="-1496522"/>
  </r>
  <r>
    <x v="1665"/>
    <n v="6.7"/>
    <n v="1997"/>
    <x v="0"/>
    <n v="50007168"/>
    <n v="76"/>
    <x v="1"/>
    <s v="Clint Eastwood"/>
    <m/>
    <m/>
    <m/>
    <m/>
    <n v="39529"/>
    <n v="142"/>
    <x v="0"/>
    <x v="0"/>
    <n v="50000000"/>
    <n v="7168"/>
  </r>
  <r>
    <x v="1666"/>
    <n v="6.7"/>
    <n v="2009"/>
    <x v="2"/>
    <n v="27154426"/>
    <n v="197"/>
    <x v="21"/>
    <s v="Don Cheadle"/>
    <m/>
    <m/>
    <m/>
    <m/>
    <n v="52852"/>
    <n v="138"/>
    <x v="0"/>
    <x v="0"/>
    <n v="17000000"/>
    <n v="10154426"/>
  </r>
  <r>
    <x v="1667"/>
    <n v="6.7"/>
    <n v="2011"/>
    <x v="4"/>
    <n v="149234747"/>
    <n v="246"/>
    <x v="136"/>
    <s v="Salma Hayek"/>
    <m/>
    <m/>
    <m/>
    <m/>
    <n v="114287"/>
    <n v="137"/>
    <x v="0"/>
    <x v="0"/>
    <n v="130000000"/>
    <n v="19234747"/>
  </r>
  <r>
    <x v="1668"/>
    <n v="6.7"/>
    <n v="1992"/>
    <x v="0"/>
    <n v="144731527"/>
    <n v="68"/>
    <x v="226"/>
    <s v="Rene Russo"/>
    <m/>
    <m/>
    <m/>
    <m/>
    <n v="128010"/>
    <n v="136"/>
    <x v="0"/>
    <x v="0"/>
    <n v="35000000"/>
    <n v="109731527"/>
  </r>
  <r>
    <x v="1669"/>
    <n v="6.7"/>
    <n v="1984"/>
    <x v="5"/>
    <n v="81200000"/>
    <n v="45"/>
    <x v="117"/>
    <s v="Steve Guttenberg"/>
    <m/>
    <m/>
    <m/>
    <m/>
    <n v="87739"/>
    <n v="133"/>
    <x v="0"/>
    <x v="0"/>
    <n v="4500000"/>
    <n v="76700000"/>
  </r>
  <r>
    <x v="1670"/>
    <n v="6.7"/>
    <n v="2008"/>
    <x v="2"/>
    <n v="15709385"/>
    <n v="154"/>
    <x v="21"/>
    <s v="Jennifer Ehle"/>
    <m/>
    <m/>
    <m/>
    <m/>
    <n v="53053"/>
    <n v="132"/>
    <x v="0"/>
    <x v="0"/>
    <n v="30000000"/>
    <n v="-14290615"/>
  </r>
  <r>
    <x v="1671"/>
    <n v="6.7"/>
    <n v="1993"/>
    <x v="0"/>
    <n v="39514713"/>
    <n v="36"/>
    <x v="476"/>
    <s v="Vinessa Shaw"/>
    <m/>
    <m/>
    <m/>
    <m/>
    <n v="60494"/>
    <n v="132"/>
    <x v="0"/>
    <x v="0"/>
    <n v="28000000"/>
    <n v="11514713"/>
  </r>
  <r>
    <x v="1672"/>
    <n v="6.7"/>
    <n v="2008"/>
    <x v="2"/>
    <n v="31487293"/>
    <n v="166"/>
    <x v="212"/>
    <s v="Ari Graynor"/>
    <m/>
    <m/>
    <m/>
    <m/>
    <n v="74887"/>
    <n v="129"/>
    <x v="0"/>
    <x v="0"/>
    <n v="9000000"/>
    <n v="22487293"/>
  </r>
  <r>
    <x v="1673"/>
    <n v="6.7"/>
    <n v="2002"/>
    <x v="2"/>
    <n v="19158074"/>
    <n v="69"/>
    <x v="384"/>
    <s v="William Hurt"/>
    <m/>
    <m/>
    <m/>
    <m/>
    <n v="17983"/>
    <n v="127"/>
    <x v="0"/>
    <x v="0"/>
    <n v="15000000"/>
    <n v="4158074"/>
  </r>
  <r>
    <x v="1674"/>
    <n v="6.7"/>
    <n v="2006"/>
    <x v="2"/>
    <n v="34703228"/>
    <n v="101"/>
    <x v="30"/>
    <s v="Alfre Woodard"/>
    <m/>
    <m/>
    <m/>
    <m/>
    <n v="21767"/>
    <n v="127"/>
    <x v="0"/>
    <x v="0"/>
    <n v="30000000"/>
    <n v="4703228"/>
  </r>
  <r>
    <x v="1675"/>
    <n v="6.7"/>
    <n v="1999"/>
    <x v="0"/>
    <n v="8888143"/>
    <n v="74"/>
    <x v="231"/>
    <s v="Scott Grimes"/>
    <m/>
    <m/>
    <m/>
    <m/>
    <n v="22250"/>
    <n v="123"/>
    <x v="0"/>
    <x v="16"/>
    <n v="28000000"/>
    <n v="-19111857"/>
  </r>
  <r>
    <x v="1676"/>
    <n v="6.7"/>
    <n v="2006"/>
    <x v="2"/>
    <n v="64459316"/>
    <n v="135"/>
    <x v="51"/>
    <s v="Hugh Jackman"/>
    <m/>
    <m/>
    <m/>
    <m/>
    <n v="85086"/>
    <n v="122"/>
    <x v="0"/>
    <x v="8"/>
    <n v="149000000"/>
    <n v="-84540684"/>
  </r>
  <r>
    <x v="1677"/>
    <n v="6.7"/>
    <n v="2008"/>
    <x v="2"/>
    <n v="179982968"/>
    <n v="167"/>
    <x v="222"/>
    <s v="Bernie Mac"/>
    <m/>
    <m/>
    <m/>
    <m/>
    <n v="146019"/>
    <n v="119"/>
    <x v="0"/>
    <x v="0"/>
    <n v="150000000"/>
    <n v="29982968"/>
  </r>
  <r>
    <x v="1678"/>
    <n v="6.7"/>
    <n v="2013"/>
    <x v="4"/>
    <n v="7764027"/>
    <n v="126"/>
    <x v="7"/>
    <s v="Beth Grant"/>
    <m/>
    <m/>
    <m/>
    <m/>
    <n v="38459"/>
    <n v="119"/>
    <x v="0"/>
    <x v="0"/>
    <n v="10000000"/>
    <n v="-2235973"/>
  </r>
  <r>
    <x v="1679"/>
    <n v="6.7"/>
    <n v="2014"/>
    <x v="4"/>
    <n v="83348920"/>
    <n v="153"/>
    <x v="51"/>
    <s v="Benedict Cumberbatch"/>
    <m/>
    <m/>
    <m/>
    <m/>
    <n v="60230"/>
    <n v="118"/>
    <x v="0"/>
    <x v="0"/>
    <n v="132000000"/>
    <n v="-48651080"/>
  </r>
  <r>
    <x v="1680"/>
    <n v="6.7"/>
    <n v="2007"/>
    <x v="2"/>
    <n v="9172810"/>
    <n v="190"/>
    <x v="477"/>
    <s v="Angelina Jolie Pitt"/>
    <m/>
    <m/>
    <m/>
    <m/>
    <n v="24150"/>
    <n v="118"/>
    <x v="0"/>
    <x v="0"/>
    <n v="16000000"/>
    <n v="-6827190"/>
  </r>
  <r>
    <x v="1681"/>
    <n v="6.7"/>
    <n v="2007"/>
    <x v="2"/>
    <n v="866778"/>
    <n v="192"/>
    <x v="91"/>
    <s v="Natalie Portman"/>
    <m/>
    <m/>
    <m/>
    <m/>
    <n v="44208"/>
    <n v="117"/>
    <x v="0"/>
    <x v="24"/>
    <n v="10000000"/>
    <n v="-9133222"/>
  </r>
  <r>
    <x v="1682"/>
    <n v="6.7"/>
    <n v="2013"/>
    <x v="4"/>
    <n v="107515297"/>
    <n v="203"/>
    <x v="16"/>
    <s v="Josh Hutcherson"/>
    <m/>
    <m/>
    <m/>
    <m/>
    <n v="85833"/>
    <n v="113"/>
    <x v="0"/>
    <x v="0"/>
    <n v="100000000"/>
    <n v="7515297"/>
  </r>
  <r>
    <x v="1683"/>
    <n v="6.7"/>
    <n v="1952"/>
    <x v="6"/>
    <n v="36000000"/>
    <n v="44"/>
    <x v="305"/>
    <s v="Gloria Grahame"/>
    <m/>
    <m/>
    <m/>
    <m/>
    <n v="9456"/>
    <n v="107"/>
    <x v="0"/>
    <x v="0"/>
    <n v="4000000"/>
    <n v="32000000"/>
  </r>
  <r>
    <x v="1684"/>
    <n v="6.7"/>
    <n v="1994"/>
    <x v="0"/>
    <n v="7881335"/>
    <n v="52"/>
    <x v="307"/>
    <s v="Kathleen Turner"/>
    <m/>
    <m/>
    <m/>
    <m/>
    <n v="21212"/>
    <n v="107"/>
    <x v="0"/>
    <x v="0"/>
    <n v="13000000"/>
    <n v="-5118665"/>
  </r>
  <r>
    <x v="1685"/>
    <n v="6.7"/>
    <n v="1995"/>
    <x v="0"/>
    <n v="21088568"/>
    <n v="66"/>
    <x v="478"/>
    <s v="CCH Pounder"/>
    <m/>
    <m/>
    <m/>
    <m/>
    <n v="16646"/>
    <n v="104"/>
    <x v="0"/>
    <x v="0"/>
    <n v="13000000"/>
    <n v="8088568"/>
  </r>
  <r>
    <x v="1686"/>
    <n v="6.7"/>
    <n v="2016"/>
    <x v="4"/>
    <n v="41008532"/>
    <n v="268"/>
    <x v="21"/>
    <s v="Julia Roberts"/>
    <m/>
    <m/>
    <m/>
    <m/>
    <n v="19611"/>
    <n v="103"/>
    <x v="0"/>
    <x v="0"/>
    <n v="27000000"/>
    <n v="14008532"/>
  </r>
  <r>
    <x v="1687"/>
    <n v="6.7"/>
    <n v="1998"/>
    <x v="0"/>
    <n v="124494"/>
    <n v="51"/>
    <x v="479"/>
    <s v="Jeffrey Falcon"/>
    <m/>
    <m/>
    <m/>
    <m/>
    <n v="5613"/>
    <n v="102"/>
    <x v="0"/>
    <x v="0"/>
    <n v="2000000"/>
    <n v="-1875506"/>
  </r>
  <r>
    <x v="1688"/>
    <n v="6.7"/>
    <n v="1981"/>
    <x v="5"/>
    <n v="6000000"/>
    <n v="60"/>
    <x v="55"/>
    <s v="Ian McDiarmid"/>
    <m/>
    <m/>
    <m/>
    <m/>
    <n v="10832"/>
    <n v="102"/>
    <x v="0"/>
    <x v="0"/>
    <n v="18000000"/>
    <n v="-12000000"/>
  </r>
  <r>
    <x v="1689"/>
    <n v="6.7"/>
    <n v="2012"/>
    <x v="4"/>
    <n v="31051126"/>
    <n v="238"/>
    <x v="51"/>
    <s v="Salma Hayek"/>
    <m/>
    <m/>
    <m/>
    <m/>
    <n v="36877"/>
    <n v="101"/>
    <x v="0"/>
    <x v="8"/>
    <n v="55000000"/>
    <n v="-23948874"/>
  </r>
  <r>
    <x v="1690"/>
    <n v="6.7"/>
    <n v="2014"/>
    <x v="4"/>
    <n v="26761283"/>
    <n v="85"/>
    <x v="91"/>
    <s v="Luke Bracey"/>
    <m/>
    <m/>
    <m/>
    <m/>
    <n v="43084"/>
    <n v="99"/>
    <x v="0"/>
    <x v="0"/>
    <n v="26000000"/>
    <n v="761283"/>
  </r>
  <r>
    <x v="1691"/>
    <n v="6.7"/>
    <n v="2011"/>
    <x v="4"/>
    <n v="3014541"/>
    <n v="222"/>
    <x v="5"/>
    <s v="Mia Wasikowska"/>
    <m/>
    <m/>
    <m/>
    <m/>
    <n v="19616"/>
    <n v="98"/>
    <x v="0"/>
    <x v="8"/>
    <n v="8000000"/>
    <n v="-4985459"/>
  </r>
  <r>
    <x v="1692"/>
    <n v="6.7"/>
    <n v="2015"/>
    <x v="4"/>
    <n v="169692572"/>
    <n v="152"/>
    <x v="109"/>
    <s v="Steve Buscemi"/>
    <m/>
    <m/>
    <m/>
    <m/>
    <n v="56501"/>
    <n v="97"/>
    <x v="0"/>
    <x v="0"/>
    <n v="80000000"/>
    <n v="89692572"/>
  </r>
  <r>
    <x v="1693"/>
    <n v="6.7"/>
    <n v="1994"/>
    <x v="0"/>
    <n v="92115211"/>
    <n v="39"/>
    <x v="14"/>
    <s v="Bradley Whitford"/>
    <m/>
    <m/>
    <m/>
    <m/>
    <n v="45798"/>
    <n v="94"/>
    <x v="0"/>
    <x v="0"/>
    <n v="45000000"/>
    <n v="47115211"/>
  </r>
  <r>
    <x v="1694"/>
    <n v="6.7"/>
    <n v="2014"/>
    <x v="4"/>
    <n v="3588432"/>
    <n v="149"/>
    <x v="7"/>
    <s v="Jim Parsons"/>
    <m/>
    <m/>
    <m/>
    <m/>
    <n v="29341"/>
    <n v="93"/>
    <x v="0"/>
    <x v="0"/>
    <n v="6000000"/>
    <n v="-2411568"/>
  </r>
  <r>
    <x v="1695"/>
    <n v="6.7"/>
    <n v="1997"/>
    <x v="0"/>
    <n v="44455658"/>
    <n v="49"/>
    <x v="224"/>
    <s v="Kelly Preston"/>
    <m/>
    <m/>
    <m/>
    <m/>
    <n v="36253"/>
    <n v="92"/>
    <x v="0"/>
    <x v="0"/>
    <n v="25000000"/>
    <n v="19455658"/>
  </r>
  <r>
    <x v="1696"/>
    <n v="6.7"/>
    <n v="2003"/>
    <x v="2"/>
    <n v="26288320"/>
    <n v="98"/>
    <x v="480"/>
    <s v="Brad Pitt"/>
    <m/>
    <m/>
    <s v="Sinbad: Legend of the Seven Seas "/>
    <m/>
    <n v="36144"/>
    <n v="91"/>
    <x v="0"/>
    <x v="0"/>
    <n v="60000000"/>
    <n v="-33711680"/>
  </r>
  <r>
    <x v="1697"/>
    <n v="6.7"/>
    <n v="2006"/>
    <x v="2"/>
    <n v="63260"/>
    <n v="112"/>
    <x v="481"/>
    <s v="Romola Garai"/>
    <m/>
    <m/>
    <m/>
    <m/>
    <n v="14325"/>
    <n v="90"/>
    <x v="0"/>
    <x v="5"/>
    <n v="14000000"/>
    <n v="-13936740"/>
  </r>
  <r>
    <x v="1698"/>
    <n v="6.7"/>
    <n v="1953"/>
    <x v="6"/>
    <n v="5000000"/>
    <n v="67"/>
    <x v="482"/>
    <s v="Kenneth Tobey"/>
    <m/>
    <m/>
    <m/>
    <m/>
    <n v="4812"/>
    <n v="88"/>
    <x v="0"/>
    <x v="0"/>
    <n v="210000"/>
    <n v="4790000"/>
  </r>
  <r>
    <x v="1699"/>
    <n v="6.7"/>
    <n v="1998"/>
    <x v="0"/>
    <n v="3386698"/>
    <n v="38"/>
    <x v="110"/>
    <s v="Philip Seymour Hoffman"/>
    <m/>
    <m/>
    <m/>
    <m/>
    <n v="4195"/>
    <n v="86"/>
    <x v="0"/>
    <x v="0"/>
    <n v="1000000"/>
    <n v="2386698"/>
  </r>
  <r>
    <x v="1700"/>
    <n v="6.7"/>
    <n v="2012"/>
    <x v="4"/>
    <n v="1064277"/>
    <n v="28"/>
    <x v="87"/>
    <s v="Chazz Palminteri"/>
    <m/>
    <m/>
    <m/>
    <m/>
    <n v="14015"/>
    <n v="83"/>
    <x v="0"/>
    <x v="0"/>
    <n v="20000000"/>
    <n v="-18935723"/>
  </r>
  <r>
    <x v="1701"/>
    <n v="6.7"/>
    <n v="1995"/>
    <x v="0"/>
    <n v="32333860"/>
    <n v="62"/>
    <x v="182"/>
    <s v="Françoise Yip"/>
    <m/>
    <m/>
    <m/>
    <m/>
    <n v="29843"/>
    <n v="81"/>
    <x v="18"/>
    <x v="24"/>
    <n v="7500000"/>
    <n v="24833860"/>
  </r>
  <r>
    <x v="1702"/>
    <n v="6.7"/>
    <n v="1999"/>
    <x v="0"/>
    <n v="34074895"/>
    <n v="32"/>
    <x v="7"/>
    <s v="Harold Perrineau"/>
    <m/>
    <m/>
    <m/>
    <m/>
    <n v="6525"/>
    <n v="79"/>
    <x v="0"/>
    <x v="0"/>
    <n v="9000000"/>
    <n v="25074895"/>
  </r>
  <r>
    <x v="1703"/>
    <n v="6.7"/>
    <n v="2005"/>
    <x v="2"/>
    <n v="1666262"/>
    <n v="64"/>
    <x v="68"/>
    <s v="Vanessa Redgrave"/>
    <m/>
    <m/>
    <m/>
    <m/>
    <n v="5321"/>
    <n v="78"/>
    <x v="0"/>
    <x v="8"/>
    <n v="16000000"/>
    <n v="-14333738"/>
  </r>
  <r>
    <x v="1704"/>
    <n v="6.7"/>
    <n v="2006"/>
    <x v="2"/>
    <n v="7156933"/>
    <n v="142"/>
    <x v="7"/>
    <s v="Hope Davis"/>
    <m/>
    <m/>
    <m/>
    <m/>
    <n v="14581"/>
    <n v="74"/>
    <x v="0"/>
    <x v="0"/>
    <n v="25000000"/>
    <n v="-17843067"/>
  </r>
  <r>
    <x v="1705"/>
    <n v="6.7"/>
    <n v="1999"/>
    <x v="0"/>
    <n v="1281176"/>
    <n v="64"/>
    <x v="7"/>
    <s v="Kimberly J. Brown"/>
    <m/>
    <m/>
    <m/>
    <m/>
    <n v="2932"/>
    <n v="73"/>
    <x v="0"/>
    <x v="0"/>
    <n v="312000"/>
    <n v="969176"/>
  </r>
  <r>
    <x v="1706"/>
    <n v="6.7"/>
    <n v="2009"/>
    <x v="2"/>
    <n v="7443007"/>
    <n v="210"/>
    <x v="250"/>
    <s v="Imelda Staunton"/>
    <m/>
    <m/>
    <m/>
    <m/>
    <n v="24663"/>
    <n v="71"/>
    <x v="0"/>
    <x v="0"/>
    <n v="30000000"/>
    <n v="-22556993"/>
  </r>
  <r>
    <x v="1707"/>
    <n v="6.7"/>
    <n v="1996"/>
    <x v="0"/>
    <n v="12782508"/>
    <n v="45"/>
    <x v="5"/>
    <s v="Leonardo DiCaprio"/>
    <m/>
    <m/>
    <m/>
    <m/>
    <n v="20163"/>
    <n v="71"/>
    <x v="0"/>
    <x v="0"/>
    <n v="23000000"/>
    <n v="-10217492"/>
  </r>
  <r>
    <x v="1708"/>
    <n v="6.7"/>
    <n v="1988"/>
    <x v="5"/>
    <n v="1705139"/>
    <n v="130"/>
    <x v="374"/>
    <s v="Alex Rocco"/>
    <m/>
    <m/>
    <m/>
    <m/>
    <n v="4695"/>
    <n v="69"/>
    <x v="0"/>
    <x v="0"/>
    <n v="4700000"/>
    <n v="-2994861"/>
  </r>
  <r>
    <x v="1709"/>
    <n v="6.7"/>
    <n v="2002"/>
    <x v="2"/>
    <n v="464126"/>
    <n v="44"/>
    <x v="5"/>
    <s v="Frances Fisher"/>
    <m/>
    <m/>
    <m/>
    <m/>
    <n v="3142"/>
    <n v="68"/>
    <x v="0"/>
    <x v="0"/>
    <n v="1000000"/>
    <n v="-535874"/>
  </r>
  <r>
    <x v="1710"/>
    <n v="6.7"/>
    <n v="2004"/>
    <x v="2"/>
    <n v="70527"/>
    <n v="27"/>
    <x v="7"/>
    <s v="Zooey Deschanel"/>
    <m/>
    <m/>
    <m/>
    <m/>
    <n v="7690"/>
    <n v="68"/>
    <x v="0"/>
    <x v="0"/>
    <n v="6500000"/>
    <n v="-6429473"/>
  </r>
  <r>
    <x v="1711"/>
    <n v="6.7"/>
    <n v="2005"/>
    <x v="2"/>
    <n v="712294"/>
    <n v="75"/>
    <x v="5"/>
    <s v="Beau Bridges"/>
    <m/>
    <m/>
    <m/>
    <m/>
    <n v="9408"/>
    <n v="68"/>
    <x v="0"/>
    <x v="0"/>
    <n v="1500000"/>
    <n v="-787706"/>
  </r>
  <r>
    <x v="1712"/>
    <n v="6.7"/>
    <n v="2003"/>
    <x v="2"/>
    <n v="6239558"/>
    <n v="67"/>
    <x v="7"/>
    <s v="Paul Sorvino"/>
    <m/>
    <m/>
    <m/>
    <m/>
    <n v="5548"/>
    <n v="67"/>
    <x v="0"/>
    <x v="16"/>
    <n v="5000000"/>
    <n v="1239558"/>
  </r>
  <r>
    <x v="1713"/>
    <n v="6.7"/>
    <n v="2009"/>
    <x v="2"/>
    <n v="6109075"/>
    <n v="165"/>
    <x v="62"/>
    <s v="Alessandro Nivola"/>
    <m/>
    <m/>
    <m/>
    <m/>
    <n v="32003"/>
    <n v="65"/>
    <x v="6"/>
    <x v="5"/>
    <n v="19430000"/>
    <n v="-13320925"/>
  </r>
  <r>
    <x v="1714"/>
    <n v="6.7"/>
    <n v="2013"/>
    <x v="4"/>
    <n v="70492685"/>
    <n v="56"/>
    <x v="7"/>
    <s v="Harold Perrineau"/>
    <m/>
    <m/>
    <m/>
    <m/>
    <n v="11600"/>
    <n v="64"/>
    <x v="0"/>
    <x v="0"/>
    <n v="17000000"/>
    <n v="53492685"/>
  </r>
  <r>
    <x v="1715"/>
    <n v="6.7"/>
    <n v="2014"/>
    <x v="4"/>
    <n v="30127963"/>
    <n v="50"/>
    <x v="391"/>
    <s v="Jessie T. Usher"/>
    <m/>
    <m/>
    <m/>
    <m/>
    <n v="12596"/>
    <n v="64"/>
    <x v="0"/>
    <x v="0"/>
    <n v="15000000"/>
    <n v="15127963"/>
  </r>
  <r>
    <x v="1716"/>
    <n v="6.7"/>
    <n v="2011"/>
    <x v="4"/>
    <n v="1573712"/>
    <n v="171"/>
    <x v="7"/>
    <s v="Mark Duplass"/>
    <m/>
    <m/>
    <m/>
    <m/>
    <n v="21618"/>
    <n v="62"/>
    <x v="0"/>
    <x v="0"/>
    <n v="125000"/>
    <n v="1448712"/>
  </r>
  <r>
    <x v="1717"/>
    <n v="6.7"/>
    <n v="2006"/>
    <x v="2"/>
    <n v="4291965"/>
    <n v="108"/>
    <x v="3"/>
    <s v="Derek Luke"/>
    <m/>
    <m/>
    <m/>
    <m/>
    <n v="9334"/>
    <n v="59"/>
    <x v="0"/>
    <x v="5"/>
    <n v="14000000"/>
    <n v="-9708035"/>
  </r>
  <r>
    <x v="1718"/>
    <n v="6.7"/>
    <n v="2006"/>
    <x v="2"/>
    <n v="255352"/>
    <n v="88"/>
    <x v="5"/>
    <s v="Daniel London"/>
    <m/>
    <m/>
    <m/>
    <m/>
    <n v="4423"/>
    <n v="57"/>
    <x v="0"/>
    <x v="0"/>
    <n v="300000"/>
    <n v="-44648"/>
  </r>
  <r>
    <x v="1719"/>
    <n v="6.7"/>
    <n v="1996"/>
    <x v="0"/>
    <n v="13052741"/>
    <n v="31"/>
    <x v="330"/>
    <s v="Alexa PenaVega"/>
    <m/>
    <m/>
    <m/>
    <m/>
    <n v="8531"/>
    <n v="57"/>
    <x v="0"/>
    <x v="0"/>
    <n v="36000000"/>
    <n v="-22947259"/>
  </r>
  <r>
    <x v="1720"/>
    <n v="6.7"/>
    <n v="2010"/>
    <x v="4"/>
    <n v="26161406"/>
    <n v="81"/>
    <x v="460"/>
    <s v="Sierra McCormick"/>
    <m/>
    <m/>
    <m/>
    <m/>
    <n v="13874"/>
    <n v="52"/>
    <x v="0"/>
    <x v="0"/>
    <n v="15000000"/>
    <n v="11161406"/>
  </r>
  <r>
    <x v="1721"/>
    <n v="6.7"/>
    <n v="1997"/>
    <x v="0"/>
    <n v="1508689"/>
    <n v="28"/>
    <x v="91"/>
    <s v="Tom Wilkinson"/>
    <m/>
    <m/>
    <m/>
    <m/>
    <n v="5648"/>
    <n v="50"/>
    <x v="0"/>
    <x v="0"/>
    <n v="16000000"/>
    <n v="-14491311"/>
  </r>
  <r>
    <x v="1722"/>
    <n v="6.7"/>
    <n v="2009"/>
    <x v="2"/>
    <n v="115862"/>
    <n v="63"/>
    <x v="91"/>
    <s v="Jennifer Ehle"/>
    <m/>
    <m/>
    <m/>
    <m/>
    <n v="7394"/>
    <n v="50"/>
    <x v="0"/>
    <x v="0"/>
    <n v="6000000"/>
    <n v="-5884138"/>
  </r>
  <r>
    <x v="1723"/>
    <n v="6.7"/>
    <n v="1993"/>
    <x v="0"/>
    <n v="3273588"/>
    <n v="17"/>
    <x v="483"/>
    <s v="Antoni Corone"/>
    <m/>
    <m/>
    <m/>
    <m/>
    <n v="4195"/>
    <n v="50"/>
    <x v="0"/>
    <x v="0"/>
    <n v="6000000"/>
    <n v="-2726412"/>
  </r>
  <r>
    <x v="1724"/>
    <n v="6.7"/>
    <n v="2016"/>
    <x v="4"/>
    <n v="20389967"/>
    <n v="79"/>
    <x v="484"/>
    <s v="Matthew McConaughey"/>
    <m/>
    <m/>
    <m/>
    <m/>
    <n v="3077"/>
    <n v="47"/>
    <x v="0"/>
    <x v="0"/>
    <n v="50000000"/>
    <n v="-29610033"/>
  </r>
  <r>
    <x v="1725"/>
    <n v="6.7"/>
    <n v="2016"/>
    <x v="4"/>
    <n v="55461307"/>
    <n v="81"/>
    <x v="117"/>
    <s v="Mila Kunis"/>
    <m/>
    <m/>
    <m/>
    <m/>
    <n v="4654"/>
    <n v="46"/>
    <x v="0"/>
    <x v="0"/>
    <n v="20000000"/>
    <n v="35461307"/>
  </r>
  <r>
    <x v="1726"/>
    <n v="6.7"/>
    <n v="2001"/>
    <x v="2"/>
    <n v="902835"/>
    <n v="9"/>
    <x v="110"/>
    <s v="Purva Bedi"/>
    <m/>
    <m/>
    <m/>
    <m/>
    <n v="1489"/>
    <n v="40"/>
    <x v="0"/>
    <x v="0"/>
    <n v="250000"/>
    <n v="652835"/>
  </r>
  <r>
    <x v="1727"/>
    <n v="6.7"/>
    <n v="2004"/>
    <x v="2"/>
    <n v="304124"/>
    <n v="78"/>
    <x v="5"/>
    <s v="Mía Maestro"/>
    <m/>
    <m/>
    <m/>
    <m/>
    <n v="2720"/>
    <n v="37"/>
    <x v="11"/>
    <x v="15"/>
    <n v="1400000"/>
    <n v="-1095876"/>
  </r>
  <r>
    <x v="1728"/>
    <n v="6.7"/>
    <n v="1991"/>
    <x v="0"/>
    <n v="34793160"/>
    <n v="10"/>
    <x v="86"/>
    <s v="Seymour Cassel"/>
    <m/>
    <m/>
    <m/>
    <m/>
    <n v="15730"/>
    <n v="31"/>
    <x v="0"/>
    <x v="0"/>
    <n v="14000000"/>
    <n v="20793160"/>
  </r>
  <r>
    <x v="1729"/>
    <n v="6.7"/>
    <n v="2013"/>
    <x v="4"/>
    <n v="32230907"/>
    <n v="26"/>
    <x v="485"/>
    <s v="David Jason Perez"/>
    <m/>
    <m/>
    <m/>
    <m/>
    <n v="6062"/>
    <n v="30"/>
    <x v="0"/>
    <x v="0"/>
    <n v="2500000"/>
    <n v="29730907"/>
  </r>
  <r>
    <x v="1730"/>
    <n v="6.7"/>
    <n v="1999"/>
    <x v="0"/>
    <n v="39852"/>
    <n v="20"/>
    <x v="7"/>
    <s v="Gretchen Mol"/>
    <m/>
    <m/>
    <m/>
    <m/>
    <n v="1238"/>
    <n v="25"/>
    <x v="0"/>
    <x v="0"/>
    <n v="3000000"/>
    <n v="-2960148"/>
  </r>
  <r>
    <x v="1731"/>
    <n v="6.7"/>
    <n v="2002"/>
    <x v="2"/>
    <n v="196067"/>
    <n v="39"/>
    <x v="91"/>
    <s v="Olivia Williams"/>
    <m/>
    <m/>
    <m/>
    <m/>
    <n v="1966"/>
    <n v="25"/>
    <x v="0"/>
    <x v="8"/>
    <n v="7000000"/>
    <n v="-6803933"/>
  </r>
  <r>
    <x v="1732"/>
    <n v="6.7"/>
    <n v="2008"/>
    <x v="2"/>
    <n v="17655201"/>
    <n v="73"/>
    <x v="223"/>
    <s v="Julia Ormond"/>
    <m/>
    <m/>
    <m/>
    <m/>
    <n v="4719"/>
    <n v="24"/>
    <x v="0"/>
    <x v="0"/>
    <n v="10000000"/>
    <n v="7655201"/>
  </r>
  <r>
    <x v="1733"/>
    <n v="6.7"/>
    <n v="2008"/>
    <x v="2"/>
    <n v="52166"/>
    <n v="46"/>
    <x v="5"/>
    <s v="Jimmy Bennett"/>
    <m/>
    <m/>
    <m/>
    <m/>
    <n v="2792"/>
    <n v="22"/>
    <x v="0"/>
    <x v="0"/>
    <n v="2000000"/>
    <n v="-1947834"/>
  </r>
  <r>
    <x v="1734"/>
    <n v="6.7"/>
    <n v="1971"/>
    <x v="1"/>
    <n v="8231"/>
    <n v="8"/>
    <x v="295"/>
    <s v="Don Brooks"/>
    <m/>
    <m/>
    <m/>
    <m/>
    <n v="803"/>
    <n v="16"/>
    <x v="0"/>
    <x v="0"/>
    <n v="27000"/>
    <n v="-18769"/>
  </r>
  <r>
    <x v="1735"/>
    <n v="6.6"/>
    <n v="2006"/>
    <x v="2"/>
    <n v="217536138"/>
    <n v="294"/>
    <x v="20"/>
    <s v="Tom Hanks"/>
    <m/>
    <m/>
    <m/>
    <m/>
    <n v="314253"/>
    <n v="1966"/>
    <x v="0"/>
    <x v="0"/>
    <n v="125000000"/>
    <n v="92536138"/>
  </r>
  <r>
    <x v="1736"/>
    <n v="6.6"/>
    <n v="2006"/>
    <x v="2"/>
    <n v="46982632"/>
    <n v="267"/>
    <x v="486"/>
    <s v="Radha Mitchell"/>
    <m/>
    <m/>
    <m/>
    <m/>
    <n v="172792"/>
    <n v="1740"/>
    <x v="0"/>
    <x v="16"/>
    <n v="50000000"/>
    <n v="-3017368"/>
  </r>
  <r>
    <x v="1737"/>
    <n v="6.6"/>
    <n v="1998"/>
    <x v="0"/>
    <n v="201573391"/>
    <n v="167"/>
    <x v="6"/>
    <s v="Bruce Willis"/>
    <m/>
    <m/>
    <m/>
    <m/>
    <n v="322395"/>
    <n v="1171"/>
    <x v="0"/>
    <x v="0"/>
    <n v="140000000"/>
    <n v="61573391"/>
  </r>
  <r>
    <x v="1738"/>
    <n v="6.6"/>
    <n v="2009"/>
    <x v="2"/>
    <n v="125320003"/>
    <n v="422"/>
    <x v="35"/>
    <s v="Christian Bale"/>
    <m/>
    <m/>
    <m/>
    <m/>
    <n v="286095"/>
    <n v="974"/>
    <x v="0"/>
    <x v="0"/>
    <n v="200000000"/>
    <n v="-74679997"/>
  </r>
  <r>
    <x v="1739"/>
    <n v="6.6"/>
    <n v="2015"/>
    <x v="4"/>
    <n v="89732035"/>
    <n v="474"/>
    <x v="35"/>
    <s v="J.K. Simmons"/>
    <m/>
    <m/>
    <m/>
    <m/>
    <n v="188457"/>
    <n v="867"/>
    <x v="0"/>
    <x v="0"/>
    <n v="155000000"/>
    <n v="-65267965"/>
  </r>
  <r>
    <x v="1740"/>
    <n v="6.6"/>
    <n v="2005"/>
    <x v="2"/>
    <n v="87025093"/>
    <n v="250"/>
    <x v="320"/>
    <s v="Emmanuelle Vaugier"/>
    <m/>
    <m/>
    <m/>
    <m/>
    <n v="188679"/>
    <n v="864"/>
    <x v="0"/>
    <x v="0"/>
    <n v="4000000"/>
    <n v="83025093"/>
  </r>
  <r>
    <x v="1741"/>
    <n v="6.6"/>
    <n v="2014"/>
    <x v="4"/>
    <n v="6105175"/>
    <n v="293"/>
    <x v="117"/>
    <s v="James Franco"/>
    <m/>
    <m/>
    <m/>
    <m/>
    <n v="247020"/>
    <n v="835"/>
    <x v="0"/>
    <x v="0"/>
    <n v="44000000"/>
    <n v="-37894825"/>
  </r>
  <r>
    <x v="1742"/>
    <n v="6.6"/>
    <n v="2013"/>
    <x v="4"/>
    <n v="93050117"/>
    <n v="476"/>
    <x v="207"/>
    <s v="Matt Damon"/>
    <m/>
    <m/>
    <m/>
    <m/>
    <n v="338087"/>
    <n v="814"/>
    <x v="0"/>
    <x v="0"/>
    <n v="115000000"/>
    <n v="-21949883"/>
  </r>
  <r>
    <x v="1743"/>
    <n v="6.6"/>
    <n v="1999"/>
    <x v="0"/>
    <n v="205399422"/>
    <n v="199"/>
    <x v="224"/>
    <s v="Muse Watson"/>
    <m/>
    <m/>
    <m/>
    <m/>
    <n v="181225"/>
    <n v="784"/>
    <x v="0"/>
    <x v="0"/>
    <n v="33000000"/>
    <n v="172399422"/>
  </r>
  <r>
    <x v="1744"/>
    <n v="6.6"/>
    <n v="2002"/>
    <x v="2"/>
    <n v="241437427"/>
    <n v="168"/>
    <x v="487"/>
    <s v="Nia Vardalos"/>
    <m/>
    <m/>
    <m/>
    <m/>
    <n v="102071"/>
    <n v="756"/>
    <x v="0"/>
    <x v="0"/>
    <n v="5000000"/>
    <n v="236437427"/>
  </r>
  <r>
    <x v="1745"/>
    <n v="6.6"/>
    <n v="2012"/>
    <x v="4"/>
    <n v="73058679"/>
    <n v="462"/>
    <x v="35"/>
    <s v="Daryl Sabara"/>
    <m/>
    <m/>
    <m/>
    <m/>
    <n v="212204"/>
    <n v="738"/>
    <x v="0"/>
    <x v="0"/>
    <n v="263700000"/>
    <n v="-190641321"/>
  </r>
  <r>
    <x v="1746"/>
    <n v="6.6"/>
    <n v="2009"/>
    <x v="2"/>
    <n v="42057340"/>
    <n v="397"/>
    <x v="125"/>
    <s v="Bojana Novakovic"/>
    <m/>
    <m/>
    <m/>
    <m/>
    <n v="158354"/>
    <n v="691"/>
    <x v="0"/>
    <x v="0"/>
    <n v="30000000"/>
    <n v="12057340"/>
  </r>
  <r>
    <x v="1747"/>
    <n v="6.6"/>
    <n v="2000"/>
    <x v="2"/>
    <n v="155370362"/>
    <n v="185"/>
    <x v="488"/>
    <s v="Harrison Ford"/>
    <m/>
    <m/>
    <m/>
    <m/>
    <n v="98403"/>
    <n v="683"/>
    <x v="0"/>
    <x v="0"/>
    <n v="100000000"/>
    <n v="55370362"/>
  </r>
  <r>
    <x v="1748"/>
    <n v="6.6"/>
    <n v="2000"/>
    <x v="2"/>
    <n v="77086030"/>
    <n v="178"/>
    <x v="489"/>
    <s v="Matthew McConaughey"/>
    <m/>
    <m/>
    <m/>
    <m/>
    <n v="65297"/>
    <n v="602"/>
    <x v="0"/>
    <x v="5"/>
    <n v="62000000"/>
    <n v="15086030"/>
  </r>
  <r>
    <x v="1749"/>
    <n v="6.6"/>
    <n v="1984"/>
    <x v="5"/>
    <n v="27400000"/>
    <n v="144"/>
    <x v="35"/>
    <s v="Virginia Madsen"/>
    <m/>
    <m/>
    <m/>
    <m/>
    <n v="97087"/>
    <n v="569"/>
    <x v="0"/>
    <x v="0"/>
    <n v="40000000"/>
    <n v="-12600000"/>
  </r>
  <r>
    <x v="1750"/>
    <n v="6.6"/>
    <n v="2000"/>
    <x v="2"/>
    <n v="39778599"/>
    <n v="118"/>
    <x v="100"/>
    <s v="Leonardo DiCaprio"/>
    <m/>
    <m/>
    <m/>
    <m/>
    <n v="176169"/>
    <n v="548"/>
    <x v="0"/>
    <x v="0"/>
    <n v="50000000"/>
    <n v="-10221401"/>
  </r>
  <r>
    <x v="1751"/>
    <n v="6.6"/>
    <n v="1999"/>
    <x v="0"/>
    <n v="32694788"/>
    <n v="85"/>
    <x v="127"/>
    <s v="Tony Curran"/>
    <m/>
    <m/>
    <m/>
    <m/>
    <n v="101411"/>
    <n v="546"/>
    <x v="0"/>
    <x v="0"/>
    <n v="85000000"/>
    <n v="-52305212"/>
  </r>
  <r>
    <x v="1752"/>
    <n v="6.6"/>
    <n v="2004"/>
    <x v="2"/>
    <n v="47781388"/>
    <n v="195"/>
    <x v="20"/>
    <s v="Johnny Depp"/>
    <m/>
    <m/>
    <m/>
    <m/>
    <n v="147504"/>
    <n v="531"/>
    <x v="0"/>
    <x v="0"/>
    <n v="40000000"/>
    <n v="7781388"/>
  </r>
  <r>
    <x v="1753"/>
    <n v="6.6"/>
    <n v="2007"/>
    <x v="2"/>
    <n v="39568996"/>
    <n v="304"/>
    <x v="99"/>
    <s v="Danny Huston"/>
    <m/>
    <m/>
    <m/>
    <m/>
    <n v="138435"/>
    <n v="527"/>
    <x v="0"/>
    <x v="0"/>
    <n v="32000000"/>
    <n v="7568996"/>
  </r>
  <r>
    <x v="1754"/>
    <n v="6.6"/>
    <n v="2001"/>
    <x v="2"/>
    <n v="45162741"/>
    <n v="135"/>
    <x v="117"/>
    <s v="Milla Jovovich"/>
    <m/>
    <m/>
    <m/>
    <m/>
    <n v="201084"/>
    <n v="523"/>
    <x v="0"/>
    <x v="6"/>
    <n v="28000000"/>
    <n v="17162741"/>
  </r>
  <r>
    <x v="1755"/>
    <n v="6.6"/>
    <n v="2003"/>
    <x v="2"/>
    <n v="138396624"/>
    <n v="94"/>
    <x v="229"/>
    <s v="Will Smith"/>
    <m/>
    <m/>
    <m/>
    <m/>
    <n v="178126"/>
    <n v="511"/>
    <x v="0"/>
    <x v="0"/>
    <n v="130000000"/>
    <n v="8396624"/>
  </r>
  <r>
    <x v="1756"/>
    <n v="6.6"/>
    <n v="2010"/>
    <x v="4"/>
    <n v="90755643"/>
    <n v="306"/>
    <x v="279"/>
    <s v="Jake Gyllenhaal"/>
    <m/>
    <m/>
    <m/>
    <m/>
    <n v="222403"/>
    <n v="453"/>
    <x v="0"/>
    <x v="0"/>
    <n v="200000000"/>
    <n v="-109244357"/>
  </r>
  <r>
    <x v="1757"/>
    <n v="6.6"/>
    <n v="2008"/>
    <x v="2"/>
    <n v="49551662"/>
    <n v="245"/>
    <x v="490"/>
    <s v="Essie Davis"/>
    <m/>
    <m/>
    <m/>
    <m/>
    <n v="102338"/>
    <n v="450"/>
    <x v="0"/>
    <x v="17"/>
    <n v="130000000"/>
    <n v="-80448338"/>
  </r>
  <r>
    <x v="1758"/>
    <n v="6.6"/>
    <n v="2004"/>
    <x v="2"/>
    <n v="665426"/>
    <n v="188"/>
    <x v="16"/>
    <s v="Tom Hanks"/>
    <m/>
    <m/>
    <m/>
    <m/>
    <n v="120798"/>
    <n v="444"/>
    <x v="0"/>
    <x v="0"/>
    <n v="165000000"/>
    <n v="-164334574"/>
  </r>
  <r>
    <x v="1759"/>
    <n v="6.6"/>
    <n v="2008"/>
    <x v="2"/>
    <n v="141614023"/>
    <n v="258"/>
    <x v="491"/>
    <s v="Peter Dinklage"/>
    <m/>
    <m/>
    <m/>
    <m/>
    <n v="149922"/>
    <n v="438"/>
    <x v="0"/>
    <x v="0"/>
    <n v="225000000"/>
    <n v="-83385977"/>
  </r>
  <r>
    <x v="1760"/>
    <n v="6.6"/>
    <n v="2006"/>
    <x v="2"/>
    <n v="148213377"/>
    <n v="164"/>
    <x v="297"/>
    <s v="Will Ferrell"/>
    <s v=" "/>
    <s v=" "/>
    <m/>
    <s v="It's Complicated "/>
    <n v="130776"/>
    <n v="437"/>
    <x v="0"/>
    <x v="0"/>
    <n v="73000000"/>
    <n v="75213377"/>
  </r>
  <r>
    <x v="1761"/>
    <n v="6.6"/>
    <n v="2008"/>
    <x v="2"/>
    <n v="72266306"/>
    <n v="235"/>
    <x v="14"/>
    <s v="Dennis Quaid"/>
    <m/>
    <m/>
    <m/>
    <m/>
    <n v="127528"/>
    <n v="422"/>
    <x v="0"/>
    <x v="0"/>
    <n v="40000000"/>
    <n v="32266306"/>
  </r>
  <r>
    <x v="1762"/>
    <n v="6.6"/>
    <n v="2011"/>
    <x v="4"/>
    <n v="75638743"/>
    <n v="436"/>
    <x v="32"/>
    <s v="Matt Damon"/>
    <m/>
    <m/>
    <m/>
    <m/>
    <n v="180479"/>
    <n v="411"/>
    <x v="0"/>
    <x v="0"/>
    <n v="60000000"/>
    <n v="15638743"/>
  </r>
  <r>
    <x v="1763"/>
    <n v="6.6"/>
    <n v="2003"/>
    <x v="2"/>
    <n v="43426961"/>
    <n v="89"/>
    <x v="271"/>
    <s v="Bruce Willis"/>
    <m/>
    <m/>
    <m/>
    <m/>
    <n v="93494"/>
    <n v="394"/>
    <x v="0"/>
    <x v="0"/>
    <n v="70000000"/>
    <n v="-26573039"/>
  </r>
  <r>
    <x v="1764"/>
    <n v="6.6"/>
    <n v="2001"/>
    <x v="2"/>
    <n v="226138454"/>
    <n v="127"/>
    <x v="229"/>
    <s v="Mei Melançon"/>
    <m/>
    <m/>
    <m/>
    <m/>
    <n v="160440"/>
    <n v="394"/>
    <x v="0"/>
    <x v="0"/>
    <n v="90000000"/>
    <n v="136138454"/>
  </r>
  <r>
    <x v="1765"/>
    <n v="6.6"/>
    <n v="2015"/>
    <x v="4"/>
    <n v="281666058"/>
    <n v="389"/>
    <x v="492"/>
    <s v="Jennifer Lawrence"/>
    <m/>
    <m/>
    <m/>
    <m/>
    <n v="166137"/>
    <n v="383"/>
    <x v="0"/>
    <x v="0"/>
    <n v="160000000"/>
    <n v="121666058"/>
  </r>
  <r>
    <x v="1766"/>
    <n v="6.6"/>
    <n v="2013"/>
    <x v="4"/>
    <n v="159578352"/>
    <n v="270"/>
    <x v="301"/>
    <s v="Michael Rapaport"/>
    <m/>
    <m/>
    <m/>
    <m/>
    <n v="133177"/>
    <n v="380"/>
    <x v="0"/>
    <x v="0"/>
    <n v="43000000"/>
    <n v="116578352"/>
  </r>
  <r>
    <x v="1767"/>
    <n v="6.6"/>
    <n v="2013"/>
    <x v="4"/>
    <n v="28751715"/>
    <n v="350"/>
    <x v="301"/>
    <s v="Chloë Grace Moretz"/>
    <m/>
    <m/>
    <m/>
    <m/>
    <n v="202967"/>
    <n v="378"/>
    <x v="0"/>
    <x v="0"/>
    <n v="28000000"/>
    <n v="751715"/>
  </r>
  <r>
    <x v="1768"/>
    <n v="6.6"/>
    <n v="2000"/>
    <x v="2"/>
    <n v="22751979"/>
    <n v="131"/>
    <x v="493"/>
    <s v="Matt Damon"/>
    <m/>
    <m/>
    <m/>
    <m/>
    <n v="52244"/>
    <n v="377"/>
    <x v="0"/>
    <x v="0"/>
    <n v="75000000"/>
    <n v="-52248021"/>
  </r>
  <r>
    <x v="1769"/>
    <n v="6.6"/>
    <n v="2005"/>
    <x v="2"/>
    <n v="36020063"/>
    <n v="116"/>
    <x v="32"/>
    <s v="Denis O'Hare"/>
    <m/>
    <m/>
    <m/>
    <m/>
    <n v="62584"/>
    <n v="375"/>
    <x v="0"/>
    <x v="0"/>
    <n v="22000000"/>
    <n v="14020063"/>
  </r>
  <r>
    <x v="1770"/>
    <n v="6.6"/>
    <n v="2005"/>
    <x v="2"/>
    <n v="177575142"/>
    <n v="171"/>
    <x v="34"/>
    <s v="Will Smith"/>
    <m/>
    <m/>
    <m/>
    <m/>
    <n v="244840"/>
    <n v="372"/>
    <x v="0"/>
    <x v="0"/>
    <n v="70000000"/>
    <n v="107575142"/>
  </r>
  <r>
    <x v="1771"/>
    <n v="6.6"/>
    <n v="2004"/>
    <x v="2"/>
    <n v="65948711"/>
    <n v="209"/>
    <x v="24"/>
    <s v="Denzel Washington"/>
    <m/>
    <m/>
    <m/>
    <m/>
    <n v="86422"/>
    <n v="363"/>
    <x v="0"/>
    <x v="0"/>
    <n v="80000000"/>
    <n v="-14051289"/>
  </r>
  <r>
    <x v="1772"/>
    <n v="6.6"/>
    <n v="1999"/>
    <x v="0"/>
    <n v="19283782"/>
    <n v="85"/>
    <x v="266"/>
    <s v="Mira Sorvino"/>
    <m/>
    <m/>
    <m/>
    <m/>
    <n v="31227"/>
    <n v="354"/>
    <x v="0"/>
    <x v="0"/>
    <n v="22000000"/>
    <n v="-2716218"/>
  </r>
  <r>
    <x v="1773"/>
    <n v="6.6"/>
    <n v="2001"/>
    <x v="2"/>
    <n v="21973182"/>
    <n v="140"/>
    <x v="20"/>
    <s v="Paul Walker"/>
    <m/>
    <m/>
    <m/>
    <m/>
    <n v="53415"/>
    <n v="339"/>
    <x v="0"/>
    <x v="0"/>
    <n v="23000000"/>
    <n v="-1026818"/>
  </r>
  <r>
    <x v="1774"/>
    <n v="6.6"/>
    <n v="2002"/>
    <x v="2"/>
    <n v="64267897"/>
    <n v="106"/>
    <x v="485"/>
    <s v="Bam Margera"/>
    <m/>
    <m/>
    <m/>
    <m/>
    <n v="67992"/>
    <n v="327"/>
    <x v="0"/>
    <x v="0"/>
    <n v="5000000"/>
    <n v="59267897"/>
  </r>
  <r>
    <x v="1775"/>
    <n v="6.6"/>
    <n v="2008"/>
    <x v="2"/>
    <n v="101111837"/>
    <n v="215"/>
    <x v="80"/>
    <s v="Rosario Dawson"/>
    <m/>
    <m/>
    <m/>
    <m/>
    <n v="150764"/>
    <n v="318"/>
    <x v="0"/>
    <x v="0"/>
    <n v="80000000"/>
    <n v="21111837"/>
  </r>
  <r>
    <x v="1776"/>
    <n v="6.6"/>
    <n v="1989"/>
    <x v="5"/>
    <n v="34667015"/>
    <n v="117"/>
    <x v="97"/>
    <s v="Robert Davi"/>
    <m/>
    <m/>
    <m/>
    <m/>
    <n v="74009"/>
    <n v="317"/>
    <x v="0"/>
    <x v="8"/>
    <n v="32000000"/>
    <n v="2667015"/>
  </r>
  <r>
    <x v="1777"/>
    <n v="6.6"/>
    <n v="2005"/>
    <x v="2"/>
    <n v="12469811"/>
    <n v="156"/>
    <x v="7"/>
    <s v="Nicolas Cage"/>
    <m/>
    <m/>
    <m/>
    <m/>
    <n v="69172"/>
    <n v="316"/>
    <x v="0"/>
    <x v="0"/>
    <n v="22000000"/>
    <n v="-9530189"/>
  </r>
  <r>
    <x v="1778"/>
    <n v="6.6"/>
    <n v="2004"/>
    <x v="2"/>
    <n v="17718223"/>
    <n v="92"/>
    <x v="117"/>
    <s v="Matt Damon"/>
    <m/>
    <m/>
    <m/>
    <m/>
    <n v="162067"/>
    <n v="316"/>
    <x v="0"/>
    <x v="0"/>
    <n v="25000000"/>
    <n v="-7281777"/>
  </r>
  <r>
    <x v="1779"/>
    <n v="6.6"/>
    <n v="2013"/>
    <x v="4"/>
    <n v="24475193"/>
    <n v="364"/>
    <x v="110"/>
    <s v="Joseph Gordon-Levitt"/>
    <m/>
    <m/>
    <m/>
    <m/>
    <n v="190494"/>
    <n v="314"/>
    <x v="0"/>
    <x v="0"/>
    <n v="3000000"/>
    <n v="21475193"/>
  </r>
  <r>
    <x v="1780"/>
    <n v="6.6"/>
    <n v="1987"/>
    <x v="5"/>
    <n v="44793200"/>
    <n v="131"/>
    <x v="478"/>
    <s v="John Saxon"/>
    <m/>
    <m/>
    <m/>
    <m/>
    <n v="49820"/>
    <n v="311"/>
    <x v="0"/>
    <x v="0"/>
    <n v="4500000"/>
    <n v="40293200"/>
  </r>
  <r>
    <x v="1781"/>
    <n v="6.6"/>
    <n v="2006"/>
    <x v="2"/>
    <n v="36883539"/>
    <n v="199"/>
    <x v="1"/>
    <s v="Bruce Willis"/>
    <m/>
    <m/>
    <m/>
    <m/>
    <n v="112769"/>
    <n v="305"/>
    <x v="0"/>
    <x v="6"/>
    <n v="52000000"/>
    <n v="-15116461"/>
  </r>
  <r>
    <x v="1782"/>
    <n v="6.6"/>
    <n v="2008"/>
    <x v="2"/>
    <n v="3073392"/>
    <n v="229"/>
    <x v="24"/>
    <s v="Don McKellar"/>
    <m/>
    <m/>
    <m/>
    <m/>
    <n v="59462"/>
    <n v="300"/>
    <x v="0"/>
    <x v="16"/>
    <n v="25000000"/>
    <n v="-21926608"/>
  </r>
  <r>
    <x v="1783"/>
    <n v="6.6"/>
    <n v="2011"/>
    <x v="4"/>
    <n v="1024175"/>
    <n v="399"/>
    <x v="494"/>
    <s v="John Boyega"/>
    <m/>
    <m/>
    <m/>
    <m/>
    <n v="82331"/>
    <n v="297"/>
    <x v="0"/>
    <x v="8"/>
    <n v="13000000"/>
    <n v="-11975825"/>
  </r>
  <r>
    <x v="1784"/>
    <n v="6.6"/>
    <n v="2000"/>
    <x v="2"/>
    <n v="56932305"/>
    <n v="146"/>
    <x v="309"/>
    <s v="Xander Berkeley"/>
    <m/>
    <m/>
    <m/>
    <m/>
    <n v="96690"/>
    <n v="293"/>
    <x v="0"/>
    <x v="0"/>
    <n v="55000000"/>
    <n v="1932305"/>
  </r>
  <r>
    <x v="1785"/>
    <n v="6.6"/>
    <n v="1998"/>
    <x v="0"/>
    <n v="90646554"/>
    <n v="131"/>
    <x v="51"/>
    <s v="Sylvester Stallone"/>
    <m/>
    <m/>
    <m/>
    <m/>
    <n v="124641"/>
    <n v="289"/>
    <x v="0"/>
    <x v="0"/>
    <n v="105000000"/>
    <n v="-14353446"/>
  </r>
  <r>
    <x v="1786"/>
    <n v="6.6"/>
    <n v="2005"/>
    <x v="2"/>
    <n v="34636443"/>
    <n v="152"/>
    <x v="216"/>
    <s v="Jimmy Bennett"/>
    <m/>
    <m/>
    <m/>
    <m/>
    <n v="93790"/>
    <n v="288"/>
    <x v="0"/>
    <x v="0"/>
    <n v="52000000"/>
    <n v="-17363557"/>
  </r>
  <r>
    <x v="1787"/>
    <n v="6.6"/>
    <n v="1998"/>
    <x v="0"/>
    <n v="129734803"/>
    <n v="141"/>
    <x v="226"/>
    <s v="Jet Li"/>
    <m/>
    <m/>
    <m/>
    <m/>
    <n v="127497"/>
    <n v="287"/>
    <x v="0"/>
    <x v="0"/>
    <n v="140000000"/>
    <n v="-10265197"/>
  </r>
  <r>
    <x v="1788"/>
    <n v="6.6"/>
    <n v="2010"/>
    <x v="4"/>
    <n v="100448498"/>
    <n v="307"/>
    <x v="7"/>
    <s v="Robert Downey Jr."/>
    <m/>
    <m/>
    <m/>
    <m/>
    <n v="272789"/>
    <n v="285"/>
    <x v="0"/>
    <x v="0"/>
    <n v="65000000"/>
    <n v="35448498"/>
  </r>
  <r>
    <x v="1789"/>
    <n v="6.6"/>
    <n v="2011"/>
    <x v="4"/>
    <n v="37304950"/>
    <n v="392"/>
    <x v="10"/>
    <s v="Leonardo DiCaprio"/>
    <m/>
    <m/>
    <m/>
    <m/>
    <n v="102728"/>
    <n v="279"/>
    <x v="0"/>
    <x v="0"/>
    <n v="35000000"/>
    <n v="2304950"/>
  </r>
  <r>
    <x v="1790"/>
    <n v="6.6"/>
    <n v="2009"/>
    <x v="2"/>
    <n v="32721635"/>
    <n v="241"/>
    <x v="495"/>
    <s v="Tony Goldwyn"/>
    <m/>
    <m/>
    <m/>
    <m/>
    <n v="67822"/>
    <n v="279"/>
    <x v="0"/>
    <x v="0"/>
    <n v="15000000"/>
    <n v="17721635"/>
  </r>
  <r>
    <x v="1791"/>
    <n v="6.6"/>
    <n v="2008"/>
    <x v="2"/>
    <n v="25040293"/>
    <n v="206"/>
    <x v="55"/>
    <s v="Jet Li"/>
    <m/>
    <m/>
    <m/>
    <m/>
    <n v="88049"/>
    <n v="279"/>
    <x v="0"/>
    <x v="0"/>
    <n v="55000000"/>
    <n v="-29959707"/>
  </r>
  <r>
    <x v="1792"/>
    <n v="6.6"/>
    <n v="2013"/>
    <x v="4"/>
    <n v="83574831"/>
    <n v="318"/>
    <x v="204"/>
    <s v="Lin Shaye"/>
    <m/>
    <m/>
    <m/>
    <m/>
    <n v="109214"/>
    <n v="269"/>
    <x v="0"/>
    <x v="0"/>
    <n v="5000000"/>
    <n v="78574831"/>
  </r>
  <r>
    <x v="1793"/>
    <n v="6.6"/>
    <n v="2001"/>
    <x v="2"/>
    <n v="41523271"/>
    <n v="132"/>
    <x v="243"/>
    <s v="Bruce Willis"/>
    <m/>
    <m/>
    <m/>
    <m/>
    <n v="57038"/>
    <n v="261"/>
    <x v="0"/>
    <x v="0"/>
    <n v="80000000"/>
    <n v="-38476729"/>
  </r>
  <r>
    <x v="1794"/>
    <n v="6.6"/>
    <n v="2015"/>
    <x v="4"/>
    <n v="56443482"/>
    <n v="315"/>
    <x v="135"/>
    <s v="Jennifer Lawrence"/>
    <m/>
    <m/>
    <m/>
    <m/>
    <n v="75329"/>
    <n v="256"/>
    <x v="0"/>
    <x v="0"/>
    <n v="60000000"/>
    <n v="-3556518"/>
  </r>
  <r>
    <x v="1795"/>
    <n v="6.6"/>
    <n v="2010"/>
    <x v="4"/>
    <n v="43290977"/>
    <n v="258"/>
    <x v="14"/>
    <s v="Bojana Novakovic"/>
    <m/>
    <m/>
    <m/>
    <m/>
    <n v="75201"/>
    <n v="256"/>
    <x v="0"/>
    <x v="8"/>
    <n v="80000000"/>
    <n v="-36709023"/>
  </r>
  <r>
    <x v="1796"/>
    <n v="6.6"/>
    <n v="2001"/>
    <x v="2"/>
    <n v="36833473"/>
    <n v="116"/>
    <x v="1"/>
    <s v="Jet Li"/>
    <m/>
    <m/>
    <m/>
    <m/>
    <n v="53126"/>
    <n v="254"/>
    <x v="0"/>
    <x v="5"/>
    <n v="25000000"/>
    <n v="11833473"/>
  </r>
  <r>
    <x v="1797"/>
    <n v="6.6"/>
    <n v="1994"/>
    <x v="0"/>
    <n v="75668868"/>
    <n v="98"/>
    <x v="496"/>
    <s v="LeVar Burton"/>
    <m/>
    <m/>
    <m/>
    <m/>
    <n v="60504"/>
    <n v="249"/>
    <x v="0"/>
    <x v="0"/>
    <n v="35000000"/>
    <n v="40668868"/>
  </r>
  <r>
    <x v="1798"/>
    <n v="6.6"/>
    <n v="1989"/>
    <x v="5"/>
    <n v="57469179"/>
    <n v="98"/>
    <x v="264"/>
    <s v="Miko Hughes"/>
    <m/>
    <m/>
    <m/>
    <m/>
    <n v="63855"/>
    <n v="248"/>
    <x v="0"/>
    <x v="0"/>
    <n v="11500000"/>
    <n v="45969179"/>
  </r>
  <r>
    <x v="1799"/>
    <n v="6.6"/>
    <n v="2006"/>
    <x v="2"/>
    <n v="13082288"/>
    <n v="123"/>
    <x v="497"/>
    <s v="James Franco"/>
    <m/>
    <m/>
    <m/>
    <m/>
    <n v="35565"/>
    <n v="247"/>
    <x v="0"/>
    <x v="8"/>
    <n v="60000000"/>
    <n v="-46917712"/>
  </r>
  <r>
    <x v="1800"/>
    <n v="6.6"/>
    <n v="2008"/>
    <x v="2"/>
    <n v="31452765"/>
    <n v="247"/>
    <x v="34"/>
    <s v="Gerry Bednob"/>
    <m/>
    <m/>
    <m/>
    <m/>
    <n v="149835"/>
    <n v="243"/>
    <x v="0"/>
    <x v="0"/>
    <n v="24000000"/>
    <n v="7452765"/>
  </r>
  <r>
    <x v="1801"/>
    <n v="6.6"/>
    <n v="2016"/>
    <x v="4"/>
    <n v="124051759"/>
    <n v="248"/>
    <x v="220"/>
    <s v="Christoph Waltz"/>
    <m/>
    <m/>
    <m/>
    <m/>
    <n v="42372"/>
    <n v="239"/>
    <x v="0"/>
    <x v="0"/>
    <n v="180000000"/>
    <n v="-55948241"/>
  </r>
  <r>
    <x v="1802"/>
    <n v="6.6"/>
    <n v="1999"/>
    <x v="0"/>
    <n v="26494611"/>
    <n v="95"/>
    <x v="498"/>
    <s v="Brendan Fraser"/>
    <m/>
    <m/>
    <m/>
    <m/>
    <n v="48621"/>
    <n v="239"/>
    <x v="0"/>
    <x v="0"/>
    <n v="35000000"/>
    <n v="-8505389"/>
  </r>
  <r>
    <x v="1803"/>
    <n v="6.6"/>
    <n v="2006"/>
    <x v="2"/>
    <n v="73661010"/>
    <n v="190"/>
    <x v="499"/>
    <s v="Steve Buscemi"/>
    <m/>
    <m/>
    <m/>
    <m/>
    <n v="71137"/>
    <n v="229"/>
    <x v="0"/>
    <x v="0"/>
    <n v="75000000"/>
    <n v="-1338990"/>
  </r>
  <r>
    <x v="1804"/>
    <n v="6.6"/>
    <n v="2004"/>
    <x v="2"/>
    <n v="13337299"/>
    <n v="119"/>
    <x v="331"/>
    <s v="Kevin McNally"/>
    <m/>
    <m/>
    <m/>
    <m/>
    <n v="9649"/>
    <n v="226"/>
    <x v="0"/>
    <x v="0"/>
    <n v="20000000"/>
    <n v="-6662701"/>
  </r>
  <r>
    <x v="1805"/>
    <n v="6.6"/>
    <n v="1987"/>
    <x v="5"/>
    <n v="38122105"/>
    <n v="120"/>
    <x v="284"/>
    <s v="Yaphet Kotto"/>
    <m/>
    <m/>
    <m/>
    <m/>
    <n v="112669"/>
    <n v="226"/>
    <x v="0"/>
    <x v="0"/>
    <n v="27000000"/>
    <n v="11122105"/>
  </r>
  <r>
    <x v="1806"/>
    <n v="6.6"/>
    <n v="1983"/>
    <x v="5"/>
    <n v="67900000"/>
    <n v="106"/>
    <x v="97"/>
    <s v="Louis Jourdan"/>
    <m/>
    <m/>
    <m/>
    <m/>
    <n v="74374"/>
    <n v="225"/>
    <x v="0"/>
    <x v="8"/>
    <n v="27500000"/>
    <n v="40400000"/>
  </r>
  <r>
    <x v="1807"/>
    <n v="6.6"/>
    <n v="2005"/>
    <x v="2"/>
    <n v="39008741"/>
    <n v="88"/>
    <x v="417"/>
    <s v="Mike Vogel"/>
    <m/>
    <m/>
    <m/>
    <m/>
    <n v="44838"/>
    <n v="223"/>
    <x v="0"/>
    <x v="0"/>
    <n v="25000000"/>
    <n v="14008741"/>
  </r>
  <r>
    <x v="1808"/>
    <n v="6.6"/>
    <n v="2015"/>
    <x v="4"/>
    <n v="53846915"/>
    <n v="279"/>
    <x v="243"/>
    <s v="Will Smith"/>
    <m/>
    <m/>
    <m/>
    <m/>
    <n v="149337"/>
    <n v="221"/>
    <x v="0"/>
    <x v="0"/>
    <n v="50100000"/>
    <n v="3746915"/>
  </r>
  <r>
    <x v="1809"/>
    <n v="6.6"/>
    <n v="1997"/>
    <x v="0"/>
    <n v="25078937"/>
    <n v="91"/>
    <x v="14"/>
    <s v="Kevin Spacey"/>
    <m/>
    <m/>
    <m/>
    <m/>
    <n v="31751"/>
    <n v="216"/>
    <x v="0"/>
    <x v="0"/>
    <n v="30000000"/>
    <n v="-4921063"/>
  </r>
  <r>
    <x v="1810"/>
    <n v="6.6"/>
    <n v="1995"/>
    <x v="0"/>
    <n v="141600000"/>
    <n v="92"/>
    <x v="500"/>
    <s v="Christian Bale"/>
    <m/>
    <m/>
    <m/>
    <m/>
    <n v="119675"/>
    <n v="216"/>
    <x v="0"/>
    <x v="0"/>
    <n v="55000000"/>
    <n v="86600000"/>
  </r>
  <r>
    <x v="1811"/>
    <n v="6.6"/>
    <n v="2009"/>
    <x v="2"/>
    <n v="112703470"/>
    <n v="187"/>
    <x v="110"/>
    <s v="Meryl Streep"/>
    <s v="It's Complicated "/>
    <m/>
    <m/>
    <m/>
    <n v="69860"/>
    <n v="214"/>
    <x v="0"/>
    <x v="0"/>
    <n v="85000000"/>
    <n v="27703470"/>
  </r>
  <r>
    <x v="1812"/>
    <n v="6.6"/>
    <n v="2015"/>
    <x v="4"/>
    <n v="26442251"/>
    <n v="236"/>
    <x v="1"/>
    <s v="Liam Neeson"/>
    <m/>
    <m/>
    <m/>
    <m/>
    <n v="76010"/>
    <n v="205"/>
    <x v="0"/>
    <x v="0"/>
    <n v="50000000"/>
    <n v="-23557749"/>
  </r>
  <r>
    <x v="1813"/>
    <n v="6.6"/>
    <n v="1981"/>
    <x v="5"/>
    <n v="17986000"/>
    <n v="161"/>
    <x v="99"/>
    <s v="Patrick Macnee"/>
    <m/>
    <m/>
    <m/>
    <m/>
    <n v="22773"/>
    <n v="195"/>
    <x v="0"/>
    <x v="0"/>
    <n v="1000000"/>
    <n v="16986000"/>
  </r>
  <r>
    <x v="1814"/>
    <n v="6.6"/>
    <n v="2006"/>
    <x v="2"/>
    <n v="136432"/>
    <n v="200"/>
    <x v="501"/>
    <s v="Danny Dyer"/>
    <m/>
    <m/>
    <m/>
    <m/>
    <n v="31890"/>
    <n v="194"/>
    <x v="0"/>
    <x v="8"/>
    <n v="5000000"/>
    <n v="-4863568"/>
  </r>
  <r>
    <x v="1815"/>
    <n v="6.6"/>
    <n v="1995"/>
    <x v="0"/>
    <n v="16115878"/>
    <n v="56"/>
    <x v="502"/>
    <s v="Viggo Mortensen"/>
    <m/>
    <m/>
    <m/>
    <m/>
    <n v="24438"/>
    <n v="194"/>
    <x v="0"/>
    <x v="0"/>
    <n v="8000000"/>
    <n v="8115878"/>
  </r>
  <r>
    <x v="1816"/>
    <n v="6.6"/>
    <n v="2011"/>
    <x v="4"/>
    <n v="55802754"/>
    <n v="238"/>
    <x v="34"/>
    <s v="Mila Kunis"/>
    <m/>
    <m/>
    <m/>
    <m/>
    <n v="270228"/>
    <n v="194"/>
    <x v="0"/>
    <x v="0"/>
    <n v="35000000"/>
    <n v="20802754"/>
  </r>
  <r>
    <x v="1817"/>
    <n v="6.6"/>
    <n v="1984"/>
    <x v="5"/>
    <n v="76400000"/>
    <n v="110"/>
    <x v="35"/>
    <s v="Leonard Nimoy"/>
    <m/>
    <m/>
    <m/>
    <m/>
    <n v="58743"/>
    <n v="192"/>
    <x v="0"/>
    <x v="0"/>
    <n v="17000000"/>
    <n v="59400000"/>
  </r>
  <r>
    <x v="1818"/>
    <n v="6.6"/>
    <n v="1992"/>
    <x v="0"/>
    <n v="173585516"/>
    <n v="37"/>
    <x v="503"/>
    <s v="Macaulay Culkin"/>
    <m/>
    <m/>
    <m/>
    <m/>
    <n v="200077"/>
    <n v="189"/>
    <x v="0"/>
    <x v="0"/>
    <n v="18000000"/>
    <n v="155585516"/>
  </r>
  <r>
    <x v="1819"/>
    <n v="6.6"/>
    <n v="1999"/>
    <x v="0"/>
    <n v="2199853"/>
    <n v="99"/>
    <x v="7"/>
    <s v="Natasha Lyonne"/>
    <m/>
    <m/>
    <m/>
    <m/>
    <n v="19986"/>
    <n v="186"/>
    <x v="0"/>
    <x v="0"/>
    <n v="1200000"/>
    <n v="999853"/>
  </r>
  <r>
    <x v="1820"/>
    <n v="6.6"/>
    <n v="2008"/>
    <x v="2"/>
    <n v="24848292"/>
    <n v="140"/>
    <x v="504"/>
    <s v="Djimon Hounsou"/>
    <m/>
    <m/>
    <m/>
    <m/>
    <n v="80556"/>
    <n v="184"/>
    <x v="0"/>
    <x v="0"/>
    <n v="20000000"/>
    <n v="4848292"/>
  </r>
  <r>
    <x v="1821"/>
    <n v="6.6"/>
    <n v="2005"/>
    <x v="2"/>
    <n v="47124400"/>
    <n v="128"/>
    <x v="476"/>
    <s v="Colin Firth"/>
    <m/>
    <m/>
    <m/>
    <m/>
    <n v="49676"/>
    <n v="181"/>
    <x v="0"/>
    <x v="0"/>
    <n v="25000000"/>
    <n v="22124400"/>
  </r>
  <r>
    <x v="1822"/>
    <n v="6.6"/>
    <n v="2011"/>
    <x v="4"/>
    <n v="29113588"/>
    <n v="252"/>
    <x v="226"/>
    <s v="Jason Statham"/>
    <m/>
    <m/>
    <m/>
    <m/>
    <n v="117999"/>
    <n v="181"/>
    <x v="0"/>
    <x v="0"/>
    <n v="40000000"/>
    <n v="-10886412"/>
  </r>
  <r>
    <x v="1823"/>
    <n v="6.6"/>
    <n v="2013"/>
    <x v="4"/>
    <n v="63910583"/>
    <n v="222"/>
    <x v="34"/>
    <s v="Robert De Niro"/>
    <m/>
    <m/>
    <m/>
    <m/>
    <n v="106755"/>
    <n v="173"/>
    <x v="0"/>
    <x v="0"/>
    <n v="28000000"/>
    <n v="35910583"/>
  </r>
  <r>
    <x v="1824"/>
    <n v="6.6"/>
    <n v="2009"/>
    <x v="2"/>
    <n v="45802315"/>
    <n v="164"/>
    <x v="105"/>
    <s v="Craig Parker"/>
    <m/>
    <m/>
    <m/>
    <m/>
    <n v="119974"/>
    <n v="169"/>
    <x v="0"/>
    <x v="0"/>
    <n v="35000000"/>
    <n v="10802315"/>
  </r>
  <r>
    <x v="1825"/>
    <n v="6.6"/>
    <n v="2008"/>
    <x v="2"/>
    <n v="38087366"/>
    <n v="153"/>
    <x v="274"/>
    <s v="Danneel Ackles"/>
    <m/>
    <m/>
    <m/>
    <m/>
    <n v="113918"/>
    <n v="165"/>
    <x v="0"/>
    <x v="0"/>
    <n v="12000000"/>
    <n v="26087366"/>
  </r>
  <r>
    <x v="1826"/>
    <n v="6.6"/>
    <n v="2009"/>
    <x v="2"/>
    <n v="2035566"/>
    <n v="242"/>
    <x v="505"/>
    <s v="Dameon Clarke"/>
    <m/>
    <m/>
    <m/>
    <m/>
    <n v="77305"/>
    <n v="162"/>
    <x v="0"/>
    <x v="5"/>
    <n v="13000000"/>
    <n v="-10964434"/>
  </r>
  <r>
    <x v="1827"/>
    <n v="6.6"/>
    <n v="2013"/>
    <x v="4"/>
    <n v="101978840"/>
    <n v="157"/>
    <x v="117"/>
    <s v="Jackson Nicoll"/>
    <m/>
    <m/>
    <m/>
    <m/>
    <n v="77724"/>
    <n v="162"/>
    <x v="0"/>
    <x v="0"/>
    <n v="15000000"/>
    <n v="86978840"/>
  </r>
  <r>
    <x v="1828"/>
    <n v="6.6"/>
    <n v="2005"/>
    <x v="2"/>
    <n v="21835784"/>
    <n v="112"/>
    <x v="110"/>
    <s v="Aimee Garcia"/>
    <m/>
    <m/>
    <m/>
    <m/>
    <n v="58297"/>
    <n v="161"/>
    <x v="0"/>
    <x v="0"/>
    <n v="30000000"/>
    <n v="-8164216"/>
  </r>
  <r>
    <x v="1829"/>
    <n v="6.6"/>
    <n v="1996"/>
    <x v="0"/>
    <n v="136448821"/>
    <n v="79"/>
    <x v="75"/>
    <s v="Lili Taylor"/>
    <m/>
    <m/>
    <m/>
    <m/>
    <n v="98989"/>
    <n v="158"/>
    <x v="0"/>
    <x v="0"/>
    <n v="80000000"/>
    <n v="56448821"/>
  </r>
  <r>
    <x v="1830"/>
    <n v="6.6"/>
    <n v="2012"/>
    <x v="4"/>
    <n v="18600911"/>
    <n v="258"/>
    <x v="226"/>
    <s v="Robert Clohessy"/>
    <m/>
    <m/>
    <m/>
    <m/>
    <n v="125198"/>
    <n v="153"/>
    <x v="0"/>
    <x v="0"/>
    <n v="42000000"/>
    <n v="-23399089"/>
  </r>
  <r>
    <x v="1831"/>
    <n v="6.6"/>
    <n v="2003"/>
    <x v="2"/>
    <n v="1056102"/>
    <n v="91"/>
    <x v="14"/>
    <s v="Alexis Dziena"/>
    <m/>
    <m/>
    <m/>
    <m/>
    <n v="18792"/>
    <n v="153"/>
    <x v="0"/>
    <x v="0"/>
    <n v="5000000"/>
    <n v="-3943898"/>
  </r>
  <r>
    <x v="1832"/>
    <n v="6.6"/>
    <n v="2009"/>
    <x v="2"/>
    <n v="27024"/>
    <n v="222"/>
    <x v="99"/>
    <s v="Jonathan D. Mellor"/>
    <m/>
    <m/>
    <m/>
    <m/>
    <n v="55597"/>
    <n v="148"/>
    <x v="11"/>
    <x v="14"/>
    <n v="5600000"/>
    <n v="-5572976"/>
  </r>
  <r>
    <x v="1833"/>
    <n v="6.6"/>
    <n v="1990"/>
    <x v="0"/>
    <n v="61490000"/>
    <n v="49"/>
    <x v="203"/>
    <s v="Julia Roberts"/>
    <m/>
    <m/>
    <m/>
    <m/>
    <n v="62037"/>
    <n v="148"/>
    <x v="0"/>
    <x v="0"/>
    <n v="26000000"/>
    <n v="35490000"/>
  </r>
  <r>
    <x v="1834"/>
    <n v="6.6"/>
    <n v="2002"/>
    <x v="2"/>
    <n v="4839383"/>
    <n v="109"/>
    <x v="34"/>
    <s v="Woody Allen"/>
    <m/>
    <m/>
    <m/>
    <m/>
    <n v="21613"/>
    <n v="148"/>
    <x v="0"/>
    <x v="0"/>
    <n v="16000000"/>
    <n v="-11160617"/>
  </r>
  <r>
    <x v="1835"/>
    <n v="6.6"/>
    <n v="2002"/>
    <x v="2"/>
    <n v="2062066"/>
    <n v="97"/>
    <x v="10"/>
    <s v="Ed Begley Jr."/>
    <m/>
    <m/>
    <m/>
    <m/>
    <n v="11387"/>
    <n v="147"/>
    <x v="0"/>
    <x v="0"/>
    <n v="7000000"/>
    <n v="-4937934"/>
  </r>
  <r>
    <x v="1836"/>
    <n v="6.6"/>
    <n v="1994"/>
    <x v="0"/>
    <n v="25052000"/>
    <n v="40"/>
    <x v="506"/>
    <s v="Dennis Quaid"/>
    <m/>
    <m/>
    <m/>
    <m/>
    <n v="35314"/>
    <n v="145"/>
    <x v="0"/>
    <x v="0"/>
    <n v="63000000"/>
    <n v="-37948000"/>
  </r>
  <r>
    <x v="1837"/>
    <n v="6.6"/>
    <n v="2012"/>
    <x v="4"/>
    <n v="7918283"/>
    <n v="288"/>
    <x v="32"/>
    <s v="Nate Parker"/>
    <m/>
    <m/>
    <m/>
    <m/>
    <n v="41574"/>
    <n v="145"/>
    <x v="0"/>
    <x v="0"/>
    <n v="12000000"/>
    <n v="-4081717"/>
  </r>
  <r>
    <x v="1838"/>
    <n v="6.6"/>
    <n v="2014"/>
    <x v="4"/>
    <n v="34290142"/>
    <n v="156"/>
    <x v="7"/>
    <s v="Tina Fey"/>
    <m/>
    <m/>
    <m/>
    <m/>
    <n v="54242"/>
    <n v="145"/>
    <x v="0"/>
    <x v="0"/>
    <n v="19800000"/>
    <n v="14490142"/>
  </r>
  <r>
    <x v="1839"/>
    <n v="6.6"/>
    <n v="1997"/>
    <x v="0"/>
    <n v="60491560"/>
    <n v="83"/>
    <x v="14"/>
    <s v="Morgan Freeman"/>
    <m/>
    <m/>
    <m/>
    <m/>
    <n v="50653"/>
    <n v="143"/>
    <x v="0"/>
    <x v="0"/>
    <n v="27000000"/>
    <n v="33491560"/>
  </r>
  <r>
    <x v="1840"/>
    <n v="6.6"/>
    <n v="1995"/>
    <x v="0"/>
    <n v="32051917"/>
    <n v="57"/>
    <x v="14"/>
    <s v="William McNamara"/>
    <m/>
    <m/>
    <m/>
    <m/>
    <n v="42315"/>
    <n v="140"/>
    <x v="0"/>
    <x v="0"/>
    <n v="20000000"/>
    <n v="12051917"/>
  </r>
  <r>
    <x v="1841"/>
    <n v="6.6"/>
    <n v="2012"/>
    <x v="4"/>
    <n v="161317423"/>
    <n v="233"/>
    <x v="51"/>
    <s v="Peter Dinklage"/>
    <m/>
    <m/>
    <m/>
    <m/>
    <n v="145321"/>
    <n v="139"/>
    <x v="0"/>
    <x v="0"/>
    <n v="95000000"/>
    <n v="66317423"/>
  </r>
  <r>
    <x v="1842"/>
    <n v="6.6"/>
    <n v="2000"/>
    <x v="2"/>
    <n v="1050600"/>
    <n v="59"/>
    <x v="7"/>
    <s v="Lupe Ontiveros"/>
    <m/>
    <m/>
    <m/>
    <m/>
    <n v="4662"/>
    <n v="136"/>
    <x v="0"/>
    <x v="0"/>
    <n v="250000"/>
    <n v="800600"/>
  </r>
  <r>
    <x v="1843"/>
    <n v="6.6"/>
    <n v="2014"/>
    <x v="4"/>
    <n v="2428883"/>
    <n v="208"/>
    <x v="23"/>
    <s v="Barry Corbin"/>
    <m/>
    <m/>
    <m/>
    <m/>
    <n v="21370"/>
    <n v="132"/>
    <x v="0"/>
    <x v="0"/>
    <n v="16000000"/>
    <n v="-13571117"/>
  </r>
  <r>
    <x v="1844"/>
    <n v="6.6"/>
    <n v="1995"/>
    <x v="0"/>
    <n v="67823573"/>
    <n v="64"/>
    <x v="61"/>
    <s v="Kevin Spacey"/>
    <m/>
    <m/>
    <m/>
    <m/>
    <n v="91176"/>
    <n v="130"/>
    <x v="0"/>
    <x v="0"/>
    <n v="50000000"/>
    <n v="17823573"/>
  </r>
  <r>
    <x v="1845"/>
    <n v="6.6"/>
    <n v="2010"/>
    <x v="4"/>
    <n v="3571735"/>
    <n v="259"/>
    <x v="189"/>
    <s v="Kristen Stewart"/>
    <m/>
    <m/>
    <m/>
    <m/>
    <n v="39260"/>
    <n v="129"/>
    <x v="0"/>
    <x v="0"/>
    <n v="10000000"/>
    <n v="-6428265"/>
  </r>
  <r>
    <x v="1846"/>
    <n v="6.6"/>
    <n v="2015"/>
    <x v="4"/>
    <n v="13650738"/>
    <n v="175"/>
    <x v="7"/>
    <s v="Bradley Cooper"/>
    <m/>
    <m/>
    <m/>
    <m/>
    <n v="61360"/>
    <n v="129"/>
    <x v="0"/>
    <x v="0"/>
    <n v="20000000"/>
    <n v="-6349262"/>
  </r>
  <r>
    <x v="1847"/>
    <n v="6.6"/>
    <n v="2008"/>
    <x v="2"/>
    <n v="71148699"/>
    <n v="198"/>
    <x v="233"/>
    <s v="Martin Short"/>
    <m/>
    <m/>
    <m/>
    <m/>
    <n v="68935"/>
    <n v="125"/>
    <x v="0"/>
    <x v="0"/>
    <n v="90000000"/>
    <n v="-18851301"/>
  </r>
  <r>
    <x v="1848"/>
    <n v="6.6"/>
    <n v="2002"/>
    <x v="2"/>
    <n v="9059588"/>
    <n v="71"/>
    <x v="266"/>
    <s v="Khandi Alexander"/>
    <m/>
    <m/>
    <m/>
    <m/>
    <n v="17261"/>
    <n v="125"/>
    <x v="0"/>
    <x v="0"/>
    <n v="15000000"/>
    <n v="-5940412"/>
  </r>
  <r>
    <x v="1849"/>
    <n v="6.6"/>
    <n v="1989"/>
    <x v="5"/>
    <n v="45645204"/>
    <n v="63"/>
    <x v="226"/>
    <s v="Stephen Root"/>
    <m/>
    <m/>
    <m/>
    <m/>
    <n v="39306"/>
    <n v="119"/>
    <x v="0"/>
    <x v="0"/>
    <n v="30000000"/>
    <n v="15645204"/>
  </r>
  <r>
    <x v="1850"/>
    <n v="6.6"/>
    <n v="2006"/>
    <x v="2"/>
    <n v="58336565"/>
    <n v="87"/>
    <x v="51"/>
    <s v="Will Ferrell"/>
    <m/>
    <m/>
    <m/>
    <m/>
    <n v="12845"/>
    <n v="118"/>
    <x v="0"/>
    <x v="0"/>
    <n v="50000000"/>
    <n v="8336565"/>
  </r>
  <r>
    <x v="1851"/>
    <n v="6.6"/>
    <n v="1999"/>
    <x v="0"/>
    <n v="4741987"/>
    <n v="47"/>
    <x v="5"/>
    <s v="Viggo Mortensen"/>
    <m/>
    <m/>
    <m/>
    <m/>
    <n v="6782"/>
    <n v="114"/>
    <x v="0"/>
    <x v="0"/>
    <n v="14000000"/>
    <n v="-9258013"/>
  </r>
  <r>
    <x v="1852"/>
    <n v="6.6"/>
    <n v="2012"/>
    <x v="4"/>
    <n v="51853450"/>
    <n v="169"/>
    <x v="507"/>
    <s v="Jennifer Garner"/>
    <m/>
    <m/>
    <m/>
    <m/>
    <n v="37398"/>
    <n v="110"/>
    <x v="0"/>
    <x v="0"/>
    <n v="25000000"/>
    <n v="26853450"/>
  </r>
  <r>
    <x v="1853"/>
    <n v="6.6"/>
    <n v="2016"/>
    <x v="4"/>
    <n v="126088877"/>
    <n v="177"/>
    <x v="301"/>
    <s v="Dwayne Johnson"/>
    <m/>
    <m/>
    <m/>
    <m/>
    <n v="33354"/>
    <n v="110"/>
    <x v="0"/>
    <x v="0"/>
    <n v="50000000"/>
    <n v="76088877"/>
  </r>
  <r>
    <x v="1854"/>
    <n v="6.6"/>
    <n v="1991"/>
    <x v="0"/>
    <n v="74787599"/>
    <n v="30"/>
    <x v="91"/>
    <s v="George Carlin"/>
    <m/>
    <m/>
    <m/>
    <m/>
    <n v="12549"/>
    <n v="109"/>
    <x v="0"/>
    <x v="0"/>
    <n v="30000000"/>
    <n v="44787599"/>
  </r>
  <r>
    <x v="1855"/>
    <n v="6.6"/>
    <n v="1996"/>
    <x v="0"/>
    <n v="58918501"/>
    <n v="65"/>
    <x v="508"/>
    <s v="Denzel Washington"/>
    <m/>
    <m/>
    <m/>
    <m/>
    <n v="40126"/>
    <n v="107"/>
    <x v="0"/>
    <x v="0"/>
    <n v="46000000"/>
    <n v="12918501"/>
  </r>
  <r>
    <x v="1856"/>
    <n v="6.6"/>
    <n v="2002"/>
    <x v="2"/>
    <n v="3517797"/>
    <n v="105"/>
    <x v="112"/>
    <s v="Emir Kusturica"/>
    <m/>
    <m/>
    <m/>
    <m/>
    <n v="9004"/>
    <n v="103"/>
    <x v="0"/>
    <x v="5"/>
    <n v="25000000"/>
    <n v="-21482203"/>
  </r>
  <r>
    <x v="1857"/>
    <n v="6.6"/>
    <n v="2012"/>
    <x v="4"/>
    <n v="7556708"/>
    <n v="242"/>
    <x v="5"/>
    <s v="Matt Damon"/>
    <m/>
    <m/>
    <m/>
    <m/>
    <n v="30284"/>
    <n v="102"/>
    <x v="0"/>
    <x v="0"/>
    <n v="15000000"/>
    <n v="-7443292"/>
  </r>
  <r>
    <x v="1858"/>
    <n v="6.6"/>
    <n v="1965"/>
    <x v="3"/>
    <n v="8000000"/>
    <n v="27"/>
    <x v="3"/>
    <s v="Martin Landau"/>
    <m/>
    <m/>
    <m/>
    <m/>
    <n v="6484"/>
    <n v="100"/>
    <x v="0"/>
    <x v="0"/>
    <n v="20000000"/>
    <n v="-12000000"/>
  </r>
  <r>
    <x v="1859"/>
    <n v="6.6"/>
    <n v="2015"/>
    <x v="4"/>
    <n v="33071558"/>
    <n v="158"/>
    <x v="7"/>
    <s v="Tina Desai"/>
    <m/>
    <m/>
    <m/>
    <m/>
    <n v="22369"/>
    <n v="100"/>
    <x v="0"/>
    <x v="8"/>
    <n v="10000000"/>
    <n v="23071558"/>
  </r>
  <r>
    <x v="1860"/>
    <n v="6.6"/>
    <n v="1997"/>
    <x v="0"/>
    <n v="13801755"/>
    <n v="34"/>
    <x v="229"/>
    <s v="Bill Murray"/>
    <m/>
    <m/>
    <m/>
    <m/>
    <n v="23928"/>
    <n v="100"/>
    <x v="0"/>
    <x v="0"/>
    <n v="20000000"/>
    <n v="-6198245"/>
  </r>
  <r>
    <x v="1861"/>
    <n v="6.6"/>
    <n v="2001"/>
    <x v="2"/>
    <n v="81525"/>
    <n v="40"/>
    <x v="442"/>
    <s v="Carole Bouquet"/>
    <m/>
    <m/>
    <m/>
    <m/>
    <n v="29392"/>
    <n v="91"/>
    <x v="6"/>
    <x v="5"/>
    <n v="15300000"/>
    <n v="-15218475"/>
  </r>
  <r>
    <x v="1862"/>
    <n v="6.6"/>
    <n v="2005"/>
    <x v="2"/>
    <n v="1325073"/>
    <n v="114"/>
    <x v="7"/>
    <s v="Kelli Garner"/>
    <m/>
    <m/>
    <m/>
    <m/>
    <n v="18762"/>
    <n v="91"/>
    <x v="0"/>
    <x v="0"/>
    <n v="4000000"/>
    <n v="-2674927"/>
  </r>
  <r>
    <x v="1863"/>
    <n v="6.6"/>
    <n v="2005"/>
    <x v="2"/>
    <n v="12667"/>
    <n v="34"/>
    <x v="91"/>
    <s v="Jason Statham"/>
    <m/>
    <m/>
    <m/>
    <m/>
    <n v="19336"/>
    <n v="90"/>
    <x v="0"/>
    <x v="8"/>
    <n v="14000"/>
    <n v="-1333"/>
  </r>
  <r>
    <x v="1864"/>
    <n v="6.6"/>
    <n v="1996"/>
    <x v="0"/>
    <n v="10300000"/>
    <n v="37"/>
    <x v="86"/>
    <s v="Jeff Bridges"/>
    <m/>
    <m/>
    <m/>
    <m/>
    <n v="17859"/>
    <n v="89"/>
    <x v="0"/>
    <x v="0"/>
    <n v="38000000"/>
    <n v="-27700000"/>
  </r>
  <r>
    <x v="1865"/>
    <n v="6.6"/>
    <n v="1993"/>
    <x v="0"/>
    <n v="3275585"/>
    <n v="30"/>
    <x v="1"/>
    <s v="Gary Oldman"/>
    <m/>
    <m/>
    <m/>
    <m/>
    <n v="10735"/>
    <n v="88"/>
    <x v="0"/>
    <x v="8"/>
    <n v="11500000"/>
    <n v="-8224415"/>
  </r>
  <r>
    <x v="1866"/>
    <n v="6.6"/>
    <n v="1998"/>
    <x v="0"/>
    <n v="12902790"/>
    <n v="24"/>
    <x v="110"/>
    <s v="Holly Hunter"/>
    <m/>
    <m/>
    <m/>
    <m/>
    <n v="4052"/>
    <n v="88"/>
    <x v="0"/>
    <x v="0"/>
    <n v="12000000"/>
    <n v="902790"/>
  </r>
  <r>
    <x v="1867"/>
    <n v="6.6"/>
    <n v="2004"/>
    <x v="2"/>
    <n v="85222"/>
    <n v="43"/>
    <x v="122"/>
    <s v="John August"/>
    <m/>
    <m/>
    <m/>
    <m/>
    <n v="4285"/>
    <n v="84"/>
    <x v="0"/>
    <x v="0"/>
    <n v="1100"/>
    <n v="84122"/>
  </r>
  <r>
    <x v="1868"/>
    <n v="6.6"/>
    <n v="2000"/>
    <x v="2"/>
    <n v="38168022"/>
    <n v="53"/>
    <x v="485"/>
    <s v="Bernie Mac"/>
    <m/>
    <m/>
    <m/>
    <m/>
    <n v="4687"/>
    <n v="83"/>
    <x v="0"/>
    <x v="0"/>
    <n v="3000000"/>
    <n v="35168022"/>
  </r>
  <r>
    <x v="1869"/>
    <n v="6.6"/>
    <n v="1998"/>
    <x v="0"/>
    <n v="5480318"/>
    <n v="60"/>
    <x v="7"/>
    <s v="Natasha Lyonne"/>
    <m/>
    <m/>
    <m/>
    <m/>
    <n v="9427"/>
    <n v="79"/>
    <x v="0"/>
    <x v="0"/>
    <n v="5000000"/>
    <n v="480318"/>
  </r>
  <r>
    <x v="1870"/>
    <n v="6.6"/>
    <n v="2006"/>
    <x v="2"/>
    <n v="198407"/>
    <n v="78"/>
    <x v="5"/>
    <s v="Brad William Henke"/>
    <m/>
    <m/>
    <m/>
    <m/>
    <n v="10282"/>
    <n v="78"/>
    <x v="0"/>
    <x v="0"/>
    <n v="2000000"/>
    <n v="-1801593"/>
  </r>
  <r>
    <x v="1871"/>
    <n v="6.6"/>
    <n v="2002"/>
    <x v="2"/>
    <n v="25571351"/>
    <n v="38"/>
    <x v="509"/>
    <s v="Phil Vischer"/>
    <m/>
    <m/>
    <m/>
    <m/>
    <n v="3135"/>
    <n v="78"/>
    <x v="0"/>
    <x v="0"/>
    <n v="14000000"/>
    <n v="11571351"/>
  </r>
  <r>
    <x v="1872"/>
    <n v="6.6"/>
    <n v="1995"/>
    <x v="0"/>
    <n v="17518220"/>
    <n v="45"/>
    <x v="110"/>
    <s v="Robert Downey Jr."/>
    <m/>
    <m/>
    <m/>
    <m/>
    <n v="9105"/>
    <n v="76"/>
    <x v="0"/>
    <x v="0"/>
    <n v="20000000"/>
    <n v="-2481780"/>
  </r>
  <r>
    <x v="1873"/>
    <n v="6.6"/>
    <n v="2005"/>
    <x v="2"/>
    <n v="192467"/>
    <n v="51"/>
    <x v="110"/>
    <s v="Mark Duplass"/>
    <m/>
    <m/>
    <m/>
    <m/>
    <n v="4067"/>
    <n v="71"/>
    <x v="0"/>
    <x v="0"/>
    <n v="15000"/>
    <n v="177467"/>
  </r>
  <r>
    <x v="1874"/>
    <n v="6.6"/>
    <n v="2013"/>
    <x v="4"/>
    <n v="1984743"/>
    <n v="230"/>
    <x v="91"/>
    <s v="Jeremy Renner"/>
    <m/>
    <m/>
    <m/>
    <m/>
    <n v="20616"/>
    <n v="70"/>
    <x v="0"/>
    <x v="0"/>
    <n v="16000000"/>
    <n v="-14015257"/>
  </r>
  <r>
    <x v="1875"/>
    <n v="6.6"/>
    <n v="1983"/>
    <x v="5"/>
    <n v="30400000"/>
    <n v="16"/>
    <x v="141"/>
    <s v="Miriam Margolyes"/>
    <m/>
    <m/>
    <m/>
    <m/>
    <n v="9503"/>
    <n v="68"/>
    <x v="0"/>
    <x v="8"/>
    <n v="12000000"/>
    <n v="18400000"/>
  </r>
  <r>
    <x v="1876"/>
    <n v="6.6"/>
    <n v="1992"/>
    <x v="0"/>
    <n v="24276500"/>
    <n v="32"/>
    <x v="10"/>
    <s v="Frank Whaley"/>
    <m/>
    <m/>
    <m/>
    <m/>
    <n v="17124"/>
    <n v="68"/>
    <x v="0"/>
    <x v="0"/>
    <n v="35000000"/>
    <n v="-10723500"/>
  </r>
  <r>
    <x v="1877"/>
    <n v="6.6"/>
    <n v="2004"/>
    <x v="2"/>
    <n v="36830"/>
    <n v="60"/>
    <x v="510"/>
    <s v="Zak Penn"/>
    <m/>
    <m/>
    <m/>
    <m/>
    <n v="3291"/>
    <n v="63"/>
    <x v="0"/>
    <x v="8"/>
    <n v="1400000"/>
    <n v="-1363170"/>
  </r>
  <r>
    <x v="1878"/>
    <n v="6.6"/>
    <n v="2012"/>
    <x v="4"/>
    <n v="91547205"/>
    <n v="77"/>
    <x v="34"/>
    <s v="Chris Brown"/>
    <m/>
    <m/>
    <m/>
    <m/>
    <n v="34579"/>
    <n v="62"/>
    <x v="0"/>
    <x v="0"/>
    <n v="12000000"/>
    <n v="79547205"/>
  </r>
  <r>
    <x v="1879"/>
    <n v="6.6"/>
    <n v="2004"/>
    <x v="2"/>
    <n v="23106"/>
    <n v="100"/>
    <x v="243"/>
    <s v="Michael Angarano"/>
    <m/>
    <m/>
    <m/>
    <m/>
    <n v="9003"/>
    <n v="58"/>
    <x v="0"/>
    <x v="1"/>
    <n v="50000000"/>
    <n v="-49976894"/>
  </r>
  <r>
    <x v="1880"/>
    <n v="6.6"/>
    <n v="2012"/>
    <x v="4"/>
    <n v="5669081"/>
    <n v="43"/>
    <x v="84"/>
    <s v="Santiago Cabrera"/>
    <m/>
    <m/>
    <m/>
    <m/>
    <n v="3665"/>
    <n v="57"/>
    <x v="11"/>
    <x v="18"/>
    <n v="10818775"/>
    <n v="-5149694"/>
  </r>
  <r>
    <x v="1881"/>
    <n v="6.6"/>
    <n v="2014"/>
    <x v="4"/>
    <n v="21569041"/>
    <n v="91"/>
    <x v="5"/>
    <s v="Jennifer Ehle"/>
    <m/>
    <m/>
    <m/>
    <m/>
    <n v="8058"/>
    <n v="57"/>
    <x v="0"/>
    <x v="0"/>
    <n v="9000000"/>
    <n v="12569041"/>
  </r>
  <r>
    <x v="1882"/>
    <n v="6.6"/>
    <n v="1997"/>
    <x v="0"/>
    <n v="302204"/>
    <n v="43"/>
    <x v="511"/>
    <s v="Peter McNamara"/>
    <m/>
    <m/>
    <m/>
    <m/>
    <n v="6705"/>
    <n v="53"/>
    <x v="0"/>
    <x v="8"/>
    <n v="3000000"/>
    <n v="-2697796"/>
  </r>
  <r>
    <x v="1883"/>
    <n v="6.6"/>
    <n v="2005"/>
    <x v="2"/>
    <n v="154077"/>
    <n v="81"/>
    <x v="7"/>
    <s v="Kevin Corrigan"/>
    <m/>
    <m/>
    <m/>
    <m/>
    <n v="6884"/>
    <n v="53"/>
    <x v="0"/>
    <x v="0"/>
    <n v="500000"/>
    <n v="-345923"/>
  </r>
  <r>
    <x v="1884"/>
    <n v="6.6"/>
    <n v="1996"/>
    <x v="0"/>
    <n v="1227324"/>
    <n v="48"/>
    <x v="0"/>
    <s v="Isabella Rossellini"/>
    <m/>
    <m/>
    <m/>
    <m/>
    <n v="6921"/>
    <n v="48"/>
    <x v="0"/>
    <x v="0"/>
    <n v="12500000"/>
    <n v="-11272676"/>
  </r>
  <r>
    <x v="1885"/>
    <n v="6.6"/>
    <n v="2001"/>
    <x v="2"/>
    <n v="454255"/>
    <n v="31"/>
    <x v="258"/>
    <s v="Sarunyu Wongkrachang"/>
    <m/>
    <m/>
    <m/>
    <m/>
    <n v="1666"/>
    <n v="47"/>
    <x v="30"/>
    <x v="33"/>
    <n v="400000000"/>
    <n v="-399545745"/>
  </r>
  <r>
    <x v="1886"/>
    <n v="6.6"/>
    <n v="2011"/>
    <x v="4"/>
    <n v="52691009"/>
    <n v="103"/>
    <x v="247"/>
    <s v="Zachary Gordon"/>
    <m/>
    <m/>
    <m/>
    <m/>
    <n v="18727"/>
    <n v="45"/>
    <x v="0"/>
    <x v="0"/>
    <n v="21000000"/>
    <n v="31691009"/>
  </r>
  <r>
    <x v="1887"/>
    <n v="6.6"/>
    <n v="2011"/>
    <x v="4"/>
    <n v="638476"/>
    <n v="130"/>
    <x v="485"/>
    <s v="Quentin Tarantino"/>
    <m/>
    <m/>
    <m/>
    <m/>
    <n v="13223"/>
    <n v="45"/>
    <x v="0"/>
    <x v="0"/>
    <n v="1500000"/>
    <n v="-861524"/>
  </r>
  <r>
    <x v="1888"/>
    <n v="6.6"/>
    <n v="2014"/>
    <x v="4"/>
    <n v="106869"/>
    <n v="106"/>
    <x v="266"/>
    <s v="Josh Hutcherson"/>
    <m/>
    <m/>
    <m/>
    <m/>
    <n v="13762"/>
    <n v="39"/>
    <x v="0"/>
    <x v="5"/>
    <n v="17000000"/>
    <n v="-16893131"/>
  </r>
  <r>
    <x v="1889"/>
    <n v="6.6"/>
    <n v="2014"/>
    <x v="4"/>
    <n v="3093491"/>
    <n v="129"/>
    <x v="62"/>
    <s v="Numan Acar"/>
    <m/>
    <m/>
    <m/>
    <m/>
    <n v="8307"/>
    <n v="37"/>
    <x v="0"/>
    <x v="0"/>
    <n v="5000000"/>
    <n v="-1906509"/>
  </r>
  <r>
    <x v="1890"/>
    <n v="6.6"/>
    <n v="1995"/>
    <x v="0"/>
    <n v="10246600"/>
    <n v="36"/>
    <x v="110"/>
    <s v="Shari Albert"/>
    <m/>
    <m/>
    <m/>
    <m/>
    <n v="6375"/>
    <n v="36"/>
    <x v="0"/>
    <x v="0"/>
    <n v="25000"/>
    <n v="10221600"/>
  </r>
  <r>
    <x v="1891"/>
    <n v="6.6"/>
    <n v="2002"/>
    <x v="2"/>
    <n v="47329"/>
    <n v="31"/>
    <x v="5"/>
    <s v="Raymond J. Barry"/>
    <m/>
    <m/>
    <m/>
    <m/>
    <n v="1661"/>
    <n v="31"/>
    <x v="0"/>
    <x v="0"/>
    <n v="750000"/>
    <n v="-702671"/>
  </r>
  <r>
    <x v="1892"/>
    <n v="6.6"/>
    <n v="2004"/>
    <x v="2"/>
    <n v="5199"/>
    <n v="13"/>
    <x v="69"/>
    <s v="Don Wallace"/>
    <m/>
    <m/>
    <m/>
    <m/>
    <n v="720"/>
    <n v="23"/>
    <x v="0"/>
    <x v="0"/>
    <n v="200000"/>
    <n v="-194801"/>
  </r>
  <r>
    <x v="1893"/>
    <n v="6.6"/>
    <n v="1997"/>
    <x v="0"/>
    <n v="231417"/>
    <n v="34"/>
    <x v="307"/>
    <s v="Isabelle Huppert"/>
    <m/>
    <m/>
    <m/>
    <m/>
    <n v="1649"/>
    <n v="21"/>
    <x v="6"/>
    <x v="5"/>
    <n v="60000000"/>
    <n v="-59768583"/>
  </r>
  <r>
    <x v="1894"/>
    <n v="6.6"/>
    <n v="2005"/>
    <x v="2"/>
    <n v="2024854"/>
    <n v="4"/>
    <x v="23"/>
    <s v="Emily Podleski"/>
    <m/>
    <m/>
    <m/>
    <m/>
    <n v="564"/>
    <n v="21"/>
    <x v="0"/>
    <x v="0"/>
    <n v="6500000"/>
    <n v="-4475146"/>
  </r>
  <r>
    <x v="1895"/>
    <n v="6.6"/>
    <n v="1998"/>
    <x v="0"/>
    <n v="13493"/>
    <n v="18"/>
    <x v="5"/>
    <s v="William Smith"/>
    <m/>
    <m/>
    <m/>
    <m/>
    <n v="531"/>
    <n v="19"/>
    <x v="0"/>
    <x v="0"/>
    <n v="600000"/>
    <n v="-586507"/>
  </r>
  <r>
    <x v="1896"/>
    <n v="6.6"/>
    <n v="2003"/>
    <x v="2"/>
    <n v="2223990"/>
    <n v="23"/>
    <x v="485"/>
    <s v="Eddie Griffin"/>
    <m/>
    <m/>
    <m/>
    <m/>
    <n v="761"/>
    <n v="14"/>
    <x v="0"/>
    <x v="0"/>
    <n v="3000000"/>
    <n v="-776010"/>
  </r>
  <r>
    <x v="1897"/>
    <n v="6.6"/>
    <n v="2006"/>
    <x v="2"/>
    <n v="13751"/>
    <n v="24"/>
    <x v="223"/>
    <s v="Jacqueline McKenzie"/>
    <m/>
    <m/>
    <m/>
    <m/>
    <n v="813"/>
    <n v="6"/>
    <x v="0"/>
    <x v="17"/>
    <n v="11400000"/>
    <n v="-11386249"/>
  </r>
  <r>
    <x v="1898"/>
    <n v="6.6"/>
    <n v="2006"/>
    <x v="2"/>
    <n v="118666"/>
    <n v="3"/>
    <x v="5"/>
    <s v="Bruce McGill"/>
    <m/>
    <m/>
    <m/>
    <m/>
    <n v="91"/>
    <n v="3"/>
    <x v="0"/>
    <x v="0"/>
    <n v="2500000"/>
    <n v="-2381334"/>
  </r>
  <r>
    <x v="1899"/>
    <n v="6.5"/>
    <n v="1999"/>
    <x v="0"/>
    <n v="474544677"/>
    <n v="320"/>
    <x v="8"/>
    <s v="Natalie Portman"/>
    <m/>
    <m/>
    <m/>
    <m/>
    <n v="534658"/>
    <n v="3597"/>
    <x v="0"/>
    <x v="0"/>
    <n v="115000000"/>
    <n v="359544677"/>
  </r>
  <r>
    <x v="1900"/>
    <n v="6.5"/>
    <n v="2005"/>
    <x v="2"/>
    <n v="234277056"/>
    <n v="401"/>
    <x v="78"/>
    <s v="Tom Cruise"/>
    <m/>
    <m/>
    <m/>
    <m/>
    <n v="334345"/>
    <n v="2741"/>
    <x v="0"/>
    <x v="0"/>
    <n v="132000000"/>
    <n v="102277056"/>
  </r>
  <r>
    <x v="1901"/>
    <n v="6.5"/>
    <n v="2004"/>
    <x v="2"/>
    <n v="114195633"/>
    <n v="261"/>
    <x v="208"/>
    <s v="Bryce Dallas Howard"/>
    <m/>
    <m/>
    <m/>
    <m/>
    <n v="193770"/>
    <n v="2003"/>
    <x v="0"/>
    <x v="0"/>
    <n v="60000000"/>
    <n v="54195633"/>
  </r>
  <r>
    <x v="1902"/>
    <n v="6.5"/>
    <n v="2005"/>
    <x v="2"/>
    <n v="186336103"/>
    <n v="233"/>
    <x v="265"/>
    <s v="Brad Pitt"/>
    <m/>
    <m/>
    <s v="Mr. &amp; Mrs. Smith "/>
    <m/>
    <n v="348861"/>
    <n v="798"/>
    <x v="0"/>
    <x v="0"/>
    <n v="120000000"/>
    <n v="66336103"/>
  </r>
  <r>
    <x v="1903"/>
    <n v="6.5"/>
    <n v="2013"/>
    <x v="4"/>
    <n v="54239856"/>
    <n v="543"/>
    <x v="99"/>
    <s v="Lou Taylor Pucci"/>
    <m/>
    <m/>
    <m/>
    <m/>
    <n v="125016"/>
    <n v="789"/>
    <x v="0"/>
    <x v="0"/>
    <n v="17000000"/>
    <n v="37239856"/>
  </r>
  <r>
    <x v="1904"/>
    <n v="6.5"/>
    <n v="2010"/>
    <x v="4"/>
    <n v="102981571"/>
    <n v="424"/>
    <x v="97"/>
    <s v="Jason Statham"/>
    <m/>
    <m/>
    <m/>
    <m/>
    <n v="270226"/>
    <n v="741"/>
    <x v="0"/>
    <x v="0"/>
    <n v="80000000"/>
    <n v="22981571"/>
  </r>
  <r>
    <x v="1905"/>
    <n v="6.5"/>
    <n v="2010"/>
    <x v="4"/>
    <n v="334185206"/>
    <n v="451"/>
    <x v="233"/>
    <s v="Johnny Depp"/>
    <m/>
    <m/>
    <m/>
    <m/>
    <n v="306320"/>
    <n v="736"/>
    <x v="0"/>
    <x v="0"/>
    <n v="200000000"/>
    <n v="134185206"/>
  </r>
  <r>
    <x v="1906"/>
    <n v="6.5"/>
    <n v="2013"/>
    <x v="4"/>
    <n v="89289910"/>
    <n v="450"/>
    <x v="466"/>
    <s v="Johnny Depp"/>
    <m/>
    <m/>
    <m/>
    <m/>
    <n v="181792"/>
    <n v="711"/>
    <x v="0"/>
    <x v="0"/>
    <n v="215000000"/>
    <n v="-125710090"/>
  </r>
  <r>
    <x v="1907"/>
    <n v="6.5"/>
    <n v="2013"/>
    <x v="4"/>
    <n v="98895417"/>
    <n v="358"/>
    <x v="18"/>
    <s v="Gerard Butler"/>
    <m/>
    <m/>
    <m/>
    <m/>
    <n v="203154"/>
    <n v="698"/>
    <x v="0"/>
    <x v="0"/>
    <n v="70000000"/>
    <n v="28895417"/>
  </r>
  <r>
    <x v="1908"/>
    <n v="6.5"/>
    <n v="2005"/>
    <x v="2"/>
    <n v="57859105"/>
    <n v="224"/>
    <x v="20"/>
    <s v="Robert Pine"/>
    <m/>
    <m/>
    <m/>
    <m/>
    <n v="94108"/>
    <n v="673"/>
    <x v="0"/>
    <x v="0"/>
    <n v="26000000"/>
    <n v="31859105"/>
  </r>
  <r>
    <x v="1909"/>
    <n v="6.5"/>
    <n v="2004"/>
    <x v="2"/>
    <n v="33682273"/>
    <n v="192"/>
    <x v="1"/>
    <s v="Laura Harring"/>
    <m/>
    <m/>
    <m/>
    <m/>
    <n v="124242"/>
    <n v="622"/>
    <x v="0"/>
    <x v="0"/>
    <n v="33000000"/>
    <n v="682273"/>
  </r>
  <r>
    <x v="1910"/>
    <n v="6.5"/>
    <n v="1999"/>
    <x v="0"/>
    <n v="36283504"/>
    <n v="138"/>
    <x v="20"/>
    <s v="Nicolas Cage"/>
    <m/>
    <m/>
    <m/>
    <m/>
    <n v="104564"/>
    <n v="587"/>
    <x v="0"/>
    <x v="6"/>
    <n v="40000000"/>
    <n v="-3716496"/>
  </r>
  <r>
    <x v="1911"/>
    <n v="6.5"/>
    <n v="1998"/>
    <x v="0"/>
    <n v="115731542"/>
    <n v="153"/>
    <x v="110"/>
    <s v="Tom Hanks"/>
    <m/>
    <m/>
    <m/>
    <m/>
    <n v="151812"/>
    <n v="556"/>
    <x v="0"/>
    <x v="0"/>
    <n v="65000000"/>
    <n v="50731542"/>
  </r>
  <r>
    <x v="1912"/>
    <n v="6.5"/>
    <n v="1997"/>
    <x v="0"/>
    <n v="229074524"/>
    <n v="177"/>
    <x v="35"/>
    <s v="Ariana Richards"/>
    <m/>
    <m/>
    <m/>
    <m/>
    <n v="278362"/>
    <n v="552"/>
    <x v="0"/>
    <x v="0"/>
    <n v="73000000"/>
    <n v="156074524"/>
  </r>
  <r>
    <x v="1913"/>
    <n v="6.5"/>
    <n v="2006"/>
    <x v="2"/>
    <n v="197992827"/>
    <n v="206"/>
    <x v="512"/>
    <s v="Robin Williams"/>
    <m/>
    <m/>
    <m/>
    <m/>
    <n v="132501"/>
    <n v="548"/>
    <x v="0"/>
    <x v="0"/>
    <n v="100000000"/>
    <n v="97992827"/>
  </r>
  <r>
    <x v="1914"/>
    <n v="6.5"/>
    <n v="2001"/>
    <x v="2"/>
    <n v="69772969"/>
    <n v="166"/>
    <x v="226"/>
    <s v="Hugh Jackman"/>
    <m/>
    <m/>
    <m/>
    <m/>
    <n v="155532"/>
    <n v="543"/>
    <x v="0"/>
    <x v="0"/>
    <n v="80000000"/>
    <n v="-10227031"/>
  </r>
  <r>
    <x v="1915"/>
    <n v="6.5"/>
    <n v="2006"/>
    <x v="2"/>
    <n v="103338338"/>
    <n v="241"/>
    <x v="513"/>
    <s v="Loretta Devine"/>
    <m/>
    <m/>
    <m/>
    <m/>
    <n v="55901"/>
    <n v="503"/>
    <x v="0"/>
    <x v="0"/>
    <n v="70000000"/>
    <n v="33338338"/>
  </r>
  <r>
    <x v="1916"/>
    <n v="6.5"/>
    <n v="2000"/>
    <x v="2"/>
    <n v="101643008"/>
    <n v="175"/>
    <x v="226"/>
    <s v="Nicolas Cage"/>
    <m/>
    <m/>
    <m/>
    <m/>
    <n v="218341"/>
    <n v="498"/>
    <x v="0"/>
    <x v="0"/>
    <n v="90000000"/>
    <n v="11643008"/>
  </r>
  <r>
    <x v="1917"/>
    <n v="6.5"/>
    <n v="2015"/>
    <x v="4"/>
    <n v="93417865"/>
    <n v="443"/>
    <x v="514"/>
    <s v="Judy Greer"/>
    <m/>
    <m/>
    <m/>
    <m/>
    <n v="128306"/>
    <n v="497"/>
    <x v="0"/>
    <x v="0"/>
    <n v="190000000"/>
    <n v="-96582135"/>
  </r>
  <r>
    <x v="1918"/>
    <n v="6.5"/>
    <n v="2000"/>
    <x v="2"/>
    <n v="90567722"/>
    <n v="155"/>
    <x v="117"/>
    <s v="Robert Forster"/>
    <m/>
    <m/>
    <m/>
    <m/>
    <n v="185878"/>
    <n v="481"/>
    <x v="0"/>
    <x v="0"/>
    <n v="51000000"/>
    <n v="39567722"/>
  </r>
  <r>
    <x v="1919"/>
    <n v="6.5"/>
    <n v="2001"/>
    <x v="2"/>
    <n v="373967"/>
    <n v="127"/>
    <x v="320"/>
    <s v="Paul Guilfoyle"/>
    <m/>
    <m/>
    <m/>
    <m/>
    <n v="43839"/>
    <n v="481"/>
    <x v="0"/>
    <x v="0"/>
    <n v="1500000"/>
    <n v="-1126033"/>
  </r>
  <r>
    <x v="1920"/>
    <n v="6.5"/>
    <n v="2002"/>
    <x v="2"/>
    <n v="35228696"/>
    <n v="166"/>
    <x v="515"/>
    <s v="Debra Messing"/>
    <m/>
    <m/>
    <m/>
    <m/>
    <n v="63677"/>
    <n v="460"/>
    <x v="0"/>
    <x v="0"/>
    <n v="32000000"/>
    <n v="3228696"/>
  </r>
  <r>
    <x v="1921"/>
    <n v="6.5"/>
    <n v="2007"/>
    <x v="2"/>
    <n v="1294640"/>
    <n v="250"/>
    <x v="15"/>
    <s v="Naomi Watts"/>
    <m/>
    <m/>
    <m/>
    <m/>
    <n v="69569"/>
    <n v="436"/>
    <x v="0"/>
    <x v="0"/>
    <n v="15000000"/>
    <n v="-13705360"/>
  </r>
  <r>
    <x v="1922"/>
    <n v="6.5"/>
    <n v="2011"/>
    <x v="4"/>
    <n v="254455986"/>
    <n v="383"/>
    <x v="117"/>
    <s v="Bradley Cooper"/>
    <m/>
    <m/>
    <m/>
    <m/>
    <n v="375879"/>
    <n v="402"/>
    <x v="0"/>
    <x v="0"/>
    <n v="80000000"/>
    <n v="174455986"/>
  </r>
  <r>
    <x v="1923"/>
    <n v="6.5"/>
    <n v="1998"/>
    <x v="0"/>
    <n v="29753944"/>
    <n v="69"/>
    <x v="14"/>
    <s v="Bill Murray"/>
    <m/>
    <m/>
    <m/>
    <m/>
    <n v="90677"/>
    <n v="389"/>
    <x v="0"/>
    <x v="0"/>
    <n v="20000000"/>
    <n v="9753944"/>
  </r>
  <r>
    <x v="1924"/>
    <n v="6.5"/>
    <n v="2008"/>
    <x v="2"/>
    <n v="130313314"/>
    <n v="265"/>
    <x v="292"/>
    <s v="Bill Murray"/>
    <m/>
    <m/>
    <m/>
    <m/>
    <n v="168172"/>
    <n v="380"/>
    <x v="0"/>
    <x v="0"/>
    <n v="80000000"/>
    <n v="50313314"/>
  </r>
  <r>
    <x v="1925"/>
    <n v="6.5"/>
    <n v="2005"/>
    <x v="2"/>
    <n v="47806295"/>
    <n v="193"/>
    <x v="25"/>
    <s v="Gena Rowlands"/>
    <m/>
    <m/>
    <m/>
    <m/>
    <n v="87447"/>
    <n v="371"/>
    <x v="0"/>
    <x v="0"/>
    <n v="43000000"/>
    <n v="4806295"/>
  </r>
  <r>
    <x v="1926"/>
    <n v="6.5"/>
    <n v="2004"/>
    <x v="2"/>
    <n v="32003620"/>
    <n v="127"/>
    <x v="226"/>
    <s v="Richard Burgi"/>
    <m/>
    <m/>
    <m/>
    <m/>
    <n v="79141"/>
    <n v="355"/>
    <x v="0"/>
    <x v="0"/>
    <n v="25000000"/>
    <n v="7003620"/>
  </r>
  <r>
    <x v="1927"/>
    <n v="6.5"/>
    <n v="2006"/>
    <x v="2"/>
    <n v="7774730"/>
    <n v="251"/>
    <x v="355"/>
    <s v="Dustin Milligan"/>
    <m/>
    <m/>
    <m/>
    <m/>
    <n v="61912"/>
    <n v="352"/>
    <x v="0"/>
    <x v="16"/>
    <n v="15500000"/>
    <n v="-7725270"/>
  </r>
  <r>
    <x v="1928"/>
    <n v="6.5"/>
    <n v="2002"/>
    <x v="2"/>
    <n v="66790248"/>
    <n v="167"/>
    <x v="32"/>
    <s v="Sydney Pollack"/>
    <m/>
    <m/>
    <m/>
    <m/>
    <n v="57281"/>
    <n v="350"/>
    <x v="0"/>
    <x v="0"/>
    <n v="45000000"/>
    <n v="21790248"/>
  </r>
  <r>
    <x v="1929"/>
    <n v="6.5"/>
    <n v="2012"/>
    <x v="4"/>
    <n v="70011073"/>
    <n v="216"/>
    <x v="516"/>
    <s v="Alex Veadov"/>
    <m/>
    <m/>
    <m/>
    <m/>
    <n v="57996"/>
    <n v="349"/>
    <x v="0"/>
    <x v="0"/>
    <n v="12000000"/>
    <n v="58011073"/>
  </r>
  <r>
    <x v="1930"/>
    <n v="6.5"/>
    <n v="2014"/>
    <x v="4"/>
    <n v="43568507"/>
    <n v="327"/>
    <x v="1"/>
    <s v="Rami Malek"/>
    <m/>
    <m/>
    <m/>
    <m/>
    <n v="136954"/>
    <n v="346"/>
    <x v="0"/>
    <x v="0"/>
    <n v="66000000"/>
    <n v="-22431493"/>
  </r>
  <r>
    <x v="1931"/>
    <n v="6.5"/>
    <n v="2004"/>
    <x v="2"/>
    <n v="42044321"/>
    <n v="124"/>
    <x v="110"/>
    <s v="Adam Sandler"/>
    <m/>
    <m/>
    <m/>
    <m/>
    <n v="65668"/>
    <n v="342"/>
    <x v="0"/>
    <x v="0"/>
    <n v="80000000"/>
    <n v="-37955679"/>
  </r>
  <r>
    <x v="1932"/>
    <n v="6.5"/>
    <n v="2013"/>
    <x v="4"/>
    <n v="27689474"/>
    <n v="336"/>
    <x v="320"/>
    <s v="James Lafferty"/>
    <m/>
    <m/>
    <m/>
    <m/>
    <n v="85688"/>
    <n v="339"/>
    <x v="0"/>
    <x v="0"/>
    <n v="5000000"/>
    <n v="22689474"/>
  </r>
  <r>
    <x v="1933"/>
    <n v="6.5"/>
    <n v="1997"/>
    <x v="0"/>
    <n v="125332007"/>
    <n v="160"/>
    <x v="97"/>
    <s v="Vincent Schiavelli"/>
    <m/>
    <m/>
    <m/>
    <m/>
    <n v="149680"/>
    <n v="328"/>
    <x v="0"/>
    <x v="8"/>
    <n v="110000000"/>
    <n v="15332007"/>
  </r>
  <r>
    <x v="1934"/>
    <n v="6.5"/>
    <n v="2010"/>
    <x v="4"/>
    <n v="32741596"/>
    <n v="315"/>
    <x v="295"/>
    <s v="Matt Damon"/>
    <m/>
    <m/>
    <m/>
    <m/>
    <n v="80140"/>
    <n v="323"/>
    <x v="0"/>
    <x v="0"/>
    <n v="50000000"/>
    <n v="-17258404"/>
  </r>
  <r>
    <x v="1935"/>
    <n v="6.5"/>
    <n v="2004"/>
    <x v="2"/>
    <n v="74540762"/>
    <n v="125"/>
    <x v="61"/>
    <s v="Billy Burke"/>
    <m/>
    <m/>
    <m/>
    <m/>
    <n v="48753"/>
    <n v="323"/>
    <x v="0"/>
    <x v="0"/>
    <n v="55000000"/>
    <n v="19540762"/>
  </r>
  <r>
    <x v="1936"/>
    <n v="6.5"/>
    <n v="1999"/>
    <x v="0"/>
    <n v="10561238"/>
    <n v="77"/>
    <x v="517"/>
    <s v="Kirsten Dunst"/>
    <m/>
    <m/>
    <m/>
    <m/>
    <n v="27265"/>
    <n v="321"/>
    <x v="0"/>
    <x v="6"/>
    <n v="10000000"/>
    <n v="561238"/>
  </r>
  <r>
    <x v="1937"/>
    <n v="6.5"/>
    <n v="2004"/>
    <x v="2"/>
    <n v="1487477"/>
    <n v="232"/>
    <x v="518"/>
    <s v="Konstantin Khabenskiy"/>
    <m/>
    <m/>
    <m/>
    <m/>
    <n v="47097"/>
    <n v="310"/>
    <x v="34"/>
    <x v="31"/>
    <n v="4200000"/>
    <n v="-2712523"/>
  </r>
  <r>
    <x v="1938"/>
    <n v="6.5"/>
    <n v="2000"/>
    <x v="2"/>
    <n v="68525609"/>
    <n v="103"/>
    <x v="117"/>
    <s v="Ethan Suplee"/>
    <m/>
    <m/>
    <m/>
    <m/>
    <n v="132963"/>
    <n v="302"/>
    <x v="0"/>
    <x v="0"/>
    <n v="15600000"/>
    <n v="52925609"/>
  </r>
  <r>
    <x v="1939"/>
    <n v="6.5"/>
    <n v="2002"/>
    <x v="2"/>
    <n v="14015786"/>
    <n v="107"/>
    <x v="91"/>
    <s v="Jake Gyllenhaal"/>
    <m/>
    <m/>
    <m/>
    <m/>
    <n v="37952"/>
    <n v="298"/>
    <x v="0"/>
    <x v="0"/>
    <n v="5000000"/>
    <n v="9015786"/>
  </r>
  <r>
    <x v="1940"/>
    <n v="6.5"/>
    <n v="2013"/>
    <x v="4"/>
    <n v="49874933"/>
    <n v="335"/>
    <x v="58"/>
    <s v="Dwayne Johnson"/>
    <m/>
    <m/>
    <m/>
    <m/>
    <n v="161168"/>
    <n v="287"/>
    <x v="0"/>
    <x v="0"/>
    <n v="26000000"/>
    <n v="23874933"/>
  </r>
  <r>
    <x v="1941"/>
    <n v="6.5"/>
    <n v="2003"/>
    <x v="2"/>
    <n v="26536120"/>
    <n v="131"/>
    <x v="216"/>
    <s v="Connie Nielsen"/>
    <m/>
    <m/>
    <m/>
    <m/>
    <n v="49926"/>
    <n v="286"/>
    <x v="0"/>
    <x v="6"/>
    <n v="50000000"/>
    <n v="-23463880"/>
  </r>
  <r>
    <x v="1942"/>
    <n v="6.5"/>
    <n v="2009"/>
    <x v="2"/>
    <n v="29975979"/>
    <n v="292"/>
    <x v="463"/>
    <s v="Jay Laga'aia"/>
    <m/>
    <m/>
    <m/>
    <m/>
    <n v="105797"/>
    <n v="281"/>
    <x v="0"/>
    <x v="17"/>
    <n v="20000000"/>
    <n v="9975979"/>
  </r>
  <r>
    <x v="1943"/>
    <n v="6.5"/>
    <n v="1988"/>
    <x v="5"/>
    <n v="33244684"/>
    <n v="142"/>
    <x v="264"/>
    <s v="Catherine Hicks"/>
    <m/>
    <m/>
    <m/>
    <m/>
    <n v="62038"/>
    <n v="281"/>
    <x v="0"/>
    <x v="0"/>
    <n v="9000000"/>
    <n v="24244684"/>
  </r>
  <r>
    <x v="1944"/>
    <n v="6.5"/>
    <n v="2006"/>
    <x v="2"/>
    <n v="65269010"/>
    <n v="107"/>
    <x v="519"/>
    <s v="Channing Tatum"/>
    <m/>
    <m/>
    <m/>
    <m/>
    <n v="90938"/>
    <n v="271"/>
    <x v="0"/>
    <x v="0"/>
    <n v="12000000"/>
    <n v="53269010"/>
  </r>
  <r>
    <x v="1945"/>
    <n v="6.5"/>
    <n v="2012"/>
    <x v="4"/>
    <n v="47307550"/>
    <n v="339"/>
    <x v="21"/>
    <s v="Demián Bichir"/>
    <m/>
    <m/>
    <m/>
    <m/>
    <n v="104301"/>
    <n v="269"/>
    <x v="0"/>
    <x v="0"/>
    <n v="45000000"/>
    <n v="2307550"/>
  </r>
  <r>
    <x v="1946"/>
    <n v="6.5"/>
    <n v="1998"/>
    <x v="0"/>
    <n v="75370763"/>
    <n v="96"/>
    <x v="239"/>
    <s v="Scarlett Johansson"/>
    <m/>
    <m/>
    <m/>
    <m/>
    <n v="32353"/>
    <n v="263"/>
    <x v="0"/>
    <x v="0"/>
    <n v="60000000"/>
    <n v="15370763"/>
  </r>
  <r>
    <x v="1947"/>
    <n v="6.5"/>
    <n v="2000"/>
    <x v="2"/>
    <n v="44737059"/>
    <n v="118"/>
    <x v="269"/>
    <s v="Keanu Reeves"/>
    <m/>
    <m/>
    <m/>
    <m/>
    <n v="48322"/>
    <n v="261"/>
    <x v="0"/>
    <x v="0"/>
    <n v="50000000"/>
    <n v="-5262941"/>
  </r>
  <r>
    <x v="1948"/>
    <n v="6.5"/>
    <n v="2014"/>
    <x v="4"/>
    <n v="45089048"/>
    <n v="198"/>
    <x v="106"/>
    <s v="Jeff Bridges"/>
    <m/>
    <m/>
    <m/>
    <m/>
    <n v="86251"/>
    <n v="260"/>
    <x v="0"/>
    <x v="19"/>
    <n v="25000000"/>
    <n v="20089048"/>
  </r>
  <r>
    <x v="1949"/>
    <n v="6.5"/>
    <n v="2010"/>
    <x v="4"/>
    <n v="39103378"/>
    <n v="308"/>
    <x v="125"/>
    <s v="Radha Mitchell"/>
    <m/>
    <m/>
    <m/>
    <m/>
    <n v="93272"/>
    <n v="251"/>
    <x v="0"/>
    <x v="0"/>
    <n v="20000000"/>
    <n v="19103378"/>
  </r>
  <r>
    <x v="1950"/>
    <n v="6.5"/>
    <n v="2005"/>
    <x v="2"/>
    <n v="51053787"/>
    <n v="142"/>
    <x v="520"/>
    <s v="Anne Hathaway"/>
    <m/>
    <m/>
    <m/>
    <m/>
    <n v="45900"/>
    <n v="247"/>
    <x v="0"/>
    <x v="0"/>
    <n v="17500000"/>
    <n v="33553787"/>
  </r>
  <r>
    <x v="1951"/>
    <n v="6.5"/>
    <n v="1998"/>
    <x v="0"/>
    <n v="25339117"/>
    <n v="76"/>
    <x v="34"/>
    <s v="Ethan Embry"/>
    <m/>
    <m/>
    <m/>
    <m/>
    <n v="37885"/>
    <n v="247"/>
    <x v="0"/>
    <x v="0"/>
    <n v="10000000"/>
    <n v="15339117"/>
  </r>
  <r>
    <x v="1952"/>
    <n v="6.5"/>
    <n v="2014"/>
    <x v="4"/>
    <n v="71519230"/>
    <n v="285"/>
    <x v="463"/>
    <s v="Noel Gugliemi"/>
    <m/>
    <m/>
    <m/>
    <m/>
    <n v="92364"/>
    <n v="244"/>
    <x v="0"/>
    <x v="0"/>
    <n v="9000000"/>
    <n v="62519230"/>
  </r>
  <r>
    <x v="1953"/>
    <n v="6.5"/>
    <n v="2000"/>
    <x v="2"/>
    <n v="137748063"/>
    <n v="145"/>
    <x v="521"/>
    <s v="Alfre Woodard"/>
    <m/>
    <m/>
    <m/>
    <m/>
    <n v="38438"/>
    <n v="241"/>
    <x v="0"/>
    <x v="0"/>
    <n v="127500000"/>
    <n v="10248063"/>
  </r>
  <r>
    <x v="1954"/>
    <n v="6.5"/>
    <n v="2014"/>
    <x v="4"/>
    <n v="13750556"/>
    <n v="339"/>
    <x v="226"/>
    <s v="Joseph Gordon-Levitt"/>
    <m/>
    <m/>
    <m/>
    <m/>
    <n v="111102"/>
    <n v="239"/>
    <x v="0"/>
    <x v="0"/>
    <n v="65000000"/>
    <n v="-51249444"/>
  </r>
  <r>
    <x v="1955"/>
    <n v="6.5"/>
    <n v="1999"/>
    <x v="0"/>
    <n v="34098563"/>
    <n v="100"/>
    <x v="32"/>
    <s v="Anthony Hopkins"/>
    <m/>
    <m/>
    <m/>
    <m/>
    <n v="27191"/>
    <n v="232"/>
    <x v="0"/>
    <x v="0"/>
    <n v="55000000"/>
    <n v="-20901437"/>
  </r>
  <r>
    <x v="1956"/>
    <n v="6.5"/>
    <n v="1999"/>
    <x v="0"/>
    <n v="35168395"/>
    <n v="113"/>
    <x v="302"/>
    <s v="J.K. Simmons"/>
    <m/>
    <m/>
    <m/>
    <m/>
    <n v="26034"/>
    <n v="226"/>
    <x v="0"/>
    <x v="0"/>
    <n v="50000000"/>
    <n v="-14831605"/>
  </r>
  <r>
    <x v="1957"/>
    <n v="6.5"/>
    <n v="2008"/>
    <x v="2"/>
    <n v="33451479"/>
    <n v="50"/>
    <x v="91"/>
    <s v="Kirk Cameron"/>
    <m/>
    <m/>
    <m/>
    <m/>
    <n v="17068"/>
    <n v="215"/>
    <x v="0"/>
    <x v="0"/>
    <n v="500000"/>
    <n v="32951479"/>
  </r>
  <r>
    <x v="1958"/>
    <n v="6.5"/>
    <n v="2002"/>
    <x v="2"/>
    <n v="18306166"/>
    <n v="105"/>
    <x v="490"/>
    <s v="Djimon Hounsou"/>
    <m/>
    <m/>
    <m/>
    <m/>
    <n v="28130"/>
    <n v="215"/>
    <x v="0"/>
    <x v="8"/>
    <n v="35000000"/>
    <n v="-16693834"/>
  </r>
  <r>
    <x v="1959"/>
    <n v="6.5"/>
    <n v="2004"/>
    <x v="2"/>
    <n v="45489752"/>
    <n v="157"/>
    <x v="110"/>
    <s v="Scarlett Johansson"/>
    <m/>
    <m/>
    <m/>
    <m/>
    <n v="48973"/>
    <n v="214"/>
    <x v="0"/>
    <x v="0"/>
    <n v="26000000"/>
    <n v="19489752"/>
  </r>
  <r>
    <x v="1960"/>
    <n v="6.5"/>
    <n v="2010"/>
    <x v="4"/>
    <n v="23324666"/>
    <n v="203"/>
    <x v="18"/>
    <s v="Kasia Smutniak"/>
    <m/>
    <m/>
    <m/>
    <m/>
    <n v="97775"/>
    <n v="211"/>
    <x v="0"/>
    <x v="5"/>
    <n v="52000000"/>
    <n v="-28675334"/>
  </r>
  <r>
    <x v="1961"/>
    <n v="6.5"/>
    <n v="2014"/>
    <x v="4"/>
    <n v="25977365"/>
    <n v="253"/>
    <x v="14"/>
    <s v="Liam Neeson"/>
    <m/>
    <m/>
    <m/>
    <m/>
    <n v="87950"/>
    <n v="207"/>
    <x v="0"/>
    <x v="0"/>
    <n v="28000000"/>
    <n v="-2022635"/>
  </r>
  <r>
    <x v="1962"/>
    <n v="6.5"/>
    <n v="2006"/>
    <x v="2"/>
    <n v="1984378"/>
    <n v="160"/>
    <x v="110"/>
    <s v="Sook-Yin Lee"/>
    <m/>
    <m/>
    <m/>
    <m/>
    <n v="27346"/>
    <n v="206"/>
    <x v="0"/>
    <x v="0"/>
    <n v="2000000"/>
    <n v="-15622"/>
  </r>
  <r>
    <x v="1963"/>
    <n v="6.5"/>
    <n v="1989"/>
    <x v="5"/>
    <n v="30050028"/>
    <n v="83"/>
    <x v="18"/>
    <s v="Ben Gazzara"/>
    <m/>
    <m/>
    <m/>
    <m/>
    <n v="42987"/>
    <n v="201"/>
    <x v="0"/>
    <x v="0"/>
    <n v="17000000"/>
    <n v="13050028"/>
  </r>
  <r>
    <x v="1964"/>
    <n v="6.5"/>
    <n v="2007"/>
    <x v="2"/>
    <n v="14373825"/>
    <n v="133"/>
    <x v="190"/>
    <s v="Hayden Christensen"/>
    <m/>
    <m/>
    <m/>
    <m/>
    <n v="63216"/>
    <n v="196"/>
    <x v="0"/>
    <x v="0"/>
    <n v="8600000"/>
    <n v="5773825"/>
  </r>
  <r>
    <x v="1965"/>
    <n v="6.5"/>
    <n v="2011"/>
    <x v="4"/>
    <n v="5702083"/>
    <n v="345"/>
    <x v="132"/>
    <s v="Michael Fassbender"/>
    <m/>
    <m/>
    <m/>
    <m/>
    <n v="80617"/>
    <n v="190"/>
    <x v="0"/>
    <x v="8"/>
    <n v="15000000"/>
    <n v="-9297917"/>
  </r>
  <r>
    <x v="1966"/>
    <n v="6.5"/>
    <n v="2009"/>
    <x v="2"/>
    <n v="25450527"/>
    <n v="245"/>
    <x v="216"/>
    <s v="Naomi Watts"/>
    <m/>
    <m/>
    <m/>
    <m/>
    <n v="80196"/>
    <n v="190"/>
    <x v="0"/>
    <x v="0"/>
    <n v="50000000"/>
    <n v="-24549473"/>
  </r>
  <r>
    <x v="1967"/>
    <n v="6.5"/>
    <n v="2009"/>
    <x v="2"/>
    <n v="198332128"/>
    <n v="219"/>
    <x v="522"/>
    <s v="Amy Poehler"/>
    <m/>
    <m/>
    <m/>
    <m/>
    <n v="114553"/>
    <n v="187"/>
    <x v="0"/>
    <x v="0"/>
    <n v="175000000"/>
    <n v="23332128"/>
  </r>
  <r>
    <x v="1968"/>
    <n v="6.5"/>
    <n v="2002"/>
    <x v="2"/>
    <n v="7262288"/>
    <n v="87"/>
    <x v="307"/>
    <s v="Zooey Deschanel"/>
    <m/>
    <m/>
    <m/>
    <m/>
    <n v="17307"/>
    <n v="186"/>
    <x v="0"/>
    <x v="0"/>
    <n v="40000000"/>
    <n v="-32737712"/>
  </r>
  <r>
    <x v="1969"/>
    <n v="6.5"/>
    <n v="2015"/>
    <x v="4"/>
    <n v="183436380"/>
    <n v="221"/>
    <x v="347"/>
    <s v="Anna Kendrick"/>
    <m/>
    <m/>
    <m/>
    <m/>
    <n v="97697"/>
    <n v="185"/>
    <x v="0"/>
    <x v="0"/>
    <n v="29000000"/>
    <n v="154436380"/>
  </r>
  <r>
    <x v="1970"/>
    <n v="6.5"/>
    <n v="2014"/>
    <x v="4"/>
    <n v="46280507"/>
    <n v="173"/>
    <x v="34"/>
    <s v="Bella Thorne"/>
    <m/>
    <m/>
    <m/>
    <m/>
    <n v="87165"/>
    <n v="184"/>
    <x v="0"/>
    <x v="0"/>
    <n v="40000000"/>
    <n v="6280507"/>
  </r>
  <r>
    <x v="1971"/>
    <n v="6.5"/>
    <n v="1998"/>
    <x v="0"/>
    <n v="56702901"/>
    <n v="110"/>
    <x v="5"/>
    <s v="Robert Duvall"/>
    <m/>
    <m/>
    <m/>
    <m/>
    <n v="23302"/>
    <n v="181"/>
    <x v="0"/>
    <x v="0"/>
    <n v="60000000"/>
    <n v="-3297099"/>
  </r>
  <r>
    <x v="1972"/>
    <n v="6.5"/>
    <n v="2012"/>
    <x v="4"/>
    <n v="20275446"/>
    <n v="248"/>
    <x v="226"/>
    <s v="Joseph Gordon-Levitt"/>
    <m/>
    <m/>
    <m/>
    <m/>
    <n v="95274"/>
    <n v="178"/>
    <x v="0"/>
    <x v="0"/>
    <n v="35000000"/>
    <n v="-14724554"/>
  </r>
  <r>
    <x v="1973"/>
    <n v="6.5"/>
    <n v="2009"/>
    <x v="2"/>
    <n v="33313582"/>
    <n v="248"/>
    <x v="439"/>
    <s v="Matt Damon"/>
    <m/>
    <m/>
    <m/>
    <m/>
    <n v="52888"/>
    <n v="175"/>
    <x v="0"/>
    <x v="0"/>
    <n v="21000000"/>
    <n v="12313582"/>
  </r>
  <r>
    <x v="1974"/>
    <n v="6.5"/>
    <n v="2001"/>
    <x v="2"/>
    <n v="16929123"/>
    <n v="84"/>
    <x v="91"/>
    <s v="Kirsten Dunst"/>
    <m/>
    <m/>
    <m/>
    <m/>
    <n v="21406"/>
    <n v="169"/>
    <x v="0"/>
    <x v="0"/>
    <n v="14000000"/>
    <n v="2929123"/>
  </r>
  <r>
    <x v="1975"/>
    <n v="6.5"/>
    <n v="2009"/>
    <x v="2"/>
    <n v="88915214"/>
    <n v="174"/>
    <x v="34"/>
    <s v="Gerard Butler"/>
    <m/>
    <m/>
    <m/>
    <m/>
    <n v="163665"/>
    <n v="169"/>
    <x v="0"/>
    <x v="0"/>
    <n v="38000000"/>
    <n v="50915214"/>
  </r>
  <r>
    <x v="1976"/>
    <n v="6.5"/>
    <n v="2012"/>
    <x v="4"/>
    <n v="66489425"/>
    <n v="270"/>
    <x v="1"/>
    <s v="J.K. Simmons"/>
    <m/>
    <m/>
    <m/>
    <m/>
    <n v="101977"/>
    <n v="161"/>
    <x v="0"/>
    <x v="0"/>
    <n v="25000000"/>
    <n v="41489425"/>
  </r>
  <r>
    <x v="1977"/>
    <n v="6.5"/>
    <n v="2003"/>
    <x v="2"/>
    <n v="40905277"/>
    <n v="124"/>
    <x v="266"/>
    <s v="Denzel Washington"/>
    <m/>
    <m/>
    <m/>
    <m/>
    <n v="45895"/>
    <n v="157"/>
    <x v="0"/>
    <x v="0"/>
    <n v="50000000"/>
    <n v="-9094723"/>
  </r>
  <r>
    <x v="1978"/>
    <n v="6.5"/>
    <n v="2011"/>
    <x v="4"/>
    <n v="25093607"/>
    <n v="189"/>
    <x v="226"/>
    <s v="Jason Statham"/>
    <m/>
    <m/>
    <m/>
    <m/>
    <n v="105556"/>
    <n v="157"/>
    <x v="0"/>
    <x v="8"/>
    <n v="35000000"/>
    <n v="-9906393"/>
  </r>
  <r>
    <x v="1979"/>
    <n v="6.5"/>
    <n v="2010"/>
    <x v="4"/>
    <n v="23225911"/>
    <n v="196"/>
    <x v="1"/>
    <s v="Dwayne Johnson"/>
    <m/>
    <m/>
    <m/>
    <m/>
    <n v="80574"/>
    <n v="157"/>
    <x v="0"/>
    <x v="0"/>
    <n v="24000000"/>
    <n v="-774089"/>
  </r>
  <r>
    <x v="1980"/>
    <n v="6.5"/>
    <n v="2010"/>
    <x v="4"/>
    <n v="53021560"/>
    <n v="159"/>
    <x v="110"/>
    <s v="Vanessa Redgrave"/>
    <m/>
    <m/>
    <m/>
    <m/>
    <n v="74630"/>
    <n v="156"/>
    <x v="0"/>
    <x v="0"/>
    <n v="30000000"/>
    <n v="23021560"/>
  </r>
  <r>
    <x v="1981"/>
    <n v="6.5"/>
    <n v="2003"/>
    <x v="2"/>
    <n v="4426297"/>
    <n v="54"/>
    <x v="490"/>
    <s v="Angelina Jolie Pitt"/>
    <m/>
    <m/>
    <m/>
    <m/>
    <n v="22570"/>
    <n v="156"/>
    <x v="0"/>
    <x v="0"/>
    <n v="35000000"/>
    <n v="-30573703"/>
  </r>
  <r>
    <x v="1982"/>
    <n v="6.5"/>
    <n v="2010"/>
    <x v="4"/>
    <n v="30993544"/>
    <n v="212"/>
    <x v="110"/>
    <s v="Noah Bean"/>
    <m/>
    <m/>
    <m/>
    <m/>
    <n v="58871"/>
    <n v="156"/>
    <x v="0"/>
    <x v="0"/>
    <n v="40000000"/>
    <n v="-9006456"/>
  </r>
  <r>
    <x v="1983"/>
    <n v="6.5"/>
    <n v="2013"/>
    <x v="4"/>
    <n v="19783777"/>
    <n v="203"/>
    <x v="1"/>
    <s v="Jason Statham"/>
    <m/>
    <m/>
    <m/>
    <m/>
    <n v="82804"/>
    <n v="154"/>
    <x v="0"/>
    <x v="0"/>
    <n v="22000000"/>
    <n v="-2216223"/>
  </r>
  <r>
    <x v="1984"/>
    <n v="6.5"/>
    <n v="2014"/>
    <x v="4"/>
    <n v="82389560"/>
    <n v="129"/>
    <x v="117"/>
    <s v="Rob Riggle"/>
    <m/>
    <m/>
    <m/>
    <m/>
    <n v="106820"/>
    <n v="147"/>
    <x v="0"/>
    <x v="0"/>
    <n v="17000000"/>
    <n v="65389560"/>
  </r>
  <r>
    <x v="1985"/>
    <n v="6.5"/>
    <n v="2010"/>
    <x v="4"/>
    <n v="18469"/>
    <n v="215"/>
    <x v="316"/>
    <s v="Connor Paolo"/>
    <m/>
    <m/>
    <m/>
    <m/>
    <n v="34263"/>
    <n v="141"/>
    <x v="0"/>
    <x v="0"/>
    <n v="650000"/>
    <n v="-631531"/>
  </r>
  <r>
    <x v="1986"/>
    <n v="6.5"/>
    <n v="2012"/>
    <x v="4"/>
    <n v="17120019"/>
    <n v="258"/>
    <x v="226"/>
    <s v="Jason Statham"/>
    <m/>
    <m/>
    <m/>
    <m/>
    <n v="83097"/>
    <n v="134"/>
    <x v="0"/>
    <x v="0"/>
    <n v="30000000"/>
    <n v="-12879981"/>
  </r>
  <r>
    <x v="1987"/>
    <n v="6.5"/>
    <n v="2005"/>
    <x v="2"/>
    <n v="871527"/>
    <n v="97"/>
    <x v="14"/>
    <s v="Colin Firth"/>
    <m/>
    <m/>
    <m/>
    <m/>
    <n v="14982"/>
    <n v="128"/>
    <x v="0"/>
    <x v="16"/>
    <n v="25000000"/>
    <n v="-24128473"/>
  </r>
  <r>
    <x v="1988"/>
    <n v="6.5"/>
    <n v="2013"/>
    <x v="4"/>
    <n v="10880926"/>
    <n v="217"/>
    <x v="1"/>
    <s v="Dominic Cooper"/>
    <m/>
    <m/>
    <m/>
    <m/>
    <n v="54147"/>
    <n v="127"/>
    <x v="0"/>
    <x v="0"/>
    <n v="30000000"/>
    <n v="-19119074"/>
  </r>
  <r>
    <x v="1989"/>
    <n v="6.5"/>
    <n v="2015"/>
    <x v="4"/>
    <n v="12276810"/>
    <n v="178"/>
    <x v="179"/>
    <s v="Ryan Reynolds"/>
    <m/>
    <m/>
    <m/>
    <m/>
    <n v="57674"/>
    <n v="126"/>
    <x v="0"/>
    <x v="0"/>
    <n v="26000000"/>
    <n v="-13723190"/>
  </r>
  <r>
    <x v="1990"/>
    <n v="6.5"/>
    <n v="2013"/>
    <x v="4"/>
    <n v="42919096"/>
    <n v="238"/>
    <x v="61"/>
    <s v="Dwayne Johnson"/>
    <m/>
    <m/>
    <m/>
    <m/>
    <n v="64747"/>
    <n v="122"/>
    <x v="0"/>
    <x v="0"/>
    <n v="15000000"/>
    <n v="27919096"/>
  </r>
  <r>
    <x v="1991"/>
    <n v="6.5"/>
    <n v="1983"/>
    <x v="5"/>
    <n v="29500000"/>
    <n v="78"/>
    <x v="523"/>
    <s v="Albert Brooks"/>
    <m/>
    <m/>
    <m/>
    <m/>
    <n v="25613"/>
    <n v="121"/>
    <x v="0"/>
    <x v="0"/>
    <n v="10000000"/>
    <n v="19500000"/>
  </r>
  <r>
    <x v="1992"/>
    <n v="6.5"/>
    <n v="2011"/>
    <x v="4"/>
    <n v="46495"/>
    <n v="116"/>
    <x v="5"/>
    <s v="Matt Damon"/>
    <m/>
    <m/>
    <m/>
    <m/>
    <n v="12053"/>
    <n v="119"/>
    <x v="0"/>
    <x v="0"/>
    <n v="14000000"/>
    <n v="-13953505"/>
  </r>
  <r>
    <x v="1993"/>
    <n v="6.5"/>
    <n v="2015"/>
    <x v="4"/>
    <n v="34017854"/>
    <n v="132"/>
    <x v="117"/>
    <s v="Bella Thorne"/>
    <m/>
    <m/>
    <m/>
    <m/>
    <n v="51326"/>
    <n v="116"/>
    <x v="0"/>
    <x v="0"/>
    <n v="8500000"/>
    <n v="25517854"/>
  </r>
  <r>
    <x v="1994"/>
    <n v="6.5"/>
    <n v="1984"/>
    <x v="5"/>
    <n v="80000000"/>
    <n v="60"/>
    <x v="138"/>
    <s v="Dianne Wiest"/>
    <m/>
    <m/>
    <m/>
    <m/>
    <n v="51459"/>
    <n v="113"/>
    <x v="0"/>
    <x v="0"/>
    <n v="8200000"/>
    <n v="71800000"/>
  </r>
  <r>
    <x v="1995"/>
    <n v="6.5"/>
    <n v="2012"/>
    <x v="4"/>
    <n v="45290318"/>
    <n v="154"/>
    <x v="297"/>
    <s v="Salma Hayek"/>
    <m/>
    <m/>
    <m/>
    <m/>
    <n v="74169"/>
    <n v="112"/>
    <x v="0"/>
    <x v="0"/>
    <n v="42000000"/>
    <n v="3290318"/>
  </r>
  <r>
    <x v="1996"/>
    <n v="6.5"/>
    <n v="2011"/>
    <x v="4"/>
    <n v="4244155"/>
    <n v="182"/>
    <x v="7"/>
    <s v="Judy Greer"/>
    <m/>
    <m/>
    <m/>
    <m/>
    <n v="56005"/>
    <n v="112"/>
    <x v="0"/>
    <x v="0"/>
    <n v="10000000"/>
    <n v="-5755845"/>
  </r>
  <r>
    <x v="1997"/>
    <n v="6.5"/>
    <n v="2013"/>
    <x v="4"/>
    <n v="6594136"/>
    <n v="273"/>
    <x v="524"/>
    <s v="Tony Chiu Wai Leung"/>
    <m/>
    <m/>
    <m/>
    <m/>
    <n v="24557"/>
    <n v="111"/>
    <x v="15"/>
    <x v="24"/>
    <n v="38600000"/>
    <n v="-32005864"/>
  </r>
  <r>
    <x v="1998"/>
    <n v="6.5"/>
    <n v="2005"/>
    <x v="2"/>
    <n v="568695"/>
    <n v="74"/>
    <x v="183"/>
    <s v="Hunter Parrish"/>
    <m/>
    <m/>
    <m/>
    <m/>
    <n v="16617"/>
    <n v="110"/>
    <x v="0"/>
    <x v="0"/>
    <n v="8000000"/>
    <n v="-7431305"/>
  </r>
  <r>
    <x v="1999"/>
    <n v="6.5"/>
    <n v="2012"/>
    <x v="4"/>
    <n v="60443237"/>
    <n v="170"/>
    <x v="91"/>
    <s v="Blythe Danner"/>
    <m/>
    <m/>
    <m/>
    <m/>
    <n v="76882"/>
    <n v="106"/>
    <x v="0"/>
    <x v="0"/>
    <n v="25000000"/>
    <n v="35443237"/>
  </r>
  <r>
    <x v="2000"/>
    <n v="6.5"/>
    <n v="2009"/>
    <x v="2"/>
    <n v="15281286"/>
    <n v="192"/>
    <x v="110"/>
    <s v="Steve Buscemi"/>
    <m/>
    <m/>
    <m/>
    <m/>
    <n v="64646"/>
    <n v="105"/>
    <x v="0"/>
    <x v="0"/>
    <n v="18000000"/>
    <n v="-2718714"/>
  </r>
  <r>
    <x v="2001"/>
    <n v="6.5"/>
    <n v="2008"/>
    <x v="2"/>
    <n v="8396942"/>
    <n v="102"/>
    <x v="525"/>
    <s v="Katrina Bowden"/>
    <m/>
    <m/>
    <m/>
    <m/>
    <n v="72715"/>
    <n v="103"/>
    <x v="0"/>
    <x v="0"/>
    <n v="19000000"/>
    <n v="-10603058"/>
  </r>
  <r>
    <x v="2002"/>
    <n v="6.5"/>
    <n v="2008"/>
    <x v="2"/>
    <n v="7871693"/>
    <n v="118"/>
    <x v="526"/>
    <s v="Bill Murray"/>
    <m/>
    <m/>
    <m/>
    <m/>
    <n v="52908"/>
    <n v="102"/>
    <x v="0"/>
    <x v="0"/>
    <n v="55000000"/>
    <n v="-47128307"/>
  </r>
  <r>
    <x v="2003"/>
    <n v="6.5"/>
    <n v="1988"/>
    <x v="5"/>
    <n v="7282851"/>
    <n v="81"/>
    <x v="527"/>
    <s v="Angus Scrimm"/>
    <m/>
    <m/>
    <m/>
    <m/>
    <n v="9502"/>
    <n v="100"/>
    <x v="0"/>
    <x v="0"/>
    <n v="3000000"/>
    <n v="4282851"/>
  </r>
  <r>
    <x v="2004"/>
    <n v="6.5"/>
    <n v="2008"/>
    <x v="2"/>
    <n v="10911750"/>
    <n v="143"/>
    <x v="26"/>
    <s v="Joseph Gordon-Levitt"/>
    <m/>
    <m/>
    <m/>
    <m/>
    <n v="17757"/>
    <n v="99"/>
    <x v="0"/>
    <x v="0"/>
    <n v="25000000"/>
    <n v="-14088250"/>
  </r>
  <r>
    <x v="2005"/>
    <n v="6.5"/>
    <n v="2008"/>
    <x v="2"/>
    <n v="2775593"/>
    <n v="135"/>
    <x v="110"/>
    <s v="James Corden"/>
    <m/>
    <m/>
    <m/>
    <m/>
    <n v="61269"/>
    <n v="98"/>
    <x v="0"/>
    <x v="8"/>
    <n v="27000000"/>
    <n v="-24224407"/>
  </r>
  <r>
    <x v="2006"/>
    <n v="6.5"/>
    <n v="2006"/>
    <x v="2"/>
    <n v="220914"/>
    <n v="105"/>
    <x v="94"/>
    <s v="Robert Downey Jr."/>
    <m/>
    <m/>
    <m/>
    <m/>
    <n v="13239"/>
    <n v="97"/>
    <x v="0"/>
    <x v="0"/>
    <n v="16800000"/>
    <n v="-16579086"/>
  </r>
  <r>
    <x v="2007"/>
    <n v="6.5"/>
    <n v="2014"/>
    <x v="4"/>
    <n v="25277561"/>
    <n v="161"/>
    <x v="34"/>
    <s v="Rosario Dawson"/>
    <m/>
    <m/>
    <m/>
    <m/>
    <n v="21672"/>
    <n v="93"/>
    <x v="0"/>
    <x v="0"/>
    <n v="12000000"/>
    <n v="13277561"/>
  </r>
  <r>
    <x v="2008"/>
    <n v="6.5"/>
    <n v="1986"/>
    <x v="5"/>
    <n v="174635000"/>
    <n v="35"/>
    <x v="274"/>
    <s v="Paul Hogan"/>
    <m/>
    <m/>
    <m/>
    <m/>
    <n v="74743"/>
    <n v="93"/>
    <x v="0"/>
    <x v="17"/>
    <n v="8800000"/>
    <n v="165835000"/>
  </r>
  <r>
    <x v="2009"/>
    <n v="6.5"/>
    <n v="1993"/>
    <x v="0"/>
    <n v="418953"/>
    <n v="37"/>
    <x v="21"/>
    <s v="Eric Stoltz"/>
    <m/>
    <m/>
    <m/>
    <m/>
    <n v="17322"/>
    <n v="93"/>
    <x v="0"/>
    <x v="5"/>
    <n v="1500000"/>
    <n v="-1081047"/>
  </r>
  <r>
    <x v="2010"/>
    <n v="6.5"/>
    <n v="2000"/>
    <x v="2"/>
    <n v="403932"/>
    <n v="71"/>
    <x v="239"/>
    <s v="Milla Jovovich"/>
    <m/>
    <m/>
    <m/>
    <m/>
    <n v="5254"/>
    <n v="92"/>
    <x v="0"/>
    <x v="8"/>
    <n v="20000000"/>
    <n v="-19596068"/>
  </r>
  <r>
    <x v="2011"/>
    <n v="6.5"/>
    <n v="2013"/>
    <x v="4"/>
    <n v="83024900"/>
    <n v="166"/>
    <x v="322"/>
    <s v="Ryan Reynolds"/>
    <m/>
    <m/>
    <m/>
    <m/>
    <n v="62424"/>
    <n v="90"/>
    <x v="0"/>
    <x v="0"/>
    <n v="135000000"/>
    <n v="-51975100"/>
  </r>
  <r>
    <x v="2012"/>
    <n v="6.5"/>
    <n v="1993"/>
    <x v="0"/>
    <n v="100768056"/>
    <n v="43"/>
    <x v="14"/>
    <s v="Denzel Washington"/>
    <m/>
    <m/>
    <m/>
    <m/>
    <n v="59569"/>
    <n v="89"/>
    <x v="0"/>
    <x v="0"/>
    <n v="45000000"/>
    <n v="55768056"/>
  </r>
  <r>
    <x v="2013"/>
    <n v="6.5"/>
    <n v="1999"/>
    <x v="0"/>
    <n v="4956401"/>
    <n v="68"/>
    <x v="26"/>
    <s v="Robin Williams"/>
    <m/>
    <m/>
    <m/>
    <m/>
    <n v="12601"/>
    <n v="89"/>
    <x v="0"/>
    <x v="5"/>
    <n v="15000000"/>
    <n v="-10043599"/>
  </r>
  <r>
    <x v="2014"/>
    <n v="6.5"/>
    <n v="2009"/>
    <x v="2"/>
    <n v="1474508"/>
    <n v="144"/>
    <x v="7"/>
    <s v="Demi Moore"/>
    <m/>
    <m/>
    <m/>
    <m/>
    <n v="33473"/>
    <n v="88"/>
    <x v="0"/>
    <x v="0"/>
    <n v="5000000"/>
    <n v="-3525492"/>
  </r>
  <r>
    <x v="2015"/>
    <n v="6.5"/>
    <n v="2001"/>
    <x v="2"/>
    <n v="4720371"/>
    <n v="27"/>
    <x v="67"/>
    <s v="Anne Hathaway"/>
    <m/>
    <m/>
    <m/>
    <m/>
    <n v="3203"/>
    <n v="85"/>
    <x v="0"/>
    <x v="0"/>
    <n v="7000000"/>
    <n v="-2279629"/>
  </r>
  <r>
    <x v="2016"/>
    <n v="6.5"/>
    <n v="2001"/>
    <x v="2"/>
    <n v="92191"/>
    <n v="54"/>
    <x v="231"/>
    <s v="Jason Statham"/>
    <m/>
    <m/>
    <m/>
    <m/>
    <n v="29463"/>
    <n v="84"/>
    <x v="0"/>
    <x v="8"/>
    <n v="2500000"/>
    <n v="-2407809"/>
  </r>
  <r>
    <x v="2017"/>
    <n v="6.5"/>
    <n v="1984"/>
    <x v="5"/>
    <n v="25900000"/>
    <n v="36"/>
    <x v="272"/>
    <s v="Nicolas Cage"/>
    <m/>
    <m/>
    <m/>
    <m/>
    <n v="12771"/>
    <n v="84"/>
    <x v="0"/>
    <x v="0"/>
    <n v="58000000"/>
    <n v="-32100000"/>
  </r>
  <r>
    <x v="2018"/>
    <n v="6.5"/>
    <n v="1999"/>
    <x v="0"/>
    <n v="144583"/>
    <n v="29"/>
    <x v="32"/>
    <s v="Kevin Pollak"/>
    <m/>
    <m/>
    <m/>
    <m/>
    <n v="2256"/>
    <n v="79"/>
    <x v="0"/>
    <x v="5"/>
    <n v="800000"/>
    <n v="-655417"/>
  </r>
  <r>
    <x v="2019"/>
    <n v="6.5"/>
    <n v="2007"/>
    <x v="2"/>
    <n v="2426851"/>
    <n v="121"/>
    <x v="528"/>
    <s v="Philip Baker Hall"/>
    <m/>
    <m/>
    <m/>
    <m/>
    <n v="16224"/>
    <n v="76"/>
    <x v="0"/>
    <x v="0"/>
    <n v="4000000"/>
    <n v="-1573149"/>
  </r>
  <r>
    <x v="2020"/>
    <n v="6.5"/>
    <n v="2010"/>
    <x v="4"/>
    <n v="31136950"/>
    <n v="117"/>
    <x v="149"/>
    <s v="Augustus Prew"/>
    <m/>
    <m/>
    <m/>
    <m/>
    <n v="47364"/>
    <n v="75"/>
    <x v="0"/>
    <x v="0"/>
    <n v="44000000"/>
    <n v="-12863050"/>
  </r>
  <r>
    <x v="2021"/>
    <n v="6.5"/>
    <n v="2000"/>
    <x v="2"/>
    <n v="1114943"/>
    <n v="46"/>
    <x v="30"/>
    <s v="Rachel True"/>
    <m/>
    <m/>
    <m/>
    <m/>
    <n v="3562"/>
    <n v="74"/>
    <x v="0"/>
    <x v="0"/>
    <n v="500000"/>
    <n v="614943"/>
  </r>
  <r>
    <x v="2022"/>
    <n v="6.5"/>
    <n v="2007"/>
    <x v="2"/>
    <n v="11043445"/>
    <n v="81"/>
    <x v="110"/>
    <s v="Kristen Stewart"/>
    <m/>
    <m/>
    <m/>
    <m/>
    <n v="27689"/>
    <n v="74"/>
    <x v="0"/>
    <x v="0"/>
    <n v="10000000"/>
    <n v="1043445"/>
  </r>
  <r>
    <x v="2023"/>
    <n v="6.5"/>
    <n v="2008"/>
    <x v="2"/>
    <n v="2926565"/>
    <n v="159"/>
    <x v="7"/>
    <s v="Anjelica Huston"/>
    <m/>
    <m/>
    <m/>
    <m/>
    <n v="28573"/>
    <n v="72"/>
    <x v="0"/>
    <x v="0"/>
    <n v="3000000"/>
    <n v="-73435"/>
  </r>
  <r>
    <x v="2024"/>
    <n v="6.5"/>
    <n v="2012"/>
    <x v="4"/>
    <n v="35057332"/>
    <n v="121"/>
    <x v="138"/>
    <s v="Ryan Guzman"/>
    <m/>
    <m/>
    <m/>
    <m/>
    <n v="45394"/>
    <n v="72"/>
    <x v="0"/>
    <x v="0"/>
    <n v="33000000"/>
    <n v="2057332"/>
  </r>
  <r>
    <x v="2025"/>
    <n v="6.5"/>
    <n v="1996"/>
    <x v="0"/>
    <n v="41252428"/>
    <n v="27"/>
    <x v="110"/>
    <s v="Jeff Bridges"/>
    <m/>
    <m/>
    <m/>
    <m/>
    <n v="11453"/>
    <n v="71"/>
    <x v="0"/>
    <x v="0"/>
    <n v="42000000"/>
    <n v="-747572"/>
  </r>
  <r>
    <x v="2026"/>
    <n v="6.5"/>
    <n v="1996"/>
    <x v="0"/>
    <n v="22294341"/>
    <n v="27"/>
    <x v="274"/>
    <s v="Wilford Brimley"/>
    <m/>
    <m/>
    <m/>
    <m/>
    <n v="12278"/>
    <n v="71"/>
    <x v="0"/>
    <x v="0"/>
    <n v="21500000"/>
    <n v="794341"/>
  </r>
  <r>
    <x v="2027"/>
    <n v="6.5"/>
    <n v="2012"/>
    <x v="4"/>
    <n v="20113965"/>
    <n v="125"/>
    <x v="94"/>
    <s v="Ted Danson"/>
    <m/>
    <m/>
    <m/>
    <m/>
    <n v="15231"/>
    <n v="66"/>
    <x v="0"/>
    <x v="0"/>
    <n v="40000000"/>
    <n v="-19886035"/>
  </r>
  <r>
    <x v="2028"/>
    <n v="6.5"/>
    <n v="2010"/>
    <x v="4"/>
    <n v="11854694"/>
    <n v="126"/>
    <x v="5"/>
    <s v="Harrison Ford"/>
    <m/>
    <m/>
    <m/>
    <m/>
    <n v="14281"/>
    <n v="64"/>
    <x v="0"/>
    <x v="0"/>
    <n v="31000000"/>
    <n v="-19145306"/>
  </r>
  <r>
    <x v="2029"/>
    <n v="6.5"/>
    <n v="2002"/>
    <x v="2"/>
    <n v="27362712"/>
    <n v="37"/>
    <x v="212"/>
    <s v="Boris Kodjoe"/>
    <m/>
    <m/>
    <m/>
    <m/>
    <n v="5971"/>
    <n v="60"/>
    <x v="0"/>
    <x v="0"/>
    <n v="8000000"/>
    <n v="19362712"/>
  </r>
  <r>
    <x v="2030"/>
    <n v="6.5"/>
    <n v="2002"/>
    <x v="2"/>
    <n v="119841"/>
    <n v="31"/>
    <x v="5"/>
    <s v="Brian Dennehy"/>
    <m/>
    <m/>
    <m/>
    <m/>
    <n v="2419"/>
    <n v="55"/>
    <x v="0"/>
    <x v="0"/>
    <n v="1500000"/>
    <n v="-1380159"/>
  </r>
  <r>
    <x v="2031"/>
    <n v="6.5"/>
    <n v="1994"/>
    <x v="0"/>
    <n v="4350774"/>
    <n v="15"/>
    <x v="117"/>
    <s v="Jon Favreau"/>
    <m/>
    <m/>
    <m/>
    <m/>
    <n v="10476"/>
    <n v="52"/>
    <x v="0"/>
    <x v="0"/>
    <n v="8000000"/>
    <n v="-3649226"/>
  </r>
  <r>
    <x v="2032"/>
    <n v="6.5"/>
    <n v="1989"/>
    <x v="5"/>
    <n v="882290"/>
    <n v="21"/>
    <x v="529"/>
    <s v="Delroy Lindo"/>
    <m/>
    <m/>
    <m/>
    <m/>
    <n v="4792"/>
    <n v="43"/>
    <x v="0"/>
    <x v="17"/>
    <n v="10000000"/>
    <n v="-9117710"/>
  </r>
  <r>
    <x v="2033"/>
    <n v="6.5"/>
    <n v="2013"/>
    <x v="4"/>
    <n v="41229"/>
    <n v="91"/>
    <x v="21"/>
    <s v="Mila Kunis"/>
    <m/>
    <m/>
    <m/>
    <m/>
    <n v="14612"/>
    <n v="41"/>
    <x v="0"/>
    <x v="5"/>
    <n v="25500000"/>
    <n v="-25458771"/>
  </r>
  <r>
    <x v="2034"/>
    <n v="6.5"/>
    <n v="2001"/>
    <x v="2"/>
    <n v="36696761"/>
    <n v="44"/>
    <x v="244"/>
    <s v="Diedrich Bader"/>
    <m/>
    <m/>
    <m/>
    <m/>
    <n v="6808"/>
    <n v="38"/>
    <x v="0"/>
    <x v="0"/>
    <n v="23000000"/>
    <n v="13696761"/>
  </r>
  <r>
    <x v="2035"/>
    <n v="6.5"/>
    <n v="1999"/>
    <x v="0"/>
    <n v="609042"/>
    <n v="14"/>
    <x v="5"/>
    <s v="Eric Dane"/>
    <m/>
    <m/>
    <m/>
    <m/>
    <n v="449"/>
    <n v="38"/>
    <x v="0"/>
    <x v="0"/>
    <n v="1300000"/>
    <n v="-690958"/>
  </r>
  <r>
    <x v="2036"/>
    <n v="6.5"/>
    <n v="1997"/>
    <x v="0"/>
    <n v="2301777"/>
    <n v="25"/>
    <x v="117"/>
    <s v="Hill Harper"/>
    <m/>
    <m/>
    <m/>
    <m/>
    <n v="819"/>
    <n v="36"/>
    <x v="0"/>
    <x v="0"/>
    <n v="650000"/>
    <n v="1651777"/>
  </r>
  <r>
    <x v="2037"/>
    <n v="6.5"/>
    <n v="1995"/>
    <x v="0"/>
    <n v="1977544"/>
    <n v="23"/>
    <x v="110"/>
    <s v="Nicole Ari Parker"/>
    <m/>
    <m/>
    <m/>
    <m/>
    <n v="3513"/>
    <n v="36"/>
    <x v="0"/>
    <x v="0"/>
    <n v="250000"/>
    <n v="1727544"/>
  </r>
  <r>
    <x v="2038"/>
    <n v="6.5"/>
    <n v="1990"/>
    <x v="0"/>
    <n v="16153600"/>
    <n v="23"/>
    <x v="138"/>
    <s v="Denzel Washington"/>
    <m/>
    <m/>
    <m/>
    <m/>
    <n v="8295"/>
    <n v="30"/>
    <x v="0"/>
    <x v="0"/>
    <n v="10000000"/>
    <n v="6153600"/>
  </r>
  <r>
    <x v="2039"/>
    <n v="6.5"/>
    <n v="2005"/>
    <x v="2"/>
    <n v="3123749"/>
    <n v="35"/>
    <x v="34"/>
    <s v="Dyan Cannon"/>
    <m/>
    <m/>
    <m/>
    <m/>
    <n v="746"/>
    <n v="27"/>
    <x v="0"/>
    <x v="0"/>
    <n v="1500000"/>
    <n v="1623749"/>
  </r>
  <r>
    <x v="2040"/>
    <n v="6.5"/>
    <n v="1986"/>
    <x v="5"/>
    <n v="7137502"/>
    <n v="26"/>
    <x v="34"/>
    <s v="S. Epatha Merkerson"/>
    <m/>
    <m/>
    <m/>
    <m/>
    <n v="4769"/>
    <n v="26"/>
    <x v="0"/>
    <x v="0"/>
    <n v="175000"/>
    <n v="6962502"/>
  </r>
  <r>
    <x v="2041"/>
    <n v="6.5"/>
    <n v="2014"/>
    <x v="4"/>
    <n v="129115"/>
    <n v="65"/>
    <x v="483"/>
    <s v="Siu-Wong Fan"/>
    <m/>
    <m/>
    <m/>
    <m/>
    <n v="5900"/>
    <n v="26"/>
    <x v="18"/>
    <x v="22"/>
    <n v="25000000"/>
    <n v="-24870885"/>
  </r>
  <r>
    <x v="2042"/>
    <n v="6.5"/>
    <n v="2015"/>
    <x v="4"/>
    <n v="532988"/>
    <n v="133"/>
    <x v="94"/>
    <s v="Steve Carell"/>
    <m/>
    <m/>
    <m/>
    <m/>
    <n v="5863"/>
    <n v="25"/>
    <x v="0"/>
    <x v="0"/>
    <n v="7000000"/>
    <n v="-6467012"/>
  </r>
  <r>
    <x v="2043"/>
    <n v="6.5"/>
    <n v="2006"/>
    <x v="2"/>
    <n v="220234"/>
    <n v="30"/>
    <x v="34"/>
    <s v="Frances Conroy"/>
    <m/>
    <m/>
    <m/>
    <m/>
    <n v="1950"/>
    <n v="24"/>
    <x v="0"/>
    <x v="0"/>
    <n v="3500000"/>
    <n v="-3279766"/>
  </r>
  <r>
    <x v="2044"/>
    <n v="6.5"/>
    <n v="2003"/>
    <x v="2"/>
    <n v="223878"/>
    <n v="36"/>
    <x v="110"/>
    <s v="Laura Morante"/>
    <m/>
    <m/>
    <m/>
    <m/>
    <n v="3548"/>
    <n v="21"/>
    <x v="1"/>
    <x v="1"/>
    <n v="5000000"/>
    <n v="-4776122"/>
  </r>
  <r>
    <x v="2045"/>
    <n v="6.5"/>
    <n v="1997"/>
    <x v="0"/>
    <n v="334041"/>
    <n v="17"/>
    <x v="70"/>
    <s v="Edie Falco"/>
    <m/>
    <m/>
    <m/>
    <m/>
    <n v="1038"/>
    <n v="21"/>
    <x v="0"/>
    <x v="0"/>
    <n v="500000"/>
    <n v="-165959"/>
  </r>
  <r>
    <x v="2046"/>
    <n v="6.5"/>
    <n v="2009"/>
    <x v="2"/>
    <n v="1889522"/>
    <n v="34"/>
    <x v="69"/>
    <s v="Ellen Burstyn"/>
    <m/>
    <m/>
    <m/>
    <m/>
    <n v="1119"/>
    <n v="12"/>
    <x v="0"/>
    <x v="0"/>
    <n v="7000000"/>
    <n v="-5110478"/>
  </r>
  <r>
    <x v="2047"/>
    <n v="6.5"/>
    <n v="2012"/>
    <x v="4"/>
    <n v="78030"/>
    <n v="37"/>
    <x v="5"/>
    <s v="Omari Hardwick"/>
    <m/>
    <m/>
    <m/>
    <m/>
    <n v="1034"/>
    <n v="10"/>
    <x v="0"/>
    <x v="0"/>
    <n v="200000"/>
    <n v="-121970"/>
  </r>
  <r>
    <x v="2048"/>
    <n v="6.5"/>
    <n v="2007"/>
    <x v="2"/>
    <n v="12055"/>
    <n v="28"/>
    <x v="117"/>
    <s v="Jim Gaffigan"/>
    <m/>
    <m/>
    <m/>
    <m/>
    <n v="739"/>
    <n v="10"/>
    <x v="0"/>
    <x v="0"/>
    <n v="500000"/>
    <n v="-487945"/>
  </r>
  <r>
    <x v="2049"/>
    <n v="6.5"/>
    <n v="1978"/>
    <x v="1"/>
    <n v="1000000"/>
    <n v="2"/>
    <x v="127"/>
    <s v="Christopher Lee"/>
    <m/>
    <m/>
    <m/>
    <m/>
    <n v="524"/>
    <n v="8"/>
    <x v="0"/>
    <x v="11"/>
    <n v="14000000"/>
    <n v="-13000000"/>
  </r>
  <r>
    <x v="2050"/>
    <n v="6.5"/>
    <n v="1998"/>
    <x v="0"/>
    <n v="10508"/>
    <n v="2"/>
    <x v="5"/>
    <s v="Irene Bedard"/>
    <m/>
    <m/>
    <m/>
    <m/>
    <n v="103"/>
    <n v="6"/>
    <x v="0"/>
    <x v="0"/>
    <n v="700000"/>
    <n v="-689492"/>
  </r>
  <r>
    <x v="2051"/>
    <n v="6.5"/>
    <n v="2008"/>
    <x v="2"/>
    <n v="7518876"/>
    <n v="9"/>
    <x v="530"/>
    <s v="Charlotte Rampling"/>
    <m/>
    <m/>
    <m/>
    <m/>
    <n v="172"/>
    <n v="5"/>
    <x v="0"/>
    <x v="8"/>
    <n v="6000000"/>
    <n v="1518876"/>
  </r>
  <r>
    <x v="2052"/>
    <n v="6.4"/>
    <n v="1999"/>
    <x v="0"/>
    <n v="140530114"/>
    <n v="360"/>
    <x v="99"/>
    <s v="Heather Donahue"/>
    <m/>
    <m/>
    <m/>
    <m/>
    <n v="186786"/>
    <n v="3400"/>
    <x v="0"/>
    <x v="0"/>
    <n v="60000"/>
    <n v="140470114"/>
  </r>
  <r>
    <x v="2053"/>
    <n v="6.4"/>
    <n v="2003"/>
    <x v="2"/>
    <n v="150350192"/>
    <n v="280"/>
    <x v="9"/>
    <s v="Nick Stahl"/>
    <m/>
    <m/>
    <m/>
    <m/>
    <n v="305340"/>
    <n v="1676"/>
    <x v="0"/>
    <x v="0"/>
    <n v="200000000"/>
    <n v="-49649808"/>
  </r>
  <r>
    <x v="2054"/>
    <n v="6.4"/>
    <n v="2004"/>
    <x v="2"/>
    <n v="186739919"/>
    <n v="239"/>
    <x v="6"/>
    <s v="Jake Gyllenhaal"/>
    <m/>
    <m/>
    <m/>
    <m/>
    <n v="333248"/>
    <n v="1159"/>
    <x v="0"/>
    <x v="0"/>
    <n v="125000000"/>
    <n v="61739919"/>
  </r>
  <r>
    <x v="2055"/>
    <n v="6.4"/>
    <n v="2014"/>
    <x v="4"/>
    <n v="126546825"/>
    <n v="433"/>
    <x v="98"/>
    <s v="Scarlett Johansson"/>
    <m/>
    <m/>
    <m/>
    <m/>
    <n v="327367"/>
    <n v="918"/>
    <x v="0"/>
    <x v="5"/>
    <n v="40000000"/>
    <n v="86546825"/>
  </r>
  <r>
    <x v="2056"/>
    <n v="6.4"/>
    <n v="2006"/>
    <x v="2"/>
    <n v="41777564"/>
    <n v="265"/>
    <x v="99"/>
    <s v="Dan Byrd"/>
    <m/>
    <m/>
    <m/>
    <m/>
    <n v="129719"/>
    <n v="855"/>
    <x v="0"/>
    <x v="0"/>
    <n v="15000000"/>
    <n v="26777564"/>
  </r>
  <r>
    <x v="2057"/>
    <n v="6.4"/>
    <n v="2002"/>
    <x v="2"/>
    <n v="43119879"/>
    <n v="172"/>
    <x v="6"/>
    <s v="Tom Hardy"/>
    <m/>
    <m/>
    <m/>
    <m/>
    <n v="58450"/>
    <n v="842"/>
    <x v="0"/>
    <x v="0"/>
    <n v="60000000"/>
    <n v="-16880121"/>
  </r>
  <r>
    <x v="2058"/>
    <n v="6.4"/>
    <n v="2001"/>
    <x v="2"/>
    <n v="32131830"/>
    <n v="166"/>
    <x v="531"/>
    <s v="Steve Buscemi"/>
    <m/>
    <m/>
    <m/>
    <m/>
    <n v="72259"/>
    <n v="788"/>
    <x v="0"/>
    <x v="0"/>
    <n v="137000000"/>
    <n v="-104868170"/>
  </r>
  <r>
    <x v="2059"/>
    <n v="6.4"/>
    <n v="2000"/>
    <x v="2"/>
    <n v="182618434"/>
    <n v="231"/>
    <x v="145"/>
    <s v="Karen Allen"/>
    <m/>
    <m/>
    <m/>
    <m/>
    <n v="133076"/>
    <n v="779"/>
    <x v="0"/>
    <x v="0"/>
    <n v="140000000"/>
    <n v="42618434"/>
  </r>
  <r>
    <x v="2060"/>
    <n v="6.4"/>
    <n v="1992"/>
    <x v="0"/>
    <n v="55473600"/>
    <n v="210"/>
    <x v="151"/>
    <s v="Charles S. Dutton"/>
    <m/>
    <m/>
    <m/>
    <m/>
    <n v="207686"/>
    <n v="776"/>
    <x v="0"/>
    <x v="0"/>
    <n v="50000000"/>
    <n v="5473600"/>
  </r>
  <r>
    <x v="2061"/>
    <n v="6.4"/>
    <n v="2006"/>
    <x v="2"/>
    <n v="137340146"/>
    <n v="173"/>
    <x v="215"/>
    <s v="Adam Sandler"/>
    <m/>
    <m/>
    <m/>
    <m/>
    <n v="246492"/>
    <n v="685"/>
    <x v="0"/>
    <x v="0"/>
    <n v="70000000"/>
    <n v="67340146"/>
  </r>
  <r>
    <x v="2062"/>
    <n v="6.4"/>
    <n v="1999"/>
    <x v="0"/>
    <n v="126930660"/>
    <n v="197"/>
    <x v="97"/>
    <s v="Colin Salmon"/>
    <m/>
    <m/>
    <m/>
    <m/>
    <n v="157519"/>
    <n v="683"/>
    <x v="0"/>
    <x v="8"/>
    <n v="135000000"/>
    <n v="-8069340"/>
  </r>
  <r>
    <x v="2063"/>
    <n v="6.4"/>
    <n v="2004"/>
    <x v="2"/>
    <n v="125531634"/>
    <n v="198"/>
    <x v="75"/>
    <s v="Brad Pitt"/>
    <m/>
    <m/>
    <s v="Ocean's Twelve "/>
    <m/>
    <n v="284852"/>
    <n v="627"/>
    <x v="0"/>
    <x v="0"/>
    <n v="110000000"/>
    <n v="15531634"/>
  </r>
  <r>
    <x v="2064"/>
    <n v="6.4"/>
    <n v="2010"/>
    <x v="4"/>
    <n v="52000688"/>
    <n v="351"/>
    <x v="6"/>
    <s v="Topher Grace"/>
    <m/>
    <m/>
    <m/>
    <m/>
    <n v="171418"/>
    <n v="619"/>
    <x v="0"/>
    <x v="0"/>
    <n v="40000000"/>
    <n v="12000688"/>
  </r>
  <r>
    <x v="2065"/>
    <n v="6.4"/>
    <n v="2006"/>
    <x v="2"/>
    <n v="15962471"/>
    <n v="260"/>
    <x v="108"/>
    <s v="Kirsten Dunst"/>
    <m/>
    <m/>
    <m/>
    <m/>
    <n v="79892"/>
    <n v="619"/>
    <x v="0"/>
    <x v="0"/>
    <n v="40000000"/>
    <n v="-24037529"/>
  </r>
  <r>
    <x v="2066"/>
    <n v="6.4"/>
    <n v="2008"/>
    <x v="2"/>
    <n v="227946274"/>
    <n v="318"/>
    <x v="483"/>
    <s v="Will Smith"/>
    <m/>
    <m/>
    <m/>
    <m/>
    <n v="343648"/>
    <n v="590"/>
    <x v="0"/>
    <x v="0"/>
    <n v="150000000"/>
    <n v="77946274"/>
  </r>
  <r>
    <x v="2067"/>
    <n v="6.4"/>
    <n v="2002"/>
    <x v="2"/>
    <n v="118471320"/>
    <n v="176"/>
    <x v="61"/>
    <s v="Morgan Freeman"/>
    <m/>
    <m/>
    <m/>
    <m/>
    <n v="86504"/>
    <n v="568"/>
    <x v="0"/>
    <x v="0"/>
    <n v="68000000"/>
    <n v="50471320"/>
  </r>
  <r>
    <x v="2068"/>
    <n v="6.4"/>
    <n v="1998"/>
    <x v="0"/>
    <n v="70117571"/>
    <n v="160"/>
    <x v="6"/>
    <s v="LeVar Burton"/>
    <m/>
    <m/>
    <m/>
    <m/>
    <n v="56741"/>
    <n v="515"/>
    <x v="0"/>
    <x v="0"/>
    <n v="58000000"/>
    <n v="12117571"/>
  </r>
  <r>
    <x v="2069"/>
    <n v="6.4"/>
    <n v="2010"/>
    <x v="4"/>
    <n v="118311368"/>
    <n v="330"/>
    <x v="379"/>
    <s v="Angelina Jolie Pitt"/>
    <m/>
    <m/>
    <m/>
    <m/>
    <n v="245621"/>
    <n v="514"/>
    <x v="0"/>
    <x v="0"/>
    <n v="110000000"/>
    <n v="8311368"/>
  </r>
  <r>
    <x v="2070"/>
    <n v="6.4"/>
    <n v="2013"/>
    <x v="4"/>
    <n v="234903076"/>
    <n v="525"/>
    <x v="233"/>
    <s v="Tim Holmes"/>
    <m/>
    <m/>
    <m/>
    <m/>
    <n v="175409"/>
    <n v="511"/>
    <x v="0"/>
    <x v="0"/>
    <n v="215000000"/>
    <n v="19903076"/>
  </r>
  <r>
    <x v="2071"/>
    <n v="6.4"/>
    <n v="2012"/>
    <x v="4"/>
    <n v="54322273"/>
    <n v="462"/>
    <x v="532"/>
    <s v="Daniel Radcliffe"/>
    <m/>
    <m/>
    <m/>
    <m/>
    <n v="139749"/>
    <n v="509"/>
    <x v="0"/>
    <x v="8"/>
    <n v="17000000"/>
    <n v="37322273"/>
  </r>
  <r>
    <x v="2072"/>
    <n v="6.4"/>
    <n v="1998"/>
    <x v="0"/>
    <n v="40064955"/>
    <n v="154"/>
    <x v="66"/>
    <s v="Jordana Brewster"/>
    <m/>
    <m/>
    <m/>
    <m/>
    <n v="92074"/>
    <n v="502"/>
    <x v="0"/>
    <x v="0"/>
    <n v="15000000"/>
    <n v="25064955"/>
  </r>
  <r>
    <x v="2073"/>
    <n v="6.4"/>
    <n v="2001"/>
    <x v="2"/>
    <n v="56607223"/>
    <n v="103"/>
    <x v="274"/>
    <s v="Corinna Harney"/>
    <m/>
    <m/>
    <m/>
    <m/>
    <n v="93367"/>
    <n v="497"/>
    <x v="0"/>
    <x v="16"/>
    <n v="48000000"/>
    <n v="8607223"/>
  </r>
  <r>
    <x v="2074"/>
    <n v="6.4"/>
    <n v="2005"/>
    <x v="2"/>
    <n v="26838389"/>
    <n v="190"/>
    <x v="110"/>
    <s v="Orlando Bloom"/>
    <m/>
    <m/>
    <m/>
    <m/>
    <n v="58658"/>
    <n v="495"/>
    <x v="0"/>
    <x v="0"/>
    <n v="57000000"/>
    <n v="-30161611"/>
  </r>
  <r>
    <x v="2075"/>
    <n v="6.4"/>
    <n v="2003"/>
    <x v="2"/>
    <n v="55845943"/>
    <n v="178"/>
    <x v="226"/>
    <s v="Johnny Depp"/>
    <m/>
    <m/>
    <m/>
    <m/>
    <n v="130094"/>
    <n v="471"/>
    <x v="0"/>
    <x v="0"/>
    <n v="29000000"/>
    <n v="26845943"/>
  </r>
  <r>
    <x v="2076"/>
    <n v="6.4"/>
    <n v="2010"/>
    <x v="4"/>
    <n v="237301"/>
    <n v="344"/>
    <x v="73"/>
    <s v="Scoot McNairy"/>
    <m/>
    <m/>
    <m/>
    <m/>
    <n v="75669"/>
    <n v="451"/>
    <x v="0"/>
    <x v="8"/>
    <n v="500000"/>
    <n v="-262699"/>
  </r>
  <r>
    <x v="2077"/>
    <n v="6.4"/>
    <n v="2006"/>
    <x v="2"/>
    <n v="250863268"/>
    <n v="179"/>
    <x v="533"/>
    <s v="Robin Williams"/>
    <m/>
    <m/>
    <m/>
    <m/>
    <n v="234480"/>
    <n v="444"/>
    <x v="0"/>
    <x v="0"/>
    <n v="110000000"/>
    <n v="140863268"/>
  </r>
  <r>
    <x v="2078"/>
    <n v="6.4"/>
    <n v="2013"/>
    <x v="4"/>
    <n v="73103784"/>
    <n v="339"/>
    <x v="61"/>
    <s v="Channing Tatum"/>
    <m/>
    <m/>
    <m/>
    <m/>
    <n v="164238"/>
    <n v="434"/>
    <x v="0"/>
    <x v="0"/>
    <n v="150000000"/>
    <n v="-76896216"/>
  </r>
  <r>
    <x v="2079"/>
    <n v="6.4"/>
    <n v="2001"/>
    <x v="2"/>
    <n v="145096820"/>
    <n v="142"/>
    <x v="117"/>
    <s v="Alyson Hannigan"/>
    <m/>
    <m/>
    <m/>
    <m/>
    <n v="200260"/>
    <n v="431"/>
    <x v="0"/>
    <x v="0"/>
    <n v="30000000"/>
    <n v="115096820"/>
  </r>
  <r>
    <x v="2080"/>
    <n v="6.4"/>
    <n v="2001"/>
    <x v="2"/>
    <n v="59068786"/>
    <n v="131"/>
    <x v="271"/>
    <s v="Joaquim de Almeida"/>
    <m/>
    <m/>
    <m/>
    <m/>
    <n v="86902"/>
    <n v="411"/>
    <x v="0"/>
    <x v="0"/>
    <n v="40000000"/>
    <n v="19068786"/>
  </r>
  <r>
    <x v="2081"/>
    <n v="6.4"/>
    <n v="2005"/>
    <x v="2"/>
    <n v="72515360"/>
    <n v="227"/>
    <x v="190"/>
    <s v="Curtiss Cook"/>
    <m/>
    <m/>
    <m/>
    <m/>
    <n v="86152"/>
    <n v="411"/>
    <x v="22"/>
    <x v="8"/>
    <n v="80000000"/>
    <n v="-7484640"/>
  </r>
  <r>
    <x v="2082"/>
    <n v="6.4"/>
    <n v="2005"/>
    <x v="2"/>
    <n v="19377727"/>
    <n v="168"/>
    <x v="195"/>
    <s v="Jon Lovitz"/>
    <m/>
    <m/>
    <m/>
    <m/>
    <n v="35140"/>
    <n v="409"/>
    <x v="0"/>
    <x v="0"/>
    <n v="45000000"/>
    <n v="-25622273"/>
  </r>
  <r>
    <x v="2083"/>
    <n v="6.4"/>
    <n v="1979"/>
    <x v="1"/>
    <n v="82300000"/>
    <n v="134"/>
    <x v="45"/>
    <s v="Leonard Nimoy"/>
    <m/>
    <m/>
    <m/>
    <m/>
    <n v="63330"/>
    <n v="405"/>
    <x v="0"/>
    <x v="0"/>
    <n v="35000000"/>
    <n v="47300000"/>
  </r>
  <r>
    <x v="2084"/>
    <n v="6.4"/>
    <n v="2014"/>
    <x v="4"/>
    <n v="150056505"/>
    <n v="351"/>
    <x v="117"/>
    <s v="Craig Roberts"/>
    <m/>
    <m/>
    <m/>
    <m/>
    <n v="216581"/>
    <n v="397"/>
    <x v="0"/>
    <x v="0"/>
    <n v="18000000"/>
    <n v="132056505"/>
  </r>
  <r>
    <x v="2085"/>
    <n v="6.4"/>
    <n v="2000"/>
    <x v="2"/>
    <n v="182805123"/>
    <n v="149"/>
    <x v="83"/>
    <s v="Judy Greer"/>
    <m/>
    <m/>
    <m/>
    <m/>
    <n v="158864"/>
    <n v="395"/>
    <x v="0"/>
    <x v="0"/>
    <n v="70000000"/>
    <n v="112805123"/>
  </r>
  <r>
    <x v="2086"/>
    <n v="6.4"/>
    <n v="1997"/>
    <x v="0"/>
    <n v="172620724"/>
    <n v="142"/>
    <x v="145"/>
    <s v="Harrison Ford"/>
    <m/>
    <m/>
    <m/>
    <m/>
    <n v="146134"/>
    <n v="393"/>
    <x v="0"/>
    <x v="0"/>
    <n v="85000000"/>
    <n v="87620724"/>
  </r>
  <r>
    <x v="2087"/>
    <n v="6.4"/>
    <n v="1999"/>
    <x v="0"/>
    <n v="14131298"/>
    <n v="111"/>
    <x v="40"/>
    <s v="Paul Brooke"/>
    <m/>
    <m/>
    <m/>
    <m/>
    <n v="55889"/>
    <n v="390"/>
    <x v="0"/>
    <x v="5"/>
    <n v="390000000"/>
    <n v="-375868702"/>
  </r>
  <r>
    <x v="2088"/>
    <n v="6.4"/>
    <n v="2007"/>
    <x v="2"/>
    <n v="35063732"/>
    <n v="224"/>
    <x v="20"/>
    <s v="Logan Lerman"/>
    <m/>
    <m/>
    <m/>
    <m/>
    <n v="164608"/>
    <n v="383"/>
    <x v="0"/>
    <x v="0"/>
    <n v="32000000"/>
    <n v="3063732"/>
  </r>
  <r>
    <x v="2089"/>
    <n v="6.4"/>
    <n v="2015"/>
    <x v="4"/>
    <n v="81687587"/>
    <n v="249"/>
    <x v="98"/>
    <s v="Ki Hong Lee"/>
    <m/>
    <m/>
    <m/>
    <m/>
    <n v="138246"/>
    <n v="360"/>
    <x v="0"/>
    <x v="0"/>
    <n v="61000000"/>
    <n v="20687587"/>
  </r>
  <r>
    <x v="2090"/>
    <n v="6.4"/>
    <n v="1999"/>
    <x v="0"/>
    <n v="66365290"/>
    <n v="140"/>
    <x v="117"/>
    <s v="Robert Downey Jr."/>
    <m/>
    <m/>
    <m/>
    <m/>
    <n v="56874"/>
    <n v="358"/>
    <x v="0"/>
    <x v="0"/>
    <n v="55000000"/>
    <n v="11365290"/>
  </r>
  <r>
    <x v="2091"/>
    <n v="6.4"/>
    <n v="2003"/>
    <x v="2"/>
    <n v="105807520"/>
    <n v="140"/>
    <x v="34"/>
    <s v="Matthew McConaughey"/>
    <m/>
    <m/>
    <m/>
    <m/>
    <n v="156717"/>
    <n v="357"/>
    <x v="0"/>
    <x v="0"/>
    <n v="50000000"/>
    <n v="55807520"/>
  </r>
  <r>
    <x v="2092"/>
    <n v="6.4"/>
    <n v="2011"/>
    <x v="4"/>
    <n v="29959436"/>
    <n v="331"/>
    <x v="3"/>
    <s v="Meryl Streep"/>
    <s v="The Iron Lady "/>
    <m/>
    <m/>
    <m/>
    <n v="82327"/>
    <n v="350"/>
    <x v="0"/>
    <x v="8"/>
    <n v="13000000"/>
    <n v="16959436"/>
  </r>
  <r>
    <x v="2093"/>
    <n v="6.4"/>
    <n v="2013"/>
    <x v="4"/>
    <n v="41997790"/>
    <n v="302"/>
    <x v="98"/>
    <s v="Vin Diesel"/>
    <m/>
    <m/>
    <m/>
    <m/>
    <n v="125305"/>
    <n v="343"/>
    <x v="0"/>
    <x v="0"/>
    <n v="38000000"/>
    <n v="3997790"/>
  </r>
  <r>
    <x v="2094"/>
    <n v="6.4"/>
    <n v="2002"/>
    <x v="2"/>
    <n v="8355815"/>
    <n v="105"/>
    <x v="439"/>
    <s v="Robin Williams"/>
    <m/>
    <m/>
    <m/>
    <m/>
    <n v="34730"/>
    <n v="341"/>
    <x v="0"/>
    <x v="8"/>
    <n v="55000000"/>
    <n v="-46644185"/>
  </r>
  <r>
    <x v="2095"/>
    <n v="6.4"/>
    <n v="1999"/>
    <x v="0"/>
    <n v="116735231"/>
    <n v="129"/>
    <x v="190"/>
    <s v="Bruce Greenwood"/>
    <m/>
    <m/>
    <m/>
    <m/>
    <n v="56646"/>
    <n v="336"/>
    <x v="0"/>
    <x v="0"/>
    <n v="70000000"/>
    <n v="46735231"/>
  </r>
  <r>
    <x v="2096"/>
    <n v="6.4"/>
    <n v="2000"/>
    <x v="2"/>
    <n v="90454043"/>
    <n v="169"/>
    <x v="97"/>
    <s v="Clint Eastwood"/>
    <m/>
    <m/>
    <m/>
    <m/>
    <n v="60165"/>
    <n v="326"/>
    <x v="0"/>
    <x v="0"/>
    <n v="65000000"/>
    <n v="25454043"/>
  </r>
  <r>
    <x v="2097"/>
    <n v="6.4"/>
    <n v="2008"/>
    <x v="2"/>
    <n v="25517500"/>
    <n v="242"/>
    <x v="3"/>
    <s v="Toby Jones"/>
    <m/>
    <m/>
    <m/>
    <m/>
    <n v="40941"/>
    <n v="320"/>
    <x v="0"/>
    <x v="0"/>
    <n v="25100000"/>
    <n v="417500"/>
  </r>
  <r>
    <x v="2098"/>
    <n v="6.4"/>
    <n v="2001"/>
    <x v="2"/>
    <n v="47095453"/>
    <n v="125"/>
    <x v="83"/>
    <s v="Hugh Jackman"/>
    <m/>
    <m/>
    <m/>
    <m/>
    <n v="64595"/>
    <n v="316"/>
    <x v="0"/>
    <x v="0"/>
    <n v="48000000"/>
    <n v="-904547"/>
  </r>
  <r>
    <x v="2099"/>
    <n v="6.4"/>
    <n v="2005"/>
    <x v="2"/>
    <n v="158115031"/>
    <n v="134"/>
    <x v="534"/>
    <s v="Adam Sandler"/>
    <m/>
    <m/>
    <m/>
    <m/>
    <n v="130070"/>
    <n v="316"/>
    <x v="0"/>
    <x v="0"/>
    <n v="82000000"/>
    <n v="76115031"/>
  </r>
  <r>
    <x v="2100"/>
    <n v="6.4"/>
    <n v="2012"/>
    <x v="4"/>
    <n v="59617068"/>
    <n v="313"/>
    <x v="34"/>
    <s v="Sayed Badreya"/>
    <m/>
    <m/>
    <m/>
    <m/>
    <n v="213863"/>
    <n v="310"/>
    <x v="0"/>
    <x v="0"/>
    <n v="65000000"/>
    <n v="-5382932"/>
  </r>
  <r>
    <x v="2101"/>
    <n v="6.4"/>
    <n v="2016"/>
    <x v="4"/>
    <n v="29997095"/>
    <n v="423"/>
    <x v="535"/>
    <s v="Scarlett Johansson"/>
    <m/>
    <m/>
    <m/>
    <m/>
    <n v="60926"/>
    <n v="302"/>
    <x v="0"/>
    <x v="8"/>
    <n v="22000000"/>
    <n v="7997095"/>
  </r>
  <r>
    <x v="2102"/>
    <n v="6.4"/>
    <n v="2009"/>
    <x v="2"/>
    <n v="51814190"/>
    <n v="230"/>
    <x v="7"/>
    <s v="Adam Sandler"/>
    <m/>
    <m/>
    <m/>
    <m/>
    <n v="100837"/>
    <n v="301"/>
    <x v="0"/>
    <x v="0"/>
    <n v="75000000"/>
    <n v="-23185810"/>
  </r>
  <r>
    <x v="2103"/>
    <n v="6.4"/>
    <n v="1999"/>
    <x v="0"/>
    <n v="163479795"/>
    <n v="112"/>
    <x v="7"/>
    <s v="Steve Buscemi"/>
    <m/>
    <m/>
    <m/>
    <m/>
    <n v="161858"/>
    <n v="289"/>
    <x v="0"/>
    <x v="0"/>
    <n v="34200000"/>
    <n v="129279795"/>
  </r>
  <r>
    <x v="2104"/>
    <n v="6.4"/>
    <n v="2009"/>
    <x v="2"/>
    <n v="18439082"/>
    <n v="192"/>
    <x v="83"/>
    <s v="Jennifer Garner"/>
    <m/>
    <m/>
    <m/>
    <m/>
    <n v="94292"/>
    <n v="287"/>
    <x v="0"/>
    <x v="0"/>
    <n v="18500000"/>
    <n v="-60918"/>
  </r>
  <r>
    <x v="2105"/>
    <n v="6.4"/>
    <n v="2009"/>
    <x v="2"/>
    <n v="65452312"/>
    <n v="267"/>
    <x v="226"/>
    <s v="Denzel Washington"/>
    <m/>
    <m/>
    <m/>
    <m/>
    <n v="149998"/>
    <n v="285"/>
    <x v="0"/>
    <x v="0"/>
    <n v="100000000"/>
    <n v="-34547688"/>
  </r>
  <r>
    <x v="2106"/>
    <n v="6.4"/>
    <n v="2015"/>
    <x v="4"/>
    <n v="336029560"/>
    <n v="308"/>
    <x v="300"/>
    <s v="Steve Carell"/>
    <m/>
    <m/>
    <m/>
    <m/>
    <n v="142403"/>
    <n v="275"/>
    <x v="0"/>
    <x v="0"/>
    <n v="74000000"/>
    <n v="262029560"/>
  </r>
  <r>
    <x v="2107"/>
    <n v="6.4"/>
    <n v="2012"/>
    <x v="4"/>
    <n v="62321039"/>
    <n v="242"/>
    <x v="536"/>
    <s v="Theo James"/>
    <m/>
    <m/>
    <m/>
    <m/>
    <n v="117096"/>
    <n v="271"/>
    <x v="0"/>
    <x v="0"/>
    <n v="70000000"/>
    <n v="-7678961"/>
  </r>
  <r>
    <x v="2108"/>
    <n v="6.4"/>
    <n v="1994"/>
    <x v="0"/>
    <n v="18090181"/>
    <n v="109"/>
    <x v="374"/>
    <s v="Miko Hughes"/>
    <m/>
    <m/>
    <m/>
    <m/>
    <n v="38191"/>
    <n v="271"/>
    <x v="0"/>
    <x v="0"/>
    <n v="8000000"/>
    <n v="10090181"/>
  </r>
  <r>
    <x v="2109"/>
    <n v="6.4"/>
    <n v="1999"/>
    <x v="0"/>
    <n v="52885587"/>
    <n v="67"/>
    <x v="276"/>
    <s v="Paul Walker"/>
    <m/>
    <m/>
    <m/>
    <m/>
    <n v="35312"/>
    <n v="267"/>
    <x v="0"/>
    <x v="0"/>
    <n v="16000000"/>
    <n v="36885587"/>
  </r>
  <r>
    <x v="2110"/>
    <n v="6.4"/>
    <n v="2003"/>
    <x v="2"/>
    <n v="63695760"/>
    <n v="141"/>
    <x v="5"/>
    <s v="Julia Roberts"/>
    <m/>
    <m/>
    <m/>
    <m/>
    <n v="61490"/>
    <n v="264"/>
    <x v="0"/>
    <x v="0"/>
    <n v="65000000"/>
    <n v="-1304240"/>
  </r>
  <r>
    <x v="2111"/>
    <n v="6.4"/>
    <n v="2006"/>
    <x v="2"/>
    <n v="33687630"/>
    <n v="91"/>
    <x v="34"/>
    <s v="Channing Tatum"/>
    <m/>
    <m/>
    <m/>
    <m/>
    <n v="116762"/>
    <n v="261"/>
    <x v="0"/>
    <x v="0"/>
    <n v="20000000"/>
    <n v="13687630"/>
  </r>
  <r>
    <x v="2112"/>
    <n v="6.4"/>
    <n v="2002"/>
    <x v="2"/>
    <n v="26199517"/>
    <n v="146"/>
    <x v="216"/>
    <s v="Clint Eastwood"/>
    <m/>
    <m/>
    <m/>
    <m/>
    <n v="34356"/>
    <n v="260"/>
    <x v="0"/>
    <x v="0"/>
    <n v="50000000"/>
    <n v="-23800483"/>
  </r>
  <r>
    <x v="2113"/>
    <n v="6.4"/>
    <n v="2000"/>
    <x v="2"/>
    <n v="37036404"/>
    <n v="148"/>
    <x v="110"/>
    <s v="Lisa Edelstein"/>
    <m/>
    <m/>
    <m/>
    <m/>
    <n v="44816"/>
    <n v="259"/>
    <x v="0"/>
    <x v="0"/>
    <n v="30000000"/>
    <n v="7036404"/>
  </r>
  <r>
    <x v="2114"/>
    <n v="6.4"/>
    <n v="2013"/>
    <x v="4"/>
    <n v="12026670"/>
    <n v="376"/>
    <x v="226"/>
    <s v="Zach Gilford"/>
    <m/>
    <m/>
    <m/>
    <m/>
    <n v="114241"/>
    <n v="258"/>
    <x v="0"/>
    <x v="0"/>
    <n v="45000000"/>
    <n v="-32973330"/>
  </r>
  <r>
    <x v="2115"/>
    <n v="6.4"/>
    <n v="2002"/>
    <x v="2"/>
    <n v="21005329"/>
    <n v="96"/>
    <x v="34"/>
    <s v="Ryan Reynolds"/>
    <m/>
    <m/>
    <m/>
    <m/>
    <n v="89128"/>
    <n v="258"/>
    <x v="0"/>
    <x v="6"/>
    <n v="6000000"/>
    <n v="15005329"/>
  </r>
  <r>
    <x v="2116"/>
    <n v="6.4"/>
    <n v="1998"/>
    <x v="0"/>
    <n v="56876365"/>
    <n v="83"/>
    <x v="28"/>
    <s v="Leonardo DiCaprio"/>
    <m/>
    <m/>
    <m/>
    <m/>
    <n v="125219"/>
    <n v="244"/>
    <x v="0"/>
    <x v="0"/>
    <n v="35000000"/>
    <n v="21876365"/>
  </r>
  <r>
    <x v="2117"/>
    <n v="6.4"/>
    <n v="2010"/>
    <x v="4"/>
    <n v="50213619"/>
    <n v="265"/>
    <x v="537"/>
    <s v="Charlie McDermott"/>
    <m/>
    <m/>
    <m/>
    <m/>
    <n v="139184"/>
    <n v="243"/>
    <x v="0"/>
    <x v="0"/>
    <n v="36000000"/>
    <n v="14213619"/>
  </r>
  <r>
    <x v="2118"/>
    <n v="6.4"/>
    <n v="2011"/>
    <x v="4"/>
    <n v="18298649"/>
    <n v="358"/>
    <x v="102"/>
    <s v="Grace Phipps"/>
    <m/>
    <m/>
    <m/>
    <m/>
    <n v="85024"/>
    <n v="242"/>
    <x v="0"/>
    <x v="0"/>
    <n v="30000000"/>
    <n v="-11701351"/>
  </r>
  <r>
    <x v="2119"/>
    <n v="6.4"/>
    <n v="2008"/>
    <x v="2"/>
    <n v="11169531"/>
    <n v="248"/>
    <x v="117"/>
    <s v="Quinton Aaron"/>
    <m/>
    <m/>
    <m/>
    <m/>
    <n v="79855"/>
    <n v="235"/>
    <x v="0"/>
    <x v="8"/>
    <n v="20000000"/>
    <n v="-8830469"/>
  </r>
  <r>
    <x v="2120"/>
    <n v="6.4"/>
    <n v="2015"/>
    <x v="4"/>
    <n v="81257500"/>
    <n v="280"/>
    <x v="117"/>
    <s v="Liam Neeson"/>
    <m/>
    <m/>
    <m/>
    <m/>
    <n v="117739"/>
    <n v="229"/>
    <x v="0"/>
    <x v="0"/>
    <n v="68000000"/>
    <n v="13257500"/>
  </r>
  <r>
    <x v="2121"/>
    <n v="6.4"/>
    <n v="2004"/>
    <x v="2"/>
    <n v="4476235"/>
    <n v="127"/>
    <x v="277"/>
    <s v="LL Cool J"/>
    <m/>
    <m/>
    <m/>
    <m/>
    <n v="49405"/>
    <n v="226"/>
    <x v="0"/>
    <x v="0"/>
    <n v="27000000"/>
    <n v="-22523765"/>
  </r>
  <r>
    <x v="2122"/>
    <n v="6.4"/>
    <n v="2010"/>
    <x v="4"/>
    <n v="39440655"/>
    <n v="197"/>
    <x v="538"/>
    <s v="Eric Dane"/>
    <m/>
    <m/>
    <m/>
    <m/>
    <n v="61680"/>
    <n v="222"/>
    <x v="0"/>
    <x v="0"/>
    <n v="55000000"/>
    <n v="-15559345"/>
  </r>
  <r>
    <x v="2123"/>
    <n v="6.4"/>
    <n v="1985"/>
    <x v="5"/>
    <n v="150415432"/>
    <n v="96"/>
    <x v="539"/>
    <s v="Sylvester Stallone"/>
    <m/>
    <m/>
    <m/>
    <m/>
    <n v="117606"/>
    <n v="217"/>
    <x v="0"/>
    <x v="0"/>
    <n v="44000000"/>
    <n v="106415432"/>
  </r>
  <r>
    <x v="2124"/>
    <n v="6.4"/>
    <n v="1995"/>
    <x v="0"/>
    <n v="18636537"/>
    <n v="63"/>
    <x v="540"/>
    <s v="Leonardo DiCaprio"/>
    <m/>
    <m/>
    <m/>
    <m/>
    <n v="69197"/>
    <n v="216"/>
    <x v="0"/>
    <x v="4"/>
    <n v="32000000"/>
    <n v="-13363463"/>
  </r>
  <r>
    <x v="2125"/>
    <n v="6.4"/>
    <n v="2001"/>
    <x v="2"/>
    <n v="29781453"/>
    <n v="89"/>
    <x v="135"/>
    <s v="Rosie Perez"/>
    <m/>
    <m/>
    <m/>
    <m/>
    <n v="22447"/>
    <n v="210"/>
    <x v="0"/>
    <x v="0"/>
    <n v="48000000"/>
    <n v="-18218547"/>
  </r>
  <r>
    <x v="2126"/>
    <n v="6.4"/>
    <n v="2011"/>
    <x v="4"/>
    <n v="103028109"/>
    <n v="204"/>
    <x v="34"/>
    <s v="Adam Sandler"/>
    <m/>
    <m/>
    <m/>
    <m/>
    <n v="172878"/>
    <n v="203"/>
    <x v="0"/>
    <x v="0"/>
    <n v="80000000"/>
    <n v="23028109"/>
  </r>
  <r>
    <x v="2127"/>
    <n v="6.4"/>
    <n v="2009"/>
    <x v="2"/>
    <n v="93952276"/>
    <n v="161"/>
    <x v="110"/>
    <s v="Carmen Perez"/>
    <m/>
    <m/>
    <m/>
    <m/>
    <n v="132048"/>
    <n v="203"/>
    <x v="0"/>
    <x v="0"/>
    <n v="40000000"/>
    <n v="53952276"/>
  </r>
  <r>
    <x v="2128"/>
    <n v="6.4"/>
    <n v="2011"/>
    <x v="4"/>
    <n v="36665854"/>
    <n v="201"/>
    <x v="1"/>
    <s v="Jordi Mollà"/>
    <m/>
    <m/>
    <m/>
    <m/>
    <n v="76498"/>
    <n v="203"/>
    <x v="0"/>
    <x v="5"/>
    <n v="40000000"/>
    <n v="-3334146"/>
  </r>
  <r>
    <x v="2129"/>
    <n v="6.4"/>
    <n v="2009"/>
    <x v="2"/>
    <n v="41709"/>
    <n v="224"/>
    <x v="102"/>
    <s v="Bjørn Sundquist"/>
    <m/>
    <m/>
    <m/>
    <m/>
    <n v="54601"/>
    <n v="200"/>
    <x v="21"/>
    <x v="27"/>
    <n v="800000"/>
    <n v="-758291"/>
  </r>
  <r>
    <x v="2130"/>
    <n v="6.4"/>
    <n v="2009"/>
    <x v="2"/>
    <n v="38105077"/>
    <n v="235"/>
    <x v="226"/>
    <s v="Shô Kosugi"/>
    <m/>
    <m/>
    <m/>
    <m/>
    <n v="58349"/>
    <n v="194"/>
    <x v="0"/>
    <x v="0"/>
    <n v="40000000"/>
    <n v="-1894923"/>
  </r>
  <r>
    <x v="2131"/>
    <n v="6.4"/>
    <n v="2009"/>
    <x v="2"/>
    <n v="100659"/>
    <n v="238"/>
    <x v="99"/>
    <s v="Lena Dunham"/>
    <m/>
    <m/>
    <m/>
    <m/>
    <n v="30160"/>
    <n v="193"/>
    <x v="0"/>
    <x v="0"/>
    <n v="900000"/>
    <n v="-799341"/>
  </r>
  <r>
    <x v="2132"/>
    <n v="6.4"/>
    <n v="2012"/>
    <x v="4"/>
    <n v="16005978"/>
    <n v="265"/>
    <x v="190"/>
    <s v="Pam Ferris"/>
    <m/>
    <m/>
    <m/>
    <m/>
    <n v="72886"/>
    <n v="190"/>
    <x v="0"/>
    <x v="0"/>
    <n v="26000000"/>
    <n v="-9994022"/>
  </r>
  <r>
    <x v="2133"/>
    <n v="6.4"/>
    <n v="1999"/>
    <x v="0"/>
    <n v="10114315"/>
    <n v="70"/>
    <x v="38"/>
    <s v="John Doe"/>
    <m/>
    <m/>
    <m/>
    <m/>
    <n v="18693"/>
    <n v="187"/>
    <x v="0"/>
    <x v="0"/>
    <n v="25000000"/>
    <n v="-14885685"/>
  </r>
  <r>
    <x v="2134"/>
    <n v="6.4"/>
    <n v="2009"/>
    <x v="2"/>
    <n v="64149837"/>
    <n v="191"/>
    <x v="299"/>
    <s v="Matthew Perry"/>
    <m/>
    <m/>
    <m/>
    <m/>
    <n v="146899"/>
    <n v="185"/>
    <x v="0"/>
    <x v="0"/>
    <n v="20000000"/>
    <n v="44149837"/>
  </r>
  <r>
    <x v="2135"/>
    <n v="6.4"/>
    <n v="2015"/>
    <x v="4"/>
    <n v="1206135"/>
    <n v="172"/>
    <x v="21"/>
    <s v="Tom Hardy"/>
    <m/>
    <m/>
    <m/>
    <m/>
    <n v="40568"/>
    <n v="185"/>
    <x v="0"/>
    <x v="30"/>
    <n v="50000000"/>
    <n v="-48793865"/>
  </r>
  <r>
    <x v="2136"/>
    <n v="6.4"/>
    <n v="2010"/>
    <x v="4"/>
    <n v="12561"/>
    <n v="134"/>
    <x v="34"/>
    <s v="Adam Scott"/>
    <m/>
    <m/>
    <m/>
    <m/>
    <n v="71276"/>
    <n v="181"/>
    <x v="0"/>
    <x v="0"/>
    <n v="19000000"/>
    <n v="-18987439"/>
  </r>
  <r>
    <x v="2137"/>
    <n v="6.4"/>
    <n v="2015"/>
    <x v="4"/>
    <n v="22331028"/>
    <n v="177"/>
    <x v="63"/>
    <s v="Gary Weeks"/>
    <m/>
    <m/>
    <m/>
    <m/>
    <n v="57349"/>
    <n v="177"/>
    <x v="0"/>
    <x v="0"/>
    <n v="12000000"/>
    <n v="10331028"/>
  </r>
  <r>
    <x v="2138"/>
    <n v="6.4"/>
    <n v="2012"/>
    <x v="4"/>
    <n v="318622"/>
    <n v="286"/>
    <x v="285"/>
    <s v="Dreama Walker"/>
    <m/>
    <m/>
    <m/>
    <m/>
    <n v="24668"/>
    <n v="175"/>
    <x v="0"/>
    <x v="0"/>
    <n v="270000"/>
    <n v="48622"/>
  </r>
  <r>
    <x v="2139"/>
    <n v="6.4"/>
    <n v="2010"/>
    <x v="4"/>
    <n v="238371987"/>
    <n v="226"/>
    <x v="49"/>
    <s v="Jon Hamm"/>
    <m/>
    <m/>
    <m/>
    <m/>
    <n v="138661"/>
    <n v="173"/>
    <x v="0"/>
    <x v="0"/>
    <n v="165000000"/>
    <n v="73371987"/>
  </r>
  <r>
    <x v="2140"/>
    <n v="6.4"/>
    <n v="1992"/>
    <x v="0"/>
    <n v="58422650"/>
    <n v="49"/>
    <x v="211"/>
    <s v="Bruce Willis"/>
    <m/>
    <m/>
    <m/>
    <m/>
    <n v="78974"/>
    <n v="173"/>
    <x v="0"/>
    <x v="0"/>
    <n v="55000000"/>
    <n v="3422650"/>
  </r>
  <r>
    <x v="2141"/>
    <n v="6.4"/>
    <n v="1993"/>
    <x v="0"/>
    <n v="84049211"/>
    <n v="74"/>
    <x v="97"/>
    <s v="Sylvester Stallone"/>
    <m/>
    <m/>
    <m/>
    <m/>
    <n v="96096"/>
    <n v="172"/>
    <x v="0"/>
    <x v="0"/>
    <n v="70000000"/>
    <n v="14049211"/>
  </r>
  <r>
    <x v="2142"/>
    <n v="6.4"/>
    <n v="2001"/>
    <x v="2"/>
    <n v="5308707"/>
    <n v="81"/>
    <x v="439"/>
    <s v="Jon Favreau"/>
    <m/>
    <m/>
    <m/>
    <m/>
    <n v="15053"/>
    <n v="165"/>
    <x v="0"/>
    <x v="0"/>
    <n v="5000000"/>
    <n v="308707"/>
  </r>
  <r>
    <x v="2143"/>
    <n v="6.4"/>
    <n v="2010"/>
    <x v="4"/>
    <n v="23527955"/>
    <n v="213"/>
    <x v="216"/>
    <s v="Chris Evans"/>
    <m/>
    <m/>
    <m/>
    <m/>
    <n v="74691"/>
    <n v="165"/>
    <x v="0"/>
    <x v="0"/>
    <n v="25000000"/>
    <n v="-1472045"/>
  </r>
  <r>
    <x v="2144"/>
    <n v="6.4"/>
    <n v="2015"/>
    <x v="4"/>
    <n v="31990064"/>
    <n v="191"/>
    <x v="338"/>
    <s v="Nat Wolff"/>
    <m/>
    <m/>
    <m/>
    <m/>
    <n v="63390"/>
    <n v="160"/>
    <x v="0"/>
    <x v="0"/>
    <n v="12000000"/>
    <n v="19990064"/>
  </r>
  <r>
    <x v="2145"/>
    <n v="6.4"/>
    <n v="2003"/>
    <x v="2"/>
    <n v="3203044"/>
    <n v="128"/>
    <x v="34"/>
    <s v="Woody Allen"/>
    <m/>
    <m/>
    <m/>
    <m/>
    <n v="25165"/>
    <n v="155"/>
    <x v="0"/>
    <x v="0"/>
    <n v="18000000"/>
    <n v="-14796956"/>
  </r>
  <r>
    <x v="2146"/>
    <n v="6.4"/>
    <n v="2015"/>
    <x v="4"/>
    <n v="80021740"/>
    <n v="218"/>
    <x v="541"/>
    <s v="Odeya Rush"/>
    <m/>
    <m/>
    <m/>
    <m/>
    <n v="47968"/>
    <n v="154"/>
    <x v="0"/>
    <x v="0"/>
    <n v="58000000"/>
    <n v="22021740"/>
  </r>
  <r>
    <x v="2147"/>
    <n v="6.4"/>
    <n v="2011"/>
    <x v="4"/>
    <n v="37035845"/>
    <n v="215"/>
    <x v="246"/>
    <s v="Ryan Reynolds"/>
    <m/>
    <m/>
    <m/>
    <m/>
    <n v="136680"/>
    <n v="149"/>
    <x v="0"/>
    <x v="0"/>
    <n v="52000000"/>
    <n v="-14964155"/>
  </r>
  <r>
    <x v="2148"/>
    <n v="6.4"/>
    <n v="1996"/>
    <x v="0"/>
    <n v="68750000"/>
    <n v="60"/>
    <x v="97"/>
    <s v="Oliver Platt"/>
    <m/>
    <m/>
    <m/>
    <m/>
    <n v="40858"/>
    <n v="144"/>
    <x v="0"/>
    <x v="0"/>
    <n v="55000000"/>
    <n v="13750000"/>
  </r>
  <r>
    <x v="2149"/>
    <n v="6.4"/>
    <n v="1996"/>
    <x v="0"/>
    <n v="51317350"/>
    <n v="60"/>
    <x v="55"/>
    <s v="Dennis Quaid"/>
    <m/>
    <m/>
    <m/>
    <m/>
    <n v="78343"/>
    <n v="139"/>
    <x v="0"/>
    <x v="0"/>
    <n v="57000000"/>
    <n v="-5682650"/>
  </r>
  <r>
    <x v="2150"/>
    <n v="6.4"/>
    <n v="2000"/>
    <x v="2"/>
    <n v="882710"/>
    <n v="93"/>
    <x v="266"/>
    <s v="Charlize Theron"/>
    <m/>
    <m/>
    <m/>
    <m/>
    <n v="16215"/>
    <n v="138"/>
    <x v="0"/>
    <x v="0"/>
    <n v="24000000"/>
    <n v="-23117290"/>
  </r>
  <r>
    <x v="2151"/>
    <n v="6.4"/>
    <n v="2016"/>
    <x v="4"/>
    <n v="76846624"/>
    <n v="218"/>
    <x v="233"/>
    <s v="Johnny Depp"/>
    <m/>
    <m/>
    <m/>
    <m/>
    <n v="21352"/>
    <n v="131"/>
    <x v="0"/>
    <x v="0"/>
    <n v="170000000"/>
    <n v="-93153376"/>
  </r>
  <r>
    <x v="2152"/>
    <n v="6.4"/>
    <n v="2010"/>
    <x v="4"/>
    <n v="31584722"/>
    <n v="180"/>
    <x v="34"/>
    <s v="Mike Vogel"/>
    <m/>
    <m/>
    <m/>
    <m/>
    <n v="101730"/>
    <n v="131"/>
    <x v="0"/>
    <x v="0"/>
    <n v="20000000"/>
    <n v="11584722"/>
  </r>
  <r>
    <x v="2153"/>
    <n v="6.4"/>
    <n v="2003"/>
    <x v="2"/>
    <n v="1420578"/>
    <n v="60"/>
    <x v="295"/>
    <s v="Peter Coyote"/>
    <m/>
    <m/>
    <m/>
    <m/>
    <n v="4894"/>
    <n v="122"/>
    <x v="0"/>
    <x v="0"/>
    <n v="1900000"/>
    <n v="-479422"/>
  </r>
  <r>
    <x v="2154"/>
    <n v="6.4"/>
    <n v="1996"/>
    <x v="0"/>
    <n v="104632573"/>
    <n v="53"/>
    <x v="47"/>
    <s v="Robert Duvall"/>
    <m/>
    <m/>
    <m/>
    <m/>
    <n v="63839"/>
    <n v="118"/>
    <x v="0"/>
    <x v="0"/>
    <n v="32000000"/>
    <n v="72632573"/>
  </r>
  <r>
    <x v="2155"/>
    <n v="6.4"/>
    <n v="1998"/>
    <x v="0"/>
    <n v="9975684"/>
    <n v="32"/>
    <x v="117"/>
    <s v="Don Rickles"/>
    <m/>
    <m/>
    <m/>
    <m/>
    <n v="20033"/>
    <n v="117"/>
    <x v="0"/>
    <x v="16"/>
    <n v="13000000"/>
    <n v="-3024316"/>
  </r>
  <r>
    <x v="2156"/>
    <n v="6.4"/>
    <n v="2006"/>
    <x v="2"/>
    <n v="38360195"/>
    <n v="99"/>
    <x v="165"/>
    <s v="LL Cool J"/>
    <m/>
    <m/>
    <m/>
    <m/>
    <n v="21215"/>
    <n v="116"/>
    <x v="0"/>
    <x v="0"/>
    <n v="45000000"/>
    <n v="-6639805"/>
  </r>
  <r>
    <x v="2157"/>
    <n v="6.4"/>
    <n v="2011"/>
    <x v="4"/>
    <n v="24809547"/>
    <n v="179"/>
    <x v="7"/>
    <s v="Zooey Deschanel"/>
    <m/>
    <m/>
    <m/>
    <m/>
    <n v="74875"/>
    <n v="115"/>
    <x v="0"/>
    <x v="0"/>
    <n v="5000000"/>
    <n v="19809547"/>
  </r>
  <r>
    <x v="2158"/>
    <n v="6.4"/>
    <n v="2007"/>
    <x v="2"/>
    <n v="4584886"/>
    <n v="115"/>
    <x v="91"/>
    <s v="Marcela Mar"/>
    <m/>
    <m/>
    <m/>
    <m/>
    <n v="19114"/>
    <n v="115"/>
    <x v="0"/>
    <x v="0"/>
    <n v="45000000"/>
    <n v="-40415114"/>
  </r>
  <r>
    <x v="2159"/>
    <n v="6.4"/>
    <n v="2013"/>
    <x v="4"/>
    <n v="29802761"/>
    <n v="211"/>
    <x v="269"/>
    <s v="Robert De Niro"/>
    <m/>
    <m/>
    <m/>
    <m/>
    <n v="46480"/>
    <n v="115"/>
    <x v="0"/>
    <x v="0"/>
    <n v="40000000"/>
    <n v="-10197239"/>
  </r>
  <r>
    <x v="2160"/>
    <n v="6.4"/>
    <n v="2006"/>
    <x v="2"/>
    <n v="399879"/>
    <n v="75"/>
    <x v="14"/>
    <s v="John Howard"/>
    <m/>
    <m/>
    <m/>
    <m/>
    <n v="5772"/>
    <n v="115"/>
    <x v="0"/>
    <x v="17"/>
    <n v="15000000"/>
    <n v="-14600121"/>
  </r>
  <r>
    <x v="2161"/>
    <n v="6.4"/>
    <n v="1994"/>
    <x v="0"/>
    <n v="144833357"/>
    <n v="64"/>
    <x v="507"/>
    <s v="Judge Reinhold"/>
    <m/>
    <m/>
    <m/>
    <m/>
    <n v="64742"/>
    <n v="111"/>
    <x v="0"/>
    <x v="0"/>
    <n v="22000000"/>
    <n v="122833357"/>
  </r>
  <r>
    <x v="2162"/>
    <n v="6.4"/>
    <n v="2014"/>
    <x v="4"/>
    <n v="51178893"/>
    <n v="277"/>
    <x v="542"/>
    <s v="Ty Burrell"/>
    <m/>
    <m/>
    <m/>
    <m/>
    <n v="24285"/>
    <n v="110"/>
    <x v="0"/>
    <x v="0"/>
    <n v="50000000"/>
    <n v="1178893"/>
  </r>
  <r>
    <x v="2163"/>
    <n v="6.4"/>
    <n v="2006"/>
    <x v="2"/>
    <n v="1654367"/>
    <n v="117"/>
    <x v="62"/>
    <s v="Hayden Christensen"/>
    <m/>
    <m/>
    <m/>
    <m/>
    <n v="18355"/>
    <n v="106"/>
    <x v="0"/>
    <x v="0"/>
    <n v="7000000"/>
    <n v="-5345633"/>
  </r>
  <r>
    <x v="2164"/>
    <n v="6.4"/>
    <n v="1999"/>
    <x v="0"/>
    <n v="4485485"/>
    <n v="78"/>
    <x v="58"/>
    <s v="Robert De Niro"/>
    <m/>
    <m/>
    <m/>
    <m/>
    <n v="14612"/>
    <n v="105"/>
    <x v="0"/>
    <x v="0"/>
    <n v="15000000"/>
    <n v="-10514515"/>
  </r>
  <r>
    <x v="2165"/>
    <n v="6.4"/>
    <n v="1999"/>
    <x v="0"/>
    <n v="7292175"/>
    <n v="72"/>
    <x v="110"/>
    <s v="Jonathan Brandis"/>
    <m/>
    <m/>
    <m/>
    <m/>
    <n v="7736"/>
    <n v="100"/>
    <x v="0"/>
    <x v="0"/>
    <n v="7000000"/>
    <n v="292175"/>
  </r>
  <r>
    <x v="2166"/>
    <n v="6.4"/>
    <n v="1997"/>
    <x v="0"/>
    <n v="2221994"/>
    <n v="50"/>
    <x v="207"/>
    <s v="Jim Broadbent"/>
    <m/>
    <m/>
    <m/>
    <m/>
    <n v="11747"/>
    <n v="99"/>
    <x v="0"/>
    <x v="13"/>
    <n v="35000000"/>
    <n v="-32778006"/>
  </r>
  <r>
    <x v="2167"/>
    <n v="6.4"/>
    <n v="2014"/>
    <x v="4"/>
    <n v="131536019"/>
    <n v="159"/>
    <x v="311"/>
    <s v="Miguel Ferrer"/>
    <m/>
    <m/>
    <m/>
    <m/>
    <n v="58498"/>
    <n v="99"/>
    <x v="0"/>
    <x v="0"/>
    <n v="103000000"/>
    <n v="28536019"/>
  </r>
  <r>
    <x v="2168"/>
    <n v="6.4"/>
    <n v="2013"/>
    <x v="4"/>
    <n v="30659817"/>
    <n v="168"/>
    <x v="7"/>
    <s v="Jack Reynor"/>
    <m/>
    <m/>
    <m/>
    <m/>
    <n v="59805"/>
    <n v="95"/>
    <x v="0"/>
    <x v="0"/>
    <n v="26000000"/>
    <n v="4659817"/>
  </r>
  <r>
    <x v="2169"/>
    <n v="6.4"/>
    <n v="1987"/>
    <x v="5"/>
    <n v="153665036"/>
    <n v="50"/>
    <x v="229"/>
    <s v="Dean Stockwell"/>
    <m/>
    <m/>
    <m/>
    <m/>
    <n v="84824"/>
    <n v="95"/>
    <x v="0"/>
    <x v="0"/>
    <n v="28000000"/>
    <n v="125665036"/>
  </r>
  <r>
    <x v="2170"/>
    <n v="6.4"/>
    <n v="2002"/>
    <x v="2"/>
    <n v="333976"/>
    <n v="72"/>
    <x v="50"/>
    <s v="Michael Jeter"/>
    <m/>
    <m/>
    <m/>
    <m/>
    <n v="12559"/>
    <n v="90"/>
    <x v="0"/>
    <x v="0"/>
    <n v="12000000"/>
    <n v="-11666024"/>
  </r>
  <r>
    <x v="2171"/>
    <n v="6.4"/>
    <n v="2005"/>
    <x v="2"/>
    <n v="381186"/>
    <n v="65"/>
    <x v="32"/>
    <s v="Katy Mixon"/>
    <m/>
    <m/>
    <m/>
    <m/>
    <n v="13485"/>
    <n v="90"/>
    <x v="0"/>
    <x v="0"/>
    <n v="900000"/>
    <n v="-518814"/>
  </r>
  <r>
    <x v="2172"/>
    <n v="6.4"/>
    <n v="2005"/>
    <x v="2"/>
    <n v="32645546"/>
    <n v="96"/>
    <x v="17"/>
    <s v="Cicely Tyson"/>
    <m/>
    <m/>
    <m/>
    <m/>
    <n v="8427"/>
    <n v="88"/>
    <x v="0"/>
    <x v="0"/>
    <n v="14000000"/>
    <n v="18645546"/>
  </r>
  <r>
    <x v="2173"/>
    <n v="6.4"/>
    <n v="2015"/>
    <x v="4"/>
    <n v="613556"/>
    <n v="205"/>
    <x v="483"/>
    <s v="Qi Shu"/>
    <m/>
    <m/>
    <m/>
    <m/>
    <n v="9427"/>
    <n v="87"/>
    <x v="15"/>
    <x v="21"/>
    <n v="15000000"/>
    <n v="-14386444"/>
  </r>
  <r>
    <x v="2174"/>
    <n v="6.4"/>
    <n v="2010"/>
    <x v="4"/>
    <n v="2711210"/>
    <n v="155"/>
    <x v="7"/>
    <s v="Will Ferrell"/>
    <m/>
    <m/>
    <m/>
    <m/>
    <n v="40305"/>
    <n v="86"/>
    <x v="0"/>
    <x v="0"/>
    <n v="5000000"/>
    <n v="-2288790"/>
  </r>
  <r>
    <x v="2175"/>
    <n v="6.4"/>
    <n v="1994"/>
    <x v="0"/>
    <n v="51109400"/>
    <n v="43"/>
    <x v="50"/>
    <s v="George Kennedy"/>
    <m/>
    <m/>
    <m/>
    <m/>
    <n v="76850"/>
    <n v="85"/>
    <x v="0"/>
    <x v="0"/>
    <n v="30000000"/>
    <n v="21109400"/>
  </r>
  <r>
    <x v="2176"/>
    <n v="6.4"/>
    <n v="2016"/>
    <x v="4"/>
    <n v="20566327"/>
    <n v="129"/>
    <x v="182"/>
    <s v="Nia Long"/>
    <m/>
    <m/>
    <m/>
    <m/>
    <n v="15385"/>
    <n v="84"/>
    <x v="0"/>
    <x v="0"/>
    <n v="15000000"/>
    <n v="5566327"/>
  </r>
  <r>
    <x v="2177"/>
    <n v="6.4"/>
    <n v="1997"/>
    <x v="0"/>
    <n v="6482195"/>
    <n v="38"/>
    <x v="190"/>
    <s v="Gregory Scott Cummins"/>
    <m/>
    <m/>
    <m/>
    <m/>
    <n v="9740"/>
    <n v="81"/>
    <x v="0"/>
    <x v="0"/>
    <n v="37000000"/>
    <n v="-30517805"/>
  </r>
  <r>
    <x v="2178"/>
    <n v="6.4"/>
    <n v="2001"/>
    <x v="2"/>
    <n v="28734552"/>
    <n v="41"/>
    <x v="266"/>
    <s v="Mo'Nique"/>
    <m/>
    <m/>
    <m/>
    <m/>
    <n v="9566"/>
    <n v="81"/>
    <x v="0"/>
    <x v="0"/>
    <n v="16000000"/>
    <n v="12734552"/>
  </r>
  <r>
    <x v="2179"/>
    <n v="6.4"/>
    <n v="2007"/>
    <x v="2"/>
    <n v="303439"/>
    <n v="78"/>
    <x v="38"/>
    <s v="Eva Amurri Martino"/>
    <m/>
    <m/>
    <m/>
    <m/>
    <n v="12125"/>
    <n v="78"/>
    <x v="0"/>
    <x v="0"/>
    <n v="8000000"/>
    <n v="-7696561"/>
  </r>
  <r>
    <x v="2180"/>
    <n v="6.4"/>
    <n v="2008"/>
    <x v="2"/>
    <n v="4881867"/>
    <n v="129"/>
    <x v="347"/>
    <s v="Steve Coogan"/>
    <m/>
    <m/>
    <m/>
    <m/>
    <n v="15200"/>
    <n v="76"/>
    <x v="0"/>
    <x v="0"/>
    <n v="9000000"/>
    <n v="-4118133"/>
  </r>
  <r>
    <x v="2181"/>
    <n v="6.4"/>
    <n v="2003"/>
    <x v="2"/>
    <n v="10696"/>
    <n v="25"/>
    <x v="75"/>
    <s v="Glenn Plummer"/>
    <m/>
    <m/>
    <m/>
    <m/>
    <n v="10771"/>
    <n v="65"/>
    <x v="0"/>
    <x v="0"/>
    <n v="6800000"/>
    <n v="-6789304"/>
  </r>
  <r>
    <x v="2182"/>
    <n v="6.4"/>
    <n v="2009"/>
    <x v="2"/>
    <n v="4360548"/>
    <n v="116"/>
    <x v="110"/>
    <s v="Jenna Fischer"/>
    <m/>
    <m/>
    <m/>
    <m/>
    <n v="13371"/>
    <n v="60"/>
    <x v="0"/>
    <x v="0"/>
    <n v="15000000"/>
    <n v="-10639452"/>
  </r>
  <r>
    <x v="2183"/>
    <n v="6.4"/>
    <n v="1989"/>
    <x v="5"/>
    <n v="10763469"/>
    <n v="42"/>
    <x v="110"/>
    <s v="Woody Allen"/>
    <m/>
    <m/>
    <m/>
    <m/>
    <n v="13692"/>
    <n v="55"/>
    <x v="0"/>
    <x v="0"/>
    <n v="15000000"/>
    <n v="-4236531"/>
  </r>
  <r>
    <x v="2184"/>
    <n v="6.4"/>
    <n v="2005"/>
    <x v="2"/>
    <n v="101228"/>
    <n v="50"/>
    <x v="7"/>
    <s v="Zooey Deschanel"/>
    <m/>
    <m/>
    <m/>
    <m/>
    <n v="7228"/>
    <n v="53"/>
    <x v="0"/>
    <x v="0"/>
    <n v="3500000"/>
    <n v="-3398772"/>
  </r>
  <r>
    <x v="2185"/>
    <n v="6.4"/>
    <n v="2002"/>
    <x v="2"/>
    <n v="1250798"/>
    <n v="5"/>
    <x v="110"/>
    <s v="Kirby Heyborne"/>
    <m/>
    <m/>
    <m/>
    <m/>
    <n v="1099"/>
    <n v="53"/>
    <x v="0"/>
    <x v="0"/>
    <n v="500000"/>
    <n v="750798"/>
  </r>
  <r>
    <x v="2186"/>
    <n v="6.4"/>
    <n v="2007"/>
    <x v="2"/>
    <n v="398420"/>
    <n v="41"/>
    <x v="0"/>
    <s v="Jerry Ferrara"/>
    <m/>
    <m/>
    <m/>
    <m/>
    <n v="5049"/>
    <n v="48"/>
    <x v="0"/>
    <x v="0"/>
    <n v="8000000"/>
    <n v="-7601580"/>
  </r>
  <r>
    <x v="2187"/>
    <n v="6.4"/>
    <n v="1992"/>
    <x v="0"/>
    <n v="50752337"/>
    <n v="22"/>
    <x v="403"/>
    <s v="Lane Smith"/>
    <m/>
    <m/>
    <m/>
    <m/>
    <n v="44502"/>
    <n v="46"/>
    <x v="0"/>
    <x v="0"/>
    <n v="10000000"/>
    <n v="40752337"/>
  </r>
  <r>
    <x v="2188"/>
    <n v="6.4"/>
    <n v="2012"/>
    <x v="4"/>
    <n v="6643"/>
    <n v="62"/>
    <x v="543"/>
    <s v="Jack McBrayer"/>
    <m/>
    <m/>
    <m/>
    <m/>
    <n v="11965"/>
    <n v="39"/>
    <x v="0"/>
    <x v="0"/>
    <n v="900000"/>
    <n v="-893357"/>
  </r>
  <r>
    <x v="2189"/>
    <n v="6.4"/>
    <n v="2009"/>
    <x v="2"/>
    <n v="5205343"/>
    <n v="79"/>
    <x v="544"/>
    <s v="Scott Porter"/>
    <m/>
    <m/>
    <m/>
    <m/>
    <n v="11958"/>
    <n v="39"/>
    <x v="0"/>
    <x v="0"/>
    <n v="20000000"/>
    <n v="-14794657"/>
  </r>
  <r>
    <x v="2190"/>
    <n v="6.4"/>
    <n v="2012"/>
    <x v="4"/>
    <n v="49002815"/>
    <n v="88"/>
    <x v="247"/>
    <s v="Zachary Gordon"/>
    <m/>
    <m/>
    <m/>
    <m/>
    <n v="15665"/>
    <n v="35"/>
    <x v="0"/>
    <x v="0"/>
    <n v="22000000"/>
    <n v="27002815"/>
  </r>
  <r>
    <x v="2191"/>
    <n v="6.4"/>
    <n v="2006"/>
    <x v="2"/>
    <n v="53481"/>
    <n v="26"/>
    <x v="21"/>
    <s v="Brian Dennehy"/>
    <m/>
    <m/>
    <m/>
    <m/>
    <n v="5557"/>
    <n v="34"/>
    <x v="0"/>
    <x v="0"/>
    <n v="8000000"/>
    <n v="-7946519"/>
  </r>
  <r>
    <x v="2192"/>
    <n v="6.4"/>
    <n v="2014"/>
    <x v="4"/>
    <n v="42019483"/>
    <n v="54"/>
    <x v="223"/>
    <s v="Morgan Freeman"/>
    <m/>
    <m/>
    <m/>
    <m/>
    <n v="6069"/>
    <n v="33"/>
    <x v="0"/>
    <x v="0"/>
    <n v="36000000"/>
    <n v="6019483"/>
  </r>
  <r>
    <x v="2193"/>
    <n v="6.4"/>
    <n v="2005"/>
    <x v="2"/>
    <n v="18081626"/>
    <n v="45"/>
    <x v="545"/>
    <s v="Kath Soucie"/>
    <m/>
    <m/>
    <m/>
    <m/>
    <n v="4180"/>
    <n v="32"/>
    <x v="0"/>
    <x v="0"/>
    <n v="20000000"/>
    <n v="-1918374"/>
  </r>
  <r>
    <x v="2194"/>
    <n v="6.4"/>
    <n v="1994"/>
    <x v="0"/>
    <n v="125169"/>
    <n v="5"/>
    <x v="7"/>
    <s v="Ricky Schroder"/>
    <m/>
    <m/>
    <m/>
    <m/>
    <n v="859"/>
    <n v="31"/>
    <x v="0"/>
    <x v="0"/>
    <n v="10500000"/>
    <n v="-10374831"/>
  </r>
  <r>
    <x v="2195"/>
    <n v="6.4"/>
    <n v="1981"/>
    <x v="5"/>
    <n v="2000000"/>
    <n v="50"/>
    <x v="317"/>
    <s v="Tippi Hedren"/>
    <m/>
    <m/>
    <m/>
    <m/>
    <n v="1275"/>
    <n v="27"/>
    <x v="0"/>
    <x v="0"/>
    <n v="17000000"/>
    <n v="-15000000"/>
  </r>
  <r>
    <x v="2196"/>
    <n v="6.4"/>
    <n v="2010"/>
    <x v="4"/>
    <n v="2428241"/>
    <n v="25"/>
    <x v="5"/>
    <s v="Michael Joiner"/>
    <m/>
    <m/>
    <m/>
    <m/>
    <n v="2099"/>
    <n v="26"/>
    <x v="0"/>
    <x v="0"/>
    <n v="200000"/>
    <n v="2228241"/>
  </r>
  <r>
    <x v="2197"/>
    <n v="6.4"/>
    <n v="1994"/>
    <x v="0"/>
    <n v="305070"/>
    <n v="9"/>
    <x v="399"/>
    <s v="Esai Morales"/>
    <m/>
    <m/>
    <m/>
    <m/>
    <n v="3843"/>
    <n v="25"/>
    <x v="0"/>
    <x v="0"/>
    <n v="20000000"/>
    <n v="-19694930"/>
  </r>
  <r>
    <x v="2198"/>
    <n v="6.4"/>
    <n v="2010"/>
    <x v="4"/>
    <n v="100675"/>
    <n v="73"/>
    <x v="122"/>
    <s v="Greg Crowe"/>
    <m/>
    <m/>
    <m/>
    <m/>
    <n v="5695"/>
    <n v="23"/>
    <x v="0"/>
    <x v="0"/>
    <n v="3000000"/>
    <n v="-2899325"/>
  </r>
  <r>
    <x v="2199"/>
    <n v="6.4"/>
    <n v="1996"/>
    <x v="0"/>
    <n v="212285"/>
    <n v="21"/>
    <x v="34"/>
    <s v="Radha Mitchell"/>
    <m/>
    <m/>
    <m/>
    <m/>
    <n v="1727"/>
    <n v="21"/>
    <x v="0"/>
    <x v="17"/>
    <n v="250000"/>
    <n v="-37715"/>
  </r>
  <r>
    <x v="2200"/>
    <n v="6.4"/>
    <n v="1999"/>
    <x v="0"/>
    <n v="7680"/>
    <n v="16"/>
    <x v="91"/>
    <s v="Samantha Morton"/>
    <m/>
    <m/>
    <m/>
    <m/>
    <n v="704"/>
    <n v="18"/>
    <x v="0"/>
    <x v="0"/>
    <n v="2000000"/>
    <n v="-1992320"/>
  </r>
  <r>
    <x v="2201"/>
    <n v="6.4"/>
    <n v="2011"/>
    <x v="4"/>
    <n v="4584"/>
    <n v="14"/>
    <x v="7"/>
    <s v="Kerry Bishé"/>
    <m/>
    <m/>
    <m/>
    <m/>
    <n v="1338"/>
    <n v="14"/>
    <x v="0"/>
    <x v="0"/>
    <n v="9000"/>
    <n v="-4416"/>
  </r>
  <r>
    <x v="2202"/>
    <n v="6.3"/>
    <n v="2007"/>
    <x v="2"/>
    <n v="107917283"/>
    <n v="409"/>
    <x v="99"/>
    <s v="Micah Sloat"/>
    <m/>
    <m/>
    <m/>
    <m/>
    <n v="184824"/>
    <n v="1189"/>
    <x v="0"/>
    <x v="0"/>
    <n v="15000"/>
    <n v="107902283"/>
  </r>
  <r>
    <x v="2203"/>
    <n v="6.3"/>
    <n v="2011"/>
    <x v="4"/>
    <n v="352358779"/>
    <n v="428"/>
    <x v="35"/>
    <s v="Glenn Morshower"/>
    <m/>
    <m/>
    <m/>
    <m/>
    <n v="326180"/>
    <n v="899"/>
    <x v="0"/>
    <x v="0"/>
    <n v="195000000"/>
    <n v="157358779"/>
  </r>
  <r>
    <x v="2204"/>
    <n v="6.3"/>
    <n v="2001"/>
    <x v="2"/>
    <n v="202007640"/>
    <n v="202"/>
    <x v="546"/>
    <s v="Dwayne Johnson"/>
    <m/>
    <m/>
    <m/>
    <m/>
    <n v="248045"/>
    <n v="890"/>
    <x v="0"/>
    <x v="0"/>
    <n v="98000000"/>
    <n v="104007640"/>
  </r>
  <r>
    <x v="2205"/>
    <n v="6.3"/>
    <n v="2000"/>
    <x v="2"/>
    <n v="61280963"/>
    <n v="225"/>
    <x v="293"/>
    <s v="Dylan Baker"/>
    <m/>
    <m/>
    <m/>
    <m/>
    <n v="79877"/>
    <n v="677"/>
    <x v="0"/>
    <x v="0"/>
    <n v="33000000"/>
    <n v="28280963"/>
  </r>
  <r>
    <x v="2206"/>
    <n v="6.3"/>
    <n v="1997"/>
    <x v="0"/>
    <n v="47748610"/>
    <n v="223"/>
    <x v="151"/>
    <s v="Gary Dourdan"/>
    <m/>
    <m/>
    <m/>
    <m/>
    <n v="170179"/>
    <n v="656"/>
    <x v="0"/>
    <x v="0"/>
    <n v="75000000"/>
    <n v="-27251390"/>
  </r>
  <r>
    <x v="2207"/>
    <n v="6.3"/>
    <n v="2008"/>
    <x v="2"/>
    <n v="143704210"/>
    <n v="238"/>
    <x v="547"/>
    <s v="Colin Firth"/>
    <m/>
    <m/>
    <m/>
    <m/>
    <n v="145974"/>
    <n v="611"/>
    <x v="0"/>
    <x v="0"/>
    <n v="52000000"/>
    <n v="91704210"/>
  </r>
  <r>
    <x v="2208"/>
    <n v="6.3"/>
    <n v="2007"/>
    <x v="2"/>
    <n v="82161969"/>
    <n v="287"/>
    <x v="548"/>
    <s v="Robin Wright"/>
    <m/>
    <m/>
    <m/>
    <m/>
    <n v="142440"/>
    <n v="505"/>
    <x v="0"/>
    <x v="0"/>
    <n v="150000000"/>
    <n v="-67838031"/>
  </r>
  <r>
    <x v="2209"/>
    <n v="6.3"/>
    <n v="2003"/>
    <x v="2"/>
    <n v="12870569"/>
    <n v="84"/>
    <x v="84"/>
    <s v="Billy Campbell"/>
    <m/>
    <m/>
    <m/>
    <m/>
    <n v="13215"/>
    <n v="497"/>
    <x v="0"/>
    <x v="0"/>
    <n v="56000000"/>
    <n v="-43129431"/>
  </r>
  <r>
    <x v="2210"/>
    <n v="6.3"/>
    <n v="1998"/>
    <x v="0"/>
    <n v="9801782"/>
    <n v="100"/>
    <x v="307"/>
    <s v="Jon Favreau"/>
    <m/>
    <m/>
    <m/>
    <m/>
    <n v="39331"/>
    <n v="481"/>
    <x v="0"/>
    <x v="0"/>
    <n v="10000000"/>
    <n v="-198218"/>
  </r>
  <r>
    <x v="2211"/>
    <n v="6.3"/>
    <n v="2005"/>
    <x v="2"/>
    <n v="6061759"/>
    <n v="142"/>
    <x v="110"/>
    <s v="Craig T. Nelson"/>
    <m/>
    <m/>
    <m/>
    <m/>
    <n v="49077"/>
    <n v="475"/>
    <x v="0"/>
    <x v="0"/>
    <n v="17000000"/>
    <n v="-10938241"/>
  </r>
  <r>
    <x v="2212"/>
    <n v="6.3"/>
    <n v="2010"/>
    <x v="4"/>
    <n v="35596227"/>
    <n v="333"/>
    <x v="21"/>
    <s v="Violante Placido"/>
    <m/>
    <m/>
    <m/>
    <m/>
    <n v="79461"/>
    <n v="463"/>
    <x v="0"/>
    <x v="0"/>
    <n v="20000000"/>
    <n v="15596227"/>
  </r>
  <r>
    <x v="2213"/>
    <n v="6.3"/>
    <n v="2014"/>
    <x v="4"/>
    <n v="23014504"/>
    <n v="355"/>
    <x v="549"/>
    <s v="Johnny Depp"/>
    <m/>
    <m/>
    <m/>
    <m/>
    <n v="172707"/>
    <n v="462"/>
    <x v="0"/>
    <x v="8"/>
    <n v="100000000"/>
    <n v="-76985496"/>
  </r>
  <r>
    <x v="2214"/>
    <n v="6.3"/>
    <n v="2012"/>
    <x v="4"/>
    <n v="139852971"/>
    <n v="358"/>
    <x v="226"/>
    <s v="Liam Neeson"/>
    <m/>
    <m/>
    <m/>
    <m/>
    <n v="238671"/>
    <n v="461"/>
    <x v="0"/>
    <x v="5"/>
    <n v="45000000"/>
    <n v="94852971"/>
  </r>
  <r>
    <x v="2215"/>
    <n v="6.3"/>
    <n v="2004"/>
    <x v="2"/>
    <n v="279167575"/>
    <n v="141"/>
    <x v="34"/>
    <s v="Robert De Niro"/>
    <m/>
    <m/>
    <m/>
    <m/>
    <n v="211296"/>
    <n v="428"/>
    <x v="0"/>
    <x v="0"/>
    <n v="80000000"/>
    <n v="199167575"/>
  </r>
  <r>
    <x v="2216"/>
    <n v="6.3"/>
    <n v="2014"/>
    <x v="4"/>
    <n v="55942830"/>
    <n v="261"/>
    <x v="550"/>
    <s v="Dominic Cooper"/>
    <m/>
    <m/>
    <m/>
    <m/>
    <n v="138582"/>
    <n v="423"/>
    <x v="0"/>
    <x v="0"/>
    <n v="70000000"/>
    <n v="-14057170"/>
  </r>
  <r>
    <x v="2217"/>
    <n v="6.3"/>
    <n v="1996"/>
    <x v="0"/>
    <n v="37754208"/>
    <n v="132"/>
    <x v="380"/>
    <s v="Natalie Portman"/>
    <m/>
    <m/>
    <m/>
    <m/>
    <n v="172217"/>
    <n v="405"/>
    <x v="0"/>
    <x v="0"/>
    <n v="70000000"/>
    <n v="-32245792"/>
  </r>
  <r>
    <x v="2218"/>
    <n v="6.3"/>
    <n v="1996"/>
    <x v="0"/>
    <n v="241688385"/>
    <n v="114"/>
    <x v="145"/>
    <s v="Philip Seymour Hoffman"/>
    <m/>
    <m/>
    <m/>
    <m/>
    <n v="144053"/>
    <n v="395"/>
    <x v="0"/>
    <x v="0"/>
    <n v="92000000"/>
    <n v="149688385"/>
  </r>
  <r>
    <x v="2219"/>
    <n v="6.3"/>
    <n v="2007"/>
    <x v="2"/>
    <n v="39687528"/>
    <n v="193"/>
    <x v="1"/>
    <s v="Henry Ian Cusick"/>
    <m/>
    <m/>
    <m/>
    <m/>
    <n v="140780"/>
    <n v="376"/>
    <x v="0"/>
    <x v="5"/>
    <n v="24000000"/>
    <n v="15687528"/>
  </r>
  <r>
    <x v="2220"/>
    <n v="6.3"/>
    <n v="2010"/>
    <x v="4"/>
    <n v="76418654"/>
    <n v="283"/>
    <x v="551"/>
    <s v="Tom Cruise"/>
    <m/>
    <m/>
    <m/>
    <m/>
    <n v="148280"/>
    <n v="348"/>
    <x v="0"/>
    <x v="0"/>
    <n v="117000000"/>
    <n v="-40581346"/>
  </r>
  <r>
    <x v="2221"/>
    <n v="6.3"/>
    <n v="2007"/>
    <x v="2"/>
    <n v="50648679"/>
    <n v="216"/>
    <x v="463"/>
    <s v="Milla Jovovich"/>
    <m/>
    <m/>
    <m/>
    <m/>
    <n v="149549"/>
    <n v="348"/>
    <x v="0"/>
    <x v="5"/>
    <n v="45000000"/>
    <n v="5648679"/>
  </r>
  <r>
    <x v="2222"/>
    <n v="6.3"/>
    <n v="2003"/>
    <x v="2"/>
    <n v="53789313"/>
    <n v="196"/>
    <x v="179"/>
    <s v="Ivana Milicevic"/>
    <m/>
    <m/>
    <m/>
    <m/>
    <n v="89816"/>
    <n v="347"/>
    <x v="0"/>
    <x v="0"/>
    <n v="60000000"/>
    <n v="-6210687"/>
  </r>
  <r>
    <x v="2223"/>
    <n v="6.3"/>
    <n v="2013"/>
    <x v="4"/>
    <n v="2175312"/>
    <n v="272"/>
    <x v="117"/>
    <s v="Harrison Ford"/>
    <m/>
    <s v=" "/>
    <m/>
    <s v="Inception "/>
    <n v="131227"/>
    <n v="346"/>
    <x v="0"/>
    <x v="0"/>
    <n v="50000000"/>
    <n v="-47824688"/>
  </r>
  <r>
    <x v="2224"/>
    <n v="6.3"/>
    <n v="2005"/>
    <x v="2"/>
    <n v="43095600"/>
    <n v="163"/>
    <x v="226"/>
    <s v="Jason Statham"/>
    <m/>
    <m/>
    <m/>
    <m/>
    <n v="156267"/>
    <n v="340"/>
    <x v="0"/>
    <x v="5"/>
    <n v="32000000"/>
    <n v="11095600"/>
  </r>
  <r>
    <x v="2225"/>
    <n v="6.3"/>
    <n v="2003"/>
    <x v="2"/>
    <n v="104354205"/>
    <n v="153"/>
    <x v="34"/>
    <s v="Alyson Hannigan"/>
    <m/>
    <m/>
    <m/>
    <m/>
    <n v="162331"/>
    <n v="332"/>
    <x v="0"/>
    <x v="0"/>
    <n v="55000000"/>
    <n v="49354205"/>
  </r>
  <r>
    <x v="2226"/>
    <n v="6.3"/>
    <n v="2013"/>
    <x v="4"/>
    <n v="38297305"/>
    <n v="218"/>
    <x v="2"/>
    <s v="Keanu Reeves"/>
    <m/>
    <m/>
    <m/>
    <m/>
    <n v="116994"/>
    <n v="324"/>
    <x v="0"/>
    <x v="0"/>
    <n v="175000000"/>
    <n v="-136702695"/>
  </r>
  <r>
    <x v="2227"/>
    <n v="6.3"/>
    <n v="2003"/>
    <x v="2"/>
    <n v="35096190"/>
    <n v="161"/>
    <x v="511"/>
    <s v="Cedric the Entertainer"/>
    <m/>
    <m/>
    <m/>
    <m/>
    <n v="76560"/>
    <n v="322"/>
    <x v="0"/>
    <x v="0"/>
    <n v="60000000"/>
    <n v="-24903810"/>
  </r>
  <r>
    <x v="2228"/>
    <n v="6.3"/>
    <n v="2010"/>
    <x v="4"/>
    <n v="33583175"/>
    <n v="273"/>
    <x v="25"/>
    <s v="Bojana Novakovic"/>
    <m/>
    <m/>
    <m/>
    <m/>
    <n v="104089"/>
    <n v="319"/>
    <x v="0"/>
    <x v="0"/>
    <n v="10000000"/>
    <n v="23583175"/>
  </r>
  <r>
    <x v="2229"/>
    <n v="6.3"/>
    <n v="2001"/>
    <x v="2"/>
    <n v="74058698"/>
    <n v="133"/>
    <x v="21"/>
    <s v="Morgan Freeman"/>
    <m/>
    <m/>
    <m/>
    <m/>
    <n v="59232"/>
    <n v="317"/>
    <x v="0"/>
    <x v="0"/>
    <n v="60000000"/>
    <n v="14058698"/>
  </r>
  <r>
    <x v="2230"/>
    <n v="6.3"/>
    <n v="2015"/>
    <x v="4"/>
    <n v="110008260"/>
    <n v="332"/>
    <x v="34"/>
    <s v="Amy Schumer"/>
    <m/>
    <m/>
    <m/>
    <m/>
    <n v="94241"/>
    <n v="309"/>
    <x v="0"/>
    <x v="4"/>
    <n v="35000000"/>
    <n v="75008260"/>
  </r>
  <r>
    <x v="2231"/>
    <n v="6.3"/>
    <n v="1985"/>
    <x v="5"/>
    <n v="50300000"/>
    <n v="108"/>
    <x v="97"/>
    <s v="Patrick Macnee"/>
    <m/>
    <m/>
    <m/>
    <m/>
    <n v="68565"/>
    <n v="300"/>
    <x v="0"/>
    <x v="8"/>
    <n v="30000000"/>
    <n v="20300000"/>
  </r>
  <r>
    <x v="2232"/>
    <n v="6.3"/>
    <n v="1979"/>
    <x v="1"/>
    <n v="62700000"/>
    <n v="121"/>
    <x v="6"/>
    <s v="Desmond Llewelyn"/>
    <m/>
    <m/>
    <m/>
    <m/>
    <n v="69534"/>
    <n v="294"/>
    <x v="0"/>
    <x v="8"/>
    <n v="34000000"/>
    <n v="28700000"/>
  </r>
  <r>
    <x v="2233"/>
    <n v="6.3"/>
    <n v="2011"/>
    <x v="4"/>
    <n v="191450875"/>
    <n v="304"/>
    <x v="322"/>
    <s v="Joe Mantegna"/>
    <m/>
    <m/>
    <m/>
    <m/>
    <n v="101178"/>
    <n v="283"/>
    <x v="0"/>
    <x v="0"/>
    <n v="200000000"/>
    <n v="-8549125"/>
  </r>
  <r>
    <x v="2234"/>
    <n v="6.3"/>
    <n v="1998"/>
    <x v="0"/>
    <n v="40932372"/>
    <n v="120"/>
    <x v="18"/>
    <s v="Denzel Washington"/>
    <m/>
    <m/>
    <m/>
    <m/>
    <n v="58023"/>
    <n v="281"/>
    <x v="0"/>
    <x v="0"/>
    <n v="70000000"/>
    <n v="-29067628"/>
  </r>
  <r>
    <x v="2235"/>
    <n v="6.3"/>
    <n v="2013"/>
    <x v="4"/>
    <n v="44665963"/>
    <n v="246"/>
    <x v="117"/>
    <s v="Josh Gad"/>
    <m/>
    <m/>
    <m/>
    <m/>
    <n v="159931"/>
    <n v="281"/>
    <x v="0"/>
    <x v="0"/>
    <n v="58000000"/>
    <n v="-13334037"/>
  </r>
  <r>
    <x v="2236"/>
    <n v="6.3"/>
    <n v="1999"/>
    <x v="0"/>
    <n v="102678089"/>
    <n v="113"/>
    <x v="38"/>
    <s v="Daniel von Bargen"/>
    <m/>
    <m/>
    <m/>
    <m/>
    <n v="42705"/>
    <n v="274"/>
    <x v="0"/>
    <x v="0"/>
    <n v="95000000"/>
    <n v="7678089"/>
  </r>
  <r>
    <x v="2237"/>
    <n v="6.3"/>
    <n v="2005"/>
    <x v="2"/>
    <n v="128200012"/>
    <n v="163"/>
    <x v="163"/>
    <s v="Jim Broadbent"/>
    <m/>
    <m/>
    <m/>
    <m/>
    <n v="103022"/>
    <n v="269"/>
    <x v="0"/>
    <x v="0"/>
    <n v="75000000"/>
    <n v="53200012"/>
  </r>
  <r>
    <x v="2238"/>
    <n v="6.3"/>
    <n v="2000"/>
    <x v="2"/>
    <n v="25167270"/>
    <n v="156"/>
    <x v="58"/>
    <s v="Morgan Freeman"/>
    <m/>
    <m/>
    <m/>
    <m/>
    <n v="30119"/>
    <n v="263"/>
    <x v="0"/>
    <x v="6"/>
    <n v="24000000"/>
    <n v="1167270"/>
  </r>
  <r>
    <x v="2239"/>
    <n v="6.3"/>
    <n v="2015"/>
    <x v="4"/>
    <n v="129995817"/>
    <n v="263"/>
    <x v="78"/>
    <s v="Kate Winslet"/>
    <m/>
    <m/>
    <m/>
    <m/>
    <n v="154621"/>
    <n v="258"/>
    <x v="0"/>
    <x v="0"/>
    <n v="110000000"/>
    <n v="19995817"/>
  </r>
  <r>
    <x v="2240"/>
    <n v="6.3"/>
    <n v="2009"/>
    <x v="2"/>
    <n v="38542418"/>
    <n v="258"/>
    <x v="98"/>
    <s v="Bruce Willis"/>
    <m/>
    <m/>
    <m/>
    <m/>
    <n v="151424"/>
    <n v="252"/>
    <x v="0"/>
    <x v="0"/>
    <n v="80000000"/>
    <n v="-41457582"/>
  </r>
  <r>
    <x v="2241"/>
    <n v="6.3"/>
    <n v="2001"/>
    <x v="2"/>
    <n v="54997476"/>
    <n v="113"/>
    <x v="14"/>
    <s v="Oliver Platt"/>
    <m/>
    <m/>
    <m/>
    <m/>
    <n v="40362"/>
    <n v="248"/>
    <x v="0"/>
    <x v="0"/>
    <n v="50000000"/>
    <n v="4997476"/>
  </r>
  <r>
    <x v="2242"/>
    <n v="6.3"/>
    <n v="2007"/>
    <x v="2"/>
    <n v="118153533"/>
    <n v="191"/>
    <x v="269"/>
    <s v="Will Ferrell"/>
    <m/>
    <m/>
    <m/>
    <m/>
    <n v="129995"/>
    <n v="246"/>
    <x v="0"/>
    <x v="0"/>
    <n v="61000000"/>
    <n v="57153533"/>
  </r>
  <r>
    <x v="2243"/>
    <n v="6.3"/>
    <n v="2010"/>
    <x v="4"/>
    <n v="52474616"/>
    <n v="297"/>
    <x v="5"/>
    <s v="Frank Langella"/>
    <m/>
    <m/>
    <m/>
    <m/>
    <n v="84118"/>
    <n v="245"/>
    <x v="0"/>
    <x v="0"/>
    <n v="70000000"/>
    <n v="-17525384"/>
  </r>
  <r>
    <x v="2244"/>
    <n v="6.3"/>
    <n v="2004"/>
    <x v="2"/>
    <n v="22913677"/>
    <n v="89"/>
    <x v="412"/>
    <s v="Anne Hathaway"/>
    <m/>
    <m/>
    <m/>
    <m/>
    <n v="47800"/>
    <n v="244"/>
    <x v="0"/>
    <x v="0"/>
    <n v="35000000"/>
    <n v="-12086323"/>
  </r>
  <r>
    <x v="2245"/>
    <n v="6.3"/>
    <n v="2012"/>
    <x v="4"/>
    <n v="54758461"/>
    <n v="241"/>
    <x v="551"/>
    <s v="Tom Hardy"/>
    <m/>
    <m/>
    <m/>
    <m/>
    <n v="147641"/>
    <n v="238"/>
    <x v="0"/>
    <x v="0"/>
    <n v="65000000"/>
    <n v="-10241539"/>
  </r>
  <r>
    <x v="2246"/>
    <n v="6.3"/>
    <n v="2007"/>
    <x v="2"/>
    <n v="32553210"/>
    <n v="151"/>
    <x v="247"/>
    <s v="Lily Atkinson"/>
    <m/>
    <m/>
    <m/>
    <m/>
    <n v="88714"/>
    <n v="235"/>
    <x v="0"/>
    <x v="8"/>
    <n v="25000000"/>
    <n v="7553210"/>
  </r>
  <r>
    <x v="2247"/>
    <n v="6.3"/>
    <n v="2002"/>
    <x v="2"/>
    <n v="6592103"/>
    <n v="149"/>
    <x v="14"/>
    <s v="Peter Coyote"/>
    <m/>
    <m/>
    <m/>
    <m/>
    <n v="28584"/>
    <n v="232"/>
    <x v="0"/>
    <x v="5"/>
    <n v="35000000"/>
    <n v="-28407897"/>
  </r>
  <r>
    <x v="2248"/>
    <n v="6.3"/>
    <n v="2010"/>
    <x v="4"/>
    <n v="104383624"/>
    <n v="228"/>
    <x v="233"/>
    <s v="Bruce Spence"/>
    <m/>
    <m/>
    <m/>
    <m/>
    <n v="106446"/>
    <n v="227"/>
    <x v="0"/>
    <x v="0"/>
    <n v="155000000"/>
    <n v="-50616376"/>
  </r>
  <r>
    <x v="2249"/>
    <n v="6.3"/>
    <n v="1997"/>
    <x v="0"/>
    <n v="54910560"/>
    <n v="83"/>
    <x v="283"/>
    <s v="J.K. Simmons"/>
    <m/>
    <m/>
    <m/>
    <m/>
    <n v="88225"/>
    <n v="227"/>
    <x v="0"/>
    <x v="0"/>
    <n v="60000000"/>
    <n v="-5089440"/>
  </r>
  <r>
    <x v="2250"/>
    <n v="6.3"/>
    <n v="2005"/>
    <x v="2"/>
    <n v="19976073"/>
    <n v="152"/>
    <x v="1"/>
    <s v="Brian Dennehy"/>
    <m/>
    <m/>
    <m/>
    <m/>
    <n v="65979"/>
    <n v="220"/>
    <x v="0"/>
    <x v="0"/>
    <n v="20000000"/>
    <n v="-23927"/>
  </r>
  <r>
    <x v="2251"/>
    <n v="6.3"/>
    <n v="2007"/>
    <x v="2"/>
    <n v="54132596"/>
    <n v="191"/>
    <x v="552"/>
    <s v="Chris Evans"/>
    <m/>
    <m/>
    <m/>
    <m/>
    <n v="53786"/>
    <n v="211"/>
    <x v="0"/>
    <x v="24"/>
    <n v="34000000"/>
    <n v="20132596"/>
  </r>
  <r>
    <x v="2252"/>
    <n v="6.3"/>
    <n v="2011"/>
    <x v="4"/>
    <n v="26297"/>
    <n v="255"/>
    <x v="495"/>
    <s v="MyAnna Buring"/>
    <m/>
    <m/>
    <m/>
    <m/>
    <n v="25750"/>
    <n v="209"/>
    <x v="0"/>
    <x v="8"/>
    <n v="500000"/>
    <n v="-473703"/>
  </r>
  <r>
    <x v="2253"/>
    <n v="6.3"/>
    <n v="2010"/>
    <x v="4"/>
    <n v="92401"/>
    <n v="225"/>
    <x v="125"/>
    <s v="Sarah Butler"/>
    <m/>
    <m/>
    <m/>
    <m/>
    <n v="56402"/>
    <n v="209"/>
    <x v="0"/>
    <x v="0"/>
    <n v="2000000"/>
    <n v="-1907599"/>
  </r>
  <r>
    <x v="2254"/>
    <n v="6.3"/>
    <n v="2010"/>
    <x v="4"/>
    <n v="98711404"/>
    <n v="247"/>
    <x v="528"/>
    <s v="Mila Kunis"/>
    <m/>
    <m/>
    <m/>
    <m/>
    <n v="127571"/>
    <n v="207"/>
    <x v="0"/>
    <x v="0"/>
    <n v="55000000"/>
    <n v="43711404"/>
  </r>
  <r>
    <x v="2255"/>
    <n v="6.3"/>
    <n v="2013"/>
    <x v="4"/>
    <n v="65171860"/>
    <n v="338"/>
    <x v="124"/>
    <s v="Eddie Marsan"/>
    <m/>
    <m/>
    <m/>
    <m/>
    <n v="106416"/>
    <n v="205"/>
    <x v="0"/>
    <x v="0"/>
    <n v="195000000"/>
    <n v="-129828140"/>
  </r>
  <r>
    <x v="2256"/>
    <n v="6.3"/>
    <n v="2011"/>
    <x v="4"/>
    <n v="16300302"/>
    <n v="325"/>
    <x v="7"/>
    <s v="Charlize Theron"/>
    <m/>
    <m/>
    <m/>
    <m/>
    <n v="64682"/>
    <n v="203"/>
    <x v="0"/>
    <x v="0"/>
    <n v="12000000"/>
    <n v="4300302"/>
  </r>
  <r>
    <x v="2257"/>
    <n v="6.3"/>
    <n v="2010"/>
    <x v="4"/>
    <n v="1768416"/>
    <n v="301"/>
    <x v="7"/>
    <s v="Nathalie Fay"/>
    <m/>
    <m/>
    <m/>
    <m/>
    <n v="35848"/>
    <n v="198"/>
    <x v="0"/>
    <x v="0"/>
    <n v="7000000"/>
    <n v="-5231584"/>
  </r>
  <r>
    <x v="2258"/>
    <n v="6.3"/>
    <n v="2002"/>
    <x v="2"/>
    <n v="19076815"/>
    <n v="112"/>
    <x v="26"/>
    <s v="Bruce Willis"/>
    <m/>
    <m/>
    <m/>
    <m/>
    <n v="43651"/>
    <n v="196"/>
    <x v="0"/>
    <x v="0"/>
    <n v="60000000"/>
    <n v="-40923185"/>
  </r>
  <r>
    <x v="2259"/>
    <n v="6.3"/>
    <n v="1996"/>
    <x v="0"/>
    <n v="49994804"/>
    <n v="76"/>
    <x v="553"/>
    <s v="Andrea Corr"/>
    <m/>
    <m/>
    <m/>
    <m/>
    <n v="29205"/>
    <n v="194"/>
    <x v="0"/>
    <x v="0"/>
    <n v="55000000"/>
    <n v="-5005196"/>
  </r>
  <r>
    <x v="2260"/>
    <n v="6.3"/>
    <n v="2009"/>
    <x v="2"/>
    <n v="10269307"/>
    <n v="91"/>
    <x v="226"/>
    <s v="Norman Reedus"/>
    <m/>
    <m/>
    <m/>
    <m/>
    <n v="53251"/>
    <n v="188"/>
    <x v="0"/>
    <x v="0"/>
    <n v="8000000"/>
    <n v="2269307"/>
  </r>
  <r>
    <x v="2261"/>
    <n v="6.3"/>
    <n v="2010"/>
    <x v="4"/>
    <n v="13763130"/>
    <n v="197"/>
    <x v="284"/>
    <s v="Alice Braga"/>
    <m/>
    <m/>
    <m/>
    <m/>
    <n v="87768"/>
    <n v="187"/>
    <x v="0"/>
    <x v="0"/>
    <n v="32000000"/>
    <n v="-18236870"/>
  </r>
  <r>
    <x v="2262"/>
    <n v="6.3"/>
    <n v="2014"/>
    <x v="4"/>
    <n v="54414716"/>
    <n v="196"/>
    <x v="50"/>
    <s v="Kevin Spacey"/>
    <m/>
    <m/>
    <m/>
    <m/>
    <n v="114294"/>
    <n v="187"/>
    <x v="0"/>
    <x v="0"/>
    <n v="42000000"/>
    <n v="12414716"/>
  </r>
  <r>
    <x v="2263"/>
    <n v="6.3"/>
    <n v="2010"/>
    <x v="4"/>
    <n v="80014842"/>
    <n v="162"/>
    <x v="93"/>
    <s v="Channing Tatum"/>
    <m/>
    <m/>
    <m/>
    <m/>
    <n v="104356"/>
    <n v="186"/>
    <x v="0"/>
    <x v="0"/>
    <n v="25000000"/>
    <n v="55014842"/>
  </r>
  <r>
    <x v="2264"/>
    <n v="6.3"/>
    <n v="2012"/>
    <x v="4"/>
    <n v="63536011"/>
    <n v="234"/>
    <x v="110"/>
    <s v="Meryl Streep"/>
    <s v="Hope Springs "/>
    <m/>
    <m/>
    <m/>
    <n v="34258"/>
    <n v="178"/>
    <x v="0"/>
    <x v="0"/>
    <n v="30000000"/>
    <n v="33536011"/>
  </r>
  <r>
    <x v="2265"/>
    <n v="6.3"/>
    <n v="1995"/>
    <x v="0"/>
    <n v="108360000"/>
    <n v="59"/>
    <x v="274"/>
    <s v="Bruce Spence"/>
    <m/>
    <m/>
    <m/>
    <m/>
    <n v="160321"/>
    <n v="178"/>
    <x v="0"/>
    <x v="0"/>
    <n v="30000000"/>
    <n v="78360000"/>
  </r>
  <r>
    <x v="2266"/>
    <n v="6.3"/>
    <n v="2006"/>
    <x v="2"/>
    <n v="19179969"/>
    <n v="91"/>
    <x v="117"/>
    <s v="Chris Moss"/>
    <m/>
    <m/>
    <m/>
    <m/>
    <n v="54710"/>
    <n v="177"/>
    <x v="0"/>
    <x v="0"/>
    <n v="17500000"/>
    <n v="1679969"/>
  </r>
  <r>
    <x v="2267"/>
    <n v="6.3"/>
    <n v="2006"/>
    <x v="2"/>
    <n v="13391174"/>
    <n v="36"/>
    <x v="3"/>
    <s v="James Callis"/>
    <m/>
    <m/>
    <m/>
    <m/>
    <n v="5796"/>
    <n v="177"/>
    <x v="0"/>
    <x v="0"/>
    <n v="20000000"/>
    <n v="-6608826"/>
  </r>
  <r>
    <x v="2268"/>
    <n v="6.3"/>
    <n v="2002"/>
    <x v="2"/>
    <n v="41543207"/>
    <n v="114"/>
    <x v="14"/>
    <s v="Morgan Freeman"/>
    <m/>
    <m/>
    <m/>
    <m/>
    <n v="30077"/>
    <n v="175"/>
    <x v="0"/>
    <x v="0"/>
    <n v="42000000"/>
    <n v="-456793"/>
  </r>
  <r>
    <x v="2269"/>
    <n v="6.3"/>
    <n v="2004"/>
    <x v="2"/>
    <n v="16831505"/>
    <n v="129"/>
    <x v="314"/>
    <s v="Kirsten Dunst"/>
    <m/>
    <m/>
    <m/>
    <m/>
    <n v="51842"/>
    <n v="173"/>
    <x v="0"/>
    <x v="8"/>
    <n v="31000000"/>
    <n v="-14168495"/>
  </r>
  <r>
    <x v="2270"/>
    <n v="6.3"/>
    <n v="1997"/>
    <x v="0"/>
    <n v="126805112"/>
    <n v="84"/>
    <x v="34"/>
    <s v="Julia Roberts"/>
    <m/>
    <m/>
    <m/>
    <m/>
    <n v="98199"/>
    <n v="169"/>
    <x v="0"/>
    <x v="0"/>
    <n v="46000000"/>
    <n v="80805112"/>
  </r>
  <r>
    <x v="2271"/>
    <n v="6.3"/>
    <n v="2001"/>
    <x v="2"/>
    <n v="5204007"/>
    <n v="95"/>
    <x v="229"/>
    <s v="Meat Loaf"/>
    <m/>
    <m/>
    <m/>
    <m/>
    <n v="42876"/>
    <n v="167"/>
    <x v="0"/>
    <x v="8"/>
    <n v="28000000"/>
    <n v="-22795993"/>
  </r>
  <r>
    <x v="2272"/>
    <n v="6.3"/>
    <n v="2009"/>
    <x v="2"/>
    <n v="3074838"/>
    <n v="226"/>
    <x v="208"/>
    <s v="Liam Neeson"/>
    <m/>
    <m/>
    <m/>
    <m/>
    <n v="56264"/>
    <n v="166"/>
    <x v="0"/>
    <x v="0"/>
    <n v="11000000"/>
    <n v="-7925162"/>
  </r>
  <r>
    <x v="2273"/>
    <n v="6.3"/>
    <n v="2007"/>
    <x v="2"/>
    <n v="22466994"/>
    <n v="119"/>
    <x v="226"/>
    <s v="Jason Statham"/>
    <m/>
    <m/>
    <m/>
    <m/>
    <n v="72673"/>
    <n v="166"/>
    <x v="0"/>
    <x v="0"/>
    <n v="25000000"/>
    <n v="-2533006"/>
  </r>
  <r>
    <x v="2274"/>
    <n v="6.3"/>
    <n v="2012"/>
    <x v="4"/>
    <n v="16684352"/>
    <n v="275"/>
    <x v="34"/>
    <s v="Ornella Muti"/>
    <m/>
    <m/>
    <m/>
    <m/>
    <n v="67893"/>
    <n v="163"/>
    <x v="0"/>
    <x v="0"/>
    <n v="17000000"/>
    <n v="-315648"/>
  </r>
  <r>
    <x v="2275"/>
    <n v="6.3"/>
    <n v="2003"/>
    <x v="2"/>
    <n v="296665"/>
    <n v="39"/>
    <x v="285"/>
    <s v="Macaulay Culkin"/>
    <m/>
    <m/>
    <m/>
    <m/>
    <n v="12675"/>
    <n v="158"/>
    <x v="0"/>
    <x v="0"/>
    <n v="5000000"/>
    <n v="-4703335"/>
  </r>
  <r>
    <x v="2276"/>
    <n v="6.3"/>
    <n v="2002"/>
    <x v="2"/>
    <n v="75074950"/>
    <n v="91"/>
    <x v="7"/>
    <s v="Sean Patrick Thomas"/>
    <m/>
    <m/>
    <m/>
    <m/>
    <n v="22147"/>
    <n v="156"/>
    <x v="0"/>
    <x v="0"/>
    <n v="12000000"/>
    <n v="63074950"/>
  </r>
  <r>
    <x v="2277"/>
    <n v="6.3"/>
    <n v="2014"/>
    <x v="4"/>
    <n v="24984868"/>
    <n v="172"/>
    <x v="226"/>
    <s v="Luke Bracey"/>
    <m/>
    <m/>
    <m/>
    <m/>
    <n v="50056"/>
    <n v="152"/>
    <x v="0"/>
    <x v="0"/>
    <n v="15000000"/>
    <n v="9984868"/>
  </r>
  <r>
    <x v="2278"/>
    <n v="6.3"/>
    <n v="2006"/>
    <x v="2"/>
    <n v="5542025"/>
    <n v="144"/>
    <x v="117"/>
    <s v="John Michael Higgins"/>
    <m/>
    <m/>
    <m/>
    <m/>
    <n v="12197"/>
    <n v="150"/>
    <x v="0"/>
    <x v="0"/>
    <n v="12000000"/>
    <n v="-6457975"/>
  </r>
  <r>
    <x v="2279"/>
    <n v="6.3"/>
    <n v="2003"/>
    <x v="2"/>
    <n v="197148"/>
    <n v="133"/>
    <x v="554"/>
    <s v="Samantha Morton"/>
    <m/>
    <m/>
    <m/>
    <m/>
    <n v="18109"/>
    <n v="150"/>
    <x v="0"/>
    <x v="8"/>
    <n v="7500000"/>
    <n v="-7302852"/>
  </r>
  <r>
    <x v="2280"/>
    <n v="6.3"/>
    <n v="1989"/>
    <x v="5"/>
    <n v="63408614"/>
    <n v="45"/>
    <x v="229"/>
    <s v="Sylvester Stallone"/>
    <m/>
    <m/>
    <m/>
    <m/>
    <n v="75365"/>
    <n v="149"/>
    <x v="0"/>
    <x v="0"/>
    <n v="55000000"/>
    <n v="8408614"/>
  </r>
  <r>
    <x v="2281"/>
    <n v="6.3"/>
    <n v="1990"/>
    <x v="0"/>
    <n v="41482207"/>
    <n v="105"/>
    <x v="211"/>
    <s v="Christopher Lee"/>
    <m/>
    <m/>
    <m/>
    <m/>
    <n v="68428"/>
    <n v="148"/>
    <x v="0"/>
    <x v="0"/>
    <n v="50000000"/>
    <n v="-8517793"/>
  </r>
  <r>
    <x v="2282"/>
    <n v="6.3"/>
    <n v="2004"/>
    <x v="2"/>
    <n v="28328132"/>
    <n v="117"/>
    <x v="555"/>
    <s v="Salma Hayek"/>
    <m/>
    <m/>
    <m/>
    <m/>
    <n v="38298"/>
    <n v="147"/>
    <x v="0"/>
    <x v="0"/>
    <n v="58000000"/>
    <n v="-29671868"/>
  </r>
  <r>
    <x v="2283"/>
    <n v="6.3"/>
    <n v="1999"/>
    <x v="0"/>
    <n v="68208190"/>
    <n v="40"/>
    <x v="229"/>
    <s v="Peter Greene"/>
    <m/>
    <m/>
    <m/>
    <m/>
    <n v="60572"/>
    <n v="144"/>
    <x v="0"/>
    <x v="0"/>
    <n v="65000000"/>
    <n v="3208190"/>
  </r>
  <r>
    <x v="2284"/>
    <n v="6.3"/>
    <n v="2011"/>
    <x v="4"/>
    <n v="8129455"/>
    <n v="152"/>
    <x v="224"/>
    <s v="Daniel Kaluuya"/>
    <m/>
    <m/>
    <m/>
    <m/>
    <n v="89568"/>
    <n v="142"/>
    <x v="0"/>
    <x v="0"/>
    <n v="45000000"/>
    <n v="-36870545"/>
  </r>
  <r>
    <x v="2285"/>
    <n v="6.3"/>
    <n v="1997"/>
    <x v="0"/>
    <n v="63826569"/>
    <n v="83"/>
    <x v="117"/>
    <s v="Tom Selleck"/>
    <m/>
    <m/>
    <m/>
    <m/>
    <n v="32416"/>
    <n v="138"/>
    <x v="0"/>
    <x v="0"/>
    <n v="35000000"/>
    <n v="28826569"/>
  </r>
  <r>
    <x v="2286"/>
    <n v="6.3"/>
    <n v="1990"/>
    <x v="0"/>
    <n v="53133888"/>
    <n v="74"/>
    <x v="154"/>
    <s v="Julian Sands"/>
    <m/>
    <m/>
    <m/>
    <m/>
    <n v="50389"/>
    <n v="136"/>
    <x v="0"/>
    <x v="0"/>
    <n v="31000000"/>
    <n v="22133888"/>
  </r>
  <r>
    <x v="2287"/>
    <n v="6.3"/>
    <n v="2001"/>
    <x v="2"/>
    <n v="40219708"/>
    <n v="85"/>
    <x v="69"/>
    <s v="Keanu Reeves"/>
    <m/>
    <m/>
    <m/>
    <m/>
    <n v="22649"/>
    <n v="131"/>
    <x v="0"/>
    <x v="0"/>
    <n v="21000000"/>
    <n v="19219708"/>
  </r>
  <r>
    <x v="2288"/>
    <n v="6.3"/>
    <n v="2006"/>
    <x v="2"/>
    <n v="10996440"/>
    <n v="113"/>
    <x v="12"/>
    <s v="J.K. Simmons"/>
    <m/>
    <m/>
    <m/>
    <m/>
    <n v="19707"/>
    <n v="128"/>
    <x v="0"/>
    <x v="0"/>
    <n v="13000000"/>
    <n v="-2003560"/>
  </r>
  <r>
    <x v="2289"/>
    <n v="6.3"/>
    <n v="2007"/>
    <x v="2"/>
    <n v="43097652"/>
    <n v="171"/>
    <x v="110"/>
    <s v="Zoë Kravitz"/>
    <m/>
    <m/>
    <m/>
    <m/>
    <n v="59068"/>
    <n v="128"/>
    <x v="0"/>
    <x v="0"/>
    <n v="28000000"/>
    <n v="15097652"/>
  </r>
  <r>
    <x v="2290"/>
    <n v="6.3"/>
    <n v="2016"/>
    <x v="4"/>
    <n v="107225164"/>
    <n v="141"/>
    <x v="556"/>
    <s v="Peter Dinklage"/>
    <m/>
    <m/>
    <m/>
    <m/>
    <n v="27130"/>
    <n v="126"/>
    <x v="0"/>
    <x v="0"/>
    <n v="73000000"/>
    <n v="34225164"/>
  </r>
  <r>
    <x v="2291"/>
    <n v="6.3"/>
    <n v="2010"/>
    <x v="4"/>
    <n v="7455447"/>
    <n v="223"/>
    <x v="110"/>
    <s v="Matt Walsh"/>
    <m/>
    <m/>
    <m/>
    <m/>
    <n v="29967"/>
    <n v="126"/>
    <x v="0"/>
    <x v="0"/>
    <n v="7000000"/>
    <n v="455447"/>
  </r>
  <r>
    <x v="2292"/>
    <n v="6.3"/>
    <n v="1996"/>
    <x v="0"/>
    <n v="90443603"/>
    <n v="46"/>
    <x v="557"/>
    <s v="Bill Murray"/>
    <m/>
    <m/>
    <m/>
    <m/>
    <n v="112167"/>
    <n v="123"/>
    <x v="0"/>
    <x v="0"/>
    <n v="80000000"/>
    <n v="10443603"/>
  </r>
  <r>
    <x v="2293"/>
    <n v="6.3"/>
    <n v="1999"/>
    <x v="0"/>
    <n v="1943649"/>
    <n v="77"/>
    <x v="511"/>
    <s v="Ally Walker"/>
    <m/>
    <m/>
    <m/>
    <m/>
    <n v="8697"/>
    <n v="122"/>
    <x v="0"/>
    <x v="0"/>
    <n v="1700000"/>
    <n v="243649"/>
  </r>
  <r>
    <x v="2294"/>
    <n v="6.3"/>
    <n v="2005"/>
    <x v="2"/>
    <n v="131617"/>
    <n v="79"/>
    <x v="32"/>
    <s v="Joe Mantegna"/>
    <m/>
    <m/>
    <m/>
    <m/>
    <n v="9971"/>
    <n v="119"/>
    <x v="0"/>
    <x v="0"/>
    <n v="10000000"/>
    <n v="-9868383"/>
  </r>
  <r>
    <x v="2295"/>
    <n v="6.3"/>
    <n v="2016"/>
    <x v="4"/>
    <n v="36874745"/>
    <n v="122"/>
    <x v="558"/>
    <s v="Peter Firth"/>
    <m/>
    <m/>
    <m/>
    <m/>
    <n v="12276"/>
    <n v="117"/>
    <x v="0"/>
    <x v="0"/>
    <n v="20000000"/>
    <n v="16874745"/>
  </r>
  <r>
    <x v="2296"/>
    <n v="6.3"/>
    <n v="2004"/>
    <x v="2"/>
    <n v="8054280"/>
    <n v="76"/>
    <x v="559"/>
    <s v="Debbie Reynolds"/>
    <m/>
    <m/>
    <m/>
    <m/>
    <n v="6838"/>
    <n v="117"/>
    <x v="0"/>
    <x v="0"/>
    <n v="20000000"/>
    <n v="-11945720"/>
  </r>
  <r>
    <x v="2297"/>
    <n v="6.3"/>
    <n v="2016"/>
    <x v="4"/>
    <n v="81638674"/>
    <n v="181"/>
    <x v="260"/>
    <s v="Stephen Amell"/>
    <m/>
    <m/>
    <m/>
    <m/>
    <n v="17533"/>
    <n v="115"/>
    <x v="0"/>
    <x v="0"/>
    <n v="135000000"/>
    <n v="-53361326"/>
  </r>
  <r>
    <x v="2298"/>
    <n v="6.3"/>
    <n v="2010"/>
    <x v="4"/>
    <n v="20218921"/>
    <n v="135"/>
    <x v="30"/>
    <s v="Leighton Meester"/>
    <m/>
    <m/>
    <m/>
    <m/>
    <n v="14814"/>
    <n v="114"/>
    <x v="0"/>
    <x v="39"/>
    <n v="15000000"/>
    <n v="5218921"/>
  </r>
  <r>
    <x v="2299"/>
    <n v="6.3"/>
    <n v="2010"/>
    <x v="4"/>
    <n v="17797316"/>
    <n v="167"/>
    <x v="34"/>
    <s v="Rob Riggle"/>
    <m/>
    <m/>
    <m/>
    <m/>
    <n v="50523"/>
    <n v="113"/>
    <x v="0"/>
    <x v="0"/>
    <n v="32000000"/>
    <n v="-14202684"/>
  </r>
  <r>
    <x v="2300"/>
    <n v="6.3"/>
    <n v="1990"/>
    <x v="0"/>
    <n v="21413502"/>
    <n v="48"/>
    <x v="560"/>
    <s v="Lauren Holly"/>
    <m/>
    <m/>
    <m/>
    <m/>
    <n v="14429"/>
    <n v="113"/>
    <x v="0"/>
    <x v="0"/>
    <n v="40000000"/>
    <n v="-18586498"/>
  </r>
  <r>
    <x v="2301"/>
    <n v="6.3"/>
    <n v="1999"/>
    <x v="0"/>
    <n v="13376506"/>
    <n v="54"/>
    <x v="5"/>
    <s v="Alexa PenaVega"/>
    <m/>
    <m/>
    <m/>
    <m/>
    <n v="10413"/>
    <n v="111"/>
    <x v="0"/>
    <x v="0"/>
    <n v="40000000"/>
    <n v="-26623494"/>
  </r>
  <r>
    <x v="2302"/>
    <n v="6.3"/>
    <n v="2010"/>
    <x v="4"/>
    <n v="3247816"/>
    <n v="223"/>
    <x v="110"/>
    <s v="Anthony Hopkins"/>
    <m/>
    <m/>
    <m/>
    <m/>
    <n v="36145"/>
    <n v="108"/>
    <x v="0"/>
    <x v="0"/>
    <n v="22000000"/>
    <n v="-18752184"/>
  </r>
  <r>
    <x v="2303"/>
    <n v="6.3"/>
    <n v="2016"/>
    <x v="4"/>
    <n v="12626905"/>
    <n v="214"/>
    <x v="1"/>
    <s v="Kate Winslet"/>
    <m/>
    <m/>
    <m/>
    <m/>
    <n v="32567"/>
    <n v="106"/>
    <x v="0"/>
    <x v="0"/>
    <n v="20000000"/>
    <n v="-7373095"/>
  </r>
  <r>
    <x v="2304"/>
    <n v="6.3"/>
    <n v="2014"/>
    <x v="4"/>
    <n v="2963012"/>
    <n v="149"/>
    <x v="38"/>
    <s v="Colin Firth"/>
    <m/>
    <m/>
    <m/>
    <m/>
    <n v="48873"/>
    <n v="105"/>
    <x v="0"/>
    <x v="8"/>
    <n v="22000000"/>
    <n v="-19036988"/>
  </r>
  <r>
    <x v="2305"/>
    <n v="6.3"/>
    <n v="2010"/>
    <x v="4"/>
    <n v="5664251"/>
    <n v="95"/>
    <x v="561"/>
    <s v="Tony Cox"/>
    <m/>
    <m/>
    <m/>
    <m/>
    <n v="22309"/>
    <n v="102"/>
    <x v="0"/>
    <x v="2"/>
    <n v="45000000"/>
    <n v="-39335749"/>
  </r>
  <r>
    <x v="2306"/>
    <n v="6.3"/>
    <n v="2000"/>
    <x v="2"/>
    <n v="2882062"/>
    <n v="91"/>
    <x v="110"/>
    <s v="Bebe Neuwirth"/>
    <m/>
    <m/>
    <m/>
    <m/>
    <n v="5178"/>
    <n v="101"/>
    <x v="0"/>
    <x v="0"/>
    <n v="150000"/>
    <n v="2732062"/>
  </r>
  <r>
    <x v="2307"/>
    <n v="6.3"/>
    <n v="2016"/>
    <x v="4"/>
    <n v="14268533"/>
    <n v="130"/>
    <x v="562"/>
    <s v="Gary Oldman"/>
    <m/>
    <m/>
    <m/>
    <m/>
    <n v="17319"/>
    <n v="100"/>
    <x v="0"/>
    <x v="8"/>
    <n v="31500000"/>
    <n v="-17231467"/>
  </r>
  <r>
    <x v="2308"/>
    <n v="6.3"/>
    <n v="1986"/>
    <x v="5"/>
    <n v="41382841"/>
    <n v="44"/>
    <x v="215"/>
    <s v="Nicolas Cage"/>
    <m/>
    <m/>
    <m/>
    <m/>
    <n v="27149"/>
    <n v="96"/>
    <x v="0"/>
    <x v="0"/>
    <n v="18000000"/>
    <n v="23382841"/>
  </r>
  <r>
    <x v="2309"/>
    <n v="6.3"/>
    <n v="2014"/>
    <x v="4"/>
    <n v="7574066"/>
    <n v="270"/>
    <x v="7"/>
    <s v="Naomi Watts"/>
    <m/>
    <m/>
    <m/>
    <m/>
    <n v="30325"/>
    <n v="96"/>
    <x v="0"/>
    <x v="0"/>
    <n v="10000000"/>
    <n v="-2425934"/>
  </r>
  <r>
    <x v="2310"/>
    <n v="6.3"/>
    <n v="2000"/>
    <x v="2"/>
    <n v="265107"/>
    <n v="51"/>
    <x v="563"/>
    <s v="Lauren Ambrose"/>
    <m/>
    <m/>
    <m/>
    <m/>
    <n v="4617"/>
    <n v="93"/>
    <x v="0"/>
    <x v="17"/>
    <n v="1500000"/>
    <n v="-1234893"/>
  </r>
  <r>
    <x v="2311"/>
    <n v="6.3"/>
    <n v="2011"/>
    <x v="4"/>
    <n v="35033759"/>
    <n v="161"/>
    <x v="274"/>
    <s v="Patton Oswalt"/>
    <m/>
    <m/>
    <m/>
    <m/>
    <n v="55008"/>
    <n v="93"/>
    <x v="0"/>
    <x v="0"/>
    <n v="19000000"/>
    <n v="16033759"/>
  </r>
  <r>
    <x v="2312"/>
    <n v="6.3"/>
    <n v="2001"/>
    <x v="2"/>
    <n v="13903262"/>
    <n v="37"/>
    <x v="269"/>
    <s v="Lee Majors"/>
    <m/>
    <m/>
    <m/>
    <m/>
    <n v="14656"/>
    <n v="90"/>
    <x v="0"/>
    <x v="0"/>
    <n v="11000000"/>
    <n v="2903262"/>
  </r>
  <r>
    <x v="2313"/>
    <n v="6.3"/>
    <n v="2007"/>
    <x v="2"/>
    <n v="173066"/>
    <n v="100"/>
    <x v="246"/>
    <s v="Ted Raimi"/>
    <m/>
    <m/>
    <m/>
    <m/>
    <n v="21379"/>
    <n v="88"/>
    <x v="0"/>
    <x v="0"/>
    <n v="1500000"/>
    <n v="-1326934"/>
  </r>
  <r>
    <x v="2314"/>
    <n v="6.3"/>
    <n v="2012"/>
    <x v="4"/>
    <n v="65804"/>
    <n v="162"/>
    <x v="21"/>
    <s v="Charlie Hunnam"/>
    <m/>
    <m/>
    <m/>
    <m/>
    <n v="32512"/>
    <n v="86"/>
    <x v="0"/>
    <x v="0"/>
    <n v="12000000"/>
    <n v="-11934196"/>
  </r>
  <r>
    <x v="2315"/>
    <n v="6.3"/>
    <n v="1995"/>
    <x v="0"/>
    <n v="30306268"/>
    <n v="61"/>
    <x v="226"/>
    <s v="Muse Watson"/>
    <m/>
    <m/>
    <m/>
    <m/>
    <n v="62981"/>
    <n v="84"/>
    <x v="0"/>
    <x v="5"/>
    <n v="50000000"/>
    <n v="-19693732"/>
  </r>
  <r>
    <x v="2316"/>
    <n v="6.3"/>
    <n v="2011"/>
    <x v="4"/>
    <n v="6923891"/>
    <n v="136"/>
    <x v="110"/>
    <s v="Topher Grace"/>
    <m/>
    <m/>
    <m/>
    <m/>
    <n v="43867"/>
    <n v="83"/>
    <x v="0"/>
    <x v="0"/>
    <n v="23000000"/>
    <n v="-16076109"/>
  </r>
  <r>
    <x v="2317"/>
    <n v="6.3"/>
    <n v="2009"/>
    <x v="2"/>
    <n v="19548064"/>
    <n v="138"/>
    <x v="300"/>
    <s v="Nicolas Cage"/>
    <m/>
    <m/>
    <m/>
    <m/>
    <n v="25681"/>
    <n v="77"/>
    <x v="0"/>
    <x v="24"/>
    <n v="65000000"/>
    <n v="-45451936"/>
  </r>
  <r>
    <x v="2318"/>
    <n v="6.3"/>
    <n v="2014"/>
    <x v="4"/>
    <n v="23393765"/>
    <n v="98"/>
    <x v="91"/>
    <s v="Alex Pettyfer"/>
    <m/>
    <m/>
    <m/>
    <m/>
    <n v="31323"/>
    <n v="76"/>
    <x v="0"/>
    <x v="0"/>
    <n v="20000000"/>
    <n v="3393765"/>
  </r>
  <r>
    <x v="2319"/>
    <n v="6.3"/>
    <n v="1996"/>
    <x v="0"/>
    <n v="53854588"/>
    <n v="48"/>
    <x v="276"/>
    <s v="Don Johnson"/>
    <m/>
    <m/>
    <m/>
    <m/>
    <n v="37911"/>
    <n v="73"/>
    <x v="0"/>
    <x v="0"/>
    <n v="45000000"/>
    <n v="8854588"/>
  </r>
  <r>
    <x v="2320"/>
    <n v="6.3"/>
    <n v="1999"/>
    <x v="0"/>
    <n v="1954202"/>
    <n v="28"/>
    <x v="58"/>
    <s v="Meat Loaf"/>
    <m/>
    <m/>
    <m/>
    <m/>
    <n v="5917"/>
    <n v="71"/>
    <x v="0"/>
    <x v="0"/>
    <n v="15000000"/>
    <n v="-13045798"/>
  </r>
  <r>
    <x v="2321"/>
    <n v="6.3"/>
    <n v="1929"/>
    <x v="8"/>
    <n v="2808000"/>
    <n v="36"/>
    <x v="327"/>
    <s v="Anita Page"/>
    <m/>
    <m/>
    <m/>
    <m/>
    <n v="4546"/>
    <n v="71"/>
    <x v="0"/>
    <x v="0"/>
    <n v="379000"/>
    <n v="2429000"/>
  </r>
  <r>
    <x v="2322"/>
    <n v="6.3"/>
    <n v="1994"/>
    <x v="0"/>
    <n v="46815748"/>
    <n v="42"/>
    <x v="283"/>
    <s v="Meryl Streep"/>
    <s v="The River Wild "/>
    <m/>
    <m/>
    <m/>
    <n v="32544"/>
    <n v="69"/>
    <x v="0"/>
    <x v="0"/>
    <n v="45000000"/>
    <n v="1815748"/>
  </r>
  <r>
    <x v="2323"/>
    <n v="6.3"/>
    <n v="2010"/>
    <x v="4"/>
    <n v="2848578"/>
    <n v="19"/>
    <x v="223"/>
    <s v="Robyn Lively"/>
    <m/>
    <m/>
    <m/>
    <m/>
    <n v="3942"/>
    <n v="65"/>
    <x v="0"/>
    <x v="0"/>
    <n v="3500000"/>
    <n v="-651422"/>
  </r>
  <r>
    <x v="2324"/>
    <n v="6.3"/>
    <n v="1983"/>
    <x v="5"/>
    <n v="12200000"/>
    <n v="29"/>
    <x v="449"/>
    <s v="David Carradine"/>
    <m/>
    <m/>
    <m/>
    <m/>
    <n v="7973"/>
    <n v="65"/>
    <x v="0"/>
    <x v="0"/>
    <n v="5000000"/>
    <n v="7200000"/>
  </r>
  <r>
    <x v="2325"/>
    <n v="6.3"/>
    <n v="2000"/>
    <x v="2"/>
    <n v="45542421"/>
    <n v="89"/>
    <x v="564"/>
    <s v="Kath Soucie"/>
    <m/>
    <m/>
    <m/>
    <m/>
    <n v="13319"/>
    <n v="53"/>
    <x v="0"/>
    <x v="0"/>
    <n v="30000000"/>
    <n v="15542421"/>
  </r>
  <r>
    <x v="2326"/>
    <n v="6.3"/>
    <n v="2007"/>
    <x v="2"/>
    <n v="1506998"/>
    <n v="121"/>
    <x v="70"/>
    <s v="David Richmond-Peck"/>
    <m/>
    <m/>
    <m/>
    <m/>
    <n v="8014"/>
    <n v="50"/>
    <x v="0"/>
    <x v="0"/>
    <n v="12000000"/>
    <n v="-10493002"/>
  </r>
  <r>
    <x v="2327"/>
    <n v="6.3"/>
    <n v="2007"/>
    <x v="2"/>
    <n v="11702090"/>
    <n v="72"/>
    <x v="34"/>
    <s v="Danny Strong"/>
    <m/>
    <m/>
    <m/>
    <m/>
    <n v="37700"/>
    <n v="50"/>
    <x v="0"/>
    <x v="0"/>
    <n v="16500000"/>
    <n v="-4797910"/>
  </r>
  <r>
    <x v="2328"/>
    <n v="6.3"/>
    <n v="1996"/>
    <x v="0"/>
    <n v="1292527"/>
    <n v="31"/>
    <x v="565"/>
    <s v="Steve Buscemi"/>
    <m/>
    <m/>
    <m/>
    <m/>
    <n v="3536"/>
    <n v="44"/>
    <x v="0"/>
    <x v="5"/>
    <n v="19000000"/>
    <n v="-17707473"/>
  </r>
  <r>
    <x v="2329"/>
    <n v="6.3"/>
    <n v="2001"/>
    <x v="2"/>
    <n v="27457409"/>
    <n v="52"/>
    <x v="7"/>
    <s v="Julie Benz"/>
    <m/>
    <m/>
    <m/>
    <m/>
    <n v="3198"/>
    <n v="43"/>
    <x v="0"/>
    <x v="0"/>
    <n v="6000000"/>
    <n v="21457409"/>
  </r>
  <r>
    <x v="2330"/>
    <n v="6.3"/>
    <n v="2010"/>
    <x v="4"/>
    <n v="389804"/>
    <n v="113"/>
    <x v="110"/>
    <s v="Lena Dunham"/>
    <m/>
    <m/>
    <m/>
    <m/>
    <n v="11816"/>
    <n v="35"/>
    <x v="0"/>
    <x v="0"/>
    <n v="65000"/>
    <n v="324804"/>
  </r>
  <r>
    <x v="2331"/>
    <n v="6.3"/>
    <n v="2005"/>
    <x v="2"/>
    <n v="70071"/>
    <n v="35"/>
    <x v="566"/>
    <s v="Ian Gamazon"/>
    <m/>
    <m/>
    <m/>
    <m/>
    <n v="589"/>
    <n v="35"/>
    <x v="0"/>
    <x v="40"/>
    <n v="7000"/>
    <n v="63071"/>
  </r>
  <r>
    <x v="2332"/>
    <n v="6.3"/>
    <n v="1999"/>
    <x v="0"/>
    <n v="185577"/>
    <n v="33"/>
    <x v="117"/>
    <s v="Craig Ferguson"/>
    <m/>
    <m/>
    <m/>
    <m/>
    <n v="2133"/>
    <n v="31"/>
    <x v="0"/>
    <x v="8"/>
    <n v="4000000"/>
    <n v="-3814423"/>
  </r>
  <r>
    <x v="2333"/>
    <n v="6.3"/>
    <n v="2009"/>
    <x v="2"/>
    <n v="110029"/>
    <n v="33"/>
    <x v="567"/>
    <s v="Deborah Mailman"/>
    <m/>
    <m/>
    <m/>
    <m/>
    <n v="1388"/>
    <n v="31"/>
    <x v="0"/>
    <x v="17"/>
    <n v="6500000"/>
    <n v="-6389971"/>
  </r>
  <r>
    <x v="2334"/>
    <n v="6.3"/>
    <n v="2000"/>
    <x v="2"/>
    <n v="75078"/>
    <n v="34"/>
    <x v="117"/>
    <s v="Anna Friel"/>
    <m/>
    <m/>
    <m/>
    <m/>
    <n v="1398"/>
    <n v="26"/>
    <x v="0"/>
    <x v="0"/>
    <n v="14000000"/>
    <n v="-13924922"/>
  </r>
  <r>
    <x v="2335"/>
    <n v="6.3"/>
    <n v="1977"/>
    <x v="1"/>
    <n v="1000000"/>
    <n v="6"/>
    <x v="490"/>
    <s v="Catherine Deneuve"/>
    <m/>
    <m/>
    <m/>
    <m/>
    <n v="2215"/>
    <n v="26"/>
    <x v="0"/>
    <x v="8"/>
    <n v="9000000"/>
    <n v="-8000000"/>
  </r>
  <r>
    <x v="2336"/>
    <n v="6.3"/>
    <n v="1999"/>
    <x v="0"/>
    <n v="2148212"/>
    <n v="25"/>
    <x v="223"/>
    <s v="Bruce McGill"/>
    <m/>
    <m/>
    <m/>
    <m/>
    <n v="781"/>
    <n v="20"/>
    <x v="0"/>
    <x v="0"/>
    <n v="7000000"/>
    <n v="-4851788"/>
  </r>
  <r>
    <x v="2337"/>
    <n v="6.3"/>
    <n v="2013"/>
    <x v="4"/>
    <n v="4091"/>
    <n v="60"/>
    <x v="49"/>
    <s v="Kyle Hebert"/>
    <m/>
    <m/>
    <m/>
    <m/>
    <n v="4265"/>
    <n v="16"/>
    <x v="0"/>
    <x v="34"/>
    <n v="34000000"/>
    <n v="-33995909"/>
  </r>
  <r>
    <x v="2338"/>
    <n v="6.3"/>
    <n v="1997"/>
    <x v="0"/>
    <n v="18195"/>
    <n v="8"/>
    <x v="568"/>
    <s v="James Urbaniak"/>
    <m/>
    <m/>
    <m/>
    <m/>
    <n v="336"/>
    <n v="7"/>
    <x v="0"/>
    <x v="0"/>
    <n v="250000"/>
    <n v="-231805"/>
  </r>
  <r>
    <x v="2339"/>
    <n v="6.2"/>
    <n v="2008"/>
    <x v="2"/>
    <n v="317011114"/>
    <n v="470"/>
    <x v="55"/>
    <s v="Harrison Ford"/>
    <m/>
    <m/>
    <m/>
    <m/>
    <n v="333847"/>
    <n v="2054"/>
    <x v="0"/>
    <x v="0"/>
    <n v="185000000"/>
    <n v="132011114"/>
  </r>
  <r>
    <x v="2340"/>
    <n v="6.2"/>
    <n v="2007"/>
    <x v="2"/>
    <n v="336530303"/>
    <n v="392"/>
    <x v="411"/>
    <s v="J.K. Simmons"/>
    <m/>
    <m/>
    <m/>
    <m/>
    <n v="383056"/>
    <n v="1902"/>
    <x v="0"/>
    <x v="0"/>
    <n v="258000000"/>
    <n v="78530303"/>
  </r>
  <r>
    <x v="2341"/>
    <n v="6.2"/>
    <n v="2002"/>
    <x v="2"/>
    <n v="213079163"/>
    <n v="194"/>
    <x v="301"/>
    <s v="Verne Troyer"/>
    <m/>
    <m/>
    <m/>
    <m/>
    <n v="162909"/>
    <n v="795"/>
    <x v="0"/>
    <x v="0"/>
    <n v="63000000"/>
    <n v="150079163"/>
  </r>
  <r>
    <x v="2342"/>
    <n v="6.2"/>
    <n v="2009"/>
    <x v="2"/>
    <n v="79948113"/>
    <n v="279"/>
    <x v="24"/>
    <s v="Nicolas Cage"/>
    <m/>
    <m/>
    <m/>
    <m/>
    <n v="186879"/>
    <n v="791"/>
    <x v="0"/>
    <x v="0"/>
    <n v="50000000"/>
    <n v="29948113"/>
  </r>
  <r>
    <x v="2343"/>
    <n v="6.2"/>
    <n v="2004"/>
    <x v="2"/>
    <n v="50740078"/>
    <n v="191"/>
    <x v="463"/>
    <s v="Milla Jovovich"/>
    <m/>
    <m/>
    <m/>
    <m/>
    <n v="151580"/>
    <n v="672"/>
    <x v="0"/>
    <x v="6"/>
    <n v="45000000"/>
    <n v="5740078"/>
  </r>
  <r>
    <x v="2344"/>
    <n v="6.2"/>
    <n v="2005"/>
    <x v="2"/>
    <n v="20433940"/>
    <n v="252"/>
    <x v="99"/>
    <s v="Tony Nappo"/>
    <m/>
    <m/>
    <m/>
    <m/>
    <n v="78883"/>
    <n v="662"/>
    <x v="0"/>
    <x v="16"/>
    <n v="15000000"/>
    <n v="5433940"/>
  </r>
  <r>
    <x v="2345"/>
    <n v="6.2"/>
    <n v="2014"/>
    <x v="4"/>
    <n v="58607007"/>
    <n v="492"/>
    <x v="284"/>
    <s v="Gary Oldman"/>
    <m/>
    <m/>
    <m/>
    <m/>
    <n v="182899"/>
    <n v="630"/>
    <x v="0"/>
    <x v="0"/>
    <n v="100000000"/>
    <n v="-41392993"/>
  </r>
  <r>
    <x v="2346"/>
    <n v="6.2"/>
    <n v="2006"/>
    <x v="2"/>
    <n v="80150343"/>
    <n v="210"/>
    <x v="320"/>
    <s v="Costas Mandylor"/>
    <m/>
    <m/>
    <m/>
    <m/>
    <n v="142115"/>
    <n v="614"/>
    <x v="0"/>
    <x v="0"/>
    <n v="10000000"/>
    <n v="70150343"/>
  </r>
  <r>
    <x v="2347"/>
    <n v="6.2"/>
    <n v="2005"/>
    <x v="2"/>
    <n v="89706988"/>
    <n v="231"/>
    <x v="38"/>
    <s v="Erika Christensen"/>
    <m/>
    <m/>
    <m/>
    <m/>
    <n v="126746"/>
    <n v="600"/>
    <x v="0"/>
    <x v="0"/>
    <n v="55000000"/>
    <n v="34706988"/>
  </r>
  <r>
    <x v="2348"/>
    <n v="6.2"/>
    <n v="2002"/>
    <x v="2"/>
    <n v="43060566"/>
    <n v="138"/>
    <x v="105"/>
    <s v="Christian Bale"/>
    <m/>
    <m/>
    <m/>
    <m/>
    <n v="107859"/>
    <n v="569"/>
    <x v="0"/>
    <x v="0"/>
    <n v="60000000"/>
    <n v="-16939434"/>
  </r>
  <r>
    <x v="2349"/>
    <n v="6.2"/>
    <n v="2001"/>
    <x v="2"/>
    <n v="95001351"/>
    <n v="163"/>
    <x v="34"/>
    <s v="Linda Cardellini"/>
    <m/>
    <m/>
    <m/>
    <m/>
    <n v="131801"/>
    <n v="548"/>
    <x v="0"/>
    <x v="0"/>
    <n v="18000000"/>
    <n v="77001351"/>
  </r>
  <r>
    <x v="2350"/>
    <n v="6.2"/>
    <n v="2014"/>
    <x v="4"/>
    <n v="106369117"/>
    <n v="366"/>
    <x v="178"/>
    <s v="Eva Green"/>
    <m/>
    <m/>
    <m/>
    <m/>
    <n v="225273"/>
    <n v="523"/>
    <x v="0"/>
    <x v="0"/>
    <n v="110000000"/>
    <n v="-3630883"/>
  </r>
  <r>
    <x v="2351"/>
    <n v="6.2"/>
    <n v="2002"/>
    <x v="2"/>
    <n v="16033556"/>
    <n v="63"/>
    <x v="182"/>
    <s v="Steve Oedekerk"/>
    <m/>
    <m/>
    <m/>
    <m/>
    <n v="37901"/>
    <n v="518"/>
    <x v="0"/>
    <x v="0"/>
    <n v="10000000"/>
    <n v="6033556"/>
  </r>
  <r>
    <x v="2352"/>
    <n v="6.2"/>
    <n v="2011"/>
    <x v="4"/>
    <n v="38176892"/>
    <n v="420"/>
    <x v="320"/>
    <s v="Alison Brie"/>
    <m/>
    <m/>
    <m/>
    <m/>
    <n v="104119"/>
    <n v="518"/>
    <x v="0"/>
    <x v="0"/>
    <n v="40000000"/>
    <n v="-1823108"/>
  </r>
  <r>
    <x v="2353"/>
    <n v="6.2"/>
    <n v="2012"/>
    <x v="4"/>
    <n v="79711678"/>
    <n v="526"/>
    <x v="211"/>
    <s v="Johnny Depp"/>
    <m/>
    <m/>
    <m/>
    <m/>
    <n v="199039"/>
    <n v="479"/>
    <x v="0"/>
    <x v="0"/>
    <n v="100000000"/>
    <n v="-20288322"/>
  </r>
  <r>
    <x v="2354"/>
    <n v="6.2"/>
    <n v="2003"/>
    <x v="2"/>
    <n v="46455802"/>
    <n v="175"/>
    <x v="125"/>
    <s v="Sarah Carter"/>
    <m/>
    <m/>
    <m/>
    <m/>
    <n v="120786"/>
    <n v="472"/>
    <x v="0"/>
    <x v="0"/>
    <n v="26000000"/>
    <n v="20455802"/>
  </r>
  <r>
    <x v="2355"/>
    <n v="6.2"/>
    <n v="2015"/>
    <x v="4"/>
    <n v="65069140"/>
    <n v="371"/>
    <x v="125"/>
    <s v="Ocean James"/>
    <m/>
    <m/>
    <m/>
    <m/>
    <n v="65299"/>
    <n v="455"/>
    <x v="0"/>
    <x v="0"/>
    <n v="5000000"/>
    <n v="60069140"/>
  </r>
  <r>
    <x v="2356"/>
    <n v="6.2"/>
    <n v="2004"/>
    <x v="2"/>
    <n v="39692139"/>
    <n v="193"/>
    <x v="307"/>
    <s v="J.K. Simmons"/>
    <m/>
    <m/>
    <m/>
    <m/>
    <n v="84131"/>
    <n v="400"/>
    <x v="0"/>
    <x v="0"/>
    <n v="35000000"/>
    <n v="4692139"/>
  </r>
  <r>
    <x v="2357"/>
    <n v="6.2"/>
    <n v="1999"/>
    <x v="0"/>
    <n v="50041732"/>
    <n v="131"/>
    <x v="99"/>
    <s v="Nia Long"/>
    <m/>
    <m/>
    <m/>
    <m/>
    <n v="54390"/>
    <n v="398"/>
    <x v="0"/>
    <x v="0"/>
    <n v="29000000"/>
    <n v="21041732"/>
  </r>
  <r>
    <x v="2358"/>
    <n v="6.2"/>
    <n v="2007"/>
    <x v="2"/>
    <n v="27667947"/>
    <n v="209"/>
    <x v="21"/>
    <s v="Li Gong"/>
    <m/>
    <m/>
    <m/>
    <m/>
    <n v="86374"/>
    <n v="392"/>
    <x v="0"/>
    <x v="8"/>
    <n v="50000000"/>
    <n v="-22332053"/>
  </r>
  <r>
    <x v="2359"/>
    <n v="6.2"/>
    <n v="2000"/>
    <x v="2"/>
    <n v="106807667"/>
    <n v="140"/>
    <x v="569"/>
    <s v="Candice Bergen"/>
    <m/>
    <m/>
    <m/>
    <m/>
    <n v="137377"/>
    <n v="370"/>
    <x v="0"/>
    <x v="0"/>
    <n v="45000000"/>
    <n v="61807667"/>
  </r>
  <r>
    <x v="2360"/>
    <n v="6.2"/>
    <n v="2012"/>
    <x v="4"/>
    <n v="14938570"/>
    <n v="414"/>
    <x v="75"/>
    <s v="Brad Pitt"/>
    <m/>
    <m/>
    <s v="Killing Them Softly "/>
    <m/>
    <n v="111625"/>
    <n v="369"/>
    <x v="0"/>
    <x v="0"/>
    <n v="15000000"/>
    <n v="-61430"/>
  </r>
  <r>
    <x v="2361"/>
    <n v="6.2"/>
    <n v="2004"/>
    <x v="2"/>
    <n v="25266129"/>
    <n v="164"/>
    <x v="110"/>
    <s v="Stephen Root"/>
    <m/>
    <m/>
    <m/>
    <m/>
    <n v="54346"/>
    <n v="358"/>
    <x v="0"/>
    <x v="0"/>
    <n v="35000000"/>
    <n v="-9733871"/>
  </r>
  <r>
    <x v="2362"/>
    <n v="6.2"/>
    <n v="2013"/>
    <x v="4"/>
    <n v="71588220"/>
    <n v="393"/>
    <x v="264"/>
    <s v="Javier Botet"/>
    <m/>
    <m/>
    <m/>
    <m/>
    <n v="134869"/>
    <n v="304"/>
    <x v="0"/>
    <x v="16"/>
    <n v="20000000"/>
    <n v="51588220"/>
  </r>
  <r>
    <x v="2363"/>
    <n v="6.2"/>
    <n v="2001"/>
    <x v="2"/>
    <n v="108244774"/>
    <n v="108"/>
    <x v="487"/>
    <s v="Anne Hathaway"/>
    <m/>
    <m/>
    <m/>
    <m/>
    <n v="94049"/>
    <n v="301"/>
    <x v="0"/>
    <x v="0"/>
    <n v="37000000"/>
    <n v="71244774"/>
  </r>
  <r>
    <x v="2364"/>
    <n v="6.2"/>
    <n v="2007"/>
    <x v="2"/>
    <n v="14998070"/>
    <n v="227"/>
    <x v="169"/>
    <s v="Meryl Streep"/>
    <s v="Lions for Lambs "/>
    <m/>
    <m/>
    <m/>
    <n v="41170"/>
    <n v="298"/>
    <x v="0"/>
    <x v="0"/>
    <n v="35000000"/>
    <n v="-20001930"/>
  </r>
  <r>
    <x v="2365"/>
    <n v="6.2"/>
    <n v="1990"/>
    <x v="0"/>
    <n v="30669413"/>
    <n v="119"/>
    <x v="151"/>
    <s v="Adam Baldwin"/>
    <m/>
    <m/>
    <m/>
    <m/>
    <n v="105478"/>
    <n v="291"/>
    <x v="0"/>
    <x v="0"/>
    <n v="35000000"/>
    <n v="-4330587"/>
  </r>
  <r>
    <x v="2366"/>
    <n v="6.2"/>
    <n v="2002"/>
    <x v="2"/>
    <n v="236266"/>
    <n v="103"/>
    <x v="413"/>
    <s v="Matt Damon"/>
    <m/>
    <m/>
    <m/>
    <m/>
    <n v="15104"/>
    <n v="290"/>
    <x v="0"/>
    <x v="0"/>
    <n v="3500000"/>
    <n v="-3263734"/>
  </r>
  <r>
    <x v="2367"/>
    <n v="6.2"/>
    <n v="2014"/>
    <x v="4"/>
    <n v="50549107"/>
    <n v="313"/>
    <x v="61"/>
    <s v="Colm Feore"/>
    <m/>
    <m/>
    <m/>
    <m/>
    <n v="99035"/>
    <n v="289"/>
    <x v="0"/>
    <x v="0"/>
    <n v="60000000"/>
    <n v="-9450893"/>
  </r>
  <r>
    <x v="2368"/>
    <n v="6.2"/>
    <n v="2004"/>
    <x v="2"/>
    <n v="6601079"/>
    <n v="119"/>
    <x v="570"/>
    <s v="Indira Varma"/>
    <m/>
    <m/>
    <m/>
    <m/>
    <n v="17436"/>
    <n v="276"/>
    <x v="0"/>
    <x v="8"/>
    <n v="7000000"/>
    <n v="-398921"/>
  </r>
  <r>
    <x v="2369"/>
    <n v="6.2"/>
    <n v="1999"/>
    <x v="0"/>
    <n v="87704396"/>
    <n v="138"/>
    <x v="571"/>
    <s v="Will Patton"/>
    <m/>
    <m/>
    <m/>
    <m/>
    <n v="88132"/>
    <n v="274"/>
    <x v="0"/>
    <x v="0"/>
    <n v="66000000"/>
    <n v="21704396"/>
  </r>
  <r>
    <x v="2370"/>
    <n v="6.2"/>
    <n v="2009"/>
    <x v="2"/>
    <n v="32416109"/>
    <n v="271"/>
    <x v="572"/>
    <s v="Kevin Spacey"/>
    <m/>
    <m/>
    <m/>
    <m/>
    <n v="109620"/>
    <n v="268"/>
    <x v="0"/>
    <x v="0"/>
    <n v="25000000"/>
    <n v="7416109"/>
  </r>
  <r>
    <x v="2371"/>
    <n v="6.2"/>
    <n v="2000"/>
    <x v="2"/>
    <n v="32598931"/>
    <n v="134"/>
    <x v="61"/>
    <s v="Pamela Reed"/>
    <m/>
    <m/>
    <m/>
    <m/>
    <n v="49300"/>
    <n v="265"/>
    <x v="0"/>
    <x v="0"/>
    <n v="65000000"/>
    <n v="-32401069"/>
  </r>
  <r>
    <x v="2372"/>
    <n v="6.2"/>
    <n v="2013"/>
    <x v="4"/>
    <n v="19445217"/>
    <n v="231"/>
    <x v="149"/>
    <s v="Alden Ehrenreich"/>
    <m/>
    <m/>
    <m/>
    <m/>
    <n v="67796"/>
    <n v="258"/>
    <x v="0"/>
    <x v="0"/>
    <n v="60000000"/>
    <n v="-40554783"/>
  </r>
  <r>
    <x v="2373"/>
    <n v="6.2"/>
    <n v="1993"/>
    <x v="0"/>
    <n v="50016394"/>
    <n v="80"/>
    <x v="573"/>
    <s v="F. Murray Abraham"/>
    <m/>
    <m/>
    <m/>
    <m/>
    <n v="106528"/>
    <n v="257"/>
    <x v="0"/>
    <x v="0"/>
    <n v="70000000"/>
    <n v="-19983606"/>
  </r>
  <r>
    <x v="2374"/>
    <n v="6.2"/>
    <n v="2012"/>
    <x v="4"/>
    <n v="67523385"/>
    <n v="285"/>
    <x v="117"/>
    <s v="Charlyne Yi"/>
    <m/>
    <m/>
    <m/>
    <m/>
    <n v="104005"/>
    <n v="248"/>
    <x v="0"/>
    <x v="0"/>
    <n v="35000000"/>
    <n v="32523385"/>
  </r>
  <r>
    <x v="2375"/>
    <n v="6.2"/>
    <n v="2008"/>
    <x v="2"/>
    <n v="28687835"/>
    <n v="195"/>
    <x v="21"/>
    <s v="Billy Burke"/>
    <m/>
    <m/>
    <m/>
    <m/>
    <n v="40964"/>
    <n v="245"/>
    <x v="0"/>
    <x v="0"/>
    <n v="35000000"/>
    <n v="-6312165"/>
  </r>
  <r>
    <x v="2376"/>
    <n v="6.2"/>
    <n v="1998"/>
    <x v="0"/>
    <n v="30324946"/>
    <n v="63"/>
    <x v="57"/>
    <s v="Will Ferrell"/>
    <m/>
    <m/>
    <m/>
    <m/>
    <n v="48458"/>
    <n v="239"/>
    <x v="0"/>
    <x v="0"/>
    <n v="17000000"/>
    <n v="13324946"/>
  </r>
  <r>
    <x v="2377"/>
    <n v="6.2"/>
    <n v="2006"/>
    <x v="2"/>
    <n v="37442180"/>
    <n v="111"/>
    <x v="281"/>
    <s v="Robin Williams"/>
    <m/>
    <m/>
    <m/>
    <m/>
    <n v="28005"/>
    <n v="236"/>
    <x v="0"/>
    <x v="0"/>
    <n v="20000000"/>
    <n v="17442180"/>
  </r>
  <r>
    <x v="2378"/>
    <n v="6.2"/>
    <n v="2008"/>
    <x v="2"/>
    <n v="30691439"/>
    <n v="208"/>
    <x v="320"/>
    <s v="Jason Flemyng"/>
    <m/>
    <m/>
    <m/>
    <m/>
    <n v="86205"/>
    <n v="232"/>
    <x v="0"/>
    <x v="0"/>
    <n v="35000000"/>
    <n v="-4308561"/>
  </r>
  <r>
    <x v="2379"/>
    <n v="6.2"/>
    <n v="1995"/>
    <x v="0"/>
    <n v="7564000"/>
    <n v="79"/>
    <x v="439"/>
    <s v="Angelina Jolie Pitt"/>
    <m/>
    <m/>
    <m/>
    <m/>
    <n v="54650"/>
    <n v="223"/>
    <x v="0"/>
    <x v="0"/>
    <n v="20000000"/>
    <n v="-12436000"/>
  </r>
  <r>
    <x v="2380"/>
    <n v="6.2"/>
    <n v="2009"/>
    <x v="2"/>
    <n v="13630226"/>
    <n v="150"/>
    <x v="284"/>
    <s v="Jason Statham"/>
    <m/>
    <m/>
    <m/>
    <m/>
    <n v="112516"/>
    <n v="223"/>
    <x v="0"/>
    <x v="0"/>
    <n v="20000000"/>
    <n v="-6369774"/>
  </r>
  <r>
    <x v="2381"/>
    <n v="6.2"/>
    <n v="2007"/>
    <x v="2"/>
    <n v="140080850"/>
    <n v="162"/>
    <x v="229"/>
    <s v="Tzi Ma"/>
    <m/>
    <m/>
    <m/>
    <m/>
    <n v="121084"/>
    <n v="221"/>
    <x v="0"/>
    <x v="0"/>
    <n v="140000000"/>
    <n v="80850"/>
  </r>
  <r>
    <x v="2382"/>
    <n v="6.2"/>
    <n v="2004"/>
    <x v="2"/>
    <n v="45860039"/>
    <n v="117"/>
    <x v="574"/>
    <s v="Dwayne Johnson"/>
    <m/>
    <m/>
    <m/>
    <m/>
    <n v="53118"/>
    <n v="221"/>
    <x v="0"/>
    <x v="0"/>
    <n v="56000000"/>
    <n v="-10139961"/>
  </r>
  <r>
    <x v="2383"/>
    <n v="6.2"/>
    <n v="2005"/>
    <x v="2"/>
    <n v="63939454"/>
    <n v="127"/>
    <x v="575"/>
    <s v="Michael Angarano"/>
    <m/>
    <m/>
    <m/>
    <m/>
    <n v="61321"/>
    <n v="217"/>
    <x v="0"/>
    <x v="0"/>
    <n v="35000000"/>
    <n v="28939454"/>
  </r>
  <r>
    <x v="2384"/>
    <n v="6.2"/>
    <n v="2001"/>
    <x v="2"/>
    <n v="40334024"/>
    <n v="116"/>
    <x v="511"/>
    <s v="Sarah Silverman"/>
    <m/>
    <m/>
    <m/>
    <m/>
    <n v="44168"/>
    <n v="216"/>
    <x v="0"/>
    <x v="0"/>
    <n v="35000000"/>
    <n v="5334024"/>
  </r>
  <r>
    <x v="2385"/>
    <n v="6.2"/>
    <n v="1983"/>
    <x v="5"/>
    <n v="55500000"/>
    <n v="89"/>
    <x v="97"/>
    <s v="Bernie Casey"/>
    <m/>
    <m/>
    <m/>
    <m/>
    <n v="48636"/>
    <n v="214"/>
    <x v="0"/>
    <x v="8"/>
    <n v="36000000"/>
    <n v="19500000"/>
  </r>
  <r>
    <x v="2386"/>
    <n v="6.2"/>
    <n v="2003"/>
    <x v="2"/>
    <n v="6852144"/>
    <n v="129"/>
    <x v="203"/>
    <s v="Laura Harring"/>
    <m/>
    <m/>
    <m/>
    <m/>
    <n v="15169"/>
    <n v="213"/>
    <x v="0"/>
    <x v="16"/>
    <n v="22000000"/>
    <n v="-15147856"/>
  </r>
  <r>
    <x v="2387"/>
    <n v="6.2"/>
    <n v="2014"/>
    <x v="4"/>
    <n v="30688364"/>
    <n v="211"/>
    <x v="61"/>
    <s v="Connie Nielsen"/>
    <m/>
    <m/>
    <m/>
    <m/>
    <n v="69355"/>
    <n v="211"/>
    <x v="0"/>
    <x v="0"/>
    <n v="28000000"/>
    <n v="2688364"/>
  </r>
  <r>
    <x v="2388"/>
    <n v="6.2"/>
    <n v="2005"/>
    <x v="2"/>
    <n v="42071069"/>
    <n v="124"/>
    <x v="276"/>
    <s v="Jimmy Fallon"/>
    <m/>
    <m/>
    <m/>
    <m/>
    <n v="36223"/>
    <n v="208"/>
    <x v="0"/>
    <x v="0"/>
    <n v="30000000"/>
    <n v="12071069"/>
  </r>
  <r>
    <x v="2389"/>
    <n v="6.2"/>
    <n v="2001"/>
    <x v="2"/>
    <n v="6114237"/>
    <n v="83"/>
    <x v="24"/>
    <s v="Gary Dourdan"/>
    <m/>
    <m/>
    <m/>
    <m/>
    <n v="19986"/>
    <n v="207"/>
    <x v="0"/>
    <x v="0"/>
    <n v="40000000"/>
    <n v="-33885763"/>
  </r>
  <r>
    <x v="2390"/>
    <n v="6.2"/>
    <n v="2007"/>
    <x v="2"/>
    <n v="126597121"/>
    <n v="194"/>
    <x v="51"/>
    <s v="Matthew Broderick"/>
    <m/>
    <m/>
    <m/>
    <m/>
    <n v="105902"/>
    <n v="206"/>
    <x v="0"/>
    <x v="0"/>
    <n v="150000000"/>
    <n v="-23402879"/>
  </r>
  <r>
    <x v="2391"/>
    <n v="6.2"/>
    <n v="2014"/>
    <x v="4"/>
    <n v="30523568"/>
    <n v="242"/>
    <x v="25"/>
    <s v="Olivia Munn"/>
    <m/>
    <m/>
    <m/>
    <m/>
    <n v="54447"/>
    <n v="201"/>
    <x v="0"/>
    <x v="0"/>
    <n v="30000000"/>
    <n v="523568"/>
  </r>
  <r>
    <x v="2392"/>
    <n v="6.2"/>
    <n v="1999"/>
    <x v="0"/>
    <n v="4002955"/>
    <n v="59"/>
    <x v="154"/>
    <s v="Vivica A. Fox"/>
    <m/>
    <m/>
    <m/>
    <m/>
    <n v="33745"/>
    <n v="198"/>
    <x v="0"/>
    <x v="0"/>
    <n v="20000000"/>
    <n v="-15997045"/>
  </r>
  <r>
    <x v="2393"/>
    <n v="6.2"/>
    <n v="1996"/>
    <x v="0"/>
    <n v="24881000"/>
    <n v="93"/>
    <x v="532"/>
    <s v="Christine Taylor"/>
    <m/>
    <m/>
    <m/>
    <m/>
    <n v="57140"/>
    <n v="195"/>
    <x v="0"/>
    <x v="0"/>
    <n v="15000000"/>
    <n v="9881000"/>
  </r>
  <r>
    <x v="2394"/>
    <n v="6.2"/>
    <n v="2011"/>
    <x v="4"/>
    <n v="78009155"/>
    <n v="236"/>
    <x v="301"/>
    <s v="Matthew Broderick"/>
    <m/>
    <m/>
    <m/>
    <m/>
    <n v="110073"/>
    <n v="194"/>
    <x v="0"/>
    <x v="0"/>
    <n v="75000000"/>
    <n v="3009155"/>
  </r>
  <r>
    <x v="2395"/>
    <n v="6.2"/>
    <n v="1985"/>
    <x v="5"/>
    <n v="36200000"/>
    <n v="117"/>
    <x v="6"/>
    <s v="Tina Turner"/>
    <m/>
    <m/>
    <m/>
    <m/>
    <n v="101840"/>
    <n v="193"/>
    <x v="0"/>
    <x v="17"/>
    <n v="12305523"/>
    <n v="23894477"/>
  </r>
  <r>
    <x v="2396"/>
    <n v="6.2"/>
    <n v="2003"/>
    <x v="2"/>
    <n v="60470220"/>
    <n v="165"/>
    <x v="292"/>
    <s v="Fann Wong"/>
    <m/>
    <m/>
    <m/>
    <m/>
    <n v="81444"/>
    <n v="192"/>
    <x v="0"/>
    <x v="0"/>
    <n v="50000000"/>
    <n v="10470220"/>
  </r>
  <r>
    <x v="2397"/>
    <n v="6.2"/>
    <n v="2001"/>
    <x v="2"/>
    <n v="16991902"/>
    <n v="107"/>
    <x v="30"/>
    <s v="Beth Grant"/>
    <m/>
    <m/>
    <m/>
    <m/>
    <n v="34592"/>
    <n v="191"/>
    <x v="0"/>
    <x v="0"/>
    <n v="57000000"/>
    <n v="-40008098"/>
  </r>
  <r>
    <x v="2398"/>
    <n v="6.2"/>
    <n v="2006"/>
    <x v="2"/>
    <n v="6754898"/>
    <n v="132"/>
    <x v="7"/>
    <s v="Jill Clayburgh"/>
    <m/>
    <m/>
    <m/>
    <m/>
    <n v="20000"/>
    <n v="188"/>
    <x v="0"/>
    <x v="0"/>
    <n v="12000000"/>
    <n v="-5245102"/>
  </r>
  <r>
    <x v="2399"/>
    <n v="6.2"/>
    <n v="1997"/>
    <x v="0"/>
    <n v="61355436"/>
    <n v="64"/>
    <x v="408"/>
    <s v="Alun Armstrong"/>
    <m/>
    <m/>
    <m/>
    <m/>
    <n v="52136"/>
    <n v="184"/>
    <x v="0"/>
    <x v="0"/>
    <n v="68000000"/>
    <n v="-6644564"/>
  </r>
  <r>
    <x v="2400"/>
    <n v="6.2"/>
    <n v="2009"/>
    <x v="2"/>
    <n v="40559930"/>
    <n v="211"/>
    <x v="528"/>
    <s v="Julia Roberts"/>
    <m/>
    <m/>
    <m/>
    <m/>
    <n v="41727"/>
    <n v="184"/>
    <x v="0"/>
    <x v="0"/>
    <n v="60000000"/>
    <n v="-19440070"/>
  </r>
  <r>
    <x v="2401"/>
    <n v="6.2"/>
    <n v="2015"/>
    <x v="4"/>
    <n v="42592530"/>
    <n v="198"/>
    <x v="211"/>
    <s v="Adam Scott"/>
    <m/>
    <m/>
    <m/>
    <m/>
    <n v="29867"/>
    <n v="181"/>
    <x v="0"/>
    <x v="0"/>
    <n v="15000000"/>
    <n v="27592530"/>
  </r>
  <r>
    <x v="2402"/>
    <n v="6.2"/>
    <n v="2011"/>
    <x v="4"/>
    <n v="70625986"/>
    <n v="245"/>
    <x v="34"/>
    <s v="Natalie Portman"/>
    <m/>
    <m/>
    <m/>
    <m/>
    <n v="168717"/>
    <n v="178"/>
    <x v="0"/>
    <x v="0"/>
    <n v="25000000"/>
    <n v="45625986"/>
  </r>
  <r>
    <x v="2403"/>
    <n v="6.2"/>
    <n v="2006"/>
    <x v="2"/>
    <n v="7221458"/>
    <n v="127"/>
    <x v="32"/>
    <s v="Kate Winslet"/>
    <m/>
    <m/>
    <m/>
    <m/>
    <n v="20740"/>
    <n v="178"/>
    <x v="0"/>
    <x v="6"/>
    <n v="55000000"/>
    <n v="-47778542"/>
  </r>
  <r>
    <x v="2404"/>
    <n v="6.2"/>
    <n v="2012"/>
    <x v="4"/>
    <n v="86897182"/>
    <n v="255"/>
    <x v="117"/>
    <s v="Will Ferrell"/>
    <m/>
    <m/>
    <m/>
    <m/>
    <n v="106790"/>
    <n v="177"/>
    <x v="0"/>
    <x v="0"/>
    <n v="95000000"/>
    <n v="-8102818"/>
  </r>
  <r>
    <x v="2405"/>
    <n v="6.2"/>
    <n v="2009"/>
    <x v="2"/>
    <n v="13248477"/>
    <n v="167"/>
    <x v="25"/>
    <s v="Bradley Cooper"/>
    <m/>
    <m/>
    <m/>
    <m/>
    <n v="60555"/>
    <n v="174"/>
    <x v="0"/>
    <x v="0"/>
    <n v="27000000"/>
    <n v="-13751523"/>
  </r>
  <r>
    <x v="2406"/>
    <n v="6.2"/>
    <n v="1997"/>
    <x v="0"/>
    <n v="582024"/>
    <n v="59"/>
    <x v="537"/>
    <s v="Trey Parker"/>
    <m/>
    <m/>
    <m/>
    <m/>
    <n v="30396"/>
    <n v="168"/>
    <x v="0"/>
    <x v="0"/>
    <n v="1000000"/>
    <n v="-417976"/>
  </r>
  <r>
    <x v="2407"/>
    <n v="6.2"/>
    <n v="2002"/>
    <x v="2"/>
    <n v="22433915"/>
    <n v="104"/>
    <x v="14"/>
    <s v="Robert De Niro"/>
    <m/>
    <m/>
    <m/>
    <m/>
    <n v="21319"/>
    <n v="166"/>
    <x v="0"/>
    <x v="0"/>
    <n v="60000000"/>
    <n v="-37566085"/>
  </r>
  <r>
    <x v="2408"/>
    <n v="6.2"/>
    <n v="2001"/>
    <x v="2"/>
    <n v="16017403"/>
    <n v="92"/>
    <x v="183"/>
    <s v="Mekhi Phifer"/>
    <m/>
    <m/>
    <m/>
    <m/>
    <n v="17333"/>
    <n v="153"/>
    <x v="0"/>
    <x v="0"/>
    <n v="5000000"/>
    <n v="11017403"/>
  </r>
  <r>
    <x v="2409"/>
    <n v="6.2"/>
    <n v="1981"/>
    <x v="5"/>
    <n v="105500000"/>
    <n v="75"/>
    <x v="117"/>
    <s v="Art Hindle"/>
    <m/>
    <m/>
    <m/>
    <m/>
    <n v="31260"/>
    <n v="152"/>
    <x v="0"/>
    <x v="16"/>
    <n v="4000000"/>
    <n v="101500000"/>
  </r>
  <r>
    <x v="2410"/>
    <n v="6.2"/>
    <n v="2000"/>
    <x v="2"/>
    <n v="1276984"/>
    <n v="90"/>
    <x v="307"/>
    <s v="Alicia Witt"/>
    <m/>
    <m/>
    <m/>
    <m/>
    <n v="11403"/>
    <n v="150"/>
    <x v="0"/>
    <x v="5"/>
    <n v="10000000"/>
    <n v="-8723016"/>
  </r>
  <r>
    <x v="2411"/>
    <n v="6.2"/>
    <n v="2004"/>
    <x v="2"/>
    <n v="16123851"/>
    <n v="118"/>
    <x v="5"/>
    <s v="Romola Garai"/>
    <m/>
    <m/>
    <m/>
    <m/>
    <n v="17373"/>
    <n v="148"/>
    <x v="0"/>
    <x v="0"/>
    <n v="23000000"/>
    <n v="-6876149"/>
  </r>
  <r>
    <x v="2412"/>
    <n v="6.2"/>
    <n v="2004"/>
    <x v="2"/>
    <n v="13395939"/>
    <n v="135"/>
    <x v="110"/>
    <s v="Omar Epps"/>
    <m/>
    <m/>
    <m/>
    <m/>
    <n v="43442"/>
    <n v="146"/>
    <x v="0"/>
    <x v="8"/>
    <n v="60000000"/>
    <n v="-46604061"/>
  </r>
  <r>
    <x v="2413"/>
    <n v="6.2"/>
    <n v="2012"/>
    <x v="4"/>
    <n v="28644770"/>
    <n v="232"/>
    <x v="34"/>
    <s v="Alison Brie"/>
    <m/>
    <m/>
    <m/>
    <m/>
    <n v="78974"/>
    <n v="141"/>
    <x v="0"/>
    <x v="0"/>
    <n v="30000000"/>
    <n v="-1355230"/>
  </r>
  <r>
    <x v="2414"/>
    <n v="6.2"/>
    <n v="2013"/>
    <x v="4"/>
    <n v="17609982"/>
    <n v="224"/>
    <x v="571"/>
    <s v="Jason Statham"/>
    <m/>
    <m/>
    <m/>
    <m/>
    <n v="90046"/>
    <n v="141"/>
    <x v="0"/>
    <x v="0"/>
    <n v="35000000"/>
    <n v="-17390018"/>
  </r>
  <r>
    <x v="2415"/>
    <n v="6.2"/>
    <n v="1994"/>
    <x v="0"/>
    <n v="65012000"/>
    <n v="59"/>
    <x v="576"/>
    <s v="David Hyde Pierce"/>
    <m/>
    <m/>
    <m/>
    <m/>
    <n v="43559"/>
    <n v="137"/>
    <x v="0"/>
    <x v="0"/>
    <n v="70000000"/>
    <n v="-4988000"/>
  </r>
  <r>
    <x v="2416"/>
    <n v="6.2"/>
    <n v="1970"/>
    <x v="1"/>
    <n v="9000000"/>
    <n v="101"/>
    <x v="250"/>
    <s v="Charles Napier"/>
    <m/>
    <m/>
    <m/>
    <m/>
    <n v="7584"/>
    <n v="137"/>
    <x v="0"/>
    <x v="0"/>
    <n v="900000"/>
    <n v="8100000"/>
  </r>
  <r>
    <x v="2417"/>
    <n v="6.2"/>
    <n v="2013"/>
    <x v="4"/>
    <n v="19692608"/>
    <n v="298"/>
    <x v="21"/>
    <s v="Alona Tal"/>
    <m/>
    <m/>
    <m/>
    <m/>
    <n v="63548"/>
    <n v="134"/>
    <x v="0"/>
    <x v="0"/>
    <n v="35000000"/>
    <n v="-15307392"/>
  </r>
  <r>
    <x v="2418"/>
    <n v="6.2"/>
    <n v="2010"/>
    <x v="4"/>
    <n v="57744720"/>
    <n v="119"/>
    <x v="226"/>
    <s v="Paul Walker"/>
    <m/>
    <m/>
    <m/>
    <m/>
    <n v="46961"/>
    <n v="132"/>
    <x v="0"/>
    <x v="0"/>
    <n v="20000000"/>
    <n v="37744720"/>
  </r>
  <r>
    <x v="2419"/>
    <n v="6.2"/>
    <n v="2014"/>
    <x v="4"/>
    <n v="22451"/>
    <n v="189"/>
    <x v="577"/>
    <s v="Matt Bomer"/>
    <m/>
    <m/>
    <m/>
    <m/>
    <n v="41288"/>
    <n v="126"/>
    <x v="0"/>
    <x v="0"/>
    <n v="60000000"/>
    <n v="-59977549"/>
  </r>
  <r>
    <x v="2420"/>
    <n v="6.2"/>
    <n v="2014"/>
    <x v="4"/>
    <n v="113733726"/>
    <n v="154"/>
    <x v="460"/>
    <s v="Robin Williams"/>
    <m/>
    <m/>
    <m/>
    <m/>
    <n v="67223"/>
    <n v="126"/>
    <x v="0"/>
    <x v="0"/>
    <n v="127000000"/>
    <n v="-13266274"/>
  </r>
  <r>
    <x v="2421"/>
    <n v="6.2"/>
    <n v="2011"/>
    <x v="4"/>
    <n v="7204138"/>
    <n v="108"/>
    <x v="117"/>
    <s v="Joel McHale"/>
    <m/>
    <m/>
    <m/>
    <m/>
    <n v="34809"/>
    <n v="125"/>
    <x v="0"/>
    <x v="0"/>
    <n v="41000000"/>
    <n v="-33795862"/>
  </r>
  <r>
    <x v="2422"/>
    <n v="6.2"/>
    <n v="1986"/>
    <x v="5"/>
    <n v="12947763"/>
    <n v="96"/>
    <x v="320"/>
    <s v="Thomas F. Wilson"/>
    <m/>
    <m/>
    <m/>
    <m/>
    <n v="10624"/>
    <n v="125"/>
    <x v="0"/>
    <x v="0"/>
    <n v="5000000"/>
    <n v="7947763"/>
  </r>
  <r>
    <x v="2423"/>
    <n v="6.2"/>
    <n v="2001"/>
    <x v="2"/>
    <n v="13596911"/>
    <n v="81"/>
    <x v="578"/>
    <s v="Ron Howard"/>
    <m/>
    <m/>
    <m/>
    <m/>
    <n v="25572"/>
    <n v="123"/>
    <x v="0"/>
    <x v="0"/>
    <n v="70000000"/>
    <n v="-56403089"/>
  </r>
  <r>
    <x v="2424"/>
    <n v="6.2"/>
    <n v="1996"/>
    <x v="0"/>
    <n v="105444419"/>
    <n v="50"/>
    <x v="117"/>
    <s v="Stockard Channing"/>
    <m/>
    <m/>
    <m/>
    <m/>
    <n v="31817"/>
    <n v="117"/>
    <x v="0"/>
    <x v="0"/>
    <n v="26000000"/>
    <n v="79444419"/>
  </r>
  <r>
    <x v="2425"/>
    <n v="6.2"/>
    <n v="1991"/>
    <x v="0"/>
    <n v="38037513"/>
    <n v="43"/>
    <x v="579"/>
    <s v="Keanu Reeves"/>
    <m/>
    <m/>
    <m/>
    <m/>
    <n v="49680"/>
    <n v="117"/>
    <x v="0"/>
    <x v="0"/>
    <n v="20000000"/>
    <n v="18037513"/>
  </r>
  <r>
    <x v="2426"/>
    <n v="6.2"/>
    <n v="2014"/>
    <x v="4"/>
    <n v="134141530"/>
    <n v="146"/>
    <x v="569"/>
    <s v="Bruce McGill"/>
    <m/>
    <m/>
    <m/>
    <m/>
    <n v="75903"/>
    <n v="109"/>
    <x v="0"/>
    <x v="0"/>
    <n v="25000000"/>
    <n v="109141530"/>
  </r>
  <r>
    <x v="2427"/>
    <n v="6.2"/>
    <n v="2007"/>
    <x v="2"/>
    <n v="65087"/>
    <n v="133"/>
    <x v="580"/>
    <s v="Mike Figueroa"/>
    <m/>
    <m/>
    <m/>
    <m/>
    <n v="8824"/>
    <n v="108"/>
    <x v="0"/>
    <x v="0"/>
    <n v="5000000"/>
    <n v="-4934913"/>
  </r>
  <r>
    <x v="2428"/>
    <n v="6.2"/>
    <n v="2008"/>
    <x v="2"/>
    <n v="58006147"/>
    <n v="97"/>
    <x v="538"/>
    <s v="Cassie Ventura"/>
    <m/>
    <m/>
    <m/>
    <m/>
    <n v="67653"/>
    <n v="108"/>
    <x v="0"/>
    <x v="0"/>
    <n v="23000000"/>
    <n v="35006147"/>
  </r>
  <r>
    <x v="2429"/>
    <n v="6.2"/>
    <n v="2009"/>
    <x v="2"/>
    <n v="10814185"/>
    <n v="192"/>
    <x v="511"/>
    <s v="J.K. Simmons"/>
    <m/>
    <m/>
    <m/>
    <m/>
    <n v="37530"/>
    <n v="106"/>
    <x v="0"/>
    <x v="0"/>
    <n v="8000000"/>
    <n v="2814185"/>
  </r>
  <r>
    <x v="2430"/>
    <n v="6.2"/>
    <n v="2013"/>
    <x v="4"/>
    <n v="3254172"/>
    <n v="224"/>
    <x v="132"/>
    <s v="Benedict Cumberbatch"/>
    <m/>
    <m/>
    <m/>
    <m/>
    <n v="29282"/>
    <n v="105"/>
    <x v="0"/>
    <x v="0"/>
    <n v="28000000"/>
    <n v="-24745828"/>
  </r>
  <r>
    <x v="2431"/>
    <n v="6.2"/>
    <n v="2008"/>
    <x v="2"/>
    <n v="6409206"/>
    <n v="132"/>
    <x v="347"/>
    <s v="Emma Stone"/>
    <m/>
    <m/>
    <m/>
    <m/>
    <n v="32311"/>
    <n v="104"/>
    <x v="0"/>
    <x v="0"/>
    <n v="15000000"/>
    <n v="-8590794"/>
  </r>
  <r>
    <x v="2432"/>
    <n v="6.2"/>
    <n v="2010"/>
    <x v="4"/>
    <n v="64001297"/>
    <n v="111"/>
    <x v="247"/>
    <s v="Chloë Grace Moretz"/>
    <m/>
    <m/>
    <m/>
    <m/>
    <n v="32002"/>
    <n v="103"/>
    <x v="0"/>
    <x v="0"/>
    <n v="15000000"/>
    <n v="49001297"/>
  </r>
  <r>
    <x v="2433"/>
    <n v="6.2"/>
    <n v="2001"/>
    <x v="2"/>
    <n v="31155435"/>
    <n v="34"/>
    <x v="246"/>
    <s v="Hector Elizondo"/>
    <m/>
    <m/>
    <m/>
    <m/>
    <n v="42644"/>
    <n v="102"/>
    <x v="0"/>
    <x v="0"/>
    <n v="12000000"/>
    <n v="19155435"/>
  </r>
  <r>
    <x v="2434"/>
    <n v="6.2"/>
    <n v="2006"/>
    <x v="2"/>
    <n v="84303558"/>
    <n v="107"/>
    <x v="51"/>
    <s v="Jon Favreau"/>
    <m/>
    <m/>
    <m/>
    <m/>
    <n v="65270"/>
    <n v="100"/>
    <x v="0"/>
    <x v="0"/>
    <n v="85000000"/>
    <n v="-696442"/>
  </r>
  <r>
    <x v="2435"/>
    <n v="6.2"/>
    <n v="1999"/>
    <x v="0"/>
    <n v="16290976"/>
    <n v="70"/>
    <x v="581"/>
    <s v="Josh Charles"/>
    <m/>
    <m/>
    <m/>
    <m/>
    <n v="14637"/>
    <n v="100"/>
    <x v="0"/>
    <x v="0"/>
    <n v="24000000"/>
    <n v="-7709024"/>
  </r>
  <r>
    <x v="2436"/>
    <n v="6.2"/>
    <n v="1984"/>
    <x v="5"/>
    <n v="69800000"/>
    <n v="43"/>
    <x v="83"/>
    <s v="Tom Hanks"/>
    <m/>
    <m/>
    <m/>
    <m/>
    <n v="54723"/>
    <n v="99"/>
    <x v="0"/>
    <x v="0"/>
    <n v="8000000"/>
    <n v="61800000"/>
  </r>
  <r>
    <x v="2437"/>
    <n v="6.2"/>
    <n v="2006"/>
    <x v="2"/>
    <n v="12549485"/>
    <n v="81"/>
    <x v="582"/>
    <s v="Cicely Tyson"/>
    <m/>
    <m/>
    <m/>
    <m/>
    <n v="4603"/>
    <n v="91"/>
    <x v="0"/>
    <x v="0"/>
    <n v="15000000"/>
    <n v="-2450515"/>
  </r>
  <r>
    <x v="2438"/>
    <n v="6.2"/>
    <n v="2013"/>
    <x v="4"/>
    <n v="317125"/>
    <n v="141"/>
    <x v="91"/>
    <s v="Robin Wright"/>
    <m/>
    <m/>
    <m/>
    <m/>
    <n v="23334"/>
    <n v="87"/>
    <x v="0"/>
    <x v="17"/>
    <n v="16000000"/>
    <n v="-15682875"/>
  </r>
  <r>
    <x v="2439"/>
    <n v="6.2"/>
    <n v="2010"/>
    <x v="4"/>
    <n v="42385520"/>
    <n v="138"/>
    <x v="138"/>
    <s v="Alyson Stoner"/>
    <m/>
    <m/>
    <m/>
    <m/>
    <n v="47297"/>
    <n v="86"/>
    <x v="0"/>
    <x v="0"/>
    <n v="30000000"/>
    <n v="12385520"/>
  </r>
  <r>
    <x v="2440"/>
    <n v="6.2"/>
    <n v="2014"/>
    <x v="4"/>
    <n v="66950483"/>
    <n v="119"/>
    <x v="247"/>
    <s v="Bella Thorne"/>
    <m/>
    <m/>
    <m/>
    <m/>
    <n v="29738"/>
    <n v="85"/>
    <x v="0"/>
    <x v="0"/>
    <n v="28000000"/>
    <n v="38950483"/>
  </r>
  <r>
    <x v="2441"/>
    <n v="6.2"/>
    <n v="2007"/>
    <x v="2"/>
    <n v="90636983"/>
    <n v="112"/>
    <x v="583"/>
    <s v="Dwayne Johnson"/>
    <m/>
    <m/>
    <m/>
    <m/>
    <n v="44021"/>
    <n v="83"/>
    <x v="0"/>
    <x v="0"/>
    <n v="22000000"/>
    <n v="68636983"/>
  </r>
  <r>
    <x v="2442"/>
    <n v="6.2"/>
    <n v="1989"/>
    <x v="5"/>
    <n v="9094451"/>
    <n v="31"/>
    <x v="478"/>
    <s v="Julian Sands"/>
    <m/>
    <m/>
    <m/>
    <m/>
    <n v="11668"/>
    <n v="79"/>
    <x v="0"/>
    <x v="0"/>
    <n v="7000000"/>
    <n v="2094451"/>
  </r>
  <r>
    <x v="2443"/>
    <n v="6.2"/>
    <n v="2006"/>
    <x v="2"/>
    <n v="20998709"/>
    <n v="46"/>
    <x v="296"/>
    <s v="Alison Lohman"/>
    <m/>
    <m/>
    <m/>
    <m/>
    <n v="6095"/>
    <n v="76"/>
    <x v="0"/>
    <x v="0"/>
    <n v="15000000"/>
    <n v="5998709"/>
  </r>
  <r>
    <x v="2444"/>
    <n v="6.2"/>
    <n v="1992"/>
    <x v="0"/>
    <n v="5430822"/>
    <n v="39"/>
    <x v="584"/>
    <s v="Michael J. Pollard"/>
    <m/>
    <m/>
    <m/>
    <m/>
    <n v="8391"/>
    <n v="75"/>
    <x v="0"/>
    <x v="8"/>
    <n v="7000000"/>
    <n v="-1569178"/>
  </r>
  <r>
    <x v="2445"/>
    <n v="6.2"/>
    <n v="1997"/>
    <x v="0"/>
    <n v="10556196"/>
    <n v="59"/>
    <x v="21"/>
    <s v="Mia Kirshner"/>
    <m/>
    <m/>
    <m/>
    <m/>
    <n v="16562"/>
    <n v="73"/>
    <x v="0"/>
    <x v="0"/>
    <n v="50000000"/>
    <n v="-39443804"/>
  </r>
  <r>
    <x v="2446"/>
    <n v="6.2"/>
    <n v="1988"/>
    <x v="5"/>
    <n v="12793213"/>
    <n v="34"/>
    <x v="110"/>
    <s v="Julia Roberts"/>
    <m/>
    <m/>
    <m/>
    <m/>
    <n v="18286"/>
    <n v="73"/>
    <x v="0"/>
    <x v="0"/>
    <n v="6000000"/>
    <n v="6793213"/>
  </r>
  <r>
    <x v="2447"/>
    <n v="6.2"/>
    <n v="2008"/>
    <x v="2"/>
    <n v="102055"/>
    <n v="110"/>
    <x v="74"/>
    <s v="Nirut Sirichanya"/>
    <m/>
    <m/>
    <m/>
    <m/>
    <n v="24570"/>
    <n v="72"/>
    <x v="30"/>
    <x v="33"/>
    <n v="300000000"/>
    <n v="-299897945"/>
  </r>
  <r>
    <x v="2448"/>
    <n v="6.2"/>
    <n v="1993"/>
    <x v="0"/>
    <n v="2850263"/>
    <n v="9"/>
    <x v="585"/>
    <s v="Alanna Ubach"/>
    <m/>
    <m/>
    <m/>
    <m/>
    <n v="5061"/>
    <n v="70"/>
    <x v="0"/>
    <x v="0"/>
    <n v="2600000"/>
    <n v="250263"/>
  </r>
  <r>
    <x v="2449"/>
    <n v="6.2"/>
    <n v="1998"/>
    <x v="0"/>
    <n v="22717758"/>
    <n v="34"/>
    <x v="586"/>
    <s v="Gary Oldman"/>
    <m/>
    <m/>
    <m/>
    <m/>
    <n v="11156"/>
    <n v="67"/>
    <x v="0"/>
    <x v="0"/>
    <n v="40000000"/>
    <n v="-17282242"/>
  </r>
  <r>
    <x v="2450"/>
    <n v="6.2"/>
    <n v="1996"/>
    <x v="0"/>
    <n v="20300000"/>
    <n v="50"/>
    <x v="32"/>
    <s v="Al Pacino"/>
    <m/>
    <m/>
    <m/>
    <m/>
    <n v="16741"/>
    <n v="60"/>
    <x v="0"/>
    <x v="0"/>
    <n v="40000000"/>
    <n v="-19700000"/>
  </r>
  <r>
    <x v="2451"/>
    <n v="6.2"/>
    <n v="2006"/>
    <x v="2"/>
    <n v="23000"/>
    <n v="88"/>
    <x v="404"/>
    <s v="John Karyus"/>
    <m/>
    <m/>
    <m/>
    <m/>
    <n v="5931"/>
    <n v="58"/>
    <x v="0"/>
    <x v="0"/>
    <n v="500000"/>
    <n v="-477000"/>
  </r>
  <r>
    <x v="2452"/>
    <n v="6.2"/>
    <n v="1993"/>
    <x v="0"/>
    <n v="24103594"/>
    <n v="14"/>
    <x v="587"/>
    <s v="Curtis Armstrong"/>
    <m/>
    <m/>
    <m/>
    <m/>
    <n v="6384"/>
    <n v="54"/>
    <x v="0"/>
    <x v="0"/>
    <n v="6500000"/>
    <n v="17603594"/>
  </r>
  <r>
    <x v="2453"/>
    <n v="6.2"/>
    <n v="2003"/>
    <x v="2"/>
    <n v="19539"/>
    <n v="35"/>
    <x v="117"/>
    <s v="Judy Greer"/>
    <m/>
    <m/>
    <m/>
    <m/>
    <n v="4182"/>
    <n v="53"/>
    <x v="0"/>
    <x v="0"/>
    <n v="1000000"/>
    <n v="-980461"/>
  </r>
  <r>
    <x v="2454"/>
    <n v="6.2"/>
    <n v="2003"/>
    <x v="2"/>
    <n v="763044"/>
    <n v="54"/>
    <x v="32"/>
    <s v="Charlotte Rampling"/>
    <m/>
    <m/>
    <m/>
    <m/>
    <n v="4257"/>
    <n v="52"/>
    <x v="0"/>
    <x v="16"/>
    <n v="23000000"/>
    <n v="-22236956"/>
  </r>
  <r>
    <x v="2455"/>
    <n v="6.2"/>
    <n v="2010"/>
    <x v="4"/>
    <n v="1039869"/>
    <n v="117"/>
    <x v="64"/>
    <s v="Kevin Spacey"/>
    <m/>
    <m/>
    <m/>
    <m/>
    <n v="14757"/>
    <n v="51"/>
    <x v="0"/>
    <x v="16"/>
    <n v="15000000"/>
    <n v="-13960131"/>
  </r>
  <r>
    <x v="2456"/>
    <n v="6.2"/>
    <n v="1970"/>
    <x v="1"/>
    <n v="5000000"/>
    <n v="22"/>
    <x v="588"/>
    <s v="Rock Hudson"/>
    <m/>
    <m/>
    <m/>
    <m/>
    <n v="1547"/>
    <n v="50"/>
    <x v="0"/>
    <x v="0"/>
    <n v="25000000"/>
    <n v="-20000000"/>
  </r>
  <r>
    <x v="2457"/>
    <n v="6.2"/>
    <n v="1996"/>
    <x v="0"/>
    <n v="10070000"/>
    <n v="20"/>
    <x v="110"/>
    <s v="Brendan Fraser"/>
    <m/>
    <m/>
    <m/>
    <m/>
    <n v="5668"/>
    <n v="50"/>
    <x v="0"/>
    <x v="0"/>
    <n v="25000000"/>
    <n v="-14930000"/>
  </r>
  <r>
    <x v="2458"/>
    <n v="6.2"/>
    <n v="2005"/>
    <x v="2"/>
    <n v="375474"/>
    <n v="21"/>
    <x v="289"/>
    <s v="Gerard Butler"/>
    <m/>
    <m/>
    <m/>
    <m/>
    <n v="2613"/>
    <n v="46"/>
    <x v="0"/>
    <x v="0"/>
    <n v="20000000"/>
    <n v="-19624526"/>
  </r>
  <r>
    <x v="2459"/>
    <n v="6.2"/>
    <n v="2001"/>
    <x v="2"/>
    <n v="226792"/>
    <n v="43"/>
    <x v="589"/>
    <s v="Minnie Driver"/>
    <m/>
    <m/>
    <m/>
    <m/>
    <n v="3080"/>
    <n v="44"/>
    <x v="0"/>
    <x v="8"/>
    <n v="10000000"/>
    <n v="-9773208"/>
  </r>
  <r>
    <x v="2460"/>
    <n v="6.2"/>
    <n v="2009"/>
    <x v="2"/>
    <n v="2708188"/>
    <n v="155"/>
    <x v="110"/>
    <s v="Tom Burke"/>
    <m/>
    <m/>
    <m/>
    <m/>
    <n v="8924"/>
    <n v="43"/>
    <x v="0"/>
    <x v="8"/>
    <n v="23000000"/>
    <n v="-20291812"/>
  </r>
  <r>
    <x v="2461"/>
    <n v="6.2"/>
    <n v="1999"/>
    <x v="0"/>
    <n v="229311"/>
    <n v="10"/>
    <x v="590"/>
    <s v="Tom Berenger"/>
    <m/>
    <m/>
    <m/>
    <m/>
    <n v="899"/>
    <n v="42"/>
    <x v="0"/>
    <x v="14"/>
    <n v="11350000"/>
    <n v="-11120689"/>
  </r>
  <r>
    <x v="2462"/>
    <n v="6.2"/>
    <n v="2008"/>
    <x v="2"/>
    <n v="23091"/>
    <n v="67"/>
    <x v="93"/>
    <s v="Viggo Mortensen"/>
    <m/>
    <m/>
    <m/>
    <m/>
    <n v="5664"/>
    <n v="42"/>
    <x v="0"/>
    <x v="8"/>
    <n v="15000000"/>
    <n v="-14976909"/>
  </r>
  <r>
    <x v="2463"/>
    <n v="6.2"/>
    <n v="2001"/>
    <x v="2"/>
    <n v="54606"/>
    <n v="47"/>
    <x v="511"/>
    <s v="James Nesbitt"/>
    <m/>
    <m/>
    <m/>
    <m/>
    <n v="1940"/>
    <n v="34"/>
    <x v="0"/>
    <x v="8"/>
    <n v="6000000"/>
    <n v="-5945394"/>
  </r>
  <r>
    <x v="2464"/>
    <n v="6.2"/>
    <n v="2006"/>
    <x v="2"/>
    <n v="117560"/>
    <n v="36"/>
    <x v="91"/>
    <s v="Tim Blake Nelson"/>
    <m/>
    <m/>
    <m/>
    <m/>
    <n v="2330"/>
    <n v="29"/>
    <x v="0"/>
    <x v="0"/>
    <n v="6000000"/>
    <n v="-5882440"/>
  </r>
  <r>
    <x v="2465"/>
    <n v="6.2"/>
    <n v="2006"/>
    <x v="2"/>
    <n v="194568"/>
    <n v="32"/>
    <x v="34"/>
    <s v="Jessy Schram"/>
    <m/>
    <m/>
    <m/>
    <m/>
    <n v="2963"/>
    <n v="28"/>
    <x v="0"/>
    <x v="0"/>
    <n v="1500000"/>
    <n v="-1305432"/>
  </r>
  <r>
    <x v="2466"/>
    <n v="6.2"/>
    <n v="1998"/>
    <x v="0"/>
    <n v="99147"/>
    <n v="31"/>
    <x v="5"/>
    <s v="Ethan Suplee"/>
    <m/>
    <m/>
    <m/>
    <m/>
    <n v="1884"/>
    <n v="28"/>
    <x v="0"/>
    <x v="0"/>
    <n v="2000000"/>
    <n v="-1900853"/>
  </r>
  <r>
    <x v="2467"/>
    <n v="6.2"/>
    <n v="2007"/>
    <x v="2"/>
    <n v="2955039"/>
    <n v="65"/>
    <x v="54"/>
    <s v="Emma Bell"/>
    <m/>
    <m/>
    <m/>
    <m/>
    <n v="3624"/>
    <n v="27"/>
    <x v="0"/>
    <x v="0"/>
    <n v="9000000"/>
    <n v="-6044961"/>
  </r>
  <r>
    <x v="2468"/>
    <n v="6.2"/>
    <n v="2008"/>
    <x v="2"/>
    <n v="115504"/>
    <n v="22"/>
    <x v="110"/>
    <s v="Larry Miller"/>
    <m/>
    <m/>
    <m/>
    <m/>
    <n v="4820"/>
    <n v="26"/>
    <x v="0"/>
    <x v="8"/>
    <n v="14000000"/>
    <n v="-13884496"/>
  </r>
  <r>
    <x v="2469"/>
    <n v="6.2"/>
    <n v="2009"/>
    <x v="2"/>
    <n v="17580"/>
    <n v="66"/>
    <x v="5"/>
    <s v="Merritt Wever"/>
    <m/>
    <m/>
    <m/>
    <m/>
    <n v="1268"/>
    <n v="23"/>
    <x v="0"/>
    <x v="0"/>
    <n v="1500000"/>
    <n v="-1482420"/>
  </r>
  <r>
    <x v="2470"/>
    <n v="6.2"/>
    <n v="2000"/>
    <x v="2"/>
    <n v="610991"/>
    <n v="1"/>
    <x v="91"/>
    <s v="Karisma Kapoor"/>
    <m/>
    <m/>
    <m/>
    <m/>
    <n v="2715"/>
    <n v="19"/>
    <x v="13"/>
    <x v="10"/>
    <n v="1000000"/>
    <n v="-389009"/>
  </r>
  <r>
    <x v="2471"/>
    <n v="6.2"/>
    <n v="1995"/>
    <x v="0"/>
    <n v="2832826"/>
    <n v="15"/>
    <x v="110"/>
    <s v="Anjelica Huston"/>
    <m/>
    <m/>
    <m/>
    <m/>
    <n v="1761"/>
    <n v="19"/>
    <x v="0"/>
    <x v="0"/>
    <n v="11000000"/>
    <n v="-8167174"/>
  </r>
  <r>
    <x v="2472"/>
    <n v="6.2"/>
    <n v="2009"/>
    <x v="2"/>
    <n v="883887"/>
    <n v="26"/>
    <x v="5"/>
    <s v="Q'orianka Kilcher"/>
    <m/>
    <m/>
    <m/>
    <m/>
    <n v="1201"/>
    <n v="14"/>
    <x v="0"/>
    <x v="0"/>
    <n v="9000000"/>
    <n v="-8116113"/>
  </r>
  <r>
    <x v="2473"/>
    <n v="6.2"/>
    <n v="2007"/>
    <x v="2"/>
    <n v="52850"/>
    <n v="35"/>
    <x v="117"/>
    <s v="Monique Gabriela Curnen"/>
    <m/>
    <m/>
    <m/>
    <m/>
    <n v="1656"/>
    <n v="12"/>
    <x v="0"/>
    <x v="0"/>
    <n v="500000"/>
    <n v="-447150"/>
  </r>
  <r>
    <x v="2474"/>
    <n v="6.2"/>
    <n v="2009"/>
    <x v="2"/>
    <n v="76382"/>
    <n v="22"/>
    <x v="591"/>
    <s v="Zoe Lister-Jones"/>
    <m/>
    <m/>
    <m/>
    <m/>
    <n v="1194"/>
    <n v="8"/>
    <x v="0"/>
    <x v="0"/>
    <n v="15000"/>
    <n v="61382"/>
  </r>
  <r>
    <x v="2475"/>
    <n v="6.2"/>
    <n v="2013"/>
    <x v="4"/>
    <n v="169379"/>
    <n v="12"/>
    <x v="84"/>
    <s v="Jorge Luis Moreno"/>
    <m/>
    <m/>
    <m/>
    <m/>
    <n v="683"/>
    <n v="3"/>
    <x v="11"/>
    <x v="18"/>
    <n v="10000000"/>
    <n v="-9830621"/>
  </r>
  <r>
    <x v="2476"/>
    <n v="6.2"/>
    <n v="2007"/>
    <x v="2"/>
    <n v="7826"/>
    <n v="17"/>
    <x v="485"/>
    <s v="Robin Williams"/>
    <m/>
    <m/>
    <m/>
    <m/>
    <n v="132"/>
    <n v="2"/>
    <x v="0"/>
    <x v="0"/>
    <n v="1200000"/>
    <n v="-1192174"/>
  </r>
  <r>
    <x v="2477"/>
    <n v="6.1"/>
    <n v="2006"/>
    <x v="2"/>
    <n v="200069408"/>
    <n v="434"/>
    <x v="35"/>
    <s v="Kevin Spacey"/>
    <m/>
    <m/>
    <m/>
    <m/>
    <n v="240396"/>
    <n v="2367"/>
    <x v="0"/>
    <x v="0"/>
    <n v="209000000"/>
    <n v="-8930592"/>
  </r>
  <r>
    <x v="2478"/>
    <n v="6.1"/>
    <n v="2001"/>
    <x v="2"/>
    <n v="198539855"/>
    <n v="191"/>
    <x v="367"/>
    <s v="Jennifer Garner"/>
    <m/>
    <m/>
    <m/>
    <m/>
    <n v="254111"/>
    <n v="1999"/>
    <x v="0"/>
    <x v="0"/>
    <n v="140000000"/>
    <n v="58539855"/>
  </r>
  <r>
    <x v="2479"/>
    <n v="6.1"/>
    <n v="2000"/>
    <x v="2"/>
    <n v="215397307"/>
    <n v="237"/>
    <x v="97"/>
    <s v="Tom Cruise"/>
    <m/>
    <m/>
    <m/>
    <m/>
    <n v="242188"/>
    <n v="1426"/>
    <x v="0"/>
    <x v="0"/>
    <n v="125000000"/>
    <n v="90397307"/>
  </r>
  <r>
    <x v="2480"/>
    <n v="6.1"/>
    <n v="2002"/>
    <x v="2"/>
    <n v="160201106"/>
    <n v="264"/>
    <x v="97"/>
    <s v="Toby Stephens"/>
    <m/>
    <m/>
    <m/>
    <m/>
    <n v="169914"/>
    <n v="1185"/>
    <x v="0"/>
    <x v="8"/>
    <n v="142000000"/>
    <n v="18201106"/>
  </r>
  <r>
    <x v="2481"/>
    <n v="6.1"/>
    <n v="2001"/>
    <x v="2"/>
    <n v="37470017"/>
    <n v="190"/>
    <x v="320"/>
    <s v="Eileen Brennan"/>
    <m/>
    <m/>
    <m/>
    <m/>
    <n v="86890"/>
    <n v="985"/>
    <x v="0"/>
    <x v="6"/>
    <n v="10000000"/>
    <n v="27470017"/>
  </r>
  <r>
    <x v="2482"/>
    <n v="6.1"/>
    <n v="2011"/>
    <x v="4"/>
    <n v="36381716"/>
    <n v="435"/>
    <x v="592"/>
    <s v="Jon Hamm"/>
    <m/>
    <m/>
    <m/>
    <m/>
    <n v="197584"/>
    <n v="918"/>
    <x v="0"/>
    <x v="0"/>
    <n v="82000000"/>
    <n v="-45618284"/>
  </r>
  <r>
    <x v="2483"/>
    <n v="6.1"/>
    <n v="2012"/>
    <x v="4"/>
    <n v="155111815"/>
    <n v="416"/>
    <x v="2"/>
    <s v="Chris Hemsworth"/>
    <m/>
    <m/>
    <m/>
    <m/>
    <n v="228554"/>
    <n v="710"/>
    <x v="0"/>
    <x v="0"/>
    <n v="170000000"/>
    <n v="-14888185"/>
  </r>
  <r>
    <x v="2484"/>
    <n v="6.1"/>
    <n v="2007"/>
    <x v="2"/>
    <n v="70083519"/>
    <n v="251"/>
    <x v="233"/>
    <s v="Christopher Lee"/>
    <m/>
    <m/>
    <m/>
    <m/>
    <n v="149019"/>
    <n v="666"/>
    <x v="0"/>
    <x v="0"/>
    <n v="180000000"/>
    <n v="-109916481"/>
  </r>
  <r>
    <x v="2485"/>
    <n v="6.1"/>
    <n v="2014"/>
    <x v="4"/>
    <n v="65007045"/>
    <n v="314"/>
    <x v="11"/>
    <s v="Christian Bale"/>
    <m/>
    <m/>
    <m/>
    <m/>
    <n v="128682"/>
    <n v="657"/>
    <x v="0"/>
    <x v="8"/>
    <n v="140000000"/>
    <n v="-74992955"/>
  </r>
  <r>
    <x v="2486"/>
    <n v="6.1"/>
    <n v="2004"/>
    <x v="2"/>
    <n v="37760080"/>
    <n v="197"/>
    <x v="496"/>
    <s v="Angelina Jolie Pitt"/>
    <m/>
    <m/>
    <m/>
    <m/>
    <n v="72868"/>
    <n v="618"/>
    <x v="0"/>
    <x v="0"/>
    <n v="70000000"/>
    <n v="-32239920"/>
  </r>
  <r>
    <x v="2487"/>
    <n v="6.1"/>
    <n v="2002"/>
    <x v="2"/>
    <n v="190418803"/>
    <n v="208"/>
    <x v="593"/>
    <s v="Will Smith"/>
    <m/>
    <m/>
    <m/>
    <m/>
    <n v="270207"/>
    <n v="606"/>
    <x v="0"/>
    <x v="0"/>
    <n v="140000000"/>
    <n v="50418803"/>
  </r>
  <r>
    <x v="2488"/>
    <n v="6.1"/>
    <n v="2003"/>
    <x v="2"/>
    <n v="15417771"/>
    <n v="191"/>
    <x v="125"/>
    <s v="Kevin Zegers"/>
    <m/>
    <m/>
    <m/>
    <m/>
    <n v="87494"/>
    <n v="540"/>
    <x v="0"/>
    <x v="0"/>
    <n v="12600000"/>
    <n v="2817771"/>
  </r>
  <r>
    <x v="2489"/>
    <n v="6.1"/>
    <n v="2015"/>
    <x v="4"/>
    <n v="155181732"/>
    <n v="358"/>
    <x v="145"/>
    <s v="Dwayne Johnson"/>
    <m/>
    <m/>
    <m/>
    <m/>
    <n v="147497"/>
    <n v="499"/>
    <x v="0"/>
    <x v="0"/>
    <n v="110000000"/>
    <n v="45181732"/>
  </r>
  <r>
    <x v="2490"/>
    <n v="6.1"/>
    <n v="1998"/>
    <x v="0"/>
    <n v="140459099"/>
    <n v="125"/>
    <x v="594"/>
    <s v="Morgan Freeman"/>
    <m/>
    <m/>
    <m/>
    <m/>
    <n v="135601"/>
    <n v="493"/>
    <x v="0"/>
    <x v="0"/>
    <n v="75000000"/>
    <n v="65459099"/>
  </r>
  <r>
    <x v="2491"/>
    <n v="6.1"/>
    <n v="2008"/>
    <x v="2"/>
    <n v="80170146"/>
    <n v="238"/>
    <x v="6"/>
    <s v="Kristen Stewart"/>
    <m/>
    <m/>
    <m/>
    <m/>
    <n v="243053"/>
    <n v="488"/>
    <x v="0"/>
    <x v="0"/>
    <n v="85000000"/>
    <n v="-4829854"/>
  </r>
  <r>
    <x v="2492"/>
    <n v="6.1"/>
    <n v="1997"/>
    <x v="0"/>
    <n v="101334374"/>
    <n v="195"/>
    <x v="320"/>
    <s v="Omar Epps"/>
    <m/>
    <m/>
    <m/>
    <m/>
    <n v="124941"/>
    <n v="488"/>
    <x v="0"/>
    <x v="0"/>
    <n v="24000000"/>
    <n v="77334374"/>
  </r>
  <r>
    <x v="2493"/>
    <n v="6.1"/>
    <n v="2014"/>
    <x v="4"/>
    <n v="42615685"/>
    <n v="303"/>
    <x v="161"/>
    <s v="Liam Neeson"/>
    <m/>
    <m/>
    <m/>
    <m/>
    <n v="136093"/>
    <n v="416"/>
    <x v="0"/>
    <x v="0"/>
    <n v="40000000"/>
    <n v="2615685"/>
  </r>
  <r>
    <x v="2494"/>
    <n v="6.1"/>
    <n v="2008"/>
    <x v="2"/>
    <n v="43929341"/>
    <n v="284"/>
    <x v="595"/>
    <s v="Scott Porter"/>
    <m/>
    <m/>
    <m/>
    <m/>
    <n v="57873"/>
    <n v="414"/>
    <x v="0"/>
    <x v="0"/>
    <n v="120000000"/>
    <n v="-76070659"/>
  </r>
  <r>
    <x v="2495"/>
    <n v="6.1"/>
    <n v="2011"/>
    <x v="4"/>
    <n v="83503161"/>
    <n v="284"/>
    <x v="596"/>
    <s v="Henry Cavill"/>
    <m/>
    <m/>
    <m/>
    <m/>
    <n v="138190"/>
    <n v="405"/>
    <x v="0"/>
    <x v="0"/>
    <n v="75000000"/>
    <n v="8503161"/>
  </r>
  <r>
    <x v="2496"/>
    <n v="6.1"/>
    <n v="2014"/>
    <x v="4"/>
    <n v="78031620"/>
    <n v="371"/>
    <x v="26"/>
    <s v="Bill Murray"/>
    <m/>
    <m/>
    <m/>
    <m/>
    <n v="102248"/>
    <n v="403"/>
    <x v="0"/>
    <x v="0"/>
    <n v="70000000"/>
    <n v="8031620"/>
  </r>
  <r>
    <x v="2497"/>
    <n v="6.1"/>
    <n v="1998"/>
    <x v="0"/>
    <n v="20241395"/>
    <n v="114"/>
    <x v="214"/>
    <s v="Sheryl Lee"/>
    <m/>
    <m/>
    <m/>
    <m/>
    <n v="42664"/>
    <n v="403"/>
    <x v="0"/>
    <x v="0"/>
    <n v="20000000"/>
    <n v="241395"/>
  </r>
  <r>
    <x v="2498"/>
    <n v="6.1"/>
    <n v="1981"/>
    <x v="5"/>
    <n v="19100000"/>
    <n v="242"/>
    <x v="25"/>
    <s v="Betsy Palmer"/>
    <m/>
    <m/>
    <m/>
    <m/>
    <n v="39690"/>
    <n v="394"/>
    <x v="0"/>
    <x v="0"/>
    <n v="1250000"/>
    <n v="17850000"/>
  </r>
  <r>
    <x v="2499"/>
    <n v="6.1"/>
    <n v="2002"/>
    <x v="2"/>
    <n v="127214072"/>
    <n v="97"/>
    <x v="34"/>
    <s v="Ethan Embry"/>
    <m/>
    <m/>
    <m/>
    <m/>
    <n v="83786"/>
    <n v="392"/>
    <x v="0"/>
    <x v="0"/>
    <n v="38000000"/>
    <n v="89214072"/>
  </r>
  <r>
    <x v="2500"/>
    <n v="6.1"/>
    <n v="2000"/>
    <x v="2"/>
    <n v="55973336"/>
    <n v="70"/>
    <x v="226"/>
    <s v="Jet Li"/>
    <m/>
    <m/>
    <m/>
    <m/>
    <n v="57040"/>
    <n v="365"/>
    <x v="0"/>
    <x v="0"/>
    <n v="25000000"/>
    <n v="30973336"/>
  </r>
  <r>
    <x v="2501"/>
    <n v="6.1"/>
    <n v="2014"/>
    <x v="4"/>
    <n v="39292022"/>
    <n v="320"/>
    <x v="97"/>
    <s v="Jason Statham"/>
    <m/>
    <m/>
    <m/>
    <m/>
    <n v="127258"/>
    <n v="351"/>
    <x v="0"/>
    <x v="0"/>
    <n v="90000000"/>
    <n v="-50707978"/>
  </r>
  <r>
    <x v="2502"/>
    <n v="6.1"/>
    <n v="2001"/>
    <x v="2"/>
    <n v="66808615"/>
    <n v="125"/>
    <x v="597"/>
    <s v="J.K. Simmons"/>
    <m/>
    <m/>
    <m/>
    <m/>
    <n v="87351"/>
    <n v="344"/>
    <x v="0"/>
    <x v="0"/>
    <n v="34000000"/>
    <n v="32808615"/>
  </r>
  <r>
    <x v="2503"/>
    <n v="6.1"/>
    <n v="2004"/>
    <x v="2"/>
    <n v="56044241"/>
    <n v="119"/>
    <x v="83"/>
    <s v="Jennifer Garner"/>
    <m/>
    <m/>
    <m/>
    <m/>
    <n v="122187"/>
    <n v="339"/>
    <x v="0"/>
    <x v="0"/>
    <n v="37000000"/>
    <n v="19044241"/>
  </r>
  <r>
    <x v="2504"/>
    <n v="6.1"/>
    <n v="2011"/>
    <x v="4"/>
    <n v="55092830"/>
    <n v="288"/>
    <x v="6"/>
    <s v="Alex Pettyfer"/>
    <m/>
    <m/>
    <m/>
    <m/>
    <n v="195043"/>
    <n v="329"/>
    <x v="0"/>
    <x v="0"/>
    <n v="60000000"/>
    <n v="-4907170"/>
  </r>
  <r>
    <x v="2505"/>
    <n v="6.1"/>
    <n v="2007"/>
    <x v="2"/>
    <n v="320706665"/>
    <n v="227"/>
    <x v="49"/>
    <s v="Justin Timberlake"/>
    <m/>
    <m/>
    <m/>
    <m/>
    <n v="211971"/>
    <n v="326"/>
    <x v="0"/>
    <x v="0"/>
    <n v="160000000"/>
    <n v="160706665"/>
  </r>
  <r>
    <x v="2506"/>
    <n v="6.1"/>
    <n v="2001"/>
    <x v="2"/>
    <n v="91038276"/>
    <n v="101"/>
    <x v="138"/>
    <s v="Sean Patrick Thomas"/>
    <m/>
    <m/>
    <m/>
    <m/>
    <n v="47876"/>
    <n v="320"/>
    <x v="0"/>
    <x v="0"/>
    <n v="13000000"/>
    <n v="78038276"/>
  </r>
  <r>
    <x v="2507"/>
    <n v="6.1"/>
    <n v="1995"/>
    <x v="0"/>
    <n v="88246220"/>
    <n v="91"/>
    <x v="6"/>
    <s v="Jeanne Tripplehorn"/>
    <m/>
    <m/>
    <m/>
    <m/>
    <n v="144337"/>
    <n v="309"/>
    <x v="0"/>
    <x v="0"/>
    <n v="175000000"/>
    <n v="-86753780"/>
  </r>
  <r>
    <x v="2508"/>
    <n v="6.1"/>
    <n v="2004"/>
    <x v="2"/>
    <n v="88200225"/>
    <n v="173"/>
    <x v="50"/>
    <s v="Snoop Dogg"/>
    <m/>
    <m/>
    <m/>
    <m/>
    <n v="120795"/>
    <n v="308"/>
    <x v="0"/>
    <x v="0"/>
    <n v="60000000"/>
    <n v="28200225"/>
  </r>
  <r>
    <x v="2509"/>
    <n v="6.1"/>
    <n v="2013"/>
    <x v="4"/>
    <n v="55682070"/>
    <n v="349"/>
    <x v="536"/>
    <s v="Jeremy Renner"/>
    <m/>
    <m/>
    <m/>
    <m/>
    <n v="159868"/>
    <n v="304"/>
    <x v="0"/>
    <x v="6"/>
    <n v="50000000"/>
    <n v="5682070"/>
  </r>
  <r>
    <x v="2510"/>
    <n v="6.1"/>
    <n v="2002"/>
    <x v="2"/>
    <n v="31874869"/>
    <n v="136"/>
    <x v="190"/>
    <s v="Ryan Gosling"/>
    <m/>
    <m/>
    <m/>
    <m/>
    <n v="43574"/>
    <n v="302"/>
    <x v="0"/>
    <x v="0"/>
    <n v="50000000"/>
    <n v="-18125131"/>
  </r>
  <r>
    <x v="2511"/>
    <n v="6.1"/>
    <n v="1998"/>
    <x v="0"/>
    <n v="161487252"/>
    <n v="108"/>
    <x v="269"/>
    <s v="Adam Sandler"/>
    <m/>
    <m/>
    <m/>
    <m/>
    <n v="119450"/>
    <n v="300"/>
    <x v="0"/>
    <x v="0"/>
    <n v="20000000"/>
    <n v="141487252"/>
  </r>
  <r>
    <x v="2512"/>
    <n v="6.1"/>
    <n v="2003"/>
    <x v="2"/>
    <n v="27972410"/>
    <n v="122"/>
    <x v="292"/>
    <s v="Kevin McNally"/>
    <m/>
    <m/>
    <m/>
    <m/>
    <n v="114692"/>
    <n v="285"/>
    <x v="0"/>
    <x v="8"/>
    <n v="35000000"/>
    <n v="-7027590"/>
  </r>
  <r>
    <x v="2513"/>
    <n v="6.1"/>
    <n v="2012"/>
    <x v="4"/>
    <n v="113709992"/>
    <n v="324"/>
    <x v="7"/>
    <s v="Channing Tatum"/>
    <m/>
    <m/>
    <m/>
    <m/>
    <n v="108843"/>
    <n v="281"/>
    <x v="0"/>
    <x v="0"/>
    <n v="7000000"/>
    <n v="106709992"/>
  </r>
  <r>
    <x v="2514"/>
    <n v="6.1"/>
    <n v="2003"/>
    <x v="2"/>
    <n v="110222438"/>
    <n v="129"/>
    <x v="598"/>
    <s v="Jamie Lee Curtis"/>
    <m/>
    <m/>
    <m/>
    <m/>
    <n v="96693"/>
    <n v="271"/>
    <x v="0"/>
    <x v="0"/>
    <n v="26000000"/>
    <n v="84222438"/>
  </r>
  <r>
    <x v="2515"/>
    <n v="6.1"/>
    <n v="2002"/>
    <x v="2"/>
    <n v="93307796"/>
    <n v="118"/>
    <x v="34"/>
    <s v="Dorian Missick"/>
    <m/>
    <m/>
    <m/>
    <m/>
    <n v="85673"/>
    <n v="269"/>
    <x v="0"/>
    <x v="0"/>
    <n v="60000000"/>
    <n v="33307796"/>
  </r>
  <r>
    <x v="2516"/>
    <n v="6.1"/>
    <n v="2001"/>
    <x v="2"/>
    <n v="24375436"/>
    <n v="151"/>
    <x v="1"/>
    <s v="Robert De Niro"/>
    <m/>
    <m/>
    <m/>
    <m/>
    <n v="42547"/>
    <n v="265"/>
    <x v="0"/>
    <x v="0"/>
    <n v="42000000"/>
    <n v="-17624564"/>
  </r>
  <r>
    <x v="2517"/>
    <n v="6.1"/>
    <n v="2005"/>
    <x v="2"/>
    <n v="110332737"/>
    <n v="135"/>
    <x v="50"/>
    <s v="John Michael Higgins"/>
    <m/>
    <m/>
    <m/>
    <m/>
    <n v="110788"/>
    <n v="258"/>
    <x v="0"/>
    <x v="0"/>
    <n v="100000000"/>
    <n v="10332737"/>
  </r>
  <r>
    <x v="2518"/>
    <n v="6.1"/>
    <n v="1998"/>
    <x v="0"/>
    <n v="46611204"/>
    <n v="92"/>
    <x v="215"/>
    <s v="Goran Visnjic"/>
    <m/>
    <m/>
    <m/>
    <m/>
    <n v="55749"/>
    <n v="257"/>
    <x v="0"/>
    <x v="0"/>
    <n v="48000000"/>
    <n v="-1388796"/>
  </r>
  <r>
    <x v="2519"/>
    <n v="6.1"/>
    <n v="2005"/>
    <x v="2"/>
    <n v="31585300"/>
    <n v="103"/>
    <x v="34"/>
    <s v="Jack Davenport"/>
    <m/>
    <m/>
    <m/>
    <m/>
    <n v="38248"/>
    <n v="250"/>
    <x v="0"/>
    <x v="0"/>
    <n v="15000000"/>
    <n v="16585300"/>
  </r>
  <r>
    <x v="2520"/>
    <n v="6.1"/>
    <n v="2002"/>
    <x v="2"/>
    <n v="30063805"/>
    <n v="117"/>
    <x v="599"/>
    <s v="Joe Morton"/>
    <m/>
    <m/>
    <m/>
    <m/>
    <n v="31788"/>
    <n v="243"/>
    <x v="0"/>
    <x v="0"/>
    <n v="60000000"/>
    <n v="-29936195"/>
  </r>
  <r>
    <x v="2521"/>
    <n v="6.1"/>
    <n v="2010"/>
    <x v="4"/>
    <n v="63143812"/>
    <n v="235"/>
    <x v="491"/>
    <s v="Nicolas Cage"/>
    <m/>
    <m/>
    <m/>
    <m/>
    <n v="124185"/>
    <n v="238"/>
    <x v="0"/>
    <x v="0"/>
    <n v="150000000"/>
    <n v="-86856188"/>
  </r>
  <r>
    <x v="2522"/>
    <n v="6.1"/>
    <n v="2012"/>
    <x v="4"/>
    <n v="14291570"/>
    <n v="289"/>
    <x v="6"/>
    <s v="Joseph Gilgun"/>
    <m/>
    <m/>
    <m/>
    <m/>
    <n v="82082"/>
    <n v="236"/>
    <x v="0"/>
    <x v="5"/>
    <n v="20000000"/>
    <n v="-5708430"/>
  </r>
  <r>
    <x v="2523"/>
    <n v="6.1"/>
    <n v="2011"/>
    <x v="4"/>
    <n v="703002"/>
    <n v="272"/>
    <x v="326"/>
    <s v="Gregory Smith"/>
    <m/>
    <m/>
    <m/>
    <m/>
    <n v="37495"/>
    <n v="230"/>
    <x v="0"/>
    <x v="16"/>
    <n v="3000000"/>
    <n v="-2296998"/>
  </r>
  <r>
    <x v="2524"/>
    <n v="6.1"/>
    <n v="1999"/>
    <x v="0"/>
    <n v="52799004"/>
    <n v="85"/>
    <x v="91"/>
    <s v="Robin Wright"/>
    <m/>
    <m/>
    <m/>
    <m/>
    <n v="28942"/>
    <n v="223"/>
    <x v="0"/>
    <x v="0"/>
    <n v="55000000"/>
    <n v="-2200996"/>
  </r>
  <r>
    <x v="2525"/>
    <n v="6.1"/>
    <n v="2004"/>
    <x v="2"/>
    <n v="21009180"/>
    <n v="114"/>
    <x v="145"/>
    <s v="Dennis Quaid"/>
    <m/>
    <m/>
    <m/>
    <m/>
    <n v="45815"/>
    <n v="222"/>
    <x v="0"/>
    <x v="0"/>
    <n v="45000000"/>
    <n v="-23990820"/>
  </r>
  <r>
    <x v="2526"/>
    <n v="6.1"/>
    <n v="2001"/>
    <x v="2"/>
    <n v="10965209"/>
    <n v="123"/>
    <x v="1"/>
    <s v="Tyler Labine"/>
    <m/>
    <m/>
    <m/>
    <m/>
    <n v="25558"/>
    <n v="221"/>
    <x v="0"/>
    <x v="0"/>
    <n v="30000000"/>
    <n v="-19034791"/>
  </r>
  <r>
    <x v="2527"/>
    <n v="6.1"/>
    <n v="2015"/>
    <x v="4"/>
    <n v="58879132"/>
    <n v="204"/>
    <x v="274"/>
    <s v="Chris Hemsworth"/>
    <m/>
    <m/>
    <m/>
    <m/>
    <n v="66123"/>
    <n v="219"/>
    <x v="0"/>
    <x v="0"/>
    <n v="31000000"/>
    <n v="27879132"/>
  </r>
  <r>
    <x v="2528"/>
    <n v="6.1"/>
    <n v="2006"/>
    <x v="2"/>
    <n v="36279230"/>
    <n v="161"/>
    <x v="226"/>
    <s v="Blair Brown"/>
    <m/>
    <m/>
    <m/>
    <m/>
    <n v="42144"/>
    <n v="213"/>
    <x v="0"/>
    <x v="0"/>
    <n v="60000000"/>
    <n v="-23720770"/>
  </r>
  <r>
    <x v="2529"/>
    <n v="6.1"/>
    <n v="2001"/>
    <x v="2"/>
    <n v="13491653"/>
    <n v="104"/>
    <x v="32"/>
    <s v="Daniel Radcliffe"/>
    <m/>
    <m/>
    <m/>
    <m/>
    <n v="23728"/>
    <n v="213"/>
    <x v="0"/>
    <x v="0"/>
    <n v="18000000"/>
    <n v="-4508347"/>
  </r>
  <r>
    <x v="2530"/>
    <n v="6.1"/>
    <n v="2014"/>
    <x v="4"/>
    <n v="21197315"/>
    <n v="196"/>
    <x v="25"/>
    <s v="Ben Feldman"/>
    <m/>
    <m/>
    <m/>
    <m/>
    <n v="49948"/>
    <n v="211"/>
    <x v="0"/>
    <x v="0"/>
    <n v="5000000"/>
    <n v="16197315"/>
  </r>
  <r>
    <x v="2531"/>
    <n v="6.1"/>
    <n v="2004"/>
    <x v="2"/>
    <n v="57887882"/>
    <n v="118"/>
    <x v="110"/>
    <s v="Lisa Ann Walter"/>
    <m/>
    <m/>
    <m/>
    <m/>
    <n v="35508"/>
    <n v="211"/>
    <x v="0"/>
    <x v="0"/>
    <n v="50000000"/>
    <n v="7887882"/>
  </r>
  <r>
    <x v="2532"/>
    <n v="6.1"/>
    <n v="1999"/>
    <x v="0"/>
    <n v="6241697"/>
    <n v="81"/>
    <x v="117"/>
    <s v="Ryan Reynolds"/>
    <m/>
    <m/>
    <m/>
    <m/>
    <n v="16059"/>
    <n v="210"/>
    <x v="0"/>
    <x v="5"/>
    <n v="13000000"/>
    <n v="-6758303"/>
  </r>
  <r>
    <x v="2533"/>
    <n v="6.1"/>
    <n v="2008"/>
    <x v="2"/>
    <n v="73548"/>
    <n v="177"/>
    <x v="600"/>
    <s v="Bradley Cooper"/>
    <m/>
    <m/>
    <m/>
    <m/>
    <n v="47574"/>
    <n v="209"/>
    <x v="0"/>
    <x v="0"/>
    <n v="15000000"/>
    <n v="-14926452"/>
  </r>
  <r>
    <x v="2534"/>
    <n v="6.1"/>
    <n v="2005"/>
    <x v="2"/>
    <n v="28045540"/>
    <n v="136"/>
    <x v="435"/>
    <s v="Kristen Stewart"/>
    <m/>
    <m/>
    <m/>
    <m/>
    <n v="67707"/>
    <n v="202"/>
    <x v="0"/>
    <x v="0"/>
    <n v="65000000"/>
    <n v="-36954460"/>
  </r>
  <r>
    <x v="2535"/>
    <n v="6.1"/>
    <n v="1999"/>
    <x v="0"/>
    <n v="22362500"/>
    <n v="115"/>
    <x v="7"/>
    <s v="Matthew McConaughey"/>
    <m/>
    <m/>
    <m/>
    <m/>
    <n v="35599"/>
    <n v="195"/>
    <x v="0"/>
    <x v="0"/>
    <n v="55000000"/>
    <n v="-32637500"/>
  </r>
  <r>
    <x v="2536"/>
    <n v="6.1"/>
    <n v="2011"/>
    <x v="4"/>
    <n v="35565975"/>
    <n v="218"/>
    <x v="110"/>
    <s v="Tom Hanks"/>
    <m/>
    <m/>
    <m/>
    <m/>
    <n v="49205"/>
    <n v="184"/>
    <x v="0"/>
    <x v="0"/>
    <n v="30000000"/>
    <n v="5565975"/>
  </r>
  <r>
    <x v="2537"/>
    <n v="6.1"/>
    <n v="1972"/>
    <x v="1"/>
    <n v="180483"/>
    <n v="73"/>
    <x v="601"/>
    <s v="Divine"/>
    <m/>
    <m/>
    <m/>
    <m/>
    <n v="16792"/>
    <n v="183"/>
    <x v="0"/>
    <x v="0"/>
    <n v="10000"/>
    <n v="170483"/>
  </r>
  <r>
    <x v="2538"/>
    <n v="6.1"/>
    <n v="2015"/>
    <x v="4"/>
    <n v="52200504"/>
    <n v="242"/>
    <x v="204"/>
    <s v="Lin Shaye"/>
    <m/>
    <m/>
    <m/>
    <m/>
    <n v="54190"/>
    <n v="183"/>
    <x v="0"/>
    <x v="16"/>
    <n v="10000000"/>
    <n v="42200504"/>
  </r>
  <r>
    <x v="2539"/>
    <n v="6.1"/>
    <n v="2010"/>
    <x v="4"/>
    <n v="214966"/>
    <n v="225"/>
    <x v="21"/>
    <s v="Liam Aiken"/>
    <m/>
    <m/>
    <m/>
    <m/>
    <n v="28483"/>
    <n v="176"/>
    <x v="0"/>
    <x v="0"/>
    <n v="13000000"/>
    <n v="-12785034"/>
  </r>
  <r>
    <x v="2540"/>
    <n v="6.1"/>
    <n v="2006"/>
    <x v="2"/>
    <n v="1304837"/>
    <n v="183"/>
    <x v="38"/>
    <s v="Tony Curran"/>
    <m/>
    <m/>
    <m/>
    <m/>
    <n v="21481"/>
    <n v="175"/>
    <x v="0"/>
    <x v="0"/>
    <n v="32000000"/>
    <n v="-30695163"/>
  </r>
  <r>
    <x v="2541"/>
    <n v="6.1"/>
    <n v="1998"/>
    <x v="0"/>
    <n v="27052167"/>
    <n v="57"/>
    <x v="229"/>
    <s v="Bokeem Woodbine"/>
    <m/>
    <m/>
    <m/>
    <m/>
    <n v="24834"/>
    <n v="168"/>
    <x v="0"/>
    <x v="0"/>
    <n v="13000000"/>
    <n v="14052167"/>
  </r>
  <r>
    <x v="2542"/>
    <n v="6.1"/>
    <n v="1998"/>
    <x v="0"/>
    <n v="18967571"/>
    <n v="105"/>
    <x v="226"/>
    <s v="Mira Sorvino"/>
    <m/>
    <m/>
    <m/>
    <m/>
    <n v="23345"/>
    <n v="167"/>
    <x v="0"/>
    <x v="0"/>
    <n v="30000000"/>
    <n v="-11032429"/>
  </r>
  <r>
    <x v="2543"/>
    <n v="6.1"/>
    <n v="2001"/>
    <x v="2"/>
    <n v="27338033"/>
    <n v="92"/>
    <x v="34"/>
    <s v="Hugh Jackman"/>
    <m/>
    <m/>
    <m/>
    <m/>
    <n v="19709"/>
    <n v="167"/>
    <x v="0"/>
    <x v="0"/>
    <n v="23000000"/>
    <n v="4338033"/>
  </r>
  <r>
    <x v="2544"/>
    <n v="6.1"/>
    <n v="1990"/>
    <x v="0"/>
    <n v="103738726"/>
    <n v="72"/>
    <x v="602"/>
    <s v="Charlie Korsmo"/>
    <m/>
    <m/>
    <m/>
    <m/>
    <n v="47819"/>
    <n v="164"/>
    <x v="0"/>
    <x v="0"/>
    <n v="100000000"/>
    <n v="3738726"/>
  </r>
  <r>
    <x v="2545"/>
    <n v="6.1"/>
    <n v="2001"/>
    <x v="2"/>
    <n v="4919896"/>
    <n v="111"/>
    <x v="307"/>
    <s v="Mark Gatiss"/>
    <m/>
    <m/>
    <m/>
    <m/>
    <n v="21530"/>
    <n v="159"/>
    <x v="0"/>
    <x v="8"/>
    <n v="13000000"/>
    <n v="-8080104"/>
  </r>
  <r>
    <x v="2546"/>
    <n v="6.1"/>
    <n v="2008"/>
    <x v="2"/>
    <n v="76806312"/>
    <n v="175"/>
    <x v="34"/>
    <s v="Judy Greer"/>
    <m/>
    <m/>
    <m/>
    <m/>
    <n v="124501"/>
    <n v="154"/>
    <x v="0"/>
    <x v="0"/>
    <n v="30000000"/>
    <n v="46806312"/>
  </r>
  <r>
    <x v="2547"/>
    <n v="6.1"/>
    <n v="2008"/>
    <x v="2"/>
    <n v="80276912"/>
    <n v="148"/>
    <x v="34"/>
    <s v="Treat Williams"/>
    <m/>
    <m/>
    <m/>
    <m/>
    <n v="140740"/>
    <n v="151"/>
    <x v="0"/>
    <x v="0"/>
    <n v="35000000"/>
    <n v="45276912"/>
  </r>
  <r>
    <x v="2548"/>
    <n v="6.1"/>
    <n v="1998"/>
    <x v="0"/>
    <n v="53955614"/>
    <n v="100"/>
    <x v="603"/>
    <s v="Kirsten Dunst"/>
    <m/>
    <m/>
    <m/>
    <m/>
    <n v="77415"/>
    <n v="139"/>
    <x v="0"/>
    <x v="0"/>
    <n v="40000000"/>
    <n v="13955614"/>
  </r>
  <r>
    <x v="2549"/>
    <n v="6.1"/>
    <n v="2000"/>
    <x v="2"/>
    <n v="69688384"/>
    <n v="86"/>
    <x v="476"/>
    <s v="Bruce Willis"/>
    <m/>
    <m/>
    <m/>
    <m/>
    <n v="34473"/>
    <n v="139"/>
    <x v="0"/>
    <x v="0"/>
    <n v="60000000"/>
    <n v="9688384"/>
  </r>
  <r>
    <x v="2550"/>
    <n v="6.1"/>
    <n v="2003"/>
    <x v="2"/>
    <n v="26183197"/>
    <n v="110"/>
    <x v="1"/>
    <s v="Vin Diesel"/>
    <m/>
    <m/>
    <m/>
    <m/>
    <n v="38348"/>
    <n v="135"/>
    <x v="0"/>
    <x v="0"/>
    <n v="36000000"/>
    <n v="-9816803"/>
  </r>
  <r>
    <x v="2551"/>
    <n v="6.1"/>
    <n v="2008"/>
    <x v="2"/>
    <n v="39263506"/>
    <n v="165"/>
    <x v="21"/>
    <s v="Jay Hernandez"/>
    <m/>
    <m/>
    <m/>
    <m/>
    <n v="40469"/>
    <n v="135"/>
    <x v="0"/>
    <x v="0"/>
    <n v="22000000"/>
    <n v="17263506"/>
  </r>
  <r>
    <x v="2552"/>
    <n v="6.1"/>
    <n v="2016"/>
    <x v="4"/>
    <n v="47952020"/>
    <n v="231"/>
    <x v="2"/>
    <s v="Chris Hemsworth"/>
    <m/>
    <m/>
    <m/>
    <m/>
    <n v="37750"/>
    <n v="134"/>
    <x v="0"/>
    <x v="0"/>
    <n v="115000000"/>
    <n v="-67047980"/>
  </r>
  <r>
    <x v="2553"/>
    <n v="6.1"/>
    <n v="1996"/>
    <x v="0"/>
    <n v="101228120"/>
    <n v="81"/>
    <x v="604"/>
    <s v="Vanessa Williams"/>
    <m/>
    <m/>
    <m/>
    <m/>
    <n v="84424"/>
    <n v="131"/>
    <x v="0"/>
    <x v="0"/>
    <n v="100000000"/>
    <n v="1228120"/>
  </r>
  <r>
    <x v="2554"/>
    <n v="6.1"/>
    <n v="2012"/>
    <x v="4"/>
    <n v="12843"/>
    <n v="279"/>
    <x v="125"/>
    <s v="America Olivo"/>
    <m/>
    <m/>
    <m/>
    <m/>
    <n v="27297"/>
    <n v="131"/>
    <x v="0"/>
    <x v="5"/>
    <n v="6000000"/>
    <n v="-5987157"/>
  </r>
  <r>
    <x v="2555"/>
    <n v="6.1"/>
    <n v="2015"/>
    <x v="4"/>
    <n v="150315155"/>
    <n v="145"/>
    <x v="247"/>
    <s v="Will Ferrell"/>
    <m/>
    <m/>
    <m/>
    <m/>
    <n v="54010"/>
    <n v="130"/>
    <x v="0"/>
    <x v="0"/>
    <n v="50000000"/>
    <n v="100315155"/>
  </r>
  <r>
    <x v="2556"/>
    <n v="6.1"/>
    <n v="2004"/>
    <x v="2"/>
    <n v="12189514"/>
    <n v="65"/>
    <x v="34"/>
    <s v="Annabella Sciorra"/>
    <m/>
    <m/>
    <m/>
    <m/>
    <n v="30092"/>
    <n v="129"/>
    <x v="0"/>
    <x v="0"/>
    <n v="23000000"/>
    <n v="-10810486"/>
  </r>
  <r>
    <x v="2557"/>
    <n v="6.1"/>
    <n v="1983"/>
    <x v="5"/>
    <n v="94900000"/>
    <n v="51"/>
    <x v="138"/>
    <s v="Michael Nouri"/>
    <m/>
    <m/>
    <m/>
    <m/>
    <n v="35172"/>
    <n v="128"/>
    <x v="0"/>
    <x v="0"/>
    <n v="4000000"/>
    <n v="90900000"/>
  </r>
  <r>
    <x v="2558"/>
    <n v="6.1"/>
    <n v="2012"/>
    <x v="4"/>
    <n v="717753"/>
    <n v="252"/>
    <x v="86"/>
    <s v="Kristen Stewart"/>
    <m/>
    <m/>
    <m/>
    <m/>
    <n v="33107"/>
    <n v="128"/>
    <x v="0"/>
    <x v="5"/>
    <n v="25000000"/>
    <n v="-24282247"/>
  </r>
  <r>
    <x v="2559"/>
    <n v="6.1"/>
    <n v="1998"/>
    <x v="0"/>
    <n v="32940507"/>
    <n v="79"/>
    <x v="1"/>
    <s v="Bruce Willis"/>
    <m/>
    <m/>
    <m/>
    <m/>
    <n v="54314"/>
    <n v="127"/>
    <x v="0"/>
    <x v="0"/>
    <n v="60000000"/>
    <n v="-27059493"/>
  </r>
  <r>
    <x v="2560"/>
    <n v="6.1"/>
    <n v="1992"/>
    <x v="0"/>
    <n v="121945720"/>
    <n v="48"/>
    <x v="605"/>
    <s v="Bill Cobbs"/>
    <m/>
    <m/>
    <m/>
    <m/>
    <n v="89972"/>
    <n v="126"/>
    <x v="0"/>
    <x v="0"/>
    <n v="25000000"/>
    <n v="96945720"/>
  </r>
  <r>
    <x v="2561"/>
    <n v="6.1"/>
    <n v="2011"/>
    <x v="4"/>
    <n v="37053924"/>
    <n v="220"/>
    <x v="301"/>
    <s v="Bianca Kajlich"/>
    <m/>
    <m/>
    <m/>
    <m/>
    <n v="77935"/>
    <n v="122"/>
    <x v="0"/>
    <x v="6"/>
    <n v="28000000"/>
    <n v="9053924"/>
  </r>
  <r>
    <x v="2562"/>
    <n v="6.1"/>
    <n v="1999"/>
    <x v="0"/>
    <n v="10544143"/>
    <n v="81"/>
    <x v="34"/>
    <s v="Matthew Perry"/>
    <m/>
    <m/>
    <m/>
    <m/>
    <n v="16372"/>
    <n v="121"/>
    <x v="0"/>
    <x v="17"/>
    <n v="20000000"/>
    <n v="-9455857"/>
  </r>
  <r>
    <x v="2563"/>
    <n v="6.1"/>
    <n v="2010"/>
    <x v="4"/>
    <n v="27758465"/>
    <n v="181"/>
    <x v="110"/>
    <s v="Caroline Dhavernas"/>
    <m/>
    <m/>
    <m/>
    <m/>
    <n v="77987"/>
    <n v="120"/>
    <x v="0"/>
    <x v="0"/>
    <n v="19000000"/>
    <n v="8758465"/>
  </r>
  <r>
    <x v="2564"/>
    <n v="6.1"/>
    <n v="2008"/>
    <x v="2"/>
    <n v="109993847"/>
    <n v="144"/>
    <x v="412"/>
    <s v="Adam Sandler"/>
    <m/>
    <m/>
    <m/>
    <m/>
    <n v="72326"/>
    <n v="116"/>
    <x v="0"/>
    <x v="0"/>
    <n v="80000000"/>
    <n v="29993847"/>
  </r>
  <r>
    <x v="2565"/>
    <n v="6.1"/>
    <n v="1997"/>
    <x v="0"/>
    <n v="42877165"/>
    <n v="66"/>
    <x v="1"/>
    <s v="Harrison Ford"/>
    <m/>
    <m/>
    <m/>
    <m/>
    <n v="45602"/>
    <n v="114"/>
    <x v="0"/>
    <x v="0"/>
    <n v="86000000"/>
    <n v="-43122835"/>
  </r>
  <r>
    <x v="2566"/>
    <n v="6.1"/>
    <n v="2008"/>
    <x v="2"/>
    <n v="17281832"/>
    <n v="161"/>
    <x v="233"/>
    <s v="Brendan Fraser"/>
    <m/>
    <m/>
    <m/>
    <m/>
    <n v="60232"/>
    <n v="110"/>
    <x v="0"/>
    <x v="6"/>
    <n v="60000000"/>
    <n v="-42718168"/>
  </r>
  <r>
    <x v="2567"/>
    <n v="6.1"/>
    <n v="2000"/>
    <x v="2"/>
    <n v="5725"/>
    <n v="62"/>
    <x v="125"/>
    <s v="Benno Fürmann"/>
    <m/>
    <m/>
    <m/>
    <m/>
    <n v="10220"/>
    <n v="110"/>
    <x v="4"/>
    <x v="6"/>
    <n v="8400000"/>
    <n v="-8394275"/>
  </r>
  <r>
    <x v="2568"/>
    <n v="6.1"/>
    <n v="2012"/>
    <x v="4"/>
    <n v="77264926"/>
    <n v="139"/>
    <x v="247"/>
    <s v="Bailee Madison"/>
    <m/>
    <m/>
    <m/>
    <m/>
    <n v="21176"/>
    <n v="107"/>
    <x v="0"/>
    <x v="0"/>
    <n v="25000000"/>
    <n v="52264926"/>
  </r>
  <r>
    <x v="2569"/>
    <n v="6.1"/>
    <n v="2008"/>
    <x v="2"/>
    <n v="50818750"/>
    <n v="118"/>
    <x v="49"/>
    <s v="Emma Watson"/>
    <m/>
    <m/>
    <m/>
    <m/>
    <n v="31209"/>
    <n v="106"/>
    <x v="0"/>
    <x v="8"/>
    <n v="60000000"/>
    <n v="-9181250"/>
  </r>
  <r>
    <x v="2570"/>
    <n v="6.1"/>
    <n v="2012"/>
    <x v="4"/>
    <n v="13746550"/>
    <n v="176"/>
    <x v="551"/>
    <s v="Bradley Cooper"/>
    <m/>
    <m/>
    <m/>
    <m/>
    <n v="29322"/>
    <n v="104"/>
    <x v="0"/>
    <x v="0"/>
    <n v="2000000"/>
    <n v="11746550"/>
  </r>
  <r>
    <x v="2571"/>
    <n v="6.1"/>
    <n v="2016"/>
    <x v="4"/>
    <n v="59573085"/>
    <n v="156"/>
    <x v="487"/>
    <s v="Nia Vardalos"/>
    <m/>
    <m/>
    <m/>
    <m/>
    <n v="13562"/>
    <n v="103"/>
    <x v="0"/>
    <x v="0"/>
    <n v="18000000"/>
    <n v="41573085"/>
  </r>
  <r>
    <x v="2572"/>
    <n v="6.1"/>
    <n v="1999"/>
    <x v="0"/>
    <n v="18653615"/>
    <n v="36"/>
    <x v="7"/>
    <s v="Natalie Portman"/>
    <m/>
    <m/>
    <m/>
    <m/>
    <n v="14786"/>
    <n v="103"/>
    <x v="0"/>
    <x v="0"/>
    <n v="23000000"/>
    <n v="-4346385"/>
  </r>
  <r>
    <x v="2573"/>
    <n v="6.1"/>
    <n v="2014"/>
    <x v="4"/>
    <n v="26049082"/>
    <n v="164"/>
    <x v="34"/>
    <s v="Mackenzie Davis"/>
    <m/>
    <m/>
    <m/>
    <m/>
    <n v="76791"/>
    <n v="100"/>
    <x v="0"/>
    <x v="0"/>
    <n v="8000000"/>
    <n v="18049082"/>
  </r>
  <r>
    <x v="2574"/>
    <n v="6.1"/>
    <n v="2012"/>
    <x v="4"/>
    <n v="6842058"/>
    <n v="147"/>
    <x v="214"/>
    <s v="Daniel Sharman"/>
    <m/>
    <m/>
    <m/>
    <m/>
    <n v="36029"/>
    <n v="99"/>
    <x v="0"/>
    <x v="0"/>
    <n v="10000000"/>
    <n v="-3157942"/>
  </r>
  <r>
    <x v="2575"/>
    <n v="6.1"/>
    <n v="2012"/>
    <x v="4"/>
    <n v="26345"/>
    <n v="111"/>
    <x v="177"/>
    <s v="Hayley Atwell"/>
    <m/>
    <m/>
    <m/>
    <m/>
    <n v="16445"/>
    <n v="99"/>
    <x v="0"/>
    <x v="8"/>
    <n v="3000000"/>
    <n v="-2973655"/>
  </r>
  <r>
    <x v="2576"/>
    <n v="6.1"/>
    <n v="1996"/>
    <x v="0"/>
    <n v="9449219"/>
    <n v="43"/>
    <x v="110"/>
    <s v="John Mahoney"/>
    <m/>
    <m/>
    <m/>
    <m/>
    <n v="13949"/>
    <n v="98"/>
    <x v="0"/>
    <x v="0"/>
    <n v="3500000"/>
    <n v="5949219"/>
  </r>
  <r>
    <x v="2577"/>
    <n v="6.1"/>
    <n v="2008"/>
    <x v="2"/>
    <n v="3607"/>
    <n v="71"/>
    <x v="190"/>
    <s v="Jim Carter"/>
    <m/>
    <m/>
    <m/>
    <m/>
    <n v="22753"/>
    <n v="94"/>
    <x v="0"/>
    <x v="14"/>
    <n v="10000000"/>
    <n v="-9996393"/>
  </r>
  <r>
    <x v="2578"/>
    <n v="6.1"/>
    <n v="2016"/>
    <x v="4"/>
    <n v="78845130"/>
    <n v="165"/>
    <x v="463"/>
    <s v="Frank Grillo"/>
    <m/>
    <m/>
    <m/>
    <m/>
    <n v="17596"/>
    <n v="94"/>
    <x v="0"/>
    <x v="5"/>
    <n v="10000000"/>
    <n v="68845130"/>
  </r>
  <r>
    <x v="2579"/>
    <n v="6.1"/>
    <n v="2002"/>
    <x v="2"/>
    <n v="12398628"/>
    <n v="64"/>
    <x v="606"/>
    <s v="Fisher Stevens"/>
    <m/>
    <m/>
    <m/>
    <m/>
    <n v="21542"/>
    <n v="88"/>
    <x v="0"/>
    <x v="0"/>
    <n v="20000000"/>
    <n v="-7601372"/>
  </r>
  <r>
    <x v="2580"/>
    <n v="6.1"/>
    <n v="2015"/>
    <x v="4"/>
    <n v="72413"/>
    <n v="68"/>
    <x v="464"/>
    <s v="Si Won Choi"/>
    <m/>
    <m/>
    <m/>
    <m/>
    <n v="11584"/>
    <n v="86"/>
    <x v="15"/>
    <x v="22"/>
    <n v="65000000"/>
    <n v="-64927587"/>
  </r>
  <r>
    <x v="2581"/>
    <n v="6.1"/>
    <n v="2000"/>
    <x v="2"/>
    <n v="57176582"/>
    <n v="55"/>
    <x v="117"/>
    <s v="John Witherspoon"/>
    <m/>
    <m/>
    <m/>
    <m/>
    <n v="27492"/>
    <n v="84"/>
    <x v="0"/>
    <x v="0"/>
    <n v="9500000"/>
    <n v="47676582"/>
  </r>
  <r>
    <x v="2582"/>
    <n v="6.1"/>
    <n v="2016"/>
    <x v="4"/>
    <n v="46813366"/>
    <n v="148"/>
    <x v="34"/>
    <s v="Alison Brie"/>
    <m/>
    <m/>
    <m/>
    <m/>
    <n v="39440"/>
    <n v="83"/>
    <x v="0"/>
    <x v="0"/>
    <n v="38000000"/>
    <n v="8813366"/>
  </r>
  <r>
    <x v="2583"/>
    <n v="6.1"/>
    <n v="2010"/>
    <x v="4"/>
    <n v="56129"/>
    <n v="97"/>
    <x v="63"/>
    <s v="Chris Gauthier"/>
    <m/>
    <m/>
    <m/>
    <m/>
    <n v="6555"/>
    <n v="82"/>
    <x v="0"/>
    <x v="16"/>
    <n v="1100000"/>
    <n v="-1043871"/>
  </r>
  <r>
    <x v="2584"/>
    <n v="6.1"/>
    <n v="2008"/>
    <x v="2"/>
    <n v="16284360"/>
    <n v="131"/>
    <x v="7"/>
    <s v="Madeline Carroll"/>
    <m/>
    <m/>
    <m/>
    <m/>
    <n v="15079"/>
    <n v="79"/>
    <x v="0"/>
    <x v="0"/>
    <n v="21000000"/>
    <n v="-4715640"/>
  </r>
  <r>
    <x v="2585"/>
    <n v="6.1"/>
    <n v="1996"/>
    <x v="0"/>
    <n v="53146000"/>
    <n v="31"/>
    <x v="21"/>
    <s v="Joe Mantegna"/>
    <m/>
    <m/>
    <m/>
    <m/>
    <n v="9845"/>
    <n v="77"/>
    <x v="0"/>
    <x v="0"/>
    <n v="20000000"/>
    <n v="33146000"/>
  </r>
  <r>
    <x v="2586"/>
    <n v="6.1"/>
    <n v="1996"/>
    <x v="0"/>
    <n v="17305211"/>
    <n v="47"/>
    <x v="14"/>
    <s v="J.K. Simmons"/>
    <m/>
    <m/>
    <m/>
    <m/>
    <n v="14066"/>
    <n v="75"/>
    <x v="0"/>
    <x v="0"/>
    <n v="38000000"/>
    <n v="-20694789"/>
  </r>
  <r>
    <x v="2587"/>
    <n v="6.1"/>
    <n v="1993"/>
    <x v="0"/>
    <n v="27979400"/>
    <n v="19"/>
    <x v="301"/>
    <s v="Jon Lovitz"/>
    <m/>
    <m/>
    <m/>
    <m/>
    <n v="37611"/>
    <n v="72"/>
    <x v="0"/>
    <x v="0"/>
    <n v="8200000"/>
    <n v="19779400"/>
  </r>
  <r>
    <x v="2588"/>
    <n v="6.1"/>
    <n v="2009"/>
    <x v="2"/>
    <n v="42194060"/>
    <n v="156"/>
    <x v="163"/>
    <s v="Dwayne Johnson"/>
    <m/>
    <m/>
    <m/>
    <m/>
    <n v="41259"/>
    <n v="72"/>
    <x v="0"/>
    <x v="14"/>
    <n v="70000000"/>
    <n v="-27805940"/>
  </r>
  <r>
    <x v="2589"/>
    <n v="6.1"/>
    <n v="1996"/>
    <x v="0"/>
    <n v="326308"/>
    <n v="37"/>
    <x v="21"/>
    <s v="Viggo Mortensen"/>
    <m/>
    <m/>
    <m/>
    <m/>
    <n v="6632"/>
    <n v="69"/>
    <x v="0"/>
    <x v="0"/>
    <n v="5000000"/>
    <n v="-4673692"/>
  </r>
  <r>
    <x v="2590"/>
    <n v="6.1"/>
    <n v="1994"/>
    <x v="0"/>
    <n v="24332324"/>
    <n v="12"/>
    <x v="7"/>
    <s v="Ed Begley Jr."/>
    <m/>
    <m/>
    <m/>
    <m/>
    <n v="13830"/>
    <n v="61"/>
    <x v="0"/>
    <x v="0"/>
    <n v="40000000"/>
    <n v="-15667676"/>
  </r>
  <r>
    <x v="2591"/>
    <n v="6.1"/>
    <n v="1980"/>
    <x v="5"/>
    <n v="69800000"/>
    <n v="25"/>
    <x v="572"/>
    <s v="Eileen Brennan"/>
    <m/>
    <m/>
    <m/>
    <m/>
    <n v="18140"/>
    <n v="60"/>
    <x v="0"/>
    <x v="0"/>
    <n v="10000000"/>
    <n v="59800000"/>
  </r>
  <r>
    <x v="2592"/>
    <n v="6.1"/>
    <n v="2015"/>
    <x v="4"/>
    <n v="3590010"/>
    <n v="158"/>
    <x v="138"/>
    <s v="Vanessa Lengies"/>
    <m/>
    <m/>
    <m/>
    <m/>
    <n v="20885"/>
    <n v="60"/>
    <x v="0"/>
    <x v="8"/>
    <n v="2000000"/>
    <n v="1590010"/>
  </r>
  <r>
    <x v="2593"/>
    <n v="6.1"/>
    <n v="2010"/>
    <x v="4"/>
    <n v="28995450"/>
    <n v="97"/>
    <x v="476"/>
    <s v="Daniel Mays"/>
    <m/>
    <m/>
    <m/>
    <m/>
    <n v="19230"/>
    <n v="59"/>
    <x v="0"/>
    <x v="8"/>
    <n v="35000000"/>
    <n v="-6004550"/>
  </r>
  <r>
    <x v="2594"/>
    <n v="6.1"/>
    <n v="1996"/>
    <x v="0"/>
    <n v="1075288"/>
    <n v="42"/>
    <x v="21"/>
    <s v="Harold Perrineau"/>
    <m/>
    <m/>
    <m/>
    <m/>
    <n v="7772"/>
    <n v="55"/>
    <x v="0"/>
    <x v="0"/>
    <n v="22000000"/>
    <n v="-20924712"/>
  </r>
  <r>
    <x v="2595"/>
    <n v="6.1"/>
    <n v="1996"/>
    <x v="0"/>
    <n v="51045801"/>
    <n v="34"/>
    <x v="91"/>
    <s v="Joe Mantegna"/>
    <m/>
    <m/>
    <m/>
    <m/>
    <n v="11370"/>
    <n v="54"/>
    <x v="0"/>
    <x v="0"/>
    <n v="60000000"/>
    <n v="-8954199"/>
  </r>
  <r>
    <x v="2596"/>
    <n v="6.1"/>
    <n v="1998"/>
    <x v="0"/>
    <n v="21210"/>
    <n v="33"/>
    <x v="50"/>
    <s v="Harvey Fierstein"/>
    <m/>
    <m/>
    <m/>
    <m/>
    <n v="2735"/>
    <n v="52"/>
    <x v="0"/>
    <x v="0"/>
    <n v="1000000"/>
    <n v="-978790"/>
  </r>
  <r>
    <x v="2597"/>
    <n v="6.1"/>
    <n v="1995"/>
    <x v="0"/>
    <n v="11797927"/>
    <n v="25"/>
    <x v="501"/>
    <s v="Corbin Bernsen"/>
    <m/>
    <m/>
    <m/>
    <m/>
    <n v="4582"/>
    <n v="52"/>
    <x v="0"/>
    <x v="0"/>
    <n v="6000000"/>
    <n v="5797927"/>
  </r>
  <r>
    <x v="2598"/>
    <n v="6.1"/>
    <n v="2015"/>
    <x v="4"/>
    <n v="6998324"/>
    <n v="125"/>
    <x v="7"/>
    <s v="Dominic Flores"/>
    <m/>
    <m/>
    <m/>
    <m/>
    <n v="11476"/>
    <n v="50"/>
    <x v="0"/>
    <x v="0"/>
    <n v="28000000"/>
    <n v="-21001676"/>
  </r>
  <r>
    <x v="2599"/>
    <n v="6.1"/>
    <n v="2003"/>
    <x v="2"/>
    <n v="279282"/>
    <n v="29"/>
    <x v="110"/>
    <s v="Shiri Appleby"/>
    <m/>
    <m/>
    <m/>
    <m/>
    <n v="3806"/>
    <n v="49"/>
    <x v="0"/>
    <x v="0"/>
    <n v="1000000"/>
    <n v="-720718"/>
  </r>
  <r>
    <x v="2600"/>
    <n v="6.1"/>
    <n v="2000"/>
    <x v="2"/>
    <n v="76501438"/>
    <n v="41"/>
    <x v="420"/>
    <s v="Elizabeth Daily"/>
    <m/>
    <m/>
    <m/>
    <m/>
    <n v="8146"/>
    <n v="49"/>
    <x v="0"/>
    <x v="6"/>
    <n v="30000000"/>
    <n v="46501438"/>
  </r>
  <r>
    <x v="2601"/>
    <n v="6.1"/>
    <n v="1990"/>
    <x v="0"/>
    <n v="349618"/>
    <n v="76"/>
    <x v="99"/>
    <s v="John Amos"/>
    <m/>
    <m/>
    <m/>
    <m/>
    <n v="4302"/>
    <n v="45"/>
    <x v="0"/>
    <x v="1"/>
    <n v="9000000"/>
    <n v="-8650382"/>
  </r>
  <r>
    <x v="2602"/>
    <n v="6.1"/>
    <n v="2014"/>
    <x v="4"/>
    <n v="48637684"/>
    <n v="90"/>
    <x v="34"/>
    <s v="Joe Lo Truglio"/>
    <m/>
    <m/>
    <m/>
    <m/>
    <n v="16979"/>
    <n v="42"/>
    <x v="0"/>
    <x v="0"/>
    <n v="12500000"/>
    <n v="36137684"/>
  </r>
  <r>
    <x v="2603"/>
    <n v="6.1"/>
    <n v="1997"/>
    <x v="0"/>
    <n v="41067398"/>
    <n v="29"/>
    <x v="229"/>
    <s v="Heather Locklear"/>
    <m/>
    <m/>
    <m/>
    <m/>
    <n v="22748"/>
    <n v="41"/>
    <x v="0"/>
    <x v="0"/>
    <n v="25000000"/>
    <n v="16067398"/>
  </r>
  <r>
    <x v="2604"/>
    <n v="6.1"/>
    <n v="1974"/>
    <x v="1"/>
    <n v="39552600"/>
    <n v="5"/>
    <x v="607"/>
    <s v="Frances Bavier"/>
    <m/>
    <m/>
    <m/>
    <m/>
    <n v="3411"/>
    <n v="36"/>
    <x v="0"/>
    <x v="0"/>
    <n v="500000"/>
    <n v="39052600"/>
  </r>
  <r>
    <x v="2605"/>
    <n v="6.1"/>
    <n v="2002"/>
    <x v="2"/>
    <n v="13134"/>
    <n v="17"/>
    <x v="69"/>
    <s v="Ryan Gosling"/>
    <m/>
    <m/>
    <m/>
    <m/>
    <n v="2004"/>
    <n v="32"/>
    <x v="0"/>
    <x v="0"/>
    <n v="500000"/>
    <n v="-486866"/>
  </r>
  <r>
    <x v="2606"/>
    <n v="6.1"/>
    <n v="2007"/>
    <x v="2"/>
    <n v="49121934"/>
    <n v="37"/>
    <x v="110"/>
    <s v="Mekhi Phifer"/>
    <m/>
    <m/>
    <m/>
    <m/>
    <n v="6528"/>
    <n v="32"/>
    <x v="0"/>
    <x v="0"/>
    <n v="13000000"/>
    <n v="36121934"/>
  </r>
  <r>
    <x v="2607"/>
    <n v="6.1"/>
    <n v="2006"/>
    <x v="2"/>
    <n v="10018"/>
    <n v="71"/>
    <x v="21"/>
    <s v="Jordana Spiro"/>
    <m/>
    <m/>
    <m/>
    <m/>
    <n v="3228"/>
    <n v="31"/>
    <x v="0"/>
    <x v="0"/>
    <n v="1000000"/>
    <n v="-989982"/>
  </r>
  <r>
    <x v="2608"/>
    <n v="6.1"/>
    <n v="2001"/>
    <x v="2"/>
    <n v="22235901"/>
    <n v="40"/>
    <x v="34"/>
    <s v="Mo'Nique"/>
    <m/>
    <m/>
    <m/>
    <m/>
    <n v="4339"/>
    <n v="31"/>
    <x v="0"/>
    <x v="0"/>
    <n v="6000000"/>
    <n v="16235901"/>
  </r>
  <r>
    <x v="2609"/>
    <n v="6.1"/>
    <n v="1999"/>
    <x v="0"/>
    <n v="14003141"/>
    <n v="28"/>
    <x v="21"/>
    <s v="LL Cool J"/>
    <m/>
    <m/>
    <m/>
    <m/>
    <n v="4598"/>
    <n v="29"/>
    <x v="0"/>
    <x v="0"/>
    <n v="7000000"/>
    <n v="7003141"/>
  </r>
  <r>
    <x v="2610"/>
    <n v="6.1"/>
    <n v="1999"/>
    <x v="0"/>
    <n v="177840"/>
    <n v="29"/>
    <x v="347"/>
    <s v="Ally Sheedy"/>
    <m/>
    <m/>
    <m/>
    <m/>
    <n v="708"/>
    <n v="22"/>
    <x v="0"/>
    <x v="8"/>
    <n v="250000"/>
    <n v="-72160"/>
  </r>
  <r>
    <x v="2611"/>
    <n v="6.1"/>
    <n v="2011"/>
    <x v="4"/>
    <n v="1346503"/>
    <n v="56"/>
    <x v="330"/>
    <s v="Bingbing Li"/>
    <m/>
    <m/>
    <m/>
    <m/>
    <n v="3024"/>
    <n v="22"/>
    <x v="0"/>
    <x v="22"/>
    <n v="6000000"/>
    <n v="-4653497"/>
  </r>
  <r>
    <x v="2612"/>
    <n v="6.1"/>
    <n v="2009"/>
    <x v="2"/>
    <n v="10572742"/>
    <n v="45"/>
    <x v="91"/>
    <s v="Eddie Cibrian"/>
    <m/>
    <m/>
    <m/>
    <m/>
    <n v="2326"/>
    <n v="21"/>
    <x v="0"/>
    <x v="0"/>
    <n v="8000000"/>
    <n v="2572742"/>
  </r>
  <r>
    <x v="2613"/>
    <n v="6.1"/>
    <n v="2013"/>
    <x v="4"/>
    <n v="22770"/>
    <n v="72"/>
    <x v="7"/>
    <s v="Lindsay Kay Hayward"/>
    <m/>
    <m/>
    <m/>
    <m/>
    <n v="1658"/>
    <n v="12"/>
    <x v="3"/>
    <x v="4"/>
    <n v="5500000"/>
    <n v="-5477230"/>
  </r>
  <r>
    <x v="2614"/>
    <n v="6.1"/>
    <n v="2015"/>
    <x v="4"/>
    <n v="105943"/>
    <n v="14"/>
    <x v="117"/>
    <s v="Jay Mohr"/>
    <m/>
    <m/>
    <m/>
    <m/>
    <n v="1351"/>
    <n v="11"/>
    <x v="0"/>
    <x v="0"/>
    <n v="1500000"/>
    <n v="-1394057"/>
  </r>
  <r>
    <x v="2615"/>
    <n v="6.1"/>
    <n v="2014"/>
    <x v="4"/>
    <n v="20262"/>
    <n v="70"/>
    <x v="5"/>
    <s v="Wagner Moura"/>
    <m/>
    <m/>
    <m/>
    <m/>
    <n v="1738"/>
    <n v="10"/>
    <x v="2"/>
    <x v="3"/>
    <n v="4000000"/>
    <n v="-3979738"/>
  </r>
  <r>
    <x v="2616"/>
    <n v="6.1"/>
    <n v="2001"/>
    <x v="2"/>
    <n v="58936"/>
    <n v="12"/>
    <x v="347"/>
    <s v="Lemmy"/>
    <m/>
    <m/>
    <m/>
    <m/>
    <n v="91"/>
    <n v="4"/>
    <x v="0"/>
    <x v="0"/>
    <n v="1200000"/>
    <n v="-1141064"/>
  </r>
  <r>
    <x v="2617"/>
    <n v="6"/>
    <n v="2009"/>
    <x v="2"/>
    <n v="402076689"/>
    <n v="366"/>
    <x v="35"/>
    <s v="Glenn Morshower"/>
    <m/>
    <m/>
    <m/>
    <m/>
    <n v="323207"/>
    <n v="1439"/>
    <x v="0"/>
    <x v="0"/>
    <n v="200000000"/>
    <n v="202076689"/>
  </r>
  <r>
    <x v="2618"/>
    <n v="6"/>
    <n v="2003"/>
    <x v="2"/>
    <n v="12583510"/>
    <n v="202"/>
    <x v="99"/>
    <s v="Sid Haig"/>
    <m/>
    <m/>
    <m/>
    <m/>
    <n v="60709"/>
    <n v="922"/>
    <x v="0"/>
    <x v="0"/>
    <n v="7000000"/>
    <n v="5583510"/>
  </r>
  <r>
    <x v="2619"/>
    <n v="6"/>
    <n v="2014"/>
    <x v="4"/>
    <n v="127997349"/>
    <n v="321"/>
    <x v="608"/>
    <s v="Johnny Depp"/>
    <m/>
    <m/>
    <m/>
    <m/>
    <n v="101178"/>
    <n v="779"/>
    <x v="0"/>
    <x v="0"/>
    <n v="50000000"/>
    <n v="77997349"/>
  </r>
  <r>
    <x v="2620"/>
    <n v="6"/>
    <n v="2006"/>
    <x v="2"/>
    <n v="70236496"/>
    <n v="242"/>
    <x v="113"/>
    <s v="Nicolas Cage"/>
    <m/>
    <m/>
    <m/>
    <m/>
    <n v="67395"/>
    <n v="564"/>
    <x v="0"/>
    <x v="0"/>
    <n v="63000000"/>
    <n v="7236496"/>
  </r>
  <r>
    <x v="2621"/>
    <n v="6"/>
    <n v="2005"/>
    <x v="2"/>
    <n v="64255243"/>
    <n v="220"/>
    <x v="515"/>
    <s v="Jimmy Bennett"/>
    <m/>
    <m/>
    <m/>
    <m/>
    <n v="80903"/>
    <n v="518"/>
    <x v="0"/>
    <x v="0"/>
    <n v="19000000"/>
    <n v="45255243"/>
  </r>
  <r>
    <x v="2622"/>
    <n v="6"/>
    <n v="2000"/>
    <x v="2"/>
    <n v="260031035"/>
    <n v="175"/>
    <x v="476"/>
    <s v="Clint Howard"/>
    <m/>
    <m/>
    <m/>
    <m/>
    <n v="141414"/>
    <n v="482"/>
    <x v="0"/>
    <x v="0"/>
    <n v="123000000"/>
    <n v="137031035"/>
  </r>
  <r>
    <x v="2623"/>
    <n v="6"/>
    <n v="2005"/>
    <x v="2"/>
    <n v="68642452"/>
    <n v="163"/>
    <x v="471"/>
    <s v="Matthew McConaughey"/>
    <m/>
    <m/>
    <m/>
    <m/>
    <n v="77673"/>
    <n v="463"/>
    <x v="0"/>
    <x v="8"/>
    <n v="130000000"/>
    <n v="-61357548"/>
  </r>
  <r>
    <x v="2624"/>
    <n v="6"/>
    <n v="2013"/>
    <x v="4"/>
    <n v="31165421"/>
    <n v="212"/>
    <x v="609"/>
    <s v="Aidan Turner"/>
    <m/>
    <m/>
    <m/>
    <m/>
    <n v="107028"/>
    <n v="457"/>
    <x v="0"/>
    <x v="0"/>
    <n v="60000000"/>
    <n v="-28834579"/>
  </r>
  <r>
    <x v="2625"/>
    <n v="6"/>
    <n v="2002"/>
    <x v="2"/>
    <n v="40911830"/>
    <n v="152"/>
    <x v="13"/>
    <s v="Nicolas Cage"/>
    <m/>
    <m/>
    <m/>
    <m/>
    <n v="55994"/>
    <n v="454"/>
    <x v="0"/>
    <x v="0"/>
    <n v="115000000"/>
    <n v="-74088170"/>
  </r>
  <r>
    <x v="2626"/>
    <n v="6"/>
    <n v="1999"/>
    <x v="0"/>
    <n v="29655590"/>
    <n v="125"/>
    <x v="610"/>
    <s v="Janeane Garofalo"/>
    <m/>
    <m/>
    <m/>
    <m/>
    <n v="53970"/>
    <n v="435"/>
    <x v="0"/>
    <x v="0"/>
    <n v="65000000"/>
    <n v="-35344410"/>
  </r>
  <r>
    <x v="2627"/>
    <n v="6"/>
    <n v="2008"/>
    <x v="2"/>
    <n v="10955425"/>
    <n v="254"/>
    <x v="98"/>
    <s v="Ryan Kruger"/>
    <m/>
    <m/>
    <m/>
    <m/>
    <n v="62770"/>
    <n v="396"/>
    <x v="0"/>
    <x v="8"/>
    <n v="30000000"/>
    <n v="-19044575"/>
  </r>
  <r>
    <x v="2628"/>
    <n v="6"/>
    <n v="2006"/>
    <x v="2"/>
    <n v="62494975"/>
    <n v="158"/>
    <x v="226"/>
    <s v="Amber Stevens West"/>
    <m/>
    <m/>
    <m/>
    <m/>
    <n v="179500"/>
    <n v="378"/>
    <x v="0"/>
    <x v="0"/>
    <n v="85000000"/>
    <n v="-22505025"/>
  </r>
  <r>
    <x v="2629"/>
    <n v="6"/>
    <n v="1997"/>
    <x v="0"/>
    <n v="17593391"/>
    <n v="79"/>
    <x v="210"/>
    <s v="Olivia Williams"/>
    <m/>
    <m/>
    <m/>
    <m/>
    <n v="56403"/>
    <n v="376"/>
    <x v="0"/>
    <x v="0"/>
    <n v="80000000"/>
    <n v="-62406609"/>
  </r>
  <r>
    <x v="2630"/>
    <n v="6"/>
    <n v="2010"/>
    <x v="4"/>
    <n v="67631157"/>
    <n v="321"/>
    <x v="611"/>
    <s v="Johnny Depp"/>
    <m/>
    <m/>
    <m/>
    <m/>
    <n v="176598"/>
    <n v="374"/>
    <x v="0"/>
    <x v="0"/>
    <n v="100000000"/>
    <n v="-32368843"/>
  </r>
  <r>
    <x v="2631"/>
    <n v="6"/>
    <n v="2005"/>
    <x v="2"/>
    <n v="10137232"/>
    <n v="186"/>
    <x v="612"/>
    <s v="Ian Ziering"/>
    <m/>
    <m/>
    <m/>
    <m/>
    <n v="58015"/>
    <n v="374"/>
    <x v="0"/>
    <x v="5"/>
    <n v="50000000"/>
    <n v="-39862768"/>
  </r>
  <r>
    <x v="2632"/>
    <n v="6"/>
    <n v="1998"/>
    <x v="0"/>
    <n v="14567883"/>
    <n v="67"/>
    <x v="613"/>
    <s v="Connie Nielsen"/>
    <m/>
    <m/>
    <m/>
    <m/>
    <n v="44248"/>
    <n v="373"/>
    <x v="0"/>
    <x v="8"/>
    <n v="75000000"/>
    <n v="-60432117"/>
  </r>
  <r>
    <x v="2633"/>
    <n v="6"/>
    <n v="2008"/>
    <x v="2"/>
    <n v="31691811"/>
    <n v="198"/>
    <x v="293"/>
    <s v="Andrew Fiscella"/>
    <m/>
    <m/>
    <m/>
    <m/>
    <n v="57446"/>
    <n v="369"/>
    <x v="0"/>
    <x v="0"/>
    <n v="12000000"/>
    <n v="19691811"/>
  </r>
  <r>
    <x v="2634"/>
    <n v="6"/>
    <n v="1996"/>
    <x v="0"/>
    <n v="60154431"/>
    <n v="72"/>
    <x v="614"/>
    <s v="Matthew Broderick"/>
    <m/>
    <m/>
    <m/>
    <m/>
    <n v="122347"/>
    <n v="345"/>
    <x v="0"/>
    <x v="0"/>
    <n v="47000000"/>
    <n v="13154431"/>
  </r>
  <r>
    <x v="2635"/>
    <n v="6"/>
    <n v="2003"/>
    <x v="2"/>
    <n v="116643346"/>
    <n v="144"/>
    <x v="283"/>
    <s v="Jeremy Renner"/>
    <m/>
    <m/>
    <m/>
    <m/>
    <n v="119807"/>
    <n v="340"/>
    <x v="0"/>
    <x v="0"/>
    <n v="80000000"/>
    <n v="36643346"/>
  </r>
  <r>
    <x v="2636"/>
    <n v="6"/>
    <n v="2014"/>
    <x v="4"/>
    <n v="89253340"/>
    <n v="222"/>
    <x v="18"/>
    <s v="Liam Neeson"/>
    <m/>
    <m/>
    <m/>
    <m/>
    <n v="133436"/>
    <n v="323"/>
    <x v="0"/>
    <x v="5"/>
    <n v="48000000"/>
    <n v="41253340"/>
  </r>
  <r>
    <x v="2637"/>
    <n v="6"/>
    <n v="2003"/>
    <x v="2"/>
    <n v="34238611"/>
    <n v="135"/>
    <x v="1"/>
    <s v="Connie Nielsen"/>
    <m/>
    <m/>
    <m/>
    <m/>
    <n v="35830"/>
    <n v="321"/>
    <x v="0"/>
    <x v="0"/>
    <n v="55000000"/>
    <n v="-20761389"/>
  </r>
  <r>
    <x v="2638"/>
    <n v="6"/>
    <n v="2010"/>
    <x v="4"/>
    <n v="162001186"/>
    <n v="179"/>
    <x v="117"/>
    <s v="Steve Buscemi"/>
    <m/>
    <m/>
    <m/>
    <m/>
    <n v="181443"/>
    <n v="311"/>
    <x v="0"/>
    <x v="0"/>
    <n v="80000000"/>
    <n v="82001186"/>
  </r>
  <r>
    <x v="2639"/>
    <n v="6"/>
    <n v="2004"/>
    <x v="2"/>
    <n v="160762022"/>
    <n v="143"/>
    <x v="51"/>
    <s v="Robert De Niro"/>
    <m/>
    <m/>
    <m/>
    <m/>
    <n v="132415"/>
    <n v="288"/>
    <x v="0"/>
    <x v="0"/>
    <n v="75000000"/>
    <n v="85762022"/>
  </r>
  <r>
    <x v="2640"/>
    <n v="6"/>
    <n v="2008"/>
    <x v="2"/>
    <n v="7948159"/>
    <n v="151"/>
    <x v="1"/>
    <s v="Julie Benz"/>
    <m/>
    <m/>
    <m/>
    <m/>
    <n v="48999"/>
    <n v="280"/>
    <x v="0"/>
    <x v="0"/>
    <n v="35000000"/>
    <n v="-27051841"/>
  </r>
  <r>
    <x v="2641"/>
    <n v="6"/>
    <n v="1998"/>
    <x v="0"/>
    <n v="36976367"/>
    <n v="108"/>
    <x v="24"/>
    <s v="Peter Coyote"/>
    <m/>
    <m/>
    <m/>
    <m/>
    <n v="81611"/>
    <n v="274"/>
    <x v="0"/>
    <x v="0"/>
    <n v="75000000"/>
    <n v="-38023633"/>
  </r>
  <r>
    <x v="2642"/>
    <n v="6"/>
    <n v="1998"/>
    <x v="0"/>
    <n v="11146409"/>
    <n v="106"/>
    <x v="372"/>
    <s v="Djimon Hounsou"/>
    <m/>
    <m/>
    <m/>
    <m/>
    <n v="26551"/>
    <n v="273"/>
    <x v="0"/>
    <x v="0"/>
    <n v="45000000"/>
    <n v="-33853591"/>
  </r>
  <r>
    <x v="2643"/>
    <n v="6"/>
    <n v="2014"/>
    <x v="4"/>
    <n v="72660029"/>
    <n v="245"/>
    <x v="28"/>
    <s v="Dwayne Johnson"/>
    <m/>
    <m/>
    <m/>
    <m/>
    <n v="115687"/>
    <n v="269"/>
    <x v="0"/>
    <x v="0"/>
    <n v="100000000"/>
    <n v="-27339971"/>
  </r>
  <r>
    <x v="2644"/>
    <n v="6"/>
    <n v="2004"/>
    <x v="2"/>
    <n v="22406362"/>
    <n v="106"/>
    <x v="615"/>
    <s v="Dennis Quaid"/>
    <m/>
    <m/>
    <m/>
    <m/>
    <n v="16832"/>
    <n v="267"/>
    <x v="0"/>
    <x v="0"/>
    <n v="107000000"/>
    <n v="-84593638"/>
  </r>
  <r>
    <x v="2645"/>
    <n v="6"/>
    <n v="2006"/>
    <x v="2"/>
    <n v="3275443"/>
    <n v="20"/>
    <x v="5"/>
    <s v="Shah Rukh Khan"/>
    <m/>
    <m/>
    <m/>
    <m/>
    <n v="13998"/>
    <n v="264"/>
    <x v="13"/>
    <x v="10"/>
    <n v="700000000"/>
    <n v="-696724557"/>
  </r>
  <r>
    <x v="2646"/>
    <n v="6"/>
    <n v="2000"/>
    <x v="2"/>
    <n v="37879996"/>
    <n v="125"/>
    <x v="83"/>
    <s v="Brendan Fraser"/>
    <m/>
    <m/>
    <m/>
    <m/>
    <n v="81888"/>
    <n v="254"/>
    <x v="0"/>
    <x v="0"/>
    <n v="48000000"/>
    <n v="-10120004"/>
  </r>
  <r>
    <x v="2647"/>
    <n v="6"/>
    <n v="2008"/>
    <x v="2"/>
    <n v="40076438"/>
    <n v="198"/>
    <x v="216"/>
    <s v="Robert De Niro"/>
    <m/>
    <m/>
    <m/>
    <m/>
    <n v="73368"/>
    <n v="248"/>
    <x v="0"/>
    <x v="0"/>
    <n v="60000000"/>
    <n v="-19923562"/>
  </r>
  <r>
    <x v="2648"/>
    <n v="6"/>
    <n v="2002"/>
    <x v="2"/>
    <n v="69586544"/>
    <n v="93"/>
    <x v="5"/>
    <s v="Ellen Burstyn"/>
    <m/>
    <m/>
    <m/>
    <m/>
    <n v="15352"/>
    <n v="199"/>
    <x v="0"/>
    <x v="0"/>
    <n v="27000000"/>
    <n v="42586544"/>
  </r>
  <r>
    <x v="2649"/>
    <n v="6"/>
    <n v="2011"/>
    <x v="4"/>
    <n v="33037754"/>
    <n v="267"/>
    <x v="515"/>
    <s v="Anthony Hopkins"/>
    <m/>
    <m/>
    <m/>
    <m/>
    <n v="75864"/>
    <n v="197"/>
    <x v="0"/>
    <x v="0"/>
    <n v="37000000"/>
    <n v="-3962246"/>
  </r>
  <r>
    <x v="2650"/>
    <n v="6"/>
    <n v="2000"/>
    <x v="2"/>
    <n v="37035515"/>
    <n v="116"/>
    <x v="7"/>
    <s v="Steve Buscemi"/>
    <m/>
    <m/>
    <m/>
    <m/>
    <n v="34597"/>
    <n v="194"/>
    <x v="0"/>
    <x v="0"/>
    <n v="43000000"/>
    <n v="-5964485"/>
  </r>
  <r>
    <x v="2651"/>
    <n v="6"/>
    <n v="2009"/>
    <x v="2"/>
    <n v="27669413"/>
    <n v="156"/>
    <x v="320"/>
    <s v="Costas Mandylor"/>
    <m/>
    <m/>
    <m/>
    <m/>
    <n v="76207"/>
    <n v="194"/>
    <x v="0"/>
    <x v="16"/>
    <n v="11000000"/>
    <n v="16669413"/>
  </r>
  <r>
    <x v="2652"/>
    <n v="6"/>
    <n v="1996"/>
    <x v="0"/>
    <n v="70450000"/>
    <n v="72"/>
    <x v="226"/>
    <s v="Delroy Lindo"/>
    <m/>
    <m/>
    <m/>
    <m/>
    <n v="77390"/>
    <n v="189"/>
    <x v="0"/>
    <x v="0"/>
    <n v="50000000"/>
    <n v="20450000"/>
  </r>
  <r>
    <x v="2653"/>
    <n v="6"/>
    <n v="2014"/>
    <x v="4"/>
    <n v="83906114"/>
    <n v="191"/>
    <x v="34"/>
    <s v="Don Johnson"/>
    <m/>
    <m/>
    <m/>
    <m/>
    <n v="104481"/>
    <n v="189"/>
    <x v="0"/>
    <x v="0"/>
    <n v="40000000"/>
    <n v="43906114"/>
  </r>
  <r>
    <x v="2654"/>
    <n v="6"/>
    <n v="2008"/>
    <x v="2"/>
    <n v="7916887"/>
    <n v="158"/>
    <x v="616"/>
    <s v="Joseph Gordon-Levitt"/>
    <m/>
    <m/>
    <m/>
    <m/>
    <n v="15697"/>
    <n v="182"/>
    <x v="0"/>
    <x v="0"/>
    <n v="45000000"/>
    <n v="-37083113"/>
  </r>
  <r>
    <x v="2655"/>
    <n v="6"/>
    <n v="2001"/>
    <x v="2"/>
    <n v="16252765"/>
    <n v="93"/>
    <x v="208"/>
    <s v="Angelina Jolie Pitt"/>
    <m/>
    <m/>
    <m/>
    <m/>
    <n v="44913"/>
    <n v="181"/>
    <x v="0"/>
    <x v="5"/>
    <n v="42000000"/>
    <n v="-25747235"/>
  </r>
  <r>
    <x v="2656"/>
    <n v="6"/>
    <n v="1999"/>
    <x v="0"/>
    <n v="8406264"/>
    <n v="56"/>
    <x v="110"/>
    <s v="Angelina Jolie Pitt"/>
    <m/>
    <m/>
    <m/>
    <m/>
    <n v="24826"/>
    <n v="175"/>
    <x v="0"/>
    <x v="0"/>
    <n v="38000000"/>
    <n v="-29593736"/>
  </r>
  <r>
    <x v="2657"/>
    <n v="6"/>
    <n v="2016"/>
    <x v="4"/>
    <n v="35537564"/>
    <n v="158"/>
    <x v="117"/>
    <s v="Robert De Niro"/>
    <m/>
    <m/>
    <m/>
    <m/>
    <n v="49671"/>
    <n v="166"/>
    <x v="0"/>
    <x v="0"/>
    <n v="11500000"/>
    <n v="24037564"/>
  </r>
  <r>
    <x v="2658"/>
    <n v="6"/>
    <n v="2001"/>
    <x v="2"/>
    <n v="13264986"/>
    <n v="44"/>
    <x v="617"/>
    <s v="Gregory Smith"/>
    <m/>
    <m/>
    <m/>
    <m/>
    <n v="12077"/>
    <n v="162"/>
    <x v="0"/>
    <x v="0"/>
    <n v="35000000"/>
    <n v="-21735014"/>
  </r>
  <r>
    <x v="2659"/>
    <n v="6"/>
    <n v="2016"/>
    <x v="4"/>
    <n v="35794166"/>
    <n v="159"/>
    <x v="25"/>
    <s v="Lauren Cohan"/>
    <m/>
    <m/>
    <m/>
    <m/>
    <n v="35654"/>
    <n v="155"/>
    <x v="0"/>
    <x v="0"/>
    <n v="10000000"/>
    <n v="25794166"/>
  </r>
  <r>
    <x v="2660"/>
    <n v="6"/>
    <n v="1994"/>
    <x v="0"/>
    <n v="32055248"/>
    <n v="70"/>
    <x v="618"/>
    <s v="Jonathan Winters"/>
    <m/>
    <m/>
    <m/>
    <m/>
    <n v="18723"/>
    <n v="146"/>
    <x v="0"/>
    <x v="0"/>
    <n v="25000000"/>
    <n v="7055248"/>
  </r>
  <r>
    <x v="2661"/>
    <n v="6"/>
    <n v="2014"/>
    <x v="4"/>
    <n v="33631221"/>
    <n v="175"/>
    <x v="21"/>
    <s v="George Kennedy"/>
    <m/>
    <m/>
    <m/>
    <m/>
    <n v="48559"/>
    <n v="145"/>
    <x v="0"/>
    <x v="0"/>
    <n v="25000000"/>
    <n v="8631221"/>
  </r>
  <r>
    <x v="2662"/>
    <n v="6"/>
    <n v="2015"/>
    <x v="4"/>
    <n v="90353764"/>
    <n v="173"/>
    <x v="50"/>
    <s v="Will Ferrell"/>
    <m/>
    <m/>
    <m/>
    <m/>
    <n v="85629"/>
    <n v="144"/>
    <x v="0"/>
    <x v="0"/>
    <n v="40000000"/>
    <n v="50353764"/>
  </r>
  <r>
    <x v="2663"/>
    <n v="6"/>
    <n v="1999"/>
    <x v="0"/>
    <n v="10037390"/>
    <n v="107"/>
    <x v="228"/>
    <s v="Hiroshi Abe"/>
    <m/>
    <m/>
    <m/>
    <m/>
    <n v="5442"/>
    <n v="140"/>
    <x v="3"/>
    <x v="4"/>
    <n v="1000000000"/>
    <n v="-989962610"/>
  </r>
  <r>
    <x v="2664"/>
    <n v="6"/>
    <n v="2011"/>
    <x v="4"/>
    <n v="21283440"/>
    <n v="174"/>
    <x v="38"/>
    <s v="Naomi Watts"/>
    <m/>
    <m/>
    <m/>
    <m/>
    <n v="46239"/>
    <n v="137"/>
    <x v="0"/>
    <x v="0"/>
    <n v="55000000"/>
    <n v="-33716560"/>
  </r>
  <r>
    <x v="2665"/>
    <n v="6"/>
    <n v="2015"/>
    <x v="4"/>
    <n v="162495848"/>
    <n v="147"/>
    <x v="49"/>
    <s v="Tim Conway"/>
    <m/>
    <m/>
    <m/>
    <m/>
    <n v="34359"/>
    <n v="133"/>
    <x v="0"/>
    <x v="0"/>
    <n v="74000000"/>
    <n v="88495848"/>
  </r>
  <r>
    <x v="2666"/>
    <n v="6"/>
    <n v="1998"/>
    <x v="0"/>
    <n v="29106737"/>
    <n v="65"/>
    <x v="110"/>
    <s v="Liam Aiken"/>
    <m/>
    <m/>
    <m/>
    <m/>
    <n v="15582"/>
    <n v="132"/>
    <x v="0"/>
    <x v="0"/>
    <n v="15000000"/>
    <n v="14106737"/>
  </r>
  <r>
    <x v="2667"/>
    <n v="6"/>
    <n v="1999"/>
    <x v="0"/>
    <n v="15156200"/>
    <n v="91"/>
    <x v="216"/>
    <s v="Byron Mann"/>
    <m/>
    <m/>
    <m/>
    <m/>
    <n v="15358"/>
    <n v="131"/>
    <x v="0"/>
    <x v="0"/>
    <n v="30000000"/>
    <n v="-14843800"/>
  </r>
  <r>
    <x v="2668"/>
    <n v="6"/>
    <n v="2000"/>
    <x v="2"/>
    <n v="4734235"/>
    <n v="65"/>
    <x v="250"/>
    <s v="Lochlyn Munro"/>
    <m/>
    <m/>
    <m/>
    <m/>
    <n v="8217"/>
    <n v="123"/>
    <x v="0"/>
    <x v="0"/>
    <n v="15000000"/>
    <n v="-10265765"/>
  </r>
  <r>
    <x v="2669"/>
    <n v="6"/>
    <n v="2008"/>
    <x v="2"/>
    <n v="31199215"/>
    <n v="186"/>
    <x v="276"/>
    <s v="Robert Baker"/>
    <m/>
    <m/>
    <m/>
    <m/>
    <n v="27664"/>
    <n v="120"/>
    <x v="0"/>
    <x v="0"/>
    <n v="58000000"/>
    <n v="-26800785"/>
  </r>
  <r>
    <x v="2670"/>
    <n v="6"/>
    <n v="2001"/>
    <x v="2"/>
    <n v="80920948"/>
    <n v="66"/>
    <x v="522"/>
    <s v="Martin Short"/>
    <m/>
    <m/>
    <m/>
    <m/>
    <n v="23943"/>
    <n v="118"/>
    <x v="0"/>
    <x v="0"/>
    <n v="30000000"/>
    <n v="50920948"/>
  </r>
  <r>
    <x v="2671"/>
    <n v="6"/>
    <n v="1987"/>
    <x v="5"/>
    <n v="14000000"/>
    <n v="95"/>
    <x v="154"/>
    <s v="George Kennedy"/>
    <m/>
    <m/>
    <m/>
    <m/>
    <n v="15956"/>
    <n v="118"/>
    <x v="0"/>
    <x v="0"/>
    <n v="3500000"/>
    <n v="10500000"/>
  </r>
  <r>
    <x v="2672"/>
    <n v="6"/>
    <n v="2015"/>
    <x v="4"/>
    <n v="27356090"/>
    <n v="202"/>
    <x v="55"/>
    <s v="Vin Diesel"/>
    <m/>
    <m/>
    <m/>
    <m/>
    <n v="58752"/>
    <n v="117"/>
    <x v="0"/>
    <x v="0"/>
    <n v="90000000"/>
    <n v="-62643910"/>
  </r>
  <r>
    <x v="2673"/>
    <n v="6"/>
    <n v="2016"/>
    <x v="4"/>
    <n v="55291815"/>
    <n v="177"/>
    <x v="117"/>
    <s v="Chloë Grace Moretz"/>
    <m/>
    <m/>
    <m/>
    <m/>
    <n v="28041"/>
    <n v="111"/>
    <x v="0"/>
    <x v="0"/>
    <n v="35000000"/>
    <n v="20291815"/>
  </r>
  <r>
    <x v="2674"/>
    <n v="6"/>
    <n v="2008"/>
    <x v="2"/>
    <n v="48006503"/>
    <n v="139"/>
    <x v="460"/>
    <s v="Gerard Butler"/>
    <m/>
    <m/>
    <m/>
    <m/>
    <n v="28109"/>
    <n v="110"/>
    <x v="0"/>
    <x v="0"/>
    <n v="37000000"/>
    <n v="11006503"/>
  </r>
  <r>
    <x v="2675"/>
    <n v="6"/>
    <n v="1990"/>
    <x v="0"/>
    <n v="91457688"/>
    <n v="46"/>
    <x v="301"/>
    <s v="Richard Tyson"/>
    <m/>
    <m/>
    <m/>
    <m/>
    <n v="107801"/>
    <n v="109"/>
    <x v="0"/>
    <x v="0"/>
    <n v="26000000"/>
    <n v="65457688"/>
  </r>
  <r>
    <x v="2676"/>
    <n v="6"/>
    <n v="2011"/>
    <x v="4"/>
    <n v="68218041"/>
    <n v="189"/>
    <x v="476"/>
    <s v="Madeline Carroll"/>
    <m/>
    <m/>
    <m/>
    <m/>
    <n v="67191"/>
    <n v="108"/>
    <x v="0"/>
    <x v="0"/>
    <n v="55000000"/>
    <n v="13218041"/>
  </r>
  <r>
    <x v="2677"/>
    <n v="6"/>
    <n v="2008"/>
    <x v="2"/>
    <n v="108662"/>
    <n v="79"/>
    <x v="495"/>
    <s v="John de Lancie"/>
    <m/>
    <m/>
    <m/>
    <m/>
    <n v="26849"/>
    <n v="107"/>
    <x v="0"/>
    <x v="0"/>
    <n v="8000000"/>
    <n v="-7891338"/>
  </r>
  <r>
    <x v="2678"/>
    <n v="6"/>
    <n v="1998"/>
    <x v="0"/>
    <n v="15062898"/>
    <n v="37"/>
    <x v="117"/>
    <s v="Alyson Hannigan"/>
    <m/>
    <m/>
    <m/>
    <m/>
    <n v="11729"/>
    <n v="106"/>
    <x v="0"/>
    <x v="0"/>
    <n v="14000000"/>
    <n v="1062898"/>
  </r>
  <r>
    <x v="2679"/>
    <n v="6"/>
    <n v="2010"/>
    <x v="4"/>
    <n v="1602466"/>
    <n v="41"/>
    <x v="619"/>
    <s v="Bárbara Mori"/>
    <m/>
    <m/>
    <m/>
    <m/>
    <n v="9673"/>
    <n v="106"/>
    <x v="0"/>
    <x v="10"/>
    <n v="600000000"/>
    <n v="-598397534"/>
  </r>
  <r>
    <x v="2680"/>
    <n v="6"/>
    <n v="2004"/>
    <x v="2"/>
    <n v="37486138"/>
    <n v="93"/>
    <x v="110"/>
    <s v="Amber Valletta"/>
    <m/>
    <m/>
    <m/>
    <m/>
    <n v="30890"/>
    <n v="106"/>
    <x v="0"/>
    <x v="0"/>
    <n v="50000000"/>
    <n v="-12513862"/>
  </r>
  <r>
    <x v="2681"/>
    <n v="6"/>
    <n v="1991"/>
    <x v="0"/>
    <n v="2275557"/>
    <n v="45"/>
    <x v="229"/>
    <s v="Cary-Hiroyuki Tagawa"/>
    <m/>
    <m/>
    <m/>
    <m/>
    <n v="12561"/>
    <n v="102"/>
    <x v="0"/>
    <x v="0"/>
    <n v="8000000"/>
    <n v="-5724443"/>
  </r>
  <r>
    <x v="2682"/>
    <n v="6"/>
    <n v="2008"/>
    <x v="2"/>
    <n v="60269340"/>
    <n v="145"/>
    <x v="34"/>
    <s v="Tina Fey"/>
    <m/>
    <m/>
    <m/>
    <m/>
    <n v="34079"/>
    <n v="97"/>
    <x v="0"/>
    <x v="0"/>
    <n v="30000000"/>
    <n v="30269340"/>
  </r>
  <r>
    <x v="2683"/>
    <n v="6"/>
    <n v="1984"/>
    <x v="5"/>
    <n v="15100000"/>
    <n v="45"/>
    <x v="463"/>
    <s v="Heather Locklear"/>
    <m/>
    <m/>
    <m/>
    <m/>
    <n v="22797"/>
    <n v="96"/>
    <x v="0"/>
    <x v="0"/>
    <n v="15000000"/>
    <n v="100000"/>
  </r>
  <r>
    <x v="2684"/>
    <n v="6"/>
    <n v="1994"/>
    <x v="0"/>
    <n v="83000000"/>
    <n v="55"/>
    <x v="32"/>
    <s v="Demi Moore"/>
    <m/>
    <m/>
    <m/>
    <m/>
    <n v="36587"/>
    <n v="95"/>
    <x v="0"/>
    <x v="0"/>
    <n v="55000000"/>
    <n v="28000000"/>
  </r>
  <r>
    <x v="2685"/>
    <n v="6"/>
    <n v="1991"/>
    <x v="0"/>
    <n v="78656813"/>
    <n v="68"/>
    <x v="603"/>
    <s v="Kevin Nash"/>
    <m/>
    <m/>
    <m/>
    <m/>
    <n v="42765"/>
    <n v="93"/>
    <x v="0"/>
    <x v="0"/>
    <n v="25000000"/>
    <n v="53656813"/>
  </r>
  <r>
    <x v="2686"/>
    <n v="6"/>
    <n v="1995"/>
    <x v="0"/>
    <n v="100328194"/>
    <n v="26"/>
    <x v="476"/>
    <s v="Eric Idle"/>
    <m/>
    <m/>
    <m/>
    <m/>
    <n v="85903"/>
    <n v="92"/>
    <x v="0"/>
    <x v="0"/>
    <n v="50000000"/>
    <n v="50328194"/>
  </r>
  <r>
    <x v="2687"/>
    <n v="6"/>
    <n v="1996"/>
    <x v="0"/>
    <n v="4109095"/>
    <n v="33"/>
    <x v="620"/>
    <s v="Indira Varma"/>
    <m/>
    <m/>
    <m/>
    <m/>
    <n v="8239"/>
    <n v="92"/>
    <x v="0"/>
    <x v="0"/>
    <n v="3000000"/>
    <n v="1109095"/>
  </r>
  <r>
    <x v="2688"/>
    <n v="6"/>
    <n v="2011"/>
    <x v="4"/>
    <n v="13987482"/>
    <n v="151"/>
    <x v="34"/>
    <s v="Chris Evans"/>
    <m/>
    <m/>
    <m/>
    <m/>
    <n v="58957"/>
    <n v="91"/>
    <x v="0"/>
    <x v="0"/>
    <n v="20000000"/>
    <n v="-6012518"/>
  </r>
  <r>
    <x v="2689"/>
    <n v="6"/>
    <n v="2015"/>
    <x v="4"/>
    <n v="5773519"/>
    <n v="159"/>
    <x v="203"/>
    <s v="Daniel Radcliffe"/>
    <m/>
    <m/>
    <m/>
    <m/>
    <n v="28621"/>
    <n v="91"/>
    <x v="0"/>
    <x v="0"/>
    <n v="40000000"/>
    <n v="-34226481"/>
  </r>
  <r>
    <x v="2690"/>
    <n v="6"/>
    <n v="2012"/>
    <x v="4"/>
    <n v="594904"/>
    <n v="38"/>
    <x v="7"/>
    <s v="Jason Marsden"/>
    <m/>
    <m/>
    <m/>
    <m/>
    <n v="2582"/>
    <n v="89"/>
    <x v="0"/>
    <x v="0"/>
    <n v="1200000"/>
    <n v="-605096"/>
  </r>
  <r>
    <x v="2691"/>
    <n v="6"/>
    <n v="2002"/>
    <x v="2"/>
    <n v="4239767"/>
    <n v="9"/>
    <x v="276"/>
    <s v="Molly Parker"/>
    <m/>
    <m/>
    <m/>
    <m/>
    <n v="3709"/>
    <n v="83"/>
    <x v="0"/>
    <x v="16"/>
    <n v="7500000"/>
    <n v="-3260233"/>
  </r>
  <r>
    <x v="2692"/>
    <n v="6"/>
    <n v="1996"/>
    <x v="0"/>
    <n v="20101861"/>
    <n v="43"/>
    <x v="621"/>
    <s v="John de Lancie"/>
    <m/>
    <m/>
    <m/>
    <m/>
    <n v="24757"/>
    <n v="81"/>
    <x v="0"/>
    <x v="0"/>
    <n v="45000000"/>
    <n v="-24898139"/>
  </r>
  <r>
    <x v="2693"/>
    <n v="6"/>
    <n v="1991"/>
    <x v="0"/>
    <n v="7434726"/>
    <n v="30"/>
    <x v="449"/>
    <s v="Vanessa Williams"/>
    <m/>
    <m/>
    <m/>
    <m/>
    <n v="14473"/>
    <n v="81"/>
    <x v="0"/>
    <x v="0"/>
    <n v="23000000"/>
    <n v="-15565274"/>
  </r>
  <r>
    <x v="2694"/>
    <n v="6"/>
    <n v="1992"/>
    <x v="0"/>
    <n v="21370057"/>
    <n v="33"/>
    <x v="21"/>
    <s v="Steven Bauer"/>
    <m/>
    <m/>
    <m/>
    <m/>
    <n v="9903"/>
    <n v="80"/>
    <x v="0"/>
    <x v="0"/>
    <n v="12000000"/>
    <n v="9370057"/>
  </r>
  <r>
    <x v="2695"/>
    <n v="6"/>
    <n v="1988"/>
    <x v="5"/>
    <n v="111936400"/>
    <n v="27"/>
    <x v="50"/>
    <s v="Kelly Preston"/>
    <m/>
    <m/>
    <m/>
    <m/>
    <n v="87538"/>
    <n v="79"/>
    <x v="0"/>
    <x v="0"/>
    <n v="15000000"/>
    <n v="96936400"/>
  </r>
  <r>
    <x v="2696"/>
    <n v="6"/>
    <n v="2002"/>
    <x v="2"/>
    <n v="325491"/>
    <n v="38"/>
    <x v="21"/>
    <s v="Kirk Fox"/>
    <m/>
    <m/>
    <m/>
    <m/>
    <n v="4387"/>
    <n v="67"/>
    <x v="0"/>
    <x v="0"/>
    <n v="17500000"/>
    <n v="-17174509"/>
  </r>
  <r>
    <x v="2697"/>
    <n v="6"/>
    <n v="2006"/>
    <x v="2"/>
    <n v="15131330"/>
    <n v="101"/>
    <x v="16"/>
    <s v="Mia Farrow"/>
    <m/>
    <m/>
    <m/>
    <m/>
    <n v="25843"/>
    <n v="64"/>
    <x v="0"/>
    <x v="5"/>
    <n v="86000000"/>
    <n v="-70868670"/>
  </r>
  <r>
    <x v="2698"/>
    <n v="6"/>
    <n v="1984"/>
    <x v="5"/>
    <n v="5100000"/>
    <n v="9"/>
    <x v="110"/>
    <s v="Joely Richardson"/>
    <m/>
    <m/>
    <m/>
    <m/>
    <n v="6595"/>
    <n v="61"/>
    <x v="0"/>
    <x v="8"/>
    <n v="7500000"/>
    <n v="-2400000"/>
  </r>
  <r>
    <x v="2699"/>
    <n v="6"/>
    <n v="1992"/>
    <x v="0"/>
    <n v="45500797"/>
    <n v="25"/>
    <x v="622"/>
    <s v="Lorraine Bracco"/>
    <m/>
    <m/>
    <m/>
    <m/>
    <n v="17443"/>
    <n v="56"/>
    <x v="0"/>
    <x v="0"/>
    <n v="40000000"/>
    <n v="5500797"/>
  </r>
  <r>
    <x v="2700"/>
    <n v="6"/>
    <n v="2000"/>
    <x v="2"/>
    <n v="12996"/>
    <n v="29"/>
    <x v="610"/>
    <s v="Judy Greer"/>
    <m/>
    <m/>
    <m/>
    <m/>
    <n v="1938"/>
    <n v="54"/>
    <x v="0"/>
    <x v="0"/>
    <n v="1000000"/>
    <n v="-987004"/>
  </r>
  <r>
    <x v="2701"/>
    <n v="6"/>
    <n v="2006"/>
    <x v="2"/>
    <n v="475000"/>
    <n v="20"/>
    <x v="269"/>
    <s v="Joe Lo Truglio"/>
    <m/>
    <m/>
    <m/>
    <m/>
    <n v="6930"/>
    <n v="53"/>
    <x v="0"/>
    <x v="0"/>
    <n v="2800000"/>
    <n v="-2325000"/>
  </r>
  <r>
    <x v="2702"/>
    <n v="6"/>
    <n v="1989"/>
    <x v="5"/>
    <n v="10555348"/>
    <n v="20"/>
    <x v="50"/>
    <s v="Robert De Niro"/>
    <m/>
    <m/>
    <m/>
    <m/>
    <n v="17349"/>
    <n v="42"/>
    <x v="0"/>
    <x v="0"/>
    <n v="20000000"/>
    <n v="-9444652"/>
  </r>
  <r>
    <x v="2703"/>
    <n v="6"/>
    <n v="1999"/>
    <x v="0"/>
    <n v="5871603"/>
    <n v="39"/>
    <x v="32"/>
    <s v="Rosario Dawson"/>
    <m/>
    <m/>
    <m/>
    <m/>
    <n v="3116"/>
    <n v="39"/>
    <x v="0"/>
    <x v="0"/>
    <n v="13000000"/>
    <n v="-7128397"/>
  </r>
  <r>
    <x v="2704"/>
    <n v="6"/>
    <n v="1998"/>
    <x v="0"/>
    <n v="10297897"/>
    <n v="63"/>
    <x v="623"/>
    <s v="Matthew McConaughey"/>
    <m/>
    <m/>
    <m/>
    <m/>
    <n v="8309"/>
    <n v="39"/>
    <x v="0"/>
    <x v="0"/>
    <n v="27000000"/>
    <n v="-16702103"/>
  </r>
  <r>
    <x v="2705"/>
    <n v="6"/>
    <n v="2010"/>
    <x v="4"/>
    <n v="46451"/>
    <n v="27"/>
    <x v="307"/>
    <s v="Chris Hemsworth"/>
    <m/>
    <m/>
    <m/>
    <m/>
    <n v="7663"/>
    <n v="38"/>
    <x v="0"/>
    <x v="0"/>
    <n v="7000000"/>
    <n v="-6953549"/>
  </r>
  <r>
    <x v="2706"/>
    <n v="6"/>
    <n v="2001"/>
    <x v="2"/>
    <n v="295468"/>
    <n v="25"/>
    <x v="34"/>
    <s v="Peter Dinklage"/>
    <m/>
    <m/>
    <m/>
    <m/>
    <n v="709"/>
    <n v="34"/>
    <x v="0"/>
    <x v="0"/>
    <n v="500000"/>
    <n v="-204532"/>
  </r>
  <r>
    <x v="2707"/>
    <n v="6"/>
    <n v="2012"/>
    <x v="4"/>
    <n v="1243961"/>
    <n v="115"/>
    <x v="117"/>
    <s v="James Wolk"/>
    <m/>
    <m/>
    <m/>
    <m/>
    <n v="13421"/>
    <n v="34"/>
    <x v="0"/>
    <x v="0"/>
    <n v="850000"/>
    <n v="393961"/>
  </r>
  <r>
    <x v="2708"/>
    <n v="6"/>
    <n v="2003"/>
    <x v="2"/>
    <n v="1111615"/>
    <n v="3"/>
    <x v="624"/>
    <s v="Kirby Heyborne"/>
    <m/>
    <m/>
    <m/>
    <m/>
    <n v="651"/>
    <n v="34"/>
    <x v="0"/>
    <x v="0"/>
    <n v="500000"/>
    <n v="611615"/>
  </r>
  <r>
    <x v="2709"/>
    <n v="6"/>
    <n v="2013"/>
    <x v="4"/>
    <n v="2859955"/>
    <n v="10"/>
    <x v="69"/>
    <s v="Vivica A. Fox"/>
    <m/>
    <m/>
    <m/>
    <m/>
    <n v="2417"/>
    <n v="32"/>
    <x v="0"/>
    <x v="0"/>
    <n v="1200000"/>
    <n v="1659955"/>
  </r>
  <r>
    <x v="2710"/>
    <n v="6"/>
    <n v="2005"/>
    <x v="2"/>
    <n v="77231"/>
    <n v="30"/>
    <x v="84"/>
    <s v="Jay Hernandez"/>
    <m/>
    <m/>
    <m/>
    <m/>
    <n v="3322"/>
    <n v="32"/>
    <x v="35"/>
    <x v="5"/>
    <n v="25000000"/>
    <n v="-24922769"/>
  </r>
  <r>
    <x v="2711"/>
    <n v="6"/>
    <n v="2011"/>
    <x v="4"/>
    <n v="127437"/>
    <n v="63"/>
    <x v="258"/>
    <s v="Bingbing Li"/>
    <m/>
    <m/>
    <m/>
    <m/>
    <n v="4670"/>
    <n v="27"/>
    <x v="15"/>
    <x v="22"/>
    <n v="18000000"/>
    <n v="-17872563"/>
  </r>
  <r>
    <x v="2712"/>
    <n v="6"/>
    <n v="1998"/>
    <x v="0"/>
    <n v="146072"/>
    <n v="8"/>
    <x v="625"/>
    <s v="Christian Clavier"/>
    <m/>
    <m/>
    <m/>
    <m/>
    <n v="7147"/>
    <n v="16"/>
    <x v="6"/>
    <x v="5"/>
    <n v="140000000"/>
    <n v="-139853928"/>
  </r>
  <r>
    <x v="2713"/>
    <n v="6"/>
    <n v="1997"/>
    <x v="0"/>
    <n v="141853"/>
    <n v="25"/>
    <x v="7"/>
    <s v="Kyra Sedgwick"/>
    <m/>
    <m/>
    <m/>
    <m/>
    <n v="1427"/>
    <n v="12"/>
    <x v="0"/>
    <x v="17"/>
    <n v="12000000"/>
    <n v="-11858147"/>
  </r>
  <r>
    <x v="2714"/>
    <n v="6"/>
    <n v="2014"/>
    <x v="4"/>
    <n v="143653"/>
    <n v="31"/>
    <x v="62"/>
    <s v="Tom Cullen"/>
    <m/>
    <m/>
    <m/>
    <m/>
    <n v="1177"/>
    <n v="10"/>
    <x v="0"/>
    <x v="8"/>
    <n v="4000000"/>
    <n v="-3856347"/>
  </r>
  <r>
    <x v="2715"/>
    <n v="5.9"/>
    <n v="2005"/>
    <x v="2"/>
    <n v="47277326"/>
    <n v="303"/>
    <x v="99"/>
    <s v="Jay Hernandez"/>
    <m/>
    <m/>
    <m/>
    <m/>
    <n v="138814"/>
    <n v="1516"/>
    <x v="0"/>
    <x v="0"/>
    <n v="4800000"/>
    <n v="42477326"/>
  </r>
  <r>
    <x v="2716"/>
    <n v="5.9"/>
    <n v="2001"/>
    <x v="2"/>
    <n v="181166115"/>
    <n v="198"/>
    <x v="6"/>
    <s v="Michael Jeter"/>
    <m/>
    <m/>
    <m/>
    <m/>
    <n v="219501"/>
    <n v="1236"/>
    <x v="0"/>
    <x v="0"/>
    <n v="93000000"/>
    <n v="88166115"/>
  </r>
  <r>
    <x v="2717"/>
    <n v="5.9"/>
    <n v="2004"/>
    <x v="2"/>
    <n v="110175871"/>
    <n v="203"/>
    <x v="25"/>
    <s v="Sarah Michelle Gellar"/>
    <m/>
    <m/>
    <m/>
    <m/>
    <n v="115050"/>
    <n v="911"/>
    <x v="0"/>
    <x v="0"/>
    <n v="10000000"/>
    <n v="100175871"/>
  </r>
  <r>
    <x v="2718"/>
    <n v="5.9"/>
    <n v="2012"/>
    <x v="4"/>
    <n v="65173160"/>
    <n v="377"/>
    <x v="6"/>
    <s v="Liam Neeson"/>
    <m/>
    <m/>
    <m/>
    <m/>
    <n v="202382"/>
    <n v="751"/>
    <x v="0"/>
    <x v="0"/>
    <n v="209000000"/>
    <n v="-143826840"/>
  </r>
  <r>
    <x v="2719"/>
    <n v="5.9"/>
    <n v="2002"/>
    <x v="2"/>
    <n v="56684819"/>
    <n v="124"/>
    <x v="35"/>
    <s v="Mark Addy"/>
    <m/>
    <m/>
    <m/>
    <m/>
    <n v="103787"/>
    <n v="615"/>
    <x v="0"/>
    <x v="0"/>
    <n v="80000000"/>
    <n v="-23315181"/>
  </r>
  <r>
    <x v="2720"/>
    <n v="5.9"/>
    <n v="2004"/>
    <x v="2"/>
    <n v="52397389"/>
    <n v="185"/>
    <x v="626"/>
    <s v="Ryan Reynolds"/>
    <m/>
    <m/>
    <m/>
    <m/>
    <n v="132954"/>
    <n v="514"/>
    <x v="0"/>
    <x v="0"/>
    <n v="65000000"/>
    <n v="-12602611"/>
  </r>
  <r>
    <x v="2721"/>
    <n v="5.9"/>
    <n v="2008"/>
    <x v="2"/>
    <n v="20981633"/>
    <n v="270"/>
    <x v="24"/>
    <s v="Mitch Pileggi"/>
    <m/>
    <m/>
    <m/>
    <m/>
    <n v="78256"/>
    <n v="492"/>
    <x v="0"/>
    <x v="0"/>
    <n v="30000000"/>
    <n v="-9018367"/>
  </r>
  <r>
    <x v="2722"/>
    <n v="5.9"/>
    <n v="2005"/>
    <x v="2"/>
    <n v="37899638"/>
    <n v="233"/>
    <x v="627"/>
    <s v="Matt Damon"/>
    <m/>
    <m/>
    <m/>
    <m/>
    <n v="98472"/>
    <n v="492"/>
    <x v="0"/>
    <x v="0"/>
    <n v="88000000"/>
    <n v="-50100362"/>
  </r>
  <r>
    <x v="2723"/>
    <n v="5.9"/>
    <n v="2014"/>
    <x v="4"/>
    <n v="190871240"/>
    <n v="348"/>
    <x v="260"/>
    <s v="Noel Fisher"/>
    <m/>
    <m/>
    <m/>
    <m/>
    <n v="167085"/>
    <n v="491"/>
    <x v="0"/>
    <x v="0"/>
    <n v="125000000"/>
    <n v="65871240"/>
  </r>
  <r>
    <x v="2724"/>
    <n v="5.9"/>
    <n v="2005"/>
    <x v="2"/>
    <n v="51097664"/>
    <n v="180"/>
    <x v="515"/>
    <s v="Robert De Niro"/>
    <m/>
    <m/>
    <m/>
    <m/>
    <n v="70205"/>
    <n v="450"/>
    <x v="0"/>
    <x v="0"/>
    <n v="30000000"/>
    <n v="21097664"/>
  </r>
  <r>
    <x v="2725"/>
    <n v="5.9"/>
    <n v="2001"/>
    <x v="2"/>
    <n v="70836296"/>
    <n v="109"/>
    <x v="215"/>
    <s v="Jason Alexander"/>
    <m/>
    <m/>
    <m/>
    <m/>
    <n v="109445"/>
    <n v="426"/>
    <x v="0"/>
    <x v="0"/>
    <n v="40000000"/>
    <n v="30836296"/>
  </r>
  <r>
    <x v="2726"/>
    <n v="5.9"/>
    <n v="2010"/>
    <x v="4"/>
    <n v="88761720"/>
    <n v="217"/>
    <x v="233"/>
    <s v="Logan Lerman"/>
    <m/>
    <m/>
    <m/>
    <m/>
    <n v="141179"/>
    <n v="419"/>
    <x v="0"/>
    <x v="8"/>
    <n v="95000000"/>
    <n v="-6238280"/>
  </r>
  <r>
    <x v="2727"/>
    <n v="5.9"/>
    <n v="2010"/>
    <x v="4"/>
    <n v="60128566"/>
    <n v="253"/>
    <x v="372"/>
    <s v="Milla Jovovich"/>
    <m/>
    <m/>
    <m/>
    <m/>
    <n v="131447"/>
    <n v="410"/>
    <x v="0"/>
    <x v="6"/>
    <n v="60000000"/>
    <n v="128566"/>
  </r>
  <r>
    <x v="2728"/>
    <n v="5.9"/>
    <n v="2001"/>
    <x v="2"/>
    <n v="15738632"/>
    <n v="113"/>
    <x v="229"/>
    <s v="Jon Lovitz"/>
    <m/>
    <m/>
    <m/>
    <m/>
    <n v="38076"/>
    <n v="399"/>
    <x v="0"/>
    <x v="0"/>
    <n v="42000000"/>
    <n v="-26261368"/>
  </r>
  <r>
    <x v="2729"/>
    <n v="5.9"/>
    <n v="2000"/>
    <x v="2"/>
    <n v="68353550"/>
    <n v="139"/>
    <x v="269"/>
    <s v="Kirsten Dunst"/>
    <m/>
    <m/>
    <m/>
    <m/>
    <n v="70141"/>
    <n v="385"/>
    <x v="0"/>
    <x v="0"/>
    <n v="10000000"/>
    <n v="58353550"/>
  </r>
  <r>
    <x v="2730"/>
    <n v="5.9"/>
    <n v="2000"/>
    <x v="2"/>
    <n v="68473360"/>
    <n v="134"/>
    <x v="145"/>
    <s v="Nicholas Lea"/>
    <m/>
    <m/>
    <m/>
    <m/>
    <n v="49536"/>
    <n v="379"/>
    <x v="0"/>
    <x v="0"/>
    <n v="75000000"/>
    <n v="-6526640"/>
  </r>
  <r>
    <x v="2731"/>
    <n v="5.9"/>
    <n v="1988"/>
    <x v="5"/>
    <n v="17768000"/>
    <n v="144"/>
    <x v="125"/>
    <s v="Donald Pleasence"/>
    <m/>
    <m/>
    <m/>
    <m/>
    <n v="29629"/>
    <n v="374"/>
    <x v="0"/>
    <x v="0"/>
    <n v="5000000"/>
    <n v="12768000"/>
  </r>
  <r>
    <x v="2732"/>
    <n v="5.9"/>
    <n v="2013"/>
    <x v="4"/>
    <n v="35266619"/>
    <n v="359"/>
    <x v="221"/>
    <s v="Chloë Grace Moretz"/>
    <m/>
    <m/>
    <m/>
    <m/>
    <n v="108242"/>
    <n v="371"/>
    <x v="0"/>
    <x v="0"/>
    <n v="30000000"/>
    <n v="5266619"/>
  </r>
  <r>
    <x v="2733"/>
    <n v="5.9"/>
    <n v="2003"/>
    <x v="2"/>
    <n v="127083765"/>
    <n v="150"/>
    <x v="226"/>
    <s v="Paul Walker"/>
    <m/>
    <m/>
    <m/>
    <m/>
    <n v="191912"/>
    <n v="370"/>
    <x v="0"/>
    <x v="0"/>
    <n v="76000000"/>
    <n v="51083765"/>
  </r>
  <r>
    <x v="2734"/>
    <n v="5.9"/>
    <n v="2006"/>
    <x v="2"/>
    <n v="39511038"/>
    <n v="196"/>
    <x v="99"/>
    <s v="Matt Bomer"/>
    <m/>
    <m/>
    <m/>
    <m/>
    <n v="56269"/>
    <n v="366"/>
    <x v="0"/>
    <x v="0"/>
    <n v="16000000"/>
    <n v="23511038"/>
  </r>
  <r>
    <x v="2735"/>
    <n v="5.9"/>
    <n v="2012"/>
    <x v="4"/>
    <n v="38509342"/>
    <n v="360"/>
    <x v="570"/>
    <s v="James Martin Kelly"/>
    <m/>
    <m/>
    <m/>
    <m/>
    <n v="61995"/>
    <n v="356"/>
    <x v="0"/>
    <x v="0"/>
    <n v="75000000"/>
    <n v="-36490658"/>
  </r>
  <r>
    <x v="2736"/>
    <n v="5.9"/>
    <n v="2008"/>
    <x v="2"/>
    <n v="17427926"/>
    <n v="233"/>
    <x v="99"/>
    <s v="Laura Ramsey"/>
    <m/>
    <m/>
    <m/>
    <m/>
    <n v="60062"/>
    <n v="351"/>
    <x v="0"/>
    <x v="0"/>
    <n v="8000000"/>
    <n v="9427926"/>
  </r>
  <r>
    <x v="2737"/>
    <n v="5.9"/>
    <n v="2012"/>
    <x v="4"/>
    <n v="37516013"/>
    <n v="393"/>
    <x v="536"/>
    <s v="Rufus Sewell"/>
    <m/>
    <m/>
    <m/>
    <m/>
    <n v="128629"/>
    <n v="348"/>
    <x v="0"/>
    <x v="0"/>
    <n v="69000000"/>
    <n v="-31483987"/>
  </r>
  <r>
    <x v="2738"/>
    <n v="5.9"/>
    <n v="2013"/>
    <x v="4"/>
    <n v="26616999"/>
    <n v="298"/>
    <x v="408"/>
    <s v="J.D. Evermore"/>
    <m/>
    <m/>
    <m/>
    <m/>
    <n v="92461"/>
    <n v="347"/>
    <x v="0"/>
    <x v="0"/>
    <n v="40000000"/>
    <n v="-13383001"/>
  </r>
  <r>
    <x v="2739"/>
    <n v="5.9"/>
    <n v="2007"/>
    <x v="2"/>
    <n v="47852604"/>
    <n v="184"/>
    <x v="38"/>
    <s v="Nia Long"/>
    <m/>
    <m/>
    <m/>
    <m/>
    <n v="62364"/>
    <n v="337"/>
    <x v="0"/>
    <x v="0"/>
    <n v="20000000"/>
    <n v="27852604"/>
  </r>
  <r>
    <x v="2740"/>
    <n v="5.9"/>
    <n v="2009"/>
    <x v="2"/>
    <n v="25464480"/>
    <n v="183"/>
    <x v="237"/>
    <s v="Milla Jovovich"/>
    <m/>
    <m/>
    <m/>
    <m/>
    <n v="63108"/>
    <n v="330"/>
    <x v="0"/>
    <x v="0"/>
    <n v="10000000"/>
    <n v="15464480"/>
  </r>
  <r>
    <x v="2741"/>
    <n v="5.9"/>
    <n v="1984"/>
    <x v="5"/>
    <n v="32600000"/>
    <n v="166"/>
    <x v="125"/>
    <s v="Judie Aronson"/>
    <m/>
    <m/>
    <m/>
    <m/>
    <n v="29488"/>
    <n v="326"/>
    <x v="0"/>
    <x v="0"/>
    <n v="1800000"/>
    <n v="30800000"/>
  </r>
  <r>
    <x v="2742"/>
    <n v="5.9"/>
    <n v="2016"/>
    <x v="4"/>
    <n v="62401264"/>
    <n v="225"/>
    <x v="1"/>
    <s v="Gerard Butler"/>
    <m/>
    <m/>
    <m/>
    <m/>
    <n v="69484"/>
    <n v="323"/>
    <x v="0"/>
    <x v="8"/>
    <n v="60000000"/>
    <n v="2401264"/>
  </r>
  <r>
    <x v="2743"/>
    <n v="5.9"/>
    <n v="2007"/>
    <x v="2"/>
    <n v="63270259"/>
    <n v="190"/>
    <x v="320"/>
    <s v="Costas Mandylor"/>
    <m/>
    <m/>
    <m/>
    <m/>
    <n v="111087"/>
    <n v="319"/>
    <x v="0"/>
    <x v="0"/>
    <n v="10000000"/>
    <n v="53270259"/>
  </r>
  <r>
    <x v="2744"/>
    <n v="5.9"/>
    <n v="1986"/>
    <x v="5"/>
    <n v="19472057"/>
    <n v="158"/>
    <x v="125"/>
    <s v="Tony Goldwyn"/>
    <m/>
    <m/>
    <m/>
    <m/>
    <n v="25332"/>
    <n v="307"/>
    <x v="0"/>
    <x v="0"/>
    <n v="3000000"/>
    <n v="16472057"/>
  </r>
  <r>
    <x v="2745"/>
    <n v="5.9"/>
    <n v="2000"/>
    <x v="2"/>
    <n v="70327868"/>
    <n v="160"/>
    <x v="226"/>
    <s v="Christian Bale"/>
    <m/>
    <m/>
    <m/>
    <m/>
    <n v="58416"/>
    <n v="301"/>
    <x v="0"/>
    <x v="6"/>
    <n v="46000000"/>
    <n v="24327868"/>
  </r>
  <r>
    <x v="2746"/>
    <n v="5.9"/>
    <n v="2001"/>
    <x v="2"/>
    <n v="43905746"/>
    <n v="98"/>
    <x v="98"/>
    <s v="Jason Statham"/>
    <m/>
    <m/>
    <m/>
    <m/>
    <n v="77684"/>
    <n v="294"/>
    <x v="0"/>
    <x v="0"/>
    <n v="49000000"/>
    <n v="-5094254"/>
  </r>
  <r>
    <x v="2747"/>
    <n v="5.9"/>
    <n v="2000"/>
    <x v="2"/>
    <n v="34543701"/>
    <n v="170"/>
    <x v="179"/>
    <s v="Robert Duvall"/>
    <m/>
    <m/>
    <m/>
    <m/>
    <n v="100001"/>
    <n v="289"/>
    <x v="0"/>
    <x v="0"/>
    <n v="82000000"/>
    <n v="-47456299"/>
  </r>
  <r>
    <x v="2748"/>
    <n v="5.9"/>
    <n v="2012"/>
    <x v="4"/>
    <n v="49875589"/>
    <n v="144"/>
    <x v="258"/>
    <s v="David Oyelowo"/>
    <m/>
    <m/>
    <m/>
    <m/>
    <n v="28807"/>
    <n v="273"/>
    <x v="0"/>
    <x v="0"/>
    <n v="58000000"/>
    <n v="-8124411"/>
  </r>
  <r>
    <x v="2749"/>
    <n v="5.9"/>
    <n v="2007"/>
    <x v="2"/>
    <n v="15071514"/>
    <n v="232"/>
    <x v="63"/>
    <s v="Roger Rees"/>
    <m/>
    <m/>
    <m/>
    <m/>
    <n v="65037"/>
    <n v="273"/>
    <x v="0"/>
    <x v="0"/>
    <n v="80000000"/>
    <n v="-64928486"/>
  </r>
  <r>
    <x v="2750"/>
    <n v="5.9"/>
    <n v="2005"/>
    <x v="2"/>
    <n v="43894863"/>
    <n v="120"/>
    <x v="34"/>
    <s v="Stockard Channing"/>
    <m/>
    <m/>
    <m/>
    <m/>
    <n v="25883"/>
    <n v="262"/>
    <x v="0"/>
    <x v="0"/>
    <n v="30000000"/>
    <n v="13894863"/>
  </r>
  <r>
    <x v="2751"/>
    <n v="5.9"/>
    <n v="2007"/>
    <x v="2"/>
    <n v="16930884"/>
    <n v="158"/>
    <x v="14"/>
    <s v="Al Pacino"/>
    <m/>
    <m/>
    <m/>
    <m/>
    <n v="65628"/>
    <n v="262"/>
    <x v="0"/>
    <x v="0"/>
    <n v="30000000"/>
    <n v="-13069116"/>
  </r>
  <r>
    <x v="2752"/>
    <n v="5.9"/>
    <n v="2004"/>
    <x v="2"/>
    <n v="40203020"/>
    <n v="143"/>
    <x v="110"/>
    <s v="Colin Firth"/>
    <m/>
    <m/>
    <m/>
    <m/>
    <n v="74315"/>
    <n v="259"/>
    <x v="0"/>
    <x v="8"/>
    <n v="40000000"/>
    <n v="203020"/>
  </r>
  <r>
    <x v="2753"/>
    <n v="5.9"/>
    <n v="2005"/>
    <x v="2"/>
    <n v="45356386"/>
    <n v="137"/>
    <x v="466"/>
    <s v="Michael Emerson"/>
    <m/>
    <m/>
    <m/>
    <m/>
    <n v="71574"/>
    <n v="244"/>
    <x v="11"/>
    <x v="0"/>
    <n v="75000000"/>
    <n v="-29643614"/>
  </r>
  <r>
    <x v="2754"/>
    <n v="5.9"/>
    <n v="1998"/>
    <x v="0"/>
    <n v="55585389"/>
    <n v="117"/>
    <x v="190"/>
    <s v="Nicolas Cage"/>
    <m/>
    <m/>
    <m/>
    <m/>
    <n v="64121"/>
    <n v="241"/>
    <x v="0"/>
    <x v="0"/>
    <n v="69000000"/>
    <n v="-13414611"/>
  </r>
  <r>
    <x v="2755"/>
    <n v="5.9"/>
    <n v="2004"/>
    <x v="2"/>
    <n v="51431160"/>
    <n v="69"/>
    <x v="487"/>
    <s v="Dan Byrd"/>
    <m/>
    <m/>
    <m/>
    <m/>
    <n v="62861"/>
    <n v="232"/>
    <x v="0"/>
    <x v="0"/>
    <n v="20000000"/>
    <n v="31431160"/>
  </r>
  <r>
    <x v="2756"/>
    <n v="5.9"/>
    <n v="2011"/>
    <x v="4"/>
    <n v="42575718"/>
    <n v="277"/>
    <x v="99"/>
    <s v="Emma Bell"/>
    <m/>
    <m/>
    <m/>
    <m/>
    <n v="83788"/>
    <n v="227"/>
    <x v="0"/>
    <x v="0"/>
    <n v="40000000"/>
    <n v="2575718"/>
  </r>
  <r>
    <x v="2757"/>
    <n v="5.9"/>
    <n v="2005"/>
    <x v="2"/>
    <n v="10042266"/>
    <n v="137"/>
    <x v="515"/>
    <s v="Julian Morris"/>
    <m/>
    <m/>
    <m/>
    <m/>
    <n v="23021"/>
    <n v="220"/>
    <x v="0"/>
    <x v="0"/>
    <n v="1000000"/>
    <n v="9042266"/>
  </r>
  <r>
    <x v="2758"/>
    <n v="5.9"/>
    <n v="2001"/>
    <x v="2"/>
    <n v="25528495"/>
    <n v="96"/>
    <x v="628"/>
    <s v="Christian Bale"/>
    <m/>
    <m/>
    <m/>
    <m/>
    <n v="28099"/>
    <n v="220"/>
    <x v="0"/>
    <x v="8"/>
    <n v="57000000"/>
    <n v="-31471505"/>
  </r>
  <r>
    <x v="2759"/>
    <n v="5.9"/>
    <n v="2011"/>
    <x v="4"/>
    <n v="23070045"/>
    <n v="244"/>
    <x v="100"/>
    <s v="Ioan Gruffudd"/>
    <m/>
    <m/>
    <m/>
    <m/>
    <n v="47003"/>
    <n v="215"/>
    <x v="0"/>
    <x v="0"/>
    <n v="30000000"/>
    <n v="-6929955"/>
  </r>
  <r>
    <x v="2760"/>
    <n v="5.9"/>
    <n v="2004"/>
    <x v="2"/>
    <n v="10411980"/>
    <n v="46"/>
    <x v="629"/>
    <s v="Oliver James"/>
    <m/>
    <m/>
    <m/>
    <m/>
    <n v="22649"/>
    <n v="212"/>
    <x v="0"/>
    <x v="0"/>
    <n v="15000000"/>
    <n v="-4588020"/>
  </r>
  <r>
    <x v="2761"/>
    <n v="5.9"/>
    <n v="2009"/>
    <x v="2"/>
    <n v="177243721"/>
    <n v="185"/>
    <x v="460"/>
    <s v="Robin Williams"/>
    <m/>
    <m/>
    <m/>
    <m/>
    <n v="130272"/>
    <n v="209"/>
    <x v="0"/>
    <x v="0"/>
    <n v="150000000"/>
    <n v="27243721"/>
  </r>
  <r>
    <x v="2762"/>
    <n v="5.9"/>
    <n v="1998"/>
    <x v="0"/>
    <n v="22843047"/>
    <n v="78"/>
    <x v="630"/>
    <s v="Oprah Winfrey"/>
    <m/>
    <m/>
    <m/>
    <m/>
    <n v="6082"/>
    <n v="207"/>
    <x v="0"/>
    <x v="0"/>
    <n v="55000000"/>
    <n v="-32156953"/>
  </r>
  <r>
    <x v="2763"/>
    <n v="5.9"/>
    <n v="2001"/>
    <x v="2"/>
    <n v="27087695"/>
    <n v="78"/>
    <x v="165"/>
    <s v="Brittany Daniel"/>
    <m/>
    <m/>
    <m/>
    <m/>
    <n v="41664"/>
    <n v="205"/>
    <x v="0"/>
    <x v="0"/>
    <n v="17700000"/>
    <n v="9387695"/>
  </r>
  <r>
    <x v="2764"/>
    <n v="5.9"/>
    <n v="2013"/>
    <x v="4"/>
    <n v="68558662"/>
    <n v="183"/>
    <x v="233"/>
    <s v="Logan Lerman"/>
    <m/>
    <m/>
    <m/>
    <m/>
    <n v="86627"/>
    <n v="204"/>
    <x v="0"/>
    <x v="0"/>
    <n v="90000000"/>
    <n v="-21441338"/>
  </r>
  <r>
    <x v="2765"/>
    <n v="5.9"/>
    <n v="2001"/>
    <x v="2"/>
    <n v="19351569"/>
    <n v="97"/>
    <x v="511"/>
    <s v="Amanda Detmer"/>
    <m/>
    <m/>
    <m/>
    <m/>
    <n v="33287"/>
    <n v="201"/>
    <x v="0"/>
    <x v="0"/>
    <n v="22000000"/>
    <n v="-2648431"/>
  </r>
  <r>
    <x v="2766"/>
    <n v="5.9"/>
    <n v="1999"/>
    <x v="0"/>
    <n v="6851636"/>
    <n v="67"/>
    <x v="110"/>
    <s v="Janeane Garofalo"/>
    <m/>
    <m/>
    <m/>
    <m/>
    <n v="13010"/>
    <n v="182"/>
    <x v="0"/>
    <x v="0"/>
    <n v="6000000"/>
    <n v="851636"/>
  </r>
  <r>
    <x v="2767"/>
    <n v="5.9"/>
    <n v="1995"/>
    <x v="0"/>
    <n v="37600435"/>
    <n v="53"/>
    <x v="631"/>
    <s v="Julia Ormond"/>
    <m/>
    <m/>
    <m/>
    <m/>
    <n v="55350"/>
    <n v="180"/>
    <x v="0"/>
    <x v="0"/>
    <n v="55000000"/>
    <n v="-17399565"/>
  </r>
  <r>
    <x v="2768"/>
    <n v="5.9"/>
    <n v="1999"/>
    <x v="0"/>
    <n v="140015224"/>
    <n v="101"/>
    <x v="460"/>
    <s v="Chazz Palminteri"/>
    <m/>
    <m/>
    <m/>
    <m/>
    <n v="94172"/>
    <n v="179"/>
    <x v="0"/>
    <x v="6"/>
    <n v="133000000"/>
    <n v="7015224"/>
  </r>
  <r>
    <x v="2769"/>
    <n v="5.9"/>
    <n v="2006"/>
    <x v="2"/>
    <n v="13367101"/>
    <n v="111"/>
    <x v="110"/>
    <s v="Greg Germann"/>
    <m/>
    <m/>
    <m/>
    <m/>
    <n v="19715"/>
    <n v="166"/>
    <x v="0"/>
    <x v="0"/>
    <n v="6500000"/>
    <n v="6867101"/>
  </r>
  <r>
    <x v="2770"/>
    <n v="5.9"/>
    <n v="1998"/>
    <x v="0"/>
    <n v="60033780"/>
    <n v="65"/>
    <x v="91"/>
    <s v="Bill Cobbs"/>
    <m/>
    <m/>
    <m/>
    <m/>
    <n v="18973"/>
    <n v="162"/>
    <x v="0"/>
    <x v="0"/>
    <n v="30000000"/>
    <n v="30033780"/>
  </r>
  <r>
    <x v="2771"/>
    <n v="5.9"/>
    <n v="2012"/>
    <x v="4"/>
    <n v="49122319"/>
    <n v="264"/>
    <x v="125"/>
    <s v="Kyra Sedgwick"/>
    <m/>
    <m/>
    <m/>
    <m/>
    <n v="47169"/>
    <n v="162"/>
    <x v="0"/>
    <x v="0"/>
    <n v="14000000"/>
    <n v="35122319"/>
  </r>
  <r>
    <x v="2772"/>
    <n v="5.9"/>
    <n v="2005"/>
    <x v="2"/>
    <n v="67962333"/>
    <n v="104"/>
    <x v="34"/>
    <s v="Bernie Mac"/>
    <m/>
    <m/>
    <m/>
    <m/>
    <n v="33887"/>
    <n v="160"/>
    <x v="0"/>
    <x v="0"/>
    <n v="35000000"/>
    <n v="32962333"/>
  </r>
  <r>
    <x v="2773"/>
    <n v="5.9"/>
    <n v="2002"/>
    <x v="2"/>
    <n v="28972187"/>
    <n v="49"/>
    <x v="117"/>
    <s v="Zooey Deschanel"/>
    <m/>
    <m/>
    <m/>
    <m/>
    <n v="28805"/>
    <n v="159"/>
    <x v="0"/>
    <x v="0"/>
    <n v="13000000"/>
    <n v="15972187"/>
  </r>
  <r>
    <x v="2774"/>
    <n v="5.9"/>
    <n v="2013"/>
    <x v="4"/>
    <n v="22525921"/>
    <n v="260"/>
    <x v="117"/>
    <s v="Steve Buscemi"/>
    <m/>
    <m/>
    <m/>
    <m/>
    <n v="60596"/>
    <n v="158"/>
    <x v="0"/>
    <x v="0"/>
    <n v="30000000"/>
    <n v="-7474079"/>
  </r>
  <r>
    <x v="2775"/>
    <n v="5.9"/>
    <n v="2009"/>
    <x v="2"/>
    <n v="13838130"/>
    <n v="157"/>
    <x v="546"/>
    <s v="Josh Hutcherson"/>
    <m/>
    <m/>
    <m/>
    <m/>
    <n v="35990"/>
    <n v="157"/>
    <x v="0"/>
    <x v="0"/>
    <n v="40000000"/>
    <n v="-26161870"/>
  </r>
  <r>
    <x v="2776"/>
    <n v="5.9"/>
    <n v="1997"/>
    <x v="0"/>
    <n v="41256277"/>
    <n v="93"/>
    <x v="18"/>
    <s v="Armin Mueller-Stahl"/>
    <m/>
    <m/>
    <m/>
    <m/>
    <n v="46451"/>
    <n v="156"/>
    <x v="0"/>
    <x v="0"/>
    <n v="50000000"/>
    <n v="-8743723"/>
  </r>
  <r>
    <x v="2777"/>
    <n v="5.9"/>
    <n v="2006"/>
    <x v="2"/>
    <n v="7825820"/>
    <n v="125"/>
    <x v="190"/>
    <s v="Robin Williams"/>
    <m/>
    <m/>
    <m/>
    <m/>
    <n v="13086"/>
    <n v="156"/>
    <x v="0"/>
    <x v="0"/>
    <n v="4000000"/>
    <n v="3825820"/>
  </r>
  <r>
    <x v="2778"/>
    <n v="5.9"/>
    <n v="2011"/>
    <x v="4"/>
    <n v="39026186"/>
    <n v="128"/>
    <x v="110"/>
    <s v="Ashley Williams"/>
    <m/>
    <m/>
    <m/>
    <m/>
    <n v="48019"/>
    <n v="153"/>
    <x v="0"/>
    <x v="0"/>
    <n v="35000000"/>
    <n v="4026186"/>
  </r>
  <r>
    <x v="2779"/>
    <n v="5.9"/>
    <n v="2004"/>
    <x v="2"/>
    <n v="58156435"/>
    <n v="94"/>
    <x v="632"/>
    <s v="Antony Starr"/>
    <m/>
    <m/>
    <m/>
    <m/>
    <n v="37479"/>
    <n v="152"/>
    <x v="0"/>
    <x v="0"/>
    <n v="19000000"/>
    <n v="39156435"/>
  </r>
  <r>
    <x v="2780"/>
    <n v="5.9"/>
    <n v="1999"/>
    <x v="0"/>
    <n v="27067160"/>
    <n v="99"/>
    <x v="110"/>
    <s v="Bruce Willis"/>
    <m/>
    <m/>
    <m/>
    <m/>
    <n v="18404"/>
    <n v="150"/>
    <x v="0"/>
    <x v="0"/>
    <n v="50000000"/>
    <n v="-22932840"/>
  </r>
  <r>
    <x v="2781"/>
    <n v="5.9"/>
    <n v="2011"/>
    <x v="4"/>
    <n v="45045037"/>
    <n v="237"/>
    <x v="34"/>
    <s v="Jenna Fischer"/>
    <m/>
    <m/>
    <m/>
    <m/>
    <n v="103230"/>
    <n v="143"/>
    <x v="0"/>
    <x v="0"/>
    <n v="36000000"/>
    <n v="9045037"/>
  </r>
  <r>
    <x v="2782"/>
    <n v="5.9"/>
    <n v="2004"/>
    <x v="2"/>
    <n v="8712564"/>
    <n v="101"/>
    <x v="14"/>
    <s v="Harry Lennix"/>
    <m/>
    <m/>
    <m/>
    <m/>
    <n v="16555"/>
    <n v="139"/>
    <x v="0"/>
    <x v="0"/>
    <n v="27000000"/>
    <n v="-18287436"/>
  </r>
  <r>
    <x v="2783"/>
    <n v="5.9"/>
    <n v="2002"/>
    <x v="2"/>
    <n v="32122249"/>
    <n v="105"/>
    <x v="50"/>
    <s v="Robert De Niro"/>
    <m/>
    <m/>
    <m/>
    <m/>
    <n v="69319"/>
    <n v="138"/>
    <x v="0"/>
    <x v="0"/>
    <n v="60000000"/>
    <n v="-27877751"/>
  </r>
  <r>
    <x v="2784"/>
    <n v="5.9"/>
    <n v="2009"/>
    <x v="2"/>
    <n v="108229"/>
    <n v="138"/>
    <x v="515"/>
    <s v="Liam Neeson"/>
    <m/>
    <m/>
    <m/>
    <m/>
    <n v="30836"/>
    <n v="137"/>
    <x v="0"/>
    <x v="0"/>
    <n v="4500000"/>
    <n v="-4391771"/>
  </r>
  <r>
    <x v="2785"/>
    <n v="5.9"/>
    <n v="2007"/>
    <x v="2"/>
    <n v="18882880"/>
    <n v="88"/>
    <x v="7"/>
    <s v="Hector Elizondo"/>
    <m/>
    <m/>
    <m/>
    <m/>
    <n v="20539"/>
    <n v="125"/>
    <x v="0"/>
    <x v="0"/>
    <n v="20000000"/>
    <n v="-1117120"/>
  </r>
  <r>
    <x v="2786"/>
    <n v="5.9"/>
    <n v="1986"/>
    <x v="5"/>
    <n v="6734844"/>
    <n v="38"/>
    <x v="91"/>
    <s v="David Margulies"/>
    <m/>
    <m/>
    <m/>
    <m/>
    <n v="29591"/>
    <n v="118"/>
    <x v="0"/>
    <x v="0"/>
    <n v="17000000"/>
    <n v="-10265156"/>
  </r>
  <r>
    <x v="2787"/>
    <n v="5.9"/>
    <n v="2000"/>
    <x v="2"/>
    <n v="5108820"/>
    <n v="63"/>
    <x v="38"/>
    <s v="Norman Reedus"/>
    <m/>
    <m/>
    <m/>
    <m/>
    <n v="12519"/>
    <n v="112"/>
    <x v="0"/>
    <x v="0"/>
    <n v="24000000"/>
    <n v="-18891180"/>
  </r>
  <r>
    <x v="2788"/>
    <n v="5.9"/>
    <n v="1999"/>
    <x v="0"/>
    <n v="22326247"/>
    <n v="55"/>
    <x v="91"/>
    <s v="Mira Sorvino"/>
    <m/>
    <m/>
    <m/>
    <m/>
    <n v="11232"/>
    <n v="106"/>
    <x v="0"/>
    <x v="0"/>
    <n v="60000000"/>
    <n v="-37673753"/>
  </r>
  <r>
    <x v="2789"/>
    <n v="5.9"/>
    <n v="2007"/>
    <x v="2"/>
    <n v="25584685"/>
    <n v="93"/>
    <x v="633"/>
    <s v="Kay Panabaker"/>
    <m/>
    <m/>
    <m/>
    <m/>
    <n v="15877"/>
    <n v="102"/>
    <x v="0"/>
    <x v="0"/>
    <n v="20000000"/>
    <n v="5584685"/>
  </r>
  <r>
    <x v="2790"/>
    <n v="5.9"/>
    <n v="2004"/>
    <x v="2"/>
    <n v="17848322"/>
    <n v="90"/>
    <x v="34"/>
    <s v="Frances Fisher"/>
    <m/>
    <m/>
    <m/>
    <m/>
    <n v="18771"/>
    <n v="102"/>
    <x v="0"/>
    <x v="12"/>
    <n v="28000000"/>
    <n v="-10151678"/>
  </r>
  <r>
    <x v="2791"/>
    <n v="5.9"/>
    <n v="2008"/>
    <x v="2"/>
    <n v="19151864"/>
    <n v="80"/>
    <x v="34"/>
    <s v="Dane Cook"/>
    <m/>
    <m/>
    <m/>
    <m/>
    <n v="36983"/>
    <n v="100"/>
    <x v="0"/>
    <x v="0"/>
    <n v="40000000"/>
    <n v="-20848136"/>
  </r>
  <r>
    <x v="2792"/>
    <n v="5.9"/>
    <n v="1986"/>
    <x v="5"/>
    <n v="3500000"/>
    <n v="70"/>
    <x v="634"/>
    <s v="Clint Howard"/>
    <m/>
    <m/>
    <m/>
    <m/>
    <n v="10082"/>
    <n v="100"/>
    <x v="0"/>
    <x v="0"/>
    <n v="2700000"/>
    <n v="800000"/>
  </r>
  <r>
    <x v="2793"/>
    <n v="5.9"/>
    <n v="1982"/>
    <x v="5"/>
    <n v="46700000"/>
    <n v="43"/>
    <x v="97"/>
    <s v="Clint Eastwood"/>
    <m/>
    <m/>
    <m/>
    <m/>
    <n v="19832"/>
    <n v="98"/>
    <x v="0"/>
    <x v="0"/>
    <n v="21000000"/>
    <n v="25700000"/>
  </r>
  <r>
    <x v="2794"/>
    <n v="5.9"/>
    <n v="2006"/>
    <x v="2"/>
    <n v="17803796"/>
    <n v="110"/>
    <x v="117"/>
    <s v="Jon Heder"/>
    <m/>
    <m/>
    <m/>
    <m/>
    <n v="26100"/>
    <n v="97"/>
    <x v="0"/>
    <x v="0"/>
    <n v="20000000"/>
    <n v="-2196204"/>
  </r>
  <r>
    <x v="2795"/>
    <n v="5.9"/>
    <n v="1990"/>
    <x v="0"/>
    <n v="82670733"/>
    <n v="60"/>
    <x v="504"/>
    <s v="Tom Cruise"/>
    <m/>
    <m/>
    <m/>
    <m/>
    <n v="60476"/>
    <n v="97"/>
    <x v="0"/>
    <x v="0"/>
    <n v="60000000"/>
    <n v="22670733"/>
  </r>
  <r>
    <x v="2796"/>
    <n v="5.9"/>
    <n v="2012"/>
    <x v="4"/>
    <n v="18438149"/>
    <n v="70"/>
    <x v="7"/>
    <s v="John Gatins"/>
    <m/>
    <m/>
    <m/>
    <m/>
    <n v="30842"/>
    <n v="93"/>
    <x v="0"/>
    <x v="0"/>
    <n v="40000000"/>
    <n v="-21561851"/>
  </r>
  <r>
    <x v="2797"/>
    <n v="5.9"/>
    <n v="1977"/>
    <x v="1"/>
    <n v="17000000"/>
    <n v="95"/>
    <x v="344"/>
    <s v="Woody Strode"/>
    <m/>
    <m/>
    <m/>
    <m/>
    <n v="3274"/>
    <n v="84"/>
    <x v="0"/>
    <x v="0"/>
    <n v="500000"/>
    <n v="16500000"/>
  </r>
  <r>
    <x v="2798"/>
    <n v="5.9"/>
    <n v="2013"/>
    <x v="4"/>
    <n v="25675765"/>
    <n v="168"/>
    <x v="117"/>
    <s v="Justin Chon"/>
    <m/>
    <m/>
    <m/>
    <m/>
    <n v="60407"/>
    <n v="84"/>
    <x v="0"/>
    <x v="0"/>
    <n v="13000000"/>
    <n v="12675765"/>
  </r>
  <r>
    <x v="2799"/>
    <n v="5.9"/>
    <n v="2011"/>
    <x v="4"/>
    <n v="63992328"/>
    <n v="156"/>
    <x v="635"/>
    <s v="Robin Williams"/>
    <m/>
    <m/>
    <m/>
    <m/>
    <n v="32399"/>
    <n v="79"/>
    <x v="0"/>
    <x v="17"/>
    <n v="135000000"/>
    <n v="-71007672"/>
  </r>
  <r>
    <x v="2800"/>
    <n v="5.9"/>
    <n v="1994"/>
    <x v="0"/>
    <n v="16671505"/>
    <n v="22"/>
    <x v="636"/>
    <s v="Joe Mantegna"/>
    <m/>
    <m/>
    <m/>
    <m/>
    <n v="33186"/>
    <n v="78"/>
    <x v="0"/>
    <x v="0"/>
    <n v="50000000"/>
    <n v="-33328495"/>
  </r>
  <r>
    <x v="2801"/>
    <n v="5.9"/>
    <n v="2009"/>
    <x v="2"/>
    <n v="8662318"/>
    <n v="112"/>
    <x v="34"/>
    <s v="Nia Vardalos"/>
    <m/>
    <m/>
    <m/>
    <m/>
    <n v="15033"/>
    <n v="75"/>
    <x v="0"/>
    <x v="0"/>
    <n v="17000000"/>
    <n v="-8337682"/>
  </r>
  <r>
    <x v="2802"/>
    <n v="5.9"/>
    <n v="2013"/>
    <x v="4"/>
    <n v="55747724"/>
    <n v="118"/>
    <x v="51"/>
    <s v="Amy Poehler"/>
    <m/>
    <m/>
    <m/>
    <m/>
    <n v="18042"/>
    <n v="73"/>
    <x v="0"/>
    <x v="0"/>
    <n v="55000000"/>
    <n v="747724"/>
  </r>
  <r>
    <x v="2803"/>
    <n v="5.9"/>
    <n v="2007"/>
    <x v="2"/>
    <n v="20339754"/>
    <n v="89"/>
    <x v="50"/>
    <s v="Wendi McLendon-Covey"/>
    <m/>
    <m/>
    <m/>
    <m/>
    <n v="23928"/>
    <n v="73"/>
    <x v="0"/>
    <x v="0"/>
    <n v="10000000"/>
    <n v="10339754"/>
  </r>
  <r>
    <x v="2804"/>
    <n v="5.9"/>
    <n v="2006"/>
    <x v="2"/>
    <n v="28133159"/>
    <n v="105"/>
    <x v="49"/>
    <s v="Nicolas Cage"/>
    <m/>
    <m/>
    <m/>
    <m/>
    <n v="30055"/>
    <n v="70"/>
    <x v="0"/>
    <x v="0"/>
    <n v="50000000"/>
    <n v="-21866841"/>
  </r>
  <r>
    <x v="2805"/>
    <n v="5.9"/>
    <n v="1986"/>
    <x v="5"/>
    <n v="79817937"/>
    <n v="29"/>
    <x v="637"/>
    <s v="Victor Wong"/>
    <m/>
    <m/>
    <m/>
    <m/>
    <n v="39798"/>
    <n v="69"/>
    <x v="0"/>
    <x v="0"/>
    <n v="25000000"/>
    <n v="54817937"/>
  </r>
  <r>
    <x v="2806"/>
    <n v="5.9"/>
    <n v="1992"/>
    <x v="0"/>
    <n v="6739141"/>
    <n v="58"/>
    <x v="284"/>
    <s v="Christopher Lambert"/>
    <m/>
    <m/>
    <m/>
    <m/>
    <n v="23383"/>
    <n v="68"/>
    <x v="0"/>
    <x v="17"/>
    <n v="8000000"/>
    <n v="-1260859"/>
  </r>
  <r>
    <x v="2807"/>
    <n v="5.9"/>
    <n v="1998"/>
    <x v="0"/>
    <n v="100491683"/>
    <n v="45"/>
    <x v="509"/>
    <s v="Elizabeth Daily"/>
    <m/>
    <m/>
    <m/>
    <m/>
    <n v="14005"/>
    <n v="67"/>
    <x v="0"/>
    <x v="0"/>
    <n v="24000000"/>
    <n v="76491683"/>
  </r>
  <r>
    <x v="2808"/>
    <n v="5.9"/>
    <n v="1992"/>
    <x v="0"/>
    <n v="14358033"/>
    <n v="40"/>
    <x v="638"/>
    <s v="Richard Epcar"/>
    <m/>
    <m/>
    <m/>
    <m/>
    <n v="17365"/>
    <n v="66"/>
    <x v="0"/>
    <x v="0"/>
    <n v="40000000"/>
    <n v="-25641967"/>
  </r>
  <r>
    <x v="2809"/>
    <n v="5.9"/>
    <n v="2000"/>
    <x v="2"/>
    <n v="9628751"/>
    <n v="29"/>
    <x v="493"/>
    <s v="Lara Jill Miller"/>
    <m/>
    <m/>
    <m/>
    <m/>
    <n v="5164"/>
    <n v="65"/>
    <x v="0"/>
    <x v="0"/>
    <n v="5000000"/>
    <n v="4628751"/>
  </r>
  <r>
    <x v="2810"/>
    <n v="5.9"/>
    <n v="2007"/>
    <x v="2"/>
    <n v="434417"/>
    <n v="121"/>
    <x v="5"/>
    <s v="Eddie Redmayne"/>
    <m/>
    <m/>
    <m/>
    <m/>
    <n v="8867"/>
    <n v="65"/>
    <x v="0"/>
    <x v="14"/>
    <n v="4600000"/>
    <n v="-4165583"/>
  </r>
  <r>
    <x v="2811"/>
    <n v="5.9"/>
    <n v="2007"/>
    <x v="2"/>
    <n v="5755286"/>
    <n v="106"/>
    <x v="302"/>
    <s v="Robert Downey Jr."/>
    <m/>
    <m/>
    <m/>
    <m/>
    <n v="18310"/>
    <n v="63"/>
    <x v="0"/>
    <x v="0"/>
    <n v="55000000"/>
    <n v="-49244714"/>
  </r>
  <r>
    <x v="2812"/>
    <n v="5.9"/>
    <n v="2015"/>
    <x v="4"/>
    <n v="12985267"/>
    <n v="11"/>
    <x v="5"/>
    <s v="Alexa PenaVega"/>
    <m/>
    <m/>
    <m/>
    <m/>
    <n v="4977"/>
    <n v="63"/>
    <x v="0"/>
    <x v="0"/>
    <n v="2300000"/>
    <n v="10685267"/>
  </r>
  <r>
    <x v="2813"/>
    <n v="5.9"/>
    <n v="1991"/>
    <x v="0"/>
    <n v="9286314"/>
    <n v="27"/>
    <x v="1"/>
    <s v="Brian Bosworth"/>
    <m/>
    <m/>
    <m/>
    <m/>
    <n v="4972"/>
    <n v="62"/>
    <x v="0"/>
    <x v="0"/>
    <n v="17000000"/>
    <n v="-7713686"/>
  </r>
  <r>
    <x v="2814"/>
    <n v="5.9"/>
    <n v="1995"/>
    <x v="0"/>
    <n v="14942422"/>
    <n v="40"/>
    <x v="226"/>
    <s v="Nicolas Cage"/>
    <m/>
    <m/>
    <m/>
    <m/>
    <n v="14226"/>
    <n v="60"/>
    <x v="0"/>
    <x v="0"/>
    <n v="40000000"/>
    <n v="-25057578"/>
  </r>
  <r>
    <x v="2815"/>
    <n v="5.9"/>
    <n v="2016"/>
    <x v="4"/>
    <n v="90835030"/>
    <n v="119"/>
    <x v="182"/>
    <s v="Olivia Munn"/>
    <m/>
    <m/>
    <m/>
    <m/>
    <n v="28621"/>
    <n v="58"/>
    <x v="0"/>
    <x v="0"/>
    <n v="40000000"/>
    <n v="50835030"/>
  </r>
  <r>
    <x v="2816"/>
    <n v="5.9"/>
    <n v="2011"/>
    <x v="4"/>
    <n v="1068392"/>
    <n v="77"/>
    <x v="29"/>
    <s v="Jordi Mollà"/>
    <m/>
    <m/>
    <m/>
    <m/>
    <n v="3865"/>
    <n v="53"/>
    <x v="0"/>
    <x v="14"/>
    <n v="36000000"/>
    <n v="-34931608"/>
  </r>
  <r>
    <x v="2817"/>
    <n v="5.9"/>
    <n v="2012"/>
    <x v="4"/>
    <n v="25240988"/>
    <n v="68"/>
    <x v="33"/>
    <s v="Lexie Contursi"/>
    <m/>
    <m/>
    <m/>
    <m/>
    <n v="12383"/>
    <n v="50"/>
    <x v="0"/>
    <x v="0"/>
    <n v="12000000"/>
    <n v="13240988"/>
  </r>
  <r>
    <x v="2818"/>
    <n v="5.9"/>
    <n v="1995"/>
    <x v="0"/>
    <n v="35617599"/>
    <n v="25"/>
    <x v="441"/>
    <s v="Steve Coogan"/>
    <m/>
    <m/>
    <m/>
    <m/>
    <n v="20688"/>
    <n v="47"/>
    <x v="0"/>
    <x v="0"/>
    <n v="45000000"/>
    <n v="-9382401"/>
  </r>
  <r>
    <x v="2819"/>
    <n v="5.9"/>
    <n v="2013"/>
    <x v="4"/>
    <n v="57011847"/>
    <n v="83"/>
    <x v="163"/>
    <s v="Brendan Fraser"/>
    <m/>
    <m/>
    <m/>
    <m/>
    <n v="20615"/>
    <n v="44"/>
    <x v="0"/>
    <x v="0"/>
    <n v="40000000"/>
    <n v="17011847"/>
  </r>
  <r>
    <x v="2820"/>
    <n v="5.9"/>
    <n v="2002"/>
    <x v="2"/>
    <n v="13684949"/>
    <n v="33"/>
    <x v="51"/>
    <s v="Jennifer Jason Leigh"/>
    <m/>
    <m/>
    <m/>
    <m/>
    <n v="4564"/>
    <n v="43"/>
    <x v="0"/>
    <x v="0"/>
    <n v="3000000"/>
    <n v="10684949"/>
  </r>
  <r>
    <x v="2821"/>
    <n v="5.9"/>
    <n v="1996"/>
    <x v="0"/>
    <n v="26539321"/>
    <n v="25"/>
    <x v="17"/>
    <s v="Gregory Smith"/>
    <m/>
    <m/>
    <m/>
    <m/>
    <n v="7984"/>
    <n v="42"/>
    <x v="0"/>
    <x v="0"/>
    <n v="13000000"/>
    <n v="13539321"/>
  </r>
  <r>
    <x v="2822"/>
    <n v="5.9"/>
    <n v="1987"/>
    <x v="5"/>
    <n v="167780960"/>
    <n v="21"/>
    <x v="17"/>
    <s v="Tom Selleck"/>
    <m/>
    <m/>
    <m/>
    <m/>
    <n v="36918"/>
    <n v="42"/>
    <x v="0"/>
    <x v="0"/>
    <n v="11000000"/>
    <n v="156780960"/>
  </r>
  <r>
    <x v="2823"/>
    <n v="5.9"/>
    <n v="2008"/>
    <x v="2"/>
    <n v="75727"/>
    <n v="47"/>
    <x v="554"/>
    <s v="Leonor Varela"/>
    <m/>
    <m/>
    <m/>
    <m/>
    <n v="5699"/>
    <n v="40"/>
    <x v="11"/>
    <x v="0"/>
    <n v="2500000"/>
    <n v="-2424273"/>
  </r>
  <r>
    <x v="2824"/>
    <n v="5.9"/>
    <n v="2007"/>
    <x v="2"/>
    <n v="20380"/>
    <n v="50"/>
    <x v="639"/>
    <s v="Stephen Graham"/>
    <m/>
    <m/>
    <m/>
    <m/>
    <n v="7519"/>
    <n v="39"/>
    <x v="0"/>
    <x v="0"/>
    <n v="15000000"/>
    <n v="-14979620"/>
  </r>
  <r>
    <x v="2825"/>
    <n v="5.9"/>
    <n v="1987"/>
    <x v="5"/>
    <n v="354704"/>
    <n v="68"/>
    <x v="15"/>
    <s v="Viggo Mortensen"/>
    <m/>
    <m/>
    <m/>
    <m/>
    <n v="2705"/>
    <n v="38"/>
    <x v="0"/>
    <x v="0"/>
    <n v="1300000"/>
    <n v="-945296"/>
  </r>
  <r>
    <x v="2826"/>
    <n v="5.9"/>
    <n v="1987"/>
    <x v="5"/>
    <n v="1400000"/>
    <n v="57"/>
    <x v="640"/>
    <s v="Terry Kiser"/>
    <m/>
    <m/>
    <m/>
    <m/>
    <n v="1324"/>
    <n v="37"/>
    <x v="0"/>
    <x v="0"/>
    <n v="1100000"/>
    <n v="300000"/>
  </r>
  <r>
    <x v="2827"/>
    <n v="5.9"/>
    <n v="1993"/>
    <x v="0"/>
    <n v="18272447"/>
    <n v="14"/>
    <x v="32"/>
    <s v="Khandi Alexander"/>
    <m/>
    <m/>
    <m/>
    <m/>
    <n v="3119"/>
    <n v="35"/>
    <x v="0"/>
    <x v="0"/>
    <n v="10000000"/>
    <n v="8272447"/>
  </r>
  <r>
    <x v="2828"/>
    <n v="5.9"/>
    <n v="1986"/>
    <x v="5"/>
    <n v="49851591"/>
    <n v="16"/>
    <x v="511"/>
    <s v="Brian Dennehy"/>
    <m/>
    <m/>
    <m/>
    <m/>
    <n v="7900"/>
    <n v="34"/>
    <x v="0"/>
    <x v="0"/>
    <n v="40000000"/>
    <n v="9851591"/>
  </r>
  <r>
    <x v="2829"/>
    <n v="5.9"/>
    <n v="1993"/>
    <x v="0"/>
    <n v="27515786"/>
    <n v="12"/>
    <x v="91"/>
    <s v="Janet Jackson"/>
    <m/>
    <m/>
    <m/>
    <m/>
    <n v="8904"/>
    <n v="31"/>
    <x v="0"/>
    <x v="0"/>
    <n v="14000000"/>
    <n v="13515786"/>
  </r>
  <r>
    <x v="2830"/>
    <n v="5.9"/>
    <n v="2007"/>
    <x v="2"/>
    <n v="379643"/>
    <n v="18"/>
    <x v="5"/>
    <s v="Henry Thomas"/>
    <m/>
    <m/>
    <m/>
    <m/>
    <n v="1573"/>
    <n v="29"/>
    <x v="0"/>
    <x v="0"/>
    <n v="2200000"/>
    <n v="-1820357"/>
  </r>
  <r>
    <x v="2831"/>
    <n v="5.9"/>
    <n v="2010"/>
    <x v="4"/>
    <n v="453079"/>
    <n v="104"/>
    <x v="117"/>
    <s v="Lynn Cohen"/>
    <m/>
    <m/>
    <m/>
    <m/>
    <n v="4124"/>
    <n v="29"/>
    <x v="0"/>
    <x v="0"/>
    <n v="7000000"/>
    <n v="-6546921"/>
  </r>
  <r>
    <x v="2832"/>
    <n v="5.9"/>
    <n v="1998"/>
    <x v="0"/>
    <n v="64359"/>
    <n v="31"/>
    <x v="34"/>
    <s v="Rachel Griffiths"/>
    <m/>
    <m/>
    <m/>
    <m/>
    <n v="811"/>
    <n v="26"/>
    <x v="0"/>
    <x v="8"/>
    <n v="2500000"/>
    <n v="-2435641"/>
  </r>
  <r>
    <x v="2833"/>
    <n v="5.9"/>
    <n v="2005"/>
    <x v="2"/>
    <n v="1181197"/>
    <n v="40"/>
    <x v="38"/>
    <s v="Mekhi Phifer"/>
    <m/>
    <m/>
    <m/>
    <m/>
    <n v="3299"/>
    <n v="24"/>
    <x v="0"/>
    <x v="0"/>
    <n v="15500000"/>
    <n v="-14318803"/>
  </r>
  <r>
    <x v="2834"/>
    <n v="5.9"/>
    <n v="2009"/>
    <x v="2"/>
    <n v="10017041"/>
    <n v="49"/>
    <x v="301"/>
    <s v="Omari Hardwick"/>
    <m/>
    <m/>
    <m/>
    <m/>
    <n v="8265"/>
    <n v="20"/>
    <x v="0"/>
    <x v="0"/>
    <n v="3000000"/>
    <n v="7017041"/>
  </r>
  <r>
    <x v="2835"/>
    <n v="5.9"/>
    <n v="2009"/>
    <x v="2"/>
    <n v="100503"/>
    <n v="22"/>
    <x v="34"/>
    <s v="Adrian Martinez"/>
    <m/>
    <m/>
    <m/>
    <m/>
    <n v="7759"/>
    <n v="20"/>
    <x v="0"/>
    <x v="0"/>
    <n v="8000000"/>
    <n v="-7899497"/>
  </r>
  <r>
    <x v="2836"/>
    <n v="5.9"/>
    <n v="1996"/>
    <x v="0"/>
    <n v="2104000"/>
    <n v="21"/>
    <x v="58"/>
    <s v="Chazz Palminteri"/>
    <m/>
    <m/>
    <m/>
    <m/>
    <n v="1595"/>
    <n v="19"/>
    <x v="0"/>
    <x v="0"/>
    <n v="13000000"/>
    <n v="-10896000"/>
  </r>
  <r>
    <x v="2837"/>
    <n v="5.9"/>
    <n v="2009"/>
    <x v="2"/>
    <n v="5005"/>
    <n v="21"/>
    <x v="5"/>
    <s v="Tom Everett Scott"/>
    <m/>
    <m/>
    <m/>
    <m/>
    <n v="2280"/>
    <n v="14"/>
    <x v="0"/>
    <x v="0"/>
    <n v="3000000"/>
    <n v="-2994995"/>
  </r>
  <r>
    <x v="2838"/>
    <n v="5.9"/>
    <n v="1991"/>
    <x v="0"/>
    <n v="2712293"/>
    <n v="8"/>
    <x v="0"/>
    <s v="Lawrence Gilliard Jr."/>
    <m/>
    <m/>
    <m/>
    <m/>
    <n v="475"/>
    <n v="11"/>
    <x v="0"/>
    <x v="0"/>
    <n v="450000"/>
    <n v="2262293"/>
  </r>
  <r>
    <x v="2839"/>
    <n v="5.9"/>
    <n v="2011"/>
    <x v="4"/>
    <n v="73678"/>
    <n v="8"/>
    <x v="84"/>
    <s v="Johnny Pacar"/>
    <m/>
    <m/>
    <m/>
    <m/>
    <n v="266"/>
    <n v="8"/>
    <x v="0"/>
    <x v="0"/>
    <n v="3000000"/>
    <n v="-2926322"/>
  </r>
  <r>
    <x v="2840"/>
    <n v="5.8"/>
    <n v="2014"/>
    <x v="4"/>
    <n v="101160529"/>
    <n v="434"/>
    <x v="11"/>
    <s v="Anthony Hopkins"/>
    <m/>
    <m/>
    <m/>
    <m/>
    <n v="200022"/>
    <n v="1240"/>
    <x v="0"/>
    <x v="0"/>
    <n v="125000000"/>
    <n v="-23839471"/>
  </r>
  <r>
    <x v="2841"/>
    <n v="5.8"/>
    <n v="2009"/>
    <x v="2"/>
    <n v="166112167"/>
    <n v="367"/>
    <x v="35"/>
    <s v="Oliver Platt"/>
    <m/>
    <m/>
    <m/>
    <m/>
    <n v="283418"/>
    <n v="1055"/>
    <x v="0"/>
    <x v="0"/>
    <n v="200000000"/>
    <n v="-33887833"/>
  </r>
  <r>
    <x v="2842"/>
    <n v="5.8"/>
    <n v="2003"/>
    <x v="2"/>
    <n v="82163317"/>
    <n v="273"/>
    <x v="214"/>
    <s v="Katharine Isabelle"/>
    <m/>
    <m/>
    <m/>
    <m/>
    <n v="89101"/>
    <n v="885"/>
    <x v="0"/>
    <x v="0"/>
    <n v="30000000"/>
    <n v="52163317"/>
  </r>
  <r>
    <x v="2843"/>
    <n v="5.8"/>
    <n v="2011"/>
    <x v="4"/>
    <n v="83552429"/>
    <n v="355"/>
    <x v="9"/>
    <s v="Noel Fisher"/>
    <m/>
    <m/>
    <m/>
    <m/>
    <n v="154955"/>
    <n v="800"/>
    <x v="0"/>
    <x v="0"/>
    <n v="70000000"/>
    <n v="13552429"/>
  </r>
  <r>
    <x v="2844"/>
    <n v="5.8"/>
    <n v="2003"/>
    <x v="2"/>
    <n v="66462600"/>
    <n v="202"/>
    <x v="8"/>
    <s v="Jason Flemyng"/>
    <m/>
    <m/>
    <m/>
    <m/>
    <n v="141533"/>
    <n v="786"/>
    <x v="0"/>
    <x v="0"/>
    <n v="78000000"/>
    <n v="-11537400"/>
  </r>
  <r>
    <x v="2845"/>
    <n v="5.8"/>
    <n v="2002"/>
    <x v="2"/>
    <n v="141204016"/>
    <n v="191"/>
    <x v="97"/>
    <s v="Vin Diesel"/>
    <m/>
    <m/>
    <m/>
    <m/>
    <n v="142569"/>
    <n v="737"/>
    <x v="0"/>
    <x v="0"/>
    <n v="70000000"/>
    <n v="71204016"/>
  </r>
  <r>
    <x v="2846"/>
    <n v="5.8"/>
    <n v="1999"/>
    <x v="0"/>
    <n v="73648142"/>
    <n v="199"/>
    <x v="98"/>
    <s v="LL Cool J"/>
    <m/>
    <m/>
    <m/>
    <m/>
    <n v="99043"/>
    <n v="643"/>
    <x v="0"/>
    <x v="0"/>
    <n v="60000000"/>
    <n v="13648142"/>
  </r>
  <r>
    <x v="2847"/>
    <n v="5.8"/>
    <n v="2010"/>
    <x v="4"/>
    <n v="163192114"/>
    <n v="344"/>
    <x v="55"/>
    <s v="Liam Neeson"/>
    <m/>
    <m/>
    <m/>
    <m/>
    <n v="229679"/>
    <n v="637"/>
    <x v="0"/>
    <x v="0"/>
    <n v="125000000"/>
    <n v="38192114"/>
  </r>
  <r>
    <x v="2848"/>
    <n v="5.8"/>
    <n v="2006"/>
    <x v="2"/>
    <n v="54098051"/>
    <n v="216"/>
    <x v="99"/>
    <s v="Chelan Simmons"/>
    <m/>
    <m/>
    <m/>
    <m/>
    <n v="102861"/>
    <n v="571"/>
    <x v="0"/>
    <x v="6"/>
    <n v="25000000"/>
    <n v="29098051"/>
  </r>
  <r>
    <x v="2849"/>
    <n v="5.8"/>
    <n v="2009"/>
    <x v="2"/>
    <n v="150167630"/>
    <n v="250"/>
    <x v="6"/>
    <s v="Joseph Gordon-Levitt"/>
    <m/>
    <m/>
    <m/>
    <m/>
    <n v="174578"/>
    <n v="534"/>
    <x v="0"/>
    <x v="0"/>
    <n v="175000000"/>
    <n v="-24832370"/>
  </r>
  <r>
    <x v="2850"/>
    <n v="5.8"/>
    <n v="2006"/>
    <x v="2"/>
    <n v="118683135"/>
    <n v="183"/>
    <x v="110"/>
    <s v="Jon Favreau"/>
    <m/>
    <m/>
    <m/>
    <m/>
    <n v="102167"/>
    <n v="483"/>
    <x v="0"/>
    <x v="0"/>
    <n v="52000000"/>
    <n v="66683135"/>
  </r>
  <r>
    <x v="2851"/>
    <n v="5.8"/>
    <n v="2011"/>
    <x v="4"/>
    <n v="98780042"/>
    <n v="447"/>
    <x v="641"/>
    <s v="Christoph Waltz"/>
    <m/>
    <m/>
    <m/>
    <m/>
    <n v="136019"/>
    <n v="443"/>
    <x v="0"/>
    <x v="0"/>
    <n v="120000000"/>
    <n v="-21219958"/>
  </r>
  <r>
    <x v="2852"/>
    <n v="5.8"/>
    <n v="2010"/>
    <x v="4"/>
    <n v="61937495"/>
    <n v="357"/>
    <x v="532"/>
    <s v="Anthony Hopkins"/>
    <m/>
    <m/>
    <m/>
    <m/>
    <n v="89442"/>
    <n v="432"/>
    <x v="0"/>
    <x v="0"/>
    <n v="150000000"/>
    <n v="-88062505"/>
  </r>
  <r>
    <x v="2853"/>
    <n v="5.8"/>
    <n v="2011"/>
    <x v="4"/>
    <n v="18934858"/>
    <n v="394"/>
    <x v="18"/>
    <s v="Channing Tatum"/>
    <m/>
    <m/>
    <m/>
    <m/>
    <n v="72646"/>
    <n v="397"/>
    <x v="0"/>
    <x v="12"/>
    <n v="23000000"/>
    <n v="-4065142"/>
  </r>
  <r>
    <x v="2854"/>
    <n v="5.8"/>
    <n v="2009"/>
    <x v="2"/>
    <n v="59992760"/>
    <n v="288"/>
    <x v="117"/>
    <s v="Bono"/>
    <m/>
    <m/>
    <m/>
    <m/>
    <n v="119622"/>
    <n v="396"/>
    <x v="0"/>
    <x v="0"/>
    <n v="42000000"/>
    <n v="17992760"/>
  </r>
  <r>
    <x v="2855"/>
    <n v="5.8"/>
    <n v="1999"/>
    <x v="0"/>
    <n v="63319509"/>
    <n v="96"/>
    <x v="34"/>
    <s v="Paul Walker"/>
    <m/>
    <m/>
    <m/>
    <m/>
    <n v="67115"/>
    <n v="389"/>
    <x v="0"/>
    <x v="0"/>
    <n v="10000000"/>
    <n v="53319509"/>
  </r>
  <r>
    <x v="2856"/>
    <n v="5.8"/>
    <n v="2003"/>
    <x v="2"/>
    <n v="59588068"/>
    <n v="207"/>
    <x v="25"/>
    <s v="Robert Downey Jr."/>
    <m/>
    <m/>
    <m/>
    <m/>
    <n v="89557"/>
    <n v="376"/>
    <x v="0"/>
    <x v="0"/>
    <n v="40000000"/>
    <n v="19588068"/>
  </r>
  <r>
    <x v="2857"/>
    <n v="5.8"/>
    <n v="2009"/>
    <x v="2"/>
    <n v="16999046"/>
    <n v="368"/>
    <x v="316"/>
    <s v="Sarah Polley"/>
    <m/>
    <m/>
    <m/>
    <m/>
    <n v="79517"/>
    <n v="354"/>
    <x v="0"/>
    <x v="16"/>
    <n v="26000000"/>
    <n v="-9000954"/>
  </r>
  <r>
    <x v="2858"/>
    <n v="5.8"/>
    <n v="2011"/>
    <x v="4"/>
    <n v="104007828"/>
    <n v="251"/>
    <x v="99"/>
    <s v="Johanna Braddy"/>
    <m/>
    <m/>
    <m/>
    <m/>
    <n v="76828"/>
    <n v="314"/>
    <x v="0"/>
    <x v="0"/>
    <n v="5000000"/>
    <n v="99007828"/>
  </r>
  <r>
    <x v="2859"/>
    <n v="5.8"/>
    <n v="2002"/>
    <x v="2"/>
    <n v="126203320"/>
    <n v="117"/>
    <x v="34"/>
    <s v="Steve Buscemi"/>
    <m/>
    <m/>
    <m/>
    <m/>
    <n v="110432"/>
    <n v="309"/>
    <x v="0"/>
    <x v="0"/>
    <n v="50000000"/>
    <n v="76203320"/>
  </r>
  <r>
    <x v="2860"/>
    <n v="5.8"/>
    <n v="2006"/>
    <x v="2"/>
    <n v="48745150"/>
    <n v="171"/>
    <x v="75"/>
    <s v="Jimmy Bennett"/>
    <m/>
    <m/>
    <m/>
    <m/>
    <n v="50170"/>
    <n v="306"/>
    <x v="0"/>
    <x v="0"/>
    <n v="50000000"/>
    <n v="-1254850"/>
  </r>
  <r>
    <x v="2861"/>
    <n v="5.8"/>
    <n v="2013"/>
    <x v="4"/>
    <n v="122512052"/>
    <n v="351"/>
    <x v="6"/>
    <s v="Channing Tatum"/>
    <m/>
    <m/>
    <m/>
    <m/>
    <n v="146352"/>
    <n v="288"/>
    <x v="0"/>
    <x v="0"/>
    <n v="130000000"/>
    <n v="-7487948"/>
  </r>
  <r>
    <x v="2862"/>
    <n v="5.8"/>
    <n v="2003"/>
    <x v="2"/>
    <n v="138614544"/>
    <n v="104"/>
    <x v="247"/>
    <s v="Tom Welling"/>
    <m/>
    <m/>
    <m/>
    <m/>
    <n v="75152"/>
    <n v="288"/>
    <x v="0"/>
    <x v="0"/>
    <n v="40000000"/>
    <n v="98614544"/>
  </r>
  <r>
    <x v="2863"/>
    <n v="5.8"/>
    <n v="1995"/>
    <x v="0"/>
    <n v="70360285"/>
    <n v="72"/>
    <x v="105"/>
    <s v="Christopher Lambert"/>
    <m/>
    <m/>
    <m/>
    <m/>
    <n v="81783"/>
    <n v="283"/>
    <x v="0"/>
    <x v="0"/>
    <n v="18000000"/>
    <n v="52360285"/>
  </r>
  <r>
    <x v="2864"/>
    <n v="5.8"/>
    <n v="1997"/>
    <x v="0"/>
    <n v="67155742"/>
    <n v="93"/>
    <x v="97"/>
    <s v="Jamie Renée Smith"/>
    <m/>
    <m/>
    <m/>
    <m/>
    <n v="62271"/>
    <n v="277"/>
    <x v="0"/>
    <x v="0"/>
    <n v="116000000"/>
    <n v="-48844258"/>
  </r>
  <r>
    <x v="2865"/>
    <n v="5.8"/>
    <n v="2008"/>
    <x v="2"/>
    <n v="56729973"/>
    <n v="160"/>
    <x v="320"/>
    <s v="Julie Benz"/>
    <m/>
    <m/>
    <m/>
    <m/>
    <n v="88529"/>
    <n v="262"/>
    <x v="0"/>
    <x v="0"/>
    <n v="10800000"/>
    <n v="45929973"/>
  </r>
  <r>
    <x v="2866"/>
    <n v="5.8"/>
    <n v="2011"/>
    <x v="4"/>
    <n v="20315324"/>
    <n v="228"/>
    <x v="411"/>
    <s v="Milla Jovovich"/>
    <m/>
    <m/>
    <m/>
    <m/>
    <n v="88542"/>
    <n v="254"/>
    <x v="0"/>
    <x v="6"/>
    <n v="75000000"/>
    <n v="-54684676"/>
  </r>
  <r>
    <x v="2867"/>
    <n v="5.8"/>
    <n v="2012"/>
    <x v="4"/>
    <n v="83640426"/>
    <n v="310"/>
    <x v="55"/>
    <s v="Liam Neeson"/>
    <m/>
    <m/>
    <m/>
    <m/>
    <n v="152826"/>
    <n v="253"/>
    <x v="0"/>
    <x v="0"/>
    <n v="150000000"/>
    <n v="-66359574"/>
  </r>
  <r>
    <x v="2868"/>
    <n v="5.8"/>
    <n v="2005"/>
    <x v="2"/>
    <n v="135381507"/>
    <n v="161"/>
    <x v="163"/>
    <s v="Catherine O'Hara"/>
    <m/>
    <m/>
    <m/>
    <m/>
    <n v="63912"/>
    <n v="251"/>
    <x v="0"/>
    <x v="0"/>
    <n v="150000000"/>
    <n v="-14618493"/>
  </r>
  <r>
    <x v="2869"/>
    <n v="5.8"/>
    <n v="2009"/>
    <x v="2"/>
    <n v="23993605"/>
    <n v="190"/>
    <x v="58"/>
    <s v="Collette Wolfe"/>
    <m/>
    <m/>
    <m/>
    <m/>
    <n v="52467"/>
    <n v="248"/>
    <x v="0"/>
    <x v="0"/>
    <n v="18000000"/>
    <n v="5993605"/>
  </r>
  <r>
    <x v="2870"/>
    <n v="5.8"/>
    <n v="2009"/>
    <x v="2"/>
    <n v="20488579"/>
    <n v="180"/>
    <x v="98"/>
    <s v="Gerard Butler"/>
    <m/>
    <m/>
    <m/>
    <m/>
    <n v="113483"/>
    <n v="245"/>
    <x v="0"/>
    <x v="0"/>
    <n v="50000000"/>
    <n v="-29511421"/>
  </r>
  <r>
    <x v="2871"/>
    <n v="5.8"/>
    <n v="2009"/>
    <x v="2"/>
    <n v="19673424"/>
    <n v="205"/>
    <x v="141"/>
    <s v="Fergie"/>
    <m/>
    <m/>
    <m/>
    <m/>
    <n v="37446"/>
    <n v="232"/>
    <x v="0"/>
    <x v="0"/>
    <n v="80000000"/>
    <n v="-60326576"/>
  </r>
  <r>
    <x v="2872"/>
    <n v="5.8"/>
    <n v="2011"/>
    <x v="4"/>
    <n v="22000"/>
    <n v="174"/>
    <x v="73"/>
    <s v="Michael Biehn"/>
    <m/>
    <m/>
    <m/>
    <m/>
    <n v="30511"/>
    <n v="226"/>
    <x v="0"/>
    <x v="6"/>
    <n v="3000000"/>
    <n v="-2978000"/>
  </r>
  <r>
    <x v="2873"/>
    <n v="5.8"/>
    <n v="1998"/>
    <x v="0"/>
    <n v="18318000"/>
    <n v="61"/>
    <x v="642"/>
    <s v="Adam Goldberg"/>
    <m/>
    <m/>
    <m/>
    <m/>
    <n v="24868"/>
    <n v="216"/>
    <x v="0"/>
    <x v="17"/>
    <n v="80000000"/>
    <n v="-61682000"/>
  </r>
  <r>
    <x v="2874"/>
    <n v="5.8"/>
    <n v="2008"/>
    <x v="2"/>
    <n v="101702060"/>
    <n v="201"/>
    <x v="643"/>
    <s v="Josh Hutcherson"/>
    <m/>
    <m/>
    <m/>
    <m/>
    <n v="85323"/>
    <n v="212"/>
    <x v="0"/>
    <x v="0"/>
    <n v="45000000"/>
    <n v="56702060"/>
  </r>
  <r>
    <x v="2875"/>
    <n v="5.8"/>
    <n v="2014"/>
    <x v="4"/>
    <n v="47553512"/>
    <n v="228"/>
    <x v="18"/>
    <s v="Matt Walsh"/>
    <m/>
    <m/>
    <m/>
    <m/>
    <n v="54101"/>
    <n v="210"/>
    <x v="0"/>
    <x v="0"/>
    <n v="50000000"/>
    <n v="-2446488"/>
  </r>
  <r>
    <x v="2876"/>
    <n v="5.8"/>
    <n v="2005"/>
    <x v="2"/>
    <n v="18472363"/>
    <n v="120"/>
    <x v="283"/>
    <s v="Paul Walker"/>
    <m/>
    <m/>
    <m/>
    <m/>
    <n v="63599"/>
    <n v="208"/>
    <x v="0"/>
    <x v="0"/>
    <n v="50000000"/>
    <n v="-31527637"/>
  </r>
  <r>
    <x v="2877"/>
    <n v="5.8"/>
    <n v="2001"/>
    <x v="2"/>
    <n v="17951431"/>
    <n v="95"/>
    <x v="14"/>
    <s v="Chris Noth"/>
    <m/>
    <m/>
    <m/>
    <m/>
    <n v="25462"/>
    <n v="200"/>
    <x v="0"/>
    <x v="0"/>
    <n v="30000000"/>
    <n v="-12048569"/>
  </r>
  <r>
    <x v="2878"/>
    <n v="5.8"/>
    <n v="2003"/>
    <x v="2"/>
    <n v="35990505"/>
    <n v="66"/>
    <x v="417"/>
    <s v="Colin Firth"/>
    <m/>
    <m/>
    <m/>
    <m/>
    <n v="48095"/>
    <n v="194"/>
    <x v="0"/>
    <x v="0"/>
    <n v="20000000"/>
    <n v="15990505"/>
  </r>
  <r>
    <x v="2879"/>
    <n v="5.8"/>
    <n v="2004"/>
    <x v="2"/>
    <n v="24004159"/>
    <n v="188"/>
    <x v="292"/>
    <s v="Jim Broadbent"/>
    <m/>
    <m/>
    <m/>
    <m/>
    <n v="68720"/>
    <n v="191"/>
    <x v="0"/>
    <x v="0"/>
    <n v="110000000"/>
    <n v="-85995841"/>
  </r>
  <r>
    <x v="2880"/>
    <n v="5.8"/>
    <n v="2015"/>
    <x v="4"/>
    <n v="34964818"/>
    <n v="256"/>
    <x v="233"/>
    <s v="Hugh Jackman"/>
    <m/>
    <m/>
    <m/>
    <m/>
    <n v="39956"/>
    <n v="186"/>
    <x v="0"/>
    <x v="0"/>
    <n v="150000000"/>
    <n v="-115035182"/>
  </r>
  <r>
    <x v="2881"/>
    <n v="5.8"/>
    <n v="2003"/>
    <x v="2"/>
    <n v="34604054"/>
    <n v="109"/>
    <x v="1"/>
    <s v="Jet Li"/>
    <m/>
    <m/>
    <m/>
    <m/>
    <n v="34942"/>
    <n v="185"/>
    <x v="0"/>
    <x v="0"/>
    <n v="30000000"/>
    <n v="4604054"/>
  </r>
  <r>
    <x v="2882"/>
    <n v="5.8"/>
    <n v="2010"/>
    <x v="4"/>
    <n v="62933793"/>
    <n v="123"/>
    <x v="644"/>
    <s v="Kelly Preston"/>
    <m/>
    <m/>
    <m/>
    <m/>
    <n v="62421"/>
    <n v="185"/>
    <x v="0"/>
    <x v="0"/>
    <n v="20000000"/>
    <n v="42933793"/>
  </r>
  <r>
    <x v="2883"/>
    <n v="5.8"/>
    <n v="2000"/>
    <x v="2"/>
    <n v="15527125"/>
    <n v="85"/>
    <x v="239"/>
    <s v="Matt Damon"/>
    <m/>
    <m/>
    <m/>
    <m/>
    <n v="11388"/>
    <n v="183"/>
    <x v="0"/>
    <x v="0"/>
    <n v="57000000"/>
    <n v="-41472875"/>
  </r>
  <r>
    <x v="2884"/>
    <n v="5.8"/>
    <n v="1998"/>
    <x v="0"/>
    <n v="16574731"/>
    <n v="63"/>
    <x v="30"/>
    <s v="Salma Hayek"/>
    <m/>
    <m/>
    <m/>
    <m/>
    <n v="27675"/>
    <n v="181"/>
    <x v="0"/>
    <x v="0"/>
    <n v="13000000"/>
    <n v="3574731"/>
  </r>
  <r>
    <x v="2885"/>
    <n v="5.8"/>
    <n v="2001"/>
    <x v="2"/>
    <n v="11560259"/>
    <n v="63"/>
    <x v="34"/>
    <s v="Mila Kunis"/>
    <m/>
    <m/>
    <m/>
    <m/>
    <n v="15617"/>
    <n v="180"/>
    <x v="0"/>
    <x v="0"/>
    <n v="22000000"/>
    <n v="-10439741"/>
  </r>
  <r>
    <x v="2886"/>
    <n v="5.8"/>
    <n v="2002"/>
    <x v="2"/>
    <n v="38230435"/>
    <n v="81"/>
    <x v="182"/>
    <s v="Dave Chappelle"/>
    <m/>
    <m/>
    <m/>
    <m/>
    <n v="29661"/>
    <n v="179"/>
    <x v="0"/>
    <x v="0"/>
    <n v="25000000"/>
    <n v="13230435"/>
  </r>
  <r>
    <x v="2887"/>
    <n v="5.8"/>
    <n v="2010"/>
    <x v="4"/>
    <n v="98017"/>
    <n v="230"/>
    <x v="211"/>
    <s v="Haley Ramm"/>
    <m/>
    <m/>
    <m/>
    <m/>
    <n v="26185"/>
    <n v="170"/>
    <x v="0"/>
    <x v="5"/>
    <n v="500000"/>
    <n v="-401983"/>
  </r>
  <r>
    <x v="2888"/>
    <n v="5.8"/>
    <n v="1995"/>
    <x v="0"/>
    <n v="50728000"/>
    <n v="53"/>
    <x v="216"/>
    <s v="Ken Howard"/>
    <m/>
    <m/>
    <m/>
    <m/>
    <n v="48909"/>
    <n v="166"/>
    <x v="0"/>
    <x v="0"/>
    <n v="22000000"/>
    <n v="28728000"/>
  </r>
  <r>
    <x v="2889"/>
    <n v="5.8"/>
    <n v="2003"/>
    <x v="2"/>
    <n v="33828318"/>
    <n v="123"/>
    <x v="117"/>
    <s v="Matt Damon"/>
    <m/>
    <m/>
    <m/>
    <m/>
    <n v="44453"/>
    <n v="154"/>
    <x v="0"/>
    <x v="0"/>
    <n v="55000000"/>
    <n v="-21171682"/>
  </r>
  <r>
    <x v="2890"/>
    <n v="5.8"/>
    <n v="2014"/>
    <x v="4"/>
    <n v="91443253"/>
    <n v="82"/>
    <x v="62"/>
    <s v="Jacob Vargas"/>
    <m/>
    <m/>
    <m/>
    <m/>
    <n v="21034"/>
    <n v="153"/>
    <x v="0"/>
    <x v="0"/>
    <n v="12000000"/>
    <n v="79443253"/>
  </r>
  <r>
    <x v="2891"/>
    <n v="5.8"/>
    <n v="2014"/>
    <x v="4"/>
    <n v="38916903"/>
    <n v="112"/>
    <x v="645"/>
    <s v="Teo Halm"/>
    <m/>
    <m/>
    <m/>
    <m/>
    <n v="15664"/>
    <n v="149"/>
    <x v="0"/>
    <x v="0"/>
    <n v="13000000"/>
    <n v="25916903"/>
  </r>
  <r>
    <x v="2892"/>
    <n v="5.8"/>
    <n v="2003"/>
    <x v="2"/>
    <n v="9652000"/>
    <n v="78"/>
    <x v="117"/>
    <s v="Justin Theroux"/>
    <m/>
    <m/>
    <m/>
    <m/>
    <n v="46205"/>
    <n v="147"/>
    <x v="0"/>
    <x v="0"/>
    <n v="40000000"/>
    <n v="-30348000"/>
  </r>
  <r>
    <x v="2893"/>
    <n v="5.8"/>
    <n v="2016"/>
    <x v="4"/>
    <n v="66002193"/>
    <n v="181"/>
    <x v="496"/>
    <s v="Naomi Watts"/>
    <m/>
    <m/>
    <m/>
    <m/>
    <n v="44296"/>
    <n v="144"/>
    <x v="0"/>
    <x v="0"/>
    <n v="110000000"/>
    <n v="-43997807"/>
  </r>
  <r>
    <x v="2894"/>
    <n v="5.8"/>
    <n v="1997"/>
    <x v="0"/>
    <n v="48154732"/>
    <n v="97"/>
    <x v="13"/>
    <s v="Viggo Mortensen"/>
    <m/>
    <m/>
    <m/>
    <m/>
    <n v="60326"/>
    <n v="142"/>
    <x v="0"/>
    <x v="0"/>
    <n v="50000000"/>
    <n v="-1845268"/>
  </r>
  <r>
    <x v="2895"/>
    <n v="5.8"/>
    <n v="2011"/>
    <x v="4"/>
    <n v="10324441"/>
    <n v="190"/>
    <x v="61"/>
    <s v="Alexander Skarsgård"/>
    <m/>
    <m/>
    <m/>
    <m/>
    <n v="27117"/>
    <n v="140"/>
    <x v="0"/>
    <x v="0"/>
    <n v="25000000"/>
    <n v="-14675559"/>
  </r>
  <r>
    <x v="2896"/>
    <n v="5.8"/>
    <n v="1995"/>
    <x v="0"/>
    <n v="60054449"/>
    <n v="97"/>
    <x v="463"/>
    <s v="Natasha Henstridge"/>
    <m/>
    <m/>
    <m/>
    <m/>
    <n v="61018"/>
    <n v="140"/>
    <x v="0"/>
    <x v="0"/>
    <n v="35000000"/>
    <n v="25054449"/>
  </r>
  <r>
    <x v="2897"/>
    <n v="5.8"/>
    <n v="2004"/>
    <x v="2"/>
    <n v="15712072"/>
    <n v="77"/>
    <x v="1"/>
    <s v="Cole Hauser"/>
    <m/>
    <m/>
    <m/>
    <m/>
    <n v="13210"/>
    <n v="138"/>
    <x v="0"/>
    <x v="0"/>
    <n v="20000000"/>
    <n v="-4287928"/>
  </r>
  <r>
    <x v="2898"/>
    <n v="5.8"/>
    <n v="2010"/>
    <x v="4"/>
    <n v="25677801"/>
    <n v="91"/>
    <x v="487"/>
    <s v="Jamie Lee Curtis"/>
    <m/>
    <m/>
    <m/>
    <m/>
    <n v="41273"/>
    <n v="136"/>
    <x v="0"/>
    <x v="0"/>
    <n v="20000000"/>
    <n v="5677801"/>
  </r>
  <r>
    <x v="2899"/>
    <n v="5.8"/>
    <n v="2016"/>
    <x v="4"/>
    <n v="10907291"/>
    <n v="225"/>
    <x v="646"/>
    <s v="Matt Smith"/>
    <m/>
    <m/>
    <m/>
    <m/>
    <n v="23775"/>
    <n v="134"/>
    <x v="0"/>
    <x v="0"/>
    <n v="28000000"/>
    <n v="-17092709"/>
  </r>
  <r>
    <x v="2900"/>
    <n v="5.8"/>
    <n v="2012"/>
    <x v="4"/>
    <n v="103812241"/>
    <n v="178"/>
    <x v="435"/>
    <s v="Josh Hutcherson"/>
    <m/>
    <m/>
    <m/>
    <m/>
    <n v="67296"/>
    <n v="133"/>
    <x v="0"/>
    <x v="0"/>
    <n v="79000000"/>
    <n v="24812241"/>
  </r>
  <r>
    <x v="2901"/>
    <n v="5.8"/>
    <n v="2002"/>
    <x v="2"/>
    <n v="14448589"/>
    <n v="86"/>
    <x v="34"/>
    <s v="Angelina Jolie Pitt"/>
    <m/>
    <m/>
    <m/>
    <m/>
    <n v="19364"/>
    <n v="128"/>
    <x v="0"/>
    <x v="0"/>
    <n v="40000000"/>
    <n v="-25551411"/>
  </r>
  <r>
    <x v="2902"/>
    <n v="5.8"/>
    <n v="1998"/>
    <x v="0"/>
    <n v="19819494"/>
    <n v="79"/>
    <x v="1"/>
    <s v="Morgan Freeman"/>
    <m/>
    <m/>
    <m/>
    <m/>
    <n v="26893"/>
    <n v="126"/>
    <x v="0"/>
    <x v="0"/>
    <n v="70000000"/>
    <n v="-50180506"/>
  </r>
  <r>
    <x v="2903"/>
    <n v="5.8"/>
    <n v="2008"/>
    <x v="2"/>
    <n v="33472850"/>
    <n v="164"/>
    <x v="269"/>
    <s v="Will Ferrell"/>
    <m/>
    <m/>
    <m/>
    <m/>
    <n v="67005"/>
    <n v="119"/>
    <x v="0"/>
    <x v="0"/>
    <n v="55000000"/>
    <n v="-21527150"/>
  </r>
  <r>
    <x v="2904"/>
    <n v="5.8"/>
    <n v="1999"/>
    <x v="0"/>
    <n v="33864342"/>
    <n v="90"/>
    <x v="511"/>
    <s v="Jeanne Tripplehorn"/>
    <m/>
    <m/>
    <m/>
    <m/>
    <n v="29968"/>
    <n v="117"/>
    <x v="0"/>
    <x v="8"/>
    <n v="40000000"/>
    <n v="-6135658"/>
  </r>
  <r>
    <x v="2905"/>
    <n v="5.8"/>
    <n v="1994"/>
    <x v="0"/>
    <n v="44450000"/>
    <n v="62"/>
    <x v="284"/>
    <s v="Mia Sara"/>
    <m/>
    <m/>
    <m/>
    <m/>
    <n v="44394"/>
    <n v="115"/>
    <x v="0"/>
    <x v="16"/>
    <n v="27000000"/>
    <n v="17450000"/>
  </r>
  <r>
    <x v="2906"/>
    <n v="5.8"/>
    <n v="2007"/>
    <x v="2"/>
    <n v="1066555"/>
    <n v="43"/>
    <x v="647"/>
    <s v="Jon Gries"/>
    <m/>
    <m/>
    <m/>
    <m/>
    <n v="2618"/>
    <n v="111"/>
    <x v="0"/>
    <x v="0"/>
    <n v="11000000"/>
    <n v="-9933445"/>
  </r>
  <r>
    <x v="2907"/>
    <n v="5.8"/>
    <n v="2015"/>
    <x v="4"/>
    <n v="10640645"/>
    <n v="224"/>
    <x v="216"/>
    <s v="Ray Winstone"/>
    <m/>
    <m/>
    <m/>
    <m/>
    <n v="28429"/>
    <n v="110"/>
    <x v="0"/>
    <x v="0"/>
    <n v="40000000"/>
    <n v="-29359355"/>
  </r>
  <r>
    <x v="2908"/>
    <n v="5.8"/>
    <n v="1984"/>
    <x v="5"/>
    <n v="26400000"/>
    <n v="77"/>
    <x v="55"/>
    <s v="Mako"/>
    <m/>
    <m/>
    <m/>
    <m/>
    <n v="62009"/>
    <n v="109"/>
    <x v="0"/>
    <x v="0"/>
    <n v="18000000"/>
    <n v="8400000"/>
  </r>
  <r>
    <x v="2909"/>
    <n v="5.8"/>
    <n v="2001"/>
    <x v="2"/>
    <n v="2025238"/>
    <n v="84"/>
    <x v="439"/>
    <s v="Chelcie Ross"/>
    <m/>
    <m/>
    <m/>
    <m/>
    <n v="9589"/>
    <n v="105"/>
    <x v="0"/>
    <x v="0"/>
    <n v="6000000"/>
    <n v="-3974762"/>
  </r>
  <r>
    <x v="2910"/>
    <n v="5.8"/>
    <n v="2012"/>
    <x v="4"/>
    <n v="37101011"/>
    <n v="147"/>
    <x v="7"/>
    <s v="Miriam Margolyes"/>
    <m/>
    <m/>
    <m/>
    <m/>
    <n v="30394"/>
    <n v="103"/>
    <x v="0"/>
    <x v="0"/>
    <n v="40000000"/>
    <n v="-2898989"/>
  </r>
  <r>
    <x v="2911"/>
    <n v="5.8"/>
    <n v="2008"/>
    <x v="2"/>
    <n v="46012734"/>
    <n v="128"/>
    <x v="34"/>
    <s v="Busy Philipps"/>
    <m/>
    <m/>
    <m/>
    <m/>
    <n v="54421"/>
    <n v="101"/>
    <x v="0"/>
    <x v="0"/>
    <n v="40000000"/>
    <n v="6012734"/>
  </r>
  <r>
    <x v="2912"/>
    <n v="5.8"/>
    <n v="2001"/>
    <x v="2"/>
    <n v="4777007"/>
    <n v="61"/>
    <x v="401"/>
    <s v="Bridgette Wilson-Sampras"/>
    <m/>
    <m/>
    <m/>
    <m/>
    <n v="15130"/>
    <n v="98"/>
    <x v="0"/>
    <x v="5"/>
    <n v="40000000"/>
    <n v="-35222993"/>
  </r>
  <r>
    <x v="2913"/>
    <n v="5.8"/>
    <n v="1996"/>
    <x v="0"/>
    <n v="5600000"/>
    <n v="46"/>
    <x v="576"/>
    <s v="Julia Roberts"/>
    <m/>
    <m/>
    <m/>
    <m/>
    <n v="11913"/>
    <n v="97"/>
    <x v="0"/>
    <x v="0"/>
    <n v="47000000"/>
    <n v="-41400000"/>
  </r>
  <r>
    <x v="2914"/>
    <n v="5.8"/>
    <n v="1996"/>
    <x v="0"/>
    <n v="18573791"/>
    <n v="50"/>
    <x v="648"/>
    <s v="Robert De Niro"/>
    <m/>
    <m/>
    <m/>
    <m/>
    <n v="38533"/>
    <n v="89"/>
    <x v="0"/>
    <x v="0"/>
    <n v="55000000"/>
    <n v="-36426209"/>
  </r>
  <r>
    <x v="2915"/>
    <n v="5.8"/>
    <n v="1999"/>
    <x v="0"/>
    <n v="2800000"/>
    <n v="45"/>
    <x v="117"/>
    <s v="Ivana Milicevic"/>
    <m/>
    <m/>
    <m/>
    <m/>
    <n v="4377"/>
    <n v="85"/>
    <x v="0"/>
    <x v="0"/>
    <n v="4000000"/>
    <n v="-1200000"/>
  </r>
  <r>
    <x v="2916"/>
    <n v="5.8"/>
    <n v="2013"/>
    <x v="4"/>
    <n v="3447339"/>
    <n v="97"/>
    <x v="34"/>
    <s v="Donald Glover"/>
    <m/>
    <m/>
    <m/>
    <m/>
    <n v="29517"/>
    <n v="79"/>
    <x v="0"/>
    <x v="0"/>
    <n v="1500000"/>
    <n v="1947339"/>
  </r>
  <r>
    <x v="2917"/>
    <n v="5.8"/>
    <n v="2002"/>
    <x v="2"/>
    <n v="48423368"/>
    <n v="80"/>
    <x v="16"/>
    <s v="Roger Rees"/>
    <m/>
    <m/>
    <m/>
    <m/>
    <n v="13324"/>
    <n v="79"/>
    <x v="0"/>
    <x v="0"/>
    <n v="20000000"/>
    <n v="28423368"/>
  </r>
  <r>
    <x v="2918"/>
    <n v="5.8"/>
    <n v="2002"/>
    <x v="2"/>
    <n v="32983713"/>
    <n v="26"/>
    <x v="7"/>
    <s v="John Witherspoon"/>
    <m/>
    <m/>
    <m/>
    <m/>
    <n v="19284"/>
    <n v="66"/>
    <x v="0"/>
    <x v="0"/>
    <n v="20000000"/>
    <n v="12983713"/>
  </r>
  <r>
    <x v="2919"/>
    <n v="5.8"/>
    <n v="2014"/>
    <x v="4"/>
    <n v="64238770"/>
    <n v="121"/>
    <x v="51"/>
    <s v="Liam Neeson"/>
    <m/>
    <m/>
    <m/>
    <m/>
    <n v="19547"/>
    <n v="64"/>
    <x v="0"/>
    <x v="16"/>
    <n v="42000000"/>
    <n v="22238770"/>
  </r>
  <r>
    <x v="2920"/>
    <n v="5.8"/>
    <n v="2016"/>
    <x v="4"/>
    <n v="1512815"/>
    <n v="123"/>
    <x v="119"/>
    <s v="Natalie Portman"/>
    <m/>
    <m/>
    <m/>
    <m/>
    <n v="8885"/>
    <n v="56"/>
    <x v="0"/>
    <x v="0"/>
    <n v="25000000"/>
    <n v="-23487185"/>
  </r>
  <r>
    <x v="2921"/>
    <n v="5.8"/>
    <n v="2008"/>
    <x v="2"/>
    <n v="20668843"/>
    <n v="98"/>
    <x v="307"/>
    <s v="Stephen Root"/>
    <m/>
    <m/>
    <m/>
    <m/>
    <n v="16831"/>
    <n v="54"/>
    <x v="0"/>
    <x v="0"/>
    <n v="22000000"/>
    <n v="-1331157"/>
  </r>
  <r>
    <x v="2922"/>
    <n v="5.8"/>
    <n v="1982"/>
    <x v="5"/>
    <n v="69700000"/>
    <n v="11"/>
    <x v="195"/>
    <s v="Dolly Parton"/>
    <m/>
    <m/>
    <m/>
    <m/>
    <n v="7748"/>
    <n v="48"/>
    <x v="0"/>
    <x v="0"/>
    <n v="35000000"/>
    <n v="34700000"/>
  </r>
  <r>
    <x v="2923"/>
    <n v="5.8"/>
    <n v="2011"/>
    <x v="4"/>
    <n v="23179303"/>
    <n v="94"/>
    <x v="649"/>
    <s v="Leighton Meester"/>
    <m/>
    <m/>
    <m/>
    <m/>
    <n v="32951"/>
    <n v="44"/>
    <x v="0"/>
    <x v="35"/>
    <n v="20000000"/>
    <n v="3179303"/>
  </r>
  <r>
    <x v="2924"/>
    <n v="5.8"/>
    <n v="1999"/>
    <x v="0"/>
    <n v="15593"/>
    <n v="16"/>
    <x v="110"/>
    <s v="Elaine Hendrix"/>
    <m/>
    <m/>
    <m/>
    <m/>
    <n v="2295"/>
    <n v="40"/>
    <x v="0"/>
    <x v="0"/>
    <n v="21000000"/>
    <n v="-20984407"/>
  </r>
  <r>
    <x v="2925"/>
    <n v="5.8"/>
    <n v="1997"/>
    <x v="0"/>
    <n v="22359293"/>
    <n v="42"/>
    <x v="460"/>
    <s v="Jim Broadbent"/>
    <m/>
    <m/>
    <m/>
    <m/>
    <n v="16222"/>
    <n v="39"/>
    <x v="0"/>
    <x v="8"/>
    <n v="29000000"/>
    <n v="-6640707"/>
  </r>
  <r>
    <x v="2926"/>
    <n v="5.8"/>
    <n v="1988"/>
    <x v="5"/>
    <n v="14545844"/>
    <n v="22"/>
    <x v="567"/>
    <s v="Tisha Campbell-Martin"/>
    <m/>
    <m/>
    <m/>
    <m/>
    <n v="4756"/>
    <n v="38"/>
    <x v="0"/>
    <x v="0"/>
    <n v="6500000"/>
    <n v="8045844"/>
  </r>
  <r>
    <x v="2927"/>
    <n v="5.8"/>
    <n v="1999"/>
    <x v="0"/>
    <n v="11634458"/>
    <n v="44"/>
    <x v="650"/>
    <s v="Vanessa Williams"/>
    <m/>
    <m/>
    <m/>
    <m/>
    <n v="2045"/>
    <n v="37"/>
    <x v="0"/>
    <x v="0"/>
    <n v="17000000"/>
    <n v="-5365542"/>
  </r>
  <r>
    <x v="2928"/>
    <n v="5.8"/>
    <n v="2014"/>
    <x v="4"/>
    <n v="8691"/>
    <n v="29"/>
    <x v="28"/>
    <s v="Michael Jai White"/>
    <m/>
    <m/>
    <m/>
    <m/>
    <n v="4952"/>
    <n v="32"/>
    <x v="0"/>
    <x v="0"/>
    <n v="4500000"/>
    <n v="-4491309"/>
  </r>
  <r>
    <x v="2929"/>
    <n v="5.8"/>
    <n v="1997"/>
    <x v="0"/>
    <n v="12836"/>
    <n v="12"/>
    <x v="62"/>
    <s v="Keanu Reeves"/>
    <m/>
    <m/>
    <m/>
    <m/>
    <n v="1686"/>
    <n v="28"/>
    <x v="0"/>
    <x v="0"/>
    <n v="4000000"/>
    <n v="-3987164"/>
  </r>
  <r>
    <x v="2930"/>
    <n v="5.8"/>
    <n v="1994"/>
    <x v="0"/>
    <n v="29392418"/>
    <n v="8"/>
    <x v="301"/>
    <s v="Jada Pinkett Smith"/>
    <m/>
    <m/>
    <m/>
    <m/>
    <n v="3924"/>
    <n v="26"/>
    <x v="0"/>
    <x v="0"/>
    <n v="10000000"/>
    <n v="19392418"/>
  </r>
  <r>
    <x v="2931"/>
    <n v="5.8"/>
    <n v="2004"/>
    <x v="2"/>
    <n v="6491350"/>
    <n v="33"/>
    <x v="431"/>
    <s v="Nathan Lane"/>
    <m/>
    <m/>
    <m/>
    <m/>
    <n v="1231"/>
    <n v="26"/>
    <x v="0"/>
    <x v="0"/>
    <n v="10000000"/>
    <n v="-3508650"/>
  </r>
  <r>
    <x v="2932"/>
    <n v="5.8"/>
    <n v="2014"/>
    <x v="4"/>
    <n v="20200"/>
    <n v="43"/>
    <x v="30"/>
    <s v="Anne Hathaway"/>
    <m/>
    <m/>
    <m/>
    <m/>
    <n v="6797"/>
    <n v="21"/>
    <x v="0"/>
    <x v="0"/>
    <n v="6000000"/>
    <n v="-5979800"/>
  </r>
  <r>
    <x v="2933"/>
    <n v="5.8"/>
    <n v="2006"/>
    <x v="2"/>
    <n v="18435"/>
    <n v="14"/>
    <x v="5"/>
    <s v="Karl E. Landler"/>
    <m/>
    <m/>
    <m/>
    <m/>
    <n v="1010"/>
    <n v="15"/>
    <x v="6"/>
    <x v="5"/>
    <n v="1400000"/>
    <n v="-1381565"/>
  </r>
  <r>
    <x v="2934"/>
    <n v="5.8"/>
    <n v="2009"/>
    <x v="2"/>
    <n v="100669"/>
    <n v="45"/>
    <x v="7"/>
    <s v="Peter Dinklage"/>
    <m/>
    <m/>
    <m/>
    <m/>
    <n v="2522"/>
    <n v="11"/>
    <x v="0"/>
    <x v="0"/>
    <n v="3800000"/>
    <n v="-3699331"/>
  </r>
  <r>
    <x v="2935"/>
    <n v="5.8"/>
    <n v="2010"/>
    <x v="4"/>
    <n v="183490"/>
    <n v="35"/>
    <x v="26"/>
    <s v="Brian Lee Franklin"/>
    <m/>
    <m/>
    <m/>
    <m/>
    <n v="463"/>
    <n v="8"/>
    <x v="0"/>
    <x v="0"/>
    <n v="1700000"/>
    <n v="-1516510"/>
  </r>
  <r>
    <x v="2936"/>
    <n v="5.7"/>
    <n v="2003"/>
    <x v="2"/>
    <n v="132122995"/>
    <n v="267"/>
    <x v="9"/>
    <s v="Kevin Rankin"/>
    <m/>
    <m/>
    <m/>
    <m/>
    <n v="212106"/>
    <n v="1445"/>
    <x v="0"/>
    <x v="0"/>
    <n v="137000000"/>
    <n v="-4877005"/>
  </r>
  <r>
    <x v="2937"/>
    <n v="5.7"/>
    <n v="2001"/>
    <x v="2"/>
    <n v="180011740"/>
    <n v="230"/>
    <x v="6"/>
    <s v="Cary-Hiroyuki Tagawa"/>
    <m/>
    <m/>
    <m/>
    <m/>
    <n v="177725"/>
    <n v="1368"/>
    <x v="0"/>
    <x v="0"/>
    <n v="100000000"/>
    <n v="80011740"/>
  </r>
  <r>
    <x v="2938"/>
    <n v="5.7"/>
    <n v="2014"/>
    <x v="4"/>
    <n v="245428137"/>
    <n v="378"/>
    <x v="35"/>
    <s v="Bingbing Li"/>
    <m/>
    <m/>
    <m/>
    <m/>
    <n v="242420"/>
    <n v="918"/>
    <x v="0"/>
    <x v="0"/>
    <n v="210000000"/>
    <n v="35428137"/>
  </r>
  <r>
    <x v="2939"/>
    <n v="5.7"/>
    <n v="2003"/>
    <x v="2"/>
    <n v="30500882"/>
    <n v="235"/>
    <x v="651"/>
    <s v="Blanchard Ryan"/>
    <m/>
    <m/>
    <m/>
    <m/>
    <n v="42256"/>
    <n v="916"/>
    <x v="0"/>
    <x v="0"/>
    <n v="500000"/>
    <n v="30000882"/>
  </r>
  <r>
    <x v="2940"/>
    <n v="5.7"/>
    <n v="2001"/>
    <x v="2"/>
    <n v="131144183"/>
    <n v="199"/>
    <x v="546"/>
    <s v="Angelina Jolie Pitt"/>
    <m/>
    <m/>
    <m/>
    <m/>
    <n v="157016"/>
    <n v="824"/>
    <x v="0"/>
    <x v="0"/>
    <n v="115000000"/>
    <n v="16144183"/>
  </r>
  <r>
    <x v="2941"/>
    <n v="5.7"/>
    <n v="2000"/>
    <x v="2"/>
    <n v="73209340"/>
    <n v="180"/>
    <x v="463"/>
    <s v="Greg Grunberg"/>
    <m/>
    <m/>
    <m/>
    <m/>
    <n v="101834"/>
    <n v="628"/>
    <x v="0"/>
    <x v="0"/>
    <n v="95000000"/>
    <n v="-21790660"/>
  </r>
  <r>
    <x v="2942"/>
    <n v="5.7"/>
    <n v="2013"/>
    <x v="4"/>
    <n v="64423650"/>
    <n v="361"/>
    <x v="293"/>
    <s v="Rhys Wakefield"/>
    <m/>
    <m/>
    <m/>
    <m/>
    <n v="139329"/>
    <n v="578"/>
    <x v="0"/>
    <x v="0"/>
    <n v="3000000"/>
    <n v="61423650"/>
  </r>
  <r>
    <x v="2943"/>
    <n v="5.7"/>
    <n v="1999"/>
    <x v="0"/>
    <n v="66862068"/>
    <n v="174"/>
    <x v="652"/>
    <s v="CCH Pounder"/>
    <m/>
    <m/>
    <m/>
    <m/>
    <n v="89509"/>
    <n v="524"/>
    <x v="0"/>
    <x v="0"/>
    <n v="83000000"/>
    <n v="-16137932"/>
  </r>
  <r>
    <x v="2944"/>
    <n v="5.7"/>
    <n v="2013"/>
    <x v="4"/>
    <n v="778565"/>
    <n v="440"/>
    <x v="0"/>
    <s v="Ryan Gosling"/>
    <m/>
    <m/>
    <m/>
    <m/>
    <n v="83234"/>
    <n v="475"/>
    <x v="0"/>
    <x v="13"/>
    <n v="4800000"/>
    <n v="-4021435"/>
  </r>
  <r>
    <x v="2945"/>
    <n v="5.7"/>
    <n v="2006"/>
    <x v="2"/>
    <n v="80197993"/>
    <n v="163"/>
    <x v="583"/>
    <s v="Ana de la Reguera"/>
    <m/>
    <m/>
    <m/>
    <m/>
    <n v="65551"/>
    <n v="441"/>
    <x v="0"/>
    <x v="6"/>
    <n v="32000000"/>
    <n v="48197993"/>
  </r>
  <r>
    <x v="2946"/>
    <n v="5.7"/>
    <n v="2001"/>
    <x v="2"/>
    <n v="37882551"/>
    <n v="97"/>
    <x v="117"/>
    <s v="Chris Evans"/>
    <m/>
    <m/>
    <m/>
    <m/>
    <n v="80305"/>
    <n v="393"/>
    <x v="0"/>
    <x v="0"/>
    <n v="16000000"/>
    <n v="21882551"/>
  </r>
  <r>
    <x v="2947"/>
    <n v="5.7"/>
    <n v="1982"/>
    <x v="5"/>
    <n v="36200000"/>
    <n v="235"/>
    <x v="125"/>
    <s v="Richard Brooker"/>
    <m/>
    <m/>
    <m/>
    <m/>
    <n v="31952"/>
    <n v="372"/>
    <x v="0"/>
    <x v="0"/>
    <n v="4000000"/>
    <n v="32200000"/>
  </r>
  <r>
    <x v="2948"/>
    <n v="5.7"/>
    <n v="2010"/>
    <x v="4"/>
    <n v="84749884"/>
    <n v="264"/>
    <x v="99"/>
    <s v="Sprague Grayden"/>
    <m/>
    <m/>
    <m/>
    <m/>
    <n v="82133"/>
    <n v="359"/>
    <x v="0"/>
    <x v="0"/>
    <n v="3000000"/>
    <n v="81749884"/>
  </r>
  <r>
    <x v="2949"/>
    <n v="5.7"/>
    <n v="2000"/>
    <x v="2"/>
    <n v="17473245"/>
    <n v="145"/>
    <x v="98"/>
    <s v="Bob Neill"/>
    <m/>
    <m/>
    <m/>
    <m/>
    <n v="47612"/>
    <n v="348"/>
    <x v="0"/>
    <x v="0"/>
    <n v="70000000"/>
    <n v="-52526755"/>
  </r>
  <r>
    <x v="2950"/>
    <n v="5.7"/>
    <n v="2001"/>
    <x v="2"/>
    <n v="93607673"/>
    <n v="142"/>
    <x v="34"/>
    <s v="Julia Roberts"/>
    <m/>
    <m/>
    <m/>
    <m/>
    <n v="47573"/>
    <n v="343"/>
    <x v="0"/>
    <x v="0"/>
    <n v="48000000"/>
    <n v="45607673"/>
  </r>
  <r>
    <x v="2951"/>
    <n v="5.7"/>
    <n v="2007"/>
    <x v="2"/>
    <n v="952620"/>
    <n v="280"/>
    <x v="99"/>
    <s v="Megan Park"/>
    <m/>
    <m/>
    <m/>
    <m/>
    <n v="40800"/>
    <n v="332"/>
    <x v="0"/>
    <x v="0"/>
    <n v="2000000"/>
    <n v="-1047380"/>
  </r>
  <r>
    <x v="2952"/>
    <n v="5.7"/>
    <n v="2005"/>
    <x v="2"/>
    <n v="55808744"/>
    <n v="161"/>
    <x v="559"/>
    <s v="Dwayne Johnson"/>
    <m/>
    <m/>
    <m/>
    <m/>
    <n v="59435"/>
    <n v="323"/>
    <x v="0"/>
    <x v="0"/>
    <n v="53000000"/>
    <n v="2808744"/>
  </r>
  <r>
    <x v="2953"/>
    <n v="5.7"/>
    <n v="2014"/>
    <x v="4"/>
    <n v="31537320"/>
    <n v="270"/>
    <x v="25"/>
    <s v="Shelley Hennig"/>
    <m/>
    <m/>
    <m/>
    <m/>
    <n v="44329"/>
    <n v="309"/>
    <x v="0"/>
    <x v="0"/>
    <n v="1000000"/>
    <n v="30537320"/>
  </r>
  <r>
    <x v="2954"/>
    <n v="5.7"/>
    <n v="2010"/>
    <x v="4"/>
    <n v="80574010"/>
    <n v="213"/>
    <x v="91"/>
    <s v="James Franco"/>
    <m/>
    <m/>
    <m/>
    <m/>
    <n v="63493"/>
    <n v="302"/>
    <x v="0"/>
    <x v="0"/>
    <n v="60000000"/>
    <n v="20574010"/>
  </r>
  <r>
    <x v="2955"/>
    <n v="5.7"/>
    <n v="2011"/>
    <x v="4"/>
    <n v="100292856"/>
    <n v="286"/>
    <x v="117"/>
    <s v="Justin Timberlake"/>
    <m/>
    <m/>
    <m/>
    <m/>
    <n v="160418"/>
    <n v="296"/>
    <x v="0"/>
    <x v="0"/>
    <n v="20000000"/>
    <n v="80292856"/>
  </r>
  <r>
    <x v="2956"/>
    <n v="5.7"/>
    <n v="2014"/>
    <x v="4"/>
    <n v="86208010"/>
    <n v="218"/>
    <x v="117"/>
    <s v="Bill Murray"/>
    <m/>
    <m/>
    <m/>
    <m/>
    <n v="97045"/>
    <n v="285"/>
    <x v="0"/>
    <x v="0"/>
    <n v="35000000"/>
    <n v="51208010"/>
  </r>
  <r>
    <x v="2957"/>
    <n v="5.7"/>
    <n v="1978"/>
    <x v="1"/>
    <n v="102922376"/>
    <n v="75"/>
    <x v="317"/>
    <s v="Roy Scheider"/>
    <m/>
    <m/>
    <m/>
    <m/>
    <n v="51314"/>
    <n v="265"/>
    <x v="0"/>
    <x v="0"/>
    <n v="20000000"/>
    <n v="82922376"/>
  </r>
  <r>
    <x v="2958"/>
    <n v="5.7"/>
    <n v="1988"/>
    <x v="5"/>
    <n v="49369900"/>
    <n v="102"/>
    <x v="204"/>
    <s v="Tuesday Knight"/>
    <m/>
    <m/>
    <m/>
    <m/>
    <n v="36108"/>
    <n v="260"/>
    <x v="0"/>
    <x v="0"/>
    <n v="7000000"/>
    <n v="42369900"/>
  </r>
  <r>
    <x v="2959"/>
    <n v="5.7"/>
    <n v="1991"/>
    <x v="0"/>
    <n v="17218080"/>
    <n v="60"/>
    <x v="292"/>
    <s v="Bruce Willis"/>
    <m/>
    <m/>
    <m/>
    <m/>
    <n v="43376"/>
    <n v="249"/>
    <x v="0"/>
    <x v="0"/>
    <n v="70000000"/>
    <n v="-52781920"/>
  </r>
  <r>
    <x v="2960"/>
    <n v="5.7"/>
    <n v="2011"/>
    <x v="4"/>
    <n v="29136626"/>
    <n v="225"/>
    <x v="527"/>
    <s v="Josh Wingate"/>
    <m/>
    <m/>
    <m/>
    <m/>
    <n v="97089"/>
    <n v="233"/>
    <x v="0"/>
    <x v="0"/>
    <n v="60000000"/>
    <n v="-30863374"/>
  </r>
  <r>
    <x v="2961"/>
    <n v="5.7"/>
    <n v="2013"/>
    <x v="4"/>
    <n v="134455175"/>
    <n v="275"/>
    <x v="50"/>
    <s v="Jon Favreau"/>
    <m/>
    <m/>
    <m/>
    <m/>
    <n v="97664"/>
    <n v="232"/>
    <x v="0"/>
    <x v="0"/>
    <n v="35000000"/>
    <n v="99455175"/>
  </r>
  <r>
    <x v="2962"/>
    <n v="5.7"/>
    <n v="1996"/>
    <x v="0"/>
    <n v="25407250"/>
    <n v="104"/>
    <x v="6"/>
    <s v="Steve Buscemi"/>
    <m/>
    <m/>
    <m/>
    <m/>
    <n v="54021"/>
    <n v="227"/>
    <x v="0"/>
    <x v="0"/>
    <n v="50000000"/>
    <n v="-24592750"/>
  </r>
  <r>
    <x v="2963"/>
    <n v="5.7"/>
    <n v="2014"/>
    <x v="4"/>
    <n v="10499968"/>
    <n v="233"/>
    <x v="1"/>
    <s v="Mireille Enos"/>
    <m/>
    <m/>
    <m/>
    <m/>
    <n v="47498"/>
    <n v="212"/>
    <x v="0"/>
    <x v="0"/>
    <n v="35000000"/>
    <n v="-24500032"/>
  </r>
  <r>
    <x v="2964"/>
    <n v="5.7"/>
    <n v="2000"/>
    <x v="2"/>
    <n v="23360779"/>
    <n v="126"/>
    <x v="653"/>
    <s v="Charlize Theron"/>
    <m/>
    <m/>
    <m/>
    <m/>
    <n v="31113"/>
    <n v="212"/>
    <x v="0"/>
    <x v="0"/>
    <n v="34000000"/>
    <n v="-10639221"/>
  </r>
  <r>
    <x v="2965"/>
    <n v="5.7"/>
    <n v="2010"/>
    <x v="4"/>
    <n v="110476776"/>
    <n v="186"/>
    <x v="34"/>
    <s v="Bradley Cooper"/>
    <m/>
    <m/>
    <m/>
    <m/>
    <n v="95437"/>
    <n v="211"/>
    <x v="0"/>
    <x v="0"/>
    <n v="52000000"/>
    <n v="58476776"/>
  </r>
  <r>
    <x v="2966"/>
    <n v="5.7"/>
    <n v="2012"/>
    <x v="4"/>
    <n v="34350553"/>
    <n v="265"/>
    <x v="380"/>
    <s v="Will Forte"/>
    <m/>
    <m/>
    <m/>
    <m/>
    <n v="104066"/>
    <n v="207"/>
    <x v="0"/>
    <x v="0"/>
    <n v="68000000"/>
    <n v="-33649447"/>
  </r>
  <r>
    <x v="2966"/>
    <n v="5.7"/>
    <n v="2012"/>
    <x v="4"/>
    <n v="34350553"/>
    <n v="265"/>
    <x v="380"/>
    <s v="Will Forte"/>
    <m/>
    <m/>
    <m/>
    <m/>
    <n v="104072"/>
    <n v="207"/>
    <x v="0"/>
    <x v="0"/>
    <n v="68000000"/>
    <n v="-33649447"/>
  </r>
  <r>
    <x v="2967"/>
    <n v="5.7"/>
    <n v="1999"/>
    <x v="0"/>
    <n v="65535067"/>
    <n v="91"/>
    <x v="34"/>
    <s v="Amy Poehler"/>
    <m/>
    <m/>
    <m/>
    <m/>
    <n v="59380"/>
    <n v="202"/>
    <x v="0"/>
    <x v="0"/>
    <n v="17000000"/>
    <n v="48535067"/>
  </r>
  <r>
    <x v="2968"/>
    <n v="5.7"/>
    <n v="2002"/>
    <x v="2"/>
    <n v="56398162"/>
    <n v="64"/>
    <x v="212"/>
    <s v="Leonard Roberts"/>
    <m/>
    <m/>
    <m/>
    <m/>
    <n v="28649"/>
    <n v="185"/>
    <x v="0"/>
    <x v="0"/>
    <n v="20000000"/>
    <n v="36398162"/>
  </r>
  <r>
    <x v="2969"/>
    <n v="5.7"/>
    <n v="2007"/>
    <x v="2"/>
    <n v="25117498"/>
    <n v="190"/>
    <x v="125"/>
    <s v="Stephen Rea"/>
    <m/>
    <m/>
    <m/>
    <m/>
    <n v="37412"/>
    <n v="178"/>
    <x v="0"/>
    <x v="0"/>
    <n v="40000000"/>
    <n v="-14882502"/>
  </r>
  <r>
    <x v="2970"/>
    <n v="5.7"/>
    <n v="1988"/>
    <x v="5"/>
    <n v="53715611"/>
    <n v="84"/>
    <x v="539"/>
    <s v="Sylvester Stallone"/>
    <m/>
    <m/>
    <m/>
    <m/>
    <n v="92106"/>
    <n v="171"/>
    <x v="0"/>
    <x v="0"/>
    <n v="63000000"/>
    <n v="-9284389"/>
  </r>
  <r>
    <x v="2971"/>
    <n v="5.7"/>
    <n v="2000"/>
    <x v="2"/>
    <n v="30199105"/>
    <n v="110"/>
    <x v="283"/>
    <s v="Michael Biehn"/>
    <m/>
    <m/>
    <m/>
    <m/>
    <n v="25346"/>
    <n v="167"/>
    <x v="0"/>
    <x v="0"/>
    <n v="40000000"/>
    <n v="-9800895"/>
  </r>
  <r>
    <x v="2972"/>
    <n v="5.7"/>
    <n v="1990"/>
    <x v="0"/>
    <n v="28501605"/>
    <n v="59"/>
    <x v="264"/>
    <s v="Jenny Agutter"/>
    <m/>
    <m/>
    <m/>
    <m/>
    <n v="31371"/>
    <n v="166"/>
    <x v="0"/>
    <x v="0"/>
    <n v="13000000"/>
    <n v="15501605"/>
  </r>
  <r>
    <x v="2973"/>
    <n v="5.7"/>
    <n v="1997"/>
    <x v="0"/>
    <n v="33927476"/>
    <n v="95"/>
    <x v="336"/>
    <s v="John Kapelos"/>
    <m/>
    <m/>
    <m/>
    <m/>
    <n v="19176"/>
    <n v="165"/>
    <x v="0"/>
    <x v="8"/>
    <n v="40000000"/>
    <n v="-6072524"/>
  </r>
  <r>
    <x v="2974"/>
    <n v="5.7"/>
    <n v="1998"/>
    <x v="0"/>
    <n v="74329966"/>
    <n v="97"/>
    <x v="654"/>
    <s v="Harrison Ford"/>
    <m/>
    <m/>
    <m/>
    <m/>
    <n v="60910"/>
    <n v="164"/>
    <x v="0"/>
    <x v="0"/>
    <n v="70000000"/>
    <n v="4329966"/>
  </r>
  <r>
    <x v="2975"/>
    <n v="5.7"/>
    <n v="2003"/>
    <x v="2"/>
    <n v="20950820"/>
    <n v="101"/>
    <x v="474"/>
    <s v="Brendan Fraser"/>
    <m/>
    <m/>
    <m/>
    <m/>
    <n v="24183"/>
    <n v="160"/>
    <x v="0"/>
    <x v="6"/>
    <n v="80000000"/>
    <n v="-59049180"/>
  </r>
  <r>
    <x v="2976"/>
    <n v="5.7"/>
    <n v="2004"/>
    <x v="2"/>
    <n v="95149435"/>
    <n v="77"/>
    <x v="487"/>
    <s v="Anne Hathaway"/>
    <m/>
    <m/>
    <m/>
    <m/>
    <n v="53687"/>
    <n v="152"/>
    <x v="0"/>
    <x v="0"/>
    <n v="40000000"/>
    <n v="55149435"/>
  </r>
  <r>
    <x v="2977"/>
    <n v="5.7"/>
    <n v="1999"/>
    <x v="0"/>
    <n v="17843379"/>
    <n v="59"/>
    <x v="110"/>
    <s v="Stephen Collins"/>
    <m/>
    <m/>
    <m/>
    <m/>
    <n v="14904"/>
    <n v="147"/>
    <x v="0"/>
    <x v="0"/>
    <n v="8000000"/>
    <n v="9843379"/>
  </r>
  <r>
    <x v="2978"/>
    <n v="5.7"/>
    <n v="2015"/>
    <x v="4"/>
    <n v="66009973"/>
    <n v="222"/>
    <x v="250"/>
    <s v="Matt Bomer"/>
    <m/>
    <m/>
    <m/>
    <m/>
    <n v="38202"/>
    <n v="135"/>
    <x v="0"/>
    <x v="0"/>
    <n v="14800000"/>
    <n v="51209973"/>
  </r>
  <r>
    <x v="2979"/>
    <n v="5.7"/>
    <n v="2011"/>
    <x v="4"/>
    <n v="54540525"/>
    <n v="200"/>
    <x v="34"/>
    <s v="Robert De Niro"/>
    <m/>
    <m/>
    <m/>
    <m/>
    <n v="66579"/>
    <n v="134"/>
    <x v="0"/>
    <x v="0"/>
    <n v="56000000"/>
    <n v="-1459475"/>
  </r>
  <r>
    <x v="2980"/>
    <n v="5.7"/>
    <n v="2012"/>
    <x v="4"/>
    <n v="9483821"/>
    <n v="279"/>
    <x v="18"/>
    <s v="Sylvester Stallone"/>
    <m/>
    <m/>
    <m/>
    <m/>
    <n v="39247"/>
    <n v="131"/>
    <x v="0"/>
    <x v="0"/>
    <n v="55000000"/>
    <n v="-45516179"/>
  </r>
  <r>
    <x v="2981"/>
    <n v="5.7"/>
    <n v="1996"/>
    <x v="0"/>
    <n v="15171475"/>
    <n v="73"/>
    <x v="264"/>
    <s v="Joe Mantegna"/>
    <m/>
    <m/>
    <m/>
    <m/>
    <n v="19805"/>
    <n v="122"/>
    <x v="0"/>
    <x v="0"/>
    <n v="8500000"/>
    <n v="6671475"/>
  </r>
  <r>
    <x v="2982"/>
    <n v="5.7"/>
    <n v="2014"/>
    <x v="4"/>
    <n v="20285518"/>
    <n v="177"/>
    <x v="1"/>
    <s v="Paul Walker"/>
    <m/>
    <m/>
    <m/>
    <m/>
    <n v="32103"/>
    <n v="112"/>
    <x v="0"/>
    <x v="5"/>
    <n v="28000000"/>
    <n v="-7714482"/>
  </r>
  <r>
    <x v="2983"/>
    <n v="5.7"/>
    <n v="2008"/>
    <x v="2"/>
    <n v="578527"/>
    <n v="79"/>
    <x v="326"/>
    <s v="Bashar Rahal"/>
    <m/>
    <m/>
    <m/>
    <m/>
    <n v="20008"/>
    <n v="112"/>
    <x v="0"/>
    <x v="0"/>
    <n v="10000000"/>
    <n v="-9421473"/>
  </r>
  <r>
    <x v="2984"/>
    <n v="5.7"/>
    <n v="2008"/>
    <x v="2"/>
    <n v="1089365"/>
    <n v="137"/>
    <x v="7"/>
    <s v="Robert De Niro"/>
    <m/>
    <m/>
    <m/>
    <m/>
    <n v="23767"/>
    <n v="111"/>
    <x v="0"/>
    <x v="0"/>
    <n v="25000000"/>
    <n v="-23910635"/>
  </r>
  <r>
    <x v="2985"/>
    <n v="5.7"/>
    <n v="2009"/>
    <x v="2"/>
    <n v="67128202"/>
    <n v="166"/>
    <x v="655"/>
    <s v="Dwayne Johnson"/>
    <m/>
    <m/>
    <m/>
    <m/>
    <n v="43328"/>
    <n v="110"/>
    <x v="0"/>
    <x v="0"/>
    <n v="65000000"/>
    <n v="2128202"/>
  </r>
  <r>
    <x v="2986"/>
    <n v="5.7"/>
    <n v="2009"/>
    <x v="2"/>
    <n v="15988876"/>
    <n v="107"/>
    <x v="226"/>
    <s v="Andrew Fiscella"/>
    <m/>
    <m/>
    <m/>
    <m/>
    <n v="26236"/>
    <n v="110"/>
    <x v="0"/>
    <x v="0"/>
    <n v="27000000"/>
    <n v="-11011124"/>
  </r>
  <r>
    <x v="2987"/>
    <n v="5.7"/>
    <n v="2008"/>
    <x v="2"/>
    <n v="32853640"/>
    <n v="146"/>
    <x v="7"/>
    <s v="Lisa Ann Walter"/>
    <m/>
    <m/>
    <m/>
    <m/>
    <n v="50199"/>
    <n v="101"/>
    <x v="0"/>
    <x v="0"/>
    <n v="40000000"/>
    <n v="-7146360"/>
  </r>
  <r>
    <x v="2988"/>
    <n v="5.7"/>
    <n v="2003"/>
    <x v="2"/>
    <n v="14108518"/>
    <n v="46"/>
    <x v="110"/>
    <s v="Dylan Baker"/>
    <m/>
    <m/>
    <m/>
    <m/>
    <n v="8215"/>
    <n v="95"/>
    <x v="0"/>
    <x v="0"/>
    <n v="16000000"/>
    <n v="-1891482"/>
  </r>
  <r>
    <x v="2989"/>
    <n v="5.7"/>
    <n v="2000"/>
    <x v="2"/>
    <n v="1631839"/>
    <n v="49"/>
    <x v="511"/>
    <s v="Liam Neeson"/>
    <m/>
    <m/>
    <m/>
    <m/>
    <n v="5936"/>
    <n v="91"/>
    <x v="0"/>
    <x v="0"/>
    <n v="10000000"/>
    <n v="-8368161"/>
  </r>
  <r>
    <x v="2990"/>
    <n v="5.7"/>
    <n v="2012"/>
    <x v="4"/>
    <n v="41102171"/>
    <n v="170"/>
    <x v="110"/>
    <s v="Anna Kendrick"/>
    <m/>
    <m/>
    <m/>
    <m/>
    <n v="57266"/>
    <n v="89"/>
    <x v="0"/>
    <x v="0"/>
    <n v="40000000"/>
    <n v="1102171"/>
  </r>
  <r>
    <x v="2991"/>
    <n v="5.7"/>
    <n v="2013"/>
    <x v="4"/>
    <n v="18004225"/>
    <n v="150"/>
    <x v="110"/>
    <s v="Tina Fey"/>
    <m/>
    <m/>
    <m/>
    <m/>
    <n v="28573"/>
    <n v="87"/>
    <x v="0"/>
    <x v="0"/>
    <n v="13000000"/>
    <n v="5004225"/>
  </r>
  <r>
    <x v="2992"/>
    <n v="5.7"/>
    <n v="1986"/>
    <x v="5"/>
    <n v="7369373"/>
    <n v="65"/>
    <x v="25"/>
    <s v="Kathleen Wilhoite"/>
    <m/>
    <m/>
    <m/>
    <m/>
    <n v="4288"/>
    <n v="74"/>
    <x v="0"/>
    <x v="8"/>
    <n v="2000000"/>
    <n v="5369373"/>
  </r>
  <r>
    <x v="2993"/>
    <n v="5.7"/>
    <n v="1996"/>
    <x v="0"/>
    <n v="30400000"/>
    <n v="23"/>
    <x v="117"/>
    <s v="Austin Pendleton"/>
    <m/>
    <m/>
    <m/>
    <m/>
    <n v="17810"/>
    <n v="73"/>
    <x v="0"/>
    <x v="0"/>
    <n v="39000000"/>
    <n v="-8600000"/>
  </r>
  <r>
    <x v="2994"/>
    <n v="5.7"/>
    <n v="2012"/>
    <x v="4"/>
    <n v="30920167"/>
    <n v="98"/>
    <x v="347"/>
    <s v="Dolly Parton"/>
    <m/>
    <m/>
    <m/>
    <m/>
    <n v="6476"/>
    <n v="71"/>
    <x v="0"/>
    <x v="0"/>
    <n v="25000000"/>
    <n v="5920167"/>
  </r>
  <r>
    <x v="2995"/>
    <n v="5.7"/>
    <n v="2004"/>
    <x v="2"/>
    <n v="64955956"/>
    <n v="50"/>
    <x v="7"/>
    <s v="Harry Lennix"/>
    <m/>
    <m/>
    <m/>
    <m/>
    <n v="10104"/>
    <n v="69"/>
    <x v="0"/>
    <x v="0"/>
    <n v="18000000"/>
    <n v="46955956"/>
  </r>
  <r>
    <x v="2996"/>
    <n v="5.7"/>
    <n v="2000"/>
    <x v="2"/>
    <n v="6982680"/>
    <n v="29"/>
    <x v="50"/>
    <s v="Sarah Silverman"/>
    <m/>
    <m/>
    <m/>
    <m/>
    <n v="6965"/>
    <n v="69"/>
    <x v="0"/>
    <x v="0"/>
    <n v="10000000"/>
    <n v="-3017320"/>
  </r>
  <r>
    <x v="2997"/>
    <n v="5.7"/>
    <n v="2015"/>
    <x v="4"/>
    <n v="26284475"/>
    <n v="97"/>
    <x v="117"/>
    <s v="Olivia Wilde"/>
    <m/>
    <m/>
    <m/>
    <m/>
    <n v="9051"/>
    <n v="68"/>
    <x v="0"/>
    <x v="0"/>
    <n v="17000000"/>
    <n v="9284475"/>
  </r>
  <r>
    <x v="2998"/>
    <n v="5.7"/>
    <n v="2005"/>
    <x v="2"/>
    <n v="1530535"/>
    <n v="100"/>
    <x v="110"/>
    <s v="Billy Crudup"/>
    <m/>
    <m/>
    <m/>
    <m/>
    <n v="7833"/>
    <n v="63"/>
    <x v="0"/>
    <x v="0"/>
    <n v="9000000"/>
    <n v="-7469465"/>
  </r>
  <r>
    <x v="2999"/>
    <n v="5.7"/>
    <n v="2011"/>
    <x v="4"/>
    <n v="37295394"/>
    <n v="52"/>
    <x v="7"/>
    <s v="Gary Dourdan"/>
    <m/>
    <m/>
    <m/>
    <m/>
    <n v="7973"/>
    <n v="59"/>
    <x v="0"/>
    <x v="0"/>
    <n v="6600000"/>
    <n v="30695394"/>
  </r>
  <r>
    <x v="3000"/>
    <n v="5.7"/>
    <n v="2012"/>
    <x v="4"/>
    <n v="13101142"/>
    <n v="135"/>
    <x v="314"/>
    <s v="Gerard Butler"/>
    <m/>
    <m/>
    <m/>
    <m/>
    <n v="23916"/>
    <n v="50"/>
    <x v="0"/>
    <x v="0"/>
    <n v="35000000"/>
    <n v="-21898858"/>
  </r>
  <r>
    <x v="3001"/>
    <n v="5.7"/>
    <n v="2014"/>
    <x v="4"/>
    <n v="15155772"/>
    <n v="107"/>
    <x v="110"/>
    <s v="Yaya DaCosta"/>
    <m/>
    <m/>
    <m/>
    <m/>
    <n v="8895"/>
    <n v="48"/>
    <x v="0"/>
    <x v="0"/>
    <n v="18000000"/>
    <n v="-2844228"/>
  </r>
  <r>
    <x v="3002"/>
    <n v="5.7"/>
    <n v="2012"/>
    <x v="4"/>
    <n v="24397469"/>
    <n v="82"/>
    <x v="30"/>
    <s v="Omari Hardwick"/>
    <m/>
    <m/>
    <m/>
    <m/>
    <n v="5161"/>
    <n v="48"/>
    <x v="0"/>
    <x v="0"/>
    <n v="17000000"/>
    <n v="7397469"/>
  </r>
  <r>
    <x v="3003"/>
    <n v="5.7"/>
    <n v="1991"/>
    <x v="0"/>
    <n v="14587732"/>
    <n v="13"/>
    <x v="271"/>
    <s v="Rosanna Arquette"/>
    <m/>
    <m/>
    <m/>
    <m/>
    <n v="4795"/>
    <n v="39"/>
    <x v="0"/>
    <x v="0"/>
    <n v="35000000"/>
    <n v="-20412268"/>
  </r>
  <r>
    <x v="3004"/>
    <n v="5.7"/>
    <n v="2014"/>
    <x v="4"/>
    <n v="162"/>
    <n v="66"/>
    <x v="226"/>
    <s v="Michael Jai White"/>
    <m/>
    <m/>
    <m/>
    <m/>
    <n v="5228"/>
    <n v="38"/>
    <x v="0"/>
    <x v="33"/>
    <n v="9000000"/>
    <n v="-8999838"/>
  </r>
  <r>
    <x v="3005"/>
    <n v="5.7"/>
    <n v="2014"/>
    <x v="4"/>
    <n v="65182182"/>
    <n v="52"/>
    <x v="34"/>
    <s v="Romany Malco"/>
    <m/>
    <m/>
    <m/>
    <m/>
    <n v="15310"/>
    <n v="38"/>
    <x v="0"/>
    <x v="0"/>
    <n v="24000000"/>
    <n v="41182182"/>
  </r>
  <r>
    <x v="3006"/>
    <n v="5.7"/>
    <n v="2000"/>
    <x v="2"/>
    <n v="13555988"/>
    <n v="38"/>
    <x v="460"/>
    <s v="Richard E. Grant"/>
    <m/>
    <m/>
    <m/>
    <m/>
    <n v="7242"/>
    <n v="38"/>
    <x v="0"/>
    <x v="6"/>
    <n v="22000000"/>
    <n v="-8444012"/>
  </r>
  <r>
    <x v="3007"/>
    <n v="5.7"/>
    <n v="2002"/>
    <x v="2"/>
    <n v="25482931"/>
    <n v="40"/>
    <x v="229"/>
    <s v="Mike Epps"/>
    <m/>
    <m/>
    <m/>
    <m/>
    <n v="9693"/>
    <n v="33"/>
    <x v="0"/>
    <x v="0"/>
    <n v="14000000"/>
    <n v="11482931"/>
  </r>
  <r>
    <x v="3008"/>
    <n v="5.7"/>
    <n v="2010"/>
    <x v="4"/>
    <n v="399611"/>
    <n v="16"/>
    <x v="54"/>
    <s v="Aidan Quinn"/>
    <m/>
    <m/>
    <m/>
    <m/>
    <n v="1245"/>
    <n v="29"/>
    <x v="0"/>
    <x v="0"/>
    <n v="6000000"/>
    <n v="-5600389"/>
  </r>
  <r>
    <x v="3009"/>
    <n v="5.7"/>
    <n v="1995"/>
    <x v="0"/>
    <n v="2474000"/>
    <n v="20"/>
    <x v="108"/>
    <s v="Seth Gilliam"/>
    <m/>
    <m/>
    <m/>
    <m/>
    <n v="2427"/>
    <n v="27"/>
    <x v="0"/>
    <x v="5"/>
    <n v="14000000"/>
    <n v="-11526000"/>
  </r>
  <r>
    <x v="3010"/>
    <n v="5.7"/>
    <n v="2008"/>
    <x v="2"/>
    <n v="12701880"/>
    <n v="37"/>
    <x v="51"/>
    <s v="Yuri Lowenthal"/>
    <m/>
    <m/>
    <m/>
    <m/>
    <n v="2037"/>
    <n v="22"/>
    <x v="0"/>
    <x v="0"/>
    <n v="15000000"/>
    <n v="-2298120"/>
  </r>
  <r>
    <x v="3011"/>
    <n v="5.7"/>
    <n v="2012"/>
    <x v="4"/>
    <n v="2436"/>
    <n v="94"/>
    <x v="656"/>
    <s v="Kate Maberly"/>
    <m/>
    <m/>
    <m/>
    <m/>
    <n v="344"/>
    <n v="19"/>
    <x v="0"/>
    <x v="0"/>
    <n v="2000000"/>
    <n v="-1997564"/>
  </r>
  <r>
    <x v="3012"/>
    <n v="5.7"/>
    <n v="2006"/>
    <x v="2"/>
    <n v="71904"/>
    <n v="18"/>
    <x v="17"/>
    <s v="Katharine Ross"/>
    <m/>
    <m/>
    <m/>
    <m/>
    <n v="806"/>
    <n v="18"/>
    <x v="0"/>
    <x v="0"/>
    <n v="2500000"/>
    <n v="-2428096"/>
  </r>
  <r>
    <x v="3013"/>
    <n v="5.7"/>
    <n v="2010"/>
    <x v="4"/>
    <n v="134904"/>
    <n v="49"/>
    <x v="276"/>
    <s v="Scout Taylor-Compton"/>
    <m/>
    <m/>
    <m/>
    <m/>
    <n v="2395"/>
    <n v="17"/>
    <x v="0"/>
    <x v="0"/>
    <n v="25000000"/>
    <n v="-24865096"/>
  </r>
  <r>
    <x v="3014"/>
    <n v="5.7"/>
    <n v="1993"/>
    <x v="0"/>
    <n v="2119994"/>
    <n v="10"/>
    <x v="657"/>
    <s v="Darci Kistler"/>
    <m/>
    <m/>
    <m/>
    <m/>
    <n v="1153"/>
    <n v="15"/>
    <x v="0"/>
    <x v="0"/>
    <n v="19000000"/>
    <n v="-16880006"/>
  </r>
  <r>
    <x v="3015"/>
    <n v="5.7"/>
    <n v="2011"/>
    <x v="4"/>
    <n v="20186"/>
    <n v="18"/>
    <x v="117"/>
    <s v="Justin Kirk"/>
    <m/>
    <m/>
    <m/>
    <m/>
    <n v="6025"/>
    <n v="15"/>
    <x v="0"/>
    <x v="0"/>
    <n v="930000"/>
    <n v="-909814"/>
  </r>
  <r>
    <x v="3016"/>
    <n v="5.7"/>
    <n v="2012"/>
    <x v="4"/>
    <n v="2833383"/>
    <n v="16"/>
    <x v="30"/>
    <s v="Noel Gugliemi"/>
    <m/>
    <m/>
    <m/>
    <m/>
    <n v="910"/>
    <n v="11"/>
    <x v="0"/>
    <x v="0"/>
    <n v="427000"/>
    <n v="2406383"/>
  </r>
  <r>
    <x v="3017"/>
    <n v="5.7"/>
    <n v="2012"/>
    <x v="4"/>
    <n v="1521"/>
    <n v="56"/>
    <x v="102"/>
    <s v="Stephen McHattie"/>
    <m/>
    <m/>
    <m/>
    <m/>
    <n v="1231"/>
    <n v="10"/>
    <x v="0"/>
    <x v="16"/>
    <n v="1500000"/>
    <n v="-1498479"/>
  </r>
  <r>
    <x v="3018"/>
    <n v="5.7"/>
    <n v="2007"/>
    <x v="2"/>
    <n v="31937"/>
    <n v="9"/>
    <x v="34"/>
    <s v="Tori Spelling"/>
    <m/>
    <m/>
    <m/>
    <m/>
    <n v="1358"/>
    <n v="10"/>
    <x v="0"/>
    <x v="0"/>
    <n v="500000"/>
    <n v="-468063"/>
  </r>
  <r>
    <x v="3019"/>
    <n v="5.6"/>
    <n v="2004"/>
    <x v="2"/>
    <n v="80281096"/>
    <n v="247"/>
    <x v="463"/>
    <s v="Sanaa Lathan"/>
    <m/>
    <m/>
    <m/>
    <m/>
    <n v="143628"/>
    <n v="1283"/>
    <x v="0"/>
    <x v="0"/>
    <n v="60000000"/>
    <n v="20281096"/>
  </r>
  <r>
    <x v="3020"/>
    <n v="5.6"/>
    <n v="2006"/>
    <x v="2"/>
    <n v="42272747"/>
    <n v="284"/>
    <x v="658"/>
    <s v="Bryce Dallas Howard"/>
    <m/>
    <m/>
    <m/>
    <m/>
    <n v="78635"/>
    <n v="1040"/>
    <x v="0"/>
    <x v="0"/>
    <n v="70000000"/>
    <n v="-27727253"/>
  </r>
  <r>
    <x v="3021"/>
    <n v="5.6"/>
    <n v="2006"/>
    <x v="2"/>
    <n v="34014398"/>
    <n v="285"/>
    <x v="659"/>
    <s v="Lin Shaye"/>
    <m/>
    <m/>
    <m/>
    <m/>
    <n v="115649"/>
    <n v="1033"/>
    <x v="0"/>
    <x v="6"/>
    <n v="33000000"/>
    <n v="1014398"/>
  </r>
  <r>
    <x v="3022"/>
    <n v="5.6"/>
    <n v="2000"/>
    <x v="2"/>
    <n v="60874615"/>
    <n v="181"/>
    <x v="78"/>
    <s v="Don Cheadle"/>
    <m/>
    <m/>
    <m/>
    <m/>
    <n v="60467"/>
    <n v="949"/>
    <x v="0"/>
    <x v="0"/>
    <n v="90000000"/>
    <n v="-29125385"/>
  </r>
  <r>
    <x v="3023"/>
    <n v="5.6"/>
    <n v="2006"/>
    <x v="2"/>
    <n v="22518325"/>
    <n v="240"/>
    <x v="14"/>
    <s v="Scarlett Johansson"/>
    <m/>
    <m/>
    <m/>
    <m/>
    <n v="63363"/>
    <n v="644"/>
    <x v="0"/>
    <x v="6"/>
    <n v="50000000"/>
    <n v="-27481675"/>
  </r>
  <r>
    <x v="3024"/>
    <n v="5.6"/>
    <n v="2006"/>
    <x v="2"/>
    <n v="60655503"/>
    <n v="231"/>
    <x v="145"/>
    <s v="Jimmy Bennett"/>
    <m/>
    <m/>
    <m/>
    <m/>
    <n v="82380"/>
    <n v="629"/>
    <x v="0"/>
    <x v="0"/>
    <n v="160000000"/>
    <n v="-99344497"/>
  </r>
  <r>
    <x v="3025"/>
    <n v="5.6"/>
    <n v="2011"/>
    <x v="4"/>
    <n v="116593191"/>
    <n v="436"/>
    <x v="35"/>
    <s v="Ryan Reynolds"/>
    <m/>
    <m/>
    <m/>
    <m/>
    <n v="223393"/>
    <n v="550"/>
    <x v="0"/>
    <x v="0"/>
    <n v="200000000"/>
    <n v="-83406809"/>
  </r>
  <r>
    <x v="3026"/>
    <n v="5.6"/>
    <n v="1999"/>
    <x v="0"/>
    <n v="40846082"/>
    <n v="147"/>
    <x v="25"/>
    <s v="Jeffrey Combs"/>
    <m/>
    <m/>
    <m/>
    <m/>
    <n v="45317"/>
    <n v="536"/>
    <x v="0"/>
    <x v="0"/>
    <n v="19000000"/>
    <n v="21846082"/>
  </r>
  <r>
    <x v="3027"/>
    <n v="5.6"/>
    <n v="2003"/>
    <x v="2"/>
    <n v="19480739"/>
    <n v="123"/>
    <x v="35"/>
    <s v="Paul Walker"/>
    <m/>
    <m/>
    <m/>
    <m/>
    <n v="53057"/>
    <n v="457"/>
    <x v="0"/>
    <x v="0"/>
    <n v="80000000"/>
    <n v="-60519261"/>
  </r>
  <r>
    <x v="3028"/>
    <n v="5.6"/>
    <n v="2007"/>
    <x v="2"/>
    <n v="131920333"/>
    <n v="262"/>
    <x v="6"/>
    <s v="Chris Evans"/>
    <m/>
    <m/>
    <m/>
    <m/>
    <n v="213275"/>
    <n v="436"/>
    <x v="0"/>
    <x v="0"/>
    <n v="130000000"/>
    <n v="1920333"/>
  </r>
  <r>
    <x v="3029"/>
    <n v="5.6"/>
    <n v="2006"/>
    <x v="2"/>
    <n v="82226474"/>
    <n v="147"/>
    <x v="660"/>
    <s v="Roger Rees"/>
    <m/>
    <m/>
    <m/>
    <m/>
    <n v="65499"/>
    <n v="424"/>
    <x v="0"/>
    <x v="0"/>
    <n v="65000000"/>
    <n v="17226474"/>
  </r>
  <r>
    <x v="3030"/>
    <n v="5.6"/>
    <n v="1997"/>
    <x v="0"/>
    <n v="72219395"/>
    <n v="140"/>
    <x v="25"/>
    <s v="Muse Watson"/>
    <m/>
    <m/>
    <m/>
    <m/>
    <n v="105585"/>
    <n v="419"/>
    <x v="0"/>
    <x v="0"/>
    <n v="17000000"/>
    <n v="55219395"/>
  </r>
  <r>
    <x v="3031"/>
    <n v="5.6"/>
    <n v="2005"/>
    <x v="2"/>
    <n v="25472967"/>
    <n v="196"/>
    <x v="447"/>
    <s v="Dougray Scott"/>
    <m/>
    <m/>
    <m/>
    <m/>
    <n v="44966"/>
    <n v="411"/>
    <x v="0"/>
    <x v="0"/>
    <n v="30000000"/>
    <n v="-4527033"/>
  </r>
  <r>
    <x v="3032"/>
    <n v="5.6"/>
    <n v="2000"/>
    <x v="2"/>
    <n v="60786269"/>
    <n v="155"/>
    <x v="212"/>
    <s v="Adam Garcia"/>
    <m/>
    <m/>
    <m/>
    <m/>
    <n v="90539"/>
    <n v="379"/>
    <x v="0"/>
    <x v="0"/>
    <n v="45000000"/>
    <n v="15786269"/>
  </r>
  <r>
    <x v="3033"/>
    <n v="5.6"/>
    <n v="2009"/>
    <x v="2"/>
    <n v="15045676"/>
    <n v="287"/>
    <x v="658"/>
    <s v="Frank Langella"/>
    <m/>
    <m/>
    <m/>
    <m/>
    <n v="76303"/>
    <n v="376"/>
    <x v="0"/>
    <x v="0"/>
    <n v="16000000"/>
    <n v="-954324"/>
  </r>
  <r>
    <x v="3034"/>
    <n v="5.6"/>
    <n v="1999"/>
    <x v="0"/>
    <n v="31768374"/>
    <n v="152"/>
    <x v="661"/>
    <s v="Oliver Platt"/>
    <m/>
    <m/>
    <m/>
    <m/>
    <n v="42761"/>
    <n v="366"/>
    <x v="0"/>
    <x v="0"/>
    <n v="27000000"/>
    <n v="4768374"/>
  </r>
  <r>
    <x v="3035"/>
    <n v="5.6"/>
    <n v="2015"/>
    <x v="4"/>
    <n v="78747585"/>
    <n v="253"/>
    <x v="662"/>
    <s v="Peter Dinklage"/>
    <m/>
    <m/>
    <m/>
    <m/>
    <n v="89770"/>
    <n v="342"/>
    <x v="0"/>
    <x v="0"/>
    <n v="88000000"/>
    <n v="-9252415"/>
  </r>
  <r>
    <x v="3036"/>
    <n v="5.6"/>
    <n v="2003"/>
    <x v="2"/>
    <n v="35143332"/>
    <n v="167"/>
    <x v="99"/>
    <s v="Nicki Aycox"/>
    <m/>
    <m/>
    <m/>
    <m/>
    <n v="45102"/>
    <n v="316"/>
    <x v="0"/>
    <x v="0"/>
    <n v="17000000"/>
    <n v="18143332"/>
  </r>
  <r>
    <x v="3037"/>
    <n v="5.6"/>
    <n v="2014"/>
    <x v="4"/>
    <n v="23219748"/>
    <n v="272"/>
    <x v="399"/>
    <s v="Sasha Roiz"/>
    <m/>
    <m/>
    <m/>
    <m/>
    <n v="84508"/>
    <n v="308"/>
    <x v="0"/>
    <x v="16"/>
    <n v="80000000"/>
    <n v="-56780252"/>
  </r>
  <r>
    <x v="3038"/>
    <n v="5.6"/>
    <n v="2010"/>
    <x v="4"/>
    <n v="40990055"/>
    <n v="311"/>
    <x v="447"/>
    <s v="Caleb Landry Jones"/>
    <m/>
    <m/>
    <m/>
    <m/>
    <n v="41509"/>
    <n v="300"/>
    <x v="0"/>
    <x v="5"/>
    <n v="1800000"/>
    <n v="39190055"/>
  </r>
  <r>
    <x v="3039"/>
    <n v="5.6"/>
    <n v="2010"/>
    <x v="4"/>
    <n v="45670855"/>
    <n v="178"/>
    <x v="320"/>
    <s v="Costas Mandylor"/>
    <m/>
    <m/>
    <m/>
    <m/>
    <n v="67978"/>
    <n v="279"/>
    <x v="0"/>
    <x v="16"/>
    <n v="20000000"/>
    <n v="25670855"/>
  </r>
  <r>
    <x v="3040"/>
    <n v="5.6"/>
    <n v="2011"/>
    <x v="4"/>
    <n v="21557240"/>
    <n v="208"/>
    <x v="52"/>
    <s v="Natalie Portman"/>
    <m/>
    <m/>
    <m/>
    <m/>
    <n v="85237"/>
    <n v="274"/>
    <x v="0"/>
    <x v="0"/>
    <n v="49900000"/>
    <n v="-28342760"/>
  </r>
  <r>
    <x v="3041"/>
    <n v="5.6"/>
    <n v="2010"/>
    <x v="4"/>
    <n v="24042490"/>
    <n v="298"/>
    <x v="204"/>
    <s v="Bailee Madison"/>
    <m/>
    <m/>
    <m/>
    <m/>
    <n v="40776"/>
    <n v="250"/>
    <x v="0"/>
    <x v="0"/>
    <n v="25000000"/>
    <n v="-957510"/>
  </r>
  <r>
    <x v="3042"/>
    <n v="5.6"/>
    <n v="2006"/>
    <x v="2"/>
    <n v="88658172"/>
    <n v="143"/>
    <x v="34"/>
    <s v="Bradley Cooper"/>
    <m/>
    <m/>
    <m/>
    <m/>
    <n v="58412"/>
    <n v="242"/>
    <x v="0"/>
    <x v="0"/>
    <n v="50000000"/>
    <n v="38658172"/>
  </r>
  <r>
    <x v="3043"/>
    <n v="5.6"/>
    <n v="2002"/>
    <x v="2"/>
    <n v="39177215"/>
    <n v="98"/>
    <x v="21"/>
    <s v="Bill Cobbs"/>
    <m/>
    <m/>
    <m/>
    <m/>
    <n v="30667"/>
    <n v="234"/>
    <x v="0"/>
    <x v="0"/>
    <n v="38000000"/>
    <n v="1177215"/>
  </r>
  <r>
    <x v="3044"/>
    <n v="5.6"/>
    <n v="2002"/>
    <x v="2"/>
    <n v="40118420"/>
    <n v="69"/>
    <x v="302"/>
    <s v="Faizon Love"/>
    <m/>
    <m/>
    <m/>
    <m/>
    <n v="26066"/>
    <n v="216"/>
    <x v="0"/>
    <x v="0"/>
    <n v="30000000"/>
    <n v="10118420"/>
  </r>
  <r>
    <x v="3045"/>
    <n v="5.6"/>
    <n v="2008"/>
    <x v="2"/>
    <n v="22531698"/>
    <n v="164"/>
    <x v="6"/>
    <s v="Vin Diesel"/>
    <m/>
    <m/>
    <m/>
    <m/>
    <n v="81523"/>
    <n v="214"/>
    <x v="0"/>
    <x v="5"/>
    <n v="70000000"/>
    <n v="-47468302"/>
  </r>
  <r>
    <x v="3046"/>
    <n v="5.6"/>
    <n v="2013"/>
    <x v="4"/>
    <n v="33592415"/>
    <n v="208"/>
    <x v="663"/>
    <s v="Ryan Reynolds"/>
    <m/>
    <m/>
    <m/>
    <m/>
    <n v="91640"/>
    <n v="210"/>
    <x v="0"/>
    <x v="0"/>
    <n v="130000000"/>
    <n v="-96407585"/>
  </r>
  <r>
    <x v="3047"/>
    <n v="5.6"/>
    <n v="2006"/>
    <x v="2"/>
    <n v="57651794"/>
    <n v="90"/>
    <x v="314"/>
    <s v="Jon Lovitz"/>
    <m/>
    <m/>
    <m/>
    <m/>
    <n v="40651"/>
    <n v="209"/>
    <x v="0"/>
    <x v="0"/>
    <n v="33000000"/>
    <n v="24651794"/>
  </r>
  <r>
    <x v="3048"/>
    <n v="5.6"/>
    <n v="2012"/>
    <x v="4"/>
    <n v="64933670"/>
    <n v="382"/>
    <x v="642"/>
    <s v="Julia Roberts"/>
    <m/>
    <m/>
    <m/>
    <m/>
    <n v="70838"/>
    <n v="208"/>
    <x v="0"/>
    <x v="0"/>
    <n v="85000000"/>
    <n v="-20066330"/>
  </r>
  <r>
    <x v="3049"/>
    <n v="5.6"/>
    <n v="2002"/>
    <x v="2"/>
    <n v="37939782"/>
    <n v="140"/>
    <x v="34"/>
    <s v="Emmanuelle Vaugier"/>
    <m/>
    <m/>
    <m/>
    <m/>
    <n v="62272"/>
    <n v="207"/>
    <x v="0"/>
    <x v="0"/>
    <n v="17000000"/>
    <n v="20939782"/>
  </r>
  <r>
    <x v="3050"/>
    <n v="5.6"/>
    <n v="2005"/>
    <x v="2"/>
    <n v="50382128"/>
    <n v="62"/>
    <x v="110"/>
    <s v="Cicely Tyson"/>
    <m/>
    <m/>
    <m/>
    <m/>
    <n v="10472"/>
    <n v="202"/>
    <x v="0"/>
    <x v="0"/>
    <n v="5500000"/>
    <n v="44882128"/>
  </r>
  <r>
    <x v="3051"/>
    <n v="5.6"/>
    <n v="2004"/>
    <x v="2"/>
    <n v="4992159"/>
    <n v="66"/>
    <x v="501"/>
    <s v="Brittany Daniel"/>
    <m/>
    <m/>
    <m/>
    <m/>
    <n v="23823"/>
    <n v="201"/>
    <x v="0"/>
    <x v="0"/>
    <n v="8550000"/>
    <n v="-3557841"/>
  </r>
  <r>
    <x v="3052"/>
    <n v="5.6"/>
    <n v="2015"/>
    <x v="4"/>
    <n v="131175"/>
    <n v="256"/>
    <x v="414"/>
    <s v="Joely Richardson"/>
    <m/>
    <m/>
    <m/>
    <m/>
    <n v="30219"/>
    <n v="200"/>
    <x v="0"/>
    <x v="0"/>
    <n v="8500000"/>
    <n v="-8368825"/>
  </r>
  <r>
    <x v="3053"/>
    <n v="5.6"/>
    <n v="2012"/>
    <x v="4"/>
    <n v="36931089"/>
    <n v="157"/>
    <x v="117"/>
    <s v="Adam Sandler"/>
    <m/>
    <m/>
    <m/>
    <m/>
    <n v="70681"/>
    <n v="198"/>
    <x v="0"/>
    <x v="0"/>
    <n v="70000000"/>
    <n v="-33068911"/>
  </r>
  <r>
    <x v="3054"/>
    <n v="5.6"/>
    <n v="2006"/>
    <x v="2"/>
    <n v="75604320"/>
    <n v="136"/>
    <x v="34"/>
    <s v="Todd Stashwick"/>
    <m/>
    <m/>
    <m/>
    <m/>
    <n v="68417"/>
    <n v="195"/>
    <x v="0"/>
    <x v="0"/>
    <n v="54000000"/>
    <n v="21604320"/>
  </r>
  <r>
    <x v="3055"/>
    <n v="5.6"/>
    <n v="2000"/>
    <x v="2"/>
    <n v="35007180"/>
    <n v="102"/>
    <x v="1"/>
    <s v="Paul Walker"/>
    <m/>
    <m/>
    <m/>
    <m/>
    <n v="26846"/>
    <n v="193"/>
    <x v="0"/>
    <x v="0"/>
    <n v="15000000"/>
    <n v="20007180"/>
  </r>
  <r>
    <x v="3056"/>
    <n v="5.6"/>
    <n v="2002"/>
    <x v="2"/>
    <n v="30157016"/>
    <n v="128"/>
    <x v="471"/>
    <s v="Anthony Hopkins"/>
    <m/>
    <m/>
    <m/>
    <m/>
    <n v="39659"/>
    <n v="189"/>
    <x v="0"/>
    <x v="0"/>
    <n v="70000000"/>
    <n v="-39842984"/>
  </r>
  <r>
    <x v="3057"/>
    <n v="5.6"/>
    <n v="2001"/>
    <x v="2"/>
    <n v="5002310"/>
    <n v="47"/>
    <x v="664"/>
    <s v="Jake Gyllenhaal"/>
    <m/>
    <m/>
    <m/>
    <m/>
    <n v="25541"/>
    <n v="181"/>
    <x v="0"/>
    <x v="0"/>
    <n v="13000000"/>
    <n v="-7997690"/>
  </r>
  <r>
    <x v="3058"/>
    <n v="5.6"/>
    <n v="2001"/>
    <x v="2"/>
    <n v="24044532"/>
    <n v="106"/>
    <x v="91"/>
    <s v="Sonia Braga"/>
    <m/>
    <m/>
    <m/>
    <m/>
    <n v="19686"/>
    <n v="180"/>
    <x v="0"/>
    <x v="0"/>
    <n v="38000000"/>
    <n v="-13955468"/>
  </r>
  <r>
    <x v="3059"/>
    <n v="5.6"/>
    <n v="2010"/>
    <x v="4"/>
    <n v="44867349"/>
    <n v="203"/>
    <x v="301"/>
    <s v="Bruce Willis"/>
    <m/>
    <m/>
    <m/>
    <m/>
    <n v="75347"/>
    <n v="176"/>
    <x v="0"/>
    <x v="0"/>
    <n v="37000000"/>
    <n v="7867349"/>
  </r>
  <r>
    <x v="3060"/>
    <n v="5.6"/>
    <n v="2014"/>
    <x v="4"/>
    <n v="59696176"/>
    <n v="61"/>
    <x v="3"/>
    <s v="Roma Downey"/>
    <m/>
    <m/>
    <m/>
    <m/>
    <n v="15448"/>
    <n v="174"/>
    <x v="0"/>
    <x v="0"/>
    <n v="22000000"/>
    <n v="37696176"/>
  </r>
  <r>
    <x v="3061"/>
    <n v="5.6"/>
    <n v="1995"/>
    <x v="0"/>
    <n v="11000000"/>
    <n v="61"/>
    <x v="292"/>
    <s v="Christopher Masterson"/>
    <m/>
    <m/>
    <m/>
    <m/>
    <n v="21102"/>
    <n v="169"/>
    <x v="0"/>
    <x v="0"/>
    <n v="98000000"/>
    <n v="-87000000"/>
  </r>
  <r>
    <x v="3062"/>
    <n v="5.6"/>
    <n v="2013"/>
    <x v="4"/>
    <n v="7268659"/>
    <n v="260"/>
    <x v="229"/>
    <s v="Alexa PenaVega"/>
    <m/>
    <m/>
    <m/>
    <m/>
    <n v="59248"/>
    <n v="164"/>
    <x v="0"/>
    <x v="31"/>
    <n v="20000000"/>
    <n v="-12731341"/>
  </r>
  <r>
    <x v="3063"/>
    <n v="5.6"/>
    <n v="2012"/>
    <x v="4"/>
    <n v="31607598"/>
    <n v="224"/>
    <x v="447"/>
    <s v="Jennifer Lawrence"/>
    <m/>
    <m/>
    <m/>
    <m/>
    <n v="58366"/>
    <n v="160"/>
    <x v="0"/>
    <x v="16"/>
    <n v="6900000"/>
    <n v="24707598"/>
  </r>
  <r>
    <x v="3064"/>
    <n v="5.6"/>
    <n v="2002"/>
    <x v="2"/>
    <n v="15278"/>
    <n v="16"/>
    <x v="665"/>
    <s v="Gavin MacLeod"/>
    <m/>
    <m/>
    <m/>
    <m/>
    <n v="1742"/>
    <n v="158"/>
    <x v="0"/>
    <x v="0"/>
    <n v="825000"/>
    <n v="-809722"/>
  </r>
  <r>
    <x v="3065"/>
    <n v="5.6"/>
    <n v="2006"/>
    <x v="2"/>
    <n v="72601713"/>
    <n v="98"/>
    <x v="192"/>
    <s v="Rob Paulsen"/>
    <m/>
    <m/>
    <m/>
    <m/>
    <n v="21396"/>
    <n v="155"/>
    <x v="0"/>
    <x v="6"/>
    <n v="51000000"/>
    <n v="21601713"/>
  </r>
  <r>
    <x v="3066"/>
    <n v="5.6"/>
    <n v="2007"/>
    <x v="2"/>
    <n v="35000629"/>
    <n v="127"/>
    <x v="34"/>
    <s v="Dane Cook"/>
    <m/>
    <m/>
    <m/>
    <m/>
    <n v="74622"/>
    <n v="150"/>
    <x v="0"/>
    <x v="0"/>
    <n v="25000000"/>
    <n v="10000629"/>
  </r>
  <r>
    <x v="3067"/>
    <n v="5.6"/>
    <n v="2000"/>
    <x v="2"/>
    <n v="15427192"/>
    <n v="84"/>
    <x v="225"/>
    <s v="Will Ferrell"/>
    <m/>
    <m/>
    <m/>
    <m/>
    <n v="11768"/>
    <n v="148"/>
    <x v="0"/>
    <x v="0"/>
    <n v="16000000"/>
    <n v="-572808"/>
  </r>
  <r>
    <x v="3068"/>
    <n v="5.6"/>
    <n v="2002"/>
    <x v="2"/>
    <n v="30306281"/>
    <n v="92"/>
    <x v="7"/>
    <s v="Erika Christensen"/>
    <m/>
    <m/>
    <m/>
    <m/>
    <n v="12388"/>
    <n v="147"/>
    <x v="0"/>
    <x v="0"/>
    <n v="10000000"/>
    <n v="20306281"/>
  </r>
  <r>
    <x v="3069"/>
    <n v="5.6"/>
    <n v="1999"/>
    <x v="0"/>
    <n v="11614236"/>
    <n v="97"/>
    <x v="117"/>
    <s v="Jeff Bridges"/>
    <m/>
    <m/>
    <m/>
    <m/>
    <n v="9294"/>
    <n v="140"/>
    <x v="0"/>
    <x v="0"/>
    <n v="15000000"/>
    <n v="-3385764"/>
  </r>
  <r>
    <x v="3070"/>
    <n v="5.6"/>
    <n v="2004"/>
    <x v="2"/>
    <n v="16964743"/>
    <n v="84"/>
    <x v="34"/>
    <s v="Topher Grace"/>
    <m/>
    <m/>
    <m/>
    <m/>
    <n v="22844"/>
    <n v="140"/>
    <x v="0"/>
    <x v="0"/>
    <n v="24000000"/>
    <n v="-7035257"/>
  </r>
  <r>
    <x v="3071"/>
    <n v="5.6"/>
    <n v="2008"/>
    <x v="2"/>
    <n v="70224196"/>
    <n v="176"/>
    <x v="666"/>
    <s v="Matthew McConaughey"/>
    <m/>
    <m/>
    <m/>
    <m/>
    <n v="59352"/>
    <n v="138"/>
    <x v="0"/>
    <x v="0"/>
    <n v="70000000"/>
    <n v="224196"/>
  </r>
  <r>
    <x v="3072"/>
    <n v="5.6"/>
    <n v="2005"/>
    <x v="2"/>
    <n v="668171"/>
    <n v="90"/>
    <x v="213"/>
    <s v="Dong-gun Jang"/>
    <m/>
    <m/>
    <m/>
    <m/>
    <n v="8215"/>
    <n v="132"/>
    <x v="15"/>
    <x v="22"/>
    <n v="60000000"/>
    <n v="-59331829"/>
  </r>
  <r>
    <x v="3073"/>
    <n v="5.6"/>
    <n v="2011"/>
    <x v="4"/>
    <n v="27854896"/>
    <n v="148"/>
    <x v="149"/>
    <s v="Alex Pettyfer"/>
    <m/>
    <m/>
    <m/>
    <m/>
    <n v="64190"/>
    <n v="129"/>
    <x v="0"/>
    <x v="0"/>
    <n v="17000000"/>
    <n v="10854896"/>
  </r>
  <r>
    <x v="3074"/>
    <n v="5.6"/>
    <n v="2008"/>
    <x v="2"/>
    <n v="120136047"/>
    <n v="141"/>
    <x v="110"/>
    <s v="Jon Favreau"/>
    <m/>
    <m/>
    <m/>
    <m/>
    <n v="48500"/>
    <n v="124"/>
    <x v="0"/>
    <x v="6"/>
    <n v="80000000"/>
    <n v="40136047"/>
  </r>
  <r>
    <x v="3075"/>
    <n v="5.6"/>
    <n v="2005"/>
    <x v="2"/>
    <n v="52580895"/>
    <n v="94"/>
    <x v="667"/>
    <s v="Josh Hutcherson"/>
    <m/>
    <m/>
    <m/>
    <m/>
    <n v="30255"/>
    <n v="118"/>
    <x v="0"/>
    <x v="0"/>
    <n v="45000000"/>
    <n v="7580895"/>
  </r>
  <r>
    <x v="3076"/>
    <n v="5.6"/>
    <n v="2003"/>
    <x v="2"/>
    <n v="22734486"/>
    <n v="75"/>
    <x v="117"/>
    <s v="Kevin Grevioux"/>
    <m/>
    <m/>
    <m/>
    <m/>
    <n v="11815"/>
    <n v="117"/>
    <x v="0"/>
    <x v="0"/>
    <n v="17000000"/>
    <n v="5734486"/>
  </r>
  <r>
    <x v="3077"/>
    <n v="5.6"/>
    <n v="2009"/>
    <x v="2"/>
    <n v="12232937"/>
    <n v="113"/>
    <x v="226"/>
    <s v="Taylor Cole"/>
    <m/>
    <m/>
    <m/>
    <m/>
    <n v="22823"/>
    <n v="113"/>
    <x v="0"/>
    <x v="0"/>
    <n v="22000000"/>
    <n v="-9767063"/>
  </r>
  <r>
    <x v="3078"/>
    <n v="5.6"/>
    <n v="2013"/>
    <x v="4"/>
    <n v="21784432"/>
    <n v="133"/>
    <x v="117"/>
    <s v="Robin Williams"/>
    <m/>
    <m/>
    <m/>
    <m/>
    <n v="37493"/>
    <n v="108"/>
    <x v="0"/>
    <x v="0"/>
    <n v="35000000"/>
    <n v="-13215568"/>
  </r>
  <r>
    <x v="3079"/>
    <n v="5.6"/>
    <n v="2003"/>
    <x v="2"/>
    <n v="14208384"/>
    <n v="73"/>
    <x v="34"/>
    <s v="David Paymer"/>
    <m/>
    <m/>
    <m/>
    <m/>
    <n v="11520"/>
    <n v="105"/>
    <x v="0"/>
    <x v="0"/>
    <n v="30000000"/>
    <n v="-15791616"/>
  </r>
  <r>
    <x v="3080"/>
    <n v="5.6"/>
    <n v="1997"/>
    <x v="0"/>
    <n v="1950218"/>
    <n v="54"/>
    <x v="7"/>
    <s v="Robert Downey Jr."/>
    <m/>
    <m/>
    <m/>
    <m/>
    <n v="5933"/>
    <n v="102"/>
    <x v="0"/>
    <x v="0"/>
    <n v="1000000"/>
    <n v="950218"/>
  </r>
  <r>
    <x v="3081"/>
    <n v="5.6"/>
    <n v="2007"/>
    <x v="2"/>
    <n v="55184721"/>
    <n v="41"/>
    <x v="7"/>
    <s v="Michael Jai White"/>
    <m/>
    <m/>
    <m/>
    <m/>
    <n v="9811"/>
    <n v="100"/>
    <x v="0"/>
    <x v="0"/>
    <n v="15000000"/>
    <n v="40184721"/>
  </r>
  <r>
    <x v="3082"/>
    <n v="5.6"/>
    <n v="1996"/>
    <x v="0"/>
    <n v="128769345"/>
    <n v="57"/>
    <x v="621"/>
    <s v="Jada Pinkett Smith"/>
    <m/>
    <m/>
    <m/>
    <m/>
    <n v="86556"/>
    <n v="99"/>
    <x v="0"/>
    <x v="0"/>
    <n v="54000000"/>
    <n v="74769345"/>
  </r>
  <r>
    <x v="3083"/>
    <n v="5.6"/>
    <n v="1996"/>
    <x v="0"/>
    <n v="20550712"/>
    <n v="47"/>
    <x v="207"/>
    <s v="Keanu Reeves"/>
    <m/>
    <m/>
    <m/>
    <m/>
    <n v="40346"/>
    <n v="95"/>
    <x v="0"/>
    <x v="0"/>
    <n v="50000000"/>
    <n v="-29449288"/>
  </r>
  <r>
    <x v="3084"/>
    <n v="5.6"/>
    <n v="2013"/>
    <x v="4"/>
    <n v="19316646"/>
    <n v="184"/>
    <x v="75"/>
    <s v="Justin Timberlake"/>
    <m/>
    <m/>
    <m/>
    <m/>
    <n v="52069"/>
    <n v="95"/>
    <x v="0"/>
    <x v="0"/>
    <n v="30000000"/>
    <n v="-10683354"/>
  </r>
  <r>
    <x v="3085"/>
    <n v="5.6"/>
    <n v="2003"/>
    <x v="2"/>
    <n v="15408822"/>
    <n v="81"/>
    <x v="34"/>
    <s v="Thomas Lennon"/>
    <m/>
    <m/>
    <m/>
    <m/>
    <n v="14147"/>
    <n v="92"/>
    <x v="0"/>
    <x v="0"/>
    <n v="20000000"/>
    <n v="-4591178"/>
  </r>
  <r>
    <x v="3086"/>
    <n v="5.6"/>
    <n v="2002"/>
    <x v="2"/>
    <n v="6044618"/>
    <n v="38"/>
    <x v="177"/>
    <s v="Norman Reedus"/>
    <m/>
    <m/>
    <m/>
    <m/>
    <n v="6200"/>
    <n v="92"/>
    <x v="0"/>
    <x v="0"/>
    <n v="10000000"/>
    <n v="-3955382"/>
  </r>
  <r>
    <x v="3087"/>
    <n v="5.6"/>
    <n v="2000"/>
    <x v="2"/>
    <n v="6291602"/>
    <n v="82"/>
    <x v="537"/>
    <s v="Judy Greer"/>
    <m/>
    <m/>
    <m/>
    <m/>
    <n v="8070"/>
    <n v="91"/>
    <x v="0"/>
    <x v="0"/>
    <n v="50000000"/>
    <n v="-43708398"/>
  </r>
  <r>
    <x v="3088"/>
    <n v="5.6"/>
    <n v="1998"/>
    <x v="0"/>
    <n v="50628009"/>
    <n v="35"/>
    <x v="668"/>
    <s v="Charlize Theron"/>
    <m/>
    <m/>
    <m/>
    <m/>
    <n v="22955"/>
    <n v="88"/>
    <x v="0"/>
    <x v="0"/>
    <n v="90000000"/>
    <n v="-39371991"/>
  </r>
  <r>
    <x v="3089"/>
    <n v="5.6"/>
    <n v="2014"/>
    <x v="4"/>
    <n v="52543632"/>
    <n v="58"/>
    <x v="75"/>
    <s v="Leslie Bibb"/>
    <m/>
    <m/>
    <m/>
    <m/>
    <n v="12676"/>
    <n v="84"/>
    <x v="0"/>
    <x v="0"/>
    <n v="13200000"/>
    <n v="39343632"/>
  </r>
  <r>
    <x v="3090"/>
    <n v="5.6"/>
    <n v="2005"/>
    <x v="2"/>
    <n v="19447478"/>
    <n v="93"/>
    <x v="669"/>
    <s v="Jim Broadbent"/>
    <m/>
    <m/>
    <m/>
    <m/>
    <n v="15788"/>
    <n v="80"/>
    <x v="0"/>
    <x v="8"/>
    <n v="35000000"/>
    <n v="-15552522"/>
  </r>
  <r>
    <x v="3091"/>
    <n v="5.6"/>
    <n v="2003"/>
    <x v="2"/>
    <n v="336456"/>
    <n v="66"/>
    <x v="670"/>
    <s v="Robert Downey Jr."/>
    <m/>
    <m/>
    <m/>
    <m/>
    <n v="7116"/>
    <n v="79"/>
    <x v="0"/>
    <x v="0"/>
    <n v="8000000"/>
    <n v="-7663544"/>
  </r>
  <r>
    <x v="3092"/>
    <n v="5.6"/>
    <n v="2009"/>
    <x v="2"/>
    <n v="16699684"/>
    <n v="121"/>
    <x v="34"/>
    <s v="J.K. Simmons"/>
    <m/>
    <m/>
    <m/>
    <m/>
    <n v="17461"/>
    <n v="78"/>
    <x v="0"/>
    <x v="0"/>
    <n v="8000000"/>
    <n v="8699684"/>
  </r>
  <r>
    <x v="3093"/>
    <n v="5.6"/>
    <n v="2009"/>
    <x v="2"/>
    <n v="22927390"/>
    <n v="111"/>
    <x v="91"/>
    <s v="Judy Greer"/>
    <m/>
    <m/>
    <m/>
    <m/>
    <n v="25344"/>
    <n v="77"/>
    <x v="0"/>
    <x v="0"/>
    <n v="18000000"/>
    <n v="4927390"/>
  </r>
  <r>
    <x v="3094"/>
    <n v="5.6"/>
    <n v="2006"/>
    <x v="2"/>
    <n v="8080116"/>
    <n v="49"/>
    <x v="503"/>
    <s v="Logan Lerman"/>
    <m/>
    <m/>
    <m/>
    <m/>
    <n v="6562"/>
    <n v="66"/>
    <x v="0"/>
    <x v="0"/>
    <n v="15000000"/>
    <n v="-6919884"/>
  </r>
  <r>
    <x v="3095"/>
    <n v="5.6"/>
    <n v="1996"/>
    <x v="0"/>
    <n v="44834712"/>
    <n v="28"/>
    <x v="32"/>
    <s v="Joseph Gordon-Levitt"/>
    <m/>
    <m/>
    <m/>
    <m/>
    <n v="13995"/>
    <n v="62"/>
    <x v="0"/>
    <x v="0"/>
    <n v="44000000"/>
    <n v="834712"/>
  </r>
  <r>
    <x v="3096"/>
    <n v="5.6"/>
    <n v="1995"/>
    <x v="0"/>
    <n v="35324232"/>
    <n v="40"/>
    <x v="442"/>
    <s v="Vincent Pastore"/>
    <m/>
    <m/>
    <m/>
    <m/>
    <n v="32224"/>
    <n v="62"/>
    <x v="0"/>
    <x v="0"/>
    <n v="68000000"/>
    <n v="-32675768"/>
  </r>
  <r>
    <x v="3097"/>
    <n v="5.6"/>
    <n v="2000"/>
    <x v="2"/>
    <n v="6543194"/>
    <n v="52"/>
    <x v="622"/>
    <s v="Liam Aiken"/>
    <m/>
    <m/>
    <m/>
    <m/>
    <n v="3740"/>
    <n v="61"/>
    <x v="0"/>
    <x v="0"/>
    <n v="34000000"/>
    <n v="-27456806"/>
  </r>
  <r>
    <x v="3098"/>
    <n v="5.6"/>
    <n v="2011"/>
    <x v="4"/>
    <n v="17149"/>
    <n v="74"/>
    <x v="13"/>
    <s v="Richard Coyle"/>
    <m/>
    <m/>
    <m/>
    <m/>
    <n v="12128"/>
    <n v="61"/>
    <x v="0"/>
    <x v="41"/>
    <n v="20000000"/>
    <n v="-19982851"/>
  </r>
  <r>
    <x v="3099"/>
    <n v="5.6"/>
    <n v="2013"/>
    <x v="4"/>
    <n v="8460990"/>
    <n v="51"/>
    <x v="671"/>
    <s v="Lea Michele"/>
    <m/>
    <m/>
    <m/>
    <m/>
    <n v="5116"/>
    <n v="54"/>
    <x v="0"/>
    <x v="0"/>
    <n v="70000000"/>
    <n v="-61539010"/>
  </r>
  <r>
    <x v="3100"/>
    <n v="5.6"/>
    <n v="2000"/>
    <x v="2"/>
    <n v="13019253"/>
    <n v="53"/>
    <x v="50"/>
    <s v="Seymour Cassel"/>
    <m/>
    <m/>
    <m/>
    <m/>
    <n v="3914"/>
    <n v="47"/>
    <x v="0"/>
    <x v="0"/>
    <n v="23000000"/>
    <n v="-9980747"/>
  </r>
  <r>
    <x v="3101"/>
    <n v="5.6"/>
    <n v="2009"/>
    <x v="2"/>
    <n v="16088610"/>
    <n v="93"/>
    <x v="507"/>
    <s v="Stephen Root"/>
    <m/>
    <m/>
    <m/>
    <m/>
    <n v="10417"/>
    <n v="39"/>
    <x v="0"/>
    <x v="0"/>
    <n v="55000000"/>
    <n v="-38911390"/>
  </r>
  <r>
    <x v="3102"/>
    <n v="5.6"/>
    <n v="1987"/>
    <x v="5"/>
    <n v="3060858"/>
    <n v="27"/>
    <x v="61"/>
    <s v="Cliff Robertson"/>
    <m/>
    <m/>
    <m/>
    <m/>
    <n v="1768"/>
    <n v="37"/>
    <x v="0"/>
    <x v="0"/>
    <n v="10000000"/>
    <n v="-6939142"/>
  </r>
  <r>
    <x v="3103"/>
    <n v="5.6"/>
    <n v="1988"/>
    <x v="5"/>
    <n v="16118077"/>
    <n v="28"/>
    <x v="5"/>
    <s v="Dianne Wiest"/>
    <m/>
    <m/>
    <m/>
    <m/>
    <n v="5817"/>
    <n v="37"/>
    <x v="0"/>
    <x v="0"/>
    <n v="25000000"/>
    <n v="-8881923"/>
  </r>
  <r>
    <x v="3104"/>
    <n v="5.6"/>
    <n v="2003"/>
    <x v="2"/>
    <n v="39399750"/>
    <n v="45"/>
    <x v="205"/>
    <s v="Elizabeth Daily"/>
    <m/>
    <m/>
    <m/>
    <m/>
    <n v="5674"/>
    <n v="35"/>
    <x v="0"/>
    <x v="0"/>
    <n v="25000000"/>
    <n v="14399750"/>
  </r>
  <r>
    <x v="3105"/>
    <n v="5.6"/>
    <n v="1998"/>
    <x v="0"/>
    <n v="23031390"/>
    <n v="22"/>
    <x v="7"/>
    <s v="Bernie Mac"/>
    <m/>
    <m/>
    <m/>
    <m/>
    <n v="4345"/>
    <n v="26"/>
    <x v="0"/>
    <x v="0"/>
    <n v="4500000"/>
    <n v="18531390"/>
  </r>
  <r>
    <x v="3106"/>
    <n v="5.6"/>
    <n v="2014"/>
    <x v="4"/>
    <n v="30084"/>
    <n v="65"/>
    <x v="7"/>
    <s v="Anna Kendrick"/>
    <m/>
    <m/>
    <m/>
    <m/>
    <n v="5507"/>
    <n v="23"/>
    <x v="0"/>
    <x v="0"/>
    <n v="70000"/>
    <n v="-39916"/>
  </r>
  <r>
    <x v="3107"/>
    <n v="5.6"/>
    <n v="2011"/>
    <x v="4"/>
    <n v="40557"/>
    <n v="66"/>
    <x v="117"/>
    <s v="Clifton Collins Jr."/>
    <m/>
    <m/>
    <m/>
    <m/>
    <n v="1389"/>
    <n v="22"/>
    <x v="0"/>
    <x v="0"/>
    <n v="60000"/>
    <n v="-19443"/>
  </r>
  <r>
    <x v="3108"/>
    <n v="5.6"/>
    <n v="2000"/>
    <x v="2"/>
    <n v="171988"/>
    <n v="15"/>
    <x v="177"/>
    <s v="Stacy Keach"/>
    <m/>
    <m/>
    <m/>
    <m/>
    <n v="448"/>
    <n v="16"/>
    <x v="0"/>
    <x v="0"/>
    <n v="600000"/>
    <n v="-428012"/>
  </r>
  <r>
    <x v="3109"/>
    <n v="5.6"/>
    <n v="1996"/>
    <x v="0"/>
    <n v="34746109"/>
    <n v="11"/>
    <x v="432"/>
    <s v="Faizon Love"/>
    <m/>
    <m/>
    <m/>
    <m/>
    <n v="3122"/>
    <n v="14"/>
    <x v="0"/>
    <x v="0"/>
    <n v="8000000"/>
    <n v="26746109"/>
  </r>
  <r>
    <x v="3110"/>
    <n v="5.6"/>
    <n v="2012"/>
    <x v="4"/>
    <n v="96734"/>
    <n v="2"/>
    <x v="483"/>
    <s v="Matthew Ziff"/>
    <m/>
    <m/>
    <m/>
    <m/>
    <n v="606"/>
    <n v="5"/>
    <x v="0"/>
    <x v="0"/>
    <n v="1000000"/>
    <n v="-903266"/>
  </r>
  <r>
    <x v="3111"/>
    <n v="5.6"/>
    <n v="2007"/>
    <x v="2"/>
    <n v="23616"/>
    <m/>
    <x v="20"/>
    <s v="Kendyl Joi"/>
    <m/>
    <m/>
    <m/>
    <m/>
    <n v="94"/>
    <n v="4"/>
    <x v="0"/>
    <x v="0"/>
    <n v="600000"/>
    <n v="-576384"/>
  </r>
  <r>
    <x v="3112"/>
    <n v="5.5"/>
    <n v="2004"/>
    <x v="2"/>
    <n v="34293771"/>
    <n v="248"/>
    <x v="672"/>
    <s v="Anthony Hopkins"/>
    <m/>
    <m/>
    <m/>
    <m/>
    <n v="138863"/>
    <n v="1390"/>
    <x v="0"/>
    <x v="6"/>
    <n v="155000000"/>
    <n v="-120706229"/>
  </r>
  <r>
    <x v="3113"/>
    <n v="5.5"/>
    <n v="2016"/>
    <x v="4"/>
    <n v="118099659"/>
    <n v="464"/>
    <x v="610"/>
    <s v="Ed Begley Jr."/>
    <m/>
    <m/>
    <m/>
    <m/>
    <n v="69757"/>
    <n v="1211"/>
    <x v="0"/>
    <x v="0"/>
    <n v="144000000"/>
    <n v="-25900341"/>
  </r>
  <r>
    <x v="3114"/>
    <n v="5.5"/>
    <n v="2000"/>
    <x v="2"/>
    <n v="89138076"/>
    <n v="212"/>
    <x v="320"/>
    <s v="Kelly Rutherford"/>
    <m/>
    <m/>
    <m/>
    <m/>
    <n v="98535"/>
    <n v="734"/>
    <x v="0"/>
    <x v="0"/>
    <n v="40000000"/>
    <n v="49138076"/>
  </r>
  <r>
    <x v="3115"/>
    <n v="5.5"/>
    <n v="2008"/>
    <x v="2"/>
    <n v="79363785"/>
    <n v="276"/>
    <x v="73"/>
    <s v="Keanu Reeves"/>
    <m/>
    <m/>
    <m/>
    <m/>
    <n v="139423"/>
    <n v="698"/>
    <x v="0"/>
    <x v="0"/>
    <n v="80000000"/>
    <n v="-636215"/>
  </r>
  <r>
    <x v="3116"/>
    <n v="5.5"/>
    <n v="2003"/>
    <x v="2"/>
    <n v="33685268"/>
    <n v="175"/>
    <x v="203"/>
    <s v="Morgan Freeman"/>
    <m/>
    <m/>
    <m/>
    <m/>
    <n v="75573"/>
    <n v="662"/>
    <x v="0"/>
    <x v="0"/>
    <n v="68000000"/>
    <n v="-34314732"/>
  </r>
  <r>
    <x v="3117"/>
    <n v="5.5"/>
    <n v="2000"/>
    <x v="2"/>
    <n v="125305545"/>
    <n v="181"/>
    <x v="673"/>
    <s v="Bill Murray"/>
    <m/>
    <m/>
    <m/>
    <m/>
    <n v="145350"/>
    <n v="643"/>
    <x v="0"/>
    <x v="0"/>
    <n v="92000000"/>
    <n v="33305545"/>
  </r>
  <r>
    <x v="3118"/>
    <n v="5.5"/>
    <n v="2005"/>
    <x v="2"/>
    <n v="25857987"/>
    <n v="178"/>
    <x v="9"/>
    <s v="Charlize Theron"/>
    <m/>
    <m/>
    <m/>
    <m/>
    <n v="110614"/>
    <n v="532"/>
    <x v="0"/>
    <x v="0"/>
    <n v="62000000"/>
    <n v="-36142013"/>
  </r>
  <r>
    <x v="3119"/>
    <n v="5.5"/>
    <n v="2016"/>
    <x v="4"/>
    <n v="102315545"/>
    <n v="286"/>
    <x v="35"/>
    <s v="Vivica A. Fox"/>
    <m/>
    <m/>
    <m/>
    <m/>
    <n v="58137"/>
    <n v="520"/>
    <x v="0"/>
    <x v="0"/>
    <n v="165000000"/>
    <n v="-62684455"/>
  </r>
  <r>
    <x v="3120"/>
    <n v="5.5"/>
    <n v="2001"/>
    <x v="2"/>
    <n v="41867960"/>
    <n v="149"/>
    <x v="99"/>
    <s v="Shannon Elizabeth"/>
    <m/>
    <m/>
    <m/>
    <m/>
    <n v="65512"/>
    <n v="478"/>
    <x v="0"/>
    <x v="0"/>
    <n v="20000000"/>
    <n v="21867960"/>
  </r>
  <r>
    <x v="3121"/>
    <n v="5.5"/>
    <n v="2002"/>
    <x v="2"/>
    <n v="30079316"/>
    <n v="156"/>
    <x v="99"/>
    <s v="Isaiah Washington"/>
    <m/>
    <m/>
    <m/>
    <m/>
    <n v="75920"/>
    <n v="474"/>
    <x v="0"/>
    <x v="0"/>
    <n v="35000000"/>
    <n v="-4920684"/>
  </r>
  <r>
    <x v="3122"/>
    <n v="5.5"/>
    <n v="2000"/>
    <x v="2"/>
    <n v="46729374"/>
    <n v="106"/>
    <x v="535"/>
    <s v="Jennifer Garner"/>
    <m/>
    <m/>
    <m/>
    <m/>
    <n v="116625"/>
    <n v="469"/>
    <x v="0"/>
    <x v="0"/>
    <n v="13000000"/>
    <n v="33729374"/>
  </r>
  <r>
    <x v="3123"/>
    <n v="5.5"/>
    <n v="2002"/>
    <x v="2"/>
    <n v="90341670"/>
    <n v="167"/>
    <x v="546"/>
    <s v="Dwayne Johnson"/>
    <m/>
    <m/>
    <m/>
    <m/>
    <n v="102129"/>
    <n v="432"/>
    <x v="0"/>
    <x v="0"/>
    <n v="60000000"/>
    <n v="30341670"/>
  </r>
  <r>
    <x v="3124"/>
    <n v="5.5"/>
    <n v="1998"/>
    <x v="0"/>
    <n v="38048637"/>
    <n v="101"/>
    <x v="25"/>
    <s v="Alicia Witt"/>
    <m/>
    <m/>
    <m/>
    <m/>
    <n v="47814"/>
    <n v="426"/>
    <x v="0"/>
    <x v="0"/>
    <n v="14000000"/>
    <n v="24048637"/>
  </r>
  <r>
    <x v="3125"/>
    <n v="5.5"/>
    <n v="2005"/>
    <x v="2"/>
    <n v="55865715"/>
    <n v="173"/>
    <x v="515"/>
    <s v="Deborah Kara Unger"/>
    <m/>
    <m/>
    <m/>
    <m/>
    <n v="41763"/>
    <n v="403"/>
    <x v="0"/>
    <x v="8"/>
    <n v="10000000"/>
    <n v="45865715"/>
  </r>
  <r>
    <x v="3126"/>
    <n v="5.5"/>
    <n v="2008"/>
    <x v="2"/>
    <n v="100018837"/>
    <n v="198"/>
    <x v="182"/>
    <s v="Adam Sandler"/>
    <m/>
    <m/>
    <m/>
    <m/>
    <n v="156348"/>
    <n v="380"/>
    <x v="0"/>
    <x v="0"/>
    <n v="90000000"/>
    <n v="10018837"/>
  </r>
  <r>
    <x v="3127"/>
    <n v="5.5"/>
    <n v="2010"/>
    <x v="4"/>
    <n v="25003072"/>
    <n v="365"/>
    <x v="102"/>
    <s v="Adam Scott"/>
    <m/>
    <m/>
    <m/>
    <m/>
    <n v="72552"/>
    <n v="374"/>
    <x v="0"/>
    <x v="0"/>
    <n v="24000000"/>
    <n v="1003072"/>
  </r>
  <r>
    <x v="3128"/>
    <n v="5.5"/>
    <n v="2003"/>
    <x v="2"/>
    <n v="110000082"/>
    <n v="151"/>
    <x v="117"/>
    <s v="Regina Hall"/>
    <m/>
    <m/>
    <m/>
    <m/>
    <n v="111526"/>
    <n v="347"/>
    <x v="0"/>
    <x v="0"/>
    <n v="48000000"/>
    <n v="62000082"/>
  </r>
  <r>
    <x v="3129"/>
    <n v="5.5"/>
    <n v="2002"/>
    <x v="2"/>
    <n v="40048332"/>
    <n v="135"/>
    <x v="61"/>
    <s v="Raymond Cruz"/>
    <m/>
    <m/>
    <m/>
    <m/>
    <n v="61417"/>
    <n v="339"/>
    <x v="0"/>
    <x v="0"/>
    <n v="85000000"/>
    <n v="-44951668"/>
  </r>
  <r>
    <x v="3130"/>
    <n v="5.5"/>
    <n v="2012"/>
    <x v="4"/>
    <n v="292298923"/>
    <n v="322"/>
    <x v="674"/>
    <s v="Robert Pattinson"/>
    <m/>
    <m/>
    <m/>
    <m/>
    <n v="185394"/>
    <n v="329"/>
    <x v="0"/>
    <x v="0"/>
    <n v="120000000"/>
    <n v="172298923"/>
  </r>
  <r>
    <x v="3131"/>
    <n v="5.5"/>
    <n v="2003"/>
    <x v="2"/>
    <n v="65653758"/>
    <n v="157"/>
    <x v="55"/>
    <s v="Gerard Butler"/>
    <m/>
    <m/>
    <m/>
    <m/>
    <n v="102747"/>
    <n v="316"/>
    <x v="0"/>
    <x v="0"/>
    <n v="95000000"/>
    <n v="-29346242"/>
  </r>
  <r>
    <x v="3132"/>
    <n v="5.5"/>
    <n v="2016"/>
    <x v="4"/>
    <n v="31141074"/>
    <n v="184"/>
    <x v="55"/>
    <s v="Gerard Butler"/>
    <m/>
    <m/>
    <m/>
    <m/>
    <n v="51892"/>
    <n v="273"/>
    <x v="0"/>
    <x v="0"/>
    <n v="140000000"/>
    <n v="-108858926"/>
  </r>
  <r>
    <x v="3133"/>
    <n v="5.5"/>
    <n v="2009"/>
    <x v="2"/>
    <n v="51527787"/>
    <n v="264"/>
    <x v="125"/>
    <s v="Jensen Ackles"/>
    <m/>
    <m/>
    <m/>
    <m/>
    <n v="45603"/>
    <n v="268"/>
    <x v="0"/>
    <x v="0"/>
    <n v="15000000"/>
    <n v="36527787"/>
  </r>
  <r>
    <x v="3134"/>
    <n v="5.5"/>
    <n v="1986"/>
    <x v="5"/>
    <n v="8025872"/>
    <n v="159"/>
    <x v="102"/>
    <s v="Bill Johnson"/>
    <m/>
    <m/>
    <m/>
    <m/>
    <n v="19234"/>
    <n v="258"/>
    <x v="0"/>
    <x v="0"/>
    <n v="4700000"/>
    <n v="3325872"/>
  </r>
  <r>
    <x v="3135"/>
    <n v="5.5"/>
    <n v="1999"/>
    <x v="0"/>
    <n v="152149590"/>
    <n v="103"/>
    <x v="34"/>
    <s v="Julia Roberts"/>
    <m/>
    <m/>
    <m/>
    <m/>
    <n v="74274"/>
    <n v="255"/>
    <x v="0"/>
    <x v="0"/>
    <n v="70000000"/>
    <n v="82149590"/>
  </r>
  <r>
    <x v="3136"/>
    <n v="5.5"/>
    <n v="2011"/>
    <x v="4"/>
    <n v="77501"/>
    <n v="292"/>
    <x v="99"/>
    <s v="Lena Dunham"/>
    <m/>
    <m/>
    <m/>
    <m/>
    <n v="27260"/>
    <n v="247"/>
    <x v="0"/>
    <x v="0"/>
    <n v="750000"/>
    <n v="-672499"/>
  </r>
  <r>
    <x v="3137"/>
    <n v="5.5"/>
    <n v="2006"/>
    <x v="2"/>
    <n v="273420"/>
    <n v="173"/>
    <x v="675"/>
    <s v="Janeane Garofalo"/>
    <m/>
    <m/>
    <m/>
    <m/>
    <n v="32671"/>
    <n v="238"/>
    <x v="0"/>
    <x v="5"/>
    <n v="17000000"/>
    <n v="-16726580"/>
  </r>
  <r>
    <x v="3138"/>
    <n v="5.5"/>
    <n v="1998"/>
    <x v="0"/>
    <n v="17411331"/>
    <n v="96"/>
    <x v="336"/>
    <s v="Bruce Greenwood"/>
    <m/>
    <m/>
    <m/>
    <m/>
    <n v="17328"/>
    <n v="237"/>
    <x v="0"/>
    <x v="17"/>
    <n v="15000000"/>
    <n v="2411331"/>
  </r>
  <r>
    <x v="3139"/>
    <n v="5.5"/>
    <n v="2003"/>
    <x v="2"/>
    <n v="132541238"/>
    <n v="121"/>
    <x v="117"/>
    <s v="Angus T. Jones"/>
    <m/>
    <m/>
    <m/>
    <m/>
    <n v="30058"/>
    <n v="236"/>
    <x v="0"/>
    <x v="0"/>
    <n v="33000000"/>
    <n v="99541238"/>
  </r>
  <r>
    <x v="3140"/>
    <n v="5.5"/>
    <n v="2001"/>
    <x v="2"/>
    <n v="51758599"/>
    <n v="107"/>
    <x v="442"/>
    <s v="Michael Jai White"/>
    <m/>
    <m/>
    <m/>
    <m/>
    <n v="27580"/>
    <n v="232"/>
    <x v="0"/>
    <x v="0"/>
    <n v="33000000"/>
    <n v="18758599"/>
  </r>
  <r>
    <x v="3141"/>
    <n v="5.5"/>
    <n v="2005"/>
    <x v="2"/>
    <n v="82931301"/>
    <n v="132"/>
    <x v="34"/>
    <s v="Adam Scott"/>
    <m/>
    <m/>
    <m/>
    <m/>
    <n v="43358"/>
    <n v="228"/>
    <x v="0"/>
    <x v="6"/>
    <n v="60000000"/>
    <n v="22931301"/>
  </r>
  <r>
    <x v="3142"/>
    <n v="5.5"/>
    <n v="2005"/>
    <x v="2"/>
    <n v="113006880"/>
    <n v="125"/>
    <x v="676"/>
    <s v="Vin Diesel"/>
    <m/>
    <m/>
    <m/>
    <m/>
    <n v="66308"/>
    <n v="225"/>
    <x v="0"/>
    <x v="16"/>
    <n v="56000000"/>
    <n v="57006880"/>
  </r>
  <r>
    <x v="3143"/>
    <n v="5.5"/>
    <n v="2006"/>
    <x v="2"/>
    <n v="7156725"/>
    <n v="153"/>
    <x v="347"/>
    <s v="Judy Greer"/>
    <m/>
    <m/>
    <m/>
    <m/>
    <n v="22639"/>
    <n v="217"/>
    <x v="0"/>
    <x v="0"/>
    <n v="19000000"/>
    <n v="-11843275"/>
  </r>
  <r>
    <x v="3144"/>
    <n v="5.5"/>
    <n v="2011"/>
    <x v="4"/>
    <n v="10706786"/>
    <n v="296"/>
    <x v="376"/>
    <s v="Nicolas Cage"/>
    <m/>
    <m/>
    <m/>
    <m/>
    <n v="81800"/>
    <n v="211"/>
    <x v="0"/>
    <x v="0"/>
    <n v="50000000"/>
    <n v="-39293214"/>
  </r>
  <r>
    <x v="3145"/>
    <n v="5.5"/>
    <n v="2001"/>
    <x v="2"/>
    <n v="45207112"/>
    <n v="98"/>
    <x v="190"/>
    <s v="Steve Buscemi"/>
    <m/>
    <m/>
    <m/>
    <m/>
    <n v="21283"/>
    <n v="190"/>
    <x v="0"/>
    <x v="0"/>
    <n v="53000000"/>
    <n v="-7792888"/>
  </r>
  <r>
    <x v="3146"/>
    <n v="5.5"/>
    <n v="2015"/>
    <x v="4"/>
    <n v="7605668"/>
    <n v="181"/>
    <x v="677"/>
    <s v="Johnny Depp"/>
    <m/>
    <m/>
    <m/>
    <m/>
    <n v="47320"/>
    <n v="188"/>
    <x v="0"/>
    <x v="8"/>
    <n v="60000000"/>
    <n v="-52394332"/>
  </r>
  <r>
    <x v="3147"/>
    <n v="5.5"/>
    <n v="2000"/>
    <x v="2"/>
    <n v="37752931"/>
    <n v="101"/>
    <x v="91"/>
    <s v="J.K. Simmons"/>
    <m/>
    <m/>
    <m/>
    <m/>
    <n v="20201"/>
    <n v="180"/>
    <x v="0"/>
    <x v="0"/>
    <n v="40000000"/>
    <n v="-2247069"/>
  </r>
  <r>
    <x v="3148"/>
    <n v="5.5"/>
    <n v="2003"/>
    <x v="2"/>
    <n v="23020488"/>
    <n v="127"/>
    <x v="663"/>
    <s v="Jaime King"/>
    <m/>
    <m/>
    <m/>
    <m/>
    <n v="42324"/>
    <n v="180"/>
    <x v="0"/>
    <x v="0"/>
    <n v="52000000"/>
    <n v="-28979512"/>
  </r>
  <r>
    <x v="3149"/>
    <n v="5.5"/>
    <n v="2013"/>
    <x v="4"/>
    <n v="23838"/>
    <n v="120"/>
    <x v="293"/>
    <s v="Romola Garai"/>
    <m/>
    <m/>
    <m/>
    <m/>
    <n v="28570"/>
    <n v="160"/>
    <x v="0"/>
    <x v="8"/>
    <n v="7000000"/>
    <n v="-6976162"/>
  </r>
  <r>
    <x v="3150"/>
    <n v="5.5"/>
    <n v="2014"/>
    <x v="4"/>
    <n v="17176900"/>
    <n v="175"/>
    <x v="55"/>
    <s v="Jeff Bridges"/>
    <m/>
    <m/>
    <m/>
    <m/>
    <n v="54501"/>
    <n v="154"/>
    <x v="0"/>
    <x v="0"/>
    <n v="95000000"/>
    <n v="-77823100"/>
  </r>
  <r>
    <x v="3151"/>
    <n v="5.5"/>
    <n v="2011"/>
    <x v="4"/>
    <n v="142614158"/>
    <n v="172"/>
    <x v="49"/>
    <s v="Mahadeo Shivraj"/>
    <m/>
    <m/>
    <m/>
    <m/>
    <n v="66593"/>
    <n v="153"/>
    <x v="0"/>
    <x v="0"/>
    <n v="110000000"/>
    <n v="32614158"/>
  </r>
  <r>
    <x v="3152"/>
    <n v="5.5"/>
    <n v="2010"/>
    <x v="4"/>
    <n v="148383780"/>
    <n v="180"/>
    <x v="34"/>
    <s v="Robert De Niro"/>
    <m/>
    <m/>
    <m/>
    <m/>
    <n v="85531"/>
    <n v="152"/>
    <x v="0"/>
    <x v="0"/>
    <n v="100000000"/>
    <n v="48383780"/>
  </r>
  <r>
    <x v="3153"/>
    <n v="5.5"/>
    <n v="2006"/>
    <x v="2"/>
    <n v="28435406"/>
    <n v="85"/>
    <x v="34"/>
    <s v="Dane Cook"/>
    <m/>
    <m/>
    <m/>
    <m/>
    <n v="37681"/>
    <n v="151"/>
    <x v="0"/>
    <x v="0"/>
    <n v="12000000"/>
    <n v="16435406"/>
  </r>
  <r>
    <x v="3154"/>
    <n v="5.5"/>
    <n v="1999"/>
    <x v="0"/>
    <n v="11900000"/>
    <n v="62"/>
    <x v="462"/>
    <s v="Robert Downey Jr."/>
    <m/>
    <m/>
    <m/>
    <m/>
    <n v="11003"/>
    <n v="148"/>
    <x v="0"/>
    <x v="0"/>
    <n v="30000000"/>
    <n v="-18100000"/>
  </r>
  <r>
    <x v="3155"/>
    <n v="5.5"/>
    <n v="2009"/>
    <x v="2"/>
    <n v="109176215"/>
    <n v="166"/>
    <x v="117"/>
    <s v="Jon Favreau"/>
    <m/>
    <m/>
    <m/>
    <m/>
    <n v="83506"/>
    <n v="144"/>
    <x v="0"/>
    <x v="0"/>
    <n v="60000000"/>
    <n v="49176215"/>
  </r>
  <r>
    <x v="3156"/>
    <n v="5.5"/>
    <n v="2009"/>
    <x v="2"/>
    <n v="10268846"/>
    <n v="166"/>
    <x v="379"/>
    <s v="Tom Skerritt"/>
    <m/>
    <m/>
    <m/>
    <m/>
    <n v="31918"/>
    <n v="142"/>
    <x v="0"/>
    <x v="0"/>
    <n v="35000000"/>
    <n v="-24731154"/>
  </r>
  <r>
    <x v="3157"/>
    <n v="5.5"/>
    <n v="2010"/>
    <x v="4"/>
    <n v="67061228"/>
    <n v="161"/>
    <x v="551"/>
    <s v="Gerard Butler"/>
    <m/>
    <m/>
    <m/>
    <m/>
    <n v="96565"/>
    <n v="135"/>
    <x v="0"/>
    <x v="0"/>
    <n v="40000000"/>
    <n v="27061228"/>
  </r>
  <r>
    <x v="3158"/>
    <n v="5.5"/>
    <n v="2008"/>
    <x v="2"/>
    <n v="48237389"/>
    <n v="129"/>
    <x v="34"/>
    <s v="Emma Stone"/>
    <m/>
    <m/>
    <m/>
    <m/>
    <n v="63969"/>
    <n v="126"/>
    <x v="0"/>
    <x v="0"/>
    <n v="25000000"/>
    <n v="23237389"/>
  </r>
  <r>
    <x v="3159"/>
    <n v="5.5"/>
    <n v="2010"/>
    <x v="4"/>
    <n v="8460995"/>
    <n v="163"/>
    <x v="551"/>
    <s v="Jasper Cole"/>
    <m/>
    <m/>
    <m/>
    <m/>
    <n v="35888"/>
    <n v="125"/>
    <x v="0"/>
    <x v="0"/>
    <n v="10000000"/>
    <n v="-1539005"/>
  </r>
  <r>
    <x v="3160"/>
    <n v="5.5"/>
    <n v="2012"/>
    <x v="4"/>
    <n v="3333823"/>
    <n v="23"/>
    <x v="134"/>
    <s v="Robert Picardo"/>
    <m/>
    <m/>
    <m/>
    <m/>
    <n v="5612"/>
    <n v="122"/>
    <x v="0"/>
    <x v="0"/>
    <n v="10000000"/>
    <n v="-6666177"/>
  </r>
  <r>
    <x v="3161"/>
    <n v="5.5"/>
    <n v="2002"/>
    <x v="2"/>
    <n v="139225854"/>
    <n v="80"/>
    <x v="476"/>
    <s v="Judge Reinhold"/>
    <m/>
    <m/>
    <m/>
    <m/>
    <n v="34561"/>
    <n v="116"/>
    <x v="0"/>
    <x v="0"/>
    <n v="60000000"/>
    <n v="79225854"/>
  </r>
  <r>
    <x v="3162"/>
    <n v="5.5"/>
    <n v="2003"/>
    <x v="2"/>
    <n v="104148781"/>
    <n v="81"/>
    <x v="247"/>
    <s v="Anjelica Huston"/>
    <m/>
    <m/>
    <m/>
    <m/>
    <n v="49486"/>
    <n v="116"/>
    <x v="0"/>
    <x v="0"/>
    <n v="60000000"/>
    <n v="44148781"/>
  </r>
  <r>
    <x v="3163"/>
    <n v="5.5"/>
    <n v="1994"/>
    <x v="0"/>
    <n v="42610000"/>
    <n v="36"/>
    <x v="229"/>
    <s v="Louis Lombardi"/>
    <m/>
    <m/>
    <m/>
    <m/>
    <n v="60293"/>
    <n v="114"/>
    <x v="0"/>
    <x v="0"/>
    <n v="55000000"/>
    <n v="-12390000"/>
  </r>
  <r>
    <x v="3164"/>
    <n v="5.5"/>
    <n v="2004"/>
    <x v="2"/>
    <n v="16323969"/>
    <n v="74"/>
    <x v="307"/>
    <s v="Bruce Willis"/>
    <m/>
    <m/>
    <m/>
    <m/>
    <n v="45775"/>
    <n v="112"/>
    <x v="0"/>
    <x v="0"/>
    <n v="40000000"/>
    <n v="-23676031"/>
  </r>
  <r>
    <x v="3165"/>
    <n v="5.5"/>
    <n v="2005"/>
    <x v="2"/>
    <n v="16247775"/>
    <n v="65"/>
    <x v="487"/>
    <s v="Ben Feldman"/>
    <m/>
    <m/>
    <m/>
    <m/>
    <n v="23527"/>
    <n v="104"/>
    <x v="0"/>
    <x v="0"/>
    <n v="25000000"/>
    <n v="-8752225"/>
  </r>
  <r>
    <x v="3166"/>
    <n v="5.5"/>
    <n v="2000"/>
    <x v="2"/>
    <n v="8735529"/>
    <n v="50"/>
    <x v="110"/>
    <s v="James Franco"/>
    <m/>
    <m/>
    <m/>
    <m/>
    <n v="8055"/>
    <n v="89"/>
    <x v="0"/>
    <x v="0"/>
    <n v="15000000"/>
    <n v="-6264471"/>
  </r>
  <r>
    <x v="3167"/>
    <n v="5.5"/>
    <n v="1995"/>
    <x v="0"/>
    <n v="24048000"/>
    <n v="44"/>
    <x v="284"/>
    <s v="Denzel Washington"/>
    <m/>
    <m/>
    <m/>
    <m/>
    <n v="23579"/>
    <n v="88"/>
    <x v="0"/>
    <x v="0"/>
    <n v="30000000"/>
    <n v="-5952000"/>
  </r>
  <r>
    <x v="3168"/>
    <n v="5.5"/>
    <n v="2012"/>
    <x v="4"/>
    <n v="183125"/>
    <n v="98"/>
    <x v="1"/>
    <s v="Nicolas Cage"/>
    <m/>
    <m/>
    <m/>
    <m/>
    <n v="36914"/>
    <n v="86"/>
    <x v="0"/>
    <x v="0"/>
    <n v="35000000"/>
    <n v="-34816875"/>
  </r>
  <r>
    <x v="3169"/>
    <n v="5.5"/>
    <n v="2001"/>
    <x v="2"/>
    <n v="22770864"/>
    <n v="55"/>
    <x v="7"/>
    <s v="Jim Belushi"/>
    <m/>
    <m/>
    <m/>
    <m/>
    <n v="8433"/>
    <n v="85"/>
    <x v="0"/>
    <x v="0"/>
    <n v="38000000"/>
    <n v="-15229136"/>
  </r>
  <r>
    <x v="3170"/>
    <n v="5.5"/>
    <n v="2001"/>
    <x v="2"/>
    <n v="32095318"/>
    <n v="64"/>
    <x v="50"/>
    <s v="Bernie Mac"/>
    <m/>
    <m/>
    <m/>
    <m/>
    <n v="12466"/>
    <n v="84"/>
    <x v="0"/>
    <x v="0"/>
    <n v="45000000"/>
    <n v="-12904682"/>
  </r>
  <r>
    <x v="3171"/>
    <n v="5.5"/>
    <n v="2011"/>
    <x v="4"/>
    <n v="108012170"/>
    <n v="156"/>
    <x v="49"/>
    <s v="Gary Cole"/>
    <m/>
    <m/>
    <m/>
    <m/>
    <n v="24089"/>
    <n v="82"/>
    <x v="0"/>
    <x v="0"/>
    <n v="63000000"/>
    <n v="45012170"/>
  </r>
  <r>
    <x v="3172"/>
    <n v="5.5"/>
    <n v="2002"/>
    <x v="2"/>
    <n v="121972"/>
    <n v="42"/>
    <x v="160"/>
    <s v="Al Pacino"/>
    <m/>
    <m/>
    <m/>
    <m/>
    <n v="9868"/>
    <n v="81"/>
    <x v="0"/>
    <x v="0"/>
    <n v="22000000"/>
    <n v="-21878028"/>
  </r>
  <r>
    <x v="3173"/>
    <n v="5.5"/>
    <n v="2005"/>
    <x v="2"/>
    <n v="8326035"/>
    <n v="72"/>
    <x v="301"/>
    <s v="Miguel Ferrer"/>
    <m/>
    <m/>
    <m/>
    <m/>
    <n v="21933"/>
    <n v="76"/>
    <x v="0"/>
    <x v="6"/>
    <n v="33000000"/>
    <n v="-24673965"/>
  </r>
  <r>
    <x v="3174"/>
    <n v="5.5"/>
    <n v="1991"/>
    <x v="0"/>
    <n v="30102717"/>
    <n v="40"/>
    <x v="574"/>
    <s v="Bolo Yeung"/>
    <m/>
    <m/>
    <m/>
    <m/>
    <n v="28736"/>
    <n v="72"/>
    <x v="0"/>
    <x v="0"/>
    <n v="15000000"/>
    <n v="15102717"/>
  </r>
  <r>
    <x v="3175"/>
    <n v="5.5"/>
    <n v="2012"/>
    <x v="4"/>
    <n v="5895238"/>
    <n v="133"/>
    <x v="161"/>
    <s v="Will Ferrell"/>
    <m/>
    <m/>
    <m/>
    <m/>
    <n v="17169"/>
    <n v="70"/>
    <x v="11"/>
    <x v="0"/>
    <n v="6000000"/>
    <n v="-104762"/>
  </r>
  <r>
    <x v="3176"/>
    <n v="5.5"/>
    <n v="2004"/>
    <x v="2"/>
    <n v="191309"/>
    <n v="43"/>
    <x v="38"/>
    <s v="Amir Talai"/>
    <m/>
    <m/>
    <m/>
    <m/>
    <n v="2787"/>
    <n v="64"/>
    <x v="0"/>
    <x v="0"/>
    <n v="150000"/>
    <n v="41309"/>
  </r>
  <r>
    <x v="3177"/>
    <n v="5.5"/>
    <n v="1986"/>
    <x v="5"/>
    <n v="4884663"/>
    <n v="52"/>
    <x v="344"/>
    <s v="Louise Fletcher"/>
    <m/>
    <m/>
    <m/>
    <m/>
    <n v="5187"/>
    <n v="64"/>
    <x v="0"/>
    <x v="0"/>
    <n v="12000000"/>
    <n v="-7115337"/>
  </r>
  <r>
    <x v="3178"/>
    <n v="5.5"/>
    <n v="2004"/>
    <x v="2"/>
    <n v="21800302"/>
    <n v="63"/>
    <x v="276"/>
    <s v="Bernie Mac"/>
    <m/>
    <m/>
    <m/>
    <m/>
    <n v="12164"/>
    <n v="63"/>
    <x v="0"/>
    <x v="0"/>
    <n v="30000000"/>
    <n v="-8199698"/>
  </r>
  <r>
    <x v="3179"/>
    <n v="5.5"/>
    <n v="1988"/>
    <x v="5"/>
    <n v="109306210"/>
    <n v="32"/>
    <x v="292"/>
    <s v="Paul Hogan"/>
    <m/>
    <m/>
    <m/>
    <m/>
    <n v="44096"/>
    <n v="62"/>
    <x v="0"/>
    <x v="17"/>
    <n v="15800000"/>
    <n v="93506210"/>
  </r>
  <r>
    <x v="3180"/>
    <n v="5.5"/>
    <n v="1993"/>
    <x v="0"/>
    <n v="22189039"/>
    <n v="25"/>
    <x v="112"/>
    <s v="Kieran Culkin"/>
    <m/>
    <m/>
    <m/>
    <m/>
    <n v="17074"/>
    <n v="55"/>
    <x v="0"/>
    <x v="0"/>
    <n v="15000000"/>
    <n v="7189039"/>
  </r>
  <r>
    <x v="3181"/>
    <n v="5.5"/>
    <n v="1998"/>
    <x v="0"/>
    <n v="37672350"/>
    <n v="29"/>
    <x v="110"/>
    <s v="Richard Lawson"/>
    <m/>
    <m/>
    <m/>
    <m/>
    <n v="5427"/>
    <n v="51"/>
    <x v="0"/>
    <x v="0"/>
    <n v="20000000"/>
    <n v="17672350"/>
  </r>
  <r>
    <x v="3182"/>
    <n v="5.5"/>
    <n v="1971"/>
    <x v="1"/>
    <n v="15180000"/>
    <n v="38"/>
    <x v="21"/>
    <s v="John Amos"/>
    <m/>
    <m/>
    <m/>
    <m/>
    <n v="3340"/>
    <n v="50"/>
    <x v="0"/>
    <x v="0"/>
    <n v="500000"/>
    <n v="14680000"/>
  </r>
  <r>
    <x v="3183"/>
    <n v="5.5"/>
    <n v="1989"/>
    <x v="5"/>
    <n v="8508843"/>
    <n v="11"/>
    <x v="274"/>
    <s v="Craig T. Nelson"/>
    <m/>
    <m/>
    <m/>
    <m/>
    <n v="7470"/>
    <n v="35"/>
    <x v="0"/>
    <x v="0"/>
    <n v="18000000"/>
    <n v="-9491157"/>
  </r>
  <r>
    <x v="3184"/>
    <n v="5.5"/>
    <n v="2005"/>
    <x v="2"/>
    <n v="127144"/>
    <n v="32"/>
    <x v="110"/>
    <s v="Will Ferrell"/>
    <m/>
    <m/>
    <m/>
    <m/>
    <n v="5159"/>
    <n v="27"/>
    <x v="0"/>
    <x v="0"/>
    <n v="8000000"/>
    <n v="-7872856"/>
  </r>
  <r>
    <x v="3185"/>
    <n v="5.5"/>
    <n v="1997"/>
    <x v="0"/>
    <n v="40542"/>
    <n v="16"/>
    <x v="91"/>
    <s v="Robert John Burke"/>
    <m/>
    <m/>
    <m/>
    <m/>
    <n v="294"/>
    <n v="16"/>
    <x v="0"/>
    <x v="0"/>
    <n v="300000"/>
    <n v="-259458"/>
  </r>
  <r>
    <x v="3186"/>
    <n v="5.5"/>
    <n v="2009"/>
    <x v="2"/>
    <n v="19348"/>
    <n v="23"/>
    <x v="7"/>
    <s v="Jeff Bridges"/>
    <m/>
    <m/>
    <m/>
    <m/>
    <n v="2941"/>
    <n v="11"/>
    <x v="0"/>
    <x v="0"/>
    <n v="10000000"/>
    <n v="-9980652"/>
  </r>
  <r>
    <x v="3187"/>
    <n v="5.5"/>
    <n v="2015"/>
    <x v="4"/>
    <n v="62480"/>
    <n v="36"/>
    <x v="56"/>
    <s v="Nora Zehetner"/>
    <m/>
    <m/>
    <m/>
    <m/>
    <n v="1048"/>
    <n v="7"/>
    <x v="0"/>
    <x v="0"/>
    <n v="1000000"/>
    <n v="-937520"/>
  </r>
  <r>
    <x v="3188"/>
    <n v="5.4"/>
    <n v="2015"/>
    <x v="4"/>
    <n v="47375327"/>
    <n v="384"/>
    <x v="35"/>
    <s v="Channing Tatum"/>
    <m/>
    <m/>
    <m/>
    <m/>
    <n v="139593"/>
    <n v="720"/>
    <x v="0"/>
    <x v="0"/>
    <n v="176000000"/>
    <n v="-128624673"/>
  </r>
  <r>
    <x v="3189"/>
    <n v="5.4"/>
    <n v="1995"/>
    <x v="0"/>
    <n v="184031112"/>
    <n v="144"/>
    <x v="55"/>
    <s v="Michael Gough"/>
    <m/>
    <m/>
    <m/>
    <m/>
    <n v="190786"/>
    <n v="539"/>
    <x v="0"/>
    <x v="0"/>
    <n v="100000000"/>
    <n v="84031112"/>
  </r>
  <r>
    <x v="3190"/>
    <n v="5.4"/>
    <n v="2003"/>
    <x v="2"/>
    <n v="31111260"/>
    <n v="149"/>
    <x v="6"/>
    <s v="Glenn Morshower"/>
    <m/>
    <m/>
    <m/>
    <m/>
    <n v="77029"/>
    <n v="466"/>
    <x v="0"/>
    <x v="0"/>
    <n v="60000000"/>
    <n v="-28888740"/>
  </r>
  <r>
    <x v="3191"/>
    <n v="5.4"/>
    <n v="2012"/>
    <x v="4"/>
    <n v="42345531"/>
    <n v="239"/>
    <x v="463"/>
    <s v="Milla Jovovich"/>
    <m/>
    <m/>
    <m/>
    <m/>
    <n v="104831"/>
    <n v="423"/>
    <x v="0"/>
    <x v="6"/>
    <n v="65000000"/>
    <n v="-22654469"/>
  </r>
  <r>
    <x v="3192"/>
    <n v="5.4"/>
    <n v="2008"/>
    <x v="2"/>
    <n v="40687294"/>
    <n v="228"/>
    <x v="216"/>
    <s v="Mila Kunis"/>
    <m/>
    <m/>
    <m/>
    <m/>
    <n v="107772"/>
    <n v="398"/>
    <x v="0"/>
    <x v="16"/>
    <n v="35000000"/>
    <n v="5687294"/>
  </r>
  <r>
    <x v="3193"/>
    <n v="5.4"/>
    <n v="2007"/>
    <x v="2"/>
    <n v="17544812"/>
    <n v="252"/>
    <x v="99"/>
    <s v="Jay Hernandez"/>
    <m/>
    <m/>
    <m/>
    <m/>
    <n v="69989"/>
    <n v="384"/>
    <x v="0"/>
    <x v="0"/>
    <n v="10000000"/>
    <n v="7544812"/>
  </r>
  <r>
    <x v="3194"/>
    <n v="5.4"/>
    <n v="2002"/>
    <x v="2"/>
    <n v="22160085"/>
    <n v="108"/>
    <x v="99"/>
    <s v="Lena Olin"/>
    <m/>
    <m/>
    <m/>
    <m/>
    <n v="16747"/>
    <n v="349"/>
    <x v="0"/>
    <x v="0"/>
    <n v="10600000"/>
    <n v="11560085"/>
  </r>
  <r>
    <x v="3195"/>
    <n v="5.4"/>
    <n v="1985"/>
    <x v="5"/>
    <n v="30000000"/>
    <n v="138"/>
    <x v="264"/>
    <s v="Clu Gulager"/>
    <m/>
    <m/>
    <m/>
    <m/>
    <n v="43485"/>
    <n v="327"/>
    <x v="0"/>
    <x v="0"/>
    <n v="2200000"/>
    <n v="27800000"/>
  </r>
  <r>
    <x v="3196"/>
    <n v="5.4"/>
    <n v="1989"/>
    <x v="5"/>
    <n v="55210049"/>
    <n v="98"/>
    <x v="6"/>
    <s v="Leonard Nimoy"/>
    <m/>
    <m/>
    <m/>
    <m/>
    <n v="43743"/>
    <n v="293"/>
    <x v="0"/>
    <x v="0"/>
    <n v="27800000"/>
    <n v="27410049"/>
  </r>
  <r>
    <x v="3197"/>
    <n v="5.4"/>
    <n v="2002"/>
    <x v="2"/>
    <n v="17266505"/>
    <n v="181"/>
    <x v="661"/>
    <s v="Scarlett Johansson"/>
    <m/>
    <m/>
    <m/>
    <m/>
    <n v="43764"/>
    <n v="291"/>
    <x v="0"/>
    <x v="0"/>
    <n v="30000000"/>
    <n v="-12733495"/>
  </r>
  <r>
    <x v="3198"/>
    <n v="5.4"/>
    <n v="2014"/>
    <x v="4"/>
    <n v="84263837"/>
    <n v="271"/>
    <x v="320"/>
    <s v="Alfre Woodard"/>
    <m/>
    <m/>
    <m/>
    <m/>
    <n v="81699"/>
    <n v="291"/>
    <x v="0"/>
    <x v="0"/>
    <n v="6500000"/>
    <n v="77763837"/>
  </r>
  <r>
    <x v="3199"/>
    <n v="5.4"/>
    <n v="2011"/>
    <x v="4"/>
    <n v="37652565"/>
    <n v="291"/>
    <x v="374"/>
    <s v="Gary Oldman"/>
    <m/>
    <m/>
    <m/>
    <m/>
    <n v="91151"/>
    <n v="283"/>
    <x v="0"/>
    <x v="0"/>
    <n v="42000000"/>
    <n v="-4347435"/>
  </r>
  <r>
    <x v="3200"/>
    <n v="5.4"/>
    <n v="2014"/>
    <x v="4"/>
    <n v="1821983"/>
    <n v="254"/>
    <x v="678"/>
    <s v="Johnny Depp"/>
    <m/>
    <m/>
    <m/>
    <m/>
    <n v="31089"/>
    <n v="261"/>
    <x v="0"/>
    <x v="0"/>
    <n v="3000000"/>
    <n v="-1178017"/>
  </r>
  <r>
    <x v="3201"/>
    <n v="5.4"/>
    <n v="2007"/>
    <x v="2"/>
    <n v="100289690"/>
    <n v="186"/>
    <x v="476"/>
    <s v="Jimmy Bennett"/>
    <m/>
    <m/>
    <m/>
    <m/>
    <n v="115099"/>
    <n v="257"/>
    <x v="0"/>
    <x v="0"/>
    <n v="175000000"/>
    <n v="-74710310"/>
  </r>
  <r>
    <x v="3202"/>
    <n v="5.4"/>
    <n v="2013"/>
    <x v="4"/>
    <n v="133668525"/>
    <n v="139"/>
    <x v="117"/>
    <s v="Steve Buscemi"/>
    <m/>
    <m/>
    <m/>
    <m/>
    <n v="107817"/>
    <n v="255"/>
    <x v="0"/>
    <x v="0"/>
    <n v="80000000"/>
    <n v="53668525"/>
  </r>
  <r>
    <x v="3203"/>
    <n v="5.4"/>
    <n v="2004"/>
    <x v="2"/>
    <n v="69148997"/>
    <n v="62"/>
    <x v="50"/>
    <s v="Busy Philipps"/>
    <m/>
    <m/>
    <m/>
    <m/>
    <n v="98794"/>
    <n v="251"/>
    <x v="0"/>
    <x v="0"/>
    <n v="37000000"/>
    <n v="32148997"/>
  </r>
  <r>
    <x v="3204"/>
    <n v="5.4"/>
    <n v="2009"/>
    <x v="2"/>
    <n v="49392095"/>
    <n v="167"/>
    <x v="27"/>
    <s v="Will Ferrell"/>
    <m/>
    <m/>
    <m/>
    <m/>
    <n v="52029"/>
    <n v="224"/>
    <x v="0"/>
    <x v="0"/>
    <n v="100000000"/>
    <n v="-50607905"/>
  </r>
  <r>
    <x v="3205"/>
    <n v="5.4"/>
    <n v="2012"/>
    <x v="4"/>
    <n v="15608545"/>
    <n v="208"/>
    <x v="74"/>
    <s v="Rick Yune"/>
    <m/>
    <m/>
    <m/>
    <m/>
    <n v="53471"/>
    <n v="224"/>
    <x v="0"/>
    <x v="0"/>
    <n v="15000000"/>
    <n v="608545"/>
  </r>
  <r>
    <x v="3206"/>
    <n v="5.4"/>
    <n v="2015"/>
    <x v="4"/>
    <n v="7097125"/>
    <n v="261"/>
    <x v="216"/>
    <s v="Chris Hemsworth"/>
    <m/>
    <m/>
    <m/>
    <m/>
    <n v="38983"/>
    <n v="207"/>
    <x v="0"/>
    <x v="0"/>
    <n v="70000000"/>
    <n v="-62902875"/>
  </r>
  <r>
    <x v="3207"/>
    <n v="5.4"/>
    <n v="2001"/>
    <x v="2"/>
    <n v="112692062"/>
    <n v="122"/>
    <x v="603"/>
    <s v="Alexa PenaVega"/>
    <m/>
    <m/>
    <m/>
    <m/>
    <n v="84325"/>
    <n v="205"/>
    <x v="0"/>
    <x v="0"/>
    <n v="35000000"/>
    <n v="77692062"/>
  </r>
  <r>
    <x v="3208"/>
    <n v="5.4"/>
    <n v="2003"/>
    <x v="2"/>
    <n v="56127162"/>
    <n v="97"/>
    <x v="34"/>
    <s v="Taran Killam"/>
    <m/>
    <m/>
    <m/>
    <m/>
    <n v="57479"/>
    <n v="205"/>
    <x v="0"/>
    <x v="0"/>
    <n v="18000000"/>
    <n v="38127162"/>
  </r>
  <r>
    <x v="3209"/>
    <n v="5.4"/>
    <n v="1999"/>
    <x v="0"/>
    <n v="3071947"/>
    <n v="49"/>
    <x v="307"/>
    <s v="Julie Benz"/>
    <m/>
    <m/>
    <m/>
    <m/>
    <n v="18711"/>
    <n v="183"/>
    <x v="0"/>
    <x v="0"/>
    <n v="3500000"/>
    <n v="-428053"/>
  </r>
  <r>
    <x v="3210"/>
    <n v="5.4"/>
    <n v="1997"/>
    <x v="0"/>
    <n v="47474112"/>
    <n v="84"/>
    <x v="207"/>
    <s v="Don Cheadle"/>
    <m/>
    <m/>
    <m/>
    <m/>
    <n v="58227"/>
    <n v="181"/>
    <x v="0"/>
    <x v="0"/>
    <n v="90000000"/>
    <n v="-42525888"/>
  </r>
  <r>
    <x v="3211"/>
    <n v="5.4"/>
    <n v="2007"/>
    <x v="2"/>
    <n v="5932060"/>
    <n v="90"/>
    <x v="679"/>
    <s v="Colin Firth"/>
    <m/>
    <m/>
    <m/>
    <m/>
    <n v="29285"/>
    <n v="174"/>
    <x v="0"/>
    <x v="8"/>
    <n v="35000000"/>
    <n v="-29067940"/>
  </r>
  <r>
    <x v="3212"/>
    <n v="5.4"/>
    <n v="2015"/>
    <x v="4"/>
    <n v="20991497"/>
    <n v="138"/>
    <x v="110"/>
    <s v="Emma Stone"/>
    <m/>
    <m/>
    <m/>
    <m/>
    <n v="39778"/>
    <n v="172"/>
    <x v="0"/>
    <x v="0"/>
    <n v="37000000"/>
    <n v="-16008503"/>
  </r>
  <r>
    <x v="3213"/>
    <n v="5.4"/>
    <n v="2013"/>
    <x v="4"/>
    <n v="7186670"/>
    <n v="285"/>
    <x v="680"/>
    <s v="Daryl Sabara"/>
    <m/>
    <m/>
    <m/>
    <m/>
    <n v="21468"/>
    <n v="164"/>
    <x v="0"/>
    <x v="0"/>
    <n v="6000000"/>
    <n v="1186670"/>
  </r>
  <r>
    <x v="3214"/>
    <n v="5.4"/>
    <n v="1996"/>
    <x v="0"/>
    <n v="60573641"/>
    <n v="81"/>
    <x v="247"/>
    <s v="Jim Belushi"/>
    <m/>
    <m/>
    <m/>
    <m/>
    <n v="68406"/>
    <n v="162"/>
    <x v="0"/>
    <x v="0"/>
    <n v="60000000"/>
    <n v="573641"/>
  </r>
  <r>
    <x v="3215"/>
    <n v="5.4"/>
    <n v="2008"/>
    <x v="2"/>
    <n v="31397498"/>
    <n v="172"/>
    <x v="320"/>
    <s v="Chloë Grace Moretz"/>
    <m/>
    <m/>
    <m/>
    <m/>
    <n v="44130"/>
    <n v="156"/>
    <x v="0"/>
    <x v="0"/>
    <n v="12000000"/>
    <n v="19397498"/>
  </r>
  <r>
    <x v="3216"/>
    <n v="5.4"/>
    <n v="2008"/>
    <x v="2"/>
    <n v="15279680"/>
    <n v="125"/>
    <x v="226"/>
    <s v="Nicolas Cage"/>
    <m/>
    <m/>
    <m/>
    <m/>
    <n v="48245"/>
    <n v="154"/>
    <x v="0"/>
    <x v="0"/>
    <n v="40000000"/>
    <n v="-24720320"/>
  </r>
  <r>
    <x v="3217"/>
    <n v="5.4"/>
    <n v="2002"/>
    <x v="2"/>
    <n v="33105600"/>
    <n v="105"/>
    <x v="471"/>
    <s v="Gary Cole"/>
    <m/>
    <m/>
    <m/>
    <m/>
    <n v="41663"/>
    <n v="141"/>
    <x v="0"/>
    <x v="0"/>
    <n v="70000000"/>
    <n v="-36894400"/>
  </r>
  <r>
    <x v="3218"/>
    <n v="5.4"/>
    <n v="2010"/>
    <x v="4"/>
    <n v="1796024"/>
    <n v="138"/>
    <x v="32"/>
    <s v="Robert De Niro"/>
    <m/>
    <m/>
    <m/>
    <m/>
    <n v="34985"/>
    <n v="135"/>
    <x v="0"/>
    <x v="0"/>
    <n v="22000000"/>
    <n v="-20203976"/>
  </r>
  <r>
    <x v="3219"/>
    <n v="5.4"/>
    <n v="2009"/>
    <x v="2"/>
    <n v="58715510"/>
    <n v="152"/>
    <x v="34"/>
    <s v="Anne Hathaway"/>
    <m/>
    <m/>
    <m/>
    <m/>
    <n v="79094"/>
    <n v="129"/>
    <x v="0"/>
    <x v="0"/>
    <n v="30000000"/>
    <n v="28715510"/>
  </r>
  <r>
    <x v="3220"/>
    <n v="5.4"/>
    <n v="2005"/>
    <x v="2"/>
    <n v="82569532"/>
    <n v="77"/>
    <x v="503"/>
    <s v="Taylor Lautner"/>
    <m/>
    <m/>
    <m/>
    <m/>
    <n v="42737"/>
    <n v="128"/>
    <x v="0"/>
    <x v="0"/>
    <n v="60000000"/>
    <n v="22569532"/>
  </r>
  <r>
    <x v="3221"/>
    <n v="5.4"/>
    <n v="2002"/>
    <x v="2"/>
    <n v="3034181"/>
    <n v="70"/>
    <x v="57"/>
    <s v="Michael McKean"/>
    <m/>
    <m/>
    <m/>
    <m/>
    <n v="13622"/>
    <n v="128"/>
    <x v="0"/>
    <x v="8"/>
    <n v="11000000"/>
    <n v="-7965819"/>
  </r>
  <r>
    <x v="3222"/>
    <n v="5.4"/>
    <n v="1995"/>
    <x v="0"/>
    <n v="50024083"/>
    <n v="47"/>
    <x v="18"/>
    <s v="Peter Greene"/>
    <m/>
    <m/>
    <m/>
    <m/>
    <n v="35918"/>
    <n v="126"/>
    <x v="0"/>
    <x v="0"/>
    <n v="60000000"/>
    <n v="-9975917"/>
  </r>
  <r>
    <x v="3223"/>
    <n v="5.4"/>
    <n v="2014"/>
    <x v="4"/>
    <n v="10429707"/>
    <n v="49"/>
    <x v="117"/>
    <s v="Alex Kendrick"/>
    <m/>
    <m/>
    <m/>
    <m/>
    <n v="10483"/>
    <n v="125"/>
    <x v="0"/>
    <x v="0"/>
    <n v="5000000"/>
    <n v="5429707"/>
  </r>
  <r>
    <x v="3224"/>
    <n v="5.4"/>
    <n v="2001"/>
    <x v="2"/>
    <n v="64172251"/>
    <n v="61"/>
    <x v="246"/>
    <s v="Chazz Palminteri"/>
    <m/>
    <m/>
    <m/>
    <m/>
    <n v="19079"/>
    <n v="122"/>
    <x v="0"/>
    <x v="0"/>
    <n v="30000000"/>
    <n v="34172251"/>
  </r>
  <r>
    <x v="3225"/>
    <n v="5.4"/>
    <n v="2010"/>
    <x v="4"/>
    <n v="47000485"/>
    <n v="140"/>
    <x v="681"/>
    <s v="Tom Selleck"/>
    <m/>
    <m/>
    <m/>
    <m/>
    <n v="72867"/>
    <n v="120"/>
    <x v="0"/>
    <x v="0"/>
    <n v="75000000"/>
    <n v="-27999515"/>
  </r>
  <r>
    <x v="3226"/>
    <n v="5.4"/>
    <n v="2009"/>
    <x v="2"/>
    <n v="49474048"/>
    <n v="124"/>
    <x v="247"/>
    <s v="Robin Williams"/>
    <m/>
    <m/>
    <m/>
    <m/>
    <n v="31191"/>
    <n v="120"/>
    <x v="0"/>
    <x v="0"/>
    <n v="35000000"/>
    <n v="14474048"/>
  </r>
  <r>
    <x v="3227"/>
    <n v="5.4"/>
    <n v="1994"/>
    <x v="0"/>
    <n v="57362581"/>
    <n v="38"/>
    <x v="112"/>
    <s v="Sylvester Stallone"/>
    <m/>
    <m/>
    <m/>
    <m/>
    <n v="50148"/>
    <n v="116"/>
    <x v="0"/>
    <x v="42"/>
    <n v="45000000"/>
    <n v="12362581"/>
  </r>
  <r>
    <x v="3228"/>
    <n v="5.4"/>
    <n v="2011"/>
    <x v="4"/>
    <n v="21379315"/>
    <n v="132"/>
    <x v="522"/>
    <s v="Elisabeth Harnois"/>
    <m/>
    <m/>
    <m/>
    <m/>
    <n v="17590"/>
    <n v="112"/>
    <x v="0"/>
    <x v="0"/>
    <n v="150000000"/>
    <n v="-128620685"/>
  </r>
  <r>
    <x v="3229"/>
    <n v="5.4"/>
    <n v="2002"/>
    <x v="2"/>
    <n v="28399192"/>
    <n v="61"/>
    <x v="682"/>
    <s v="Steve Irwin"/>
    <m/>
    <m/>
    <m/>
    <m/>
    <n v="5663"/>
    <n v="106"/>
    <x v="0"/>
    <x v="17"/>
    <n v="13000000"/>
    <n v="15399192"/>
  </r>
  <r>
    <x v="3230"/>
    <n v="5.4"/>
    <n v="2002"/>
    <x v="2"/>
    <n v="10198766"/>
    <n v="53"/>
    <x v="117"/>
    <s v="Heather Matarazzo"/>
    <m/>
    <m/>
    <m/>
    <m/>
    <n v="12007"/>
    <n v="105"/>
    <x v="0"/>
    <x v="0"/>
    <n v="12000000"/>
    <n v="-1801234"/>
  </r>
  <r>
    <x v="3231"/>
    <n v="5.4"/>
    <n v="2001"/>
    <x v="2"/>
    <n v="10397365"/>
    <n v="61"/>
    <x v="683"/>
    <s v="Monica Potter"/>
    <m/>
    <m/>
    <m/>
    <m/>
    <n v="11693"/>
    <n v="104"/>
    <x v="0"/>
    <x v="0"/>
    <n v="14000000"/>
    <n v="-3602635"/>
  </r>
  <r>
    <x v="3232"/>
    <n v="5.4"/>
    <n v="1997"/>
    <x v="0"/>
    <n v="105263257"/>
    <n v="53"/>
    <x v="684"/>
    <s v="Brendan Fraser"/>
    <m/>
    <m/>
    <m/>
    <m/>
    <n v="56168"/>
    <n v="103"/>
    <x v="0"/>
    <x v="0"/>
    <n v="55000000"/>
    <n v="50263257"/>
  </r>
  <r>
    <x v="3233"/>
    <n v="5.4"/>
    <n v="2002"/>
    <x v="2"/>
    <n v="47811275"/>
    <n v="69"/>
    <x v="503"/>
    <s v="Frankie Muniz"/>
    <m/>
    <m/>
    <m/>
    <m/>
    <n v="29008"/>
    <n v="99"/>
    <x v="0"/>
    <x v="0"/>
    <n v="15000000"/>
    <n v="32811275"/>
  </r>
  <r>
    <x v="3234"/>
    <n v="5.4"/>
    <n v="1992"/>
    <x v="0"/>
    <n v="32101000"/>
    <n v="48"/>
    <x v="344"/>
    <s v="Jeff Fahey"/>
    <m/>
    <m/>
    <m/>
    <m/>
    <n v="27800"/>
    <n v="96"/>
    <x v="0"/>
    <x v="8"/>
    <n v="10000000"/>
    <n v="22101000"/>
  </r>
  <r>
    <x v="3235"/>
    <n v="5.4"/>
    <n v="2005"/>
    <x v="2"/>
    <n v="19118247"/>
    <n v="59"/>
    <x v="182"/>
    <s v="Christina Milian"/>
    <m/>
    <m/>
    <m/>
    <m/>
    <n v="19829"/>
    <n v="94"/>
    <x v="0"/>
    <x v="0"/>
    <n v="40000000"/>
    <n v="-20881753"/>
  </r>
  <r>
    <x v="3236"/>
    <n v="5.4"/>
    <n v="2015"/>
    <x v="4"/>
    <n v="10214013"/>
    <n v="90"/>
    <x v="117"/>
    <s v="Tom Wilkinson"/>
    <m/>
    <m/>
    <m/>
    <m/>
    <n v="23072"/>
    <n v="89"/>
    <x v="0"/>
    <x v="0"/>
    <n v="35000000"/>
    <n v="-24785987"/>
  </r>
  <r>
    <x v="3237"/>
    <n v="5.4"/>
    <n v="2004"/>
    <x v="2"/>
    <n v="50026353"/>
    <n v="104"/>
    <x v="685"/>
    <s v="Steve Buscemi"/>
    <m/>
    <m/>
    <m/>
    <m/>
    <n v="13581"/>
    <n v="88"/>
    <x v="0"/>
    <x v="0"/>
    <n v="110000000"/>
    <n v="-59973647"/>
  </r>
  <r>
    <x v="3238"/>
    <n v="5.4"/>
    <n v="2003"/>
    <x v="2"/>
    <n v="37788228"/>
    <n v="44"/>
    <x v="117"/>
    <s v="Bernie Mac"/>
    <m/>
    <m/>
    <m/>
    <m/>
    <n v="15046"/>
    <n v="80"/>
    <x v="0"/>
    <x v="0"/>
    <n v="35200000"/>
    <n v="2588228"/>
  </r>
  <r>
    <x v="3239"/>
    <n v="5.4"/>
    <n v="2010"/>
    <x v="4"/>
    <n v="24268828"/>
    <n v="97"/>
    <x v="686"/>
    <s v="Madeline Carroll"/>
    <m/>
    <m/>
    <m/>
    <m/>
    <n v="29971"/>
    <n v="71"/>
    <x v="0"/>
    <x v="0"/>
    <n v="28000000"/>
    <n v="-3731172"/>
  </r>
  <r>
    <x v="3240"/>
    <n v="5.4"/>
    <n v="1999"/>
    <x v="0"/>
    <n v="399793"/>
    <n v="31"/>
    <x v="5"/>
    <s v="Kelly Macdonald"/>
    <m/>
    <m/>
    <m/>
    <m/>
    <n v="2877"/>
    <n v="70"/>
    <x v="0"/>
    <x v="0"/>
    <n v="4000000"/>
    <n v="-3600207"/>
  </r>
  <r>
    <x v="3241"/>
    <n v="5.4"/>
    <n v="2002"/>
    <x v="2"/>
    <n v="64736114"/>
    <n v="71"/>
    <x v="49"/>
    <s v="Nathan Lane"/>
    <m/>
    <m/>
    <m/>
    <m/>
    <n v="36471"/>
    <n v="69"/>
    <x v="0"/>
    <x v="0"/>
    <n v="120000000"/>
    <n v="-55263886"/>
  </r>
  <r>
    <x v="3242"/>
    <n v="5.4"/>
    <n v="1996"/>
    <x v="0"/>
    <n v="14095303"/>
    <n v="50"/>
    <x v="475"/>
    <s v="Natasha Henstridge"/>
    <m/>
    <m/>
    <m/>
    <m/>
    <n v="15814"/>
    <n v="68"/>
    <x v="0"/>
    <x v="0"/>
    <n v="25000000"/>
    <n v="-10904697"/>
  </r>
  <r>
    <x v="3243"/>
    <n v="5.4"/>
    <n v="2013"/>
    <x v="4"/>
    <n v="71017784"/>
    <n v="125"/>
    <x v="49"/>
    <s v="Jacob Tremblay"/>
    <m/>
    <m/>
    <m/>
    <m/>
    <n v="27257"/>
    <n v="59"/>
    <x v="0"/>
    <x v="0"/>
    <n v="105000000"/>
    <n v="-33982216"/>
  </r>
  <r>
    <x v="3244"/>
    <n v="5.4"/>
    <n v="1999"/>
    <x v="0"/>
    <n v="8427204"/>
    <n v="73"/>
    <x v="231"/>
    <s v="Willie Garson"/>
    <m/>
    <m/>
    <m/>
    <m/>
    <n v="10100"/>
    <n v="59"/>
    <x v="0"/>
    <x v="0"/>
    <n v="24000000"/>
    <n v="-15572796"/>
  </r>
  <r>
    <x v="3245"/>
    <n v="5.4"/>
    <n v="2003"/>
    <x v="2"/>
    <n v="47887943"/>
    <n v="85"/>
    <x v="687"/>
    <s v="Haley Joel Osment"/>
    <m/>
    <m/>
    <m/>
    <m/>
    <n v="11634"/>
    <n v="58"/>
    <x v="0"/>
    <x v="0"/>
    <n v="20000000"/>
    <n v="27887943"/>
  </r>
  <r>
    <x v="3246"/>
    <n v="5.4"/>
    <n v="2009"/>
    <x v="2"/>
    <n v="73023275"/>
    <n v="107"/>
    <x v="247"/>
    <s v="Don Cheadle"/>
    <m/>
    <m/>
    <m/>
    <m/>
    <n v="16271"/>
    <n v="57"/>
    <x v="0"/>
    <x v="0"/>
    <n v="35000000"/>
    <n v="38023275"/>
  </r>
  <r>
    <x v="3247"/>
    <n v="5.4"/>
    <n v="2009"/>
    <x v="2"/>
    <n v="25200412"/>
    <n v="82"/>
    <x v="688"/>
    <s v="Malese Jow"/>
    <m/>
    <m/>
    <m/>
    <m/>
    <n v="16580"/>
    <n v="55"/>
    <x v="0"/>
    <x v="0"/>
    <n v="45000000"/>
    <n v="-19799588"/>
  </r>
  <r>
    <x v="3248"/>
    <n v="5.4"/>
    <n v="2001"/>
    <x v="2"/>
    <n v="33357476"/>
    <n v="51"/>
    <x v="689"/>
    <s v="Leslie Bibb"/>
    <m/>
    <m/>
    <m/>
    <m/>
    <n v="7392"/>
    <n v="53"/>
    <x v="0"/>
    <x v="0"/>
    <n v="35000000"/>
    <n v="-1642524"/>
  </r>
  <r>
    <x v="3249"/>
    <n v="5.4"/>
    <n v="1992"/>
    <x v="0"/>
    <n v="70100000"/>
    <n v="21"/>
    <x v="110"/>
    <s v="John Witherspoon"/>
    <m/>
    <m/>
    <m/>
    <m/>
    <n v="20183"/>
    <n v="41"/>
    <x v="0"/>
    <x v="0"/>
    <n v="40000000"/>
    <n v="30100000"/>
  </r>
  <r>
    <x v="3250"/>
    <n v="5.4"/>
    <n v="2003"/>
    <x v="2"/>
    <n v="2580"/>
    <n v="22"/>
    <x v="43"/>
    <s v="Judy Greer"/>
    <m/>
    <m/>
    <m/>
    <m/>
    <n v="1618"/>
    <n v="40"/>
    <x v="0"/>
    <x v="0"/>
    <n v="1650000"/>
    <n v="-1647420"/>
  </r>
  <r>
    <x v="3251"/>
    <n v="5.4"/>
    <n v="2007"/>
    <x v="2"/>
    <n v="872643"/>
    <n v="16"/>
    <x v="487"/>
    <s v="Saif Ali Khan"/>
    <m/>
    <m/>
    <m/>
    <m/>
    <n v="2909"/>
    <n v="37"/>
    <x v="13"/>
    <x v="0"/>
    <n v="6000000"/>
    <n v="-5127357"/>
  </r>
  <r>
    <x v="3252"/>
    <n v="5.4"/>
    <n v="2010"/>
    <x v="4"/>
    <n v="263365"/>
    <n v="92"/>
    <x v="215"/>
    <s v="Djimon Hounsou"/>
    <m/>
    <m/>
    <m/>
    <m/>
    <n v="6147"/>
    <n v="36"/>
    <x v="0"/>
    <x v="0"/>
    <n v="20000000"/>
    <n v="-19736635"/>
  </r>
  <r>
    <x v="3253"/>
    <n v="5.4"/>
    <n v="2002"/>
    <x v="2"/>
    <n v="19184015"/>
    <n v="24"/>
    <x v="690"/>
    <s v="Nancy O'Dell"/>
    <m/>
    <m/>
    <m/>
    <m/>
    <n v="1466"/>
    <n v="35"/>
    <x v="0"/>
    <x v="0"/>
    <n v="3000000"/>
    <n v="16184015"/>
  </r>
  <r>
    <x v="3254"/>
    <n v="5.4"/>
    <n v="1981"/>
    <x v="5"/>
    <n v="8500000"/>
    <n v="13"/>
    <x v="117"/>
    <s v="Mako"/>
    <m/>
    <m/>
    <m/>
    <m/>
    <n v="2061"/>
    <n v="34"/>
    <x v="0"/>
    <x v="0"/>
    <n v="20000000"/>
    <n v="-11500000"/>
  </r>
  <r>
    <x v="3255"/>
    <n v="5.4"/>
    <n v="2011"/>
    <x v="4"/>
    <n v="10106233"/>
    <n v="83"/>
    <x v="7"/>
    <s v="Cameron Monaghan"/>
    <m/>
    <m/>
    <m/>
    <m/>
    <n v="12702"/>
    <n v="32"/>
    <x v="0"/>
    <x v="0"/>
    <n v="8000000"/>
    <n v="2106233"/>
  </r>
  <r>
    <x v="3256"/>
    <n v="5.4"/>
    <n v="2013"/>
    <x v="4"/>
    <n v="4756"/>
    <n v="28"/>
    <x v="233"/>
    <s v="Ioan Gruffudd"/>
    <m/>
    <m/>
    <m/>
    <m/>
    <n v="4191"/>
    <n v="32"/>
    <x v="0"/>
    <x v="8"/>
    <n v="25000000"/>
    <n v="-24995244"/>
  </r>
  <r>
    <x v="3257"/>
    <n v="5.4"/>
    <n v="2012"/>
    <x v="4"/>
    <n v="9402410"/>
    <n v="77"/>
    <x v="274"/>
    <s v="Thomas McDonell"/>
    <m/>
    <m/>
    <m/>
    <m/>
    <n v="11233"/>
    <n v="32"/>
    <x v="0"/>
    <x v="0"/>
    <n v="14000000"/>
    <n v="-4597590"/>
  </r>
  <r>
    <x v="3258"/>
    <n v="5.4"/>
    <n v="2016"/>
    <x v="4"/>
    <n v="6462576"/>
    <n v="24"/>
    <x v="5"/>
    <s v="Clive Russell"/>
    <m/>
    <m/>
    <m/>
    <m/>
    <n v="1449"/>
    <n v="30"/>
    <x v="0"/>
    <x v="0"/>
    <n v="18500000"/>
    <n v="-12037424"/>
  </r>
  <r>
    <x v="3259"/>
    <n v="5.4"/>
    <n v="2001"/>
    <x v="2"/>
    <n v="703"/>
    <n v="9"/>
    <x v="7"/>
    <s v="Lynn Cohen"/>
    <m/>
    <m/>
    <m/>
    <m/>
    <n v="480"/>
    <n v="21"/>
    <x v="0"/>
    <x v="0"/>
    <n v="1500000"/>
    <n v="-1499297"/>
  </r>
  <r>
    <x v="3260"/>
    <n v="5.4"/>
    <n v="2011"/>
    <x v="4"/>
    <n v="11860839"/>
    <n v="67"/>
    <x v="33"/>
    <s v="Lea Michele"/>
    <m/>
    <m/>
    <m/>
    <m/>
    <n v="5156"/>
    <n v="21"/>
    <x v="0"/>
    <x v="0"/>
    <n v="9000000"/>
    <n v="2860839"/>
  </r>
  <r>
    <x v="3261"/>
    <n v="5.4"/>
    <n v="1997"/>
    <x v="0"/>
    <n v="8119205"/>
    <n v="21"/>
    <x v="476"/>
    <s v="Mara Wilson"/>
    <m/>
    <m/>
    <m/>
    <m/>
    <n v="4288"/>
    <n v="21"/>
    <x v="0"/>
    <x v="0"/>
    <n v="28000000"/>
    <n v="-19880795"/>
  </r>
  <r>
    <x v="3262"/>
    <n v="5.3"/>
    <n v="2005"/>
    <x v="2"/>
    <n v="32048809"/>
    <n v="228"/>
    <x v="99"/>
    <s v="Robert Ri'chard"/>
    <m/>
    <m/>
    <m/>
    <m/>
    <n v="94456"/>
    <n v="576"/>
    <x v="0"/>
    <x v="17"/>
    <n v="30000000"/>
    <n v="2048809"/>
  </r>
  <r>
    <x v="3263"/>
    <n v="5.3"/>
    <n v="2012"/>
    <x v="4"/>
    <n v="14123773"/>
    <n v="444"/>
    <x v="0"/>
    <s v="James Franco"/>
    <m/>
    <m/>
    <m/>
    <m/>
    <n v="108683"/>
    <n v="561"/>
    <x v="0"/>
    <x v="0"/>
    <n v="5000000"/>
    <n v="9123773"/>
  </r>
  <r>
    <x v="3264"/>
    <n v="5.3"/>
    <n v="2013"/>
    <x v="4"/>
    <n v="67344392"/>
    <n v="412"/>
    <x v="18"/>
    <s v="Bruce Willis"/>
    <m/>
    <m/>
    <m/>
    <m/>
    <n v="165618"/>
    <n v="503"/>
    <x v="0"/>
    <x v="0"/>
    <n v="92000000"/>
    <n v="-24655608"/>
  </r>
  <r>
    <x v="3265"/>
    <n v="5.3"/>
    <n v="2013"/>
    <x v="4"/>
    <n v="16969390"/>
    <n v="336"/>
    <x v="21"/>
    <s v="Michael Fassbender"/>
    <m/>
    <m/>
    <m/>
    <m/>
    <n v="80861"/>
    <n v="431"/>
    <x v="0"/>
    <x v="0"/>
    <n v="25000000"/>
    <n v="-8030610"/>
  </r>
  <r>
    <x v="3266"/>
    <n v="5.3"/>
    <n v="2003"/>
    <x v="2"/>
    <n v="4717455"/>
    <n v="138"/>
    <x v="20"/>
    <s v="Jennifer Jason Leigh"/>
    <m/>
    <m/>
    <m/>
    <m/>
    <n v="18632"/>
    <n v="354"/>
    <x v="0"/>
    <x v="17"/>
    <n v="12000000"/>
    <n v="-7282545"/>
  </r>
  <r>
    <x v="3267"/>
    <n v="5.3"/>
    <n v="2006"/>
    <x v="2"/>
    <n v="23292105"/>
    <n v="120"/>
    <x v="478"/>
    <s v="Laura Ramsey"/>
    <m/>
    <m/>
    <m/>
    <m/>
    <n v="39541"/>
    <n v="334"/>
    <x v="0"/>
    <x v="0"/>
    <n v="20000000"/>
    <n v="3292105"/>
  </r>
  <r>
    <x v="3268"/>
    <n v="5.3"/>
    <n v="1998"/>
    <x v="0"/>
    <n v="32368960"/>
    <n v="114"/>
    <x v="691"/>
    <s v="Alexis Arquette"/>
    <m/>
    <m/>
    <m/>
    <m/>
    <n v="39768"/>
    <n v="292"/>
    <x v="0"/>
    <x v="16"/>
    <n v="25000000"/>
    <n v="7368960"/>
  </r>
  <r>
    <x v="3269"/>
    <n v="5.3"/>
    <n v="1988"/>
    <x v="5"/>
    <n v="19170001"/>
    <n v="110"/>
    <x v="99"/>
    <s v="Kane Hodder"/>
    <m/>
    <m/>
    <m/>
    <m/>
    <n v="21359"/>
    <n v="270"/>
    <x v="0"/>
    <x v="0"/>
    <n v="2800000"/>
    <n v="16370001"/>
  </r>
  <r>
    <x v="3270"/>
    <n v="5.3"/>
    <n v="1999"/>
    <x v="0"/>
    <n v="10654581"/>
    <n v="107"/>
    <x v="73"/>
    <s v="Johnny Depp"/>
    <m/>
    <m/>
    <m/>
    <m/>
    <n v="45497"/>
    <n v="260"/>
    <x v="0"/>
    <x v="0"/>
    <n v="34000000"/>
    <n v="-23345419"/>
  </r>
  <r>
    <x v="3271"/>
    <n v="5.3"/>
    <n v="2003"/>
    <x v="2"/>
    <n v="30013346"/>
    <n v="132"/>
    <x v="229"/>
    <s v="Harrison Ford"/>
    <m/>
    <m/>
    <m/>
    <m/>
    <n v="31293"/>
    <n v="254"/>
    <x v="0"/>
    <x v="0"/>
    <n v="75000000"/>
    <n v="-44986654"/>
  </r>
  <r>
    <x v="3272"/>
    <n v="5.3"/>
    <n v="2001"/>
    <x v="2"/>
    <n v="14252830"/>
    <n v="93"/>
    <x v="347"/>
    <s v="Rosario Dawson"/>
    <m/>
    <m/>
    <m/>
    <m/>
    <n v="18900"/>
    <n v="242"/>
    <x v="0"/>
    <x v="16"/>
    <n v="22000000"/>
    <n v="-7747170"/>
  </r>
  <r>
    <x v="3273"/>
    <n v="5.3"/>
    <n v="2000"/>
    <x v="2"/>
    <n v="39442871"/>
    <n v="87"/>
    <x v="246"/>
    <s v="Adam Sandler"/>
    <m/>
    <m/>
    <m/>
    <m/>
    <n v="80639"/>
    <n v="237"/>
    <x v="0"/>
    <x v="0"/>
    <n v="80000000"/>
    <n v="-40557129"/>
  </r>
  <r>
    <x v="3274"/>
    <n v="5.3"/>
    <n v="2002"/>
    <x v="2"/>
    <n v="50189179"/>
    <n v="81"/>
    <x v="380"/>
    <s v="Romany Malco"/>
    <m/>
    <m/>
    <m/>
    <m/>
    <n v="61966"/>
    <n v="207"/>
    <x v="0"/>
    <x v="0"/>
    <n v="60000000"/>
    <n v="-9810821"/>
  </r>
  <r>
    <x v="3275"/>
    <n v="5.3"/>
    <n v="2010"/>
    <x v="4"/>
    <n v="30212620"/>
    <n v="168"/>
    <x v="110"/>
    <s v="Shelley Conn"/>
    <m/>
    <m/>
    <m/>
    <m/>
    <n v="35066"/>
    <n v="196"/>
    <x v="0"/>
    <x v="0"/>
    <n v="120000000"/>
    <n v="-89787380"/>
  </r>
  <r>
    <x v="3276"/>
    <n v="5.3"/>
    <n v="1999"/>
    <x v="0"/>
    <n v="4394936"/>
    <n v="35"/>
    <x v="215"/>
    <s v="Sarah Michelle Gellar"/>
    <m/>
    <m/>
    <m/>
    <m/>
    <n v="11439"/>
    <n v="190"/>
    <x v="0"/>
    <x v="6"/>
    <n v="6000000"/>
    <n v="-1605064"/>
  </r>
  <r>
    <x v="3277"/>
    <n v="5.3"/>
    <n v="2000"/>
    <x v="2"/>
    <n v="28927720"/>
    <n v="103"/>
    <x v="277"/>
    <s v="Keanu Reeves"/>
    <m/>
    <m/>
    <m/>
    <m/>
    <n v="22220"/>
    <n v="181"/>
    <x v="0"/>
    <x v="0"/>
    <n v="33000000"/>
    <n v="-4072280"/>
  </r>
  <r>
    <x v="3278"/>
    <n v="5.3"/>
    <n v="2003"/>
    <x v="2"/>
    <n v="42672630"/>
    <n v="66"/>
    <x v="692"/>
    <s v="Clayton Snyder"/>
    <m/>
    <m/>
    <m/>
    <m/>
    <n v="27580"/>
    <n v="172"/>
    <x v="0"/>
    <x v="0"/>
    <n v="17000000"/>
    <n v="25672630"/>
  </r>
  <r>
    <x v="3279"/>
    <n v="5.3"/>
    <n v="2012"/>
    <x v="4"/>
    <n v="26404753"/>
    <n v="127"/>
    <x v="265"/>
    <s v="Fisher Stevens"/>
    <m/>
    <m/>
    <m/>
    <m/>
    <n v="34203"/>
    <n v="169"/>
    <x v="0"/>
    <x v="0"/>
    <n v="40000000"/>
    <n v="-13595247"/>
  </r>
  <r>
    <x v="3280"/>
    <n v="5.3"/>
    <n v="2015"/>
    <x v="4"/>
    <n v="28772222"/>
    <n v="163"/>
    <x v="693"/>
    <s v="Ray Winstone"/>
    <m/>
    <m/>
    <m/>
    <m/>
    <n v="33953"/>
    <n v="163"/>
    <x v="0"/>
    <x v="0"/>
    <n v="105000000"/>
    <n v="-76227778"/>
  </r>
  <r>
    <x v="3281"/>
    <n v="5.3"/>
    <n v="2000"/>
    <x v="2"/>
    <n v="15464026"/>
    <n v="81"/>
    <x v="34"/>
    <s v="Andy Dick"/>
    <m/>
    <m/>
    <m/>
    <m/>
    <n v="23076"/>
    <n v="158"/>
    <x v="0"/>
    <x v="0"/>
    <n v="20000000"/>
    <n v="-4535974"/>
  </r>
  <r>
    <x v="3282"/>
    <n v="5.3"/>
    <n v="2011"/>
    <x v="4"/>
    <n v="12555230"/>
    <n v="218"/>
    <x v="515"/>
    <s v="Eric Sheffer Stevens"/>
    <m/>
    <m/>
    <m/>
    <m/>
    <n v="18566"/>
    <n v="154"/>
    <x v="0"/>
    <x v="5"/>
    <n v="2000000"/>
    <n v="10555230"/>
  </r>
  <r>
    <x v="3283"/>
    <n v="5.3"/>
    <n v="2006"/>
    <x v="2"/>
    <n v="18595716"/>
    <n v="66"/>
    <x v="412"/>
    <s v="Tammin Sursok"/>
    <m/>
    <m/>
    <m/>
    <m/>
    <n v="30462"/>
    <n v="150"/>
    <x v="0"/>
    <x v="0"/>
    <n v="12000000"/>
    <n v="6595716"/>
  </r>
  <r>
    <x v="3284"/>
    <n v="5.3"/>
    <n v="2006"/>
    <x v="2"/>
    <n v="17324744"/>
    <n v="98"/>
    <x v="83"/>
    <s v="Samaire Armstrong"/>
    <m/>
    <m/>
    <m/>
    <m/>
    <n v="44103"/>
    <n v="149"/>
    <x v="0"/>
    <x v="0"/>
    <n v="28000000"/>
    <n v="-10675256"/>
  </r>
  <r>
    <x v="3285"/>
    <n v="5.3"/>
    <n v="2003"/>
    <x v="2"/>
    <n v="30222640"/>
    <n v="97"/>
    <x v="138"/>
    <s v="Christian Monzon"/>
    <m/>
    <m/>
    <m/>
    <m/>
    <n v="36666"/>
    <n v="144"/>
    <x v="0"/>
    <x v="0"/>
    <n v="25000000"/>
    <n v="5222640"/>
  </r>
  <r>
    <x v="3286"/>
    <n v="5.3"/>
    <n v="2011"/>
    <x v="4"/>
    <n v="48430355"/>
    <n v="185"/>
    <x v="7"/>
    <s v="Channing Tatum"/>
    <m/>
    <m/>
    <m/>
    <m/>
    <n v="43709"/>
    <n v="141"/>
    <x v="0"/>
    <x v="0"/>
    <n v="70000000"/>
    <n v="-21569645"/>
  </r>
  <r>
    <x v="3287"/>
    <n v="5.3"/>
    <n v="2004"/>
    <x v="2"/>
    <n v="96793"/>
    <n v="50"/>
    <x v="551"/>
    <s v="Jordana Brewster"/>
    <m/>
    <m/>
    <m/>
    <m/>
    <n v="12188"/>
    <n v="135"/>
    <x v="0"/>
    <x v="0"/>
    <n v="3500000"/>
    <n v="-3403207"/>
  </r>
  <r>
    <x v="3288"/>
    <n v="5.3"/>
    <n v="2000"/>
    <x v="2"/>
    <n v="20627372"/>
    <n v="67"/>
    <x v="110"/>
    <s v="Alyson Hannigan"/>
    <m/>
    <m/>
    <m/>
    <m/>
    <n v="13661"/>
    <n v="134"/>
    <x v="0"/>
    <x v="0"/>
    <n v="16000000"/>
    <n v="4627372"/>
  </r>
  <r>
    <x v="3289"/>
    <n v="5.3"/>
    <n v="2001"/>
    <x v="2"/>
    <n v="6755271"/>
    <n v="56"/>
    <x v="125"/>
    <s v="Brendan Fehr"/>
    <m/>
    <m/>
    <m/>
    <m/>
    <n v="7319"/>
    <n v="131"/>
    <x v="0"/>
    <x v="0"/>
    <n v="5000000"/>
    <n v="1755271"/>
  </r>
  <r>
    <x v="3290"/>
    <n v="5.3"/>
    <n v="2012"/>
    <x v="4"/>
    <n v="418268"/>
    <n v="156"/>
    <x v="34"/>
    <s v="Kirsten Dunst"/>
    <m/>
    <m/>
    <m/>
    <m/>
    <n v="37156"/>
    <n v="129"/>
    <x v="0"/>
    <x v="0"/>
    <n v="3000000"/>
    <n v="-2581732"/>
  </r>
  <r>
    <x v="3291"/>
    <n v="5.3"/>
    <n v="2001"/>
    <x v="2"/>
    <n v="13558739"/>
    <n v="75"/>
    <x v="117"/>
    <s v="Shannon Elizabeth"/>
    <m/>
    <m/>
    <m/>
    <m/>
    <n v="15427"/>
    <n v="121"/>
    <x v="0"/>
    <x v="0"/>
    <n v="11000000"/>
    <n v="2558739"/>
  </r>
  <r>
    <x v="3292"/>
    <n v="5.3"/>
    <n v="2008"/>
    <x v="2"/>
    <n v="6563357"/>
    <n v="58"/>
    <x v="274"/>
    <s v="Kevin Alejandro"/>
    <m/>
    <m/>
    <m/>
    <m/>
    <n v="18571"/>
    <n v="120"/>
    <x v="0"/>
    <x v="0"/>
    <n v="20000000"/>
    <n v="-13436643"/>
  </r>
  <r>
    <x v="3293"/>
    <n v="5.3"/>
    <n v="2007"/>
    <x v="2"/>
    <n v="43792641"/>
    <n v="120"/>
    <x v="34"/>
    <s v="Robin Williams"/>
    <m/>
    <m/>
    <m/>
    <m/>
    <n v="32157"/>
    <n v="119"/>
    <x v="0"/>
    <x v="0"/>
    <n v="35000000"/>
    <n v="8792641"/>
  </r>
  <r>
    <x v="3294"/>
    <n v="5.3"/>
    <n v="2002"/>
    <x v="2"/>
    <n v="4814244"/>
    <n v="66"/>
    <x v="34"/>
    <s v="Jaime King"/>
    <m/>
    <m/>
    <m/>
    <m/>
    <n v="12437"/>
    <n v="107"/>
    <x v="0"/>
    <x v="16"/>
    <n v="11000000"/>
    <n v="-6185756"/>
  </r>
  <r>
    <x v="3295"/>
    <n v="5.3"/>
    <n v="1999"/>
    <x v="0"/>
    <n v="28535768"/>
    <n v="62"/>
    <x v="117"/>
    <s v="Oliver Hudson"/>
    <m/>
    <m/>
    <m/>
    <m/>
    <n v="10446"/>
    <n v="105"/>
    <x v="0"/>
    <x v="0"/>
    <n v="40000000"/>
    <n v="-11464232"/>
  </r>
  <r>
    <x v="3296"/>
    <n v="5.3"/>
    <n v="2000"/>
    <x v="2"/>
    <n v="12372410"/>
    <n v="51"/>
    <x v="269"/>
    <s v="Oliver Platt"/>
    <m/>
    <m/>
    <m/>
    <m/>
    <n v="11709"/>
    <n v="101"/>
    <x v="0"/>
    <x v="0"/>
    <n v="24000000"/>
    <n v="-11627590"/>
  </r>
  <r>
    <x v="3297"/>
    <n v="5.3"/>
    <n v="2002"/>
    <x v="2"/>
    <n v="16930185"/>
    <n v="64"/>
    <x v="34"/>
    <s v="Matthew Perry"/>
    <m/>
    <m/>
    <m/>
    <m/>
    <n v="14315"/>
    <n v="101"/>
    <x v="0"/>
    <x v="6"/>
    <n v="29000000"/>
    <n v="-12069815"/>
  </r>
  <r>
    <x v="3298"/>
    <n v="5.3"/>
    <n v="1998"/>
    <x v="0"/>
    <n v="144156464"/>
    <n v="73"/>
    <x v="476"/>
    <s v="Oliver Platt"/>
    <m/>
    <m/>
    <m/>
    <m/>
    <n v="74343"/>
    <n v="98"/>
    <x v="0"/>
    <x v="0"/>
    <n v="71500000"/>
    <n v="72656464"/>
  </r>
  <r>
    <x v="3299"/>
    <n v="5.3"/>
    <n v="2010"/>
    <x v="4"/>
    <n v="37481242"/>
    <n v="148"/>
    <x v="34"/>
    <s v="Danneel Ackles"/>
    <m/>
    <m/>
    <m/>
    <m/>
    <n v="40654"/>
    <n v="97"/>
    <x v="0"/>
    <x v="0"/>
    <n v="35000000"/>
    <n v="2481242"/>
  </r>
  <r>
    <x v="3300"/>
    <n v="5.3"/>
    <n v="2016"/>
    <x v="4"/>
    <n v="63034755"/>
    <n v="154"/>
    <x v="117"/>
    <s v="Peter Dinklage"/>
    <m/>
    <m/>
    <m/>
    <m/>
    <n v="16984"/>
    <n v="96"/>
    <x v="0"/>
    <x v="0"/>
    <n v="29000000"/>
    <n v="34034755"/>
  </r>
  <r>
    <x v="3301"/>
    <n v="5.3"/>
    <n v="2000"/>
    <x v="2"/>
    <n v="5018450"/>
    <n v="72"/>
    <x v="83"/>
    <s v="Harold Perrineau"/>
    <m/>
    <m/>
    <m/>
    <m/>
    <n v="8546"/>
    <n v="86"/>
    <x v="0"/>
    <x v="0"/>
    <n v="8000000"/>
    <n v="-2981550"/>
  </r>
  <r>
    <x v="3302"/>
    <n v="5.3"/>
    <n v="2010"/>
    <x v="4"/>
    <n v="25077977"/>
    <n v="84"/>
    <x v="420"/>
    <s v="Kevin Sussman"/>
    <m/>
    <m/>
    <m/>
    <m/>
    <n v="10986"/>
    <n v="84"/>
    <x v="0"/>
    <x v="0"/>
    <n v="20000000"/>
    <n v="5077977"/>
  </r>
  <r>
    <x v="3303"/>
    <n v="5.3"/>
    <n v="1998"/>
    <x v="0"/>
    <n v="536767"/>
    <n v="32"/>
    <x v="694"/>
    <s v="Tia Carrere"/>
    <m/>
    <m/>
    <m/>
    <m/>
    <n v="1622"/>
    <n v="83"/>
    <x v="0"/>
    <x v="0"/>
    <n v="60000"/>
    <n v="476767"/>
  </r>
  <r>
    <x v="3304"/>
    <n v="5.3"/>
    <n v="2009"/>
    <x v="2"/>
    <n v="14793904"/>
    <n v="107"/>
    <x v="34"/>
    <s v="Alan Ruck"/>
    <m/>
    <m/>
    <m/>
    <m/>
    <n v="28209"/>
    <n v="80"/>
    <x v="0"/>
    <x v="16"/>
    <n v="18000000"/>
    <n v="-3206096"/>
  </r>
  <r>
    <x v="3305"/>
    <n v="5.3"/>
    <n v="1996"/>
    <x v="0"/>
    <n v="20400913"/>
    <n v="39"/>
    <x v="442"/>
    <s v="Alexa PenaVega"/>
    <m/>
    <m/>
    <m/>
    <m/>
    <n v="15455"/>
    <n v="80"/>
    <x v="0"/>
    <x v="0"/>
    <n v="45000000"/>
    <n v="-24599087"/>
  </r>
  <r>
    <x v="3306"/>
    <n v="5.3"/>
    <n v="1996"/>
    <x v="0"/>
    <n v="26906039"/>
    <n v="27"/>
    <x v="182"/>
    <s v="Hulk Hogan"/>
    <m/>
    <m/>
    <m/>
    <m/>
    <n v="29621"/>
    <n v="76"/>
    <x v="0"/>
    <x v="0"/>
    <n v="18000000"/>
    <n v="8906039"/>
  </r>
  <r>
    <x v="3307"/>
    <n v="5.3"/>
    <n v="2004"/>
    <x v="2"/>
    <n v="8070311"/>
    <n v="52"/>
    <x v="34"/>
    <s v="Steve Carell"/>
    <m/>
    <m/>
    <m/>
    <m/>
    <n v="12706"/>
    <n v="75"/>
    <x v="0"/>
    <x v="0"/>
    <n v="10000000"/>
    <n v="-1929689"/>
  </r>
  <r>
    <x v="3308"/>
    <n v="5.3"/>
    <n v="2012"/>
    <x v="4"/>
    <n v="200803"/>
    <n v="82"/>
    <x v="117"/>
    <s v="Michael Gross"/>
    <m/>
    <m/>
    <m/>
    <m/>
    <n v="7988"/>
    <n v="71"/>
    <x v="0"/>
    <x v="0"/>
    <n v="3000000"/>
    <n v="-2799197"/>
  </r>
  <r>
    <x v="3309"/>
    <n v="5.3"/>
    <n v="2001"/>
    <x v="2"/>
    <n v="17292381"/>
    <n v="37"/>
    <x v="624"/>
    <s v="Noel Fisher"/>
    <m/>
    <m/>
    <m/>
    <m/>
    <n v="5794"/>
    <n v="69"/>
    <x v="0"/>
    <x v="0"/>
    <n v="12000000"/>
    <n v="5292381"/>
  </r>
  <r>
    <x v="3310"/>
    <n v="5.3"/>
    <n v="2000"/>
    <x v="2"/>
    <n v="2954405"/>
    <n v="63"/>
    <x v="694"/>
    <s v="Stockard Channing"/>
    <m/>
    <m/>
    <m/>
    <m/>
    <n v="1977"/>
    <n v="64"/>
    <x v="0"/>
    <x v="0"/>
    <n v="36000000"/>
    <n v="-33045595"/>
  </r>
  <r>
    <x v="3311"/>
    <n v="5.3"/>
    <n v="1986"/>
    <x v="5"/>
    <n v="1953732"/>
    <n v="21"/>
    <x v="103"/>
    <s v="Curtis Armstrong"/>
    <m/>
    <m/>
    <m/>
    <m/>
    <n v="4996"/>
    <n v="62"/>
    <x v="0"/>
    <x v="0"/>
    <n v="15000000"/>
    <n v="-13046268"/>
  </r>
  <r>
    <x v="3312"/>
    <n v="5.3"/>
    <n v="2015"/>
    <x v="4"/>
    <n v="531009"/>
    <n v="131"/>
    <x v="91"/>
    <s v="Brad Pitt"/>
    <m/>
    <m/>
    <s v="By the Sea "/>
    <m/>
    <n v="7976"/>
    <n v="61"/>
    <x v="0"/>
    <x v="0"/>
    <n v="10000000"/>
    <n v="-9468991"/>
  </r>
  <r>
    <x v="3313"/>
    <n v="5.3"/>
    <n v="1990"/>
    <x v="0"/>
    <n v="15369573"/>
    <n v="16"/>
    <x v="27"/>
    <s v="Ariana Richards"/>
    <m/>
    <m/>
    <m/>
    <m/>
    <n v="2580"/>
    <n v="54"/>
    <x v="0"/>
    <x v="0"/>
    <n v="3000000"/>
    <n v="12369573"/>
  </r>
  <r>
    <x v="3314"/>
    <n v="5.3"/>
    <n v="2009"/>
    <x v="2"/>
    <n v="6373693"/>
    <n v="97"/>
    <x v="34"/>
    <s v="J.K. Simmons"/>
    <m/>
    <m/>
    <m/>
    <m/>
    <n v="11498"/>
    <n v="53"/>
    <x v="0"/>
    <x v="0"/>
    <n v="15000000"/>
    <n v="-8626307"/>
  </r>
  <r>
    <x v="3315"/>
    <n v="5.3"/>
    <n v="2004"/>
    <x v="2"/>
    <n v="5881504"/>
    <n v="76"/>
    <x v="458"/>
    <s v="Omar Epps"/>
    <m/>
    <m/>
    <m/>
    <m/>
    <n v="5917"/>
    <n v="50"/>
    <x v="0"/>
    <x v="0"/>
    <n v="39000000"/>
    <n v="-33118496"/>
  </r>
  <r>
    <x v="3316"/>
    <n v="5.3"/>
    <n v="2001"/>
    <x v="2"/>
    <n v="20218"/>
    <n v="45"/>
    <x v="229"/>
    <s v="Daniel Roebuck"/>
    <m/>
    <m/>
    <m/>
    <m/>
    <n v="5431"/>
    <n v="50"/>
    <x v="0"/>
    <x v="0"/>
    <n v="24000000"/>
    <n v="-23979782"/>
  </r>
  <r>
    <x v="3317"/>
    <n v="5.3"/>
    <n v="1993"/>
    <x v="0"/>
    <n v="3902679"/>
    <n v="22"/>
    <x v="264"/>
    <s v="Julian Sands"/>
    <m/>
    <m/>
    <m/>
    <m/>
    <n v="3943"/>
    <n v="49"/>
    <x v="0"/>
    <x v="0"/>
    <n v="3000000"/>
    <n v="902679"/>
  </r>
  <r>
    <x v="3318"/>
    <n v="5.3"/>
    <n v="1997"/>
    <x v="0"/>
    <n v="3559990"/>
    <n v="30"/>
    <x v="50"/>
    <s v="Kristy Swanson"/>
    <m/>
    <m/>
    <m/>
    <m/>
    <n v="8005"/>
    <n v="49"/>
    <x v="0"/>
    <x v="0"/>
    <n v="3000000"/>
    <n v="559990"/>
  </r>
  <r>
    <x v="3319"/>
    <n v="5.3"/>
    <n v="2007"/>
    <x v="2"/>
    <n v="900926"/>
    <n v="51"/>
    <x v="117"/>
    <s v="Jenna Fischer"/>
    <m/>
    <m/>
    <m/>
    <m/>
    <n v="9517"/>
    <n v="46"/>
    <x v="0"/>
    <x v="0"/>
    <n v="10000000"/>
    <n v="-9099074"/>
  </r>
  <r>
    <x v="3320"/>
    <n v="5.3"/>
    <n v="2008"/>
    <x v="2"/>
    <n v="42168445"/>
    <n v="76"/>
    <x v="110"/>
    <s v="Mo'Nique"/>
    <m/>
    <m/>
    <m/>
    <m/>
    <n v="10791"/>
    <n v="39"/>
    <x v="0"/>
    <x v="0"/>
    <n v="35000000"/>
    <n v="7168445"/>
  </r>
  <r>
    <x v="3321"/>
    <n v="5.3"/>
    <n v="2013"/>
    <x v="4"/>
    <n v="9123834"/>
    <n v="43"/>
    <x v="34"/>
    <s v="Tyler James Williams"/>
    <m/>
    <m/>
    <m/>
    <m/>
    <n v="4065"/>
    <n v="33"/>
    <x v="0"/>
    <x v="0"/>
    <n v="15000000"/>
    <n v="-5876166"/>
  </r>
  <r>
    <x v="3322"/>
    <n v="5.3"/>
    <n v="2011"/>
    <x v="4"/>
    <n v="27445"/>
    <n v="48"/>
    <x v="695"/>
    <s v="Jim Gaffigan"/>
    <m/>
    <m/>
    <m/>
    <m/>
    <n v="3788"/>
    <n v="31"/>
    <x v="0"/>
    <x v="0"/>
    <n v="9000000"/>
    <n v="-8972555"/>
  </r>
  <r>
    <x v="3323"/>
    <n v="5.3"/>
    <n v="1996"/>
    <x v="0"/>
    <n v="4357000"/>
    <n v="15"/>
    <x v="476"/>
    <s v="Haley Joel Osment"/>
    <m/>
    <m/>
    <m/>
    <m/>
    <n v="5176"/>
    <n v="30"/>
    <x v="0"/>
    <x v="0"/>
    <n v="30000000"/>
    <n v="-25643000"/>
  </r>
  <r>
    <x v="3324"/>
    <n v="5.3"/>
    <n v="1996"/>
    <x v="0"/>
    <n v="17100000"/>
    <n v="36"/>
    <x v="696"/>
    <s v="Salma Hayek"/>
    <m/>
    <m/>
    <m/>
    <m/>
    <n v="7073"/>
    <n v="29"/>
    <x v="0"/>
    <x v="0"/>
    <n v="25000000"/>
    <n v="-7900000"/>
  </r>
  <r>
    <x v="3325"/>
    <n v="5.3"/>
    <n v="2002"/>
    <x v="2"/>
    <n v="243347"/>
    <n v="11"/>
    <x v="21"/>
    <s v="Monica Calhoun"/>
    <m/>
    <m/>
    <m/>
    <m/>
    <n v="553"/>
    <n v="24"/>
    <x v="0"/>
    <x v="0"/>
    <n v="500000"/>
    <n v="-256653"/>
  </r>
  <r>
    <x v="3326"/>
    <n v="5.3"/>
    <n v="2015"/>
    <x v="4"/>
    <n v="2557668"/>
    <n v="39"/>
    <x v="21"/>
    <s v="David Oyelowo"/>
    <m/>
    <m/>
    <m/>
    <m/>
    <n v="3911"/>
    <n v="22"/>
    <x v="0"/>
    <x v="0"/>
    <n v="2000000"/>
    <n v="557668"/>
  </r>
  <r>
    <x v="3327"/>
    <n v="5.3"/>
    <n v="1996"/>
    <x v="0"/>
    <n v="15091542"/>
    <n v="19"/>
    <x v="87"/>
    <s v="Martin Landau"/>
    <m/>
    <m/>
    <m/>
    <m/>
    <n v="4086"/>
    <n v="22"/>
    <x v="1"/>
    <x v="8"/>
    <n v="25000000"/>
    <n v="-9908458"/>
  </r>
  <r>
    <x v="3328"/>
    <n v="5.3"/>
    <n v="2014"/>
    <x v="4"/>
    <n v="52961"/>
    <n v="56"/>
    <x v="5"/>
    <s v="Ian Tracey"/>
    <m/>
    <m/>
    <m/>
    <m/>
    <n v="2103"/>
    <n v="11"/>
    <x v="0"/>
    <x v="14"/>
    <n v="8000000"/>
    <n v="-7947039"/>
  </r>
  <r>
    <x v="3329"/>
    <n v="5.2"/>
    <n v="2008"/>
    <x v="2"/>
    <n v="191449475"/>
    <n v="350"/>
    <x v="149"/>
    <s v="Kristen Stewart"/>
    <m/>
    <m/>
    <m/>
    <m/>
    <n v="348010"/>
    <n v="1535"/>
    <x v="0"/>
    <x v="0"/>
    <n v="37000000"/>
    <n v="154449475"/>
  </r>
  <r>
    <x v="3330"/>
    <n v="5.2"/>
    <n v="2005"/>
    <x v="2"/>
    <n v="28031250"/>
    <n v="237"/>
    <x v="372"/>
    <s v="Dwayne Johnson"/>
    <m/>
    <m/>
    <m/>
    <m/>
    <n v="88146"/>
    <n v="814"/>
    <x v="0"/>
    <x v="8"/>
    <n v="60000000"/>
    <n v="-31968750"/>
  </r>
  <r>
    <x v="3331"/>
    <n v="5.2"/>
    <n v="2002"/>
    <x v="2"/>
    <n v="30307804"/>
    <n v="137"/>
    <x v="221"/>
    <s v="Aaliyah"/>
    <m/>
    <m/>
    <m/>
    <m/>
    <n v="43991"/>
    <n v="695"/>
    <x v="0"/>
    <x v="0"/>
    <n v="35000000"/>
    <n v="-4692196"/>
  </r>
  <r>
    <x v="3332"/>
    <n v="5.2"/>
    <n v="2007"/>
    <x v="2"/>
    <n v="115802596"/>
    <n v="276"/>
    <x v="376"/>
    <s v="Nicolas Cage"/>
    <m/>
    <m/>
    <m/>
    <m/>
    <n v="182661"/>
    <n v="681"/>
    <x v="0"/>
    <x v="0"/>
    <n v="110000000"/>
    <n v="5802596"/>
  </r>
  <r>
    <x v="3333"/>
    <n v="5.2"/>
    <n v="2001"/>
    <x v="2"/>
    <n v="71277420"/>
    <n v="127"/>
    <x v="117"/>
    <s v="Natasha Lyonne"/>
    <m/>
    <m/>
    <m/>
    <m/>
    <n v="119590"/>
    <n v="548"/>
    <x v="0"/>
    <x v="0"/>
    <n v="45000000"/>
    <n v="26277420"/>
  </r>
  <r>
    <x v="3334"/>
    <n v="5.2"/>
    <n v="2008"/>
    <x v="2"/>
    <n v="102176165"/>
    <n v="264"/>
    <x v="697"/>
    <s v="Jet Li"/>
    <m/>
    <m/>
    <m/>
    <m/>
    <n v="117927"/>
    <n v="501"/>
    <x v="0"/>
    <x v="0"/>
    <n v="145000000"/>
    <n v="-42823835"/>
  </r>
  <r>
    <x v="3335"/>
    <n v="5.2"/>
    <n v="2004"/>
    <x v="2"/>
    <n v="59475623"/>
    <n v="169"/>
    <x v="698"/>
    <s v="Jon Lovitz"/>
    <m/>
    <m/>
    <m/>
    <m/>
    <n v="49739"/>
    <n v="407"/>
    <x v="0"/>
    <x v="0"/>
    <n v="90000000"/>
    <n v="-30524377"/>
  </r>
  <r>
    <x v="3336"/>
    <n v="5.2"/>
    <n v="2011"/>
    <x v="4"/>
    <n v="17683670"/>
    <n v="228"/>
    <x v="336"/>
    <s v="Warren Christie"/>
    <m/>
    <m/>
    <m/>
    <m/>
    <n v="47227"/>
    <n v="323"/>
    <x v="0"/>
    <x v="0"/>
    <n v="5000000"/>
    <n v="12683670"/>
  </r>
  <r>
    <x v="3337"/>
    <n v="5.2"/>
    <n v="2010"/>
    <x v="4"/>
    <n v="40168080"/>
    <n v="226"/>
    <x v="536"/>
    <s v="Dennis Quaid"/>
    <m/>
    <m/>
    <m/>
    <m/>
    <n v="80870"/>
    <n v="315"/>
    <x v="0"/>
    <x v="0"/>
    <n v="26000000"/>
    <n v="14168080"/>
  </r>
  <r>
    <x v="3338"/>
    <n v="5.2"/>
    <n v="2009"/>
    <x v="2"/>
    <n v="66466372"/>
    <n v="221"/>
    <x v="99"/>
    <s v="Krista Allen"/>
    <m/>
    <m/>
    <m/>
    <m/>
    <n v="75345"/>
    <n v="290"/>
    <x v="0"/>
    <x v="0"/>
    <n v="40000000"/>
    <n v="26466372"/>
  </r>
  <r>
    <x v="3339"/>
    <n v="5.2"/>
    <n v="1989"/>
    <x v="5"/>
    <n v="11642254"/>
    <n v="137"/>
    <x v="125"/>
    <s v="Donald Pleasence"/>
    <m/>
    <m/>
    <m/>
    <m/>
    <n v="22929"/>
    <n v="287"/>
    <x v="0"/>
    <x v="0"/>
    <n v="3000000"/>
    <n v="8642254"/>
  </r>
  <r>
    <x v="3340"/>
    <n v="5.2"/>
    <n v="2016"/>
    <x v="4"/>
    <n v="34912982"/>
    <n v="194"/>
    <x v="6"/>
    <s v="Chloë Grace Moretz"/>
    <m/>
    <m/>
    <m/>
    <m/>
    <n v="55617"/>
    <n v="266"/>
    <x v="0"/>
    <x v="0"/>
    <n v="38000000"/>
    <n v="-3087018"/>
  </r>
  <r>
    <x v="3341"/>
    <n v="5.2"/>
    <n v="2001"/>
    <x v="2"/>
    <n v="93375151"/>
    <n v="105"/>
    <x v="699"/>
    <s v="Carol Ann Susi"/>
    <m/>
    <m/>
    <m/>
    <m/>
    <n v="46031"/>
    <n v="235"/>
    <x v="0"/>
    <x v="0"/>
    <n v="60000000"/>
    <n v="33375151"/>
  </r>
  <r>
    <x v="3342"/>
    <n v="5.2"/>
    <n v="2001"/>
    <x v="2"/>
    <n v="60400856"/>
    <n v="108"/>
    <x v="34"/>
    <s v="Matthew McConaughey"/>
    <m/>
    <m/>
    <m/>
    <m/>
    <n v="61317"/>
    <n v="229"/>
    <x v="0"/>
    <x v="6"/>
    <n v="35000000"/>
    <n v="25400856"/>
  </r>
  <r>
    <x v="3343"/>
    <n v="5.2"/>
    <n v="2014"/>
    <x v="4"/>
    <n v="85911262"/>
    <n v="176"/>
    <x v="700"/>
    <s v="Quvenzhané Wallis"/>
    <m/>
    <m/>
    <m/>
    <m/>
    <n v="24735"/>
    <n v="213"/>
    <x v="0"/>
    <x v="0"/>
    <n v="65000000"/>
    <n v="20911262"/>
  </r>
  <r>
    <x v="3344"/>
    <n v="5.2"/>
    <n v="2004"/>
    <x v="2"/>
    <n v="73701902"/>
    <n v="105"/>
    <x v="247"/>
    <s v="Jamie Lee Curtis"/>
    <m/>
    <m/>
    <m/>
    <m/>
    <n v="27548"/>
    <n v="209"/>
    <x v="0"/>
    <x v="0"/>
    <n v="60000000"/>
    <n v="13701902"/>
  </r>
  <r>
    <x v="3345"/>
    <n v="5.2"/>
    <n v="1997"/>
    <x v="0"/>
    <n v="54967359"/>
    <n v="70"/>
    <x v="345"/>
    <s v="Michael Jai White"/>
    <m/>
    <m/>
    <m/>
    <m/>
    <n v="52805"/>
    <n v="209"/>
    <x v="0"/>
    <x v="0"/>
    <n v="40000000"/>
    <n v="14967359"/>
  </r>
  <r>
    <x v="3346"/>
    <n v="5.2"/>
    <n v="2009"/>
    <x v="2"/>
    <n v="20819129"/>
    <n v="167"/>
    <x v="301"/>
    <s v="Erick Avari"/>
    <m/>
    <m/>
    <m/>
    <m/>
    <n v="84209"/>
    <n v="201"/>
    <x v="0"/>
    <x v="0"/>
    <n v="26000000"/>
    <n v="-5180871"/>
  </r>
  <r>
    <x v="3347"/>
    <n v="5.2"/>
    <n v="1995"/>
    <x v="0"/>
    <n v="4064333"/>
    <n v="60"/>
    <x v="380"/>
    <s v="Naomi Watts"/>
    <m/>
    <m/>
    <m/>
    <m/>
    <n v="24790"/>
    <n v="173"/>
    <x v="0"/>
    <x v="0"/>
    <n v="25000000"/>
    <n v="-20935667"/>
  </r>
  <r>
    <x v="3348"/>
    <n v="5.2"/>
    <n v="2007"/>
    <x v="2"/>
    <n v="61356221"/>
    <n v="86"/>
    <x v="138"/>
    <s v="Chris Brown"/>
    <m/>
    <m/>
    <m/>
    <m/>
    <n v="19505"/>
    <n v="162"/>
    <x v="0"/>
    <x v="0"/>
    <n v="14000000"/>
    <n v="47356221"/>
  </r>
  <r>
    <x v="3349"/>
    <n v="5.2"/>
    <n v="1978"/>
    <x v="1"/>
    <n v="13000000"/>
    <n v="32"/>
    <x v="701"/>
    <s v="Lena Horne"/>
    <m/>
    <m/>
    <m/>
    <m/>
    <n v="10895"/>
    <n v="150"/>
    <x v="0"/>
    <x v="0"/>
    <n v="24000000"/>
    <n v="-11000000"/>
  </r>
  <r>
    <x v="3350"/>
    <n v="5.2"/>
    <n v="2008"/>
    <x v="2"/>
    <n v="25926543"/>
    <n v="135"/>
    <x v="25"/>
    <s v="James Kyson"/>
    <m/>
    <m/>
    <m/>
    <m/>
    <n v="26609"/>
    <n v="148"/>
    <x v="0"/>
    <x v="0"/>
    <n v="8000000"/>
    <n v="17926543"/>
  </r>
  <r>
    <x v="3351"/>
    <n v="5.2"/>
    <n v="2007"/>
    <x v="2"/>
    <n v="217326336"/>
    <n v="131"/>
    <x v="702"/>
    <s v="Jesse McCartney"/>
    <m/>
    <m/>
    <m/>
    <m/>
    <n v="57276"/>
    <n v="146"/>
    <x v="0"/>
    <x v="0"/>
    <n v="60000000"/>
    <n v="157326336"/>
  </r>
  <r>
    <x v="3352"/>
    <n v="5.2"/>
    <n v="2003"/>
    <x v="2"/>
    <n v="22108977"/>
    <n v="98"/>
    <x v="663"/>
    <s v="Julian Sands"/>
    <m/>
    <m/>
    <m/>
    <m/>
    <n v="29861"/>
    <n v="132"/>
    <x v="0"/>
    <x v="24"/>
    <n v="41000000"/>
    <n v="-18891023"/>
  </r>
  <r>
    <x v="3353"/>
    <n v="5.2"/>
    <n v="2001"/>
    <x v="2"/>
    <n v="3293258"/>
    <n v="31"/>
    <x v="703"/>
    <s v="Wanda Sykes"/>
    <m/>
    <m/>
    <m/>
    <m/>
    <n v="11399"/>
    <n v="131"/>
    <x v="0"/>
    <x v="0"/>
    <n v="3000000"/>
    <n v="293258"/>
  </r>
  <r>
    <x v="3354"/>
    <n v="5.2"/>
    <n v="2011"/>
    <x v="4"/>
    <n v="80360866"/>
    <n v="178"/>
    <x v="487"/>
    <s v="Rosario Dawson"/>
    <m/>
    <m/>
    <m/>
    <m/>
    <n v="44662"/>
    <n v="127"/>
    <x v="0"/>
    <x v="0"/>
    <n v="80000000"/>
    <n v="360866"/>
  </r>
  <r>
    <x v="3355"/>
    <n v="5.2"/>
    <n v="2015"/>
    <x v="4"/>
    <n v="27736779"/>
    <n v="189"/>
    <x v="25"/>
    <s v="Laila Haley"/>
    <m/>
    <m/>
    <m/>
    <m/>
    <n v="25210"/>
    <n v="126"/>
    <x v="0"/>
    <x v="0"/>
    <n v="10000000"/>
    <n v="17736779"/>
  </r>
  <r>
    <x v="3356"/>
    <n v="5.2"/>
    <n v="2015"/>
    <x v="4"/>
    <n v="25799043"/>
    <n v="152"/>
    <x v="293"/>
    <s v="Olivia Wilde"/>
    <m/>
    <m/>
    <m/>
    <m/>
    <n v="28513"/>
    <n v="126"/>
    <x v="0"/>
    <x v="0"/>
    <n v="3300000"/>
    <n v="22499043"/>
  </r>
  <r>
    <x v="3357"/>
    <n v="5.2"/>
    <n v="2004"/>
    <x v="2"/>
    <n v="20422207"/>
    <n v="73"/>
    <x v="110"/>
    <s v="Holly Hunter"/>
    <m/>
    <m/>
    <m/>
    <m/>
    <n v="15052"/>
    <n v="116"/>
    <x v="0"/>
    <x v="0"/>
    <n v="35000000"/>
    <n v="-14577793"/>
  </r>
  <r>
    <x v="3358"/>
    <n v="5.2"/>
    <n v="2004"/>
    <x v="2"/>
    <n v="14469428"/>
    <n v="82"/>
    <x v="34"/>
    <s v="Rip Torn"/>
    <m/>
    <m/>
    <m/>
    <m/>
    <n v="10667"/>
    <n v="95"/>
    <x v="0"/>
    <x v="0"/>
    <n v="26000000"/>
    <n v="-11530572"/>
  </r>
  <r>
    <x v="3359"/>
    <n v="5.2"/>
    <n v="1999"/>
    <x v="0"/>
    <n v="11227940"/>
    <n v="68"/>
    <x v="704"/>
    <s v="David Paymer"/>
    <m/>
    <m/>
    <m/>
    <m/>
    <n v="8367"/>
    <n v="94"/>
    <x v="0"/>
    <x v="0"/>
    <n v="34000000"/>
    <n v="-22772060"/>
  </r>
  <r>
    <x v="3360"/>
    <n v="5.2"/>
    <n v="2002"/>
    <x v="2"/>
    <n v="36985501"/>
    <n v="69"/>
    <x v="705"/>
    <s v="Michael Biehn"/>
    <m/>
    <m/>
    <m/>
    <m/>
    <n v="11212"/>
    <n v="94"/>
    <x v="0"/>
    <x v="0"/>
    <n v="26000000"/>
    <n v="10985501"/>
  </r>
  <r>
    <x v="3361"/>
    <n v="5.2"/>
    <n v="2008"/>
    <x v="2"/>
    <n v="18378"/>
    <n v="114"/>
    <x v="15"/>
    <s v="Julian Morris"/>
    <m/>
    <m/>
    <m/>
    <m/>
    <n v="9376"/>
    <n v="74"/>
    <x v="0"/>
    <x v="8"/>
    <n v="900000"/>
    <n v="-881622"/>
  </r>
  <r>
    <x v="3362"/>
    <n v="5.2"/>
    <n v="2001"/>
    <x v="2"/>
    <n v="623374"/>
    <n v="31"/>
    <x v="706"/>
    <s v="Tom Skerritt"/>
    <m/>
    <m/>
    <m/>
    <m/>
    <n v="4757"/>
    <n v="67"/>
    <x v="0"/>
    <x v="0"/>
    <n v="38000000"/>
    <n v="-37376626"/>
  </r>
  <r>
    <x v="3363"/>
    <n v="5.2"/>
    <n v="2013"/>
    <x v="4"/>
    <n v="36073232"/>
    <n v="113"/>
    <x v="304"/>
    <s v="Charlie Rowe"/>
    <m/>
    <m/>
    <m/>
    <m/>
    <n v="8913"/>
    <n v="66"/>
    <x v="0"/>
    <x v="0"/>
    <n v="80000000"/>
    <n v="-43926768"/>
  </r>
  <r>
    <x v="3364"/>
    <n v="5.2"/>
    <n v="1997"/>
    <x v="0"/>
    <n v="92969824"/>
    <n v="53"/>
    <x v="707"/>
    <s v="Robin Williams"/>
    <m/>
    <m/>
    <m/>
    <m/>
    <n v="63625"/>
    <n v="64"/>
    <x v="0"/>
    <x v="0"/>
    <n v="80000000"/>
    <n v="12969824"/>
  </r>
  <r>
    <x v="3365"/>
    <n v="5.2"/>
    <n v="1988"/>
    <x v="5"/>
    <n v="13854000"/>
    <n v="15"/>
    <x v="621"/>
    <s v="Jon Lovitz"/>
    <m/>
    <m/>
    <m/>
    <m/>
    <n v="21079"/>
    <n v="55"/>
    <x v="0"/>
    <x v="0"/>
    <n v="20000000"/>
    <n v="-6146000"/>
  </r>
  <r>
    <x v="3366"/>
    <n v="5.2"/>
    <n v="2008"/>
    <x v="2"/>
    <n v="7563670"/>
    <n v="100"/>
    <x v="83"/>
    <s v="Stephen Root"/>
    <m/>
    <m/>
    <m/>
    <m/>
    <n v="21268"/>
    <n v="53"/>
    <x v="0"/>
    <x v="0"/>
    <n v="10000000"/>
    <n v="-2436330"/>
  </r>
  <r>
    <x v="3367"/>
    <n v="5.2"/>
    <n v="2004"/>
    <x v="2"/>
    <n v="16702864"/>
    <n v="54"/>
    <x v="50"/>
    <s v="Kristen Stewart"/>
    <m/>
    <m/>
    <m/>
    <m/>
    <n v="8023"/>
    <n v="49"/>
    <x v="0"/>
    <x v="0"/>
    <n v="18000000"/>
    <n v="-1297136"/>
  </r>
  <r>
    <x v="3368"/>
    <n v="5.2"/>
    <n v="1994"/>
    <x v="0"/>
    <n v="38087756"/>
    <n v="19"/>
    <x v="247"/>
    <s v="Macaulay Culkin"/>
    <m/>
    <m/>
    <m/>
    <m/>
    <n v="49612"/>
    <n v="39"/>
    <x v="0"/>
    <x v="0"/>
    <n v="40000000"/>
    <n v="-1912244"/>
  </r>
  <r>
    <x v="3369"/>
    <n v="5.2"/>
    <n v="2002"/>
    <x v="2"/>
    <n v="39880476"/>
    <n v="38"/>
    <x v="49"/>
    <s v="Alfre Woodard"/>
    <m/>
    <m/>
    <m/>
    <m/>
    <n v="12218"/>
    <n v="33"/>
    <x v="0"/>
    <x v="0"/>
    <n v="25000000"/>
    <n v="14880476"/>
  </r>
  <r>
    <x v="3370"/>
    <n v="5.2"/>
    <n v="1996"/>
    <x v="0"/>
    <n v="20047715"/>
    <n v="23"/>
    <x v="453"/>
    <s v="Paul Hogan"/>
    <m/>
    <m/>
    <m/>
    <m/>
    <n v="8008"/>
    <n v="26"/>
    <x v="0"/>
    <x v="0"/>
    <n v="25530000"/>
    <n v="-5482285"/>
  </r>
  <r>
    <x v="3371"/>
    <n v="5.2"/>
    <n v="1981"/>
    <x v="5"/>
    <n v="800000"/>
    <n v="2"/>
    <x v="708"/>
    <s v="Frank Langella"/>
    <m/>
    <m/>
    <m/>
    <m/>
    <n v="892"/>
    <n v="21"/>
    <x v="0"/>
    <x v="0"/>
    <n v="14000000"/>
    <n v="-13200000"/>
  </r>
  <r>
    <x v="3372"/>
    <n v="5.2"/>
    <n v="2012"/>
    <x v="4"/>
    <n v="4063"/>
    <n v="36"/>
    <x v="208"/>
    <s v="Saad Siddiqui"/>
    <m/>
    <m/>
    <m/>
    <m/>
    <n v="2086"/>
    <n v="20"/>
    <x v="0"/>
    <x v="16"/>
    <n v="4000000"/>
    <n v="-3995937"/>
  </r>
  <r>
    <x v="3373"/>
    <n v="5.0999999999999996"/>
    <n v="2006"/>
    <x v="2"/>
    <n v="75030163"/>
    <n v="170"/>
    <x v="491"/>
    <s v="Djimon Hounsou"/>
    <m/>
    <m/>
    <m/>
    <m/>
    <n v="108076"/>
    <n v="1690"/>
    <x v="0"/>
    <x v="0"/>
    <n v="100000000"/>
    <n v="-24969837"/>
  </r>
  <r>
    <x v="3374"/>
    <n v="5.0999999999999996"/>
    <n v="2005"/>
    <x v="2"/>
    <n v="80270227"/>
    <n v="144"/>
    <x v="292"/>
    <s v="Alice Greczyn"/>
    <m/>
    <m/>
    <m/>
    <m/>
    <n v="66382"/>
    <n v="612"/>
    <x v="0"/>
    <x v="0"/>
    <n v="50000000"/>
    <n v="30270227"/>
  </r>
  <r>
    <x v="3375"/>
    <n v="5.0999999999999996"/>
    <n v="2006"/>
    <x v="2"/>
    <n v="90703745"/>
    <n v="151"/>
    <x v="117"/>
    <s v="Beau Mirchoff"/>
    <m/>
    <m/>
    <m/>
    <m/>
    <n v="93748"/>
    <n v="410"/>
    <x v="0"/>
    <x v="0"/>
    <n v="45000000"/>
    <n v="45703745"/>
  </r>
  <r>
    <x v="3376"/>
    <n v="5.0999999999999996"/>
    <n v="2002"/>
    <x v="2"/>
    <n v="24430272"/>
    <n v="99"/>
    <x v="34"/>
    <s v="Judith Chapman"/>
    <m/>
    <m/>
    <m/>
    <m/>
    <n v="46158"/>
    <n v="403"/>
    <x v="0"/>
    <x v="0"/>
    <n v="43000000"/>
    <n v="-18569728"/>
  </r>
  <r>
    <x v="3377"/>
    <n v="5.0999999999999996"/>
    <n v="1998"/>
    <x v="0"/>
    <n v="69102910"/>
    <n v="102"/>
    <x v="709"/>
    <s v="Gary Oldman"/>
    <m/>
    <m/>
    <m/>
    <m/>
    <n v="58402"/>
    <n v="370"/>
    <x v="0"/>
    <x v="0"/>
    <n v="80000000"/>
    <n v="-10897090"/>
  </r>
  <r>
    <x v="3378"/>
    <n v="5.0999999999999996"/>
    <n v="2004"/>
    <x v="2"/>
    <n v="41814863"/>
    <n v="167"/>
    <x v="25"/>
    <s v="James D'Arcy"/>
    <m/>
    <m/>
    <m/>
    <m/>
    <n v="28635"/>
    <n v="308"/>
    <x v="0"/>
    <x v="0"/>
    <n v="50000000"/>
    <n v="-8185137"/>
  </r>
  <r>
    <x v="3379"/>
    <n v="5.0999999999999996"/>
    <n v="2009"/>
    <x v="2"/>
    <n v="16204793"/>
    <n v="300"/>
    <x v="211"/>
    <s v="J.K. Simmons"/>
    <m/>
    <m/>
    <m/>
    <m/>
    <n v="92712"/>
    <n v="294"/>
    <x v="0"/>
    <x v="0"/>
    <n v="16000000"/>
    <n v="204793"/>
  </r>
  <r>
    <x v="3380"/>
    <n v="5.0999999999999996"/>
    <n v="1999"/>
    <x v="0"/>
    <n v="31054924"/>
    <n v="96"/>
    <x v="338"/>
    <s v="Harrison Ford"/>
    <m/>
    <m/>
    <m/>
    <m/>
    <n v="17025"/>
    <n v="290"/>
    <x v="0"/>
    <x v="0"/>
    <n v="64000000"/>
    <n v="-32945076"/>
  </r>
  <r>
    <x v="3381"/>
    <n v="5.0999999999999996"/>
    <n v="2000"/>
    <x v="2"/>
    <n v="14967182"/>
    <n v="102"/>
    <x v="1"/>
    <s v="Sylvester Stallone"/>
    <m/>
    <m/>
    <m/>
    <m/>
    <n v="27305"/>
    <n v="284"/>
    <x v="0"/>
    <x v="0"/>
    <n v="40000000"/>
    <n v="-25032818"/>
  </r>
  <r>
    <x v="3382"/>
    <n v="5.0999999999999996"/>
    <n v="2006"/>
    <x v="2"/>
    <n v="23078294"/>
    <n v="112"/>
    <x v="125"/>
    <s v="Adam Goldberg"/>
    <m/>
    <m/>
    <m/>
    <m/>
    <n v="25870"/>
    <n v="281"/>
    <x v="0"/>
    <x v="0"/>
    <n v="9000000"/>
    <n v="14078294"/>
  </r>
  <r>
    <x v="3383"/>
    <n v="5.0999999999999996"/>
    <n v="2005"/>
    <x v="2"/>
    <n v="14888028"/>
    <n v="140"/>
    <x v="317"/>
    <s v="Eddie Cibrian"/>
    <m/>
    <m/>
    <m/>
    <m/>
    <n v="28606"/>
    <n v="262"/>
    <x v="0"/>
    <x v="0"/>
    <n v="30000000"/>
    <n v="-15111972"/>
  </r>
  <r>
    <x v="3384"/>
    <n v="5.0999999999999996"/>
    <n v="2002"/>
    <x v="2"/>
    <n v="93815117"/>
    <n v="114"/>
    <x v="110"/>
    <s v="Bob Hoskins"/>
    <m/>
    <m/>
    <m/>
    <m/>
    <n v="68417"/>
    <n v="242"/>
    <x v="0"/>
    <x v="0"/>
    <n v="55000000"/>
    <n v="38815117"/>
  </r>
  <r>
    <x v="3385"/>
    <n v="5.0999999999999996"/>
    <n v="1989"/>
    <x v="5"/>
    <n v="22168359"/>
    <n v="88"/>
    <x v="710"/>
    <s v="Lisa Wilcox"/>
    <m/>
    <m/>
    <m/>
    <m/>
    <n v="29659"/>
    <n v="227"/>
    <x v="0"/>
    <x v="0"/>
    <n v="8000000"/>
    <n v="14168359"/>
  </r>
  <r>
    <x v="3386"/>
    <n v="5.0999999999999996"/>
    <n v="2007"/>
    <x v="2"/>
    <n v="20801344"/>
    <n v="161"/>
    <x v="99"/>
    <s v="Jeff Kober"/>
    <m/>
    <m/>
    <m/>
    <m/>
    <n v="49721"/>
    <n v="211"/>
    <x v="0"/>
    <x v="0"/>
    <n v="15000000"/>
    <n v="5801344"/>
  </r>
  <r>
    <x v="3387"/>
    <n v="5.0999999999999996"/>
    <n v="2003"/>
    <x v="2"/>
    <n v="7659747"/>
    <n v="112"/>
    <x v="80"/>
    <s v="Heath Ledger"/>
    <m/>
    <m/>
    <m/>
    <m/>
    <n v="14962"/>
    <n v="204"/>
    <x v="0"/>
    <x v="0"/>
    <n v="38000000"/>
    <n v="-30340253"/>
  </r>
  <r>
    <x v="3388"/>
    <n v="5.0999999999999996"/>
    <n v="2006"/>
    <x v="2"/>
    <n v="22526144"/>
    <n v="147"/>
    <x v="621"/>
    <s v="Rainn Wilson"/>
    <m/>
    <m/>
    <m/>
    <m/>
    <n v="53884"/>
    <n v="203"/>
    <x v="0"/>
    <x v="0"/>
    <n v="30000000"/>
    <n v="-7473856"/>
  </r>
  <r>
    <x v="3389"/>
    <n v="5.0999999999999996"/>
    <n v="2012"/>
    <x v="4"/>
    <n v="33349949"/>
    <n v="30"/>
    <x v="122"/>
    <s v="Barack Obama"/>
    <m/>
    <m/>
    <m/>
    <m/>
    <n v="9010"/>
    <n v="199"/>
    <x v="0"/>
    <x v="0"/>
    <n v="2500000"/>
    <n v="30849949"/>
  </r>
  <r>
    <x v="3390"/>
    <n v="5.0999999999999996"/>
    <n v="2014"/>
    <x v="4"/>
    <n v="19059018"/>
    <n v="308"/>
    <x v="711"/>
    <s v="Caitlin Stasey"/>
    <m/>
    <m/>
    <m/>
    <m/>
    <n v="65709"/>
    <n v="194"/>
    <x v="0"/>
    <x v="17"/>
    <n v="65000000"/>
    <n v="-45940982"/>
  </r>
  <r>
    <x v="3391"/>
    <n v="5.0999999999999996"/>
    <n v="2000"/>
    <x v="2"/>
    <n v="29374178"/>
    <n v="100"/>
    <x v="15"/>
    <s v="Rufus Sewell"/>
    <m/>
    <m/>
    <m/>
    <m/>
    <n v="12093"/>
    <n v="188"/>
    <x v="0"/>
    <x v="0"/>
    <n v="40000000"/>
    <n v="-10625822"/>
  </r>
  <r>
    <x v="3392"/>
    <n v="5.0999999999999996"/>
    <n v="2006"/>
    <x v="2"/>
    <n v="652526"/>
    <n v="66"/>
    <x v="712"/>
    <s v="Alex Pettyfer"/>
    <m/>
    <m/>
    <m/>
    <m/>
    <n v="20201"/>
    <n v="187"/>
    <x v="0"/>
    <x v="6"/>
    <n v="40000000"/>
    <n v="-39347474"/>
  </r>
  <r>
    <x v="3393"/>
    <n v="5.0999999999999996"/>
    <n v="2012"/>
    <x v="4"/>
    <n v="1163508"/>
    <n v="234"/>
    <x v="532"/>
    <s v="Sid Haig"/>
    <m/>
    <m/>
    <m/>
    <m/>
    <n v="20376"/>
    <n v="166"/>
    <x v="0"/>
    <x v="0"/>
    <n v="2500000"/>
    <n v="-1336492"/>
  </r>
  <r>
    <x v="3394"/>
    <n v="5.0999999999999996"/>
    <n v="2000"/>
    <x v="2"/>
    <n v="10494147"/>
    <n v="44"/>
    <x v="91"/>
    <s v="Bruce Greenwood"/>
    <m/>
    <m/>
    <m/>
    <m/>
    <n v="7403"/>
    <n v="162"/>
    <x v="0"/>
    <x v="0"/>
    <n v="15000000"/>
    <n v="-4505853"/>
  </r>
  <r>
    <x v="3395"/>
    <n v="5.0999999999999996"/>
    <n v="2014"/>
    <x v="4"/>
    <n v="38543473"/>
    <n v="201"/>
    <x v="117"/>
    <s v="James Wilcox"/>
    <m/>
    <m/>
    <m/>
    <m/>
    <n v="84382"/>
    <n v="158"/>
    <x v="0"/>
    <x v="0"/>
    <n v="40000000"/>
    <n v="-1456527"/>
  </r>
  <r>
    <x v="3396"/>
    <n v="5.0999999999999996"/>
    <n v="2012"/>
    <x v="4"/>
    <n v="25863915"/>
    <n v="211"/>
    <x v="379"/>
    <s v="Cicely Tyson"/>
    <m/>
    <m/>
    <m/>
    <m/>
    <n v="28257"/>
    <n v="151"/>
    <x v="0"/>
    <x v="0"/>
    <n v="35000000"/>
    <n v="-9136085"/>
  </r>
  <r>
    <x v="3397"/>
    <n v="5.0999999999999996"/>
    <n v="2000"/>
    <x v="2"/>
    <n v="117559438"/>
    <n v="100"/>
    <x v="301"/>
    <s v="Nia Long"/>
    <m/>
    <m/>
    <m/>
    <m/>
    <n v="66941"/>
    <n v="148"/>
    <x v="0"/>
    <x v="0"/>
    <n v="30000000"/>
    <n v="87559438"/>
  </r>
  <r>
    <x v="3398"/>
    <n v="5.0999999999999996"/>
    <n v="2009"/>
    <x v="2"/>
    <n v="11956207"/>
    <n v="167"/>
    <x v="320"/>
    <s v="Julian Morris"/>
    <m/>
    <m/>
    <m/>
    <m/>
    <n v="24012"/>
    <n v="126"/>
    <x v="0"/>
    <x v="0"/>
    <n v="16000000"/>
    <n v="-4043793"/>
  </r>
  <r>
    <x v="3399"/>
    <n v="5.0999999999999996"/>
    <n v="2015"/>
    <x v="4"/>
    <n v="16027866"/>
    <n v="148"/>
    <x v="226"/>
    <s v="Ed Skrein"/>
    <m/>
    <m/>
    <m/>
    <m/>
    <n v="26767"/>
    <n v="121"/>
    <x v="0"/>
    <x v="5"/>
    <n v="25000000"/>
    <n v="-8972134"/>
  </r>
  <r>
    <x v="3400"/>
    <n v="5.0999999999999996"/>
    <n v="2015"/>
    <x v="4"/>
    <n v="34507079"/>
    <n v="155"/>
    <x v="301"/>
    <s v="Jim Gaffigan"/>
    <m/>
    <m/>
    <m/>
    <m/>
    <n v="34948"/>
    <n v="118"/>
    <x v="0"/>
    <x v="0"/>
    <n v="35000000"/>
    <n v="-492921"/>
  </r>
  <r>
    <x v="3401"/>
    <n v="5.0999999999999996"/>
    <n v="2013"/>
    <x v="4"/>
    <n v="40041683"/>
    <n v="129"/>
    <x v="246"/>
    <s v="Essence Atkins"/>
    <m/>
    <m/>
    <m/>
    <m/>
    <n v="34620"/>
    <n v="107"/>
    <x v="0"/>
    <x v="0"/>
    <n v="2500000"/>
    <n v="37541683"/>
  </r>
  <r>
    <x v="3402"/>
    <n v="5.0999999999999996"/>
    <n v="2002"/>
    <x v="2"/>
    <n v="85570368"/>
    <n v="103"/>
    <x v="603"/>
    <s v="Steve Buscemi"/>
    <m/>
    <m/>
    <m/>
    <m/>
    <n v="44885"/>
    <n v="107"/>
    <x v="0"/>
    <x v="0"/>
    <n v="38000000"/>
    <n v="47570368"/>
  </r>
  <r>
    <x v="3403"/>
    <n v="5.0999999999999996"/>
    <n v="2002"/>
    <x v="2"/>
    <n v="81150692"/>
    <n v="67"/>
    <x v="426"/>
    <s v="James Coburn"/>
    <m/>
    <m/>
    <m/>
    <m/>
    <n v="20219"/>
    <n v="100"/>
    <x v="0"/>
    <x v="16"/>
    <n v="35000000"/>
    <n v="46150692"/>
  </r>
  <r>
    <x v="3404"/>
    <n v="5.0999999999999996"/>
    <n v="2015"/>
    <x v="4"/>
    <n v="12282677"/>
    <n v="107"/>
    <x v="537"/>
    <s v="Adam Scott"/>
    <m/>
    <m/>
    <m/>
    <m/>
    <n v="28159"/>
    <n v="96"/>
    <x v="0"/>
    <x v="0"/>
    <n v="14000000"/>
    <n v="-1717323"/>
  </r>
  <r>
    <x v="3405"/>
    <n v="5.0999999999999996"/>
    <n v="2002"/>
    <x v="2"/>
    <n v="13973532"/>
    <n v="52"/>
    <x v="50"/>
    <s v="Martin Starr"/>
    <m/>
    <m/>
    <m/>
    <m/>
    <n v="11211"/>
    <n v="92"/>
    <x v="0"/>
    <x v="0"/>
    <n v="25000000"/>
    <n v="-11026468"/>
  </r>
  <r>
    <x v="3406"/>
    <n v="5.0999999999999996"/>
    <n v="2009"/>
    <x v="2"/>
    <n v="119420252"/>
    <n v="145"/>
    <x v="552"/>
    <s v="Kelli Garner"/>
    <m/>
    <m/>
    <m/>
    <m/>
    <n v="33042"/>
    <n v="90"/>
    <x v="0"/>
    <x v="0"/>
    <n v="150000000"/>
    <n v="-30579748"/>
  </r>
  <r>
    <x v="3407"/>
    <n v="5.0999999999999996"/>
    <n v="2006"/>
    <x v="2"/>
    <n v="978908"/>
    <n v="25"/>
    <x v="515"/>
    <s v="Marc Blucas"/>
    <m/>
    <m/>
    <m/>
    <m/>
    <n v="4057"/>
    <n v="90"/>
    <x v="0"/>
    <x v="43"/>
    <n v="2400000"/>
    <n v="-1421092"/>
  </r>
  <r>
    <x v="3408"/>
    <n v="5.0999999999999996"/>
    <n v="1995"/>
    <x v="0"/>
    <n v="10400000"/>
    <n v="34"/>
    <x v="91"/>
    <s v="Gary Oldman"/>
    <m/>
    <m/>
    <m/>
    <m/>
    <n v="12037"/>
    <n v="90"/>
    <x v="0"/>
    <x v="0"/>
    <n v="50000000"/>
    <n v="-39600000"/>
  </r>
  <r>
    <x v="3409"/>
    <n v="5.0999999999999996"/>
    <n v="2003"/>
    <x v="2"/>
    <n v="34308901"/>
    <n v="37"/>
    <x v="50"/>
    <s v="Greg Grunberg"/>
    <m/>
    <m/>
    <m/>
    <m/>
    <n v="15939"/>
    <n v="87"/>
    <x v="0"/>
    <x v="0"/>
    <n v="16000000"/>
    <n v="18308901"/>
  </r>
  <r>
    <x v="3410"/>
    <n v="5.0999999999999996"/>
    <n v="2000"/>
    <x v="2"/>
    <n v="13592872"/>
    <n v="58"/>
    <x v="117"/>
    <s v="Will Ferrell"/>
    <m/>
    <m/>
    <m/>
    <m/>
    <n v="10777"/>
    <n v="79"/>
    <x v="0"/>
    <x v="0"/>
    <n v="11000000"/>
    <n v="2592872"/>
  </r>
  <r>
    <x v="3411"/>
    <n v="5.0999999999999996"/>
    <n v="2010"/>
    <x v="4"/>
    <n v="1183354"/>
    <n v="138"/>
    <x v="713"/>
    <s v="Marco St. John"/>
    <m/>
    <m/>
    <m/>
    <m/>
    <n v="13026"/>
    <n v="75"/>
    <x v="0"/>
    <x v="0"/>
    <n v="20000000"/>
    <n v="-18816646"/>
  </r>
  <r>
    <x v="3412"/>
    <n v="5.0999999999999996"/>
    <n v="2009"/>
    <x v="2"/>
    <n v="4542775"/>
    <n v="76"/>
    <x v="34"/>
    <s v="Hugh M. Hefner"/>
    <m/>
    <m/>
    <m/>
    <m/>
    <n v="18313"/>
    <n v="73"/>
    <x v="0"/>
    <x v="0"/>
    <n v="6000000"/>
    <n v="-1457225"/>
  </r>
  <r>
    <x v="3413"/>
    <n v="5.0999999999999996"/>
    <n v="2002"/>
    <x v="2"/>
    <n v="51432423"/>
    <n v="39"/>
    <x v="714"/>
    <s v="Brenda Song"/>
    <m/>
    <m/>
    <m/>
    <m/>
    <n v="15074"/>
    <n v="72"/>
    <x v="0"/>
    <x v="0"/>
    <n v="30000000"/>
    <n v="21432423"/>
  </r>
  <r>
    <x v="3414"/>
    <n v="5.0999999999999996"/>
    <n v="2014"/>
    <x v="4"/>
    <n v="35688"/>
    <n v="6"/>
    <x v="117"/>
    <s v="Shane Dawson"/>
    <m/>
    <m/>
    <m/>
    <m/>
    <n v="4167"/>
    <n v="72"/>
    <x v="0"/>
    <x v="0"/>
    <n v="600000"/>
    <n v="-564312"/>
  </r>
  <r>
    <x v="3415"/>
    <n v="5.0999999999999996"/>
    <n v="1995"/>
    <x v="0"/>
    <n v="9795017"/>
    <n v="50"/>
    <x v="21"/>
    <s v="Michael Biehn"/>
    <m/>
    <m/>
    <m/>
    <m/>
    <n v="9227"/>
    <n v="70"/>
    <x v="0"/>
    <x v="0"/>
    <n v="50000000"/>
    <n v="-40204983"/>
  </r>
  <r>
    <x v="3416"/>
    <n v="5.0999999999999996"/>
    <n v="2006"/>
    <x v="2"/>
    <n v="16647384"/>
    <n v="73"/>
    <x v="649"/>
    <s v="Tyler James Williams"/>
    <m/>
    <m/>
    <m/>
    <m/>
    <n v="8398"/>
    <n v="56"/>
    <x v="0"/>
    <x v="0"/>
    <n v="26000000"/>
    <n v="-9352616"/>
  </r>
  <r>
    <x v="3417"/>
    <n v="5.0999999999999996"/>
    <n v="2004"/>
    <x v="2"/>
    <n v="42880"/>
    <n v="16"/>
    <x v="91"/>
    <s v="Robert De Niro"/>
    <m/>
    <m/>
    <m/>
    <m/>
    <n v="2919"/>
    <n v="50"/>
    <x v="0"/>
    <x v="8"/>
    <n v="24000000"/>
    <n v="-23957120"/>
  </r>
  <r>
    <x v="3418"/>
    <n v="5.0999999999999996"/>
    <n v="2003"/>
    <x v="2"/>
    <n v="37566230"/>
    <n v="52"/>
    <x v="715"/>
    <s v="Liam Aiken"/>
    <m/>
    <m/>
    <m/>
    <m/>
    <n v="3407"/>
    <n v="48"/>
    <x v="0"/>
    <x v="0"/>
    <n v="17000000"/>
    <n v="20566230"/>
  </r>
  <r>
    <x v="3419"/>
    <n v="5.0999999999999996"/>
    <n v="2012"/>
    <x v="4"/>
    <n v="2964"/>
    <n v="54"/>
    <x v="415"/>
    <s v="Taylor Negron"/>
    <m/>
    <m/>
    <m/>
    <m/>
    <n v="7444"/>
    <n v="42"/>
    <x v="0"/>
    <x v="0"/>
    <n v="16000000"/>
    <n v="-15997036"/>
  </r>
  <r>
    <x v="3420"/>
    <n v="5.0999999999999996"/>
    <n v="2011"/>
    <x v="4"/>
    <n v="28870"/>
    <n v="62"/>
    <x v="21"/>
    <s v="Channing Tatum"/>
    <m/>
    <m/>
    <m/>
    <m/>
    <n v="14280"/>
    <n v="41"/>
    <x v="0"/>
    <x v="0"/>
    <n v="15000000"/>
    <n v="-14971130"/>
  </r>
  <r>
    <x v="3421"/>
    <n v="5.0999999999999996"/>
    <n v="1989"/>
    <x v="5"/>
    <n v="792966"/>
    <n v="49"/>
    <x v="716"/>
    <s v="Phoebe Legere"/>
    <m/>
    <m/>
    <m/>
    <m/>
    <n v="4663"/>
    <n v="40"/>
    <x v="0"/>
    <x v="0"/>
    <n v="2300000"/>
    <n v="-1507034"/>
  </r>
  <r>
    <x v="3422"/>
    <n v="5.0999999999999996"/>
    <n v="1991"/>
    <x v="0"/>
    <n v="2807854"/>
    <n v="14"/>
    <x v="622"/>
    <s v="Milla Jovovich"/>
    <m/>
    <m/>
    <m/>
    <m/>
    <n v="14129"/>
    <n v="39"/>
    <x v="0"/>
    <x v="0"/>
    <n v="11000000"/>
    <n v="-8192146"/>
  </r>
  <r>
    <x v="3423"/>
    <n v="5.0999999999999996"/>
    <n v="1997"/>
    <x v="0"/>
    <n v="24629916"/>
    <n v="35"/>
    <x v="403"/>
    <s v="Kevin Zegers"/>
    <m/>
    <m/>
    <m/>
    <m/>
    <n v="12942"/>
    <n v="34"/>
    <x v="0"/>
    <x v="0"/>
    <n v="3000000"/>
    <n v="21629916"/>
  </r>
  <r>
    <x v="3424"/>
    <n v="5.0999999999999996"/>
    <n v="1999"/>
    <x v="0"/>
    <n v="4692814"/>
    <n v="11"/>
    <x v="117"/>
    <s v="Barry Corbin"/>
    <m/>
    <m/>
    <m/>
    <m/>
    <n v="2870"/>
    <n v="34"/>
    <x v="0"/>
    <x v="0"/>
    <n v="8000000"/>
    <n v="-3307186"/>
  </r>
  <r>
    <x v="3425"/>
    <n v="5.0999999999999996"/>
    <n v="2010"/>
    <x v="4"/>
    <n v="425899"/>
    <n v="4"/>
    <x v="122"/>
    <s v="Bill Farmer"/>
    <m/>
    <m/>
    <m/>
    <m/>
    <n v="1123"/>
    <n v="31"/>
    <x v="0"/>
    <x v="0"/>
    <n v="400000"/>
    <n v="25899"/>
  </r>
  <r>
    <x v="3426"/>
    <n v="5.0999999999999996"/>
    <n v="1993"/>
    <x v="0"/>
    <n v="1200000"/>
    <n v="19"/>
    <x v="74"/>
    <s v="Burt Young"/>
    <m/>
    <m/>
    <m/>
    <m/>
    <n v="922"/>
    <n v="23"/>
    <x v="0"/>
    <x v="0"/>
    <n v="3000000"/>
    <n v="-1800000"/>
  </r>
  <r>
    <x v="3427"/>
    <n v="5.0999999999999996"/>
    <n v="2008"/>
    <x v="2"/>
    <n v="11508423"/>
    <n v="47"/>
    <x v="717"/>
    <s v="Tasha Smith"/>
    <m/>
    <m/>
    <m/>
    <m/>
    <n v="3174"/>
    <n v="19"/>
    <x v="0"/>
    <x v="0"/>
    <n v="23000000"/>
    <n v="-11491577"/>
  </r>
  <r>
    <x v="3428"/>
    <n v="5.0999999999999996"/>
    <n v="1991"/>
    <x v="0"/>
    <n v="19281235"/>
    <n v="12"/>
    <x v="212"/>
    <s v="William Schallert"/>
    <m/>
    <m/>
    <m/>
    <m/>
    <n v="3571"/>
    <n v="11"/>
    <x v="0"/>
    <x v="0"/>
    <n v="5000000"/>
    <n v="14281235"/>
  </r>
  <r>
    <x v="3429"/>
    <n v="5.0999999999999996"/>
    <n v="2005"/>
    <x v="2"/>
    <n v="129319"/>
    <n v="4"/>
    <x v="591"/>
    <s v="Annabelle Wallis"/>
    <m/>
    <m/>
    <m/>
    <m/>
    <n v="257"/>
    <n v="4"/>
    <x v="0"/>
    <x v="10"/>
    <n v="70000000"/>
    <n v="-69870681"/>
  </r>
  <r>
    <x v="3430"/>
    <n v="5"/>
    <n v="2008"/>
    <x v="2"/>
    <n v="64505912"/>
    <n v="323"/>
    <x v="63"/>
    <s v="Zooey Deschanel"/>
    <m/>
    <m/>
    <m/>
    <m/>
    <n v="163130"/>
    <n v="1264"/>
    <x v="0"/>
    <x v="0"/>
    <n v="48000000"/>
    <n v="16505912"/>
  </r>
  <r>
    <x v="3431"/>
    <n v="5"/>
    <n v="2005"/>
    <x v="2"/>
    <n v="16298046"/>
    <n v="125"/>
    <x v="25"/>
    <s v="Sissy Spacek"/>
    <m/>
    <m/>
    <m/>
    <m/>
    <n v="22207"/>
    <n v="747"/>
    <x v="0"/>
    <x v="8"/>
    <n v="14000000"/>
    <n v="2298046"/>
  </r>
  <r>
    <x v="3432"/>
    <n v="5"/>
    <n v="2006"/>
    <x v="2"/>
    <n v="47860214"/>
    <n v="152"/>
    <x v="125"/>
    <s v="Madeline Carroll"/>
    <m/>
    <m/>
    <m/>
    <m/>
    <n v="34711"/>
    <n v="468"/>
    <x v="0"/>
    <x v="0"/>
    <n v="15000000"/>
    <n v="32860214"/>
  </r>
  <r>
    <x v="3433"/>
    <n v="5"/>
    <n v="2005"/>
    <x v="2"/>
    <n v="31704416"/>
    <n v="145"/>
    <x v="6"/>
    <s v="Sam Shepard"/>
    <m/>
    <m/>
    <m/>
    <m/>
    <n v="45455"/>
    <n v="388"/>
    <x v="0"/>
    <x v="0"/>
    <n v="135000000"/>
    <n v="-103295584"/>
  </r>
  <r>
    <x v="3434"/>
    <n v="5"/>
    <n v="2005"/>
    <x v="2"/>
    <n v="19294901"/>
    <n v="158"/>
    <x v="102"/>
    <s v="Shannon Elizabeth"/>
    <m/>
    <m/>
    <m/>
    <m/>
    <n v="26126"/>
    <n v="325"/>
    <x v="0"/>
    <x v="0"/>
    <n v="35000000"/>
    <n v="-15705099"/>
  </r>
  <r>
    <x v="3435"/>
    <n v="5"/>
    <n v="2005"/>
    <x v="2"/>
    <n v="30981850"/>
    <n v="98"/>
    <x v="718"/>
    <s v="50 Cent"/>
    <m/>
    <m/>
    <m/>
    <m/>
    <n v="35834"/>
    <n v="284"/>
    <x v="0"/>
    <x v="0"/>
    <n v="40000000"/>
    <n v="-9018150"/>
  </r>
  <r>
    <x v="3436"/>
    <n v="5"/>
    <n v="2006"/>
    <x v="2"/>
    <n v="39143839"/>
    <n v="131"/>
    <x v="125"/>
    <s v="Sarah Michelle Gellar"/>
    <m/>
    <m/>
    <m/>
    <m/>
    <n v="38658"/>
    <n v="284"/>
    <x v="0"/>
    <x v="0"/>
    <n v="20000000"/>
    <n v="19143839"/>
  </r>
  <r>
    <x v="3437"/>
    <n v="5"/>
    <n v="2012"/>
    <x v="4"/>
    <n v="18112929"/>
    <n v="270"/>
    <x v="336"/>
    <s v="Jesse McCartney"/>
    <m/>
    <m/>
    <m/>
    <m/>
    <n v="52642"/>
    <n v="271"/>
    <x v="0"/>
    <x v="0"/>
    <n v="1000000"/>
    <n v="17112929"/>
  </r>
  <r>
    <x v="3438"/>
    <n v="5"/>
    <n v="2004"/>
    <x v="2"/>
    <n v="75367693"/>
    <n v="116"/>
    <x v="109"/>
    <s v="Bill Murray"/>
    <m/>
    <m/>
    <m/>
    <m/>
    <n v="58961"/>
    <n v="232"/>
    <x v="0"/>
    <x v="0"/>
    <n v="35000000"/>
    <n v="40367693"/>
  </r>
  <r>
    <x v="3439"/>
    <n v="5"/>
    <n v="2003"/>
    <x v="2"/>
    <n v="365734"/>
    <n v="115"/>
    <x v="5"/>
    <s v="Vincent Gallo"/>
    <m/>
    <m/>
    <m/>
    <m/>
    <n v="11487"/>
    <n v="226"/>
    <x v="0"/>
    <x v="0"/>
    <n v="10000000"/>
    <n v="-9634266"/>
  </r>
  <r>
    <x v="3440"/>
    <n v="5"/>
    <n v="2012"/>
    <x v="4"/>
    <n v="17529157"/>
    <n v="173"/>
    <x v="719"/>
    <s v="Radha Mitchell"/>
    <m/>
    <m/>
    <m/>
    <m/>
    <n v="49888"/>
    <n v="220"/>
    <x v="0"/>
    <x v="5"/>
    <n v="20000000"/>
    <n v="-2470843"/>
  </r>
  <r>
    <x v="3441"/>
    <n v="5"/>
    <n v="2002"/>
    <x v="2"/>
    <n v="28563926"/>
    <n v="86"/>
    <x v="32"/>
    <s v="Erika Christensen"/>
    <m/>
    <m/>
    <m/>
    <m/>
    <n v="16300"/>
    <n v="217"/>
    <x v="0"/>
    <x v="0"/>
    <n v="8500000"/>
    <n v="20063926"/>
  </r>
  <r>
    <x v="3442"/>
    <n v="5"/>
    <n v="2011"/>
    <x v="4"/>
    <n v="28064226"/>
    <n v="180"/>
    <x v="80"/>
    <s v="Ken Arnold"/>
    <m/>
    <m/>
    <m/>
    <m/>
    <n v="65044"/>
    <n v="173"/>
    <x v="0"/>
    <x v="0"/>
    <n v="35000000"/>
    <n v="-6935774"/>
  </r>
  <r>
    <x v="3443"/>
    <n v="5"/>
    <n v="1999"/>
    <x v="0"/>
    <n v="30628981"/>
    <n v="43"/>
    <x v="34"/>
    <s v="Will Ferrell"/>
    <m/>
    <m/>
    <m/>
    <m/>
    <n v="15047"/>
    <n v="160"/>
    <x v="0"/>
    <x v="0"/>
    <n v="14000000"/>
    <n v="16628981"/>
  </r>
  <r>
    <x v="3444"/>
    <n v="5"/>
    <n v="2009"/>
    <x v="2"/>
    <n v="101055"/>
    <n v="274"/>
    <x v="99"/>
    <s v="Julian Richings"/>
    <m/>
    <m/>
    <m/>
    <m/>
    <n v="17478"/>
    <n v="159"/>
    <x v="0"/>
    <x v="0"/>
    <n v="4000000"/>
    <n v="-3898945"/>
  </r>
  <r>
    <x v="3445"/>
    <n v="5"/>
    <n v="2005"/>
    <x v="2"/>
    <n v="48472213"/>
    <n v="111"/>
    <x v="301"/>
    <s v="Eileen Brennan"/>
    <m/>
    <m/>
    <m/>
    <m/>
    <n v="51252"/>
    <n v="156"/>
    <x v="0"/>
    <x v="0"/>
    <n v="45000000"/>
    <n v="3472213"/>
  </r>
  <r>
    <x v="3446"/>
    <n v="5"/>
    <n v="2014"/>
    <x v="4"/>
    <n v="32453345"/>
    <n v="220"/>
    <x v="204"/>
    <s v="Richard Cabral"/>
    <m/>
    <m/>
    <m/>
    <m/>
    <n v="31791"/>
    <n v="155"/>
    <x v="0"/>
    <x v="0"/>
    <n v="5000000"/>
    <n v="27453345"/>
  </r>
  <r>
    <x v="3447"/>
    <n v="5"/>
    <n v="1995"/>
    <x v="0"/>
    <n v="81022333"/>
    <n v="55"/>
    <x v="375"/>
    <s v="Dylan Walsh"/>
    <m/>
    <m/>
    <m/>
    <m/>
    <n v="34471"/>
    <n v="147"/>
    <x v="0"/>
    <x v="0"/>
    <n v="50000000"/>
    <n v="31022333"/>
  </r>
  <r>
    <x v="3448"/>
    <n v="5"/>
    <n v="2006"/>
    <x v="2"/>
    <n v="63231524"/>
    <n v="46"/>
    <x v="110"/>
    <s v="Boris Kodjoe"/>
    <m/>
    <m/>
    <m/>
    <m/>
    <n v="8962"/>
    <n v="137"/>
    <x v="0"/>
    <x v="0"/>
    <n v="6000000"/>
    <n v="57231524"/>
  </r>
  <r>
    <x v="3449"/>
    <n v="5"/>
    <n v="2007"/>
    <x v="2"/>
    <n v="766487"/>
    <n v="65"/>
    <x v="34"/>
    <s v="Jon Hamm"/>
    <m/>
    <m/>
    <m/>
    <m/>
    <n v="15315"/>
    <n v="117"/>
    <x v="0"/>
    <x v="0"/>
    <n v="5250000"/>
    <n v="-4483513"/>
  </r>
  <r>
    <x v="3450"/>
    <n v="5"/>
    <n v="2003"/>
    <x v="2"/>
    <n v="47285499"/>
    <n v="79"/>
    <x v="720"/>
    <s v="Daniel Roebuck"/>
    <m/>
    <m/>
    <m/>
    <m/>
    <n v="26755"/>
    <n v="104"/>
    <x v="0"/>
    <x v="0"/>
    <n v="26000000"/>
    <n v="21285499"/>
  </r>
  <r>
    <x v="3451"/>
    <n v="5"/>
    <n v="1998"/>
    <x v="0"/>
    <n v="10443316"/>
    <n v="42"/>
    <x v="110"/>
    <s v="Catherine O'Hara"/>
    <m/>
    <m/>
    <m/>
    <m/>
    <n v="7159"/>
    <n v="88"/>
    <x v="0"/>
    <x v="0"/>
    <n v="15000000"/>
    <n v="-4556684"/>
  </r>
  <r>
    <x v="3452"/>
    <n v="5"/>
    <n v="2009"/>
    <x v="2"/>
    <n v="22452209"/>
    <n v="134"/>
    <x v="570"/>
    <s v="Kelsey Grammer"/>
    <m/>
    <m/>
    <m/>
    <m/>
    <n v="14062"/>
    <n v="82"/>
    <x v="0"/>
    <x v="0"/>
    <n v="18000000"/>
    <n v="4452209"/>
  </r>
  <r>
    <x v="3453"/>
    <n v="5"/>
    <n v="2000"/>
    <x v="2"/>
    <n v="10014234"/>
    <n v="60"/>
    <x v="50"/>
    <s v="Michael Rapaport"/>
    <m/>
    <m/>
    <m/>
    <m/>
    <n v="8560"/>
    <n v="69"/>
    <x v="0"/>
    <x v="5"/>
    <n v="65000000"/>
    <n v="-54985766"/>
  </r>
  <r>
    <x v="3454"/>
    <n v="5"/>
    <n v="2013"/>
    <x v="4"/>
    <n v="21564616"/>
    <n v="52"/>
    <x v="117"/>
    <s v="Djimon Hounsou"/>
    <m/>
    <m/>
    <m/>
    <m/>
    <n v="7098"/>
    <n v="41"/>
    <x v="0"/>
    <x v="0"/>
    <n v="8500000"/>
    <n v="13064616"/>
  </r>
  <r>
    <x v="3455"/>
    <n v="5"/>
    <n v="1981"/>
    <x v="5"/>
    <n v="8000000"/>
    <n v="25"/>
    <x v="466"/>
    <s v="Jason Robards"/>
    <m/>
    <m/>
    <m/>
    <m/>
    <n v="1400"/>
    <n v="41"/>
    <x v="0"/>
    <x v="0"/>
    <n v="18000000"/>
    <n v="-10000000"/>
  </r>
  <r>
    <x v="3456"/>
    <n v="5"/>
    <n v="1996"/>
    <x v="0"/>
    <n v="4903000"/>
    <n v="30"/>
    <x v="7"/>
    <s v="Michael Imperioli"/>
    <m/>
    <m/>
    <m/>
    <m/>
    <n v="4961"/>
    <n v="33"/>
    <x v="0"/>
    <x v="0"/>
    <n v="12000000"/>
    <n v="-7097000"/>
  </r>
  <r>
    <x v="3457"/>
    <n v="5"/>
    <n v="2013"/>
    <x v="4"/>
    <n v="8888355"/>
    <n v="65"/>
    <x v="30"/>
    <s v="Chris Brown"/>
    <m/>
    <m/>
    <m/>
    <m/>
    <n v="7894"/>
    <n v="25"/>
    <x v="0"/>
    <x v="0"/>
    <n v="20000000"/>
    <n v="-11111645"/>
  </r>
  <r>
    <x v="3458"/>
    <n v="5"/>
    <n v="1999"/>
    <x v="0"/>
    <n v="19421271"/>
    <n v="28"/>
    <x v="192"/>
    <s v="Frank Welker"/>
    <m/>
    <m/>
    <m/>
    <m/>
    <n v="2448"/>
    <n v="18"/>
    <x v="0"/>
    <x v="0"/>
    <n v="5000000"/>
    <n v="14421271"/>
  </r>
  <r>
    <x v="3459"/>
    <n v="5"/>
    <n v="2016"/>
    <x v="4"/>
    <n v="3105269"/>
    <n v="5"/>
    <x v="182"/>
    <s v="Kevin Pollak"/>
    <m/>
    <m/>
    <m/>
    <m/>
    <n v="368"/>
    <n v="8"/>
    <x v="0"/>
    <x v="18"/>
    <n v="3000000"/>
    <n v="105269"/>
  </r>
  <r>
    <x v="3460"/>
    <n v="4.9000000000000004"/>
    <n v="1999"/>
    <x v="0"/>
    <n v="91188905"/>
    <n v="167"/>
    <x v="374"/>
    <s v="Liam Neeson"/>
    <m/>
    <m/>
    <m/>
    <m/>
    <n v="58184"/>
    <n v="805"/>
    <x v="0"/>
    <x v="0"/>
    <n v="80000000"/>
    <n v="11188905"/>
  </r>
  <r>
    <x v="3461"/>
    <n v="4.9000000000000004"/>
    <n v="2013"/>
    <x v="4"/>
    <n v="60522097"/>
    <n v="349"/>
    <x v="35"/>
    <s v="Will Smith"/>
    <m/>
    <m/>
    <m/>
    <m/>
    <n v="158720"/>
    <n v="744"/>
    <x v="0"/>
    <x v="0"/>
    <n v="130000000"/>
    <n v="-69477903"/>
  </r>
  <r>
    <x v="3462"/>
    <n v="4.9000000000000004"/>
    <n v="2002"/>
    <x v="2"/>
    <n v="153288182"/>
    <n v="138"/>
    <x v="632"/>
    <s v="Sarah Michelle Gellar"/>
    <m/>
    <m/>
    <m/>
    <m/>
    <n v="71424"/>
    <n v="521"/>
    <x v="0"/>
    <x v="0"/>
    <n v="84000000"/>
    <n v="69288182"/>
  </r>
  <r>
    <x v="3463"/>
    <n v="4.9000000000000004"/>
    <n v="2010"/>
    <x v="4"/>
    <n v="300523113"/>
    <n v="293"/>
    <x v="674"/>
    <s v="Robert Pattinson"/>
    <m/>
    <m/>
    <m/>
    <m/>
    <n v="184637"/>
    <n v="498"/>
    <x v="0"/>
    <x v="0"/>
    <n v="68000000"/>
    <n v="232523113"/>
  </r>
  <r>
    <x v="3464"/>
    <n v="4.9000000000000004"/>
    <n v="2009"/>
    <x v="2"/>
    <n v="33386128"/>
    <n v="220"/>
    <x v="99"/>
    <s v="Scout Taylor-Compton"/>
    <m/>
    <m/>
    <m/>
    <m/>
    <n v="36372"/>
    <n v="491"/>
    <x v="0"/>
    <x v="0"/>
    <n v="15000000"/>
    <n v="18386128"/>
  </r>
  <r>
    <x v="3465"/>
    <n v="4.9000000000000004"/>
    <n v="2001"/>
    <x v="2"/>
    <n v="8434601"/>
    <n v="156"/>
    <x v="151"/>
    <s v="Jason Statham"/>
    <m/>
    <m/>
    <m/>
    <m/>
    <n v="43006"/>
    <n v="460"/>
    <x v="0"/>
    <x v="0"/>
    <n v="28000000"/>
    <n v="-19565399"/>
  </r>
  <r>
    <x v="3466"/>
    <n v="4.9000000000000004"/>
    <n v="1999"/>
    <x v="0"/>
    <n v="16459004"/>
    <n v="88"/>
    <x v="38"/>
    <s v="Jason Priestley"/>
    <m/>
    <m/>
    <m/>
    <m/>
    <n v="13320"/>
    <n v="415"/>
    <x v="0"/>
    <x v="16"/>
    <n v="15000000"/>
    <n v="1459004"/>
  </r>
  <r>
    <x v="3467"/>
    <n v="4.9000000000000004"/>
    <n v="2003"/>
    <x v="2"/>
    <n v="32131483"/>
    <n v="140"/>
    <x v="25"/>
    <s v="Sullivan Stapleton"/>
    <m/>
    <m/>
    <m/>
    <m/>
    <n v="25870"/>
    <n v="369"/>
    <x v="0"/>
    <x v="0"/>
    <n v="11000000"/>
    <n v="21131483"/>
  </r>
  <r>
    <x v="3468"/>
    <n v="4.9000000000000004"/>
    <n v="2000"/>
    <x v="2"/>
    <n v="33000377"/>
    <n v="122"/>
    <x v="478"/>
    <s v="Gerard Butler"/>
    <m/>
    <m/>
    <m/>
    <m/>
    <n v="27378"/>
    <n v="365"/>
    <x v="0"/>
    <x v="0"/>
    <n v="28000000"/>
    <n v="5000377"/>
  </r>
  <r>
    <x v="3469"/>
    <n v="4.9000000000000004"/>
    <n v="1995"/>
    <x v="0"/>
    <n v="15126948"/>
    <n v="123"/>
    <x v="125"/>
    <s v="Donald Pleasence"/>
    <m/>
    <m/>
    <m/>
    <m/>
    <n v="20815"/>
    <n v="335"/>
    <x v="0"/>
    <x v="0"/>
    <n v="5000000"/>
    <n v="10126948"/>
  </r>
  <r>
    <x v="3470"/>
    <n v="4.9000000000000004"/>
    <n v="1991"/>
    <x v="0"/>
    <n v="34872293"/>
    <n v="91"/>
    <x v="154"/>
    <s v="Johnny Depp"/>
    <m/>
    <m/>
    <m/>
    <m/>
    <n v="30765"/>
    <n v="252"/>
    <x v="0"/>
    <x v="0"/>
    <n v="8500000"/>
    <n v="26372293"/>
  </r>
  <r>
    <x v="3471"/>
    <n v="4.9000000000000004"/>
    <n v="1983"/>
    <x v="5"/>
    <n v="60000000"/>
    <n v="95"/>
    <x v="380"/>
    <s v="Margot Kidder"/>
    <m/>
    <m/>
    <m/>
    <m/>
    <n v="49934"/>
    <n v="224"/>
    <x v="0"/>
    <x v="8"/>
    <n v="39000000"/>
    <n v="21000000"/>
  </r>
  <r>
    <x v="3472"/>
    <n v="4.9000000000000004"/>
    <n v="2004"/>
    <x v="2"/>
    <n v="17016190"/>
    <n v="148"/>
    <x v="154"/>
    <s v="Jason Flemyng"/>
    <m/>
    <m/>
    <m/>
    <m/>
    <n v="28632"/>
    <n v="214"/>
    <x v="0"/>
    <x v="23"/>
    <n v="12000000"/>
    <n v="5016190"/>
  </r>
  <r>
    <x v="3473"/>
    <n v="4.9000000000000004"/>
    <n v="2011"/>
    <x v="4"/>
    <n v="21426805"/>
    <n v="195"/>
    <x v="373"/>
    <s v="Max Minghella"/>
    <m/>
    <m/>
    <m/>
    <m/>
    <n v="49312"/>
    <n v="211"/>
    <x v="0"/>
    <x v="0"/>
    <n v="30000000"/>
    <n v="-8573195"/>
  </r>
  <r>
    <x v="3474"/>
    <n v="4.9000000000000004"/>
    <n v="2009"/>
    <x v="2"/>
    <n v="43337279"/>
    <n v="170"/>
    <x v="274"/>
    <s v="Olivia Wilde"/>
    <m/>
    <m/>
    <m/>
    <m/>
    <n v="76770"/>
    <n v="203"/>
    <x v="0"/>
    <x v="0"/>
    <n v="60000000"/>
    <n v="-16662721"/>
  </r>
  <r>
    <x v="3475"/>
    <n v="4.9000000000000004"/>
    <n v="2003"/>
    <x v="2"/>
    <n v="75817994"/>
    <n v="122"/>
    <x v="721"/>
    <s v="Marsha Thomason"/>
    <m/>
    <m/>
    <m/>
    <m/>
    <n v="32049"/>
    <n v="179"/>
    <x v="0"/>
    <x v="0"/>
    <n v="90000000"/>
    <n v="-14182006"/>
  </r>
  <r>
    <x v="3476"/>
    <n v="4.9000000000000004"/>
    <n v="2000"/>
    <x v="2"/>
    <n v="20035310"/>
    <n v="64"/>
    <x v="110"/>
    <s v="Rosario Dawson"/>
    <m/>
    <m/>
    <m/>
    <m/>
    <n v="12324"/>
    <n v="173"/>
    <x v="0"/>
    <x v="0"/>
    <n v="9000000"/>
    <n v="11035310"/>
  </r>
  <r>
    <x v="3477"/>
    <n v="4.9000000000000004"/>
    <n v="2002"/>
    <x v="2"/>
    <n v="10719367"/>
    <n v="72"/>
    <x v="722"/>
    <s v="Charlie Hunnam"/>
    <m/>
    <m/>
    <m/>
    <m/>
    <n v="7909"/>
    <n v="157"/>
    <x v="0"/>
    <x v="0"/>
    <n v="25000000"/>
    <n v="-14280633"/>
  </r>
  <r>
    <x v="3478"/>
    <n v="4.9000000000000004"/>
    <n v="2004"/>
    <x v="2"/>
    <n v="84185387"/>
    <n v="94"/>
    <x v="723"/>
    <s v="Sarah Michelle Gellar"/>
    <m/>
    <m/>
    <m/>
    <m/>
    <n v="33180"/>
    <n v="149"/>
    <x v="0"/>
    <x v="0"/>
    <n v="80000000"/>
    <n v="4185387"/>
  </r>
  <r>
    <x v="3479"/>
    <n v="4.9000000000000004"/>
    <n v="1996"/>
    <x v="0"/>
    <n v="17300889"/>
    <n v="60"/>
    <x v="573"/>
    <s v="Cary-Hiroyuki Tagawa"/>
    <m/>
    <m/>
    <m/>
    <m/>
    <n v="27648"/>
    <n v="148"/>
    <x v="0"/>
    <x v="17"/>
    <n v="45000000"/>
    <n v="-27699111"/>
  </r>
  <r>
    <x v="3480"/>
    <n v="4.9000000000000004"/>
    <n v="2014"/>
    <x v="4"/>
    <n v="84518155"/>
    <n v="148"/>
    <x v="117"/>
    <s v="Gary Cole"/>
    <m/>
    <m/>
    <m/>
    <m/>
    <n v="35965"/>
    <n v="144"/>
    <x v="0"/>
    <x v="0"/>
    <n v="20000000"/>
    <n v="64518155"/>
  </r>
  <r>
    <x v="3481"/>
    <n v="4.9000000000000004"/>
    <n v="2002"/>
    <x v="2"/>
    <n v="8586376"/>
    <n v="63"/>
    <x v="117"/>
    <s v="Vivica A. Fox"/>
    <m/>
    <m/>
    <m/>
    <m/>
    <n v="26598"/>
    <n v="132"/>
    <x v="0"/>
    <x v="0"/>
    <n v="20000000"/>
    <n v="-11413624"/>
  </r>
  <r>
    <x v="3482"/>
    <n v="4.9000000000000004"/>
    <n v="2008"/>
    <x v="2"/>
    <n v="26896744"/>
    <n v="124"/>
    <x v="7"/>
    <s v="Jada Pinkett Smith"/>
    <m/>
    <m/>
    <m/>
    <m/>
    <n v="16582"/>
    <n v="125"/>
    <x v="0"/>
    <x v="0"/>
    <n v="16500000"/>
    <n v="10396744"/>
  </r>
  <r>
    <x v="3483"/>
    <n v="4.9000000000000004"/>
    <n v="2010"/>
    <x v="4"/>
    <n v="42776259"/>
    <n v="184"/>
    <x v="460"/>
    <s v="James Corden"/>
    <m/>
    <m/>
    <m/>
    <m/>
    <n v="53160"/>
    <n v="121"/>
    <x v="0"/>
    <x v="0"/>
    <n v="112000000"/>
    <n v="-69223741"/>
  </r>
  <r>
    <x v="3484"/>
    <n v="4.9000000000000004"/>
    <n v="2012"/>
    <x v="4"/>
    <n v="3749061"/>
    <n v="119"/>
    <x v="18"/>
    <s v="Henry Cavill"/>
    <m/>
    <m/>
    <m/>
    <m/>
    <n v="28629"/>
    <n v="113"/>
    <x v="0"/>
    <x v="0"/>
    <n v="20000000"/>
    <n v="-16250939"/>
  </r>
  <r>
    <x v="3485"/>
    <n v="4.9000000000000004"/>
    <n v="2008"/>
    <x v="2"/>
    <n v="11802056"/>
    <n v="127"/>
    <x v="724"/>
    <s v="Marc Blucas"/>
    <m/>
    <m/>
    <m/>
    <m/>
    <n v="31640"/>
    <n v="109"/>
    <x v="0"/>
    <x v="0"/>
    <n v="60000000"/>
    <n v="-48197944"/>
  </r>
  <r>
    <x v="3486"/>
    <n v="4.9000000000000004"/>
    <n v="2001"/>
    <x v="2"/>
    <n v="19693891"/>
    <n v="50"/>
    <x v="276"/>
    <s v="Marc Blucas"/>
    <m/>
    <m/>
    <m/>
    <m/>
    <n v="12993"/>
    <n v="107"/>
    <x v="0"/>
    <x v="0"/>
    <n v="34000000"/>
    <n v="-14306109"/>
  </r>
  <r>
    <x v="3487"/>
    <n v="4.9000000000000004"/>
    <n v="2004"/>
    <x v="2"/>
    <n v="6471394"/>
    <n v="75"/>
    <x v="50"/>
    <s v="Morgan Freeman"/>
    <m/>
    <m/>
    <m/>
    <m/>
    <n v="15880"/>
    <n v="93"/>
    <x v="0"/>
    <x v="0"/>
    <n v="50000000"/>
    <n v="-43528606"/>
  </r>
  <r>
    <x v="3488"/>
    <n v="4.9000000000000004"/>
    <n v="2000"/>
    <x v="2"/>
    <n v="60008303"/>
    <n v="42"/>
    <x v="503"/>
    <s v="Chris Elliott"/>
    <m/>
    <m/>
    <m/>
    <m/>
    <n v="9285"/>
    <n v="91"/>
    <x v="0"/>
    <x v="0"/>
    <n v="13000000"/>
    <n v="47008303"/>
  </r>
  <r>
    <x v="3489"/>
    <n v="4.9000000000000004"/>
    <n v="2001"/>
    <x v="2"/>
    <n v="5516708"/>
    <n v="87"/>
    <x v="34"/>
    <s v="Eddie Cibrian"/>
    <m/>
    <m/>
    <m/>
    <m/>
    <n v="11375"/>
    <n v="91"/>
    <x v="0"/>
    <x v="0"/>
    <n v="25000000"/>
    <n v="-19483292"/>
  </r>
  <r>
    <x v="3490"/>
    <n v="4.9000000000000004"/>
    <n v="1998"/>
    <x v="0"/>
    <n v="12065985"/>
    <n v="56"/>
    <x v="7"/>
    <s v="Kelly Preston"/>
    <m/>
    <m/>
    <m/>
    <m/>
    <n v="16260"/>
    <n v="88"/>
    <x v="0"/>
    <x v="0"/>
    <n v="60000000"/>
    <n v="-47934015"/>
  </r>
  <r>
    <x v="3491"/>
    <n v="4.9000000000000004"/>
    <n v="1999"/>
    <x v="0"/>
    <n v="36830057"/>
    <n v="49"/>
    <x v="707"/>
    <s v="Steven Anthony Lawrence"/>
    <m/>
    <m/>
    <m/>
    <m/>
    <n v="10883"/>
    <n v="73"/>
    <x v="0"/>
    <x v="0"/>
    <n v="65000000"/>
    <n v="-28169943"/>
  </r>
  <r>
    <x v="3492"/>
    <n v="4.9000000000000004"/>
    <n v="2001"/>
    <x v="2"/>
    <n v="56007"/>
    <n v="27"/>
    <x v="432"/>
    <s v="Sarah Michelle Gellar"/>
    <m/>
    <m/>
    <m/>
    <m/>
    <n v="3754"/>
    <n v="69"/>
    <x v="0"/>
    <x v="0"/>
    <n v="5500000"/>
    <n v="-5443993"/>
  </r>
  <r>
    <x v="3493"/>
    <n v="4.9000000000000004"/>
    <n v="2011"/>
    <x v="4"/>
    <n v="9639242"/>
    <n v="169"/>
    <x v="34"/>
    <s v="Olivia Munn"/>
    <m/>
    <m/>
    <m/>
    <m/>
    <n v="16437"/>
    <n v="68"/>
    <x v="0"/>
    <x v="0"/>
    <n v="24000000"/>
    <n v="-14360758"/>
  </r>
  <r>
    <x v="3494"/>
    <n v="4.9000000000000004"/>
    <n v="1997"/>
    <x v="0"/>
    <n v="2154540"/>
    <n v="24"/>
    <x v="18"/>
    <s v="Sam Waterston"/>
    <m/>
    <m/>
    <m/>
    <m/>
    <n v="3803"/>
    <n v="41"/>
    <x v="0"/>
    <x v="0"/>
    <n v="45000000"/>
    <n v="-42845460"/>
  </r>
  <r>
    <x v="3495"/>
    <n v="4.9000000000000004"/>
    <n v="2009"/>
    <x v="2"/>
    <n v="20916309"/>
    <n v="103"/>
    <x v="476"/>
    <s v="Jimmy Bennett"/>
    <m/>
    <m/>
    <m/>
    <m/>
    <n v="5332"/>
    <n v="37"/>
    <x v="0"/>
    <x v="0"/>
    <n v="40000000"/>
    <n v="-19083691"/>
  </r>
  <r>
    <x v="3496"/>
    <n v="4.9000000000000004"/>
    <n v="2010"/>
    <x v="4"/>
    <n v="20246959"/>
    <n v="71"/>
    <x v="34"/>
    <s v="America Ferrera"/>
    <m/>
    <m/>
    <m/>
    <m/>
    <n v="5721"/>
    <n v="20"/>
    <x v="0"/>
    <x v="0"/>
    <n v="14000000"/>
    <n v="6246959"/>
  </r>
  <r>
    <x v="3497"/>
    <n v="4.8"/>
    <n v="1999"/>
    <x v="0"/>
    <n v="113745408"/>
    <n v="85"/>
    <x v="725"/>
    <s v="Will Smith"/>
    <m/>
    <m/>
    <m/>
    <m/>
    <n v="129601"/>
    <n v="648"/>
    <x v="0"/>
    <x v="0"/>
    <n v="170000000"/>
    <n v="-56254592"/>
  </r>
  <r>
    <x v="3498"/>
    <n v="4.8"/>
    <n v="2003"/>
    <x v="2"/>
    <n v="100685880"/>
    <n v="102"/>
    <x v="224"/>
    <s v="Demi Moore"/>
    <m/>
    <m/>
    <m/>
    <m/>
    <n v="100821"/>
    <n v="554"/>
    <x v="0"/>
    <x v="0"/>
    <n v="120000000"/>
    <n v="-19314120"/>
  </r>
  <r>
    <x v="3499"/>
    <n v="4.8"/>
    <n v="2005"/>
    <x v="2"/>
    <n v="24407944"/>
    <n v="196"/>
    <x v="461"/>
    <s v="Jennifer Garner"/>
    <m/>
    <m/>
    <m/>
    <m/>
    <n v="71202"/>
    <n v="380"/>
    <x v="0"/>
    <x v="16"/>
    <n v="43000000"/>
    <n v="-18592056"/>
  </r>
  <r>
    <x v="3500"/>
    <n v="4.8"/>
    <n v="2008"/>
    <x v="2"/>
    <n v="19781879"/>
    <n v="223"/>
    <x v="461"/>
    <s v="Scarlett Johansson"/>
    <m/>
    <m/>
    <m/>
    <m/>
    <n v="53864"/>
    <n v="290"/>
    <x v="0"/>
    <x v="0"/>
    <n v="60000000"/>
    <n v="-40218121"/>
  </r>
  <r>
    <x v="3501"/>
    <n v="4.8"/>
    <n v="2000"/>
    <x v="2"/>
    <n v="14218868"/>
    <n v="100"/>
    <x v="293"/>
    <s v="Robert Forster"/>
    <m/>
    <m/>
    <m/>
    <m/>
    <n v="14596"/>
    <n v="282"/>
    <x v="0"/>
    <x v="0"/>
    <n v="65000000"/>
    <n v="-50781132"/>
  </r>
  <r>
    <x v="3502"/>
    <n v="4.8"/>
    <n v="2002"/>
    <x v="2"/>
    <n v="12693621"/>
    <n v="81"/>
    <x v="25"/>
    <s v="Alexander Gould"/>
    <m/>
    <m/>
    <m/>
    <m/>
    <n v="10885"/>
    <n v="271"/>
    <x v="0"/>
    <x v="0"/>
    <n v="17000000"/>
    <n v="-4306379"/>
  </r>
  <r>
    <x v="3503"/>
    <n v="4.8"/>
    <n v="2013"/>
    <x v="4"/>
    <n v="34334256"/>
    <n v="282"/>
    <x v="125"/>
    <s v="Gunnar Hansen"/>
    <m/>
    <m/>
    <m/>
    <m/>
    <n v="35131"/>
    <n v="255"/>
    <x v="0"/>
    <x v="0"/>
    <n v="11000000"/>
    <n v="23334256"/>
  </r>
  <r>
    <x v="3504"/>
    <n v="4.8"/>
    <n v="2009"/>
    <x v="2"/>
    <n v="42638165"/>
    <n v="178"/>
    <x v="488"/>
    <s v="Gary Oldman"/>
    <m/>
    <m/>
    <m/>
    <m/>
    <n v="42182"/>
    <n v="230"/>
    <x v="0"/>
    <x v="0"/>
    <n v="16000000"/>
    <n v="26638165"/>
  </r>
  <r>
    <x v="3505"/>
    <n v="4.8"/>
    <n v="2004"/>
    <x v="2"/>
    <n v="14334645"/>
    <n v="130"/>
    <x v="203"/>
    <s v="Robert De Niro"/>
    <m/>
    <m/>
    <m/>
    <m/>
    <n v="22449"/>
    <n v="191"/>
    <x v="0"/>
    <x v="0"/>
    <n v="25000000"/>
    <n v="-10665355"/>
  </r>
  <r>
    <x v="3506"/>
    <n v="4.8"/>
    <n v="2006"/>
    <x v="2"/>
    <n v="480314"/>
    <n v="110"/>
    <x v="28"/>
    <s v="Steve Howey"/>
    <m/>
    <m/>
    <m/>
    <m/>
    <n v="38503"/>
    <n v="180"/>
    <x v="0"/>
    <x v="0"/>
    <n v="21000000"/>
    <n v="-20519686"/>
  </r>
  <r>
    <x v="3507"/>
    <n v="4.8"/>
    <n v="2004"/>
    <x v="2"/>
    <n v="12181484"/>
    <n v="76"/>
    <x v="117"/>
    <s v="Amy Poehler"/>
    <m/>
    <m/>
    <m/>
    <m/>
    <n v="26390"/>
    <n v="176"/>
    <x v="0"/>
    <x v="0"/>
    <n v="40000000"/>
    <n v="-27818516"/>
  </r>
  <r>
    <x v="3508"/>
    <n v="4.8"/>
    <n v="2000"/>
    <x v="2"/>
    <n v="16779636"/>
    <n v="100"/>
    <x v="447"/>
    <s v="Philip Baker Hall"/>
    <m/>
    <m/>
    <m/>
    <m/>
    <n v="9338"/>
    <n v="167"/>
    <x v="0"/>
    <x v="0"/>
    <n v="28000000"/>
    <n v="-11220364"/>
  </r>
  <r>
    <x v="3509"/>
    <n v="4.8"/>
    <n v="2001"/>
    <x v="2"/>
    <n v="33422806"/>
    <n v="46"/>
    <x v="52"/>
    <s v="Tom Wilkinson"/>
    <m/>
    <m/>
    <m/>
    <m/>
    <n v="30771"/>
    <n v="164"/>
    <x v="0"/>
    <x v="0"/>
    <n v="50000000"/>
    <n v="-16577194"/>
  </r>
  <r>
    <x v="3510"/>
    <n v="4.8"/>
    <n v="2016"/>
    <x v="4"/>
    <n v="28837115"/>
    <n v="226"/>
    <x v="117"/>
    <s v="Milla Jovovich"/>
    <m/>
    <m/>
    <m/>
    <m/>
    <n v="34964"/>
    <n v="150"/>
    <x v="0"/>
    <x v="0"/>
    <n v="50000000"/>
    <n v="-21162885"/>
  </r>
  <r>
    <x v="3511"/>
    <n v="4.8"/>
    <n v="2009"/>
    <x v="2"/>
    <n v="33860010"/>
    <n v="128"/>
    <x v="34"/>
    <s v="Bradley Cooper"/>
    <m/>
    <m/>
    <m/>
    <m/>
    <n v="33088"/>
    <n v="143"/>
    <x v="0"/>
    <x v="0"/>
    <n v="15000000"/>
    <n v="18860010"/>
  </r>
  <r>
    <x v="3512"/>
    <n v="4.8"/>
    <n v="1998"/>
    <x v="0"/>
    <n v="10076136"/>
    <n v="67"/>
    <x v="326"/>
    <s v="Paul Sorvino"/>
    <m/>
    <m/>
    <m/>
    <m/>
    <n v="11512"/>
    <n v="141"/>
    <x v="0"/>
    <x v="44"/>
    <n v="35000000"/>
    <n v="-24923864"/>
  </r>
  <r>
    <x v="3513"/>
    <n v="4.8"/>
    <n v="2010"/>
    <x v="4"/>
    <n v="14637490"/>
    <n v="160"/>
    <x v="25"/>
    <s v="Frank Grillo"/>
    <m/>
    <m/>
    <m/>
    <m/>
    <n v="16411"/>
    <n v="136"/>
    <x v="0"/>
    <x v="0"/>
    <n v="25000000"/>
    <n v="-10362510"/>
  </r>
  <r>
    <x v="3514"/>
    <n v="4.8"/>
    <n v="2001"/>
    <x v="2"/>
    <n v="55762229"/>
    <n v="75"/>
    <x v="537"/>
    <s v="Louis Lombardi"/>
    <m/>
    <m/>
    <m/>
    <m/>
    <n v="47383"/>
    <n v="132"/>
    <x v="0"/>
    <x v="0"/>
    <n v="22000000"/>
    <n v="33762229"/>
  </r>
  <r>
    <x v="3515"/>
    <n v="4.8"/>
    <n v="2016"/>
    <x v="4"/>
    <n v="26583369"/>
    <n v="185"/>
    <x v="25"/>
    <s v="Eoin Macken"/>
    <m/>
    <m/>
    <m/>
    <m/>
    <n v="20837"/>
    <n v="127"/>
    <x v="0"/>
    <x v="0"/>
    <n v="10000000"/>
    <n v="16583369"/>
  </r>
  <r>
    <x v="3516"/>
    <n v="4.8"/>
    <n v="2001"/>
    <x v="2"/>
    <n v="25590119"/>
    <n v="71"/>
    <x v="726"/>
    <s v="Jere Burns"/>
    <m/>
    <m/>
    <m/>
    <m/>
    <n v="19699"/>
    <n v="119"/>
    <x v="0"/>
    <x v="17"/>
    <n v="21150000"/>
    <n v="4440119"/>
  </r>
  <r>
    <x v="3517"/>
    <n v="4.8"/>
    <n v="2011"/>
    <x v="4"/>
    <n v="37300107"/>
    <n v="138"/>
    <x v="447"/>
    <s v="Leighton Meester"/>
    <m/>
    <m/>
    <m/>
    <m/>
    <n v="29147"/>
    <n v="115"/>
    <x v="0"/>
    <x v="0"/>
    <n v="16000000"/>
    <n v="21300107"/>
  </r>
  <r>
    <x v="3518"/>
    <n v="4.8"/>
    <n v="2004"/>
    <x v="2"/>
    <n v="14018364"/>
    <n v="70"/>
    <x v="727"/>
    <s v="Mary-Kate Olsen"/>
    <m/>
    <m/>
    <m/>
    <m/>
    <n v="17722"/>
    <n v="111"/>
    <x v="0"/>
    <x v="0"/>
    <n v="30000000"/>
    <n v="-15981636"/>
  </r>
  <r>
    <x v="3519"/>
    <n v="4.8"/>
    <n v="1993"/>
    <x v="0"/>
    <n v="42660000"/>
    <n v="60"/>
    <x v="435"/>
    <s v="Paige Turco"/>
    <m/>
    <m/>
    <m/>
    <m/>
    <n v="25086"/>
    <n v="87"/>
    <x v="0"/>
    <x v="0"/>
    <n v="17000000"/>
    <n v="25660000"/>
  </r>
  <r>
    <x v="3520"/>
    <n v="4.8"/>
    <n v="1994"/>
    <x v="0"/>
    <n v="130512915"/>
    <n v="35"/>
    <x v="476"/>
    <s v="Jonathan Winters"/>
    <m/>
    <m/>
    <m/>
    <m/>
    <n v="60884"/>
    <n v="85"/>
    <x v="0"/>
    <x v="0"/>
    <n v="45000000"/>
    <n v="85512915"/>
  </r>
  <r>
    <x v="3521"/>
    <n v="4.8"/>
    <n v="2000"/>
    <x v="2"/>
    <n v="66941559"/>
    <n v="84"/>
    <x v="503"/>
    <s v="Ioan Gruffudd"/>
    <m/>
    <m/>
    <m/>
    <m/>
    <n v="26413"/>
    <n v="77"/>
    <x v="0"/>
    <x v="0"/>
    <n v="85000000"/>
    <n v="-18058441"/>
  </r>
  <r>
    <x v="3522"/>
    <n v="4.8"/>
    <n v="2012"/>
    <x v="4"/>
    <n v="65623128"/>
    <n v="31"/>
    <x v="58"/>
    <s v="John Amos"/>
    <m/>
    <m/>
    <m/>
    <m/>
    <n v="7354"/>
    <n v="50"/>
    <x v="0"/>
    <x v="0"/>
    <n v="20000000"/>
    <n v="45623128"/>
  </r>
  <r>
    <x v="3523"/>
    <n v="4.8"/>
    <n v="2011"/>
    <x v="4"/>
    <n v="10134754"/>
    <n v="77"/>
    <x v="192"/>
    <s v="Amy Poehler"/>
    <m/>
    <m/>
    <m/>
    <m/>
    <n v="9682"/>
    <n v="38"/>
    <x v="0"/>
    <x v="0"/>
    <n v="30000000"/>
    <n v="-19865246"/>
  </r>
  <r>
    <x v="3524"/>
    <n v="4.8"/>
    <n v="1987"/>
    <x v="5"/>
    <n v="800000"/>
    <n v="15"/>
    <x v="124"/>
    <s v="Michael Berryman"/>
    <m/>
    <m/>
    <m/>
    <m/>
    <n v="2308"/>
    <n v="35"/>
    <x v="0"/>
    <x v="0"/>
    <n v="4000000"/>
    <n v="-3200000"/>
  </r>
  <r>
    <x v="3525"/>
    <n v="4.8"/>
    <n v="2005"/>
    <x v="2"/>
    <n v="49000"/>
    <n v="4"/>
    <x v="566"/>
    <s v="Emraan Hashmi"/>
    <m/>
    <m/>
    <m/>
    <m/>
    <n v="1524"/>
    <n v="30"/>
    <x v="13"/>
    <x v="10"/>
    <n v="1500000"/>
    <n v="-1451000"/>
  </r>
  <r>
    <x v="3526"/>
    <n v="4.8"/>
    <n v="2014"/>
    <x v="4"/>
    <n v="2468"/>
    <n v="10"/>
    <x v="566"/>
    <s v="Tatyana Ali"/>
    <m/>
    <m/>
    <m/>
    <m/>
    <n v="241"/>
    <n v="5"/>
    <x v="0"/>
    <x v="0"/>
    <n v="300000"/>
    <n v="-297532"/>
  </r>
  <r>
    <x v="3527"/>
    <n v="4.8"/>
    <n v="1920"/>
    <x v="8"/>
    <n v="3000000"/>
    <n v="1"/>
    <x v="0"/>
    <s v="Stephen Carr"/>
    <m/>
    <m/>
    <m/>
    <m/>
    <n v="5"/>
    <n v="1"/>
    <x v="0"/>
    <x v="0"/>
    <n v="100000"/>
    <n v="2900000"/>
  </r>
  <r>
    <x v="3528"/>
    <n v="4.7"/>
    <n v="2001"/>
    <x v="2"/>
    <n v="20384136"/>
    <n v="120"/>
    <x v="25"/>
    <s v="Marley Shelton"/>
    <m/>
    <m/>
    <m/>
    <m/>
    <n v="20467"/>
    <n v="371"/>
    <x v="0"/>
    <x v="0"/>
    <n v="10000000"/>
    <n v="10384136"/>
  </r>
  <r>
    <x v="3529"/>
    <n v="4.7"/>
    <n v="1985"/>
    <x v="5"/>
    <n v="21300000"/>
    <n v="160"/>
    <x v="25"/>
    <s v="Tiffany Helm"/>
    <m/>
    <m/>
    <m/>
    <m/>
    <n v="22521"/>
    <n v="342"/>
    <x v="0"/>
    <x v="0"/>
    <n v="2200000"/>
    <n v="19100000"/>
  </r>
  <r>
    <x v="3530"/>
    <n v="4.7"/>
    <n v="2001"/>
    <x v="2"/>
    <n v="27053815"/>
    <n v="107"/>
    <x v="411"/>
    <s v="Catherine Deneuve"/>
    <m/>
    <m/>
    <m/>
    <m/>
    <n v="12856"/>
    <n v="291"/>
    <x v="0"/>
    <x v="6"/>
    <n v="40000000"/>
    <n v="-12946185"/>
  </r>
  <r>
    <x v="3531"/>
    <n v="4.7"/>
    <n v="2006"/>
    <x v="2"/>
    <n v="18843314"/>
    <n v="78"/>
    <x v="61"/>
    <s v="Kelly Carlson"/>
    <m/>
    <m/>
    <m/>
    <m/>
    <n v="27486"/>
    <n v="284"/>
    <x v="0"/>
    <x v="0"/>
    <n v="20000000"/>
    <n v="-1156686"/>
  </r>
  <r>
    <x v="3532"/>
    <n v="4.7"/>
    <n v="2006"/>
    <x v="2"/>
    <n v="20259297"/>
    <n v="148"/>
    <x v="203"/>
    <s v="Ian Somerhalder"/>
    <m/>
    <m/>
    <m/>
    <m/>
    <n v="24969"/>
    <n v="258"/>
    <x v="0"/>
    <x v="0"/>
    <n v="20000000"/>
    <n v="259297"/>
  </r>
  <r>
    <x v="3533"/>
    <n v="4.7"/>
    <n v="2010"/>
    <x v="4"/>
    <n v="10539414"/>
    <n v="178"/>
    <x v="728"/>
    <s v="Michael Fassbender"/>
    <m/>
    <m/>
    <m/>
    <m/>
    <n v="45729"/>
    <n v="176"/>
    <x v="0"/>
    <x v="0"/>
    <n v="47000000"/>
    <n v="-36460586"/>
  </r>
  <r>
    <x v="3534"/>
    <n v="4.7"/>
    <n v="2002"/>
    <x v="2"/>
    <n v="2506446"/>
    <n v="108"/>
    <x v="34"/>
    <s v="Julia Roberts"/>
    <m/>
    <m/>
    <m/>
    <m/>
    <n v="8662"/>
    <n v="172"/>
    <x v="0"/>
    <x v="0"/>
    <n v="2000000"/>
    <n v="506446"/>
  </r>
  <r>
    <x v="3535"/>
    <n v="4.7"/>
    <n v="2001"/>
    <x v="2"/>
    <n v="5409517"/>
    <n v="74"/>
    <x v="729"/>
    <s v="Brendan Fraser"/>
    <m/>
    <m/>
    <m/>
    <m/>
    <n v="14280"/>
    <n v="171"/>
    <x v="0"/>
    <x v="0"/>
    <n v="75000000"/>
    <n v="-69590483"/>
  </r>
  <r>
    <x v="3536"/>
    <n v="4.7"/>
    <n v="2005"/>
    <x v="2"/>
    <n v="66002004"/>
    <n v="117"/>
    <x v="730"/>
    <s v="Scoot McNairy"/>
    <m/>
    <m/>
    <m/>
    <m/>
    <n v="36431"/>
    <n v="168"/>
    <x v="0"/>
    <x v="0"/>
    <n v="50000000"/>
    <n v="16002004"/>
  </r>
  <r>
    <x v="3537"/>
    <n v="4.7"/>
    <n v="2000"/>
    <x v="2"/>
    <n v="14983572"/>
    <n v="86"/>
    <x v="110"/>
    <s v="Mark Valley"/>
    <m/>
    <m/>
    <m/>
    <m/>
    <n v="9361"/>
    <n v="162"/>
    <x v="0"/>
    <x v="0"/>
    <n v="25000000"/>
    <n v="-10016428"/>
  </r>
  <r>
    <x v="3538"/>
    <n v="4.7"/>
    <n v="2000"/>
    <x v="2"/>
    <n v="36037909"/>
    <n v="82"/>
    <x v="7"/>
    <s v="Adam Arkin"/>
    <m/>
    <m/>
    <m/>
    <m/>
    <n v="10132"/>
    <n v="130"/>
    <x v="0"/>
    <x v="6"/>
    <n v="60000000"/>
    <n v="-23962091"/>
  </r>
  <r>
    <x v="3539"/>
    <n v="4.7"/>
    <n v="2009"/>
    <x v="2"/>
    <n v="29580087"/>
    <n v="133"/>
    <x v="110"/>
    <s v="Michael Kelly"/>
    <m/>
    <m/>
    <m/>
    <m/>
    <n v="29523"/>
    <n v="121"/>
    <x v="0"/>
    <x v="0"/>
    <n v="58000000"/>
    <n v="-28419913"/>
  </r>
  <r>
    <x v="3540"/>
    <n v="4.7"/>
    <n v="1997"/>
    <x v="0"/>
    <n v="11466088"/>
    <n v="44"/>
    <x v="18"/>
    <s v="Hector Elizondo"/>
    <m/>
    <m/>
    <m/>
    <m/>
    <n v="8983"/>
    <n v="84"/>
    <x v="0"/>
    <x v="0"/>
    <n v="71000000"/>
    <n v="-59533912"/>
  </r>
  <r>
    <x v="3541"/>
    <n v="4.7"/>
    <n v="1980"/>
    <x v="5"/>
    <n v="7000000"/>
    <n v="32"/>
    <x v="145"/>
    <s v="M. Emmet Walsh"/>
    <m/>
    <m/>
    <m/>
    <m/>
    <n v="2933"/>
    <n v="70"/>
    <x v="0"/>
    <x v="8"/>
    <n v="36000000"/>
    <n v="-29000000"/>
  </r>
  <r>
    <x v="3542"/>
    <n v="4.7"/>
    <n v="2014"/>
    <x v="4"/>
    <n v="17314483"/>
    <n v="69"/>
    <x v="246"/>
    <s v="Ashley Rickards"/>
    <m/>
    <m/>
    <m/>
    <m/>
    <n v="14621"/>
    <n v="48"/>
    <x v="0"/>
    <x v="0"/>
    <n v="4000000"/>
    <n v="13314483"/>
  </r>
  <r>
    <x v="3543"/>
    <n v="4.7"/>
    <n v="1987"/>
    <x v="5"/>
    <n v="4000000"/>
    <n v="40"/>
    <x v="483"/>
    <s v="Michael Dudikoff"/>
    <m/>
    <m/>
    <m/>
    <m/>
    <n v="6046"/>
    <n v="46"/>
    <x v="0"/>
    <x v="0"/>
    <n v="350000"/>
    <n v="3650000"/>
  </r>
  <r>
    <x v="3544"/>
    <n v="4.7"/>
    <n v="2008"/>
    <x v="2"/>
    <n v="36497"/>
    <n v="26"/>
    <x v="117"/>
    <s v="Matthew McConaughey"/>
    <m/>
    <m/>
    <m/>
    <m/>
    <n v="7367"/>
    <n v="37"/>
    <x v="0"/>
    <x v="0"/>
    <n v="6000000"/>
    <n v="-5963503"/>
  </r>
  <r>
    <x v="3545"/>
    <n v="4.7"/>
    <n v="2013"/>
    <x v="4"/>
    <n v="52528330"/>
    <n v="24"/>
    <x v="7"/>
    <s v="Alicia Witt"/>
    <m/>
    <m/>
    <m/>
    <m/>
    <n v="4265"/>
    <n v="27"/>
    <x v="0"/>
    <x v="0"/>
    <n v="25000000"/>
    <n v="27528330"/>
  </r>
  <r>
    <x v="3546"/>
    <n v="4.7"/>
    <n v="2009"/>
    <x v="2"/>
    <n v="92900"/>
    <n v="43"/>
    <x v="7"/>
    <s v="Stephanie Szostak"/>
    <m/>
    <m/>
    <m/>
    <m/>
    <n v="3662"/>
    <n v="23"/>
    <x v="0"/>
    <x v="0"/>
    <n v="5000000"/>
    <n v="-4907100"/>
  </r>
  <r>
    <x v="3547"/>
    <n v="4.7"/>
    <n v="2003"/>
    <x v="2"/>
    <n v="11798"/>
    <n v="8"/>
    <x v="731"/>
    <s v="Tony Doupe"/>
    <m/>
    <m/>
    <m/>
    <m/>
    <n v="179"/>
    <n v="18"/>
    <x v="0"/>
    <x v="0"/>
    <n v="100000"/>
    <n v="-88202"/>
  </r>
  <r>
    <x v="3548"/>
    <n v="4.7"/>
    <n v="2016"/>
    <x v="4"/>
    <n v="123777"/>
    <n v="9"/>
    <x v="732"/>
    <s v="Diahann Carroll"/>
    <m/>
    <m/>
    <m/>
    <m/>
    <n v="342"/>
    <n v="15"/>
    <x v="0"/>
    <x v="16"/>
    <n v="3500000"/>
    <n v="-3376223"/>
  </r>
  <r>
    <x v="3549"/>
    <n v="4.5999999999999996"/>
    <n v="2009"/>
    <x v="2"/>
    <n v="296623634"/>
    <n v="299"/>
    <x v="674"/>
    <s v="Robert Pattinson"/>
    <m/>
    <m/>
    <m/>
    <m/>
    <n v="220758"/>
    <n v="919"/>
    <x v="0"/>
    <x v="0"/>
    <n v="50000000"/>
    <n v="246623634"/>
  </r>
  <r>
    <x v="3550"/>
    <n v="4.5999999999999996"/>
    <n v="1982"/>
    <x v="5"/>
    <n v="14400000"/>
    <n v="162"/>
    <x v="66"/>
    <s v="Tom Atkins"/>
    <m/>
    <m/>
    <m/>
    <m/>
    <n v="28589"/>
    <n v="532"/>
    <x v="0"/>
    <x v="0"/>
    <n v="2500000"/>
    <n v="11900000"/>
  </r>
  <r>
    <x v="3551"/>
    <n v="4.5999999999999996"/>
    <n v="1995"/>
    <x v="0"/>
    <n v="20302961"/>
    <n v="181"/>
    <x v="5"/>
    <s v="Bobbie Phillips"/>
    <m/>
    <m/>
    <m/>
    <m/>
    <n v="49874"/>
    <n v="450"/>
    <x v="0"/>
    <x v="5"/>
    <n v="45000000"/>
    <n v="-24697039"/>
  </r>
  <r>
    <x v="3552"/>
    <n v="4.5999999999999996"/>
    <n v="1998"/>
    <x v="0"/>
    <n v="39989008"/>
    <n v="125"/>
    <x v="320"/>
    <s v="Muse Watson"/>
    <m/>
    <m/>
    <m/>
    <m/>
    <n v="55398"/>
    <n v="418"/>
    <x v="0"/>
    <x v="0"/>
    <n v="24000000"/>
    <n v="15989008"/>
  </r>
  <r>
    <x v="3553"/>
    <n v="4.5999999999999996"/>
    <n v="2000"/>
    <x v="2"/>
    <n v="12801190"/>
    <n v="90"/>
    <x v="8"/>
    <s v="Christopher Lambert"/>
    <m/>
    <m/>
    <m/>
    <m/>
    <n v="16340"/>
    <n v="355"/>
    <x v="0"/>
    <x v="0"/>
    <n v="15000000"/>
    <n v="-2198810"/>
  </r>
  <r>
    <x v="3554"/>
    <n v="4.5999999999999996"/>
    <n v="2003"/>
    <x v="2"/>
    <n v="89808372"/>
    <n v="133"/>
    <x v="117"/>
    <s v="Mary Lynn Rajskub"/>
    <m/>
    <m/>
    <m/>
    <m/>
    <n v="46417"/>
    <n v="297"/>
    <x v="0"/>
    <x v="0"/>
    <n v="45000000"/>
    <n v="44808372"/>
  </r>
  <r>
    <x v="3555"/>
    <n v="4.5999999999999996"/>
    <n v="1997"/>
    <x v="0"/>
    <n v="65557989"/>
    <n v="119"/>
    <x v="733"/>
    <s v="Frank Welker"/>
    <m/>
    <m/>
    <m/>
    <m/>
    <n v="73539"/>
    <n v="271"/>
    <x v="0"/>
    <x v="0"/>
    <n v="45000000"/>
    <n v="20557989"/>
  </r>
  <r>
    <x v="3556"/>
    <n v="4.5999999999999996"/>
    <n v="1986"/>
    <x v="5"/>
    <n v="16295774"/>
    <n v="81"/>
    <x v="77"/>
    <s v="Lea Thompson"/>
    <m/>
    <m/>
    <m/>
    <m/>
    <n v="33669"/>
    <n v="269"/>
    <x v="0"/>
    <x v="0"/>
    <n v="35000000"/>
    <n v="-18704226"/>
  </r>
  <r>
    <x v="3557"/>
    <n v="4.5999999999999996"/>
    <n v="1999"/>
    <x v="0"/>
    <n v="17757087"/>
    <n v="85"/>
    <x v="293"/>
    <s v="Jason London"/>
    <m/>
    <m/>
    <m/>
    <m/>
    <n v="13065"/>
    <n v="253"/>
    <x v="0"/>
    <x v="0"/>
    <n v="21000000"/>
    <n v="-3242913"/>
  </r>
  <r>
    <x v="3558"/>
    <n v="4.5999999999999996"/>
    <n v="2012"/>
    <x v="4"/>
    <n v="53884821"/>
    <n v="248"/>
    <x v="99"/>
    <s v="Matt Shively"/>
    <m/>
    <m/>
    <m/>
    <m/>
    <n v="51204"/>
    <n v="247"/>
    <x v="0"/>
    <x v="0"/>
    <n v="5000000"/>
    <n v="48884821"/>
  </r>
  <r>
    <x v="3559"/>
    <n v="4.5999999999999996"/>
    <n v="2005"/>
    <x v="2"/>
    <n v="22264487"/>
    <n v="98"/>
    <x v="117"/>
    <s v="Carlos Ponce"/>
    <m/>
    <m/>
    <m/>
    <m/>
    <n v="41239"/>
    <n v="166"/>
    <x v="0"/>
    <x v="0"/>
    <n v="22000000"/>
    <n v="264487"/>
  </r>
  <r>
    <x v="3560"/>
    <n v="4.5999999999999996"/>
    <n v="2005"/>
    <x v="2"/>
    <n v="82301521"/>
    <n v="75"/>
    <x v="649"/>
    <s v="Nia Long"/>
    <m/>
    <m/>
    <m/>
    <m/>
    <n v="22679"/>
    <n v="149"/>
    <x v="0"/>
    <x v="0"/>
    <n v="32000000"/>
    <n v="50301521"/>
  </r>
  <r>
    <x v="3561"/>
    <n v="4.5999999999999996"/>
    <n v="2004"/>
    <x v="2"/>
    <n v="31526393"/>
    <n v="94"/>
    <x v="733"/>
    <s v="Nicholas Gonzalez"/>
    <m/>
    <m/>
    <m/>
    <m/>
    <n v="22243"/>
    <n v="144"/>
    <x v="0"/>
    <x v="0"/>
    <n v="25000000"/>
    <n v="6526393"/>
  </r>
  <r>
    <x v="3562"/>
    <n v="4.5999999999999996"/>
    <n v="1999"/>
    <x v="0"/>
    <n v="175370"/>
    <n v="42"/>
    <x v="117"/>
    <s v="Bruce Willis"/>
    <m/>
    <m/>
    <m/>
    <m/>
    <n v="6884"/>
    <n v="133"/>
    <x v="0"/>
    <x v="0"/>
    <n v="12000000"/>
    <n v="-11824630"/>
  </r>
  <r>
    <x v="3563"/>
    <n v="4.5999999999999996"/>
    <n v="2002"/>
    <x v="2"/>
    <n v="15361537"/>
    <n v="58"/>
    <x v="226"/>
    <s v="Claudia Christian"/>
    <m/>
    <m/>
    <m/>
    <m/>
    <n v="12263"/>
    <n v="132"/>
    <x v="0"/>
    <x v="6"/>
    <n v="13000000"/>
    <n v="2361537"/>
  </r>
  <r>
    <x v="3564"/>
    <n v="4.5999999999999996"/>
    <n v="2015"/>
    <x v="4"/>
    <n v="35385560"/>
    <n v="149"/>
    <x v="20"/>
    <s v="Ryan Guzman"/>
    <m/>
    <m/>
    <m/>
    <m/>
    <n v="27198"/>
    <n v="131"/>
    <x v="0"/>
    <x v="0"/>
    <n v="4000000"/>
    <n v="31385560"/>
  </r>
  <r>
    <x v="3565"/>
    <n v="4.5999999999999996"/>
    <n v="2003"/>
    <x v="2"/>
    <n v="15549702"/>
    <n v="56"/>
    <x v="34"/>
    <s v="Carmen Electra"/>
    <m/>
    <m/>
    <m/>
    <m/>
    <n v="24038"/>
    <n v="123"/>
    <x v="0"/>
    <x v="0"/>
    <n v="14000000"/>
    <n v="1549702"/>
  </r>
  <r>
    <x v="3566"/>
    <n v="4.5999999999999996"/>
    <n v="2004"/>
    <x v="2"/>
    <n v="29302097"/>
    <n v="74"/>
    <x v="734"/>
    <s v="Adam Garcia"/>
    <m/>
    <m/>
    <m/>
    <m/>
    <n v="23408"/>
    <n v="105"/>
    <x v="0"/>
    <x v="6"/>
    <n v="15000000"/>
    <n v="14302097"/>
  </r>
  <r>
    <x v="3567"/>
    <n v="4.5999999999999996"/>
    <n v="2010"/>
    <x v="4"/>
    <n v="100169068"/>
    <n v="143"/>
    <x v="51"/>
    <s v="Justin Timberlake"/>
    <m/>
    <m/>
    <m/>
    <m/>
    <n v="16385"/>
    <n v="100"/>
    <x v="0"/>
    <x v="0"/>
    <n v="80000000"/>
    <n v="20169068"/>
  </r>
  <r>
    <x v="3568"/>
    <n v="4.5999999999999996"/>
    <n v="2001"/>
    <x v="2"/>
    <n v="23978402"/>
    <n v="62"/>
    <x v="50"/>
    <s v="Vincent Pastore"/>
    <m/>
    <m/>
    <m/>
    <m/>
    <n v="10966"/>
    <n v="100"/>
    <x v="0"/>
    <x v="0"/>
    <n v="11000000"/>
    <n v="12978402"/>
  </r>
  <r>
    <x v="3569"/>
    <n v="4.5999999999999996"/>
    <n v="2000"/>
    <x v="2"/>
    <n v="5217498"/>
    <n v="49"/>
    <x v="38"/>
    <s v="Matthew Settle"/>
    <m/>
    <m/>
    <m/>
    <m/>
    <n v="3668"/>
    <n v="85"/>
    <x v="0"/>
    <x v="0"/>
    <n v="15000000"/>
    <n v="-9782502"/>
  </r>
  <r>
    <x v="3570"/>
    <n v="4.5999999999999996"/>
    <n v="2006"/>
    <x v="2"/>
    <n v="70163652"/>
    <n v="65"/>
    <x v="50"/>
    <s v="Chloë Grace Moretz"/>
    <m/>
    <m/>
    <m/>
    <m/>
    <n v="31968"/>
    <n v="82"/>
    <x v="0"/>
    <x v="0"/>
    <n v="40000000"/>
    <n v="30163652"/>
  </r>
  <r>
    <x v="3571"/>
    <n v="4.5999999999999996"/>
    <n v="2001"/>
    <x v="2"/>
    <n v="112950721"/>
    <n v="91"/>
    <x v="476"/>
    <s v="Raven-Symoné"/>
    <m/>
    <m/>
    <m/>
    <m/>
    <n v="33884"/>
    <n v="79"/>
    <x v="0"/>
    <x v="0"/>
    <n v="72000000"/>
    <n v="40950721"/>
  </r>
  <r>
    <x v="3572"/>
    <n v="4.5999999999999996"/>
    <n v="2008"/>
    <x v="2"/>
    <n v="4693919"/>
    <n v="42"/>
    <x v="117"/>
    <s v="Drake Bell"/>
    <m/>
    <m/>
    <m/>
    <m/>
    <n v="11011"/>
    <n v="78"/>
    <x v="0"/>
    <x v="0"/>
    <n v="6500000"/>
    <n v="-1806081"/>
  </r>
  <r>
    <x v="3573"/>
    <n v="4.5999999999999996"/>
    <n v="2001"/>
    <x v="2"/>
    <n v="10097096"/>
    <n v="27"/>
    <x v="117"/>
    <s v="Angell Conwell"/>
    <m/>
    <m/>
    <m/>
    <m/>
    <n v="5612"/>
    <n v="38"/>
    <x v="0"/>
    <x v="0"/>
    <n v="4000000"/>
    <n v="6097096"/>
  </r>
  <r>
    <x v="3574"/>
    <n v="4.5999999999999996"/>
    <n v="1997"/>
    <x v="0"/>
    <n v="6448817"/>
    <n v="24"/>
    <x v="55"/>
    <s v="Marley Shelton"/>
    <m/>
    <m/>
    <m/>
    <m/>
    <n v="2189"/>
    <n v="31"/>
    <x v="0"/>
    <x v="0"/>
    <n v="35000000"/>
    <n v="-28551183"/>
  </r>
  <r>
    <x v="3575"/>
    <n v="4.5999999999999996"/>
    <n v="2015"/>
    <x v="4"/>
    <n v="4700361"/>
    <n v="12"/>
    <x v="5"/>
    <s v="Hayden Christensen"/>
    <m/>
    <m/>
    <m/>
    <m/>
    <n v="2047"/>
    <n v="29"/>
    <x v="0"/>
    <x v="0"/>
    <n v="5000000"/>
    <n v="-299639"/>
  </r>
  <r>
    <x v="3576"/>
    <n v="4.5999999999999996"/>
    <n v="2012"/>
    <x v="4"/>
    <n v="1332"/>
    <n v="29"/>
    <x v="102"/>
    <s v="Justin Chon"/>
    <m/>
    <m/>
    <m/>
    <m/>
    <n v="2038"/>
    <n v="20"/>
    <x v="0"/>
    <x v="0"/>
    <n v="500000"/>
    <n v="-498668"/>
  </r>
  <r>
    <x v="3577"/>
    <n v="4.5999999999999996"/>
    <n v="2010"/>
    <x v="4"/>
    <n v="535249"/>
    <n v="46"/>
    <x v="117"/>
    <s v="Matt Bennett"/>
    <m/>
    <m/>
    <m/>
    <m/>
    <n v="3467"/>
    <n v="13"/>
    <x v="0"/>
    <x v="0"/>
    <n v="3400000"/>
    <n v="-2864751"/>
  </r>
  <r>
    <x v="3578"/>
    <n v="4.5"/>
    <n v="2001"/>
    <x v="2"/>
    <n v="14249005"/>
    <n v="97"/>
    <x v="117"/>
    <s v="Rip Torn"/>
    <m/>
    <m/>
    <m/>
    <m/>
    <n v="39788"/>
    <n v="619"/>
    <x v="0"/>
    <x v="0"/>
    <n v="15000000"/>
    <n v="-750995"/>
  </r>
  <r>
    <x v="3579"/>
    <n v="4.5"/>
    <n v="2001"/>
    <x v="2"/>
    <n v="32616869"/>
    <n v="109"/>
    <x v="504"/>
    <s v="Sylvester Stallone"/>
    <m/>
    <m/>
    <m/>
    <m/>
    <n v="34435"/>
    <n v="346"/>
    <x v="0"/>
    <x v="0"/>
    <n v="72000000"/>
    <n v="-39383131"/>
  </r>
  <r>
    <x v="3580"/>
    <n v="4.5"/>
    <n v="1989"/>
    <x v="5"/>
    <n v="14343976"/>
    <n v="129"/>
    <x v="680"/>
    <s v="Kane Hodder"/>
    <m/>
    <m/>
    <m/>
    <m/>
    <n v="22961"/>
    <n v="291"/>
    <x v="0"/>
    <x v="0"/>
    <n v="5000000"/>
    <n v="9343976"/>
  </r>
  <r>
    <x v="3581"/>
    <n v="4.5"/>
    <n v="2006"/>
    <x v="2"/>
    <n v="16235293"/>
    <n v="186"/>
    <x v="99"/>
    <s v="Oliver Hudson"/>
    <m/>
    <m/>
    <m/>
    <m/>
    <n v="19918"/>
    <n v="278"/>
    <x v="0"/>
    <x v="0"/>
    <n v="9000000"/>
    <n v="7235293"/>
  </r>
  <r>
    <x v="3582"/>
    <n v="4.5"/>
    <n v="2008"/>
    <x v="2"/>
    <n v="25871834"/>
    <n v="121"/>
    <x v="494"/>
    <s v="Drake Bell"/>
    <m/>
    <m/>
    <m/>
    <m/>
    <n v="52052"/>
    <n v="173"/>
    <x v="0"/>
    <x v="0"/>
    <n v="35000000"/>
    <n v="-9128166"/>
  </r>
  <r>
    <x v="3583"/>
    <n v="4.5"/>
    <n v="2008"/>
    <x v="2"/>
    <n v="90556401"/>
    <n v="128"/>
    <x v="465"/>
    <s v="Lucas Grabeel"/>
    <m/>
    <m/>
    <m/>
    <m/>
    <n v="43795"/>
    <n v="171"/>
    <x v="0"/>
    <x v="0"/>
    <n v="11000000"/>
    <n v="79556401"/>
  </r>
  <r>
    <x v="3584"/>
    <n v="4.5"/>
    <n v="1988"/>
    <x v="5"/>
    <n v="14114488"/>
    <n v="66"/>
    <x v="125"/>
    <s v="Tom Skerritt"/>
    <m/>
    <m/>
    <m/>
    <m/>
    <n v="13190"/>
    <n v="114"/>
    <x v="0"/>
    <x v="0"/>
    <n v="10500000"/>
    <n v="3614488"/>
  </r>
  <r>
    <x v="3585"/>
    <n v="4.5"/>
    <n v="2009"/>
    <x v="2"/>
    <n v="219613391"/>
    <n v="107"/>
    <x v="702"/>
    <s v="Amy Poehler"/>
    <m/>
    <m/>
    <m/>
    <m/>
    <n v="31649"/>
    <n v="98"/>
    <x v="0"/>
    <x v="0"/>
    <n v="75000000"/>
    <n v="144613391"/>
  </r>
  <r>
    <x v="3586"/>
    <n v="4.5"/>
    <n v="2002"/>
    <x v="2"/>
    <n v="4835968"/>
    <n v="53"/>
    <x v="97"/>
    <s v="Rufus Sewell"/>
    <m/>
    <m/>
    <m/>
    <m/>
    <n v="4821"/>
    <n v="82"/>
    <x v="0"/>
    <x v="8"/>
    <n v="40000000"/>
    <n v="-35164032"/>
  </r>
  <r>
    <x v="3587"/>
    <n v="4.5"/>
    <n v="1980"/>
    <x v="5"/>
    <n v="2000000"/>
    <n v="26"/>
    <x v="735"/>
    <s v="Steve Guttenberg"/>
    <m/>
    <m/>
    <m/>
    <m/>
    <n v="2998"/>
    <n v="74"/>
    <x v="0"/>
    <x v="0"/>
    <n v="20000000"/>
    <n v="-18000000"/>
  </r>
  <r>
    <x v="3588"/>
    <n v="4.5"/>
    <n v="2006"/>
    <x v="2"/>
    <n v="15519841"/>
    <n v="93"/>
    <x v="49"/>
    <s v="Sarah Michelle Gellar"/>
    <m/>
    <m/>
    <m/>
    <m/>
    <n v="8693"/>
    <n v="71"/>
    <x v="0"/>
    <x v="0"/>
    <n v="47000000"/>
    <n v="-31480159"/>
  </r>
  <r>
    <x v="3589"/>
    <n v="4.5"/>
    <n v="2015"/>
    <x v="4"/>
    <n v="1712111"/>
    <n v="93"/>
    <x v="125"/>
    <s v="Djimon Hounsou"/>
    <m/>
    <m/>
    <m/>
    <m/>
    <n v="7199"/>
    <n v="53"/>
    <x v="0"/>
    <x v="0"/>
    <n v="8495000"/>
    <n v="-6782889"/>
  </r>
  <r>
    <x v="3590"/>
    <n v="4.5"/>
    <n v="1995"/>
    <x v="0"/>
    <n v="19900000"/>
    <n v="34"/>
    <x v="691"/>
    <s v="John Witherspoon"/>
    <m/>
    <m/>
    <m/>
    <m/>
    <n v="17262"/>
    <n v="53"/>
    <x v="0"/>
    <x v="0"/>
    <n v="20000000"/>
    <n v="-100000"/>
  </r>
  <r>
    <x v="3591"/>
    <n v="4.5"/>
    <n v="2008"/>
    <x v="2"/>
    <n v="30105968"/>
    <n v="85"/>
    <x v="163"/>
    <s v="Cheryl Hines"/>
    <m/>
    <m/>
    <m/>
    <m/>
    <n v="8860"/>
    <n v="45"/>
    <x v="0"/>
    <x v="0"/>
    <n v="37000000"/>
    <n v="-6894032"/>
  </r>
  <r>
    <x v="3592"/>
    <n v="4.5"/>
    <n v="2004"/>
    <x v="2"/>
    <n v="23222861"/>
    <n v="55"/>
    <x v="736"/>
    <s v="Daniel Roebuck"/>
    <m/>
    <m/>
    <m/>
    <m/>
    <n v="11092"/>
    <n v="44"/>
    <x v="0"/>
    <x v="0"/>
    <n v="26000000"/>
    <n v="-2777139"/>
  </r>
  <r>
    <x v="3593"/>
    <n v="4.5"/>
    <n v="2002"/>
    <x v="2"/>
    <n v="13571817"/>
    <n v="32"/>
    <x v="276"/>
    <s v="Vivica A. Fox"/>
    <m/>
    <m/>
    <m/>
    <m/>
    <n v="5312"/>
    <n v="40"/>
    <x v="0"/>
    <x v="0"/>
    <n v="15600000"/>
    <n v="-2028183"/>
  </r>
  <r>
    <x v="3594"/>
    <n v="4.5"/>
    <n v="2001"/>
    <x v="2"/>
    <n v="22723"/>
    <n v="19"/>
    <x v="737"/>
    <s v="Eddie Izzard"/>
    <m/>
    <m/>
    <m/>
    <m/>
    <n v="2236"/>
    <n v="40"/>
    <x v="0"/>
    <x v="6"/>
    <n v="25000000"/>
    <n v="-24977277"/>
  </r>
  <r>
    <x v="3595"/>
    <n v="4.5"/>
    <n v="2015"/>
    <x v="4"/>
    <n v="186354"/>
    <n v="74"/>
    <x v="5"/>
    <s v="Jeremy Irvine"/>
    <m/>
    <m/>
    <m/>
    <m/>
    <n v="1758"/>
    <n v="30"/>
    <x v="0"/>
    <x v="0"/>
    <n v="13500000"/>
    <n v="-13313646"/>
  </r>
  <r>
    <x v="3596"/>
    <n v="4.5"/>
    <n v="2007"/>
    <x v="2"/>
    <n v="8104069"/>
    <n v="53"/>
    <x v="301"/>
    <s v="Callum Rennie"/>
    <m/>
    <m/>
    <m/>
    <m/>
    <n v="9785"/>
    <n v="26"/>
    <x v="0"/>
    <x v="0"/>
    <n v="20000000"/>
    <n v="-11895931"/>
  </r>
  <r>
    <x v="3597"/>
    <n v="4.5"/>
    <n v="2016"/>
    <x v="4"/>
    <n v="9658370"/>
    <n v="12"/>
    <x v="34"/>
    <s v="Donald Faison"/>
    <m/>
    <m/>
    <m/>
    <m/>
    <n v="1180"/>
    <n v="9"/>
    <x v="0"/>
    <x v="0"/>
    <n v="5000000"/>
    <n v="4658370"/>
  </r>
  <r>
    <x v="3598"/>
    <n v="4.4000000000000004"/>
    <n v="2010"/>
    <x v="4"/>
    <n v="21371425"/>
    <n v="221"/>
    <x v="98"/>
    <s v="David Zayas"/>
    <m/>
    <m/>
    <m/>
    <m/>
    <n v="76199"/>
    <n v="944"/>
    <x v="0"/>
    <x v="0"/>
    <n v="10000000"/>
    <n v="11371425"/>
  </r>
  <r>
    <x v="3599"/>
    <n v="4.4000000000000004"/>
    <n v="2006"/>
    <x v="2"/>
    <n v="18500966"/>
    <n v="158"/>
    <x v="463"/>
    <s v="Milla Jovovich"/>
    <m/>
    <m/>
    <m/>
    <m/>
    <n v="70341"/>
    <n v="830"/>
    <x v="0"/>
    <x v="0"/>
    <n v="30000000"/>
    <n v="-11499034"/>
  </r>
  <r>
    <x v="3600"/>
    <n v="4.4000000000000004"/>
    <n v="2001"/>
    <x v="2"/>
    <n v="12610731"/>
    <n v="205"/>
    <x v="463"/>
    <s v="Peter Mensah"/>
    <m/>
    <m/>
    <m/>
    <m/>
    <n v="38985"/>
    <n v="673"/>
    <x v="0"/>
    <x v="0"/>
    <n v="11000000"/>
    <n v="1610731"/>
  </r>
  <r>
    <x v="3601"/>
    <n v="4.4000000000000004"/>
    <n v="2003"/>
    <x v="2"/>
    <n v="66734992"/>
    <n v="73"/>
    <x v="224"/>
    <s v="Estella Warren"/>
    <m/>
    <m/>
    <m/>
    <m/>
    <n v="23476"/>
    <n v="181"/>
    <x v="0"/>
    <x v="0"/>
    <n v="60000000"/>
    <n v="6734992"/>
  </r>
  <r>
    <x v="3602"/>
    <n v="4.4000000000000004"/>
    <n v="1996"/>
    <x v="0"/>
    <n v="27663982"/>
    <n v="70"/>
    <x v="293"/>
    <s v="Marlon Brando"/>
    <m/>
    <m/>
    <m/>
    <m/>
    <n v="26051"/>
    <n v="164"/>
    <x v="0"/>
    <x v="0"/>
    <n v="40000000"/>
    <n v="-12336018"/>
  </r>
  <r>
    <x v="3603"/>
    <n v="4.4000000000000004"/>
    <n v="2014"/>
    <x v="4"/>
    <n v="50820940"/>
    <n v="183"/>
    <x v="264"/>
    <s v="Lin Shaye"/>
    <m/>
    <m/>
    <m/>
    <m/>
    <n v="31915"/>
    <n v="159"/>
    <x v="0"/>
    <x v="0"/>
    <n v="5000000"/>
    <n v="45820940"/>
  </r>
  <r>
    <x v="3604"/>
    <n v="4.4000000000000004"/>
    <n v="2004"/>
    <x v="2"/>
    <n v="13922211"/>
    <n v="75"/>
    <x v="117"/>
    <s v="Mo'Nique"/>
    <m/>
    <m/>
    <m/>
    <m/>
    <n v="18271"/>
    <n v="150"/>
    <x v="0"/>
    <x v="0"/>
    <n v="16000000"/>
    <n v="-2077789"/>
  </r>
  <r>
    <x v="3605"/>
    <n v="4.4000000000000004"/>
    <n v="1994"/>
    <x v="0"/>
    <n v="38590500"/>
    <n v="47"/>
    <x v="97"/>
    <s v="Mike Starr"/>
    <m/>
    <m/>
    <m/>
    <m/>
    <n v="17997"/>
    <n v="140"/>
    <x v="0"/>
    <x v="0"/>
    <n v="50000000"/>
    <n v="-11409500"/>
  </r>
  <r>
    <x v="3606"/>
    <n v="4.4000000000000004"/>
    <n v="2015"/>
    <x v="4"/>
    <n v="71038190"/>
    <n v="76"/>
    <x v="301"/>
    <s v="D.B. Woodside"/>
    <m/>
    <m/>
    <m/>
    <m/>
    <n v="23473"/>
    <n v="123"/>
    <x v="0"/>
    <x v="0"/>
    <n v="30000000"/>
    <n v="41038190"/>
  </r>
  <r>
    <x v="3607"/>
    <n v="4.4000000000000004"/>
    <n v="2013"/>
    <x v="4"/>
    <n v="10494494"/>
    <n v="146"/>
    <x v="226"/>
    <s v="Rebecca Budig"/>
    <m/>
    <m/>
    <m/>
    <m/>
    <n v="19586"/>
    <n v="109"/>
    <x v="0"/>
    <x v="0"/>
    <n v="18000000"/>
    <n v="-7505506"/>
  </r>
  <r>
    <x v="3608"/>
    <n v="4.4000000000000004"/>
    <n v="2001"/>
    <x v="2"/>
    <n v="6712451"/>
    <n v="62"/>
    <x v="34"/>
    <s v="Del Zamora"/>
    <m/>
    <m/>
    <m/>
    <m/>
    <n v="4102"/>
    <n v="89"/>
    <x v="0"/>
    <x v="45"/>
    <n v="90000000"/>
    <n v="-83287549"/>
  </r>
  <r>
    <x v="3609"/>
    <n v="4.4000000000000004"/>
    <n v="2006"/>
    <x v="2"/>
    <n v="61112916"/>
    <n v="76"/>
    <x v="476"/>
    <s v="Robert Downey Jr."/>
    <m/>
    <m/>
    <m/>
    <m/>
    <n v="14888"/>
    <n v="83"/>
    <x v="0"/>
    <x v="0"/>
    <n v="50000000"/>
    <n v="11112916"/>
  </r>
  <r>
    <x v="3610"/>
    <n v="4.4000000000000004"/>
    <n v="2000"/>
    <x v="2"/>
    <n v="4142507"/>
    <n v="48"/>
    <x v="34"/>
    <s v="Callie Thorne"/>
    <m/>
    <m/>
    <m/>
    <m/>
    <n v="3665"/>
    <n v="81"/>
    <x v="0"/>
    <x v="0"/>
    <n v="3000000"/>
    <n v="1142507"/>
  </r>
  <r>
    <x v="3611"/>
    <n v="4.4000000000000004"/>
    <n v="2010"/>
    <x v="4"/>
    <n v="60072596"/>
    <n v="40"/>
    <x v="110"/>
    <s v="Michael Jai White"/>
    <m/>
    <m/>
    <m/>
    <m/>
    <n v="7664"/>
    <n v="68"/>
    <x v="0"/>
    <x v="0"/>
    <n v="20000000"/>
    <n v="40072596"/>
  </r>
  <r>
    <x v="3612"/>
    <n v="4.4000000000000004"/>
    <n v="2014"/>
    <x v="4"/>
    <n v="830210"/>
    <n v="12"/>
    <x v="134"/>
    <s v="Joaquim de Almeida"/>
    <m/>
    <m/>
    <m/>
    <m/>
    <n v="1900"/>
    <n v="56"/>
    <x v="0"/>
    <x v="0"/>
    <n v="5000000"/>
    <n v="-4169790"/>
  </r>
  <r>
    <x v="3613"/>
    <n v="4.4000000000000004"/>
    <n v="2011"/>
    <x v="4"/>
    <n v="133103929"/>
    <n v="91"/>
    <x v="738"/>
    <s v="Amy Poehler"/>
    <m/>
    <m/>
    <m/>
    <m/>
    <n v="22838"/>
    <n v="56"/>
    <x v="0"/>
    <x v="0"/>
    <n v="75000000"/>
    <n v="58103929"/>
  </r>
  <r>
    <x v="3614"/>
    <n v="4.4000000000000004"/>
    <n v="2011"/>
    <x v="4"/>
    <n v="37911876"/>
    <n v="88"/>
    <x v="301"/>
    <s v="Brandon T. Jackson"/>
    <m/>
    <m/>
    <m/>
    <m/>
    <n v="19671"/>
    <n v="47"/>
    <x v="0"/>
    <x v="0"/>
    <n v="32000000"/>
    <n v="5911876"/>
  </r>
  <r>
    <x v="3615"/>
    <n v="4.4000000000000004"/>
    <n v="2008"/>
    <x v="2"/>
    <n v="511920"/>
    <n v="41"/>
    <x v="739"/>
    <s v="Eric Idle"/>
    <m/>
    <m/>
    <m/>
    <m/>
    <n v="2458"/>
    <n v="26"/>
    <x v="0"/>
    <x v="0"/>
    <n v="40000000"/>
    <n v="-39488080"/>
  </r>
  <r>
    <x v="3616"/>
    <n v="4.4000000000000004"/>
    <n v="2010"/>
    <x v="4"/>
    <n v="190562"/>
    <n v="47"/>
    <x v="740"/>
    <s v="Shirley Henderson"/>
    <m/>
    <m/>
    <m/>
    <m/>
    <n v="2508"/>
    <n v="24"/>
    <x v="0"/>
    <x v="8"/>
    <n v="90000000"/>
    <n v="-89809438"/>
  </r>
  <r>
    <x v="3617"/>
    <n v="4.4000000000000004"/>
    <n v="2013"/>
    <x v="4"/>
    <n v="7017178"/>
    <n v="40"/>
    <x v="741"/>
    <s v="Jennifer Hudson"/>
    <m/>
    <m/>
    <m/>
    <m/>
    <n v="1633"/>
    <n v="17"/>
    <x v="0"/>
    <x v="0"/>
    <n v="17500000"/>
    <n v="-10482822"/>
  </r>
  <r>
    <x v="3618"/>
    <n v="4.3"/>
    <n v="2015"/>
    <x v="4"/>
    <n v="56114221"/>
    <n v="369"/>
    <x v="35"/>
    <s v="Tim Blake Nelson"/>
    <m/>
    <m/>
    <m/>
    <m/>
    <n v="110486"/>
    <n v="695"/>
    <x v="0"/>
    <x v="0"/>
    <n v="120000000"/>
    <n v="-63885779"/>
  </r>
  <r>
    <x v="3619"/>
    <n v="4.3"/>
    <n v="2013"/>
    <x v="4"/>
    <n v="8828771"/>
    <n v="180"/>
    <x v="117"/>
    <s v="Hugh Jackman"/>
    <m/>
    <m/>
    <m/>
    <m/>
    <n v="79146"/>
    <n v="352"/>
    <x v="0"/>
    <x v="0"/>
    <n v="6000000"/>
    <n v="2828771"/>
  </r>
  <r>
    <x v="3620"/>
    <n v="4.3"/>
    <n v="2011"/>
    <x v="4"/>
    <n v="51774002"/>
    <n v="287"/>
    <x v="376"/>
    <s v="Nicolas Cage"/>
    <m/>
    <m/>
    <m/>
    <m/>
    <n v="87745"/>
    <n v="331"/>
    <x v="0"/>
    <x v="0"/>
    <n v="57000000"/>
    <n v="-5225998"/>
  </r>
  <r>
    <x v="3621"/>
    <n v="4.3"/>
    <n v="1993"/>
    <x v="0"/>
    <n v="15935068"/>
    <n v="112"/>
    <x v="204"/>
    <s v="Kane Hodder"/>
    <m/>
    <m/>
    <m/>
    <m/>
    <n v="19331"/>
    <n v="317"/>
    <x v="0"/>
    <x v="0"/>
    <n v="2500000"/>
    <n v="13435068"/>
  </r>
  <r>
    <x v="3622"/>
    <n v="4.3"/>
    <n v="2010"/>
    <x v="4"/>
    <n v="95328937"/>
    <n v="221"/>
    <x v="110"/>
    <s v="Chris Noth"/>
    <m/>
    <m/>
    <m/>
    <m/>
    <n v="59581"/>
    <n v="293"/>
    <x v="0"/>
    <x v="0"/>
    <n v="100000000"/>
    <n v="-4671063"/>
  </r>
  <r>
    <x v="3623"/>
    <n v="4.3"/>
    <n v="2005"/>
    <x v="2"/>
    <n v="26082914"/>
    <n v="77"/>
    <x v="283"/>
    <s v="Sunny Mabrey"/>
    <m/>
    <m/>
    <m/>
    <m/>
    <n v="51349"/>
    <n v="213"/>
    <x v="0"/>
    <x v="0"/>
    <n v="87000000"/>
    <n v="-60917086"/>
  </r>
  <r>
    <x v="3624"/>
    <n v="4.3"/>
    <n v="2008"/>
    <x v="2"/>
    <n v="7001720"/>
    <n v="45"/>
    <x v="246"/>
    <s v="Chriss Anglin"/>
    <m/>
    <m/>
    <m/>
    <m/>
    <n v="8560"/>
    <n v="205"/>
    <x v="0"/>
    <x v="0"/>
    <n v="12000000"/>
    <n v="-4998280"/>
  </r>
  <r>
    <x v="3625"/>
    <n v="4.3"/>
    <n v="2006"/>
    <x v="2"/>
    <n v="58255287"/>
    <n v="78"/>
    <x v="50"/>
    <s v="Chazz Palminteri"/>
    <m/>
    <m/>
    <m/>
    <m/>
    <n v="39471"/>
    <n v="187"/>
    <x v="0"/>
    <x v="0"/>
    <n v="64000000"/>
    <n v="-5744713"/>
  </r>
  <r>
    <x v="3626"/>
    <n v="4.3"/>
    <n v="2011"/>
    <x v="4"/>
    <n v="301305"/>
    <n v="110"/>
    <x v="93"/>
    <s v="Jelena Jovanova"/>
    <m/>
    <m/>
    <m/>
    <m/>
    <n v="31414"/>
    <n v="180"/>
    <x v="36"/>
    <x v="0"/>
    <n v="13000000"/>
    <n v="-12698695"/>
  </r>
  <r>
    <x v="3627"/>
    <n v="4.3"/>
    <n v="2000"/>
    <x v="2"/>
    <n v="123307945"/>
    <n v="94"/>
    <x v="621"/>
    <s v="Larry Miller"/>
    <m/>
    <m/>
    <m/>
    <m/>
    <n v="39391"/>
    <n v="171"/>
    <x v="0"/>
    <x v="0"/>
    <n v="65000000"/>
    <n v="58307945"/>
  </r>
  <r>
    <x v="3628"/>
    <n v="4.3"/>
    <n v="1996"/>
    <x v="0"/>
    <n v="32800000"/>
    <n v="51"/>
    <x v="439"/>
    <s v="Demi Moore"/>
    <m/>
    <m/>
    <m/>
    <m/>
    <n v="34896"/>
    <n v="118"/>
    <x v="0"/>
    <x v="0"/>
    <n v="40000000"/>
    <n v="-7200000"/>
  </r>
  <r>
    <x v="3629"/>
    <n v="4.3"/>
    <n v="2004"/>
    <x v="2"/>
    <n v="48114556"/>
    <n v="59"/>
    <x v="412"/>
    <s v="Dania Ramirez"/>
    <m/>
    <m/>
    <m/>
    <m/>
    <n v="9380"/>
    <n v="91"/>
    <x v="0"/>
    <x v="0"/>
    <n v="26000000"/>
    <n v="22114556"/>
  </r>
  <r>
    <x v="3630"/>
    <n v="4.3"/>
    <n v="1994"/>
    <x v="0"/>
    <n v="13829734"/>
    <n v="32"/>
    <x v="742"/>
    <s v="Christopher Lambert"/>
    <m/>
    <m/>
    <m/>
    <m/>
    <n v="16194"/>
    <n v="79"/>
    <x v="0"/>
    <x v="16"/>
    <n v="26000000"/>
    <n v="-12170266"/>
  </r>
  <r>
    <x v="3631"/>
    <n v="4.3"/>
    <n v="2010"/>
    <x v="4"/>
    <n v="43575716"/>
    <n v="91"/>
    <x v="699"/>
    <s v="Jack McBrayer"/>
    <m/>
    <m/>
    <m/>
    <m/>
    <n v="10233"/>
    <n v="63"/>
    <x v="0"/>
    <x v="0"/>
    <n v="85000000"/>
    <n v="-41424284"/>
  </r>
  <r>
    <x v="3632"/>
    <n v="4.3"/>
    <n v="2004"/>
    <x v="2"/>
    <n v="31179516"/>
    <n v="45"/>
    <x v="117"/>
    <s v="Vanessa Williams"/>
    <m/>
    <m/>
    <m/>
    <m/>
    <n v="5928"/>
    <n v="49"/>
    <x v="0"/>
    <x v="0"/>
    <n v="12000000"/>
    <n v="19179516"/>
  </r>
  <r>
    <x v="3633"/>
    <n v="4.3"/>
    <n v="1994"/>
    <x v="0"/>
    <n v="11784000"/>
    <n v="5"/>
    <x v="686"/>
    <s v="Victor Wong"/>
    <m/>
    <m/>
    <m/>
    <m/>
    <n v="6701"/>
    <n v="26"/>
    <x v="0"/>
    <x v="0"/>
    <n v="20000000"/>
    <n v="-8216000"/>
  </r>
  <r>
    <x v="3634"/>
    <n v="4.3"/>
    <n v="1999"/>
    <x v="0"/>
    <n v="6026908"/>
    <n v="16"/>
    <x v="7"/>
    <s v="Eddie Griffin"/>
    <m/>
    <m/>
    <m/>
    <m/>
    <n v="536"/>
    <n v="13"/>
    <x v="0"/>
    <x v="0"/>
    <n v="2000000"/>
    <n v="4026908"/>
  </r>
  <r>
    <x v="3635"/>
    <n v="4.3"/>
    <n v="2005"/>
    <x v="2"/>
    <n v="92362"/>
    <n v="14"/>
    <x v="7"/>
    <s v="Vivica A. Fox"/>
    <m/>
    <m/>
    <m/>
    <m/>
    <n v="444"/>
    <n v="5"/>
    <x v="0"/>
    <x v="0"/>
    <n v="1500000"/>
    <n v="-1407638"/>
  </r>
  <r>
    <x v="3636"/>
    <n v="4.2"/>
    <n v="2010"/>
    <x v="4"/>
    <n v="131564731"/>
    <n v="280"/>
    <x v="491"/>
    <s v="Seychelle Gabriel"/>
    <m/>
    <m/>
    <m/>
    <m/>
    <n v="118951"/>
    <n v="1382"/>
    <x v="0"/>
    <x v="0"/>
    <n v="150000000"/>
    <n v="-18435269"/>
  </r>
  <r>
    <x v="3637"/>
    <n v="4.2"/>
    <n v="2006"/>
    <x v="2"/>
    <n v="5851188"/>
    <n v="159"/>
    <x v="190"/>
    <s v="Charlotte Rampling"/>
    <m/>
    <m/>
    <m/>
    <m/>
    <n v="31124"/>
    <n v="313"/>
    <x v="0"/>
    <x v="8"/>
    <n v="70000000"/>
    <n v="-64148812"/>
  </r>
  <r>
    <x v="3638"/>
    <n v="4.2"/>
    <n v="2005"/>
    <x v="2"/>
    <n v="1891821"/>
    <n v="113"/>
    <x v="373"/>
    <s v="David Oyelowo"/>
    <m/>
    <m/>
    <m/>
    <m/>
    <n v="16474"/>
    <n v="301"/>
    <x v="0"/>
    <x v="8"/>
    <n v="52000000"/>
    <n v="-50108179"/>
  </r>
  <r>
    <x v="3639"/>
    <n v="4.2"/>
    <n v="2012"/>
    <x v="4"/>
    <n v="53245055"/>
    <n v="225"/>
    <x v="99"/>
    <s v="Fernanda Andrade"/>
    <m/>
    <m/>
    <m/>
    <m/>
    <n v="30570"/>
    <n v="290"/>
    <x v="0"/>
    <x v="0"/>
    <n v="1000000"/>
    <n v="52245055"/>
  </r>
  <r>
    <x v="3640"/>
    <n v="4.2"/>
    <n v="2004"/>
    <x v="2"/>
    <n v="6768055"/>
    <n v="76"/>
    <x v="603"/>
    <s v="Sophia Myles"/>
    <m/>
    <m/>
    <m/>
    <m/>
    <n v="11148"/>
    <n v="229"/>
    <x v="0"/>
    <x v="8"/>
    <n v="57000000"/>
    <n v="-50231945"/>
  </r>
  <r>
    <x v="3641"/>
    <n v="4.2"/>
    <n v="2014"/>
    <x v="4"/>
    <n v="18821279"/>
    <n v="156"/>
    <x v="55"/>
    <s v="Roxanne McKee"/>
    <m/>
    <m/>
    <m/>
    <m/>
    <n v="44891"/>
    <n v="202"/>
    <x v="0"/>
    <x v="0"/>
    <n v="70000000"/>
    <n v="-51178721"/>
  </r>
  <r>
    <x v="3642"/>
    <n v="4.2"/>
    <n v="2015"/>
    <x v="4"/>
    <n v="22757819"/>
    <n v="159"/>
    <x v="125"/>
    <s v="Pfeifer Brown"/>
    <m/>
    <m/>
    <m/>
    <m/>
    <n v="13521"/>
    <n v="150"/>
    <x v="0"/>
    <x v="0"/>
    <n v="100000"/>
    <n v="22657819"/>
  </r>
  <r>
    <x v="3643"/>
    <n v="4.2"/>
    <n v="2009"/>
    <x v="2"/>
    <n v="79566871"/>
    <n v="131"/>
    <x v="544"/>
    <s v="Emily Osment"/>
    <m/>
    <m/>
    <m/>
    <m/>
    <n v="31760"/>
    <n v="140"/>
    <x v="0"/>
    <x v="0"/>
    <n v="30000000"/>
    <n v="49566871"/>
  </r>
  <r>
    <x v="3644"/>
    <n v="4.2"/>
    <n v="1987"/>
    <x v="5"/>
    <n v="14375181"/>
    <n v="49"/>
    <x v="743"/>
    <s v="Carol Kane"/>
    <m/>
    <m/>
    <m/>
    <m/>
    <n v="8692"/>
    <n v="126"/>
    <x v="0"/>
    <x v="0"/>
    <n v="51000000"/>
    <n v="-36624819"/>
  </r>
  <r>
    <x v="3645"/>
    <n v="4.2"/>
    <n v="2006"/>
    <x v="2"/>
    <n v="11631245"/>
    <n v="63"/>
    <x v="744"/>
    <s v="Kevin Zegers"/>
    <m/>
    <m/>
    <m/>
    <m/>
    <n v="15015"/>
    <n v="113"/>
    <x v="0"/>
    <x v="0"/>
    <n v="35000000"/>
    <n v="-23368755"/>
  </r>
  <r>
    <x v="3646"/>
    <n v="4.2"/>
    <n v="2010"/>
    <x v="4"/>
    <n v="33643461"/>
    <n v="98"/>
    <x v="247"/>
    <s v="Emma Stone"/>
    <m/>
    <m/>
    <m/>
    <m/>
    <n v="11257"/>
    <n v="65"/>
    <x v="0"/>
    <x v="0"/>
    <n v="50000000"/>
    <n v="-16356539"/>
  </r>
  <r>
    <x v="3647"/>
    <n v="4.2"/>
    <n v="2005"/>
    <x v="2"/>
    <n v="1046166"/>
    <n v="41"/>
    <x v="57"/>
    <s v="Fisher Stevens"/>
    <m/>
    <m/>
    <m/>
    <m/>
    <n v="2599"/>
    <n v="45"/>
    <x v="0"/>
    <x v="6"/>
    <n v="9000000"/>
    <n v="-7953834"/>
  </r>
  <r>
    <x v="3648"/>
    <n v="4.0999999999999996"/>
    <n v="2015"/>
    <x v="4"/>
    <n v="166147885"/>
    <n v="362"/>
    <x v="91"/>
    <s v="Jennifer Ehle"/>
    <m/>
    <m/>
    <m/>
    <m/>
    <n v="220020"/>
    <n v="1360"/>
    <x v="0"/>
    <x v="0"/>
    <n v="40000000"/>
    <n v="126147885"/>
  </r>
  <r>
    <x v="3649"/>
    <n v="4.0999999999999996"/>
    <n v="2002"/>
    <x v="2"/>
    <n v="30259652"/>
    <n v="151"/>
    <x v="501"/>
    <s v="Jamie Lee Curtis"/>
    <m/>
    <m/>
    <m/>
    <m/>
    <n v="26905"/>
    <n v="614"/>
    <x v="0"/>
    <x v="0"/>
    <n v="15000000"/>
    <n v="15259652"/>
  </r>
  <r>
    <x v="3650"/>
    <n v="4.0999999999999996"/>
    <n v="2005"/>
    <x v="2"/>
    <n v="46363118"/>
    <n v="140"/>
    <x v="515"/>
    <s v="Barry Watson"/>
    <m/>
    <m/>
    <m/>
    <m/>
    <n v="25960"/>
    <n v="389"/>
    <x v="0"/>
    <x v="0"/>
    <n v="20000000"/>
    <n v="26363118"/>
  </r>
  <r>
    <x v="3651"/>
    <n v="4.0999999999999996"/>
    <n v="1999"/>
    <x v="0"/>
    <n v="11576087"/>
    <n v="85"/>
    <x v="35"/>
    <s v="Saffron Burrows"/>
    <m/>
    <m/>
    <m/>
    <m/>
    <n v="14747"/>
    <n v="338"/>
    <x v="0"/>
    <x v="0"/>
    <n v="30000000"/>
    <n v="-18423913"/>
  </r>
  <r>
    <x v="3652"/>
    <n v="4.0999999999999996"/>
    <n v="1999"/>
    <x v="0"/>
    <n v="97360069"/>
    <n v="70"/>
    <x v="603"/>
    <s v="Matthew Broderick"/>
    <m/>
    <m/>
    <m/>
    <m/>
    <n v="36491"/>
    <n v="231"/>
    <x v="0"/>
    <x v="0"/>
    <n v="75000000"/>
    <n v="22360069"/>
  </r>
  <r>
    <x v="3653"/>
    <n v="4.0999999999999996"/>
    <n v="2000"/>
    <x v="2"/>
    <n v="21468807"/>
    <n v="108"/>
    <x v="25"/>
    <s v="Loretta Devine"/>
    <m/>
    <m/>
    <m/>
    <m/>
    <n v="13048"/>
    <n v="227"/>
    <x v="0"/>
    <x v="0"/>
    <n v="14000000"/>
    <n v="7468807"/>
  </r>
  <r>
    <x v="3654"/>
    <n v="4.0999999999999996"/>
    <n v="2000"/>
    <x v="2"/>
    <n v="26000610"/>
    <n v="49"/>
    <x v="49"/>
    <s v="Robert De Niro"/>
    <m/>
    <m/>
    <m/>
    <m/>
    <n v="16611"/>
    <n v="197"/>
    <x v="0"/>
    <x v="0"/>
    <n v="76000000"/>
    <n v="-49999390"/>
  </r>
  <r>
    <x v="3655"/>
    <n v="4.0999999999999996"/>
    <n v="2003"/>
    <x v="2"/>
    <n v="111760631"/>
    <n v="93"/>
    <x v="603"/>
    <s v="Sylvester Stallone"/>
    <m/>
    <m/>
    <m/>
    <m/>
    <n v="40227"/>
    <n v="188"/>
    <x v="0"/>
    <x v="0"/>
    <n v="38000000"/>
    <n v="73760631"/>
  </r>
  <r>
    <x v="3656"/>
    <n v="4.0999999999999996"/>
    <n v="1999"/>
    <x v="0"/>
    <n v="10431220"/>
    <n v="75"/>
    <x v="9"/>
    <s v="Michael Jai White"/>
    <m/>
    <m/>
    <m/>
    <m/>
    <n v="24216"/>
    <n v="162"/>
    <x v="0"/>
    <x v="0"/>
    <n v="24000000"/>
    <n v="-13568780"/>
  </r>
  <r>
    <x v="3657"/>
    <n v="4.0999999999999996"/>
    <n v="2001"/>
    <x v="2"/>
    <n v="5974653"/>
    <n v="18"/>
    <x v="105"/>
    <s v="Michael Biehn"/>
    <m/>
    <m/>
    <m/>
    <m/>
    <n v="2253"/>
    <n v="111"/>
    <x v="0"/>
    <x v="0"/>
    <n v="22000000"/>
    <n v="-16025347"/>
  </r>
  <r>
    <x v="3658"/>
    <n v="4.0999999999999996"/>
    <n v="2012"/>
    <x v="4"/>
    <n v="4930798"/>
    <n v="145"/>
    <x v="125"/>
    <s v="Julianna Guill"/>
    <m/>
    <m/>
    <m/>
    <m/>
    <n v="16268"/>
    <n v="108"/>
    <x v="0"/>
    <x v="0"/>
    <n v="17000000"/>
    <n v="-12069202"/>
  </r>
  <r>
    <x v="3659"/>
    <n v="4.0999999999999996"/>
    <n v="2001"/>
    <x v="2"/>
    <n v="4356743"/>
    <n v="46"/>
    <x v="487"/>
    <s v="Jerry Stiller"/>
    <m/>
    <m/>
    <m/>
    <m/>
    <n v="3662"/>
    <n v="79"/>
    <x v="0"/>
    <x v="0"/>
    <n v="16000000"/>
    <n v="-11643257"/>
  </r>
  <r>
    <x v="3660"/>
    <n v="4.0999999999999996"/>
    <n v="2013"/>
    <x v="4"/>
    <n v="28873374"/>
    <n v="83"/>
    <x v="33"/>
    <s v="Harry Styles"/>
    <m/>
    <m/>
    <m/>
    <m/>
    <n v="22161"/>
    <n v="68"/>
    <x v="0"/>
    <x v="0"/>
    <n v="10000000"/>
    <n v="18873374"/>
  </r>
  <r>
    <x v="3661"/>
    <n v="4.0999999999999996"/>
    <n v="2009"/>
    <x v="2"/>
    <n v="51697449"/>
    <n v="36"/>
    <x v="7"/>
    <s v="Eric Mendenhall"/>
    <m/>
    <m/>
    <m/>
    <m/>
    <n v="8346"/>
    <n v="59"/>
    <x v="0"/>
    <x v="0"/>
    <n v="13000000"/>
    <n v="38697449"/>
  </r>
  <r>
    <x v="3662"/>
    <n v="4.0999999999999996"/>
    <n v="2005"/>
    <x v="2"/>
    <n v="5654777"/>
    <n v="31"/>
    <x v="442"/>
    <s v="Cheech Marin"/>
    <m/>
    <m/>
    <m/>
    <m/>
    <n v="4875"/>
    <n v="26"/>
    <x v="0"/>
    <x v="0"/>
    <n v="25000000"/>
    <n v="-19345223"/>
  </r>
  <r>
    <x v="3663"/>
    <n v="4.0999999999999996"/>
    <n v="2005"/>
    <x v="2"/>
    <n v="4006906"/>
    <n v="23"/>
    <x v="50"/>
    <s v="Donald Faison"/>
    <m/>
    <m/>
    <m/>
    <m/>
    <n v="3229"/>
    <n v="20"/>
    <x v="0"/>
    <x v="0"/>
    <n v="15000000"/>
    <n v="-10993094"/>
  </r>
  <r>
    <x v="3664"/>
    <n v="4.0999999999999996"/>
    <n v="2006"/>
    <x v="2"/>
    <n v="721"/>
    <n v="8"/>
    <x v="483"/>
    <s v="David Keith"/>
    <m/>
    <m/>
    <m/>
    <m/>
    <n v="783"/>
    <n v="12"/>
    <x v="0"/>
    <x v="6"/>
    <n v="1000000"/>
    <n v="-999279"/>
  </r>
  <r>
    <x v="3665"/>
    <n v="4.0999999999999996"/>
    <n v="2007"/>
    <x v="2"/>
    <n v="243768"/>
    <n v="3"/>
    <x v="4"/>
    <s v="Joseph Campanella"/>
    <m/>
    <m/>
    <m/>
    <m/>
    <n v="143"/>
    <n v="9"/>
    <x v="0"/>
    <x v="0"/>
    <n v="30000"/>
    <n v="213768"/>
  </r>
  <r>
    <x v="3666"/>
    <n v="4"/>
    <n v="2000"/>
    <x v="2"/>
    <n v="26421314"/>
    <n v="160"/>
    <x v="745"/>
    <s v="Kim Director"/>
    <m/>
    <m/>
    <m/>
    <m/>
    <n v="28964"/>
    <n v="457"/>
    <x v="0"/>
    <x v="0"/>
    <n v="15000000"/>
    <n v="11421314"/>
  </r>
  <r>
    <x v="3667"/>
    <n v="4"/>
    <n v="1993"/>
    <x v="0"/>
    <n v="20915465"/>
    <n v="36"/>
    <x v="688"/>
    <s v="Bob Hoskins"/>
    <m/>
    <m/>
    <m/>
    <m/>
    <n v="38203"/>
    <n v="290"/>
    <x v="0"/>
    <x v="8"/>
    <n v="42000000"/>
    <n v="-21084535"/>
  </r>
  <r>
    <x v="3668"/>
    <n v="4"/>
    <n v="2004"/>
    <x v="2"/>
    <n v="21176322"/>
    <n v="86"/>
    <x v="301"/>
    <s v="Dane Cook"/>
    <m/>
    <m/>
    <m/>
    <m/>
    <n v="23747"/>
    <n v="207"/>
    <x v="0"/>
    <x v="0"/>
    <n v="40000000"/>
    <n v="-18823678"/>
  </r>
  <r>
    <x v="3669"/>
    <n v="4"/>
    <n v="2011"/>
    <x v="4"/>
    <n v="18860403"/>
    <n v="231"/>
    <x v="125"/>
    <s v="Chris Zylka"/>
    <m/>
    <m/>
    <m/>
    <m/>
    <n v="20823"/>
    <n v="130"/>
    <x v="0"/>
    <x v="0"/>
    <n v="25000000"/>
    <n v="-6139597"/>
  </r>
  <r>
    <x v="3670"/>
    <n v="4"/>
    <n v="2014"/>
    <x v="4"/>
    <n v="15818967"/>
    <n v="137"/>
    <x v="320"/>
    <s v="Zach Gilford"/>
    <m/>
    <m/>
    <m/>
    <m/>
    <n v="13913"/>
    <n v="120"/>
    <x v="0"/>
    <x v="0"/>
    <n v="7000000"/>
    <n v="8818967"/>
  </r>
  <r>
    <x v="3671"/>
    <n v="4"/>
    <n v="2002"/>
    <x v="2"/>
    <n v="16988996"/>
    <n v="43"/>
    <x v="746"/>
    <s v="Haley Joel Osment"/>
    <m/>
    <m/>
    <m/>
    <m/>
    <n v="3875"/>
    <n v="75"/>
    <x v="0"/>
    <x v="0"/>
    <n v="35000000"/>
    <n v="-18011004"/>
  </r>
  <r>
    <x v="3672"/>
    <n v="4"/>
    <n v="2013"/>
    <x v="4"/>
    <n v="15152879"/>
    <n v="161"/>
    <x v="447"/>
    <s v="Muse Watson"/>
    <m/>
    <m/>
    <m/>
    <m/>
    <n v="13506"/>
    <n v="68"/>
    <x v="0"/>
    <x v="5"/>
    <n v="5000000"/>
    <n v="10152879"/>
  </r>
  <r>
    <x v="3673"/>
    <n v="4"/>
    <n v="2000"/>
    <x v="2"/>
    <n v="9821335"/>
    <n v="22"/>
    <x v="117"/>
    <s v="Mo'Nique"/>
    <m/>
    <m/>
    <m/>
    <m/>
    <n v="1415"/>
    <n v="10"/>
    <x v="0"/>
    <x v="0"/>
    <n v="6000000"/>
    <n v="3821335"/>
  </r>
  <r>
    <x v="3674"/>
    <n v="3.9"/>
    <n v="2008"/>
    <x v="2"/>
    <n v="43818159"/>
    <n v="146"/>
    <x v="320"/>
    <s v="Ming-Na Wen"/>
    <m/>
    <m/>
    <m/>
    <m/>
    <n v="27664"/>
    <n v="260"/>
    <x v="0"/>
    <x v="0"/>
    <n v="20000000"/>
    <n v="23818159"/>
  </r>
  <r>
    <x v="3675"/>
    <n v="3.9"/>
    <n v="2008"/>
    <x v="2"/>
    <n v="26876529"/>
    <n v="141"/>
    <x v="320"/>
    <s v="Johnny Lewis"/>
    <m/>
    <m/>
    <m/>
    <m/>
    <n v="26624"/>
    <n v="189"/>
    <x v="0"/>
    <x v="4"/>
    <n v="27000000"/>
    <n v="-123471"/>
  </r>
  <r>
    <x v="3676"/>
    <n v="3.9"/>
    <n v="2001"/>
    <x v="2"/>
    <n v="3100650"/>
    <n v="64"/>
    <x v="515"/>
    <s v="Melissa Sagemiller"/>
    <m/>
    <m/>
    <m/>
    <m/>
    <n v="7277"/>
    <n v="181"/>
    <x v="0"/>
    <x v="0"/>
    <n v="14000000"/>
    <n v="-10899350"/>
  </r>
  <r>
    <x v="3677"/>
    <n v="3.9"/>
    <n v="1993"/>
    <x v="0"/>
    <n v="10696210"/>
    <n v="75"/>
    <x v="284"/>
    <s v="CCH Pounder"/>
    <m/>
    <m/>
    <m/>
    <m/>
    <n v="35018"/>
    <n v="180"/>
    <x v="0"/>
    <x v="0"/>
    <n v="23500000"/>
    <n v="-12803790"/>
  </r>
  <r>
    <x v="3678"/>
    <n v="3.9"/>
    <n v="2013"/>
    <x v="4"/>
    <n v="49494"/>
    <n v="162"/>
    <x v="32"/>
    <s v="Nolan Gerard Funk"/>
    <m/>
    <m/>
    <m/>
    <m/>
    <n v="8511"/>
    <n v="87"/>
    <x v="0"/>
    <x v="0"/>
    <n v="250000"/>
    <n v="-200506"/>
  </r>
  <r>
    <x v="3679"/>
    <n v="3.9"/>
    <n v="1998"/>
    <x v="0"/>
    <n v="10305534"/>
    <n v="19"/>
    <x v="117"/>
    <s v="Joe Estevez"/>
    <m/>
    <m/>
    <m/>
    <m/>
    <n v="1721"/>
    <n v="38"/>
    <x v="0"/>
    <x v="0"/>
    <n v="3500000"/>
    <n v="6805534"/>
  </r>
  <r>
    <x v="3680"/>
    <n v="3.9"/>
    <n v="1998"/>
    <x v="0"/>
    <n v="4308981"/>
    <n v="18"/>
    <x v="247"/>
    <s v="Paul Walker"/>
    <m/>
    <m/>
    <m/>
    <m/>
    <n v="2265"/>
    <n v="37"/>
    <x v="0"/>
    <x v="0"/>
    <n v="24000000"/>
    <n v="-19691019"/>
  </r>
  <r>
    <x v="3681"/>
    <n v="3.9"/>
    <n v="2007"/>
    <x v="2"/>
    <n v="5561"/>
    <n v="20"/>
    <x v="34"/>
    <s v="Drew Fuller"/>
    <m/>
    <m/>
    <m/>
    <m/>
    <n v="4995"/>
    <n v="34"/>
    <x v="0"/>
    <x v="0"/>
    <n v="10000000"/>
    <n v="-9994439"/>
  </r>
  <r>
    <x v="3682"/>
    <n v="3.9"/>
    <n v="2011"/>
    <x v="4"/>
    <n v="178739"/>
    <n v="8"/>
    <x v="342"/>
    <s v="Jossara Jinaro"/>
    <m/>
    <m/>
    <m/>
    <m/>
    <n v="1015"/>
    <n v="10"/>
    <x v="0"/>
    <x v="0"/>
    <n v="2450000"/>
    <n v="-2271261"/>
  </r>
  <r>
    <x v="3683"/>
    <n v="3.8"/>
    <n v="2003"/>
    <x v="2"/>
    <n v="100446895"/>
    <n v="109"/>
    <x v="460"/>
    <s v="Sean Hayes"/>
    <m/>
    <m/>
    <m/>
    <m/>
    <n v="36033"/>
    <n v="456"/>
    <x v="0"/>
    <x v="0"/>
    <n v="109000000"/>
    <n v="-8553105"/>
  </r>
  <r>
    <x v="3684"/>
    <n v="3.8"/>
    <n v="2007"/>
    <x v="2"/>
    <n v="4535117"/>
    <n v="140"/>
    <x v="546"/>
    <s v="Jason Statham"/>
    <m/>
    <m/>
    <m/>
    <m/>
    <n v="38398"/>
    <n v="368"/>
    <x v="0"/>
    <x v="6"/>
    <n v="60000000"/>
    <n v="-55464883"/>
  </r>
  <r>
    <x v="3685"/>
    <n v="3.8"/>
    <n v="1994"/>
    <x v="0"/>
    <n v="33423521"/>
    <n v="63"/>
    <x v="471"/>
    <s v="Ming-Na Wen"/>
    <m/>
    <m/>
    <m/>
    <m/>
    <n v="53115"/>
    <n v="282"/>
    <x v="0"/>
    <x v="4"/>
    <n v="35000000"/>
    <n v="-1576479"/>
  </r>
  <r>
    <x v="3686"/>
    <n v="3.8"/>
    <n v="2008"/>
    <x v="2"/>
    <n v="32178777"/>
    <n v="150"/>
    <x v="314"/>
    <s v="Justin Timberlake"/>
    <m/>
    <m/>
    <m/>
    <m/>
    <n v="43300"/>
    <n v="250"/>
    <x v="0"/>
    <x v="0"/>
    <n v="62000000"/>
    <n v="-29821223"/>
  </r>
  <r>
    <x v="3687"/>
    <n v="3.8"/>
    <n v="2002"/>
    <x v="2"/>
    <n v="4411102"/>
    <n v="66"/>
    <x v="380"/>
    <s v="Rosario Dawson"/>
    <m/>
    <m/>
    <m/>
    <m/>
    <n v="20295"/>
    <n v="164"/>
    <x v="0"/>
    <x v="0"/>
    <n v="100000000"/>
    <n v="-95588898"/>
  </r>
  <r>
    <x v="3688"/>
    <n v="3.8"/>
    <n v="2008"/>
    <x v="2"/>
    <n v="13350177"/>
    <n v="74"/>
    <x v="447"/>
    <s v="Jessica Lowndes"/>
    <m/>
    <m/>
    <m/>
    <m/>
    <n v="7904"/>
    <n v="113"/>
    <x v="0"/>
    <x v="0"/>
    <n v="5000000"/>
    <n v="8350177"/>
  </r>
  <r>
    <x v="3689"/>
    <n v="3.8"/>
    <n v="2010"/>
    <x v="4"/>
    <n v="17596256"/>
    <n v="101"/>
    <x v="247"/>
    <s v="Brendan Fraser"/>
    <m/>
    <m/>
    <m/>
    <m/>
    <n v="12399"/>
    <n v="84"/>
    <x v="0"/>
    <x v="0"/>
    <n v="35000000"/>
    <n v="-17403744"/>
  </r>
  <r>
    <x v="3690"/>
    <n v="3.8"/>
    <n v="1999"/>
    <x v="0"/>
    <n v="9694105"/>
    <n v="41"/>
    <x v="487"/>
    <s v="Brendan Fraser"/>
    <m/>
    <m/>
    <m/>
    <m/>
    <n v="8176"/>
    <n v="77"/>
    <x v="0"/>
    <x v="0"/>
    <n v="22000000"/>
    <n v="-12305895"/>
  </r>
  <r>
    <x v="3691"/>
    <n v="3.8"/>
    <n v="1998"/>
    <x v="0"/>
    <n v="8026971"/>
    <n v="23"/>
    <x v="34"/>
    <s v="LL Cool J"/>
    <m/>
    <m/>
    <m/>
    <m/>
    <n v="1520"/>
    <n v="20"/>
    <x v="0"/>
    <x v="0"/>
    <n v="13000000"/>
    <n v="-4973029"/>
  </r>
  <r>
    <x v="3692"/>
    <n v="3.8"/>
    <n v="1991"/>
    <x v="0"/>
    <n v="869325"/>
    <n v="17"/>
    <x v="8"/>
    <s v="Michael Berryman"/>
    <m/>
    <m/>
    <m/>
    <m/>
    <n v="2281"/>
    <n v="16"/>
    <x v="0"/>
    <x v="0"/>
    <n v="6000000"/>
    <n v="-5130675"/>
  </r>
  <r>
    <x v="3693"/>
    <n v="3.7"/>
    <n v="1997"/>
    <x v="0"/>
    <n v="107285004"/>
    <n v="183"/>
    <x v="74"/>
    <s v="Michael Gough"/>
    <m/>
    <m/>
    <m/>
    <m/>
    <n v="189855"/>
    <n v="1018"/>
    <x v="0"/>
    <x v="0"/>
    <n v="125000000"/>
    <n v="-17714996"/>
  </r>
  <r>
    <x v="3694"/>
    <n v="3.7"/>
    <n v="1997"/>
    <x v="0"/>
    <n v="35927406"/>
    <n v="59"/>
    <x v="105"/>
    <s v="Brian Thompson"/>
    <m/>
    <m/>
    <m/>
    <m/>
    <n v="36363"/>
    <n v="256"/>
    <x v="0"/>
    <x v="0"/>
    <n v="30000000"/>
    <n v="5927406"/>
  </r>
  <r>
    <x v="3695"/>
    <n v="3.7"/>
    <n v="1997"/>
    <x v="0"/>
    <n v="48068396"/>
    <n v="79"/>
    <x v="571"/>
    <s v="Jason Patric"/>
    <m/>
    <m/>
    <m/>
    <m/>
    <n v="60573"/>
    <n v="248"/>
    <x v="0"/>
    <x v="0"/>
    <n v="160000000"/>
    <n v="-111931604"/>
  </r>
  <r>
    <x v="3696"/>
    <n v="3.7"/>
    <n v="2009"/>
    <x v="2"/>
    <n v="8742261"/>
    <n v="103"/>
    <x v="216"/>
    <s v="Chris Klein"/>
    <m/>
    <m/>
    <m/>
    <m/>
    <n v="19824"/>
    <n v="179"/>
    <x v="0"/>
    <x v="16"/>
    <n v="18000000"/>
    <n v="-9257739"/>
  </r>
  <r>
    <x v="3697"/>
    <n v="3.7"/>
    <n v="2008"/>
    <x v="2"/>
    <n v="94497271"/>
    <n v="100"/>
    <x v="747"/>
    <s v="Jamie Lee Curtis"/>
    <m/>
    <m/>
    <m/>
    <m/>
    <n v="17829"/>
    <n v="99"/>
    <x v="0"/>
    <x v="0"/>
    <n v="20000000"/>
    <n v="74497271"/>
  </r>
  <r>
    <x v="3698"/>
    <n v="3.6"/>
    <n v="2007"/>
    <x v="2"/>
    <n v="10956379"/>
    <n v="93"/>
    <x v="748"/>
    <s v="Robert Forster"/>
    <m/>
    <m/>
    <m/>
    <m/>
    <n v="21506"/>
    <n v="364"/>
    <x v="0"/>
    <x v="7"/>
    <n v="35000000"/>
    <n v="-24043621"/>
  </r>
  <r>
    <x v="3699"/>
    <n v="3.6"/>
    <n v="2002"/>
    <x v="2"/>
    <n v="14294842"/>
    <n v="92"/>
    <x v="284"/>
    <s v="Talisa Soto"/>
    <m/>
    <m/>
    <m/>
    <m/>
    <n v="16761"/>
    <n v="277"/>
    <x v="0"/>
    <x v="0"/>
    <n v="70000000"/>
    <n v="-55705158"/>
  </r>
  <r>
    <x v="3700"/>
    <n v="3.6"/>
    <n v="1987"/>
    <x v="5"/>
    <n v="15681020"/>
    <n v="94"/>
    <x v="744"/>
    <s v="Jim Broadbent"/>
    <m/>
    <m/>
    <m/>
    <m/>
    <n v="33570"/>
    <n v="259"/>
    <x v="0"/>
    <x v="8"/>
    <n v="17000000"/>
    <n v="-1318980"/>
  </r>
  <r>
    <x v="3701"/>
    <n v="3.6"/>
    <n v="2002"/>
    <x v="2"/>
    <n v="598645"/>
    <n v="71"/>
    <x v="34"/>
    <s v="Bruce Greenwood"/>
    <m/>
    <m/>
    <m/>
    <m/>
    <n v="13145"/>
    <n v="215"/>
    <x v="0"/>
    <x v="8"/>
    <n v="10000000"/>
    <n v="-9401355"/>
  </r>
  <r>
    <x v="3702"/>
    <n v="3.6"/>
    <n v="1999"/>
    <x v="0"/>
    <n v="10149779"/>
    <n v="97"/>
    <x v="293"/>
    <s v="Leon"/>
    <m/>
    <m/>
    <m/>
    <m/>
    <n v="8294"/>
    <n v="160"/>
    <x v="0"/>
    <x v="0"/>
    <n v="6500000"/>
    <n v="3649779"/>
  </r>
  <r>
    <x v="3703"/>
    <n v="3.6"/>
    <n v="2000"/>
    <x v="2"/>
    <n v="15911333"/>
    <n v="47"/>
    <x v="642"/>
    <s v="Mara Wilson"/>
    <m/>
    <m/>
    <m/>
    <m/>
    <n v="2855"/>
    <n v="119"/>
    <x v="0"/>
    <x v="8"/>
    <n v="19000000"/>
    <n v="-3088667"/>
  </r>
  <r>
    <x v="3704"/>
    <n v="3.6"/>
    <n v="2000"/>
    <x v="2"/>
    <n v="35231365"/>
    <n v="57"/>
    <x v="749"/>
    <s v="Taylor Negron"/>
    <m/>
    <m/>
    <m/>
    <m/>
    <n v="15517"/>
    <n v="85"/>
    <x v="0"/>
    <x v="0"/>
    <n v="60000000"/>
    <n v="-24768635"/>
  </r>
  <r>
    <x v="3705"/>
    <n v="3.6"/>
    <n v="2011"/>
    <x v="4"/>
    <n v="38536376"/>
    <n v="76"/>
    <x v="603"/>
    <s v="Alexa PenaVega"/>
    <m/>
    <m/>
    <m/>
    <m/>
    <n v="15866"/>
    <n v="83"/>
    <x v="0"/>
    <x v="0"/>
    <n v="27000000"/>
    <n v="11536376"/>
  </r>
  <r>
    <x v="3706"/>
    <n v="3.6"/>
    <n v="2000"/>
    <x v="2"/>
    <n v="428535"/>
    <n v="13"/>
    <x v="34"/>
    <s v="Cheech Marin"/>
    <m/>
    <m/>
    <m/>
    <m/>
    <n v="505"/>
    <n v="32"/>
    <x v="0"/>
    <x v="0"/>
    <n v="1000000"/>
    <n v="-571465"/>
  </r>
  <r>
    <x v="3707"/>
    <n v="3.6"/>
    <n v="2010"/>
    <x v="4"/>
    <n v="163591"/>
    <n v="4"/>
    <x v="117"/>
    <s v="Jason Mewes"/>
    <m/>
    <m/>
    <m/>
    <m/>
    <n v="912"/>
    <n v="17"/>
    <x v="0"/>
    <x v="7"/>
    <n v="13400000"/>
    <n v="-13236409"/>
  </r>
  <r>
    <x v="3708"/>
    <n v="3.5"/>
    <n v="2004"/>
    <x v="2"/>
    <n v="40066497"/>
    <n v="58"/>
    <x v="30"/>
    <s v="Jennifer Freeman"/>
    <m/>
    <m/>
    <m/>
    <m/>
    <n v="23671"/>
    <n v="247"/>
    <x v="0"/>
    <x v="0"/>
    <n v="8000000"/>
    <n v="32066497"/>
  </r>
  <r>
    <x v="3709"/>
    <n v="3.5"/>
    <n v="1999"/>
    <x v="0"/>
    <n v="12610552"/>
    <n v="39"/>
    <x v="105"/>
    <s v="George Coe"/>
    <m/>
    <m/>
    <m/>
    <m/>
    <n v="4682"/>
    <n v="206"/>
    <x v="0"/>
    <x v="0"/>
    <n v="7500000"/>
    <n v="5110552"/>
  </r>
  <r>
    <x v="3710"/>
    <n v="3.5"/>
    <n v="2010"/>
    <x v="4"/>
    <n v="36658108"/>
    <n v="122"/>
    <x v="117"/>
    <s v="Diedrich Bader"/>
    <m/>
    <m/>
    <m/>
    <m/>
    <n v="39095"/>
    <n v="187"/>
    <x v="0"/>
    <x v="0"/>
    <n v="20000000"/>
    <n v="16658108"/>
  </r>
  <r>
    <x v="3711"/>
    <n v="3.5"/>
    <n v="2013"/>
    <x v="4"/>
    <n v="32014289"/>
    <n v="153"/>
    <x v="117"/>
    <s v="Marisa Saks"/>
    <m/>
    <m/>
    <m/>
    <m/>
    <n v="50337"/>
    <n v="177"/>
    <x v="0"/>
    <x v="0"/>
    <n v="20000000"/>
    <n v="12014289"/>
  </r>
  <r>
    <x v="3712"/>
    <n v="3.5"/>
    <n v="2005"/>
    <x v="2"/>
    <n v="39177541"/>
    <n v="66"/>
    <x v="491"/>
    <s v="Taylor Lautner"/>
    <m/>
    <m/>
    <m/>
    <m/>
    <n v="20310"/>
    <n v="177"/>
    <x v="0"/>
    <x v="0"/>
    <n v="50000000"/>
    <n v="-10822459"/>
  </r>
  <r>
    <x v="3713"/>
    <n v="3.5"/>
    <n v="1997"/>
    <x v="0"/>
    <n v="15447"/>
    <n v="29"/>
    <x v="117"/>
    <s v="Eric Idle"/>
    <m/>
    <m/>
    <m/>
    <m/>
    <n v="2971"/>
    <n v="85"/>
    <x v="0"/>
    <x v="0"/>
    <n v="10000000"/>
    <n v="-9984553"/>
  </r>
  <r>
    <x v="3714"/>
    <n v="3.5"/>
    <n v="1982"/>
    <x v="5"/>
    <n v="5333658"/>
    <n v="40"/>
    <x v="9"/>
    <s v="Barry Bostwick"/>
    <m/>
    <m/>
    <m/>
    <m/>
    <n v="2541"/>
    <n v="54"/>
    <x v="0"/>
    <x v="0"/>
    <n v="20000000"/>
    <n v="-14666342"/>
  </r>
  <r>
    <x v="3715"/>
    <n v="3.5"/>
    <n v="2016"/>
    <x v="4"/>
    <n v="11675178"/>
    <n v="59"/>
    <x v="117"/>
    <s v="Fred Willard"/>
    <m/>
    <m/>
    <m/>
    <m/>
    <n v="9509"/>
    <n v="53"/>
    <x v="0"/>
    <x v="0"/>
    <n v="5000000"/>
    <n v="6675178"/>
  </r>
  <r>
    <x v="3716"/>
    <n v="3.4"/>
    <n v="2003"/>
    <x v="2"/>
    <n v="26096584"/>
    <n v="85"/>
    <x v="117"/>
    <s v="Elden Henson"/>
    <m/>
    <m/>
    <m/>
    <m/>
    <n v="30651"/>
    <n v="267"/>
    <x v="0"/>
    <x v="0"/>
    <n v="19000000"/>
    <n v="7096584"/>
  </r>
  <r>
    <x v="3717"/>
    <n v="3.4"/>
    <n v="2011"/>
    <x v="4"/>
    <n v="74158157"/>
    <n v="156"/>
    <x v="117"/>
    <s v="Al Pacino"/>
    <m/>
    <m/>
    <m/>
    <m/>
    <n v="60370"/>
    <n v="264"/>
    <x v="0"/>
    <x v="0"/>
    <n v="79000000"/>
    <n v="-4841843"/>
  </r>
  <r>
    <x v="3718"/>
    <n v="3.4"/>
    <n v="2016"/>
    <x v="4"/>
    <n v="20773070"/>
    <n v="29"/>
    <x v="5"/>
    <s v="Benjamin A. Onyango"/>
    <m/>
    <m/>
    <m/>
    <m/>
    <n v="4501"/>
    <n v="102"/>
    <x v="0"/>
    <x v="0"/>
    <n v="5000000"/>
    <n v="15773070"/>
  </r>
  <r>
    <x v="3719"/>
    <n v="3.3"/>
    <n v="2002"/>
    <x v="2"/>
    <n v="37188667"/>
    <n v="111"/>
    <x v="7"/>
    <s v="Britney Spears"/>
    <m/>
    <m/>
    <m/>
    <m/>
    <n v="34219"/>
    <n v="578"/>
    <x v="0"/>
    <x v="0"/>
    <n v="12000000"/>
    <n v="25188667"/>
  </r>
  <r>
    <x v="3720"/>
    <n v="3.3"/>
    <n v="2002"/>
    <x v="2"/>
    <n v="13208023"/>
    <n v="104"/>
    <x v="495"/>
    <s v="Natascha McElhone"/>
    <m/>
    <m/>
    <m/>
    <m/>
    <n v="17309"/>
    <n v="388"/>
    <x v="0"/>
    <x v="8"/>
    <n v="42000000"/>
    <n v="-28791977"/>
  </r>
  <r>
    <x v="3721"/>
    <n v="3.3"/>
    <n v="2002"/>
    <x v="2"/>
    <n v="40363530"/>
    <n v="56"/>
    <x v="247"/>
    <s v="Jennifer Esposito"/>
    <m/>
    <m/>
    <m/>
    <m/>
    <n v="18254"/>
    <n v="307"/>
    <x v="0"/>
    <x v="0"/>
    <n v="16000000"/>
    <n v="24363530"/>
  </r>
  <r>
    <x v="3722"/>
    <n v="3.3"/>
    <n v="1997"/>
    <x v="0"/>
    <n v="29247405"/>
    <n v="33"/>
    <x v="750"/>
    <s v="Jason Flemyng"/>
    <m/>
    <m/>
    <m/>
    <m/>
    <n v="28377"/>
    <n v="261"/>
    <x v="0"/>
    <x v="8"/>
    <n v="25000000"/>
    <n v="4247405"/>
  </r>
  <r>
    <x v="3723"/>
    <n v="3.3"/>
    <n v="1994"/>
    <x v="0"/>
    <n v="126247"/>
    <n v="17"/>
    <x v="50"/>
    <s v="Christopher Lee"/>
    <m/>
    <m/>
    <m/>
    <m/>
    <n v="24958"/>
    <n v="103"/>
    <x v="0"/>
    <x v="0"/>
    <n v="6200000"/>
    <n v="-6073753"/>
  </r>
  <r>
    <x v="3724"/>
    <n v="3.3"/>
    <n v="2011"/>
    <x v="4"/>
    <n v="2331318"/>
    <n v="49"/>
    <x v="117"/>
    <s v="Don Johnson"/>
    <m/>
    <m/>
    <m/>
    <m/>
    <n v="9541"/>
    <n v="64"/>
    <x v="0"/>
    <x v="0"/>
    <n v="10000000"/>
    <n v="-7668682"/>
  </r>
  <r>
    <x v="3725"/>
    <n v="3.3"/>
    <n v="2004"/>
    <x v="2"/>
    <n v="16066"/>
    <n v="13"/>
    <x v="358"/>
    <s v="Adam Garcia"/>
    <m/>
    <m/>
    <m/>
    <m/>
    <n v="1207"/>
    <n v="44"/>
    <x v="0"/>
    <x v="6"/>
    <n v="5000000"/>
    <n v="-4983934"/>
  </r>
  <r>
    <x v="3726"/>
    <n v="3.3"/>
    <n v="2003"/>
    <x v="2"/>
    <n v="1098224"/>
    <n v="7"/>
    <x v="315"/>
    <s v="Noah Danby"/>
    <m/>
    <m/>
    <m/>
    <m/>
    <n v="397"/>
    <n v="30"/>
    <x v="0"/>
    <x v="0"/>
    <n v="2000000"/>
    <n v="-901776"/>
  </r>
  <r>
    <x v="3727"/>
    <n v="3.3"/>
    <n v="2005"/>
    <x v="2"/>
    <n v="100358"/>
    <n v="5"/>
    <x v="175"/>
    <s v="Abhishek Bachchan"/>
    <m/>
    <m/>
    <m/>
    <m/>
    <n v="1167"/>
    <n v="24"/>
    <x v="0"/>
    <x v="10"/>
    <n v="1500000"/>
    <n v="-1399642"/>
  </r>
  <r>
    <x v="3728"/>
    <n v="3.2"/>
    <n v="1987"/>
    <x v="5"/>
    <n v="7888703"/>
    <n v="29"/>
    <x v="246"/>
    <s v="John Astin"/>
    <m/>
    <m/>
    <m/>
    <m/>
    <n v="8465"/>
    <n v="65"/>
    <x v="0"/>
    <x v="0"/>
    <n v="3000000"/>
    <n v="4888703"/>
  </r>
  <r>
    <x v="3729"/>
    <n v="3.1"/>
    <n v="2014"/>
    <x v="4"/>
    <n v="13998282"/>
    <n v="169"/>
    <x v="751"/>
    <s v="Nicolas Cage"/>
    <m/>
    <m/>
    <m/>
    <m/>
    <n v="24854"/>
    <n v="374"/>
    <x v="0"/>
    <x v="0"/>
    <n v="16000000"/>
    <n v="-2001718"/>
  </r>
  <r>
    <x v="3730"/>
    <n v="3.1"/>
    <n v="2006"/>
    <x v="2"/>
    <n v="15655665"/>
    <n v="37"/>
    <x v="34"/>
    <s v="Thomas F. Wilson"/>
    <m/>
    <m/>
    <m/>
    <m/>
    <n v="9104"/>
    <n v="112"/>
    <x v="0"/>
    <x v="0"/>
    <n v="4000000"/>
    <n v="11655665"/>
  </r>
  <r>
    <x v="3731"/>
    <n v="3.1"/>
    <n v="2008"/>
    <x v="2"/>
    <n v="4131640"/>
    <n v="35"/>
    <x v="50"/>
    <s v="Ivana Milicevic"/>
    <m/>
    <m/>
    <m/>
    <m/>
    <n v="5463"/>
    <n v="20"/>
    <x v="0"/>
    <x v="0"/>
    <n v="7500000"/>
    <n v="-3368360"/>
  </r>
  <r>
    <x v="3732"/>
    <n v="3"/>
    <n v="2002"/>
    <x v="2"/>
    <n v="18990542"/>
    <n v="151"/>
    <x v="529"/>
    <s v="LL Cool J"/>
    <m/>
    <m/>
    <m/>
    <m/>
    <n v="22264"/>
    <n v="289"/>
    <x v="0"/>
    <x v="0"/>
    <n v="70000000"/>
    <n v="-51009458"/>
  </r>
  <r>
    <x v="3733"/>
    <n v="3"/>
    <n v="2006"/>
    <x v="2"/>
    <n v="7059537"/>
    <n v="37"/>
    <x v="117"/>
    <s v="Mo'Nique"/>
    <m/>
    <m/>
    <m/>
    <m/>
    <n v="8279"/>
    <n v="101"/>
    <x v="0"/>
    <x v="0"/>
    <n v="3000000"/>
    <n v="4059537"/>
  </r>
  <r>
    <x v="3734"/>
    <n v="3"/>
    <n v="1986"/>
    <x v="5"/>
    <n v="2315683"/>
    <n v="21"/>
    <x v="752"/>
    <s v="Victor Wong"/>
    <m/>
    <m/>
    <m/>
    <m/>
    <n v="4081"/>
    <n v="28"/>
    <x v="0"/>
    <x v="8"/>
    <n v="17000000"/>
    <n v="-14684317"/>
  </r>
  <r>
    <x v="3735"/>
    <n v="2.9"/>
    <n v="2005"/>
    <x v="2"/>
    <n v="1550000"/>
    <n v="143"/>
    <x v="753"/>
    <s v="Meat Loaf"/>
    <m/>
    <m/>
    <m/>
    <m/>
    <n v="30628"/>
    <n v="471"/>
    <x v="0"/>
    <x v="0"/>
    <n v="25000000"/>
    <n v="-23450000"/>
  </r>
  <r>
    <x v="3736"/>
    <n v="2.9"/>
    <n v="2007"/>
    <x v="2"/>
    <n v="13235267"/>
    <n v="52"/>
    <x v="247"/>
    <s v="Lochlyn Munro"/>
    <m/>
    <m/>
    <m/>
    <m/>
    <n v="12339"/>
    <n v="32"/>
    <x v="0"/>
    <x v="0"/>
    <n v="6000000"/>
    <n v="7235267"/>
  </r>
  <r>
    <x v="3737"/>
    <n v="2.8"/>
    <n v="1987"/>
    <x v="5"/>
    <n v="20763013"/>
    <n v="80"/>
    <x v="317"/>
    <s v="Judith Barsi"/>
    <m/>
    <m/>
    <m/>
    <m/>
    <n v="30840"/>
    <n v="383"/>
    <x v="0"/>
    <x v="0"/>
    <n v="23000000"/>
    <n v="-2236987"/>
  </r>
  <r>
    <x v="3738"/>
    <n v="2.8"/>
    <n v="2006"/>
    <x v="2"/>
    <n v="7382993"/>
    <n v="31"/>
    <x v="49"/>
    <s v="Jimmy Fallon"/>
    <m/>
    <m/>
    <m/>
    <m/>
    <n v="3851"/>
    <n v="114"/>
    <x v="0"/>
    <x v="0"/>
    <n v="20000000"/>
    <n v="-12617007"/>
  </r>
  <r>
    <x v="3739"/>
    <n v="2.8"/>
    <n v="2003"/>
    <x v="2"/>
    <n v="1646664"/>
    <n v="28"/>
    <x v="347"/>
    <s v="Damon Wayans"/>
    <m/>
    <m/>
    <m/>
    <m/>
    <n v="4518"/>
    <n v="66"/>
    <x v="0"/>
    <x v="0"/>
    <n v="20000000"/>
    <n v="-18353336"/>
  </r>
  <r>
    <x v="3740"/>
    <n v="2.8"/>
    <n v="1997"/>
    <x v="0"/>
    <n v="1686429"/>
    <n v="36"/>
    <x v="754"/>
    <s v="Charles Napier"/>
    <m/>
    <m/>
    <m/>
    <m/>
    <n v="8687"/>
    <n v="62"/>
    <x v="0"/>
    <x v="0"/>
    <n v="16000000"/>
    <n v="-14313571"/>
  </r>
  <r>
    <x v="3741"/>
    <n v="2.7"/>
    <n v="2006"/>
    <x v="2"/>
    <n v="48546578"/>
    <n v="99"/>
    <x v="34"/>
    <s v="Alyson Hannigan"/>
    <m/>
    <m/>
    <m/>
    <m/>
    <n v="50415"/>
    <n v="613"/>
    <x v="0"/>
    <x v="0"/>
    <n v="20000000"/>
    <n v="28546578"/>
  </r>
  <r>
    <x v="3742"/>
    <n v="2.7"/>
    <n v="2009"/>
    <x v="2"/>
    <n v="9353573"/>
    <n v="130"/>
    <x v="105"/>
    <s v="Ian Whyte"/>
    <m/>
    <m/>
    <m/>
    <m/>
    <n v="56451"/>
    <n v="524"/>
    <x v="0"/>
    <x v="0"/>
    <n v="45000000"/>
    <n v="-35646427"/>
  </r>
  <r>
    <x v="3743"/>
    <n v="2.7"/>
    <n v="2008"/>
    <x v="2"/>
    <n v="38232624"/>
    <n v="111"/>
    <x v="117"/>
    <s v="Carmen Electra"/>
    <m/>
    <m/>
    <m/>
    <m/>
    <n v="88518"/>
    <n v="409"/>
    <x v="0"/>
    <x v="0"/>
    <n v="30000000"/>
    <n v="8232624"/>
  </r>
  <r>
    <x v="3744"/>
    <n v="2.7"/>
    <n v="2003"/>
    <x v="2"/>
    <n v="3713002"/>
    <n v="52"/>
    <x v="122"/>
    <s v="Laura Ramsey"/>
    <m/>
    <m/>
    <m/>
    <m/>
    <n v="3611"/>
    <n v="62"/>
    <x v="0"/>
    <x v="0"/>
    <n v="8000000"/>
    <n v="-4286998"/>
  </r>
  <r>
    <x v="3745"/>
    <n v="2.5"/>
    <n v="1999"/>
    <x v="0"/>
    <n v="27141959"/>
    <n v="45"/>
    <x v="755"/>
    <s v="Kathleen Turner"/>
    <m/>
    <m/>
    <m/>
    <m/>
    <n v="19547"/>
    <n v="168"/>
    <x v="0"/>
    <x v="0"/>
    <n v="18000000"/>
    <n v="9141959"/>
  </r>
  <r>
    <x v="3746"/>
    <n v="2.4"/>
    <n v="2000"/>
    <x v="2"/>
    <n v="21471685"/>
    <n v="174"/>
    <x v="35"/>
    <s v="Richard Tyson"/>
    <m/>
    <m/>
    <m/>
    <m/>
    <n v="65464"/>
    <n v="1308"/>
    <x v="0"/>
    <x v="0"/>
    <n v="44000000"/>
    <n v="-22528315"/>
  </r>
  <r>
    <x v="3747"/>
    <n v="2.4"/>
    <n v="2003"/>
    <x v="2"/>
    <n v="5660084"/>
    <n v="131"/>
    <x v="511"/>
    <s v="Todd Giebenhain"/>
    <m/>
    <m/>
    <m/>
    <m/>
    <n v="41620"/>
    <n v="418"/>
    <x v="0"/>
    <x v="0"/>
    <n v="54000000"/>
    <n v="-48339916"/>
  </r>
  <r>
    <x v="3748"/>
    <n v="2.2999999999999998"/>
    <n v="2007"/>
    <x v="2"/>
    <n v="39737645"/>
    <n v="112"/>
    <x v="274"/>
    <s v="David Carradine"/>
    <m/>
    <m/>
    <m/>
    <m/>
    <n v="89687"/>
    <n v="666"/>
    <x v="0"/>
    <x v="0"/>
    <n v="20000000"/>
    <n v="19737645"/>
  </r>
  <r>
    <x v="3749"/>
    <n v="2.2999999999999998"/>
    <n v="2005"/>
    <x v="2"/>
    <n v="5132655"/>
    <n v="148"/>
    <x v="344"/>
    <s v="Catherine Lough Haggquist"/>
    <m/>
    <m/>
    <m/>
    <m/>
    <n v="37626"/>
    <n v="521"/>
    <x v="0"/>
    <x v="16"/>
    <n v="20000000"/>
    <n v="-14867345"/>
  </r>
  <r>
    <x v="3750"/>
    <n v="2.2999999999999998"/>
    <n v="1998"/>
    <x v="0"/>
    <n v="306715"/>
    <n v="12"/>
    <x v="117"/>
    <s v="Taylor Negron"/>
    <m/>
    <m/>
    <m/>
    <m/>
    <n v="5143"/>
    <n v="62"/>
    <x v="0"/>
    <x v="0"/>
    <n v="10000000"/>
    <n v="-9693285"/>
  </r>
  <r>
    <x v="3751"/>
    <n v="2.2000000000000002"/>
    <n v="2005"/>
    <x v="2"/>
    <n v="17010646"/>
    <n v="78"/>
    <x v="476"/>
    <s v="Jamie Kennedy"/>
    <m/>
    <m/>
    <m/>
    <m/>
    <n v="40751"/>
    <n v="239"/>
    <x v="0"/>
    <x v="0"/>
    <n v="84000000"/>
    <n v="-66989354"/>
  </r>
  <r>
    <x v="3752"/>
    <n v="2.1"/>
    <n v="2001"/>
    <x v="2"/>
    <n v="4273372"/>
    <n v="66"/>
    <x v="138"/>
    <s v="Mariah Carey"/>
    <m/>
    <m/>
    <m/>
    <m/>
    <n v="19412"/>
    <n v="308"/>
    <x v="0"/>
    <x v="0"/>
    <n v="22000000"/>
    <n v="-17726628"/>
  </r>
  <r>
    <x v="3753"/>
    <n v="2.1"/>
    <n v="2003"/>
    <x v="2"/>
    <n v="4922166"/>
    <n v="60"/>
    <x v="175"/>
    <s v="Anika Noni Rose"/>
    <m/>
    <m/>
    <m/>
    <m/>
    <n v="23606"/>
    <n v="304"/>
    <x v="0"/>
    <x v="0"/>
    <n v="12000000"/>
    <n v="-7077834"/>
  </r>
  <r>
    <x v="3754"/>
    <n v="2"/>
    <n v="2007"/>
    <x v="2"/>
    <n v="5694308"/>
    <n v="25"/>
    <x v="269"/>
    <s v="Jeffrey Jones"/>
    <m/>
    <m/>
    <m/>
    <m/>
    <n v="13815"/>
    <n v="46"/>
    <x v="0"/>
    <x v="0"/>
    <n v="7000000"/>
    <n v="-1305692"/>
  </r>
  <r>
    <x v="3755"/>
    <n v="1.9"/>
    <n v="2008"/>
    <x v="2"/>
    <n v="14174654"/>
    <n v="111"/>
    <x v="117"/>
    <s v="Carmen Electra"/>
    <m/>
    <m/>
    <m/>
    <m/>
    <n v="74945"/>
    <n v="359"/>
    <x v="0"/>
    <x v="0"/>
    <n v="25000000"/>
    <n v="-10825346"/>
  </r>
  <r>
    <x v="3756"/>
    <n v="1.9"/>
    <n v="2004"/>
    <x v="2"/>
    <n v="9109322"/>
    <n v="32"/>
    <x v="707"/>
    <s v="Scott Baio"/>
    <m/>
    <m/>
    <m/>
    <m/>
    <n v="25371"/>
    <n v="129"/>
    <x v="0"/>
    <x v="6"/>
    <n v="20000000"/>
    <n v="-10890678"/>
  </r>
  <r>
    <x v="3757"/>
    <n v="1.6"/>
    <n v="2011"/>
    <x v="4"/>
    <n v="73000942"/>
    <n v="84"/>
    <x v="33"/>
    <s v="Usher Raymond"/>
    <m/>
    <m/>
    <m/>
    <m/>
    <n v="74351"/>
    <n v="233"/>
    <x v="0"/>
    <x v="0"/>
    <n v="13000000"/>
    <n v="60000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C809A-500E-4CBA-B7B5-321FBD76F39E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 rowHeaderCaption="Top Movies">
  <location ref="L4:M14" firstHeaderRow="1" firstDataRow="1" firstDataCol="1"/>
  <pivotFields count="14">
    <pivotField showAll="0"/>
    <pivotField axis="axisRow" showAll="0" measureFilter="1" sortType="descending">
      <items count="3759">
        <item x="1424"/>
        <item x="642"/>
        <item x="3505"/>
        <item x="1139"/>
        <item x="1918"/>
        <item x="2942"/>
        <item x="2777"/>
        <item x="3318"/>
        <item x="655"/>
        <item x="1080"/>
        <item x="2252"/>
        <item x="2344"/>
        <item x="1634"/>
        <item x="2804"/>
        <item x="423"/>
        <item x="2036"/>
        <item x="1697"/>
        <item x="225"/>
        <item x="2413"/>
        <item x="2406"/>
        <item x="2872"/>
        <item x="3246"/>
        <item x="3023"/>
        <item x="841"/>
        <item x="1859"/>
        <item x="1745"/>
        <item x="58"/>
        <item x="2701"/>
        <item x="2937"/>
        <item x="2700"/>
        <item x="3240"/>
        <item x="175"/>
        <item x="653"/>
        <item x="284"/>
        <item x="1826"/>
        <item x="2219"/>
        <item x="2021"/>
        <item x="483"/>
        <item x="844"/>
        <item x="1369"/>
        <item x="781"/>
        <item x="3069"/>
        <item x="3749"/>
        <item x="2489"/>
        <item x="811"/>
        <item x="617"/>
        <item x="2281"/>
        <item x="380"/>
        <item x="2039"/>
        <item x="443"/>
        <item x="2779"/>
        <item x="2679"/>
        <item x="1777"/>
        <item x="2106"/>
        <item x="2121"/>
        <item x="3552"/>
        <item x="618"/>
        <item x="1004"/>
        <item x="2766"/>
        <item x="1729"/>
        <item x="1573"/>
        <item x="3172"/>
        <item x="2305"/>
        <item x="25"/>
        <item x="3038"/>
        <item x="523"/>
        <item x="2791"/>
        <item x="1646"/>
        <item x="2982"/>
        <item x="2143"/>
        <item x="3387"/>
        <item x="706"/>
        <item x="1908"/>
        <item x="2902"/>
        <item x="3161"/>
        <item x="1677"/>
        <item x="2865"/>
        <item x="506"/>
        <item x="2826"/>
        <item x="2319"/>
        <item x="2318"/>
        <item x="703"/>
        <item x="2293"/>
        <item x="382"/>
        <item x="2610"/>
        <item x="1947"/>
        <item x="2478"/>
        <item x="1877"/>
        <item x="3612"/>
        <item x="968"/>
        <item x="2325"/>
        <item x="3168"/>
        <item x="1304"/>
        <item x="200"/>
        <item x="1617"/>
        <item x="1310"/>
        <item x="560"/>
        <item x="2771"/>
        <item x="3282"/>
        <item x="3678"/>
        <item x="2920"/>
        <item x="1355"/>
        <item x="2835"/>
        <item x="214"/>
        <item x="954"/>
        <item x="3115"/>
        <item x="2311"/>
        <item x="3536"/>
        <item x="2655"/>
        <item x="2171"/>
        <item x="399"/>
        <item x="1568"/>
        <item x="3531"/>
        <item x="1464"/>
        <item x="1628"/>
        <item x="3136"/>
        <item x="3581"/>
        <item x="17"/>
        <item x="3383"/>
        <item x="3273"/>
        <item x="1702"/>
        <item x="1213"/>
        <item x="522"/>
        <item x="3329"/>
        <item x="79"/>
        <item x="2798"/>
        <item x="3508"/>
        <item x="587"/>
        <item x="3557"/>
        <item x="3325"/>
        <item x="1839"/>
        <item x="2369"/>
        <item x="3228"/>
        <item x="2604"/>
        <item x="179"/>
        <item x="1862"/>
        <item x="2080"/>
        <item x="366"/>
        <item x="28"/>
        <item x="479"/>
        <item x="1904"/>
        <item x="1214"/>
        <item x="53"/>
        <item x="2216"/>
        <item x="476"/>
        <item x="3710"/>
        <item x="2875"/>
        <item x="1511"/>
        <item x="1872"/>
        <item x="3033"/>
        <item x="2995"/>
        <item x="1940"/>
        <item x="2910"/>
        <item x="2883"/>
        <item x="1098"/>
        <item x="2339"/>
        <item x="2521"/>
        <item x="480"/>
        <item x="2289"/>
        <item x="572"/>
        <item x="3472"/>
        <item x="1328"/>
        <item x="719"/>
        <item x="1462"/>
        <item x="1695"/>
        <item x="1333"/>
        <item x="1020"/>
        <item x="2703"/>
        <item x="1906"/>
        <item x="1303"/>
        <item x="2367"/>
        <item x="3388"/>
        <item x="300"/>
        <item x="3251"/>
        <item x="732"/>
        <item x="2965"/>
        <item x="436"/>
        <item x="573"/>
        <item x="435"/>
        <item x="3618"/>
        <item x="940"/>
        <item x="2009"/>
        <item x="180"/>
        <item x="3487"/>
        <item x="2373"/>
        <item x="282"/>
        <item x="2391"/>
        <item x="1465"/>
        <item x="603"/>
        <item x="3099"/>
        <item x="2724"/>
        <item x="2605"/>
        <item x="2858"/>
        <item x="1118"/>
        <item x="3583"/>
        <item x="759"/>
        <item x="3098"/>
        <item x="2027"/>
        <item x="1300"/>
        <item x="2601"/>
        <item x="2191"/>
        <item x="1742"/>
        <item x="576"/>
        <item x="1500"/>
        <item x="1553"/>
        <item x="1688"/>
        <item x="3382"/>
        <item x="3107"/>
        <item x="57"/>
        <item x="2271"/>
        <item x="212"/>
        <item x="797"/>
        <item x="605"/>
        <item x="2041"/>
        <item x="241"/>
        <item x="2506"/>
        <item x="1995"/>
        <item x="2061"/>
        <item x="889"/>
        <item x="1231"/>
        <item x="1224"/>
        <item x="850"/>
        <item x="3249"/>
        <item x="11"/>
        <item x="7"/>
        <item x="2908"/>
        <item x="2064"/>
        <item x="39"/>
        <item x="3045"/>
        <item x="1640"/>
        <item x="155"/>
        <item x="1685"/>
        <item x="1132"/>
        <item x="3717"/>
        <item x="3689"/>
        <item x="882"/>
        <item x="3022"/>
        <item x="2354"/>
        <item x="2365"/>
        <item x="812"/>
        <item x="186"/>
        <item x="2650"/>
        <item x="2695"/>
        <item x="831"/>
        <item x="937"/>
        <item x="2513"/>
        <item x="3731"/>
        <item x="3660"/>
        <item x="988"/>
        <item x="2228"/>
        <item x="3039"/>
        <item x="1155"/>
        <item x="1039"/>
        <item x="2200"/>
        <item x="920"/>
        <item x="1019"/>
        <item x="2453"/>
        <item x="389"/>
        <item x="262"/>
        <item x="2139"/>
        <item x="2245"/>
        <item x="2484"/>
        <item x="3116"/>
        <item x="1093"/>
        <item x="1011"/>
        <item x="2054"/>
        <item x="3126"/>
        <item x="1616"/>
        <item x="1360"/>
        <item x="2805"/>
        <item x="1448"/>
        <item x="699"/>
        <item x="1286"/>
        <item x="1684"/>
        <item x="1363"/>
        <item x="1556"/>
        <item x="1538"/>
        <item x="1961"/>
        <item x="1710"/>
        <item x="1440"/>
        <item x="1442"/>
        <item x="1439"/>
        <item x="260"/>
        <item x="2578"/>
        <item x="1525"/>
        <item x="1330"/>
        <item x="1824"/>
        <item x="2592"/>
        <item x="1526"/>
        <item x="3103"/>
        <item x="2531"/>
        <item x="3092"/>
        <item x="510"/>
        <item x="1123"/>
        <item x="56"/>
        <item x="1701"/>
        <item x="310"/>
        <item x="2294"/>
        <item x="2197"/>
        <item x="2547"/>
        <item x="2030"/>
        <item x="2975"/>
        <item x="2978"/>
        <item x="2974"/>
        <item x="2251"/>
        <item x="2248"/>
        <item x="1578"/>
        <item x="1479"/>
        <item x="3664"/>
        <item x="1744"/>
        <item x="3450"/>
        <item x="1315"/>
        <item x="1410"/>
        <item x="712"/>
        <item x="3734"/>
        <item x="245"/>
        <item x="3518"/>
        <item x="667"/>
        <item x="1927"/>
        <item x="3500"/>
        <item x="3326"/>
        <item x="2257"/>
        <item x="1668"/>
        <item x="1834"/>
        <item x="1576"/>
        <item x="550"/>
        <item x="1567"/>
        <item x="3473"/>
        <item x="3750"/>
        <item x="3471"/>
        <item x="2051"/>
        <item x="1782"/>
        <item x="280"/>
        <item x="3000"/>
        <item x="2626"/>
        <item x="966"/>
        <item x="2331"/>
        <item x="645"/>
        <item x="3413"/>
        <item x="275"/>
        <item x="2823"/>
        <item x="2360"/>
        <item x="3659"/>
        <item x="1833"/>
        <item x="1228"/>
        <item x="18"/>
        <item x="3313"/>
        <item x="1032"/>
        <item x="1432"/>
        <item x="3475"/>
        <item x="3064"/>
        <item x="2829"/>
        <item x="2832"/>
        <item x="2831"/>
        <item x="1593"/>
        <item x="2370"/>
        <item x="1674"/>
        <item x="3227"/>
        <item x="1288"/>
        <item x="59"/>
        <item x="1768"/>
        <item x="1188"/>
        <item x="1532"/>
        <item x="2983"/>
        <item x="2830"/>
        <item x="539"/>
        <item x="1847"/>
        <item x="2743"/>
        <item x="3587"/>
        <item x="1642"/>
        <item x="2158"/>
        <item x="2167"/>
        <item x="2532"/>
        <item x="1148"/>
        <item x="254"/>
        <item x="1941"/>
        <item x="3076"/>
        <item x="500"/>
        <item x="819"/>
        <item x="3479"/>
        <item x="3185"/>
        <item x="3481"/>
        <item x="853"/>
        <item x="1887"/>
        <item x="1712"/>
        <item x="2742"/>
        <item x="1714"/>
        <item x="251"/>
        <item x="2609"/>
        <item x="2643"/>
        <item x="3276"/>
        <item x="3260"/>
        <item x="55"/>
        <item x="1509"/>
        <item x="2587"/>
        <item x="1150"/>
        <item x="2859"/>
        <item x="1140"/>
        <item x="3130"/>
        <item x="1864"/>
        <item x="2350"/>
        <item x="2860"/>
        <item x="609"/>
        <item x="671"/>
        <item x="2290"/>
        <item x="1183"/>
        <item x="2861"/>
        <item x="3292"/>
        <item x="775"/>
        <item x="1813"/>
        <item x="1269"/>
        <item x="2225"/>
        <item x="1008"/>
        <item x="563"/>
        <item x="977"/>
        <item x="3143"/>
        <item x="314"/>
        <item x="911"/>
        <item x="3431"/>
        <item x="1182"/>
        <item x="593"/>
        <item x="3619"/>
        <item x="2448"/>
        <item x="2563"/>
        <item x="3433"/>
        <item x="1855"/>
        <item x="1704"/>
        <item x="3718"/>
        <item x="3334"/>
        <item x="1491"/>
        <item x="2025"/>
        <item x="833"/>
        <item x="2410"/>
        <item x="926"/>
        <item x="2867"/>
        <item x="2498"/>
        <item x="273"/>
        <item x="427"/>
        <item x="1460"/>
        <item x="3288"/>
        <item x="2580"/>
        <item x="1531"/>
        <item x="2767"/>
        <item x="1981"/>
        <item x="2510"/>
        <item x="455"/>
        <item x="3669"/>
        <item x="2754"/>
        <item x="1974"/>
        <item x="1027"/>
        <item x="2298"/>
        <item x="2828"/>
        <item x="3399"/>
        <item x="2932"/>
        <item x="1948"/>
        <item x="1696"/>
        <item x="990"/>
        <item x="2738"/>
        <item x="2118"/>
        <item x="2229"/>
        <item x="3446"/>
        <item x="1789"/>
        <item x="42"/>
        <item x="683"/>
        <item x="438"/>
        <item x="1189"/>
        <item x="3061"/>
        <item x="1078"/>
        <item x="2555"/>
        <item x="3378"/>
        <item x="1044"/>
        <item x="261"/>
        <item x="3180"/>
        <item x="2808"/>
        <item x="1329"/>
        <item x="1404"/>
        <item x="2694"/>
        <item x="14"/>
        <item x="2188"/>
        <item x="157"/>
        <item x="1774"/>
        <item x="1718"/>
        <item x="95"/>
        <item x="3148"/>
        <item x="2262"/>
        <item x="1604"/>
        <item x="195"/>
        <item x="3417"/>
        <item x="1322"/>
        <item x="1518"/>
        <item x="2848"/>
        <item x="3553"/>
        <item x="1982"/>
        <item x="303"/>
        <item x="3532"/>
        <item x="1797"/>
        <item x="3633"/>
        <item x="3647"/>
        <item x="2569"/>
        <item x="3726"/>
        <item x="3653"/>
        <item x="2993"/>
        <item x="3299"/>
        <item x="950"/>
        <item x="1711"/>
        <item x="1393"/>
        <item x="1131"/>
        <item x="167"/>
        <item x="3291"/>
        <item x="1227"/>
        <item x="670"/>
        <item x="1844"/>
        <item x="1233"/>
        <item x="2421"/>
        <item x="2175"/>
        <item x="278"/>
        <item x="187"/>
        <item x="1546"/>
        <item x="188"/>
        <item x="1658"/>
        <item x="2561"/>
        <item x="1494"/>
        <item x="2415"/>
        <item x="1343"/>
        <item x="1949"/>
        <item x="1647"/>
        <item x="1645"/>
        <item x="2201"/>
        <item x="525"/>
        <item x="1112"/>
        <item x="2164"/>
        <item x="2184"/>
        <item x="344"/>
        <item x="2715"/>
        <item x="3372"/>
        <item x="255"/>
        <item x="1999"/>
        <item x="343"/>
        <item x="2124"/>
        <item x="2446"/>
        <item x="1709"/>
        <item x="768"/>
        <item x="2403"/>
        <item x="2452"/>
        <item x="2761"/>
        <item x="3649"/>
        <item x="1338"/>
        <item x="115"/>
        <item x="76"/>
        <item x="591"/>
        <item x="3012"/>
        <item x="2444"/>
        <item x="2389"/>
        <item x="1264"/>
        <item x="3476"/>
        <item x="1751"/>
        <item x="425"/>
        <item x="2386"/>
        <item x="2218"/>
        <item x="2221"/>
        <item x="1932"/>
        <item x="142"/>
        <item x="2239"/>
        <item x="892"/>
        <item x="20"/>
        <item x="3182"/>
        <item x="3270"/>
        <item x="348"/>
        <item x="2890"/>
        <item x="2123"/>
        <item x="2669"/>
        <item x="647"/>
        <item x="90"/>
        <item x="1639"/>
        <item x="3541"/>
        <item x="1266"/>
        <item x="218"/>
        <item x="1990"/>
        <item x="3640"/>
        <item x="568"/>
        <item x="1554"/>
        <item x="1816"/>
        <item x="2341"/>
        <item x="2741"/>
        <item x="3047"/>
        <item x="1890"/>
        <item x="2606"/>
        <item x="2256"/>
        <item x="1221"/>
        <item x="2764"/>
        <item x="345"/>
        <item x="1142"/>
        <item x="2199"/>
        <item x="976"/>
        <item x="558"/>
        <item x="2425"/>
        <item x="2046"/>
        <item x="2522"/>
        <item x="2708"/>
        <item x="1808"/>
        <item x="1931"/>
        <item x="1936"/>
        <item x="1007"/>
        <item x="2772"/>
        <item x="1771"/>
        <item x="3373"/>
        <item x="2384"/>
        <item x="3563"/>
        <item x="2702"/>
        <item x="2202"/>
        <item x="1433"/>
        <item x="98"/>
        <item x="3459"/>
        <item x="178"/>
        <item x="2326"/>
        <item x="2026"/>
        <item x="185"/>
        <item x="116"/>
        <item x="2285"/>
        <item x="809"/>
        <item x="2526"/>
        <item x="1581"/>
        <item x="928"/>
        <item x="616"/>
        <item x="3210"/>
        <item x="1672"/>
        <item x="2812"/>
        <item x="2667"/>
        <item x="3125"/>
        <item x="1345"/>
        <item x="1018"/>
        <item x="2284"/>
        <item x="2802"/>
        <item x="2979"/>
        <item x="3353"/>
        <item x="224"/>
        <item x="201"/>
        <item x="1212"/>
        <item x="1756"/>
        <item x="1934"/>
        <item x="1725"/>
        <item x="27"/>
        <item x="1249"/>
        <item x="2901"/>
        <item x="3478"/>
        <item x="3169"/>
        <item x="2627"/>
        <item x="906"/>
        <item x="169"/>
        <item x="67"/>
        <item x="752"/>
        <item x="139"/>
        <item x="3497"/>
        <item x="2131"/>
        <item x="2133"/>
        <item x="2567"/>
        <item x="3129"/>
        <item x="203"/>
        <item x="1152"/>
        <item x="1705"/>
        <item x="276"/>
        <item x="3083"/>
        <item x="2270"/>
        <item x="210"/>
        <item x="3588"/>
        <item x="3204"/>
        <item x="1603"/>
        <item x="3216"/>
        <item x="2637"/>
        <item x="3239"/>
        <item x="3419"/>
        <item x="156"/>
        <item x="3008"/>
        <item x="2793"/>
        <item x="1481"/>
        <item x="3638"/>
        <item x="2207"/>
        <item x="3742"/>
        <item x="3683"/>
        <item x="2784"/>
        <item x="1434"/>
        <item x="165"/>
        <item x="1037"/>
        <item x="3309"/>
        <item x="3149"/>
        <item x="1454"/>
        <item x="1987"/>
        <item x="1909"/>
        <item x="3266"/>
        <item x="636"/>
        <item x="3007"/>
        <item x="3053"/>
        <item x="72"/>
        <item x="3483"/>
        <item x="3650"/>
        <item x="1781"/>
        <item x="1423"/>
        <item x="304"/>
        <item x="3713"/>
        <item x="1"/>
        <item x="3183"/>
        <item x="2330"/>
        <item x="3752"/>
        <item x="2203"/>
        <item x="2316"/>
        <item x="3589"/>
        <item x="2834"/>
        <item x="2476"/>
        <item x="34"/>
        <item x="3496"/>
        <item x="3177"/>
        <item x="2688"/>
        <item x="3574"/>
        <item x="3250"/>
        <item x="3495"/>
        <item x="1989"/>
        <item x="3463"/>
        <item x="1029"/>
        <item x="2980"/>
        <item x="1387"/>
        <item x="664"/>
        <item x="2402"/>
        <item x="3727"/>
        <item x="2773"/>
        <item x="2393"/>
        <item x="3297"/>
        <item x="2686"/>
        <item x="2092"/>
        <item x="3134"/>
        <item x="1888"/>
        <item x="1285"/>
        <item x="2345"/>
        <item x="2405"/>
        <item x="2842"/>
        <item x="2953"/>
        <item x="2719"/>
        <item x="62"/>
        <item x="2987"/>
        <item x="13"/>
        <item x="2349"/>
        <item x="2374"/>
        <item x="3142"/>
        <item x="1613"/>
        <item x="2198"/>
        <item x="1198"/>
        <item x="677"/>
        <item x="3464"/>
        <item x="698"/>
        <item x="697"/>
        <item x="1100"/>
        <item x="3652"/>
        <item x="124"/>
        <item x="3121"/>
        <item x="2102"/>
        <item x="2008"/>
        <item x="2770"/>
        <item x="1665"/>
        <item x="1662"/>
        <item x="2089"/>
        <item x="3032"/>
        <item x="239"/>
        <item x="939"/>
        <item x="639"/>
        <item x="3268"/>
        <item x="315"/>
        <item x="1415"/>
        <item x="236"/>
        <item x="2443"/>
        <item x="2721"/>
        <item x="624"/>
        <item x="757"/>
        <item x="2426"/>
        <item x="431"/>
        <item x="2729"/>
        <item x="3233"/>
        <item x="1737"/>
        <item x="600"/>
        <item x="283"/>
        <item x="744"/>
        <item x="2760"/>
        <item x="1930"/>
        <item x="477"/>
        <item x="475"/>
        <item x="1452"/>
        <item x="1220"/>
        <item x="3596"/>
        <item x="1804"/>
        <item x="1490"/>
        <item x="2503"/>
        <item x="2817"/>
        <item x="3605"/>
        <item x="1063"/>
        <item x="684"/>
        <item x="141"/>
        <item x="2442"/>
        <item x="2850"/>
        <item x="3195"/>
        <item x="406"/>
        <item x="1110"/>
        <item x="2214"/>
        <item x="1967"/>
        <item x="737"/>
        <item x="521"/>
        <item x="1964"/>
        <item x="2504"/>
        <item x="3310"/>
        <item x="3438"/>
        <item x="2544"/>
        <item x="1076"/>
        <item x="1201"/>
        <item x="1295"/>
        <item x="3113"/>
        <item x="648"/>
        <item x="1273"/>
        <item x="1392"/>
        <item x="3558"/>
        <item x="2882"/>
        <item x="2208"/>
        <item x="1520"/>
        <item x="979"/>
        <item x="2003"/>
        <item x="1624"/>
        <item x="289"/>
        <item x="942"/>
        <item x="2619"/>
        <item x="371"/>
        <item x="3338"/>
        <item x="2545"/>
        <item x="1694"/>
        <item x="2469"/>
        <item x="2782"/>
        <item x="405"/>
        <item x="2302"/>
        <item x="2464"/>
        <item x="481"/>
        <item x="665"/>
        <item x="1270"/>
        <item x="3526"/>
        <item x="1951"/>
        <item x="413"/>
        <item x="453"/>
        <item x="2638"/>
        <item x="318"/>
        <item x="3604"/>
        <item x="749"/>
        <item x="663"/>
        <item x="3579"/>
        <item x="1921"/>
        <item x="1109"/>
        <item x="3362"/>
        <item x="625"/>
        <item x="685"/>
        <item x="633"/>
        <item x="705"/>
        <item x="3688"/>
        <item x="3087"/>
        <item x="3482"/>
        <item x="837"/>
        <item x="327"/>
        <item x="2168"/>
        <item x="874"/>
        <item x="3397"/>
        <item x="3048"/>
        <item x="3477"/>
        <item x="1017"/>
        <item x="923"/>
        <item x="444"/>
        <item x="2956"/>
        <item x="80"/>
        <item x="2877"/>
        <item x="1733"/>
        <item x="1800"/>
        <item x="3192"/>
        <item x="3194"/>
        <item x="437"/>
        <item x="3572"/>
        <item x="2692"/>
        <item x="2445"/>
        <item x="1168"/>
        <item x="1917"/>
        <item x="2654"/>
        <item x="1516"/>
        <item x="691"/>
        <item x="1086"/>
        <item x="3170"/>
        <item x="1449"/>
        <item x="3590"/>
        <item x="2472"/>
        <item x="2237"/>
        <item x="1082"/>
        <item x="1724"/>
        <item x="243"/>
        <item x="1412"/>
        <item x="519"/>
        <item x="1969"/>
        <item x="3253"/>
        <item x="562"/>
        <item x="3350"/>
        <item x="3255"/>
        <item x="858"/>
        <item x="1601"/>
        <item x="1596"/>
        <item x="430"/>
        <item x="2347"/>
        <item x="104"/>
        <item x="2329"/>
        <item x="2260"/>
        <item x="1477"/>
        <item x="3559"/>
        <item x="2596"/>
        <item x="152"/>
        <item x="226"/>
        <item x="1959"/>
        <item x="3729"/>
        <item x="640"/>
        <item x="1863"/>
        <item x="3114"/>
        <item x="971"/>
        <item x="38"/>
        <item x="64"/>
        <item x="1740"/>
        <item x="3392"/>
        <item x="1722"/>
        <item x="707"/>
        <item x="138"/>
        <item x="2868"/>
        <item x="2776"/>
        <item x="216"/>
        <item x="2361"/>
        <item x="3565"/>
        <item x="2240"/>
        <item x="530"/>
        <item x="3263"/>
        <item x="1691"/>
        <item x="3254"/>
        <item x="2266"/>
        <item x="3247"/>
        <item x="1717"/>
        <item x="68"/>
        <item x="1111"/>
        <item x="2297"/>
        <item x="3533"/>
        <item x="873"/>
        <item x="2571"/>
        <item x="946"/>
        <item x="1942"/>
        <item x="1324"/>
        <item x="1323"/>
        <item x="3503"/>
        <item x="1817"/>
        <item x="3670"/>
        <item x="3519"/>
        <item x="1963"/>
        <item x="1846"/>
        <item x="1137"/>
        <item x="1580"/>
        <item x="22"/>
        <item x="1971"/>
        <item x="3447"/>
        <item x="3705"/>
        <item x="377"/>
        <item x="321"/>
        <item x="2495"/>
        <item x="112"/>
        <item x="2320"/>
        <item x="3119"/>
        <item x="722"/>
        <item x="896"/>
        <item x="3745"/>
        <item x="767"/>
        <item x="1390"/>
        <item x="3341"/>
        <item x="1389"/>
        <item x="1253"/>
        <item x="3203"/>
        <item x="1192"/>
        <item x="131"/>
        <item x="2095"/>
        <item x="1848"/>
        <item x="583"/>
        <item x="66"/>
        <item x="2128"/>
        <item x="2838"/>
        <item x="1499"/>
        <item x="1504"/>
        <item x="1945"/>
        <item x="594"/>
        <item x="2502"/>
        <item x="2091"/>
        <item x="23"/>
        <item x="1570"/>
        <item x="1574"/>
        <item x="1915"/>
        <item x="2292"/>
        <item x="1673"/>
        <item x="1676"/>
        <item x="2976"/>
        <item x="2961"/>
        <item x="2909"/>
        <item x="43"/>
        <item x="762"/>
        <item x="2024"/>
        <item x="700"/>
        <item x="3576"/>
        <item x="1153"/>
        <item x="688"/>
        <item x="154"/>
        <item x="1251"/>
        <item x="1397"/>
        <item x="808"/>
        <item x="3118"/>
        <item x="541"/>
        <item x="1626"/>
        <item x="2457"/>
        <item x="3062"/>
        <item x="2973"/>
        <item x="1867"/>
        <item x="3396"/>
        <item x="1698"/>
        <item x="3165"/>
        <item x="96"/>
        <item x="2379"/>
        <item x="294"/>
        <item x="3480"/>
        <item x="1241"/>
        <item x="2151"/>
        <item x="3538"/>
        <item x="3060"/>
        <item x="2739"/>
        <item x="1522"/>
        <item x="1074"/>
        <item x="2821"/>
        <item x="2685"/>
        <item x="1173"/>
        <item x="1837"/>
        <item x="2113"/>
        <item x="3321"/>
        <item x="3320"/>
        <item x="1591"/>
        <item x="2886"/>
        <item x="668"/>
        <item x="1811"/>
        <item x="964"/>
        <item x="3690"/>
        <item x="2473"/>
        <item x="612"/>
        <item x="1469"/>
        <item x="2955"/>
        <item x="49"/>
        <item x="2933"/>
        <item x="2722"/>
        <item x="3437"/>
        <item x="3044"/>
        <item x="604"/>
        <item x="487"/>
        <item x="3084"/>
        <item x="1822"/>
        <item x="3357"/>
        <item x="1815"/>
        <item x="805"/>
        <item x="2273"/>
        <item x="1832"/>
        <item x="3346"/>
        <item x="1381"/>
        <item x="3009"/>
        <item x="692"/>
        <item x="1857"/>
        <item x="2862"/>
        <item x="1749"/>
        <item x="3296"/>
        <item x="804"/>
        <item x="2135"/>
        <item x="2186"/>
        <item x="3070"/>
        <item x="2748"/>
        <item x="3746"/>
        <item x="2642"/>
        <item x="129"/>
        <item x="3120"/>
        <item x="731"/>
        <item x="1056"/>
        <item x="1195"/>
        <item x="3290"/>
        <item x="947"/>
        <item x="0"/>
        <item x="3238"/>
        <item x="3426"/>
        <item x="3571"/>
        <item x="1519"/>
        <item x="250"/>
        <item x="2678"/>
        <item x="606"/>
        <item x="3050"/>
        <item x="1260"/>
        <item x="2147"/>
        <item x="2132"/>
        <item x="3302"/>
        <item x="741"/>
        <item x="3451"/>
        <item x="1497"/>
        <item x="2558"/>
        <item x="1600"/>
        <item x="2912"/>
        <item x="2161"/>
        <item x="3243"/>
        <item x="1367"/>
        <item x="2857"/>
        <item x="1943"/>
        <item x="1344"/>
        <item x="3641"/>
        <item x="907"/>
        <item x="450"/>
        <item x="870"/>
        <item x="661"/>
        <item x="3051"/>
        <item x="290"/>
        <item x="1223"/>
        <item x="73"/>
        <item x="2465"/>
        <item x="3414"/>
        <item x="2422"/>
        <item x="2162"/>
        <item x="1197"/>
        <item x="714"/>
        <item x="845"/>
        <item x="3626"/>
        <item x="1638"/>
        <item x="3709"/>
        <item x="2125"/>
        <item x="234"/>
        <item x="1105"/>
        <item x="1190"/>
        <item x="3624"/>
        <item x="2178"/>
        <item x="2888"/>
        <item x="3398"/>
        <item x="2919"/>
        <item x="799"/>
        <item x="2196"/>
        <item x="798"/>
        <item x="577"/>
        <item x="87"/>
        <item x="2751"/>
        <item x="2169"/>
        <item x="1492"/>
        <item x="2565"/>
        <item x="1543"/>
        <item x="1539"/>
        <item x="2698"/>
        <item x="2960"/>
        <item x="1169"/>
        <item x="1102"/>
        <item x="1225"/>
        <item x="821"/>
        <item x="820"/>
        <item x="2682"/>
        <item x="1351"/>
        <item x="1928"/>
        <item x="2889"/>
        <item x="929"/>
        <item x="1276"/>
        <item x="951"/>
        <item x="16"/>
        <item x="3420"/>
        <item x="3085"/>
        <item x="855"/>
        <item x="322"/>
        <item x="888"/>
        <item x="848"/>
        <item x="2914"/>
        <item x="3570"/>
        <item x="1594"/>
        <item x="2853"/>
        <item x="1536"/>
        <item x="123"/>
        <item x="1895"/>
        <item x="2622"/>
        <item x="839"/>
        <item x="1558"/>
        <item x="2633"/>
        <item x="2687"/>
        <item x="3573"/>
        <item x="2552"/>
        <item x="3530"/>
        <item x="1555"/>
        <item x="1124"/>
        <item x="1119"/>
        <item x="822"/>
        <item x="2127"/>
        <item x="782"/>
        <item x="2348"/>
        <item x="396"/>
        <item x="1723"/>
        <item x="3218"/>
        <item x="1741"/>
        <item x="666"/>
        <item x="404"/>
        <item x="644"/>
        <item x="493"/>
        <item x="2378"/>
        <item x="791"/>
        <item x="790"/>
        <item x="88"/>
        <item x="492"/>
        <item x="694"/>
        <item x="1175"/>
        <item x="1380"/>
        <item x="555"/>
        <item x="3358"/>
        <item x="3242"/>
        <item x="515"/>
        <item x="2154"/>
        <item x="2412"/>
        <item x="754"/>
        <item x="3140"/>
        <item x="2755"/>
        <item x="2663"/>
        <item x="2259"/>
        <item x="1590"/>
        <item x="3332"/>
        <item x="1186"/>
        <item x="1185"/>
        <item x="595"/>
        <item x="1893"/>
        <item x="3229"/>
        <item x="164"/>
        <item x="365"/>
        <item x="1009"/>
        <item x="2140"/>
        <item x="590"/>
        <item x="3741"/>
        <item x="1884"/>
        <item x="3226"/>
        <item x="3606"/>
        <item x="1547"/>
        <item x="1682"/>
        <item x="440"/>
        <item x="3267"/>
        <item x="2231"/>
        <item x="1899"/>
        <item x="84"/>
        <item x="3081"/>
        <item x="875"/>
        <item x="126"/>
        <item x="765"/>
        <item x="150"/>
        <item x="3736"/>
        <item x="1411"/>
        <item x="1901"/>
        <item x="662"/>
        <item x="114"/>
        <item x="2588"/>
        <item x="3730"/>
        <item x="3055"/>
        <item x="2970"/>
        <item x="3280"/>
        <item x="494"/>
        <item x="490"/>
        <item x="1528"/>
        <item x="806"/>
        <item x="3686"/>
        <item x="701"/>
        <item x="3493"/>
        <item x="1064"/>
        <item x="297"/>
        <item x="2355"/>
        <item x="601"/>
        <item x="3377"/>
        <item x="3314"/>
        <item x="3685"/>
        <item x="3488"/>
        <item x="985"/>
        <item x="726"/>
        <item x="3150"/>
        <item x="3164"/>
        <item x="980"/>
        <item x="915"/>
        <item x="916"/>
        <item x="897"/>
        <item x="176"/>
        <item x="3331"/>
        <item x="3330"/>
        <item x="3465"/>
        <item x="3442"/>
        <item x="1094"/>
        <item x="1095"/>
        <item x="2150"/>
        <item x="2916"/>
        <item x="711"/>
        <item x="3743"/>
        <item x="3621"/>
        <item x="1428"/>
        <item x="3704"/>
        <item x="1113"/>
        <item x="1362"/>
        <item x="1501"/>
        <item x="1929"/>
        <item x="3037"/>
        <item x="528"/>
        <item x="567"/>
        <item x="860"/>
        <item x="2922"/>
        <item x="802"/>
        <item x="801"/>
        <item x="3691"/>
        <item x="1239"/>
        <item x="2282"/>
        <item x="2189"/>
        <item x="160"/>
        <item x="1845"/>
        <item x="2404"/>
        <item x="608"/>
        <item x="999"/>
        <item x="2057"/>
        <item x="626"/>
        <item x="1506"/>
        <item x="3611"/>
        <item x="878"/>
        <item x="1265"/>
        <item x="2291"/>
        <item x="764"/>
        <item x="1514"/>
        <item x="1154"/>
        <item x="496"/>
        <item x="1632"/>
        <item x="4"/>
        <item x="295"/>
        <item x="1524"/>
        <item x="3343"/>
        <item x="285"/>
        <item x="660"/>
        <item x="1471"/>
        <item x="2762"/>
        <item x="3394"/>
        <item x="71"/>
        <item x="517"/>
        <item x="3316"/>
        <item x="446"/>
        <item x="445"/>
        <item x="3163"/>
        <item x="1365"/>
        <item x="2992"/>
        <item x="414"/>
        <item x="2737"/>
        <item x="424"/>
        <item x="3520"/>
        <item x="638"/>
        <item x="2499"/>
        <item x="1856"/>
        <item x="3422"/>
        <item x="1067"/>
        <item x="1025"/>
        <item x="2173"/>
        <item x="2436"/>
        <item x="2603"/>
        <item x="401"/>
        <item x="3515"/>
        <item x="2439"/>
        <item x="1405"/>
        <item x="3049"/>
        <item x="168"/>
        <item x="1743"/>
        <item x="3620"/>
        <item x="779"/>
        <item x="127"/>
        <item x="2313"/>
        <item x="815"/>
        <item x="549"/>
        <item x="3756"/>
        <item x="3018"/>
        <item x="3024"/>
        <item x="3370"/>
        <item x="3368"/>
        <item x="3367"/>
        <item x="3067"/>
        <item x="877"/>
        <item x="2730"/>
        <item x="2582"/>
        <item x="1277"/>
        <item x="972"/>
        <item x="953"/>
        <item x="3231"/>
        <item x="2614"/>
        <item x="1386"/>
        <item x="1383"/>
        <item x="2014"/>
        <item x="552"/>
        <item x="738"/>
        <item x="1759"/>
        <item x="957"/>
        <item x="2964"/>
        <item x="551"/>
        <item x="2428"/>
        <item x="2431"/>
        <item x="1706"/>
        <item x="3342"/>
        <item x="3155"/>
        <item x="2891"/>
        <item x="1563"/>
        <item x="3513"/>
        <item x="592"/>
        <item x="3708"/>
        <item x="2925"/>
        <item x="2811"/>
        <item x="1734"/>
        <item x="3173"/>
        <item x="1732"/>
        <item x="914"/>
        <item x="111"/>
        <item x="773"/>
        <item x="3245"/>
        <item x="2419"/>
        <item x="170"/>
        <item x="586"/>
        <item x="3740"/>
        <item x="827"/>
        <item x="545"/>
        <item x="1894"/>
        <item x="422"/>
        <item x="1478"/>
        <item x="1480"/>
        <item x="2733"/>
        <item x="3702"/>
        <item x="2665"/>
        <item x="1091"/>
        <item x="3102"/>
        <item x="2564"/>
        <item x="5"/>
        <item x="3550"/>
        <item x="1354"/>
        <item x="682"/>
        <item x="1459"/>
        <item x="3364"/>
        <item x="1810"/>
        <item x="1933"/>
        <item x="3631"/>
        <item x="3630"/>
        <item x="1436"/>
        <item x="1358"/>
        <item x="1861"/>
        <item x="433"/>
        <item x="585"/>
        <item x="1939"/>
        <item x="92"/>
        <item x="2511"/>
        <item x="1582"/>
        <item x="2763"/>
        <item x="391"/>
        <item x="817"/>
        <item x="1681"/>
        <item x="733"/>
        <item x="133"/>
        <item x="2461"/>
        <item x="2508"/>
        <item x="2648"/>
        <item x="538"/>
        <item x="1523"/>
        <item x="2376"/>
        <item x="1234"/>
        <item x="342"/>
        <item x="1211"/>
        <item x="931"/>
        <item x="1608"/>
        <item x="763"/>
        <item x="527"/>
        <item x="3517"/>
        <item x="2491"/>
        <item x="872"/>
        <item x="3093"/>
        <item x="1417"/>
        <item x="1977"/>
        <item x="1545"/>
        <item x="3363"/>
        <item x="598"/>
        <item x="824"/>
        <item x="2155"/>
        <item x="1409"/>
        <item x="3184"/>
        <item x="864"/>
        <item x="1456"/>
        <item x="1746"/>
        <item x="1505"/>
        <item x="1871"/>
        <item x="1854"/>
        <item x="2397"/>
        <item x="753"/>
        <item x="2921"/>
        <item x="1368"/>
        <item x="635"/>
        <item x="2620"/>
        <item x="904"/>
        <item x="2029"/>
        <item x="1483"/>
        <item x="2209"/>
        <item x="1502"/>
        <item x="1985"/>
        <item x="2731"/>
        <item x="2732"/>
        <item x="272"/>
        <item x="2265"/>
        <item x="1070"/>
        <item x="3700"/>
        <item x="2940"/>
        <item x="117"/>
        <item x="2999"/>
        <item x="1291"/>
        <item x="2661"/>
        <item x="2869"/>
        <item x="1587"/>
        <item x="323"/>
        <item x="1484"/>
        <item x="291"/>
        <item x="3174"/>
        <item x="228"/>
        <item x="509"/>
        <item x="429"/>
        <item x="1062"/>
        <item x="473"/>
        <item x="2540"/>
        <item x="205"/>
        <item x="1370"/>
        <item x="1216"/>
        <item x="1828"/>
        <item x="69"/>
        <item x="1275"/>
        <item x="2268"/>
        <item x="2187"/>
        <item x="3258"/>
        <item x="3434"/>
        <item x="1488"/>
        <item x="61"/>
        <item x="2136"/>
        <item x="3328"/>
        <item x="1865"/>
        <item x="619"/>
        <item x="2264"/>
        <item x="2065"/>
        <item x="3096"/>
        <item x="1421"/>
        <item x="1446"/>
        <item x="2079"/>
        <item x="1016"/>
        <item x="468"/>
        <item x="3322"/>
        <item x="2438"/>
        <item x="1099"/>
        <item x="347"/>
        <item x="1401"/>
        <item x="3211"/>
        <item x="3539"/>
        <item x="3599"/>
        <item x="611"/>
        <item x="1667"/>
        <item x="3662"/>
        <item x="1038"/>
        <item x="1757"/>
        <item x="428"/>
        <item x="464"/>
        <item x="965"/>
        <item x="746"/>
        <item x="2649"/>
        <item x="2210"/>
        <item x="29"/>
        <item x="102"/>
        <item x="1107"/>
        <item x="2356"/>
        <item x="2006"/>
        <item x="3623"/>
        <item x="1293"/>
        <item x="472"/>
        <item x="2935"/>
        <item x="3754"/>
        <item x="383"/>
        <item x="3687"/>
        <item x="905"/>
        <item x="3145"/>
        <item x="1458"/>
        <item x="3544"/>
        <item x="1457"/>
        <item x="2204"/>
        <item x="2799"/>
        <item x="2803"/>
        <item x="2066"/>
        <item x="589"/>
        <item x="756"/>
        <item x="1079"/>
        <item x="3554"/>
        <item x="1629"/>
        <item x="1886"/>
        <item x="1284"/>
        <item x="159"/>
        <item x="3278"/>
        <item x="607"/>
        <item x="2577"/>
        <item x="713"/>
        <item x="879"/>
        <item x="1693"/>
        <item x="800"/>
        <item x="1690"/>
        <item x="3371"/>
        <item x="2946"/>
        <item x="2466"/>
        <item x="60"/>
        <item x="3516"/>
        <item x="2602"/>
        <item x="1764"/>
        <item x="3339"/>
        <item x="1026"/>
        <item x="1181"/>
        <item x="1144"/>
        <item x="1878"/>
        <item x="1199"/>
        <item x="2016"/>
        <item x="2822"/>
        <item x="1092"/>
        <item x="1205"/>
        <item x="408"/>
        <item x="1373"/>
        <item x="2236"/>
        <item x="223"/>
        <item x="1271"/>
        <item x="1687"/>
        <item x="2621"/>
        <item x="3312"/>
        <item x="3306"/>
        <item x="1544"/>
        <item x="2785"/>
        <item x="130"/>
        <item x="460"/>
        <item x="99"/>
        <item x="3284"/>
        <item x="3221"/>
        <item x="1406"/>
        <item x="1147"/>
        <item x="908"/>
        <item x="2797"/>
        <item x="927"/>
        <item x="349"/>
        <item x="2382"/>
        <item x="3455"/>
        <item x="3430"/>
        <item x="1470"/>
        <item x="1507"/>
        <item x="2474"/>
        <item x="2449"/>
        <item x="2280"/>
        <item x="2630"/>
        <item x="2572"/>
        <item x="2493"/>
        <item x="622"/>
        <item x="2052"/>
        <item x="1799"/>
        <item x="1798"/>
        <item x="2958"/>
        <item x="955"/>
        <item x="2099"/>
        <item x="602"/>
        <item x="1121"/>
        <item x="1120"/>
        <item x="1122"/>
        <item x="432"/>
        <item x="31"/>
        <item x="935"/>
        <item x="934"/>
        <item x="936"/>
        <item x="2477"/>
        <item x="2600"/>
        <item x="1735"/>
        <item x="3607"/>
        <item x="3608"/>
        <item x="1244"/>
        <item x="1176"/>
        <item x="3347"/>
        <item x="2583"/>
        <item x="3658"/>
        <item x="3108"/>
        <item x="776"/>
        <item x="3234"/>
        <item x="2968"/>
        <item x="1713"/>
        <item x="1938"/>
        <item x="1217"/>
        <item x="105"/>
        <item x="925"/>
        <item x="2717"/>
        <item x="3751"/>
        <item x="3277"/>
        <item x="237"/>
        <item x="213"/>
        <item x="3591"/>
        <item x="2392"/>
        <item x="1372"/>
        <item x="1843"/>
        <item x="1988"/>
        <item x="1001"/>
        <item x="2056"/>
        <item x="840"/>
        <item x="2796"/>
        <item x="1898"/>
        <item x="1302"/>
        <item x="1818"/>
        <item x="3224"/>
        <item x="2753"/>
        <item x="725"/>
        <item x="3535"/>
        <item x="1280"/>
        <item x="3484"/>
        <item x="3208"/>
        <item x="2234"/>
        <item x="771"/>
        <item x="1496"/>
        <item x="2967"/>
        <item x="3271"/>
        <item x="2691"/>
        <item x="3719"/>
        <item x="1357"/>
        <item x="3489"/>
        <item x="1675"/>
        <item x="307"/>
        <item x="2871"/>
        <item x="2059"/>
        <item x="2479"/>
        <item x="2837"/>
        <item x="2400"/>
        <item x="3453"/>
        <item x="319"/>
        <item x="1311"/>
        <item x="2152"/>
        <item x="246"/>
        <item x="2182"/>
        <item x="1666"/>
        <item x="400"/>
        <item x="2160"/>
        <item x="3305"/>
        <item x="1438"/>
        <item x="1441"/>
        <item x="1414"/>
        <item x="1210"/>
        <item x="3549"/>
        <item x="402"/>
        <item x="1986"/>
        <item x="553"/>
        <item x="2893"/>
        <item x="1602"/>
        <item x="252"/>
        <item x="249"/>
        <item x="247"/>
        <item x="1135"/>
        <item x="2566"/>
        <item x="47"/>
        <item x="1222"/>
        <item x="1739"/>
        <item x="2063"/>
        <item x="1043"/>
        <item x="3684"/>
        <item x="2928"/>
        <item x="3577"/>
        <item x="2435"/>
        <item x="1881"/>
        <item x="1461"/>
        <item x="222"/>
        <item x="3716"/>
        <item x="588"/>
        <item x="2159"/>
        <item x="1476"/>
        <item x="3057"/>
        <item x="1191"/>
        <item x="610"/>
        <item x="579"/>
        <item x="2780"/>
        <item x="1970"/>
        <item x="3379"/>
        <item x="3244"/>
        <item x="1087"/>
        <item x="2538"/>
        <item x="3424"/>
        <item x="687"/>
        <item x="86"/>
        <item x="1680"/>
        <item x="859"/>
        <item x="3748"/>
        <item x="511"/>
        <item x="378"/>
        <item x="334"/>
        <item x="544"/>
        <item x="1716"/>
        <item x="1308"/>
        <item x="369"/>
        <item x="1005"/>
        <item x="3237"/>
        <item x="469"/>
        <item x="1997"/>
        <item x="1611"/>
        <item x="120"/>
        <item x="2380"/>
        <item x="974"/>
        <item x="1527"/>
        <item x="360"/>
        <item x="1809"/>
        <item x="277"/>
        <item x="3157"/>
        <item x="1250"/>
        <item x="2396"/>
        <item x="1141"/>
        <item x="2550"/>
        <item x="2938"/>
        <item x="2094"/>
        <item x="641"/>
        <item x="2887"/>
        <item x="1049"/>
        <item x="2615"/>
        <item x="3456"/>
        <item x="3445"/>
        <item x="884"/>
        <item x="346"/>
        <item x="2034"/>
        <item x="3667"/>
        <item x="3013"/>
        <item x="2591"/>
        <item x="1686"/>
        <item x="743"/>
        <item x="2994"/>
        <item x="1868"/>
        <item x="259"/>
        <item x="922"/>
        <item x="482"/>
        <item x="868"/>
        <item x="3303"/>
        <item x="3336"/>
        <item x="3274"/>
        <item x="2899"/>
        <item x="2153"/>
        <item x="2364"/>
        <item x="3269"/>
        <item x="491"/>
        <item x="2795"/>
        <item x="1892"/>
        <item x="1474"/>
        <item x="3575"/>
        <item x="748"/>
        <item x="1230"/>
        <item x="2002"/>
        <item x="3384"/>
        <item x="3490"/>
        <item x="1327"/>
        <item x="227"/>
        <item x="1242"/>
        <item x="1061"/>
        <item x="1256"/>
        <item x="2530"/>
        <item x="1955"/>
        <item x="1579"/>
        <item x="2543"/>
        <item x="1858"/>
        <item x="796"/>
        <item x="1784"/>
        <item x="1738"/>
        <item x="1445"/>
        <item x="1108"/>
        <item x="866"/>
        <item x="2681"/>
        <item x="1259"/>
        <item x="863"/>
        <item x="1287"/>
        <item x="407"/>
        <item x="1853"/>
        <item x="1193"/>
        <item x="2462"/>
        <item x="3682"/>
        <item x="2794"/>
        <item x="2607"/>
        <item x="1296"/>
        <item x="3206"/>
        <item x="1952"/>
        <item x="1444"/>
        <item x="861"/>
        <item x="580"/>
        <item x="1407"/>
        <item x="2680"/>
        <item x="122"/>
        <item x="3401"/>
        <item x="1956"/>
        <item x="1408"/>
        <item x="1535"/>
        <item x="1226"/>
        <item x="1754"/>
        <item x="1487"/>
        <item x="211"/>
        <item x="81"/>
        <item x="3147"/>
        <item x="2458"/>
        <item x="2456"/>
        <item x="1247"/>
        <item x="941"/>
        <item x="1482"/>
        <item x="2142"/>
        <item x="1282"/>
        <item x="1762"/>
        <item x="3679"/>
        <item x="1057"/>
        <item x="818"/>
        <item x="3725"/>
        <item x="903"/>
        <item x="279"/>
        <item x="3308"/>
        <item x="329"/>
        <item x="876"/>
        <item x="2683"/>
        <item x="3181"/>
        <item x="3186"/>
        <item x="3189"/>
        <item x="3507"/>
        <item x="637"/>
        <item x="1486"/>
        <item x="969"/>
        <item x="2894"/>
        <item x="1375"/>
        <item x="2520"/>
        <item x="949"/>
        <item x="470"/>
        <item x="1614"/>
        <item x="3106"/>
        <item x="3139"/>
        <item x="1292"/>
        <item x="675"/>
        <item x="3158"/>
        <item x="1425"/>
        <item x="2481"/>
        <item x="2306"/>
        <item x="1566"/>
        <item x="3176"/>
        <item x="293"/>
        <item x="2810"/>
        <item x="2312"/>
        <item x="3327"/>
        <item x="3011"/>
        <item x="1170"/>
        <item x="690"/>
        <item x="1750"/>
        <item x="2045"/>
        <item x="452"/>
        <item x="2929"/>
        <item x="2440"/>
        <item x="2677"/>
        <item x="1561"/>
        <item x="3469"/>
        <item x="1807"/>
        <item x="1530"/>
        <item x="3348"/>
        <item x="3351"/>
        <item x="3354"/>
        <item x="1312"/>
        <item x="1625"/>
        <item x="2358"/>
        <item x="3735"/>
        <item x="274"/>
        <item x="2362"/>
        <item x="3645"/>
        <item x="1883"/>
        <item x="3525"/>
        <item x="466"/>
        <item x="3031"/>
        <item x="451"/>
        <item x="193"/>
        <item x="3344"/>
        <item x="2674"/>
        <item x="933"/>
        <item x="3651"/>
        <item x="918"/>
        <item x="2554"/>
        <item x="3162"/>
        <item x="2951"/>
        <item x="1592"/>
        <item x="2433"/>
        <item x="2042"/>
        <item x="2407"/>
        <item x="2390"/>
        <item x="1836"/>
        <item x="2141"/>
        <item x="1978"/>
        <item x="943"/>
        <item x="2301"/>
        <item x="2534"/>
        <item x="441"/>
        <item x="3582"/>
        <item x="2470"/>
        <item x="3196"/>
        <item x="2632"/>
        <item x="1910"/>
        <item x="2997"/>
        <item x="503"/>
        <item x="1631"/>
        <item x="2943"/>
        <item x="3602"/>
        <item x="2263"/>
        <item x="3199"/>
        <item x="1145"/>
        <item x="325"/>
        <item x="3391"/>
        <item x="734"/>
        <item x="2851"/>
        <item x="1503"/>
        <item x="355"/>
        <item x="3405"/>
        <item x="3360"/>
        <item x="3131"/>
        <item x="442"/>
        <item x="3712"/>
        <item x="2261"/>
        <item x="1473"/>
        <item x="3492"/>
        <item x="1235"/>
        <item x="2819"/>
        <item x="3112"/>
        <item x="2820"/>
        <item x="2736"/>
        <item x="1187"/>
        <item x="2570"/>
        <item x="2250"/>
        <item x="582"/>
        <item x="1560"/>
        <item x="526"/>
        <item x="717"/>
        <item x="1184"/>
        <item x="2551"/>
        <item x="1320"/>
        <item x="3514"/>
        <item x="1245"/>
        <item x="1246"/>
        <item x="2528"/>
        <item x="542"/>
        <item x="488"/>
        <item x="144"/>
        <item x="2523"/>
        <item x="3429"/>
        <item x="973"/>
        <item x="3555"/>
        <item x="2104"/>
        <item x="2709"/>
        <item x="145"/>
        <item x="3311"/>
        <item x="1172"/>
        <item x="2394"/>
        <item x="381"/>
        <item x="1719"/>
        <item x="1236"/>
        <item x="3632"/>
        <item x="2247"/>
        <item x="3509"/>
        <item x="991"/>
        <item x="938"/>
        <item x="643"/>
        <item x="497"/>
        <item x="3466"/>
        <item x="3562"/>
        <item x="3635"/>
        <item x="2192"/>
        <item x="852"/>
        <item x="2485"/>
        <item x="1755"/>
        <item x="1766"/>
        <item x="3265"/>
        <item x="1571"/>
        <item x="673"/>
        <item x="2641"/>
        <item x="730"/>
        <item x="1707"/>
        <item x="1325"/>
        <item x="2005"/>
        <item x="2494"/>
        <item x="85"/>
        <item x="1161"/>
        <item x="1158"/>
        <item x="2892"/>
        <item x="1159"/>
        <item x="784"/>
        <item x="921"/>
        <item x="1416"/>
        <item x="498"/>
        <item x="1795"/>
        <item x="3474"/>
        <item x="2509"/>
        <item x="3054"/>
        <item x="1048"/>
        <item x="2359"/>
        <item x="1700"/>
        <item x="944"/>
        <item x="1268"/>
        <item x="37"/>
        <item x="895"/>
        <item x="1075"/>
        <item x="3510"/>
        <item x="2598"/>
        <item x="412"/>
        <item x="1238"/>
        <item x="1024"/>
        <item x="2157"/>
        <item x="2044"/>
        <item x="309"/>
        <item x="3715"/>
        <item x="3625"/>
        <item x="2040"/>
        <item x="1180"/>
        <item x="2007"/>
        <item x="3283"/>
        <item x="1663"/>
        <item x="2483"/>
        <item x="3315"/>
        <item x="742"/>
        <item x="2233"/>
        <item x="1051"/>
        <item x="1557"/>
        <item x="1090"/>
        <item x="426"/>
        <item x="3146"/>
        <item x="2387"/>
        <item x="3175"/>
        <item x="2383"/>
        <item x="2093"/>
        <item x="1240"/>
        <item x="2775"/>
        <item x="814"/>
        <item x="1258"/>
        <item x="803"/>
        <item x="2482"/>
        <item x="2447"/>
        <item x="1549"/>
        <item x="2863"/>
        <item x="1196"/>
        <item x="3432"/>
        <item x="2934"/>
        <item x="91"/>
        <item x="2287"/>
        <item x="2728"/>
        <item x="1521"/>
        <item x="2581"/>
        <item x="2035"/>
        <item x="2381"/>
        <item x="508"/>
        <item x="2100"/>
        <item x="1615"/>
        <item x="887"/>
        <item x="2314"/>
        <item x="3217"/>
        <item x="2706"/>
        <item x="2815"/>
        <item x="2966"/>
        <item x="1254"/>
        <item x="1589"/>
        <item x="2713"/>
        <item x="148"/>
        <item x="3724"/>
        <item x="2806"/>
        <item x="2321"/>
        <item x="2185"/>
        <item x="3365"/>
        <item x="233"/>
        <item x="1495"/>
        <item x="3154"/>
        <item x="373"/>
        <item x="1058"/>
        <item x="2684"/>
        <item x="2672"/>
        <item x="1126"/>
        <item x="919"/>
        <item x="3407"/>
        <item x="1163"/>
        <item x="3042"/>
        <item x="1925"/>
        <item x="1498"/>
        <item x="335"/>
        <item x="202"/>
        <item x="3427"/>
        <item x="398"/>
        <item x="3191"/>
        <item x="2537"/>
        <item x="564"/>
        <item x="807"/>
        <item x="1721"/>
        <item x="362"/>
        <item x="3677"/>
        <item x="204"/>
        <item x="459"/>
        <item x="181"/>
        <item x="2962"/>
        <item x="374"/>
        <item x="751"/>
        <item x="2876"/>
        <item x="2352"/>
        <item x="1619"/>
        <item x="1983"/>
        <item x="94"/>
        <item x="1047"/>
        <item x="306"/>
        <item x="2611"/>
        <item x="532"/>
        <item x="1085"/>
        <item x="2923"/>
        <item x="499"/>
        <item x="2343"/>
        <item x="681"/>
        <item x="674"/>
        <item x="3663"/>
        <item x="2735"/>
        <item x="2593"/>
        <item x="2594"/>
        <item x="82"/>
        <item x="3080"/>
        <item x="2595"/>
        <item x="2989"/>
        <item x="326"/>
        <item x="2985"/>
        <item x="3693"/>
        <item x="3104"/>
        <item x="862"/>
        <item x="2839"/>
        <item x="785"/>
        <item x="3501"/>
        <item x="3498"/>
        <item x="163"/>
        <item x="2612"/>
        <item x="1730"/>
        <item x="448"/>
        <item x="447"/>
        <item x="2675"/>
        <item x="3074"/>
        <item x="1924"/>
        <item x="3491"/>
        <item x="3"/>
        <item x="3065"/>
        <item x="3101"/>
        <item x="3524"/>
        <item x="2490"/>
        <item x="2254"/>
        <item x="2870"/>
        <item x="1922"/>
        <item x="1035"/>
        <item x="1801"/>
        <item x="1321"/>
        <item x="518"/>
        <item x="21"/>
        <item x="3279"/>
        <item x="1207"/>
        <item x="3411"/>
        <item x="1622"/>
        <item x="2300"/>
        <item x="787"/>
        <item x="1669"/>
        <item x="258"/>
        <item x="2673"/>
        <item x="137"/>
        <item x="1621"/>
        <item x="2019"/>
        <item x="1753"/>
        <item x="1607"/>
        <item x="2727"/>
        <item x="3629"/>
        <item x="3703"/>
        <item x="1612"/>
        <item x="3390"/>
        <item x="3248"/>
        <item x="1429"/>
        <item x="3560"/>
        <item x="1052"/>
        <item x="340"/>
        <item x="3657"/>
        <item x="3088"/>
        <item x="358"/>
        <item x="364"/>
        <item x="3043"/>
        <item x="3668"/>
        <item x="569"/>
        <item x="696"/>
        <item x="1991"/>
        <item x="646"/>
        <item x="1633"/>
        <item x="308"/>
        <item x="599"/>
        <item x="352"/>
        <item x="1263"/>
        <item x="2295"/>
        <item x="3086"/>
        <item x="2712"/>
        <item x="1129"/>
        <item x="3036"/>
        <item x="341"/>
        <item x="93"/>
        <item x="1143"/>
        <item x="3546"/>
        <item x="2515"/>
        <item x="3458"/>
        <item x="368"/>
        <item x="1650"/>
        <item x="3369"/>
        <item x="826"/>
        <item x="1913"/>
        <item x="678"/>
        <item x="679"/>
        <item x="680"/>
        <item x="736"/>
        <item x="1914"/>
        <item x="1385"/>
        <item x="1301"/>
        <item x="372"/>
        <item x="1876"/>
        <item x="794"/>
        <item x="795"/>
        <item x="2087"/>
        <item x="3376"/>
        <item x="3235"/>
        <item x="3528"/>
        <item x="2827"/>
        <item x="2746"/>
        <item x="2744"/>
        <item x="3721"/>
        <item x="900"/>
        <item x="3675"/>
        <item x="3676"/>
        <item x="3681"/>
        <item x="3674"/>
        <item x="3128"/>
        <item x="2801"/>
        <item x="715"/>
        <item x="1219"/>
        <item x="3059"/>
        <item x="1073"/>
        <item x="3494"/>
        <item x="740"/>
        <item x="2756"/>
        <item x="3345"/>
        <item x="1715"/>
        <item x="854"/>
        <item x="2043"/>
        <item x="1177"/>
        <item x="3423"/>
        <item x="221"/>
        <item x="1902"/>
        <item x="158"/>
        <item x="537"/>
        <item x="2634"/>
        <item x="1825"/>
        <item x="1708"/>
        <item x="2769"/>
        <item x="330"/>
        <item x="963"/>
        <item x="1046"/>
        <item x="2172"/>
        <item x="30"/>
        <item x="1450"/>
        <item x="3159"/>
        <item x="556"/>
        <item x="2303"/>
        <item x="3151"/>
        <item x="1316"/>
        <item x="3352"/>
        <item x="1787"/>
        <item x="631"/>
        <item x="1128"/>
        <item x="890"/>
        <item x="2792"/>
        <item x="1699"/>
        <item x="1654"/>
        <item x="2635"/>
        <item x="320"/>
        <item x="3319"/>
        <item x="708"/>
        <item x="3534"/>
        <item x="1515"/>
        <item x="3259"/>
        <item x="770"/>
        <item x="286"/>
        <item x="301"/>
        <item x="898"/>
        <item x="1202"/>
        <item x="1203"/>
        <item x="1998"/>
        <item x="2931"/>
        <item x="3236"/>
        <item x="1513"/>
        <item x="146"/>
        <item x="902"/>
        <item x="3138"/>
        <item x="1803"/>
        <item x="197"/>
        <item x="3252"/>
        <item x="2215"/>
        <item x="1588"/>
        <item x="2959"/>
        <item x="2129"/>
        <item x="2589"/>
        <item x="106"/>
        <item x="2372"/>
        <item x="507"/>
        <item x="107"/>
        <item x="2174"/>
        <item x="2195"/>
        <item x="813"/>
        <item x="2299"/>
        <item x="3356"/>
        <item x="78"/>
        <item x="2073"/>
        <item x="535"/>
        <item x="2278"/>
        <item x="504"/>
        <item x="758"/>
        <item x="2001"/>
        <item x="2148"/>
        <item x="2149"/>
        <item x="1021"/>
        <item x="1023"/>
        <item x="2541"/>
        <item x="565"/>
        <item x="3133"/>
        <item x="1294"/>
        <item x="1979"/>
        <item x="913"/>
        <item x="1903"/>
        <item x="2375"/>
        <item x="3100"/>
        <item x="597"/>
        <item x="2833"/>
        <item x="836"/>
        <item x="2103"/>
        <item x="74"/>
        <item x="238"/>
        <item x="1550"/>
        <item x="2647"/>
        <item x="299"/>
        <item x="1353"/>
        <item x="3655"/>
        <item x="652"/>
        <item x="3418"/>
        <item x="1542"/>
        <item x="3723"/>
        <item x="1916"/>
        <item x="296"/>
        <item x="501"/>
        <item x="1534"/>
        <item x="375"/>
        <item x="769"/>
        <item x="1204"/>
        <item x="2787"/>
        <item x="505"/>
        <item x="390"/>
        <item x="3141"/>
        <item x="3661"/>
        <item x="3072"/>
        <item x="3697"/>
        <item x="1794"/>
        <item x="2599"/>
        <item x="387"/>
        <item x="302"/>
        <item x="3580"/>
        <item x="2068"/>
        <item x="2417"/>
        <item x="3223"/>
        <item x="557"/>
        <item x="2000"/>
        <item x="1866"/>
        <item x="2083"/>
        <item x="3642"/>
        <item x="3389"/>
        <item x="1134"/>
        <item x="970"/>
        <item x="1508"/>
        <item x="3153"/>
        <item x="3256"/>
        <item x="883"/>
        <item x="3600"/>
        <item x="2818"/>
        <item x="194"/>
        <item x="1954"/>
        <item x="584"/>
        <item x="1552"/>
        <item x="2227"/>
        <item x="2546"/>
        <item x="1361"/>
        <item x="3094"/>
        <item x="2117"/>
        <item x="1209"/>
        <item x="3001"/>
        <item x="3105"/>
        <item x="1402"/>
        <item x="1976"/>
        <item x="1399"/>
        <item x="244"/>
        <item x="1034"/>
        <item x="316"/>
        <item x="704"/>
        <item x="3110"/>
        <item x="3111"/>
        <item x="3109"/>
        <item x="1880"/>
        <item x="1237"/>
        <item x="3041"/>
        <item x="3639"/>
        <item x="3584"/>
        <item x="3547"/>
        <item x="1218"/>
        <item x="1761"/>
        <item x="3597"/>
        <item x="2852"/>
        <item x="2950"/>
        <item x="2949"/>
        <item x="2948"/>
        <item x="2954"/>
        <item x="3454"/>
        <item x="1517"/>
        <item x="2905"/>
        <item x="1850"/>
        <item x="2454"/>
        <item x="2023"/>
        <item x="1307"/>
        <item x="2022"/>
        <item x="3706"/>
        <item x="2455"/>
        <item x="1305"/>
        <item x="1769"/>
        <item x="702"/>
        <item x="1770"/>
        <item x="3393"/>
        <item x="2972"/>
        <item x="1115"/>
        <item x="1117"/>
        <item x="1116"/>
        <item x="1114"/>
        <item x="1281"/>
        <item x="2841"/>
        <item x="2212"/>
        <item x="2590"/>
        <item x="3527"/>
        <item x="3696"/>
        <item x="411"/>
        <item x="2885"/>
        <item x="1873"/>
        <item x="1896"/>
        <item x="9"/>
        <item x="1747"/>
        <item x="1748"/>
        <item x="3144"/>
        <item x="174"/>
        <item x="495"/>
        <item x="657"/>
        <item x="3073"/>
        <item x="2814"/>
        <item x="739"/>
        <item x="467"/>
        <item x="2617"/>
        <item x="3215"/>
        <item x="3409"/>
        <item x="615"/>
        <item x="1606"/>
        <item x="3021"/>
        <item x="1950"/>
        <item x="2213"/>
        <item x="961"/>
        <item x="1041"/>
        <item x="2097"/>
        <item x="2990"/>
        <item x="3340"/>
        <item x="140"/>
        <item x="693"/>
        <item x="1290"/>
        <item x="110"/>
        <item x="2900"/>
        <item x="2896"/>
        <item x="324"/>
        <item x="3755"/>
        <item x="2020"/>
        <item x="97"/>
        <item x="695"/>
        <item x="2322"/>
        <item x="3241"/>
        <item x="2108"/>
        <item x="533"/>
        <item x="1689"/>
        <item x="659"/>
        <item x="1306"/>
        <item x="172"/>
        <item x="2408"/>
        <item x="1431"/>
        <item x="1352"/>
        <item x="311"/>
        <item x="1171"/>
        <item x="614"/>
        <item x="2824"/>
        <item x="2825"/>
        <item x="3200"/>
        <item x="420"/>
        <item x="2800"/>
        <item x="3648"/>
        <item x="410"/>
        <item x="3091"/>
        <item x="215"/>
        <item x="1790"/>
        <item x="1101"/>
        <item x="891"/>
        <item x="151"/>
        <item x="2535"/>
        <item x="2232"/>
        <item x="1206"/>
        <item x="1683"/>
        <item x="1819"/>
        <item x="871"/>
        <item x="1466"/>
        <item x="846"/>
        <item x="1551"/>
        <item x="484"/>
        <item x="3272"/>
        <item x="3198"/>
        <item x="1081"/>
        <item x="1485"/>
        <item x="2269"/>
        <item x="1475"/>
        <item x="2038"/>
        <item x="2524"/>
        <item x="2525"/>
        <item x="2720"/>
        <item x="1652"/>
        <item x="162"/>
        <item x="945"/>
        <item x="3082"/>
        <item x="2517"/>
        <item x="6"/>
        <item x="264"/>
        <item x="2424"/>
        <item x="135"/>
        <item x="449"/>
        <item x="2740"/>
        <item x="986"/>
        <item x="1763"/>
        <item x="65"/>
        <item x="1002"/>
        <item x="3504"/>
        <item x="3601"/>
        <item x="198"/>
        <item x="3167"/>
        <item x="3166"/>
        <item x="543"/>
        <item x="2308"/>
        <item x="3395"/>
        <item x="1779"/>
        <item x="686"/>
        <item x="1332"/>
        <item x="1791"/>
        <item x="45"/>
        <item x="2223"/>
        <item x="1653"/>
        <item x="3324"/>
        <item x="1419"/>
        <item x="3537"/>
        <item x="3540"/>
        <item x="3152"/>
        <item x="1670"/>
        <item x="2539"/>
        <item x="1829"/>
        <item x="2846"/>
        <item x="1297"/>
        <item x="3017"/>
        <item x="1336"/>
        <item x="1820"/>
        <item x="248"/>
        <item x="1125"/>
        <item x="1792"/>
        <item x="1068"/>
        <item x="2778"/>
        <item x="3295"/>
        <item x="3300"/>
        <item x="3058"/>
        <item x="835"/>
        <item x="2957"/>
        <item x="3385"/>
        <item x="2012"/>
        <item x="2180"/>
        <item x="1651"/>
        <item x="574"/>
        <item x="2107"/>
        <item x="2105"/>
        <item x="2907"/>
        <item x="199"/>
        <item x="119"/>
        <item x="575"/>
        <item x="2067"/>
        <item x="1583"/>
        <item x="2926"/>
        <item x="3521"/>
        <item x="529"/>
        <item x="2333"/>
        <item x="1261"/>
        <item x="118"/>
        <item x="2307"/>
        <item x="2750"/>
        <item x="1823"/>
        <item x="2183"/>
        <item x="3616"/>
        <item x="41"/>
        <item x="2765"/>
        <item x="312"/>
        <item x="3002"/>
        <item x="829"/>
        <item x="3071"/>
        <item x="2789"/>
        <item x="912"/>
        <item x="656"/>
        <item x="956"/>
        <item x="1529"/>
        <item x="1243"/>
        <item x="823"/>
        <item x="1655"/>
        <item x="596"/>
        <item x="2084"/>
        <item x="2085"/>
        <item x="2276"/>
        <item x="1149"/>
        <item x="3707"/>
        <item x="2058"/>
        <item x="3386"/>
        <item x="1103"/>
        <item x="1960"/>
        <item x="1562"/>
        <item x="8"/>
        <item x="1905"/>
        <item x="1851"/>
        <item x="727"/>
        <item x="376"/>
        <item x="649"/>
        <item x="1648"/>
        <item x="789"/>
        <item x="1641"/>
        <item x="2336"/>
        <item x="2711"/>
        <item x="48"/>
        <item x="1796"/>
        <item x="1071"/>
        <item x="394"/>
        <item x="3603"/>
        <item x="2644"/>
        <item x="265"/>
        <item x="153"/>
        <item x="3004"/>
        <item x="869"/>
        <item x="3578"/>
        <item x="2560"/>
        <item x="2559"/>
        <item x="2816"/>
        <item x="1165"/>
        <item x="2126"/>
        <item x="2880"/>
        <item x="3695"/>
        <item x="2749"/>
        <item x="2693"/>
        <item x="2194"/>
        <item x="745"/>
        <item x="581"/>
        <item x="1232"/>
        <item x="1167"/>
        <item x="2786"/>
        <item x="3449"/>
        <item x="901"/>
        <item x="313"/>
        <item x="1069"/>
        <item x="3634"/>
        <item x="960"/>
        <item x="2904"/>
        <item x="3197"/>
        <item x="930"/>
        <item x="881"/>
        <item x="269"/>
        <item x="328"/>
        <item x="1443"/>
        <item x="2576"/>
        <item x="305"/>
        <item x="409"/>
        <item x="3461"/>
        <item x="3421"/>
        <item x="710"/>
        <item x="3016"/>
        <item x="534"/>
        <item x="109"/>
        <item x="108"/>
        <item x="2241"/>
        <item x="786"/>
        <item x="208"/>
        <item x="1314"/>
        <item x="2328"/>
        <item x="2258"/>
        <item x="1569"/>
        <item x="2081"/>
        <item x="2112"/>
        <item x="2177"/>
        <item x="3375"/>
        <item x="1384"/>
        <item x="1382"/>
        <item x="2945"/>
        <item x="975"/>
        <item x="2988"/>
        <item x="3656"/>
        <item x="1727"/>
        <item x="1346"/>
        <item x="995"/>
        <item x="2864"/>
        <item x="1923"/>
        <item x="2639"/>
        <item x="2774"/>
        <item x="121"/>
        <item x="351"/>
        <item x="2267"/>
        <item x="1703"/>
        <item x="1953"/>
        <item x="70"/>
        <item x="2430"/>
        <item x="1962"/>
        <item x="721"/>
        <item x="3732"/>
        <item x="3304"/>
        <item x="3040"/>
        <item x="3545"/>
        <item x="2628"/>
        <item x="548"/>
        <item x="547"/>
        <item x="502"/>
        <item x="3019"/>
        <item x="3135"/>
        <item x="1657"/>
        <item x="3617"/>
        <item x="2176"/>
        <item x="77"/>
        <item x="2441"/>
        <item x="3694"/>
        <item x="724"/>
        <item x="3428"/>
        <item x="2010"/>
        <item x="36"/>
        <item x="2915"/>
        <item x="2115"/>
        <item x="1984"/>
        <item x="3046"/>
        <item x="3737"/>
        <item x="2518"/>
        <item x="3127"/>
        <item x="207"/>
        <item x="1430"/>
        <item x="3757"/>
        <item x="2275"/>
        <item x="2122"/>
        <item x="2434"/>
        <item x="183"/>
        <item x="191"/>
        <item x="3132"/>
        <item x="3699"/>
        <item x="3213"/>
        <item x="2542"/>
        <item x="3412"/>
        <item x="1066"/>
        <item x="3179"/>
        <item x="755"/>
        <item x="2952"/>
        <item x="361"/>
        <item x="3457"/>
        <item x="3595"/>
        <item x="2878"/>
        <item x="1849"/>
        <item x="1812"/>
        <item x="2053"/>
        <item x="292"/>
        <item x="760"/>
        <item x="766"/>
        <item x="3404"/>
        <item x="1267"/>
        <item x="3444"/>
        <item x="2459"/>
        <item x="393"/>
        <item x="388"/>
        <item x="3744"/>
        <item x="1595"/>
        <item x="2898"/>
        <item x="1422"/>
        <item x="1309"/>
        <item x="676"/>
        <item x="3193"/>
        <item x="2500"/>
        <item x="350"/>
        <item x="113"/>
        <item x="2629"/>
        <item x="2"/>
        <item x="3598"/>
        <item x="3075"/>
        <item x="689"/>
        <item x="143"/>
        <item x="720"/>
        <item x="3212"/>
        <item x="2553"/>
        <item x="3286"/>
        <item x="3030"/>
        <item x="1565"/>
        <item x="2069"/>
        <item x="718"/>
        <item x="2710"/>
        <item x="650"/>
        <item x="1630"/>
        <item x="987"/>
        <item x="989"/>
        <item x="993"/>
        <item x="2310"/>
        <item x="524"/>
        <item x="3361"/>
        <item x="2340"/>
        <item x="1840"/>
        <item x="628"/>
        <item x="1319"/>
        <item x="2437"/>
        <item x="3160"/>
        <item x="1467"/>
        <item x="728"/>
        <item x="3665"/>
        <item x="1860"/>
        <item x="2533"/>
        <item x="830"/>
        <item x="257"/>
        <item x="1610"/>
        <item x="2409"/>
        <item x="462"/>
        <item x="1133"/>
        <item x="3171"/>
        <item x="2332"/>
        <item x="917"/>
        <item x="1012"/>
        <item x="1533"/>
        <item x="3416"/>
        <item x="3415"/>
        <item x="1671"/>
        <item x="177"/>
        <item x="2723"/>
        <item x="630"/>
        <item x="474"/>
        <item x="3523"/>
        <item x="3522"/>
        <item x="2077"/>
        <item x="3613"/>
        <item x="2734"/>
        <item x="2897"/>
        <item x="2338"/>
        <item x="1400"/>
        <item x="3452"/>
        <item x="2556"/>
        <item x="1775"/>
        <item x="3425"/>
        <item x="2190"/>
        <item x="83"/>
        <item x="2451"/>
        <item x="1059"/>
        <item x="1994"/>
        <item x="2659"/>
        <item x="2662"/>
        <item x="2660"/>
        <item x="2420"/>
        <item x="2060"/>
        <item x="3569"/>
        <item x="2335"/>
        <item x="2944"/>
        <item x="128"/>
        <item x="3585"/>
        <item x="3261"/>
        <item x="1040"/>
        <item x="3435"/>
        <item x="3468"/>
        <item x="1541"/>
        <item x="1564"/>
        <item x="1077"/>
        <item x="1992"/>
        <item x="1072"/>
        <item x="996"/>
        <item x="997"/>
        <item x="998"/>
        <item x="1661"/>
        <item x="3462"/>
        <item x="3701"/>
        <item x="2844"/>
        <item x="465"/>
        <item x="2496"/>
        <item x="1870"/>
        <item x="161"/>
        <item x="209"/>
        <item x="1104"/>
        <item x="2427"/>
        <item x="3448"/>
        <item x="2411"/>
        <item x="1349"/>
        <item x="2507"/>
        <item x="1299"/>
        <item x="2193"/>
        <item x="857"/>
        <item x="2049"/>
        <item x="333"/>
        <item x="2114"/>
        <item x="1030"/>
        <item x="339"/>
        <item x="3355"/>
        <item x="3467"/>
        <item x="2288"/>
        <item x="2418"/>
        <item x="3561"/>
        <item x="3190"/>
        <item x="3406"/>
        <item x="959"/>
        <item x="2505"/>
        <item x="2855"/>
        <item x="336"/>
        <item x="2718"/>
        <item x="1620"/>
        <item x="2253"/>
        <item x="962"/>
        <item x="2255"/>
        <item x="1659"/>
        <item x="1033"/>
        <item x="834"/>
        <item x="709"/>
        <item x="3335"/>
        <item x="1731"/>
        <item x="379"/>
        <item x="1623"/>
        <item x="1758"/>
        <item x="2037"/>
        <item x="2327"/>
        <item x="2624"/>
        <item x="3543"/>
        <item x="2098"/>
        <item x="3551"/>
        <item x="2768"/>
        <item x="2529"/>
        <item x="952"/>
        <item x="50"/>
        <item x="849"/>
        <item x="2078"/>
        <item x="2991"/>
        <item x="3066"/>
        <item x="2315"/>
        <item x="281"/>
        <item x="894"/>
        <item x="651"/>
        <item x="1272"/>
        <item x="828"/>
        <item x="1919"/>
        <item x="867"/>
        <item x="2286"/>
        <item x="909"/>
        <item x="2279"/>
        <item x="1835"/>
        <item x="1468"/>
        <item x="2277"/>
        <item x="2181"/>
        <item x="3289"/>
        <item x="353"/>
        <item x="356"/>
        <item x="729"/>
        <item x="3293"/>
        <item x="2947"/>
        <item x="486"/>
        <item x="2353"/>
        <item x="2783"/>
        <item x="485"/>
        <item x="792"/>
        <item x="3692"/>
        <item x="2166"/>
        <item x="2699"/>
        <item x="3671"/>
        <item x="3622"/>
        <item x="40"/>
        <item x="3359"/>
        <item x="338"/>
        <item x="2996"/>
        <item x="2137"/>
        <item x="3615"/>
        <item x="982"/>
        <item x="1627"/>
        <item x="3225"/>
        <item x="1512"/>
        <item x="1164"/>
        <item x="2781"/>
        <item x="1136"/>
        <item x="2676"/>
        <item x="1036"/>
        <item x="2658"/>
        <item x="2656"/>
        <item x="2657"/>
        <item x="2917"/>
        <item x="3410"/>
        <item x="2357"/>
        <item x="149"/>
        <item x="1980"/>
        <item x="3366"/>
        <item x="2110"/>
        <item x="2664"/>
        <item x="3137"/>
        <item x="2429"/>
        <item x="2873"/>
        <item x="331"/>
        <item x="1042"/>
        <item x="1015"/>
        <item x="1208"/>
        <item x="2757"/>
        <item x="1726"/>
        <item x="1200"/>
        <item x="3090"/>
        <item x="2028"/>
        <item x="1767"/>
        <item x="1585"/>
        <item x="2856"/>
        <item x="2163"/>
        <item x="559"/>
        <item x="3654"/>
        <item x="2613"/>
        <item x="2584"/>
        <item x="2843"/>
        <item x="1972"/>
        <item x="1975"/>
        <item x="1973"/>
        <item x="3672"/>
        <item x="3214"/>
        <item x="1157"/>
        <item x="1166"/>
        <item x="2309"/>
        <item x="2527"/>
        <item x="2055"/>
        <item x="1160"/>
        <item x="3089"/>
        <item x="3275"/>
        <item x="3485"/>
        <item x="231"/>
        <item x="2488"/>
        <item x="1013"/>
        <item x="1106"/>
        <item x="1215"/>
        <item x="2138"/>
        <item x="3294"/>
        <item x="2884"/>
        <item x="385"/>
        <item x="1326"/>
        <item x="46"/>
        <item x="2653"/>
        <item x="793"/>
        <item x="2334"/>
        <item x="457"/>
        <item x="967"/>
        <item x="2471"/>
        <item x="1283"/>
        <item x="893"/>
        <item x="3440"/>
        <item x="2836"/>
        <item x="1692"/>
        <item x="2568"/>
        <item x="2548"/>
        <item x="3029"/>
        <item x="2463"/>
        <item x="3003"/>
        <item x="1572"/>
        <item x="2668"/>
        <item x="136"/>
        <item x="924"/>
        <item x="3556"/>
        <item x="2450"/>
        <item x="2640"/>
        <item x="2941"/>
        <item x="1391"/>
        <item x="2206"/>
        <item x="2296"/>
        <item x="384"/>
        <item x="3232"/>
        <item x="1298"/>
        <item x="1842"/>
        <item x="2116"/>
        <item x="1342"/>
        <item x="10"/>
        <item x="2401"/>
        <item x="2460"/>
        <item x="51"/>
        <item x="3122"/>
        <item x="992"/>
        <item x="63"/>
        <item x="15"/>
        <item x="1605"/>
        <item x="2230"/>
        <item x="3020"/>
        <item x="2395"/>
        <item x="3317"/>
        <item x="35"/>
        <item x="2399"/>
        <item x="3698"/>
        <item x="2468"/>
        <item x="2144"/>
        <item x="298"/>
        <item x="3711"/>
        <item x="3257"/>
        <item x="1577"/>
        <item x="3219"/>
        <item x="3028"/>
        <item x="1403"/>
        <item x="3187"/>
        <item x="3637"/>
        <item x="2377"/>
        <item x="2670"/>
        <item x="832"/>
        <item x="1278"/>
        <item x="3156"/>
        <item x="2984"/>
        <item x="2501"/>
        <item x="1911"/>
        <item x="554"/>
        <item x="354"/>
        <item x="229"/>
        <item x="2845"/>
        <item x="3034"/>
        <item x="2906"/>
        <item x="1055"/>
        <item x="1053"/>
        <item x="3400"/>
        <item x="1852"/>
        <item x="1179"/>
        <item x="173"/>
        <item x="1635"/>
        <item x="2725"/>
        <item x="1435"/>
        <item x="1773"/>
        <item x="1341"/>
        <item x="1340"/>
        <item x="1339"/>
        <item x="1045"/>
        <item x="3264"/>
        <item x="3117"/>
        <item x="2716"/>
        <item x="1394"/>
        <item x="1966"/>
        <item x="1874"/>
        <item x="1050"/>
        <item x="1793"/>
        <item x="994"/>
        <item x="1376"/>
        <item x="3262"/>
        <item x="2847"/>
        <item x="3285"/>
        <item x="1003"/>
        <item x="2652"/>
        <item x="1356"/>
        <item x="196"/>
        <item x="1255"/>
        <item x="54"/>
        <item x="2705"/>
        <item x="2346"/>
        <item x="620"/>
        <item x="287"/>
        <item x="1637"/>
        <item x="1248"/>
        <item x="2246"/>
        <item x="2631"/>
        <item x="1649"/>
        <item x="531"/>
        <item x="2145"/>
        <item x="3666"/>
        <item x="1279"/>
        <item x="454"/>
        <item x="2998"/>
        <item x="981"/>
        <item x="2625"/>
        <item x="2575"/>
        <item x="2714"/>
        <item x="2120"/>
        <item x="627"/>
        <item x="2283"/>
        <item x="1679"/>
        <item x="3027"/>
        <item x="3673"/>
        <item x="1028"/>
        <item x="561"/>
        <item x="52"/>
        <item x="1656"/>
        <item x="171"/>
        <item x="1827"/>
        <item x="1146"/>
        <item x="3738"/>
        <item x="271"/>
        <item x="3567"/>
        <item x="570"/>
        <item x="266"/>
        <item x="3079"/>
        <item x="397"/>
        <item x="1426"/>
        <item x="1014"/>
        <item x="1996"/>
        <item x="910"/>
        <item x="1765"/>
        <item x="778"/>
        <item x="1879"/>
        <item x="1965"/>
        <item x="1885"/>
        <item x="2072"/>
        <item x="1274"/>
        <item x="2881"/>
        <item x="75"/>
        <item x="2747"/>
        <item x="2745"/>
        <item x="716"/>
        <item x="1559"/>
        <item x="842"/>
        <item x="1760"/>
        <item x="2971"/>
        <item x="750"/>
        <item x="2062"/>
        <item x="613"/>
        <item x="1378"/>
        <item x="2156"/>
        <item x="1022"/>
        <item x="2585"/>
        <item x="3281"/>
        <item x="392"/>
        <item x="2033"/>
        <item x="2486"/>
        <item x="2497"/>
        <item x="3548"/>
        <item x="1031"/>
        <item x="1252"/>
        <item x="1130"/>
        <item x="2911"/>
        <item x="747"/>
        <item x="2697"/>
        <item x="2467"/>
        <item x="217"/>
        <item x="3010"/>
        <item x="571"/>
        <item x="1814"/>
        <item x="1586"/>
        <item x="3594"/>
        <item x="3097"/>
        <item x="184"/>
        <item x="1838"/>
        <item x="788"/>
        <item x="3380"/>
        <item x="1334"/>
        <item x="3511"/>
        <item x="3512"/>
        <item x="1780"/>
        <item x="1371"/>
        <item x="3439"/>
        <item x="1599"/>
        <item x="1802"/>
        <item x="1664"/>
        <item x="2597"/>
        <item x="1841"/>
        <item x="3207"/>
        <item x="2963"/>
        <item x="2082"/>
        <item x="983"/>
        <item x="263"/>
        <item x="2274"/>
        <item x="439"/>
        <item x="2048"/>
        <item x="3441"/>
        <item x="2854"/>
        <item x="3408"/>
        <item x="2689"/>
        <item x="1912"/>
        <item x="288"/>
        <item x="780"/>
        <item x="520"/>
        <item x="2936"/>
        <item x="774"/>
        <item x="370"/>
        <item x="2351"/>
        <item x="418"/>
        <item x="2134"/>
        <item x="3201"/>
        <item x="2075"/>
        <item x="3222"/>
        <item x="1262"/>
        <item x="2074"/>
        <item x="2707"/>
        <item x="2317"/>
        <item x="1778"/>
        <item x="2981"/>
        <item x="2646"/>
        <item x="3220"/>
        <item x="843"/>
        <item x="33"/>
        <item x="1537"/>
        <item x="3077"/>
        <item x="1006"/>
        <item x="546"/>
        <item x="2423"/>
        <item x="1162"/>
        <item x="566"/>
        <item x="19"/>
        <item x="134"/>
        <item x="1359"/>
        <item x="2272"/>
        <item x="1785"/>
        <item x="1257"/>
        <item x="2536"/>
        <item x="461"/>
        <item x="2927"/>
        <item x="3202"/>
        <item x="3627"/>
        <item x="2179"/>
        <item x="1548"/>
        <item x="1366"/>
        <item x="2986"/>
        <item x="1388"/>
        <item x="838"/>
        <item x="2849"/>
        <item x="386"/>
        <item x="3298"/>
        <item x="3078"/>
        <item x="2238"/>
        <item x="899"/>
        <item x="3005"/>
        <item x="2368"/>
        <item x="672"/>
        <item x="2874"/>
        <item x="489"/>
        <item x="1350"/>
        <item x="3614"/>
        <item x="1463"/>
        <item x="623"/>
        <item x="1455"/>
        <item x="3026"/>
        <item x="984"/>
        <item x="2579"/>
        <item x="317"/>
        <item x="1597"/>
        <item x="2930"/>
        <item x="1065"/>
        <item x="3402"/>
        <item x="3502"/>
        <item x="3499"/>
        <item x="3542"/>
        <item x="3301"/>
        <item x="1510"/>
        <item x="3006"/>
        <item x="458"/>
        <item x="2726"/>
        <item x="1831"/>
        <item x="3178"/>
        <item x="1900"/>
        <item x="958"/>
        <item x="3188"/>
        <item x="2220"/>
        <item x="403"/>
        <item x="1891"/>
        <item x="44"/>
        <item x="2918"/>
        <item x="3568"/>
        <item x="761"/>
        <item x="634"/>
        <item x="2371"/>
        <item x="1489"/>
        <item x="3436"/>
        <item x="1772"/>
        <item x="3486"/>
        <item x="3443"/>
        <item x="2788"/>
        <item x="471"/>
        <item x="2651"/>
        <item x="2414"/>
        <item x="2807"/>
        <item x="3052"/>
        <item x="3566"/>
        <item x="2018"/>
        <item x="851"/>
        <item x="1331"/>
        <item x="1920"/>
        <item x="1194"/>
        <item x="3722"/>
        <item x="367"/>
        <item x="1127"/>
        <item x="1178"/>
        <item x="3015"/>
        <item x="337"/>
        <item x="3403"/>
        <item x="514"/>
        <item x="3586"/>
        <item x="2146"/>
        <item x="3124"/>
        <item x="2363"/>
        <item x="2813"/>
        <item x="1805"/>
        <item x="2586"/>
        <item x="363"/>
        <item x="2636"/>
        <item x="1644"/>
        <item x="2013"/>
        <item x="1643"/>
        <item x="2109"/>
        <item x="3349"/>
        <item x="192"/>
        <item x="654"/>
        <item x="1830"/>
        <item x="658"/>
        <item x="886"/>
        <item x="3643"/>
        <item x="2243"/>
        <item x="2249"/>
        <item x="2244"/>
        <item x="2242"/>
        <item x="2047"/>
        <item x="332"/>
        <item x="1946"/>
        <item x="3035"/>
        <item x="3307"/>
        <item x="3014"/>
        <item x="3056"/>
        <item x="1636"/>
        <item x="2324"/>
        <item x="103"/>
        <item x="1806"/>
        <item x="1472"/>
        <item x="267"/>
        <item x="3714"/>
        <item x="1377"/>
        <item x="948"/>
        <item x="1335"/>
        <item x="3592"/>
        <item x="256"/>
        <item x="777"/>
        <item x="1084"/>
        <item x="1447"/>
        <item x="1088"/>
        <item x="783"/>
        <item x="2924"/>
        <item x="1937"/>
        <item x="1540"/>
        <item x="456"/>
        <item x="2304"/>
        <item x="1289"/>
        <item x="1398"/>
        <item x="1451"/>
        <item x="2119"/>
        <item x="669"/>
        <item x="1379"/>
        <item x="1348"/>
        <item x="2101"/>
        <item x="1788"/>
        <item x="1437"/>
        <item x="3628"/>
        <item x="1968"/>
        <item x="2557"/>
        <item x="2076"/>
        <item x="166"/>
        <item x="1096"/>
        <item x="3333"/>
        <item x="220"/>
        <item x="2111"/>
        <item x="2086"/>
        <item x="2015"/>
        <item x="2090"/>
        <item x="2017"/>
        <item x="2549"/>
        <item x="2224"/>
        <item x="3646"/>
        <item x="24"/>
        <item x="1889"/>
        <item x="578"/>
        <item x="2031"/>
        <item x="2562"/>
        <item x="2235"/>
        <item x="1427"/>
        <item x="2050"/>
        <item x="3593"/>
        <item x="1174"/>
        <item x="1728"/>
        <item x="1418"/>
        <item x="2616"/>
        <item x="1395"/>
        <item x="1678"/>
        <item x="1752"/>
        <item x="1374"/>
        <item x="1618"/>
        <item x="1396"/>
        <item x="1054"/>
        <item x="1060"/>
        <item x="419"/>
        <item x="3470"/>
        <item x="3680"/>
        <item x="1413"/>
        <item x="1598"/>
        <item x="100"/>
        <item x="3644"/>
        <item x="434"/>
        <item x="2398"/>
        <item x="2618"/>
        <item x="395"/>
        <item x="3739"/>
        <item x="2366"/>
        <item x="1575"/>
        <item x="2165"/>
        <item x="2623"/>
        <item x="3720"/>
        <item x="2574"/>
        <item x="357"/>
        <item x="2337"/>
        <item x="2516"/>
        <item x="235"/>
        <item x="2809"/>
        <item x="540"/>
        <item x="2895"/>
        <item x="26"/>
        <item x="1957"/>
        <item x="1318"/>
        <item x="1364"/>
        <item x="2475"/>
        <item x="1907"/>
        <item x="232"/>
        <item x="2512"/>
        <item x="2519"/>
        <item x="132"/>
        <item x="206"/>
        <item x="3506"/>
        <item x="3381"/>
        <item x="3374"/>
        <item x="2704"/>
        <item x="1821"/>
        <item x="885"/>
        <item x="1584"/>
        <item x="3323"/>
        <item x="182"/>
        <item x="1776"/>
        <item x="1089"/>
        <item x="3063"/>
        <item x="1138"/>
        <item x="3753"/>
        <item x="1000"/>
        <item x="1926"/>
        <item x="2608"/>
        <item x="2222"/>
        <item x="2217"/>
        <item x="2071"/>
        <item x="1347"/>
        <item x="2758"/>
        <item x="125"/>
        <item x="2088"/>
        <item x="190"/>
        <item x="865"/>
        <item x="3529"/>
        <item x="1882"/>
        <item x="2432"/>
        <item x="2759"/>
        <item x="1493"/>
        <item x="2480"/>
        <item x="816"/>
        <item x="3636"/>
        <item x="3564"/>
        <item x="242"/>
        <item x="2977"/>
        <item x="2388"/>
        <item x="1958"/>
        <item x="2416"/>
        <item x="772"/>
        <item x="3728"/>
        <item x="1993"/>
        <item x="3123"/>
        <item x="2130"/>
        <item x="3209"/>
        <item x="101"/>
        <item x="2903"/>
        <item x="463"/>
        <item x="3460"/>
        <item x="2205"/>
        <item x="219"/>
        <item x="3230"/>
        <item x="2487"/>
        <item x="880"/>
        <item x="632"/>
        <item x="2671"/>
        <item x="1875"/>
        <item x="2752"/>
        <item x="3025"/>
        <item x="1097"/>
        <item x="2666"/>
        <item x="2866"/>
        <item x="847"/>
        <item x="512"/>
        <item x="856"/>
        <item x="3610"/>
        <item x="3609"/>
        <item x="2573"/>
        <item x="1786"/>
        <item x="1660"/>
        <item x="253"/>
        <item x="1453"/>
        <item x="1151"/>
        <item x="2840"/>
        <item x="2939"/>
        <item x="1720"/>
        <item x="513"/>
        <item x="1313"/>
        <item x="3287"/>
        <item x="2170"/>
        <item x="12"/>
        <item x="810"/>
        <item x="32"/>
        <item x="3747"/>
        <item x="1944"/>
        <item x="3337"/>
        <item x="2969"/>
        <item x="478"/>
        <item x="2690"/>
        <item x="2385"/>
        <item x="3205"/>
        <item x="978"/>
        <item x="621"/>
        <item x="1337"/>
        <item x="629"/>
        <item x="2323"/>
        <item x="2514"/>
        <item x="2096"/>
        <item x="1783"/>
        <item x="2790"/>
        <item x="1156"/>
        <item x="2913"/>
        <item x="2004"/>
        <item x="415"/>
        <item x="1083"/>
        <item x="416"/>
        <item x="421"/>
        <item x="417"/>
        <item x="2211"/>
        <item x="359"/>
        <item x="2879"/>
        <item x="2011"/>
        <item x="89"/>
        <item x="1229"/>
        <item x="230"/>
        <item x="2696"/>
        <item x="3095"/>
        <item x="932"/>
        <item x="147"/>
        <item x="1897"/>
        <item x="825"/>
        <item x="516"/>
        <item x="1609"/>
        <item x="2032"/>
        <item x="3733"/>
        <item x="189"/>
        <item x="1420"/>
        <item x="2226"/>
        <item x="536"/>
        <item x="240"/>
        <item x="735"/>
        <item x="2070"/>
        <item x="2342"/>
        <item x="2492"/>
        <item x="1935"/>
        <item x="1736"/>
        <item x="1869"/>
        <item x="1317"/>
        <item x="723"/>
        <item x="3068"/>
        <item x="1010"/>
        <item x="270"/>
        <item x="268"/>
        <item x="26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" showAll="0"/>
    <pivotField numFmtId="165" showAll="0"/>
    <pivotField showAll="0"/>
    <pivotField showAll="0">
      <items count="757">
        <item x="470"/>
        <item x="184"/>
        <item x="169"/>
        <item x="173"/>
        <item x="41"/>
        <item x="213"/>
        <item x="414"/>
        <item x="472"/>
        <item x="650"/>
        <item x="559"/>
        <item x="688"/>
        <item x="170"/>
        <item x="753"/>
        <item x="317"/>
        <item x="514"/>
        <item x="670"/>
        <item x="413"/>
        <item x="608"/>
        <item x="673"/>
        <item x="288"/>
        <item x="296"/>
        <item x="402"/>
        <item x="640"/>
        <item x="495"/>
        <item x="565"/>
        <item x="535"/>
        <item x="416"/>
        <item x="298"/>
        <item x="490"/>
        <item x="689"/>
        <item x="135"/>
        <item x="137"/>
        <item x="496"/>
        <item x="683"/>
        <item x="519"/>
        <item x="292"/>
        <item x="487"/>
        <item x="578"/>
        <item x="717"/>
        <item x="335"/>
        <item x="544"/>
        <item x="421"/>
        <item x="722"/>
        <item x="97"/>
        <item x="556"/>
        <item x="282"/>
        <item x="501"/>
        <item x="152"/>
        <item x="447"/>
        <item x="478"/>
        <item x="73"/>
        <item x="522"/>
        <item x="300"/>
        <item x="677"/>
        <item x="401"/>
        <item x="239"/>
        <item x="22"/>
        <item x="445"/>
        <item x="212"/>
        <item x="680"/>
        <item x="274"/>
        <item x="527"/>
        <item x="729"/>
        <item x="111"/>
        <item x="526"/>
        <item x="308"/>
        <item x="642"/>
        <item x="525"/>
        <item x="573"/>
        <item x="694"/>
        <item x="521"/>
        <item x="500"/>
        <item x="34"/>
        <item x="589"/>
        <item x="707"/>
        <item x="678"/>
        <item x="69"/>
        <item x="666"/>
        <item x="340"/>
        <item x="95"/>
        <item x="674"/>
        <item x="710"/>
        <item x="174"/>
        <item x="621"/>
        <item x="703"/>
        <item x="373"/>
        <item x="32"/>
        <item x="734"/>
        <item x="398"/>
        <item x="303"/>
        <item x="653"/>
        <item x="592"/>
        <item x="324"/>
        <item x="183"/>
        <item x="253"/>
        <item x="322"/>
        <item x="429"/>
        <item x="91"/>
        <item x="234"/>
        <item x="328"/>
        <item x="357"/>
        <item x="286"/>
        <item x="189"/>
        <item x="646"/>
        <item x="83"/>
        <item x="454"/>
        <item x="33"/>
        <item x="246"/>
        <item x="171"/>
        <item x="380"/>
        <item x="392"/>
        <item x="265"/>
        <item x="258"/>
        <item x="285"/>
        <item x="232"/>
        <item x="513"/>
        <item x="241"/>
        <item x="550"/>
        <item x="741"/>
        <item x="732"/>
        <item x="218"/>
        <item x="510"/>
        <item x="749"/>
        <item x="517"/>
        <item x="381"/>
        <item x="259"/>
        <item x="369"/>
        <item x="604"/>
        <item x="617"/>
        <item x="143"/>
        <item x="7"/>
        <item x="185"/>
        <item x="89"/>
        <item x="492"/>
        <item x="251"/>
        <item x="524"/>
        <item x="482"/>
        <item x="740"/>
        <item x="320"/>
        <item x="323"/>
        <item x="582"/>
        <item x="86"/>
        <item x="449"/>
        <item x="566"/>
        <item x="10"/>
        <item x="579"/>
        <item x="382"/>
        <item x="697"/>
        <item x="195"/>
        <item x="176"/>
        <item x="389"/>
        <item x="332"/>
        <item x="268"/>
        <item x="338"/>
        <item x="570"/>
        <item x="331"/>
        <item x="293"/>
        <item x="96"/>
        <item x="661"/>
        <item x="25"/>
        <item x="269"/>
        <item x="138"/>
        <item x="5"/>
        <item x="404"/>
        <item x="420"/>
        <item x="520"/>
        <item x="493"/>
        <item x="648"/>
        <item x="120"/>
        <item x="90"/>
        <item x="346"/>
        <item x="603"/>
        <item x="739"/>
        <item x="27"/>
        <item x="696"/>
        <item x="243"/>
        <item x="539"/>
        <item x="358"/>
        <item x="730"/>
        <item x="644"/>
        <item x="584"/>
        <item x="245"/>
        <item x="436"/>
        <item x="518"/>
        <item x="182"/>
        <item x="342"/>
        <item x="88"/>
        <item x="198"/>
        <item x="479"/>
        <item x="47"/>
        <item x="418"/>
        <item x="370"/>
        <item x="49"/>
        <item x="735"/>
        <item x="714"/>
        <item x="460"/>
        <item x="605"/>
        <item x="567"/>
        <item x="534"/>
        <item x="334"/>
        <item x="448"/>
        <item x="583"/>
        <item x="752"/>
        <item x="254"/>
        <item x="333"/>
        <item x="99"/>
        <item x="595"/>
        <item x="117"/>
        <item x="615"/>
        <item x="691"/>
        <item x="75"/>
        <item x="450"/>
        <item x="731"/>
        <item x="76"/>
        <item x="115"/>
        <item x="284"/>
        <item x="372"/>
        <item x="87"/>
        <item x="533"/>
        <item x="754"/>
        <item x="547"/>
        <item x="622"/>
        <item x="395"/>
        <item x="397"/>
        <item x="318"/>
        <item x="252"/>
        <item x="81"/>
        <item x="711"/>
        <item x="541"/>
        <item x="695"/>
        <item x="551"/>
        <item x="237"/>
        <item x="207"/>
        <item x="588"/>
        <item x="289"/>
        <item x="53"/>
        <item x="474"/>
        <item x="48"/>
        <item x="191"/>
        <item x="349"/>
        <item x="101"/>
        <item x="307"/>
        <item x="82"/>
        <item x="614"/>
        <item x="114"/>
        <item x="682"/>
        <item x="502"/>
        <item x="542"/>
        <item x="368"/>
        <item x="180"/>
        <item x="304"/>
        <item x="586"/>
        <item x="745"/>
        <item x="208"/>
        <item x="616"/>
        <item x="364"/>
        <item x="610"/>
        <item x="309"/>
        <item x="419"/>
        <item x="84"/>
        <item x="67"/>
        <item x="590"/>
        <item x="230"/>
        <item x="600"/>
        <item x="66"/>
        <item x="467"/>
        <item x="468"/>
        <item x="214"/>
        <item x="110"/>
        <item x="209"/>
        <item x="306"/>
        <item x="366"/>
        <item x="391"/>
        <item x="548"/>
        <item x="553"/>
        <item x="316"/>
        <item x="585"/>
        <item x="671"/>
        <item x="128"/>
        <item x="236"/>
        <item x="747"/>
        <item x="728"/>
        <item x="708"/>
        <item x="85"/>
        <item x="341"/>
        <item x="516"/>
        <item x="407"/>
        <item x="568"/>
        <item x="540"/>
        <item x="113"/>
        <item x="441"/>
        <item x="628"/>
        <item x="126"/>
        <item x="295"/>
        <item x="235"/>
        <item x="276"/>
        <item x="743"/>
        <item x="278"/>
        <item x="693"/>
        <item x="744"/>
        <item x="611"/>
        <item x="428"/>
        <item x="690"/>
        <item x="469"/>
        <item x="390"/>
        <item x="52"/>
        <item x="705"/>
        <item x="199"/>
        <item x="74"/>
        <item x="634"/>
        <item x="528"/>
        <item x="656"/>
        <item x="145"/>
        <item x="211"/>
        <item x="51"/>
        <item x="543"/>
        <item x="649"/>
        <item x="14"/>
        <item x="162"/>
        <item x="654"/>
        <item x="636"/>
        <item x="721"/>
        <item x="367"/>
        <item x="104"/>
        <item x="108"/>
        <item x="456"/>
        <item x="427"/>
        <item x="134"/>
        <item x="193"/>
        <item x="197"/>
        <item x="591"/>
        <item x="194"/>
        <item x="291"/>
        <item x="620"/>
        <item x="715"/>
        <item x="755"/>
        <item x="676"/>
        <item x="701"/>
        <item x="737"/>
        <item x="635"/>
        <item x="685"/>
        <item x="160"/>
        <item x="177"/>
        <item x="668"/>
        <item x="652"/>
        <item x="727"/>
        <item x="457"/>
        <item x="434"/>
        <item x="409"/>
        <item x="311"/>
        <item x="440"/>
        <item x="458"/>
        <item x="217"/>
        <item x="365"/>
        <item x="558"/>
        <item x="100"/>
        <item x="153"/>
        <item x="627"/>
        <item x="38"/>
        <item x="112"/>
        <item x="571"/>
        <item x="704"/>
        <item x="399"/>
        <item x="415"/>
        <item x="140"/>
        <item x="247"/>
        <item x="56"/>
        <item x="59"/>
        <item x="750"/>
        <item x="39"/>
        <item x="294"/>
        <item x="343"/>
        <item x="31"/>
        <item x="68"/>
        <item x="692"/>
        <item x="562"/>
        <item x="57"/>
        <item x="563"/>
        <item x="386"/>
        <item x="463"/>
        <item x="281"/>
        <item x="205"/>
        <item x="462"/>
        <item x="716"/>
        <item x="131"/>
        <item x="336"/>
        <item x="242"/>
        <item x="344"/>
        <item x="202"/>
        <item x="601"/>
        <item x="362"/>
        <item x="351"/>
        <item x="188"/>
        <item x="681"/>
        <item x="118"/>
        <item x="736"/>
        <item x="698"/>
        <item x="713"/>
        <item x="507"/>
        <item x="156"/>
        <item x="325"/>
        <item x="564"/>
        <item x="172"/>
        <item x="150"/>
        <item x="552"/>
        <item x="523"/>
        <item x="385"/>
        <item x="720"/>
        <item x="377"/>
        <item x="746"/>
        <item x="378"/>
        <item x="256"/>
        <item x="626"/>
        <item x="122"/>
        <item x="411"/>
        <item x="733"/>
        <item x="669"/>
        <item x="719"/>
        <item x="371"/>
        <item x="647"/>
        <item x="410"/>
        <item x="426"/>
        <item x="606"/>
        <item x="672"/>
        <item x="359"/>
        <item x="376"/>
        <item x="388"/>
        <item x="301"/>
        <item x="299"/>
        <item x="363"/>
        <item x="6"/>
        <item x="483"/>
        <item x="587"/>
        <item x="142"/>
        <item x="315"/>
        <item x="129"/>
        <item x="599"/>
        <item x="384"/>
        <item x="71"/>
        <item x="504"/>
        <item x="435"/>
        <item x="119"/>
        <item x="724"/>
        <item x="345"/>
        <item x="574"/>
        <item x="190"/>
        <item x="78"/>
        <item x="459"/>
        <item x="569"/>
        <item x="530"/>
        <item x="623"/>
        <item x="175"/>
        <item x="266"/>
        <item x="383"/>
        <item x="498"/>
        <item x="348"/>
        <item x="139"/>
        <item x="62"/>
        <item x="549"/>
        <item x="639"/>
        <item x="667"/>
        <item x="686"/>
        <item x="125"/>
        <item x="594"/>
        <item x="29"/>
        <item x="431"/>
        <item x="263"/>
        <item x="141"/>
        <item x="580"/>
        <item x="557"/>
        <item x="20"/>
        <item x="262"/>
        <item x="433"/>
        <item x="37"/>
        <item x="228"/>
        <item x="503"/>
        <item x="107"/>
        <item x="105"/>
        <item x="155"/>
        <item x="598"/>
        <item x="607"/>
        <item x="3"/>
        <item x="28"/>
        <item x="116"/>
        <item x="330"/>
        <item x="314"/>
        <item x="423"/>
        <item x="132"/>
        <item x="257"/>
        <item x="425"/>
        <item x="70"/>
        <item x="532"/>
        <item x="80"/>
        <item x="313"/>
        <item x="163"/>
        <item x="491"/>
        <item x="347"/>
        <item x="655"/>
        <item x="515"/>
        <item x="355"/>
        <item x="437"/>
        <item x="751"/>
        <item x="297"/>
        <item x="477"/>
        <item x="624"/>
        <item x="136"/>
        <item x="375"/>
        <item x="597"/>
        <item x="581"/>
        <item x="536"/>
        <item x="8"/>
        <item x="200"/>
        <item x="488"/>
        <item x="192"/>
        <item x="206"/>
        <item x="481"/>
        <item x="11"/>
        <item x="618"/>
        <item x="748"/>
        <item x="231"/>
        <item x="227"/>
        <item x="643"/>
        <item x="63"/>
        <item x="424"/>
        <item x="166"/>
        <item x="529"/>
        <item x="72"/>
        <item x="102"/>
        <item x="473"/>
        <item x="229"/>
        <item x="699"/>
        <item x="633"/>
        <item x="15"/>
        <item x="161"/>
        <item x="444"/>
        <item x="19"/>
        <item x="417"/>
        <item x="167"/>
        <item x="130"/>
        <item x="461"/>
        <item x="233"/>
        <item x="133"/>
        <item x="144"/>
        <item x="353"/>
        <item x="93"/>
        <item x="151"/>
        <item x="657"/>
        <item x="554"/>
        <item x="665"/>
        <item x="13"/>
        <item x="443"/>
        <item x="489"/>
        <item x="165"/>
        <item x="619"/>
        <item x="684"/>
        <item x="630"/>
        <item x="638"/>
        <item x="94"/>
        <item x="196"/>
        <item x="455"/>
        <item x="164"/>
        <item x="92"/>
        <item x="60"/>
        <item x="465"/>
        <item x="712"/>
        <item x="675"/>
        <item x="319"/>
        <item x="612"/>
        <item x="321"/>
        <item x="442"/>
        <item x="637"/>
        <item x="538"/>
        <item x="42"/>
        <item x="400"/>
        <item x="360"/>
        <item x="660"/>
        <item x="61"/>
        <item x="430"/>
        <item x="249"/>
        <item x="9"/>
        <item x="159"/>
        <item x="264"/>
        <item x="121"/>
        <item x="277"/>
        <item x="555"/>
        <item x="645"/>
        <item x="1"/>
        <item x="405"/>
        <item x="476"/>
        <item x="225"/>
        <item x="577"/>
        <item x="545"/>
        <item x="361"/>
        <item x="168"/>
        <item x="393"/>
        <item x="560"/>
        <item x="651"/>
        <item x="576"/>
        <item x="45"/>
        <item x="2"/>
        <item x="726"/>
        <item x="356"/>
        <item x="742"/>
        <item x="609"/>
        <item x="662"/>
        <item x="290"/>
        <item x="596"/>
        <item x="255"/>
        <item x="267"/>
        <item x="109"/>
        <item x="659"/>
        <item x="537"/>
        <item x="203"/>
        <item x="452"/>
        <item x="273"/>
        <item x="387"/>
        <item x="394"/>
        <item x="26"/>
        <item x="631"/>
        <item x="337"/>
        <item x="64"/>
        <item x="625"/>
        <item x="30"/>
        <item x="480"/>
        <item x="664"/>
        <item x="658"/>
        <item x="451"/>
        <item x="464"/>
        <item x="146"/>
        <item x="43"/>
        <item x="486"/>
        <item x="77"/>
        <item x="187"/>
        <item x="224"/>
        <item x="422"/>
        <item x="706"/>
        <item x="575"/>
        <item x="305"/>
        <item x="508"/>
        <item x="271"/>
        <item x="408"/>
        <item x="223"/>
        <item x="23"/>
        <item x="226"/>
        <item x="219"/>
        <item x="439"/>
        <item x="511"/>
        <item x="505"/>
        <item x="216"/>
        <item x="374"/>
        <item x="221"/>
        <item x="438"/>
        <item x="572"/>
        <item x="147"/>
        <item x="531"/>
        <item x="561"/>
        <item x="302"/>
        <item x="79"/>
        <item x="632"/>
        <item x="506"/>
        <item x="24"/>
        <item x="725"/>
        <item x="546"/>
        <item x="36"/>
        <item x="497"/>
        <item x="453"/>
        <item x="641"/>
        <item x="663"/>
        <item x="602"/>
        <item x="396"/>
        <item x="158"/>
        <item x="499"/>
        <item x="238"/>
        <item x="98"/>
        <item x="432"/>
        <item x="244"/>
        <item x="283"/>
        <item x="512"/>
        <item x="204"/>
        <item x="250"/>
        <item x="484"/>
        <item x="329"/>
        <item x="272"/>
        <item x="21"/>
        <item x="593"/>
        <item x="352"/>
        <item x="275"/>
        <item x="240"/>
        <item x="149"/>
        <item x="154"/>
        <item x="494"/>
        <item x="354"/>
        <item x="700"/>
        <item x="17"/>
        <item x="485"/>
        <item x="215"/>
        <item x="127"/>
        <item x="471"/>
        <item x="0"/>
        <item x="123"/>
        <item x="738"/>
        <item x="124"/>
        <item x="629"/>
        <item x="446"/>
        <item x="327"/>
        <item x="44"/>
        <item x="222"/>
        <item x="312"/>
        <item x="12"/>
        <item x="509"/>
        <item x="50"/>
        <item x="270"/>
        <item x="16"/>
        <item x="106"/>
        <item x="103"/>
        <item x="157"/>
        <item x="148"/>
        <item x="58"/>
        <item x="46"/>
        <item x="18"/>
        <item x="613"/>
        <item x="40"/>
        <item x="260"/>
        <item x="339"/>
        <item x="687"/>
        <item x="709"/>
        <item x="65"/>
        <item x="679"/>
        <item x="403"/>
        <item x="220"/>
        <item x="350"/>
        <item x="702"/>
        <item x="466"/>
        <item x="4"/>
        <item x="210"/>
        <item x="718"/>
        <item x="723"/>
        <item x="54"/>
        <item x="279"/>
        <item x="55"/>
        <item x="475"/>
        <item x="178"/>
        <item x="35"/>
        <item x="181"/>
        <item x="287"/>
        <item x="179"/>
        <item x="406"/>
        <item x="186"/>
        <item x="326"/>
        <item x="248"/>
        <item x="280"/>
        <item x="379"/>
        <item x="412"/>
        <item x="310"/>
        <item x="201"/>
        <item x="261"/>
        <item t="default"/>
      </items>
    </pivotField>
    <pivotField showAll="0"/>
    <pivotField numFmtId="1" showAll="0"/>
    <pivotField numFmtId="1" showAll="0"/>
    <pivotField showAll="0"/>
    <pivotField showAll="0"/>
    <pivotField numFmtId="165" showAll="0"/>
    <pivotField dataField="1" numFmtId="165" showAll="0"/>
  </pivotFields>
  <rowFields count="1">
    <field x="1"/>
  </rowFields>
  <rowItems count="10">
    <i>
      <x v="285"/>
    </i>
    <i>
      <x v="1473"/>
    </i>
    <i>
      <x v="3466"/>
    </i>
    <i>
      <x v="2525"/>
    </i>
    <i>
      <x v="849"/>
    </i>
    <i>
      <x v="2692"/>
    </i>
    <i>
      <x v="3070"/>
    </i>
    <i>
      <x v="2522"/>
    </i>
    <i>
      <x v="2819"/>
    </i>
    <i>
      <x v="2970"/>
    </i>
  </rowItems>
  <colItems count="1">
    <i/>
  </colItems>
  <dataFields count="1">
    <dataField name="Total Profit" fld="13" baseField="1" baseItem="285" numFmtId="165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13646-FA56-4E8B-8054-A5ED5F789BDD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Top 10 directors">
  <location ref="A2:B13" firstHeaderRow="1" firstDataRow="1" firstDataCol="1"/>
  <pivotFields count="17">
    <pivotField axis="axisRow" showAll="0" measureFilter="1" sortType="descending">
      <items count="1743">
        <item x="778"/>
        <item x="949"/>
        <item x="227"/>
        <item x="1583"/>
        <item x="294"/>
        <item x="1404"/>
        <item x="170"/>
        <item x="163"/>
        <item x="793"/>
        <item x="1110"/>
        <item x="538"/>
        <item x="1712"/>
        <item x="92"/>
        <item x="37"/>
        <item x="256"/>
        <item x="572"/>
        <item x="96"/>
        <item x="1495"/>
        <item x="1430"/>
        <item x="360"/>
        <item x="109"/>
        <item x="720"/>
        <item x="225"/>
        <item x="1272"/>
        <item x="1588"/>
        <item x="1605"/>
        <item x="1650"/>
        <item x="582"/>
        <item x="1464"/>
        <item x="1452"/>
        <item x="348"/>
        <item x="338"/>
        <item x="797"/>
        <item x="94"/>
        <item x="474"/>
        <item x="1054"/>
        <item x="416"/>
        <item x="1355"/>
        <item x="1633"/>
        <item x="840"/>
        <item x="129"/>
        <item x="1246"/>
        <item x="1056"/>
        <item x="1154"/>
        <item x="1507"/>
        <item x="1741"/>
        <item x="1621"/>
        <item x="462"/>
        <item x="623"/>
        <item x="725"/>
        <item x="133"/>
        <item x="350"/>
        <item x="479"/>
        <item x="534"/>
        <item x="60"/>
        <item x="1544"/>
        <item x="1193"/>
        <item x="1729"/>
        <item x="318"/>
        <item x="1706"/>
        <item x="1150"/>
        <item x="417"/>
        <item x="851"/>
        <item x="542"/>
        <item x="1425"/>
        <item x="1324"/>
        <item x="1448"/>
        <item x="1719"/>
        <item x="1119"/>
        <item x="190"/>
        <item x="1728"/>
        <item x="1671"/>
        <item x="132"/>
        <item x="1285"/>
        <item x="1179"/>
        <item x="18"/>
        <item x="1204"/>
        <item x="965"/>
        <item x="441"/>
        <item x="974"/>
        <item x="335"/>
        <item x="1073"/>
        <item x="1142"/>
        <item x="1640"/>
        <item x="363"/>
        <item x="264"/>
        <item x="604"/>
        <item x="1038"/>
        <item x="197"/>
        <item x="736"/>
        <item x="1530"/>
        <item x="545"/>
        <item x="1317"/>
        <item x="444"/>
        <item x="95"/>
        <item x="1344"/>
        <item x="115"/>
        <item x="987"/>
        <item x="767"/>
        <item x="1653"/>
        <item x="1217"/>
        <item x="310"/>
        <item x="938"/>
        <item x="1726"/>
        <item x="1109"/>
        <item x="205"/>
        <item x="173"/>
        <item x="1682"/>
        <item x="401"/>
        <item x="1093"/>
        <item x="325"/>
        <item x="1393"/>
        <item x="334"/>
        <item x="1540"/>
        <item x="861"/>
        <item x="368"/>
        <item x="1379"/>
        <item x="922"/>
        <item x="292"/>
        <item x="77"/>
        <item x="301"/>
        <item x="796"/>
        <item x="607"/>
        <item x="1185"/>
        <item x="1536"/>
        <item x="1028"/>
        <item x="134"/>
        <item x="952"/>
        <item x="1164"/>
        <item x="1074"/>
        <item x="1158"/>
        <item x="57"/>
        <item x="508"/>
        <item x="1139"/>
        <item x="399"/>
        <item x="437"/>
        <item x="288"/>
        <item x="908"/>
        <item x="409"/>
        <item x="55"/>
        <item x="99"/>
        <item x="323"/>
        <item x="341"/>
        <item x="632"/>
        <item x="1041"/>
        <item x="296"/>
        <item x="139"/>
        <item x="81"/>
        <item x="1036"/>
        <item x="879"/>
        <item x="941"/>
        <item x="564"/>
        <item x="1302"/>
        <item x="1301"/>
        <item x="1703"/>
        <item x="504"/>
        <item x="1076"/>
        <item x="210"/>
        <item x="375"/>
        <item x="567"/>
        <item x="1245"/>
        <item x="1097"/>
        <item x="1008"/>
        <item x="1631"/>
        <item x="1137"/>
        <item x="1615"/>
        <item x="1596"/>
        <item x="1058"/>
        <item x="1657"/>
        <item x="1207"/>
        <item x="1586"/>
        <item x="1025"/>
        <item x="5"/>
        <item x="177"/>
        <item x="618"/>
        <item x="1663"/>
        <item x="1129"/>
        <item x="1332"/>
        <item x="1702"/>
        <item x="1307"/>
        <item x="1493"/>
        <item x="1282"/>
        <item x="1513"/>
        <item x="1057"/>
        <item x="873"/>
        <item x="1171"/>
        <item x="91"/>
        <item x="510"/>
        <item x="53"/>
        <item x="1201"/>
        <item x="1115"/>
        <item x="1206"/>
        <item x="543"/>
        <item x="1700"/>
        <item x="337"/>
        <item x="1114"/>
        <item x="1472"/>
        <item x="1548"/>
        <item x="1096"/>
        <item x="957"/>
        <item x="1102"/>
        <item x="592"/>
        <item x="1290"/>
        <item x="1382"/>
        <item x="471"/>
        <item x="852"/>
        <item x="666"/>
        <item x="426"/>
        <item x="690"/>
        <item x="238"/>
        <item x="240"/>
        <item x="211"/>
        <item x="128"/>
        <item x="1698"/>
        <item x="166"/>
        <item x="1611"/>
        <item x="1594"/>
        <item x="953"/>
        <item x="1140"/>
        <item x="871"/>
        <item x="47"/>
        <item x="287"/>
        <item x="155"/>
        <item x="130"/>
        <item x="631"/>
        <item x="1016"/>
        <item x="187"/>
        <item x="1152"/>
        <item x="825"/>
        <item x="812"/>
        <item x="1357"/>
        <item x="442"/>
        <item x="188"/>
        <item x="1709"/>
        <item x="404"/>
        <item x="1509"/>
        <item x="766"/>
        <item x="901"/>
        <item x="345"/>
        <item x="646"/>
        <item x="863"/>
        <item x="1346"/>
        <item x="253"/>
        <item x="1581"/>
        <item x="693"/>
        <item x="321"/>
        <item x="612"/>
        <item x="906"/>
        <item x="656"/>
        <item x="733"/>
        <item x="6"/>
        <item x="486"/>
        <item x="70"/>
        <item x="591"/>
        <item x="1034"/>
        <item x="946"/>
        <item x="1039"/>
        <item x="1419"/>
        <item x="1005"/>
        <item x="1697"/>
        <item x="1450"/>
        <item x="235"/>
        <item x="1021"/>
        <item x="803"/>
        <item x="436"/>
        <item x="1409"/>
        <item x="763"/>
        <item x="651"/>
        <item x="1638"/>
        <item x="620"/>
        <item x="1438"/>
        <item x="1674"/>
        <item x="202"/>
        <item x="841"/>
        <item x="1341"/>
        <item x="30"/>
        <item x="1629"/>
        <item x="1250"/>
        <item x="837"/>
        <item x="771"/>
        <item x="1397"/>
        <item x="39"/>
        <item x="1635"/>
        <item x="1501"/>
        <item x="1255"/>
        <item x="1182"/>
        <item x="827"/>
        <item x="528"/>
        <item x="230"/>
        <item x="1224"/>
        <item x="565"/>
        <item x="777"/>
        <item x="642"/>
        <item x="1165"/>
        <item x="280"/>
        <item x="1161"/>
        <item x="1254"/>
        <item x="1622"/>
        <item x="232"/>
        <item x="1567"/>
        <item x="1484"/>
        <item x="995"/>
        <item x="1148"/>
        <item x="1149"/>
        <item x="772"/>
        <item x="601"/>
        <item x="961"/>
        <item x="272"/>
        <item x="62"/>
        <item x="27"/>
        <item x="110"/>
        <item x="1597"/>
        <item x="28"/>
        <item x="1360"/>
        <item x="605"/>
        <item x="649"/>
        <item x="694"/>
        <item x="662"/>
        <item x="742"/>
        <item x="167"/>
        <item x="1739"/>
        <item x="887"/>
        <item x="21"/>
        <item x="554"/>
        <item x="703"/>
        <item x="1196"/>
        <item x="704"/>
        <item x="468"/>
        <item x="1366"/>
        <item x="7"/>
        <item x="113"/>
        <item x="683"/>
        <item x="570"/>
        <item x="665"/>
        <item x="178"/>
        <item x="589"/>
        <item x="327"/>
        <item x="184"/>
        <item x="1088"/>
        <item x="1715"/>
        <item x="801"/>
        <item x="1127"/>
        <item x="1362"/>
        <item x="1475"/>
        <item x="550"/>
        <item x="814"/>
        <item x="518"/>
        <item x="1024"/>
        <item x="1637"/>
        <item x="1325"/>
        <item x="1040"/>
        <item x="443"/>
        <item x="1582"/>
        <item x="751"/>
        <item x="1225"/>
        <item x="90"/>
        <item x="1639"/>
        <item x="789"/>
        <item x="818"/>
        <item x="488"/>
        <item x="988"/>
        <item x="1651"/>
        <item x="858"/>
        <item x="675"/>
        <item x="199"/>
        <item x="1335"/>
        <item x="1512"/>
        <item x="23"/>
        <item x="1071"/>
        <item x="251"/>
        <item x="1676"/>
        <item x="1523"/>
        <item x="452"/>
        <item x="1738"/>
        <item x="1410"/>
        <item x="571"/>
        <item x="787"/>
        <item x="1287"/>
        <item x="29"/>
        <item x="359"/>
        <item x="101"/>
        <item x="250"/>
        <item x="342"/>
        <item x="563"/>
        <item x="104"/>
        <item x="343"/>
        <item x="364"/>
        <item x="400"/>
        <item x="779"/>
        <item x="539"/>
        <item x="425"/>
        <item x="198"/>
        <item x="1192"/>
        <item x="371"/>
        <item x="192"/>
        <item x="1019"/>
        <item x="1446"/>
        <item x="985"/>
        <item x="383"/>
        <item x="583"/>
        <item x="1492"/>
        <item x="627"/>
        <item x="895"/>
        <item x="405"/>
        <item x="1092"/>
        <item x="1580"/>
        <item x="657"/>
        <item x="511"/>
        <item x="616"/>
        <item x="496"/>
        <item x="1550"/>
        <item x="1075"/>
        <item x="209"/>
        <item x="1469"/>
        <item x="1188"/>
        <item x="1572"/>
        <item x="1134"/>
        <item x="808"/>
        <item x="573"/>
        <item x="4"/>
        <item x="1376"/>
        <item x="1211"/>
        <item x="652"/>
        <item x="890"/>
        <item x="145"/>
        <item x="226"/>
        <item x="1055"/>
        <item x="353"/>
        <item x="270"/>
        <item x="164"/>
        <item x="1130"/>
        <item x="1617"/>
        <item x="174"/>
        <item x="753"/>
        <item x="1049"/>
        <item x="381"/>
        <item x="322"/>
        <item x="86"/>
        <item x="1200"/>
        <item x="839"/>
        <item x="530"/>
        <item x="802"/>
        <item x="492"/>
        <item x="817"/>
        <item x="964"/>
        <item x="1415"/>
        <item x="1660"/>
        <item x="664"/>
        <item x="1367"/>
        <item x="622"/>
        <item x="533"/>
        <item x="1033"/>
        <item x="3"/>
        <item x="1370"/>
        <item x="823"/>
        <item x="650"/>
        <item x="1162"/>
        <item x="610"/>
        <item x="1690"/>
        <item x="422"/>
        <item x="977"/>
        <item x="744"/>
        <item x="505"/>
        <item x="635"/>
        <item x="1466"/>
        <item x="279"/>
        <item x="1064"/>
        <item x="644"/>
        <item x="1020"/>
        <item x="42"/>
        <item x="1720"/>
        <item x="423"/>
        <item x="660"/>
        <item x="832"/>
        <item x="661"/>
        <item x="1372"/>
        <item x="883"/>
        <item x="219"/>
        <item x="1265"/>
        <item x="97"/>
        <item x="842"/>
        <item x="932"/>
        <item x="215"/>
        <item x="1353"/>
        <item x="515"/>
        <item x="1489"/>
        <item x="152"/>
        <item x="1286"/>
        <item x="83"/>
        <item x="794"/>
        <item x="467"/>
        <item x="1407"/>
        <item x="1656"/>
        <item x="1383"/>
        <item x="438"/>
        <item x="933"/>
        <item x="1331"/>
        <item x="1359"/>
        <item x="1468"/>
        <item x="1262"/>
        <item x="918"/>
        <item x="881"/>
        <item x="785"/>
        <item x="685"/>
        <item x="494"/>
        <item x="915"/>
        <item x="1378"/>
        <item x="265"/>
        <item x="1231"/>
        <item x="314"/>
        <item x="1103"/>
        <item x="258"/>
        <item x="1101"/>
        <item x="559"/>
        <item x="1082"/>
        <item x="478"/>
        <item x="82"/>
        <item x="755"/>
        <item x="59"/>
        <item x="1564"/>
        <item x="493"/>
        <item x="1308"/>
        <item x="1319"/>
        <item x="781"/>
        <item x="120"/>
        <item x="330"/>
        <item x="667"/>
        <item x="1095"/>
        <item x="1181"/>
        <item x="1178"/>
        <item x="396"/>
        <item x="1731"/>
        <item x="1060"/>
        <item x="864"/>
        <item x="300"/>
        <item x="558"/>
        <item x="1037"/>
        <item x="598"/>
        <item x="195"/>
        <item x="830"/>
        <item x="1237"/>
        <item x="1570"/>
        <item x="1623"/>
        <item x="1444"/>
        <item x="169"/>
        <item x="509"/>
        <item x="231"/>
        <item x="956"/>
        <item x="761"/>
        <item x="476"/>
        <item x="820"/>
        <item x="1693"/>
        <item x="1122"/>
        <item x="118"/>
        <item x="513"/>
        <item x="456"/>
        <item x="283"/>
        <item x="295"/>
        <item x="1533"/>
        <item x="222"/>
        <item x="387"/>
        <item x="1145"/>
        <item x="1655"/>
        <item x="506"/>
        <item x="540"/>
        <item x="551"/>
        <item x="1532"/>
        <item x="85"/>
        <item x="1613"/>
        <item x="450"/>
        <item x="398"/>
        <item x="1015"/>
        <item x="541"/>
        <item x="621"/>
        <item x="1022"/>
        <item x="403"/>
        <item x="394"/>
        <item x="560"/>
        <item x="12"/>
        <item x="214"/>
        <item x="455"/>
        <item x="276"/>
        <item x="931"/>
        <item x="1047"/>
        <item x="527"/>
        <item x="981"/>
        <item x="1336"/>
        <item x="266"/>
        <item x="204"/>
        <item x="921"/>
        <item x="990"/>
        <item x="291"/>
        <item x="1625"/>
        <item x="688"/>
        <item x="1678"/>
        <item x="355"/>
        <item x="1643"/>
        <item x="1391"/>
        <item x="800"/>
        <item x="1147"/>
        <item x="940"/>
        <item x="1701"/>
        <item x="1205"/>
        <item x="406"/>
        <item x="556"/>
        <item x="121"/>
        <item x="52"/>
        <item x="835"/>
        <item x="98"/>
        <item x="747"/>
        <item x="1575"/>
        <item x="795"/>
        <item x="998"/>
        <item x="743"/>
        <item x="1223"/>
        <item x="102"/>
        <item x="1305"/>
        <item x="641"/>
        <item x="1266"/>
        <item x="459"/>
        <item x="1668"/>
        <item x="1013"/>
        <item x="1135"/>
        <item x="124"/>
        <item x="1487"/>
        <item x="320"/>
        <item x="1271"/>
        <item x="843"/>
        <item x="1694"/>
        <item x="171"/>
        <item x="1141"/>
        <item x="1422"/>
        <item x="552"/>
        <item x="1604"/>
        <item x="713"/>
        <item x="1584"/>
        <item x="165"/>
        <item x="1276"/>
        <item x="1146"/>
        <item x="1160"/>
        <item x="1458"/>
        <item x="1408"/>
        <item x="532"/>
        <item x="1296"/>
        <item x="1068"/>
        <item x="907"/>
        <item x="856"/>
        <item x="1549"/>
        <item x="758"/>
        <item x="379"/>
        <item x="568"/>
        <item x="816"/>
        <item x="1683"/>
        <item x="853"/>
        <item x="1313"/>
        <item x="1474"/>
        <item x="1187"/>
        <item x="33"/>
        <item x="119"/>
        <item x="1672"/>
        <item x="643"/>
        <item x="1227"/>
        <item x="485"/>
        <item x="535"/>
        <item x="1600"/>
        <item x="1334"/>
        <item x="218"/>
        <item x="912"/>
        <item x="935"/>
        <item x="917"/>
        <item x="815"/>
        <item x="285"/>
        <item x="1477"/>
        <item x="754"/>
        <item x="1294"/>
        <item x="1689"/>
        <item x="1368"/>
        <item x="1557"/>
        <item x="1593"/>
        <item x="923"/>
        <item x="306"/>
        <item x="1579"/>
        <item x="13"/>
        <item x="136"/>
        <item x="1428"/>
        <item x="628"/>
        <item x="125"/>
        <item x="304"/>
        <item x="707"/>
        <item x="663"/>
        <item x="1429"/>
        <item x="1534"/>
        <item x="784"/>
        <item x="201"/>
        <item x="745"/>
        <item x="1310"/>
        <item x="566"/>
        <item x="1587"/>
        <item x="526"/>
        <item x="223"/>
        <item x="676"/>
        <item x="1289"/>
        <item x="1280"/>
        <item x="1121"/>
        <item x="213"/>
        <item x="1436"/>
        <item x="481"/>
        <item x="1374"/>
        <item x="1219"/>
        <item x="501"/>
        <item x="1559"/>
        <item x="34"/>
        <item x="770"/>
        <item x="1006"/>
        <item x="1371"/>
        <item x="1238"/>
        <item x="1685"/>
        <item x="1705"/>
        <item x="367"/>
        <item x="237"/>
        <item x="1292"/>
        <item x="536"/>
        <item x="1212"/>
        <item x="191"/>
        <item x="1186"/>
        <item x="1664"/>
        <item x="721"/>
        <item x="1087"/>
        <item x="1330"/>
        <item x="862"/>
        <item x="458"/>
        <item x="1375"/>
        <item x="1614"/>
        <item x="78"/>
        <item x="361"/>
        <item x="888"/>
        <item x="847"/>
        <item x="799"/>
        <item x="1235"/>
        <item x="1498"/>
        <item x="896"/>
        <item x="893"/>
        <item x="768"/>
        <item x="711"/>
        <item x="281"/>
        <item x="273"/>
        <item x="1707"/>
        <item x="430"/>
        <item x="1563"/>
        <item x="904"/>
        <item x="454"/>
        <item x="1174"/>
        <item x="247"/>
        <item x="885"/>
        <item x="593"/>
        <item x="1295"/>
        <item x="1297"/>
        <item x="588"/>
        <item x="1398"/>
        <item x="1535"/>
        <item x="868"/>
        <item x="1116"/>
        <item x="424"/>
        <item x="1328"/>
        <item x="54"/>
        <item x="1120"/>
        <item x="512"/>
        <item x="1209"/>
        <item x="41"/>
        <item x="516"/>
        <item x="639"/>
        <item x="432"/>
        <item x="413"/>
        <item x="520"/>
        <item x="1555"/>
        <item x="950"/>
        <item x="487"/>
        <item x="208"/>
        <item x="138"/>
        <item x="682"/>
        <item x="244"/>
        <item x="695"/>
        <item x="898"/>
        <item x="1190"/>
        <item x="11"/>
        <item x="653"/>
        <item x="1043"/>
        <item x="370"/>
        <item x="1232"/>
        <item x="1067"/>
        <item x="1607"/>
        <item x="1724"/>
        <item x="411"/>
        <item x="349"/>
        <item x="1220"/>
        <item x="386"/>
        <item x="429"/>
        <item x="1299"/>
        <item x="750"/>
        <item x="303"/>
        <item x="833"/>
        <item x="356"/>
        <item x="1173"/>
        <item x="1403"/>
        <item x="1500"/>
        <item x="916"/>
        <item x="200"/>
        <item x="1309"/>
        <item x="239"/>
        <item x="1108"/>
        <item x="243"/>
        <item x="585"/>
        <item x="313"/>
        <item x="1542"/>
        <item x="1274"/>
        <item x="1547"/>
        <item x="112"/>
        <item x="1133"/>
        <item x="1189"/>
        <item x="1131"/>
        <item x="1261"/>
        <item x="1390"/>
        <item x="449"/>
        <item x="246"/>
        <item x="1736"/>
        <item x="217"/>
        <item x="1065"/>
        <item x="928"/>
        <item x="615"/>
        <item x="1387"/>
        <item x="715"/>
        <item x="1454"/>
        <item x="1369"/>
        <item x="1648"/>
        <item x="108"/>
        <item x="312"/>
        <item x="1634"/>
        <item x="1342"/>
        <item x="1386"/>
        <item x="1405"/>
        <item x="453"/>
        <item x="1490"/>
        <item x="366"/>
        <item x="1239"/>
        <item x="1462"/>
        <item x="894"/>
        <item x="137"/>
        <item x="1463"/>
        <item x="1459"/>
        <item x="374"/>
        <item x="626"/>
        <item x="354"/>
        <item x="648"/>
        <item x="1111"/>
        <item x="1350"/>
        <item x="389"/>
        <item x="1364"/>
        <item x="769"/>
        <item x="609"/>
        <item x="577"/>
        <item x="66"/>
        <item x="677"/>
        <item x="76"/>
        <item x="319"/>
        <item x="1416"/>
        <item x="73"/>
        <item x="1241"/>
        <item x="346"/>
        <item x="581"/>
        <item x="1508"/>
        <item x="1104"/>
        <item x="176"/>
        <item x="1311"/>
        <item x="1734"/>
        <item x="1461"/>
        <item x="673"/>
        <item x="726"/>
        <item x="1691"/>
        <item x="926"/>
        <item x="828"/>
        <item x="698"/>
        <item x="105"/>
        <item x="1708"/>
        <item x="1479"/>
        <item x="262"/>
        <item x="461"/>
        <item x="1260"/>
        <item x="727"/>
        <item x="638"/>
        <item x="1517"/>
        <item x="748"/>
        <item x="332"/>
        <item x="1304"/>
        <item x="236"/>
        <item x="1175"/>
        <item x="1094"/>
        <item x="1011"/>
        <item x="282"/>
        <item x="16"/>
        <item x="151"/>
        <item x="531"/>
        <item x="1437"/>
        <item x="836"/>
        <item x="735"/>
        <item x="951"/>
        <item x="691"/>
        <item x="717"/>
        <item x="788"/>
        <item x="865"/>
        <item x="1010"/>
        <item x="882"/>
        <item x="1585"/>
        <item x="943"/>
        <item x="143"/>
        <item x="1249"/>
        <item x="929"/>
        <item x="1447"/>
        <item x="491"/>
        <item x="419"/>
        <item x="1505"/>
        <item x="448"/>
        <item x="905"/>
        <item x="1004"/>
        <item x="1497"/>
        <item x="183"/>
        <item x="1402"/>
        <item x="1213"/>
        <item x="305"/>
        <item x="1491"/>
        <item x="1483"/>
        <item x="1314"/>
        <item x="1045"/>
        <item x="1677"/>
        <item x="1053"/>
        <item x="746"/>
        <item x="466"/>
        <item x="63"/>
        <item x="999"/>
        <item x="645"/>
        <item x="433"/>
        <item x="1159"/>
        <item x="224"/>
        <item x="43"/>
        <item x="153"/>
        <item x="1401"/>
        <item x="1577"/>
        <item x="407"/>
        <item x="1256"/>
        <item x="590"/>
        <item x="850"/>
        <item x="1551"/>
        <item x="809"/>
        <item x="762"/>
        <item x="84"/>
        <item x="484"/>
        <item x="1215"/>
        <item x="1163"/>
        <item x="813"/>
        <item x="1434"/>
        <item x="1389"/>
        <item x="392"/>
        <item x="365"/>
        <item x="336"/>
        <item x="1465"/>
        <item x="74"/>
        <item x="157"/>
        <item x="1521"/>
        <item x="212"/>
        <item x="1316"/>
        <item x="1240"/>
        <item x="1632"/>
        <item x="579"/>
        <item x="1267"/>
        <item x="1183"/>
        <item x="920"/>
        <item x="378"/>
        <item x="1400"/>
        <item x="586"/>
        <item x="71"/>
        <item x="194"/>
        <item x="1443"/>
        <item x="1395"/>
        <item x="1112"/>
        <item x="1132"/>
        <item x="740"/>
        <item x="497"/>
        <item x="968"/>
        <item x="1539"/>
        <item x="1609"/>
        <item x="525"/>
        <item x="1210"/>
        <item x="1687"/>
        <item x="1373"/>
        <item x="877"/>
        <item x="1002"/>
        <item x="1480"/>
        <item x="418"/>
        <item x="1337"/>
        <item x="1630"/>
        <item x="608"/>
        <item x="1017"/>
        <item x="687"/>
        <item x="1732"/>
        <item x="1423"/>
        <item x="1061"/>
        <item x="1520"/>
        <item x="180"/>
        <item x="625"/>
        <item x="1247"/>
        <item x="1661"/>
        <item x="298"/>
        <item x="1654"/>
        <item x="1052"/>
        <item x="1105"/>
        <item x="655"/>
        <item x="911"/>
        <item x="1531"/>
        <item x="286"/>
        <item x="624"/>
        <item x="838"/>
        <item x="1151"/>
        <item x="446"/>
        <item x="1018"/>
        <item x="1275"/>
        <item x="107"/>
        <item x="1680"/>
        <item x="937"/>
        <item x="576"/>
        <item x="963"/>
        <item x="391"/>
        <item x="1565"/>
        <item x="1486"/>
        <item x="1177"/>
        <item x="1377"/>
        <item x="1338"/>
        <item x="480"/>
        <item x="1098"/>
        <item x="40"/>
        <item x="786"/>
        <item x="1392"/>
        <item x="728"/>
        <item x="123"/>
        <item x="1009"/>
        <item x="324"/>
        <item x="1123"/>
        <item x="672"/>
        <item x="658"/>
        <item x="689"/>
        <item x="942"/>
        <item x="594"/>
        <item x="668"/>
        <item x="960"/>
        <item x="1618"/>
        <item x="297"/>
        <item x="503"/>
        <item x="1714"/>
        <item x="1236"/>
        <item x="900"/>
        <item x="902"/>
        <item x="738"/>
        <item x="1624"/>
        <item x="289"/>
        <item x="498"/>
        <item x="1279"/>
        <item x="1470"/>
        <item x="939"/>
        <item x="867"/>
        <item x="1050"/>
        <item x="182"/>
        <item x="1440"/>
        <item x="603"/>
        <item x="899"/>
        <item x="67"/>
        <item x="1243"/>
        <item x="203"/>
        <item x="146"/>
        <item x="1662"/>
        <item x="228"/>
        <item x="156"/>
        <item x="1659"/>
        <item x="80"/>
        <item x="633"/>
        <item x="207"/>
        <item x="1035"/>
        <item x="1191"/>
        <item x="980"/>
        <item x="1176"/>
        <item x="955"/>
        <item x="22"/>
        <item x="1457"/>
        <item x="584"/>
        <item x="892"/>
        <item x="181"/>
        <item x="546"/>
        <item x="614"/>
        <item x="1356"/>
        <item x="706"/>
        <item x="351"/>
        <item x="141"/>
        <item x="463"/>
        <item x="1494"/>
        <item x="1528"/>
        <item x="116"/>
        <item x="611"/>
        <item x="1046"/>
        <item x="326"/>
        <item x="1566"/>
        <item x="734"/>
        <item x="636"/>
        <item x="317"/>
        <item x="358"/>
        <item x="8"/>
        <item x="1138"/>
        <item x="1303"/>
        <item x="1432"/>
        <item x="402"/>
        <item x="1711"/>
        <item x="944"/>
        <item x="859"/>
        <item x="1573"/>
        <item x="500"/>
        <item x="1380"/>
        <item x="1647"/>
        <item x="1091"/>
        <item x="1595"/>
        <item x="805"/>
        <item x="1029"/>
        <item x="1242"/>
        <item x="1100"/>
        <item x="1124"/>
        <item x="979"/>
        <item x="242"/>
        <item x="811"/>
        <item x="600"/>
        <item x="1456"/>
        <item x="544"/>
        <item x="206"/>
        <item x="1080"/>
        <item x="20"/>
        <item x="1027"/>
        <item x="1619"/>
        <item x="992"/>
        <item x="1118"/>
        <item x="87"/>
        <item x="1718"/>
        <item x="807"/>
        <item x="1522"/>
        <item x="1453"/>
        <item x="1627"/>
        <item x="1298"/>
        <item x="477"/>
        <item x="619"/>
        <item x="412"/>
        <item x="1717"/>
        <item x="773"/>
        <item x="49"/>
        <item x="702"/>
        <item x="185"/>
        <item x="45"/>
        <item x="869"/>
        <item x="65"/>
        <item x="647"/>
        <item x="1233"/>
        <item x="936"/>
        <item x="1526"/>
        <item x="876"/>
        <item x="1394"/>
        <item x="447"/>
        <item x="278"/>
        <item x="1012"/>
        <item x="1473"/>
        <item x="692"/>
        <item x="1167"/>
        <item x="846"/>
        <item x="79"/>
        <item x="1571"/>
        <item x="410"/>
        <item x="1561"/>
        <item x="384"/>
        <item x="1194"/>
        <item x="216"/>
        <item x="439"/>
        <item x="435"/>
        <item x="357"/>
        <item x="948"/>
        <item x="514"/>
        <item x="970"/>
        <item x="517"/>
        <item x="969"/>
        <item x="684"/>
        <item x="44"/>
        <item x="1545"/>
        <item x="189"/>
        <item x="597"/>
        <item x="100"/>
        <item x="10"/>
        <item x="1578"/>
        <item x="1085"/>
        <item x="947"/>
        <item x="150"/>
        <item x="340"/>
        <item x="390"/>
        <item x="1169"/>
        <item x="1467"/>
        <item x="1511"/>
        <item x="580"/>
        <item x="1445"/>
        <item x="1216"/>
        <item x="75"/>
        <item x="464"/>
        <item x="483"/>
        <item x="989"/>
        <item x="765"/>
        <item x="1144"/>
        <item x="1652"/>
        <item x="420"/>
        <item x="1722"/>
        <item x="1032"/>
        <item x="1107"/>
        <item x="1385"/>
        <item x="489"/>
        <item x="1320"/>
        <item x="1460"/>
        <item x="826"/>
        <item x="729"/>
        <item x="308"/>
        <item x="1072"/>
        <item x="117"/>
        <item x="499"/>
        <item x="58"/>
        <item x="1197"/>
        <item x="1471"/>
        <item x="1166"/>
        <item x="719"/>
        <item x="1733"/>
        <item x="1590"/>
        <item x="1699"/>
        <item x="1569"/>
        <item x="1504"/>
        <item x="1284"/>
        <item x="408"/>
        <item x="1077"/>
        <item x="93"/>
        <item x="431"/>
        <item x="903"/>
        <item x="0"/>
        <item x="1001"/>
        <item x="548"/>
        <item x="630"/>
        <item x="252"/>
        <item x="759"/>
        <item x="1244"/>
        <item x="274"/>
        <item x="1"/>
        <item x="1343"/>
        <item x="1312"/>
        <item x="1089"/>
        <item x="26"/>
        <item x="962"/>
        <item x="972"/>
        <item x="699"/>
        <item x="1537"/>
        <item x="14"/>
        <item x="261"/>
        <item x="834"/>
        <item x="983"/>
        <item x="472"/>
        <item x="160"/>
        <item x="144"/>
        <item x="469"/>
        <item x="860"/>
        <item x="284"/>
        <item x="884"/>
        <item x="875"/>
        <item x="88"/>
        <item x="1268"/>
        <item x="1384"/>
        <item x="880"/>
        <item x="1554"/>
        <item x="1695"/>
        <item x="1078"/>
        <item x="1281"/>
        <item x="1230"/>
        <item x="997"/>
        <item x="731"/>
        <item x="1681"/>
        <item x="1361"/>
        <item x="271"/>
        <item x="1413"/>
        <item x="1603"/>
        <item x="1070"/>
        <item x="705"/>
        <item x="889"/>
        <item x="1418"/>
        <item x="1515"/>
        <item x="978"/>
        <item x="878"/>
        <item x="69"/>
        <item x="1306"/>
        <item x="1673"/>
        <item x="1414"/>
        <item x="1229"/>
        <item x="140"/>
        <item x="1063"/>
        <item x="934"/>
        <item x="126"/>
        <item x="945"/>
        <item x="686"/>
        <item x="1688"/>
        <item x="1318"/>
        <item x="829"/>
        <item x="764"/>
        <item x="1323"/>
        <item x="821"/>
        <item x="393"/>
        <item x="159"/>
        <item x="475"/>
        <item x="679"/>
        <item x="774"/>
        <item x="886"/>
        <item x="562"/>
        <item x="1646"/>
        <item x="148"/>
        <item x="1518"/>
        <item x="1048"/>
        <item x="290"/>
        <item x="1348"/>
        <item x="1642"/>
        <item x="1610"/>
        <item x="149"/>
        <item x="1003"/>
        <item x="434"/>
        <item x="1562"/>
        <item x="996"/>
        <item x="1641"/>
        <item x="1591"/>
        <item x="1576"/>
        <item x="1136"/>
        <item x="1636"/>
        <item x="1608"/>
        <item x="362"/>
        <item x="1541"/>
        <item x="1686"/>
        <item x="1026"/>
        <item x="395"/>
        <item x="299"/>
        <item x="259"/>
        <item x="927"/>
        <item x="674"/>
        <item x="1327"/>
        <item x="72"/>
        <item x="697"/>
        <item x="1358"/>
        <item x="523"/>
        <item x="1645"/>
        <item x="959"/>
        <item x="440"/>
        <item x="1062"/>
        <item x="64"/>
        <item x="1184"/>
        <item x="798"/>
        <item x="329"/>
        <item x="1031"/>
        <item x="739"/>
        <item x="596"/>
        <item x="1042"/>
        <item x="617"/>
        <item x="103"/>
        <item x="376"/>
        <item x="718"/>
        <item x="507"/>
        <item x="1354"/>
        <item x="749"/>
        <item x="1482"/>
        <item x="1000"/>
        <item x="1221"/>
        <item x="147"/>
        <item x="1476"/>
        <item x="1126"/>
        <item x="1496"/>
        <item x="1170"/>
        <item x="1433"/>
        <item x="460"/>
        <item x="135"/>
        <item x="38"/>
        <item x="680"/>
        <item x="1675"/>
        <item x="1030"/>
        <item x="1363"/>
        <item x="352"/>
        <item x="1556"/>
        <item x="1066"/>
        <item x="578"/>
        <item x="9"/>
        <item x="737"/>
        <item x="1601"/>
        <item x="712"/>
        <item x="414"/>
        <item x="267"/>
        <item x="925"/>
        <item x="1277"/>
        <item x="919"/>
        <item x="233"/>
        <item x="1381"/>
        <item x="1198"/>
        <item x="1667"/>
        <item x="775"/>
        <item x="1153"/>
        <item x="1735"/>
        <item x="1172"/>
        <item x="1503"/>
        <item x="910"/>
        <item x="1424"/>
        <item x="36"/>
        <item x="708"/>
        <item x="1248"/>
        <item x="1628"/>
        <item x="1516"/>
        <item x="599"/>
        <item x="966"/>
        <item x="844"/>
        <item x="68"/>
        <item x="1426"/>
        <item x="1388"/>
        <item x="1044"/>
        <item x="1263"/>
        <item x="806"/>
        <item x="1435"/>
        <item x="557"/>
        <item x="1488"/>
        <item x="428"/>
        <item x="427"/>
        <item x="1079"/>
        <item x="1273"/>
        <item x="473"/>
        <item x="154"/>
        <item x="629"/>
        <item x="1322"/>
        <item x="1251"/>
        <item x="760"/>
        <item x="25"/>
        <item x="1086"/>
        <item x="1510"/>
        <item x="776"/>
        <item x="569"/>
        <item x="1514"/>
        <item x="48"/>
        <item x="158"/>
        <item x="1069"/>
        <item x="1349"/>
        <item x="1283"/>
        <item x="415"/>
        <item x="388"/>
        <item x="1291"/>
        <item x="1602"/>
        <item x="529"/>
        <item x="495"/>
        <item x="984"/>
        <item x="1626"/>
        <item x="654"/>
        <item x="1658"/>
        <item x="1365"/>
        <item x="678"/>
        <item x="46"/>
        <item x="1106"/>
        <item x="701"/>
        <item x="1543"/>
        <item x="792"/>
        <item x="975"/>
        <item x="1259"/>
        <item x="1014"/>
        <item x="1218"/>
        <item x="1558"/>
        <item x="993"/>
        <item x="732"/>
        <item x="268"/>
        <item x="1427"/>
        <item x="958"/>
        <item x="1007"/>
        <item x="2"/>
        <item x="382"/>
        <item x="1727"/>
        <item x="1598"/>
        <item x="316"/>
        <item x="1665"/>
        <item x="810"/>
        <item x="954"/>
        <item x="161"/>
        <item x="756"/>
        <item x="914"/>
        <item x="1616"/>
        <item x="1417"/>
        <item x="1222"/>
        <item x="220"/>
        <item x="854"/>
        <item x="561"/>
        <item x="277"/>
        <item x="1713"/>
        <item x="994"/>
        <item x="1684"/>
        <item x="248"/>
        <item x="724"/>
        <item x="930"/>
        <item x="874"/>
        <item x="1451"/>
        <item x="1399"/>
        <item x="1612"/>
        <item x="522"/>
        <item x="328"/>
        <item x="1352"/>
        <item x="709"/>
        <item x="275"/>
        <item x="302"/>
        <item x="976"/>
        <item x="369"/>
        <item x="1669"/>
        <item x="1396"/>
        <item x="1202"/>
        <item x="1553"/>
        <item x="1730"/>
        <item x="741"/>
        <item x="465"/>
        <item x="56"/>
        <item x="19"/>
        <item x="35"/>
        <item x="1264"/>
        <item x="470"/>
        <item x="866"/>
        <item x="1560"/>
        <item x="640"/>
        <item x="831"/>
        <item x="1326"/>
        <item x="482"/>
        <item x="257"/>
        <item x="344"/>
        <item x="1696"/>
        <item x="574"/>
        <item x="659"/>
        <item x="822"/>
        <item x="1155"/>
        <item x="716"/>
        <item x="1412"/>
        <item x="168"/>
        <item x="1270"/>
        <item x="1315"/>
        <item x="537"/>
        <item x="790"/>
        <item x="710"/>
        <item x="17"/>
        <item x="1180"/>
        <item x="1293"/>
        <item x="897"/>
        <item x="1589"/>
        <item x="1592"/>
        <item x="1620"/>
        <item x="1128"/>
        <item x="377"/>
        <item x="1321"/>
        <item x="1710"/>
        <item x="1679"/>
        <item x="1051"/>
        <item x="309"/>
        <item x="1502"/>
        <item x="1090"/>
        <item x="602"/>
        <item x="241"/>
        <item x="331"/>
        <item x="1441"/>
        <item x="51"/>
        <item x="757"/>
        <item x="606"/>
        <item x="519"/>
        <item x="1481"/>
        <item x="1117"/>
        <item x="671"/>
        <item x="991"/>
        <item x="1442"/>
        <item x="1439"/>
        <item x="1599"/>
        <item x="872"/>
        <item x="1208"/>
        <item x="445"/>
        <item x="111"/>
        <item x="263"/>
        <item x="1406"/>
        <item x="752"/>
        <item x="575"/>
        <item x="1721"/>
        <item x="1081"/>
        <item x="1258"/>
        <item x="1546"/>
        <item x="1431"/>
        <item x="1156"/>
        <item x="179"/>
        <item x="1704"/>
        <item x="1199"/>
        <item x="1455"/>
        <item x="50"/>
        <item x="555"/>
        <item x="122"/>
        <item x="1524"/>
        <item x="1099"/>
        <item x="696"/>
        <item x="457"/>
        <item x="1226"/>
        <item x="347"/>
        <item x="791"/>
        <item x="1288"/>
        <item x="193"/>
        <item x="1606"/>
        <item x="1329"/>
        <item x="293"/>
        <item x="1478"/>
        <item x="451"/>
        <item x="783"/>
        <item x="681"/>
        <item x="1125"/>
        <item x="490"/>
        <item x="521"/>
        <item x="1519"/>
        <item x="229"/>
        <item x="1339"/>
        <item x="307"/>
        <item x="1411"/>
        <item x="311"/>
        <item x="421"/>
        <item x="1023"/>
        <item x="114"/>
        <item x="1574"/>
        <item x="924"/>
        <item x="1257"/>
        <item x="637"/>
        <item x="1333"/>
        <item x="333"/>
        <item x="870"/>
        <item x="254"/>
        <item x="855"/>
        <item x="32"/>
        <item x="973"/>
        <item x="1716"/>
        <item x="1723"/>
        <item x="782"/>
        <item x="714"/>
        <item x="986"/>
        <item x="131"/>
        <item x="1300"/>
        <item x="1421"/>
        <item x="1143"/>
        <item x="634"/>
        <item x="260"/>
        <item x="234"/>
        <item x="61"/>
        <item x="315"/>
        <item x="380"/>
        <item x="1529"/>
        <item x="1351"/>
        <item x="1525"/>
        <item x="913"/>
        <item x="857"/>
        <item x="1692"/>
        <item x="162"/>
        <item x="549"/>
        <item x="722"/>
        <item x="502"/>
        <item x="1538"/>
        <item x="127"/>
        <item x="669"/>
        <item x="909"/>
        <item x="1059"/>
        <item x="1253"/>
        <item x="1214"/>
        <item x="1113"/>
        <item x="1485"/>
        <item x="31"/>
        <item x="221"/>
        <item x="1670"/>
        <item x="249"/>
        <item x="1084"/>
        <item x="1499"/>
        <item x="1269"/>
        <item x="372"/>
        <item x="175"/>
        <item x="845"/>
        <item x="1552"/>
        <item x="142"/>
        <item x="1157"/>
        <item x="971"/>
        <item x="723"/>
        <item x="780"/>
        <item x="804"/>
        <item x="891"/>
        <item x="1195"/>
        <item x="524"/>
        <item x="1347"/>
        <item x="700"/>
        <item x="24"/>
        <item x="172"/>
        <item x="824"/>
        <item x="1168"/>
        <item x="196"/>
        <item x="1740"/>
        <item x="1228"/>
        <item x="1340"/>
        <item x="269"/>
        <item x="670"/>
        <item x="255"/>
        <item x="245"/>
        <item x="1252"/>
        <item x="1644"/>
        <item x="547"/>
        <item x="397"/>
        <item x="89"/>
        <item x="106"/>
        <item x="819"/>
        <item x="339"/>
        <item x="1449"/>
        <item x="587"/>
        <item x="1568"/>
        <item x="1649"/>
        <item x="1527"/>
        <item x="373"/>
        <item x="1725"/>
        <item x="982"/>
        <item x="1278"/>
        <item x="1420"/>
        <item x="1203"/>
        <item x="15"/>
        <item x="553"/>
        <item x="1345"/>
        <item x="848"/>
        <item x="595"/>
        <item x="730"/>
        <item x="385"/>
        <item x="849"/>
        <item x="1083"/>
        <item x="186"/>
        <item x="1666"/>
        <item x="1506"/>
        <item x="1234"/>
        <item x="967"/>
        <item x="1737"/>
        <item x="6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4" showAll="0"/>
    <pivotField numFmtId="1" showAll="0"/>
    <pivotField numFmtId="165" showAll="0"/>
    <pivotField showAll="0"/>
    <pivotField showAll="0"/>
    <pivotField showAll="0"/>
    <pivotField numFmtId="1" showAll="0"/>
    <pivotField numFmtId="1" showAll="0"/>
    <pivotField showAll="0"/>
    <pivotField showAll="0"/>
    <pivotField numFmtId="165" showAll="0"/>
    <pivotField numFmtId="165" showAll="0"/>
    <pivotField showAll="0"/>
    <pivotField showAll="0"/>
    <pivotField showAll="0"/>
  </pivotFields>
  <rowFields count="1">
    <field x="0"/>
  </rowFields>
  <rowItems count="11">
    <i>
      <x v="75"/>
    </i>
    <i>
      <x v="1523"/>
    </i>
    <i>
      <x v="1440"/>
    </i>
    <i>
      <x v="309"/>
    </i>
    <i>
      <x v="1695"/>
    </i>
    <i>
      <x v="250"/>
    </i>
    <i>
      <x v="1479"/>
    </i>
    <i>
      <x v="1637"/>
    </i>
    <i>
      <x v="281"/>
    </i>
    <i>
      <x v="378"/>
    </i>
    <i>
      <x v="711"/>
    </i>
  </rowItems>
  <colItems count="1">
    <i/>
  </colItems>
  <dataFields count="1">
    <dataField name="Average of imdb_score" fld="2" subtotal="average" baseField="0" baseItem="6"/>
  </dataFields>
  <formats count="1">
    <format dxfId="3">
      <pivotArea collapsedLevelsAreSubtotals="1" fieldPosition="0">
        <references count="1">
          <reference field="0" count="1">
            <x v="250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1" showRowHeaders="1" showColHeaders="1" showRowStripes="0" showColStripes="0" showLastColumn="1"/>
  <filters count="1">
    <filter fld="0" type="count" evalOrder="-1" id="4" iMeasureFld="0">
      <autoFilter ref="A1">
        <filterColumn colId="0">
          <top10 val="9" filterVal="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088C7-4B53-460B-AB26-4638AF4E54DE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2:B7" firstHeaderRow="1" firstDataRow="1" firstDataCol="1"/>
  <pivotFields count="14">
    <pivotField showAll="0"/>
    <pivotField showAll="0"/>
    <pivotField dataField="1" numFmtId="164" showAll="0"/>
    <pivotField numFmtId="1" showAll="0"/>
    <pivotField numFmtId="165" showAll="0"/>
    <pivotField showAll="0"/>
    <pivotField axis="axisRow" showAll="0" measureFilter="1" sortType="descending">
      <items count="757">
        <item x="470"/>
        <item x="184"/>
        <item x="169"/>
        <item x="173"/>
        <item x="41"/>
        <item x="213"/>
        <item x="414"/>
        <item x="472"/>
        <item x="650"/>
        <item x="559"/>
        <item x="688"/>
        <item x="170"/>
        <item x="753"/>
        <item x="317"/>
        <item x="514"/>
        <item x="670"/>
        <item x="413"/>
        <item x="608"/>
        <item x="673"/>
        <item x="288"/>
        <item x="296"/>
        <item x="402"/>
        <item x="640"/>
        <item x="495"/>
        <item x="565"/>
        <item x="535"/>
        <item x="416"/>
        <item x="298"/>
        <item x="490"/>
        <item x="689"/>
        <item x="135"/>
        <item x="137"/>
        <item x="496"/>
        <item x="683"/>
        <item x="519"/>
        <item x="292"/>
        <item x="487"/>
        <item x="578"/>
        <item x="717"/>
        <item x="335"/>
        <item x="544"/>
        <item x="421"/>
        <item x="722"/>
        <item x="97"/>
        <item x="556"/>
        <item x="282"/>
        <item x="501"/>
        <item x="152"/>
        <item x="447"/>
        <item x="478"/>
        <item x="73"/>
        <item x="522"/>
        <item x="300"/>
        <item x="677"/>
        <item x="401"/>
        <item x="239"/>
        <item x="22"/>
        <item x="445"/>
        <item x="212"/>
        <item x="680"/>
        <item x="274"/>
        <item x="527"/>
        <item x="729"/>
        <item x="111"/>
        <item x="526"/>
        <item x="308"/>
        <item x="642"/>
        <item x="525"/>
        <item x="573"/>
        <item x="694"/>
        <item x="521"/>
        <item x="500"/>
        <item x="34"/>
        <item x="589"/>
        <item x="707"/>
        <item x="678"/>
        <item x="69"/>
        <item x="666"/>
        <item x="340"/>
        <item x="95"/>
        <item x="674"/>
        <item x="710"/>
        <item x="174"/>
        <item x="621"/>
        <item x="703"/>
        <item x="373"/>
        <item x="32"/>
        <item x="734"/>
        <item x="398"/>
        <item x="303"/>
        <item x="653"/>
        <item x="592"/>
        <item x="324"/>
        <item x="183"/>
        <item x="253"/>
        <item x="322"/>
        <item x="429"/>
        <item x="91"/>
        <item x="234"/>
        <item x="328"/>
        <item x="357"/>
        <item x="286"/>
        <item x="189"/>
        <item x="646"/>
        <item x="83"/>
        <item x="454"/>
        <item x="33"/>
        <item x="246"/>
        <item x="171"/>
        <item x="380"/>
        <item x="392"/>
        <item x="265"/>
        <item x="258"/>
        <item x="285"/>
        <item x="232"/>
        <item x="513"/>
        <item x="241"/>
        <item x="550"/>
        <item x="741"/>
        <item x="732"/>
        <item x="218"/>
        <item x="510"/>
        <item x="749"/>
        <item x="517"/>
        <item x="381"/>
        <item x="259"/>
        <item x="369"/>
        <item x="604"/>
        <item x="617"/>
        <item x="143"/>
        <item x="7"/>
        <item x="185"/>
        <item x="89"/>
        <item x="492"/>
        <item x="251"/>
        <item x="524"/>
        <item x="482"/>
        <item x="740"/>
        <item x="320"/>
        <item x="323"/>
        <item x="582"/>
        <item x="86"/>
        <item x="449"/>
        <item x="566"/>
        <item x="10"/>
        <item x="579"/>
        <item x="382"/>
        <item x="697"/>
        <item x="195"/>
        <item x="176"/>
        <item x="389"/>
        <item x="332"/>
        <item x="268"/>
        <item x="338"/>
        <item x="570"/>
        <item x="331"/>
        <item x="293"/>
        <item x="96"/>
        <item x="661"/>
        <item x="25"/>
        <item x="269"/>
        <item x="138"/>
        <item x="5"/>
        <item x="404"/>
        <item x="420"/>
        <item x="520"/>
        <item x="493"/>
        <item x="648"/>
        <item x="120"/>
        <item x="90"/>
        <item x="346"/>
        <item x="603"/>
        <item x="739"/>
        <item x="27"/>
        <item x="696"/>
        <item x="243"/>
        <item x="539"/>
        <item x="358"/>
        <item x="730"/>
        <item x="644"/>
        <item x="584"/>
        <item x="245"/>
        <item x="436"/>
        <item x="518"/>
        <item x="182"/>
        <item x="342"/>
        <item x="88"/>
        <item x="198"/>
        <item x="479"/>
        <item x="47"/>
        <item x="418"/>
        <item x="370"/>
        <item x="49"/>
        <item x="735"/>
        <item x="714"/>
        <item x="460"/>
        <item x="605"/>
        <item x="567"/>
        <item x="534"/>
        <item x="334"/>
        <item x="448"/>
        <item x="583"/>
        <item x="752"/>
        <item x="254"/>
        <item x="333"/>
        <item x="99"/>
        <item x="595"/>
        <item x="117"/>
        <item x="615"/>
        <item x="691"/>
        <item x="75"/>
        <item x="450"/>
        <item x="731"/>
        <item x="76"/>
        <item x="115"/>
        <item x="284"/>
        <item x="372"/>
        <item x="87"/>
        <item x="533"/>
        <item x="754"/>
        <item x="547"/>
        <item x="622"/>
        <item x="395"/>
        <item x="397"/>
        <item x="318"/>
        <item x="252"/>
        <item x="81"/>
        <item x="711"/>
        <item x="541"/>
        <item x="695"/>
        <item x="551"/>
        <item x="237"/>
        <item x="207"/>
        <item x="588"/>
        <item x="289"/>
        <item x="53"/>
        <item x="474"/>
        <item x="48"/>
        <item x="191"/>
        <item x="349"/>
        <item x="101"/>
        <item x="307"/>
        <item x="82"/>
        <item x="614"/>
        <item x="114"/>
        <item x="682"/>
        <item x="502"/>
        <item x="542"/>
        <item x="368"/>
        <item x="180"/>
        <item x="304"/>
        <item x="586"/>
        <item x="745"/>
        <item x="208"/>
        <item x="616"/>
        <item x="364"/>
        <item x="610"/>
        <item x="309"/>
        <item x="419"/>
        <item x="84"/>
        <item x="67"/>
        <item x="590"/>
        <item x="230"/>
        <item x="600"/>
        <item x="66"/>
        <item x="467"/>
        <item x="468"/>
        <item x="214"/>
        <item x="110"/>
        <item x="209"/>
        <item x="306"/>
        <item x="366"/>
        <item x="391"/>
        <item x="548"/>
        <item x="553"/>
        <item x="316"/>
        <item x="585"/>
        <item x="671"/>
        <item x="128"/>
        <item x="236"/>
        <item x="747"/>
        <item x="728"/>
        <item x="708"/>
        <item x="85"/>
        <item x="341"/>
        <item x="516"/>
        <item x="407"/>
        <item x="568"/>
        <item x="540"/>
        <item x="113"/>
        <item x="441"/>
        <item x="628"/>
        <item x="126"/>
        <item x="295"/>
        <item x="235"/>
        <item x="276"/>
        <item x="743"/>
        <item x="278"/>
        <item x="693"/>
        <item x="744"/>
        <item x="611"/>
        <item x="428"/>
        <item x="690"/>
        <item x="469"/>
        <item x="390"/>
        <item x="52"/>
        <item x="705"/>
        <item x="199"/>
        <item x="74"/>
        <item x="634"/>
        <item x="528"/>
        <item x="656"/>
        <item x="145"/>
        <item x="211"/>
        <item x="51"/>
        <item x="543"/>
        <item x="649"/>
        <item x="14"/>
        <item x="162"/>
        <item x="654"/>
        <item x="636"/>
        <item x="721"/>
        <item x="367"/>
        <item x="104"/>
        <item x="108"/>
        <item x="456"/>
        <item x="427"/>
        <item x="134"/>
        <item x="193"/>
        <item x="197"/>
        <item x="591"/>
        <item x="194"/>
        <item x="291"/>
        <item x="620"/>
        <item x="715"/>
        <item x="755"/>
        <item x="676"/>
        <item x="701"/>
        <item x="737"/>
        <item x="635"/>
        <item x="685"/>
        <item x="160"/>
        <item x="177"/>
        <item x="668"/>
        <item x="652"/>
        <item x="727"/>
        <item x="457"/>
        <item x="434"/>
        <item x="409"/>
        <item x="311"/>
        <item x="440"/>
        <item x="458"/>
        <item x="217"/>
        <item x="365"/>
        <item x="558"/>
        <item x="100"/>
        <item x="153"/>
        <item x="627"/>
        <item x="38"/>
        <item x="112"/>
        <item x="571"/>
        <item x="704"/>
        <item x="399"/>
        <item x="415"/>
        <item x="140"/>
        <item x="247"/>
        <item x="56"/>
        <item x="59"/>
        <item x="750"/>
        <item x="39"/>
        <item x="294"/>
        <item x="343"/>
        <item x="31"/>
        <item x="68"/>
        <item x="692"/>
        <item x="562"/>
        <item x="57"/>
        <item x="563"/>
        <item x="386"/>
        <item x="463"/>
        <item x="281"/>
        <item x="205"/>
        <item x="462"/>
        <item x="716"/>
        <item x="131"/>
        <item x="336"/>
        <item x="242"/>
        <item x="344"/>
        <item x="202"/>
        <item x="601"/>
        <item x="362"/>
        <item x="351"/>
        <item x="188"/>
        <item x="681"/>
        <item x="118"/>
        <item x="736"/>
        <item x="698"/>
        <item x="713"/>
        <item x="507"/>
        <item x="156"/>
        <item x="325"/>
        <item x="564"/>
        <item x="172"/>
        <item x="150"/>
        <item x="552"/>
        <item x="523"/>
        <item x="385"/>
        <item x="720"/>
        <item x="377"/>
        <item x="746"/>
        <item x="378"/>
        <item x="256"/>
        <item x="626"/>
        <item x="122"/>
        <item x="411"/>
        <item x="733"/>
        <item x="669"/>
        <item x="719"/>
        <item x="371"/>
        <item x="647"/>
        <item x="410"/>
        <item x="426"/>
        <item x="606"/>
        <item x="672"/>
        <item x="359"/>
        <item x="376"/>
        <item x="388"/>
        <item x="301"/>
        <item x="299"/>
        <item x="363"/>
        <item x="6"/>
        <item x="483"/>
        <item x="587"/>
        <item x="142"/>
        <item x="315"/>
        <item x="129"/>
        <item x="599"/>
        <item x="384"/>
        <item x="71"/>
        <item x="504"/>
        <item x="435"/>
        <item x="119"/>
        <item x="724"/>
        <item x="345"/>
        <item x="574"/>
        <item x="190"/>
        <item x="78"/>
        <item x="459"/>
        <item x="569"/>
        <item x="530"/>
        <item x="623"/>
        <item x="175"/>
        <item x="266"/>
        <item x="383"/>
        <item x="498"/>
        <item x="348"/>
        <item x="139"/>
        <item x="62"/>
        <item x="549"/>
        <item x="639"/>
        <item x="667"/>
        <item x="686"/>
        <item x="125"/>
        <item x="594"/>
        <item x="29"/>
        <item x="431"/>
        <item x="263"/>
        <item x="141"/>
        <item x="580"/>
        <item x="557"/>
        <item x="20"/>
        <item x="262"/>
        <item x="433"/>
        <item x="37"/>
        <item x="228"/>
        <item x="503"/>
        <item x="107"/>
        <item x="105"/>
        <item x="155"/>
        <item x="598"/>
        <item x="607"/>
        <item x="3"/>
        <item x="28"/>
        <item x="116"/>
        <item x="330"/>
        <item x="314"/>
        <item x="423"/>
        <item x="132"/>
        <item x="257"/>
        <item x="425"/>
        <item x="70"/>
        <item x="532"/>
        <item x="80"/>
        <item x="313"/>
        <item x="163"/>
        <item x="491"/>
        <item x="347"/>
        <item x="655"/>
        <item x="515"/>
        <item x="355"/>
        <item x="437"/>
        <item x="751"/>
        <item x="297"/>
        <item x="477"/>
        <item x="624"/>
        <item x="136"/>
        <item x="375"/>
        <item x="597"/>
        <item x="581"/>
        <item x="536"/>
        <item x="8"/>
        <item x="200"/>
        <item x="488"/>
        <item x="192"/>
        <item x="206"/>
        <item x="481"/>
        <item x="11"/>
        <item x="618"/>
        <item x="748"/>
        <item x="231"/>
        <item x="227"/>
        <item x="643"/>
        <item x="63"/>
        <item x="424"/>
        <item x="166"/>
        <item x="529"/>
        <item x="72"/>
        <item x="102"/>
        <item x="473"/>
        <item x="229"/>
        <item x="699"/>
        <item x="633"/>
        <item x="15"/>
        <item x="161"/>
        <item x="444"/>
        <item x="19"/>
        <item x="417"/>
        <item x="167"/>
        <item x="130"/>
        <item x="461"/>
        <item x="233"/>
        <item x="133"/>
        <item x="144"/>
        <item x="353"/>
        <item x="93"/>
        <item x="151"/>
        <item x="657"/>
        <item x="554"/>
        <item x="665"/>
        <item x="13"/>
        <item x="443"/>
        <item x="489"/>
        <item x="165"/>
        <item x="619"/>
        <item x="684"/>
        <item x="630"/>
        <item x="638"/>
        <item x="94"/>
        <item x="196"/>
        <item x="455"/>
        <item x="164"/>
        <item x="92"/>
        <item x="60"/>
        <item x="465"/>
        <item x="712"/>
        <item x="675"/>
        <item x="319"/>
        <item x="612"/>
        <item x="321"/>
        <item x="442"/>
        <item x="637"/>
        <item x="538"/>
        <item x="42"/>
        <item x="400"/>
        <item x="360"/>
        <item x="660"/>
        <item x="61"/>
        <item x="430"/>
        <item x="249"/>
        <item x="9"/>
        <item x="159"/>
        <item x="264"/>
        <item x="121"/>
        <item x="277"/>
        <item x="555"/>
        <item x="645"/>
        <item x="1"/>
        <item x="405"/>
        <item x="476"/>
        <item x="225"/>
        <item x="577"/>
        <item x="545"/>
        <item x="361"/>
        <item x="168"/>
        <item x="393"/>
        <item x="560"/>
        <item x="651"/>
        <item x="576"/>
        <item x="45"/>
        <item x="2"/>
        <item x="726"/>
        <item x="356"/>
        <item x="742"/>
        <item x="609"/>
        <item x="662"/>
        <item x="290"/>
        <item x="596"/>
        <item x="255"/>
        <item x="267"/>
        <item x="109"/>
        <item x="659"/>
        <item x="537"/>
        <item x="203"/>
        <item x="452"/>
        <item x="273"/>
        <item x="387"/>
        <item x="394"/>
        <item x="26"/>
        <item x="631"/>
        <item x="337"/>
        <item x="64"/>
        <item x="625"/>
        <item x="30"/>
        <item x="480"/>
        <item x="664"/>
        <item x="658"/>
        <item x="451"/>
        <item x="464"/>
        <item x="146"/>
        <item x="43"/>
        <item x="486"/>
        <item x="77"/>
        <item x="187"/>
        <item x="224"/>
        <item x="422"/>
        <item x="706"/>
        <item x="575"/>
        <item x="305"/>
        <item x="508"/>
        <item x="271"/>
        <item x="408"/>
        <item x="223"/>
        <item x="23"/>
        <item x="226"/>
        <item x="219"/>
        <item x="439"/>
        <item x="511"/>
        <item x="505"/>
        <item x="216"/>
        <item x="374"/>
        <item x="221"/>
        <item x="438"/>
        <item x="572"/>
        <item x="147"/>
        <item x="531"/>
        <item x="561"/>
        <item x="302"/>
        <item x="79"/>
        <item x="632"/>
        <item x="506"/>
        <item x="24"/>
        <item x="725"/>
        <item x="546"/>
        <item x="36"/>
        <item x="497"/>
        <item x="453"/>
        <item x="641"/>
        <item x="663"/>
        <item x="602"/>
        <item x="396"/>
        <item x="158"/>
        <item x="499"/>
        <item x="238"/>
        <item x="98"/>
        <item x="432"/>
        <item x="244"/>
        <item x="283"/>
        <item x="512"/>
        <item x="204"/>
        <item x="250"/>
        <item x="484"/>
        <item x="329"/>
        <item x="272"/>
        <item x="21"/>
        <item x="593"/>
        <item x="352"/>
        <item x="275"/>
        <item x="240"/>
        <item x="149"/>
        <item x="154"/>
        <item x="494"/>
        <item x="354"/>
        <item x="700"/>
        <item x="17"/>
        <item x="485"/>
        <item x="215"/>
        <item x="127"/>
        <item x="471"/>
        <item x="0"/>
        <item x="123"/>
        <item x="738"/>
        <item x="124"/>
        <item x="629"/>
        <item x="446"/>
        <item x="327"/>
        <item x="44"/>
        <item x="222"/>
        <item x="312"/>
        <item x="12"/>
        <item x="509"/>
        <item x="50"/>
        <item x="270"/>
        <item x="16"/>
        <item x="106"/>
        <item x="103"/>
        <item x="157"/>
        <item x="148"/>
        <item x="58"/>
        <item x="46"/>
        <item x="18"/>
        <item x="613"/>
        <item x="40"/>
        <item x="260"/>
        <item x="339"/>
        <item x="687"/>
        <item x="709"/>
        <item x="65"/>
        <item x="679"/>
        <item x="403"/>
        <item x="220"/>
        <item x="350"/>
        <item x="702"/>
        <item x="466"/>
        <item x="4"/>
        <item x="210"/>
        <item x="718"/>
        <item x="723"/>
        <item x="54"/>
        <item x="279"/>
        <item x="55"/>
        <item x="475"/>
        <item x="178"/>
        <item x="35"/>
        <item x="181"/>
        <item x="287"/>
        <item x="179"/>
        <item x="406"/>
        <item x="186"/>
        <item x="326"/>
        <item x="248"/>
        <item x="280"/>
        <item x="379"/>
        <item x="412"/>
        <item x="310"/>
        <item x="201"/>
        <item x="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numFmtId="1" showAll="0"/>
    <pivotField showAll="0"/>
    <pivotField showAll="0"/>
    <pivotField numFmtId="165" showAll="0"/>
    <pivotField numFmtId="165" showAll="0"/>
  </pivotFields>
  <rowFields count="1">
    <field x="6"/>
  </rowFields>
  <rowItems count="5">
    <i>
      <x v="601"/>
    </i>
    <i>
      <x v="277"/>
    </i>
    <i>
      <x v="368"/>
    </i>
    <i>
      <x v="59"/>
    </i>
    <i>
      <x v="286"/>
    </i>
  </rowItems>
  <colItems count="1">
    <i/>
  </colItems>
  <dataFields count="1">
    <dataField name="Average of imdb_score" fld="2" subtotal="average" baseField="6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ED864-6112-4607-81D2-3207F64DE26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Top Actors">
  <location ref="A3:B9" firstHeaderRow="1" firstDataRow="1" firstDataCol="1"/>
  <pivotFields count="14">
    <pivotField showAll="0"/>
    <pivotField showAll="0"/>
    <pivotField numFmtId="164" showAll="0"/>
    <pivotField numFmtId="1" showAll="0"/>
    <pivotField numFmtId="165" showAll="0"/>
    <pivotField dataField="1" showAll="0"/>
    <pivotField showAll="0"/>
    <pivotField axis="axisRow" showAll="0" measureFilter="1" sortType="descending">
      <items count="1499">
        <item x="798"/>
        <item x="1093"/>
        <item x="469"/>
        <item x="744"/>
        <item x="176"/>
        <item x="513"/>
        <item x="909"/>
        <item x="475"/>
        <item x="408"/>
        <item x="1074"/>
        <item x="17"/>
        <item x="79"/>
        <item x="914"/>
        <item x="53"/>
        <item x="1483"/>
        <item x="1327"/>
        <item x="1019"/>
        <item x="655"/>
        <item x="1154"/>
        <item x="736"/>
        <item x="1133"/>
        <item x="261"/>
        <item x="135"/>
        <item x="336"/>
        <item x="1277"/>
        <item x="488"/>
        <item x="1335"/>
        <item x="1259"/>
        <item x="568"/>
        <item x="151"/>
        <item x="60"/>
        <item x="147"/>
        <item x="63"/>
        <item x="407"/>
        <item x="583"/>
        <item x="1113"/>
        <item x="438"/>
        <item x="116"/>
        <item x="985"/>
        <item x="104"/>
        <item x="1321"/>
        <item x="712"/>
        <item x="312"/>
        <item x="786"/>
        <item x="474"/>
        <item x="756"/>
        <item x="678"/>
        <item x="409"/>
        <item x="966"/>
        <item x="740"/>
        <item x="1031"/>
        <item x="354"/>
        <item x="1087"/>
        <item x="1462"/>
        <item x="91"/>
        <item x="1039"/>
        <item x="89"/>
        <item x="1224"/>
        <item x="1"/>
        <item x="880"/>
        <item x="509"/>
        <item x="1147"/>
        <item x="918"/>
        <item x="596"/>
        <item x="1177"/>
        <item x="579"/>
        <item x="634"/>
        <item x="1127"/>
        <item x="192"/>
        <item x="911"/>
        <item x="746"/>
        <item x="403"/>
        <item x="35"/>
        <item x="830"/>
        <item x="458"/>
        <item x="387"/>
        <item x="1475"/>
        <item x="93"/>
        <item x="331"/>
        <item x="386"/>
        <item x="516"/>
        <item x="260"/>
        <item x="522"/>
        <item x="13"/>
        <item x="1294"/>
        <item x="420"/>
        <item x="660"/>
        <item x="131"/>
        <item x="191"/>
        <item x="333"/>
        <item x="124"/>
        <item x="1313"/>
        <item x="302"/>
        <item x="435"/>
        <item x="1356"/>
        <item x="1397"/>
        <item x="906"/>
        <item x="413"/>
        <item x="171"/>
        <item x="1217"/>
        <item x="1180"/>
        <item x="1340"/>
        <item x="1298"/>
        <item x="55"/>
        <item x="1123"/>
        <item x="225"/>
        <item x="1097"/>
        <item x="1013"/>
        <item x="291"/>
        <item x="1152"/>
        <item x="892"/>
        <item x="1404"/>
        <item x="132"/>
        <item x="125"/>
        <item x="781"/>
        <item x="515"/>
        <item x="170"/>
        <item x="652"/>
        <item x="1395"/>
        <item x="1383"/>
        <item x="907"/>
        <item x="1243"/>
        <item x="496"/>
        <item x="601"/>
        <item x="48"/>
        <item x="172"/>
        <item x="62"/>
        <item x="831"/>
        <item x="473"/>
        <item x="214"/>
        <item x="657"/>
        <item x="1371"/>
        <item x="1102"/>
        <item x="685"/>
        <item x="328"/>
        <item x="749"/>
        <item x="1392"/>
        <item x="658"/>
        <item x="1323"/>
        <item x="544"/>
        <item x="577"/>
        <item x="265"/>
        <item x="1241"/>
        <item x="1431"/>
        <item x="983"/>
        <item x="0"/>
        <item x="456"/>
        <item x="1316"/>
        <item x="86"/>
        <item x="1001"/>
        <item x="1448"/>
        <item x="377"/>
        <item x="115"/>
        <item x="340"/>
        <item x="1342"/>
        <item x="1403"/>
        <item x="148"/>
        <item x="169"/>
        <item x="1198"/>
        <item x="635"/>
        <item x="828"/>
        <item x="970"/>
        <item x="1146"/>
        <item x="982"/>
        <item x="1270"/>
        <item x="1136"/>
        <item x="52"/>
        <item x="988"/>
        <item x="351"/>
        <item x="813"/>
        <item x="868"/>
        <item x="814"/>
        <item x="857"/>
        <item x="696"/>
        <item x="213"/>
        <item x="940"/>
        <item x="401"/>
        <item x="691"/>
        <item x="854"/>
        <item x="853"/>
        <item x="768"/>
        <item x="541"/>
        <item x="592"/>
        <item x="1414"/>
        <item x="507"/>
        <item x="180"/>
        <item x="948"/>
        <item x="1070"/>
        <item x="39"/>
        <item x="1284"/>
        <item x="390"/>
        <item x="662"/>
        <item x="877"/>
        <item x="811"/>
        <item x="718"/>
        <item x="1406"/>
        <item x="419"/>
        <item x="1215"/>
        <item x="366"/>
        <item x="806"/>
        <item x="319"/>
        <item x="526"/>
        <item x="1297"/>
        <item x="1108"/>
        <item x="497"/>
        <item x="936"/>
        <item x="989"/>
        <item x="552"/>
        <item x="622"/>
        <item x="903"/>
        <item x="1000"/>
        <item x="208"/>
        <item x="879"/>
        <item x="905"/>
        <item x="514"/>
        <item x="841"/>
        <item x="1439"/>
        <item x="1458"/>
        <item x="362"/>
        <item x="1009"/>
        <item x="563"/>
        <item x="78"/>
        <item x="432"/>
        <item x="1163"/>
        <item x="1325"/>
        <item x="127"/>
        <item x="216"/>
        <item x="942"/>
        <item x="459"/>
        <item x="84"/>
        <item x="1472"/>
        <item x="394"/>
        <item x="185"/>
        <item x="719"/>
        <item x="654"/>
        <item x="912"/>
        <item x="796"/>
        <item x="348"/>
        <item x="898"/>
        <item x="737"/>
        <item x="445"/>
        <item x="1131"/>
        <item x="133"/>
        <item x="968"/>
        <item x="293"/>
        <item x="207"/>
        <item x="1479"/>
        <item x="342"/>
        <item x="174"/>
        <item x="1174"/>
        <item x="41"/>
        <item x="123"/>
        <item x="1014"/>
        <item x="758"/>
        <item x="418"/>
        <item x="483"/>
        <item x="498"/>
        <item x="241"/>
        <item x="769"/>
        <item x="1187"/>
        <item x="217"/>
        <item x="1381"/>
        <item x="108"/>
        <item x="1067"/>
        <item x="493"/>
        <item x="113"/>
        <item x="34"/>
        <item x="1250"/>
        <item x="976"/>
        <item x="1150"/>
        <item x="286"/>
        <item x="472"/>
        <item x="524"/>
        <item x="794"/>
        <item x="199"/>
        <item x="656"/>
        <item x="249"/>
        <item x="382"/>
        <item x="764"/>
        <item x="405"/>
        <item x="697"/>
        <item x="1182"/>
        <item x="94"/>
        <item x="1069"/>
        <item x="800"/>
        <item x="1314"/>
        <item x="941"/>
        <item x="1100"/>
        <item x="847"/>
        <item x="797"/>
        <item x="1328"/>
        <item x="486"/>
        <item x="789"/>
        <item x="888"/>
        <item x="437"/>
        <item x="946"/>
        <item x="1181"/>
        <item x="1148"/>
        <item x="1231"/>
        <item x="780"/>
        <item x="1071"/>
        <item x="1411"/>
        <item x="126"/>
        <item x="628"/>
        <item x="300"/>
        <item x="1253"/>
        <item x="523"/>
        <item x="77"/>
        <item x="881"/>
        <item x="1191"/>
        <item x="632"/>
        <item x="815"/>
        <item x="1167"/>
        <item x="935"/>
        <item x="1410"/>
        <item x="82"/>
        <item x="613"/>
        <item x="1033"/>
        <item x="535"/>
        <item x="1362"/>
        <item x="1341"/>
        <item x="38"/>
        <item x="368"/>
        <item x="490"/>
        <item x="129"/>
        <item x="808"/>
        <item x="556"/>
        <item x="7"/>
        <item x="1273"/>
        <item x="118"/>
        <item x="1020"/>
        <item x="575"/>
        <item x="1226"/>
        <item x="750"/>
        <item x="766"/>
        <item x="1467"/>
        <item x="1118"/>
        <item x="998"/>
        <item x="277"/>
        <item x="986"/>
        <item x="1126"/>
        <item x="24"/>
        <item x="1081"/>
        <item x="154"/>
        <item x="680"/>
        <item x="684"/>
        <item x="389"/>
        <item x="1156"/>
        <item x="1451"/>
        <item x="1084"/>
        <item x="460"/>
        <item x="1233"/>
        <item x="1040"/>
        <item x="1210"/>
        <item x="195"/>
        <item x="102"/>
        <item x="350"/>
        <item x="773"/>
        <item x="301"/>
        <item x="1107"/>
        <item x="597"/>
        <item x="33"/>
        <item x="1225"/>
        <item x="952"/>
        <item x="647"/>
        <item x="75"/>
        <item x="1474"/>
        <item x="672"/>
        <item x="373"/>
        <item x="866"/>
        <item x="455"/>
        <item x="388"/>
        <item x="536"/>
        <item x="466"/>
        <item x="709"/>
        <item x="162"/>
        <item x="1149"/>
        <item x="574"/>
        <item x="231"/>
        <item x="543"/>
        <item x="92"/>
        <item x="1018"/>
        <item x="519"/>
        <item x="920"/>
        <item x="145"/>
        <item x="1029"/>
        <item x="883"/>
        <item x="1471"/>
        <item x="400"/>
        <item x="402"/>
        <item x="1344"/>
        <item x="1106"/>
        <item x="1244"/>
        <item x="721"/>
        <item x="9"/>
        <item x="1409"/>
        <item x="1024"/>
        <item x="376"/>
        <item x="584"/>
        <item x="308"/>
        <item x="1037"/>
        <item x="344"/>
        <item x="298"/>
        <item x="1299"/>
        <item x="604"/>
        <item x="215"/>
        <item x="444"/>
        <item x="539"/>
        <item x="288"/>
        <item x="729"/>
        <item x="505"/>
        <item x="1128"/>
        <item x="618"/>
        <item x="827"/>
        <item x="1456"/>
        <item x="1301"/>
        <item x="59"/>
        <item x="1361"/>
        <item x="1048"/>
        <item x="683"/>
        <item x="1058"/>
        <item x="310"/>
        <item x="1263"/>
        <item x="295"/>
        <item x="1332"/>
        <item x="1311"/>
        <item x="1207"/>
        <item x="1384"/>
        <item x="1258"/>
        <item x="36"/>
        <item x="1140"/>
        <item x="499"/>
        <item x="51"/>
        <item x="1333"/>
        <item x="436"/>
        <item x="1468"/>
        <item x="751"/>
        <item x="461"/>
        <item x="177"/>
        <item x="1326"/>
        <item x="1457"/>
        <item x="341"/>
        <item x="1304"/>
        <item x="1388"/>
        <item x="228"/>
        <item x="956"/>
        <item x="1096"/>
        <item x="198"/>
        <item x="476"/>
        <item x="130"/>
        <item x="958"/>
        <item x="566"/>
        <item x="1459"/>
        <item x="1045"/>
        <item x="1015"/>
        <item x="644"/>
        <item x="865"/>
        <item x="454"/>
        <item x="1355"/>
        <item x="1068"/>
        <item x="980"/>
        <item x="700"/>
        <item x="1281"/>
        <item x="1481"/>
        <item x="1470"/>
        <item x="143"/>
        <item x="47"/>
        <item x="913"/>
        <item x="1008"/>
        <item x="1487"/>
        <item x="761"/>
        <item x="802"/>
        <item x="1291"/>
        <item x="922"/>
        <item x="1390"/>
        <item x="638"/>
        <item x="1370"/>
        <item x="713"/>
        <item x="588"/>
        <item x="211"/>
        <item x="427"/>
        <item x="1354"/>
        <item x="21"/>
        <item x="1098"/>
        <item x="965"/>
        <item x="1079"/>
        <item x="201"/>
        <item x="598"/>
        <item x="353"/>
        <item x="175"/>
        <item x="501"/>
        <item x="1251"/>
        <item x="682"/>
        <item x="757"/>
        <item x="184"/>
        <item x="1296"/>
        <item x="494"/>
        <item x="693"/>
        <item x="68"/>
        <item x="959"/>
        <item x="1028"/>
        <item x="1002"/>
        <item x="1466"/>
        <item x="820"/>
        <item x="874"/>
        <item x="412"/>
        <item x="313"/>
        <item x="347"/>
        <item x="399"/>
        <item x="884"/>
        <item x="664"/>
        <item x="1151"/>
        <item x="867"/>
        <item x="775"/>
        <item x="280"/>
        <item x="748"/>
        <item x="842"/>
        <item x="1169"/>
        <item x="1162"/>
        <item x="1230"/>
        <item x="1266"/>
        <item x="230"/>
        <item x="910"/>
        <item x="10"/>
        <item x="540"/>
        <item x="1130"/>
        <item x="837"/>
        <item x="1460"/>
        <item x="220"/>
        <item x="939"/>
        <item x="266"/>
        <item x="417"/>
        <item x="256"/>
        <item x="1436"/>
        <item x="1430"/>
        <item x="595"/>
        <item x="896"/>
        <item x="1061"/>
        <item x="650"/>
        <item x="1222"/>
        <item x="1082"/>
        <item x="367"/>
        <item x="1413"/>
        <item x="243"/>
        <item x="646"/>
        <item x="73"/>
        <item x="255"/>
        <item x="572"/>
        <item x="1272"/>
        <item x="467"/>
        <item x="1144"/>
        <item x="1057"/>
        <item x="1312"/>
        <item x="687"/>
        <item x="380"/>
        <item x="738"/>
        <item x="1452"/>
        <item x="594"/>
        <item x="468"/>
        <item x="139"/>
        <item x="643"/>
        <item x="204"/>
        <item x="87"/>
        <item x="784"/>
        <item x="1050"/>
        <item x="397"/>
        <item x="631"/>
        <item x="2"/>
        <item x="771"/>
        <item x="378"/>
        <item x="1385"/>
        <item x="640"/>
        <item x="325"/>
        <item x="1044"/>
        <item x="114"/>
        <item x="42"/>
        <item x="375"/>
        <item x="247"/>
        <item x="358"/>
        <item x="938"/>
        <item x="782"/>
        <item x="1236"/>
        <item x="1239"/>
        <item x="1206"/>
        <item x="699"/>
        <item x="44"/>
        <item x="512"/>
        <item x="1199"/>
        <item x="134"/>
        <item x="641"/>
        <item x="1269"/>
        <item x="1090"/>
        <item x="271"/>
        <item x="821"/>
        <item x="1220"/>
        <item x="1010"/>
        <item x="423"/>
        <item x="1055"/>
        <item x="1111"/>
        <item x="20"/>
        <item x="969"/>
        <item x="673"/>
        <item x="701"/>
        <item x="742"/>
        <item x="990"/>
        <item x="128"/>
        <item x="1305"/>
        <item x="1120"/>
        <item x="320"/>
        <item x="244"/>
        <item x="862"/>
        <item x="85"/>
        <item x="234"/>
        <item x="80"/>
        <item x="932"/>
        <item x="1396"/>
        <item x="681"/>
        <item x="743"/>
        <item x="1373"/>
        <item x="1480"/>
        <item x="194"/>
        <item x="897"/>
        <item x="97"/>
        <item x="224"/>
        <item x="1095"/>
        <item x="3"/>
        <item x="357"/>
        <item x="933"/>
        <item x="28"/>
        <item x="953"/>
        <item x="43"/>
        <item x="253"/>
        <item x="1052"/>
        <item x="1484"/>
        <item x="979"/>
        <item x="525"/>
        <item x="144"/>
        <item x="229"/>
        <item x="606"/>
        <item x="1204"/>
        <item x="346"/>
        <item x="429"/>
        <item x="926"/>
        <item x="453"/>
        <item x="287"/>
        <item x="671"/>
        <item x="838"/>
        <item x="1179"/>
        <item x="1363"/>
        <item x="612"/>
        <item x="167"/>
        <item x="895"/>
        <item x="200"/>
        <item x="1454"/>
        <item x="140"/>
        <item x="1073"/>
        <item x="15"/>
        <item x="248"/>
        <item x="810"/>
        <item x="1105"/>
        <item x="1189"/>
        <item x="1423"/>
        <item x="779"/>
        <item x="121"/>
        <item x="1329"/>
        <item x="272"/>
        <item x="100"/>
        <item x="58"/>
        <item x="149"/>
        <item x="1192"/>
        <item x="1427"/>
        <item x="625"/>
        <item x="107"/>
        <item x="235"/>
        <item x="138"/>
        <item x="1064"/>
        <item x="727"/>
        <item x="1099"/>
        <item x="835"/>
        <item x="1086"/>
        <item x="492"/>
        <item x="840"/>
        <item x="711"/>
        <item x="695"/>
        <item x="462"/>
        <item x="666"/>
        <item x="667"/>
        <item x="580"/>
        <item x="431"/>
        <item x="364"/>
        <item x="875"/>
        <item x="1292"/>
        <item x="839"/>
        <item x="803"/>
        <item x="819"/>
        <item x="860"/>
        <item x="659"/>
        <item x="887"/>
        <item x="383"/>
        <item x="323"/>
        <item x="489"/>
        <item x="275"/>
        <item x="542"/>
        <item x="1242"/>
        <item x="1214"/>
        <item x="1003"/>
        <item x="548"/>
        <item x="361"/>
        <item x="117"/>
        <item x="934"/>
        <item x="372"/>
        <item x="1034"/>
        <item x="384"/>
        <item x="45"/>
        <item x="561"/>
        <item x="928"/>
        <item x="532"/>
        <item x="1229"/>
        <item x="359"/>
        <item x="398"/>
        <item x="747"/>
        <item x="503"/>
        <item x="636"/>
        <item x="1072"/>
        <item x="753"/>
        <item x="269"/>
        <item x="142"/>
        <item x="559"/>
        <item x="1171"/>
        <item x="1234"/>
        <item x="1221"/>
        <item x="1109"/>
        <item x="967"/>
        <item x="245"/>
        <item x="264"/>
        <item x="861"/>
        <item x="332"/>
        <item x="96"/>
        <item x="157"/>
        <item x="1345"/>
        <item x="305"/>
        <item x="851"/>
        <item x="902"/>
        <item x="520"/>
        <item x="1306"/>
        <item x="4"/>
        <item x="799"/>
        <item x="790"/>
        <item x="335"/>
        <item x="834"/>
        <item x="783"/>
        <item x="610"/>
        <item x="155"/>
        <item x="1434"/>
        <item x="439"/>
        <item x="470"/>
        <item x="826"/>
        <item x="1489"/>
        <item x="925"/>
        <item x="57"/>
        <item x="927"/>
        <item x="428"/>
        <item x="246"/>
        <item x="5"/>
        <item x="776"/>
        <item x="1488"/>
        <item x="963"/>
        <item x="1176"/>
        <item x="1134"/>
        <item x="1227"/>
        <item x="1183"/>
        <item x="424"/>
        <item x="585"/>
        <item x="1320"/>
        <item x="619"/>
        <item x="99"/>
        <item x="893"/>
        <item x="226"/>
        <item x="962"/>
        <item x="1347"/>
        <item x="739"/>
        <item x="109"/>
        <item x="46"/>
        <item x="620"/>
        <item x="1369"/>
        <item x="311"/>
        <item x="675"/>
        <item x="816"/>
        <item x="422"/>
        <item x="689"/>
        <item x="1477"/>
        <item x="960"/>
        <item x="863"/>
        <item x="686"/>
        <item x="607"/>
        <item x="565"/>
        <item x="549"/>
        <item x="591"/>
        <item x="1153"/>
        <item x="1339"/>
        <item x="688"/>
        <item x="1092"/>
        <item x="558"/>
        <item x="137"/>
        <item x="37"/>
        <item x="153"/>
        <item x="324"/>
        <item x="996"/>
        <item x="1476"/>
        <item x="290"/>
        <item x="702"/>
        <item x="801"/>
        <item x="1271"/>
        <item x="605"/>
        <item x="415"/>
        <item x="972"/>
        <item x="61"/>
        <item x="1056"/>
        <item x="521"/>
        <item x="971"/>
        <item x="1429"/>
        <item x="479"/>
        <item x="197"/>
        <item x="365"/>
        <item x="623"/>
        <item x="1441"/>
        <item x="1490"/>
        <item x="645"/>
        <item x="785"/>
        <item x="1164"/>
        <item x="374"/>
        <item x="1495"/>
        <item x="1380"/>
        <item x="1022"/>
        <item x="908"/>
        <item x="716"/>
        <item x="1165"/>
        <item x="627"/>
        <item x="593"/>
        <item x="309"/>
        <item x="1240"/>
        <item x="1295"/>
        <item x="1482"/>
        <item x="16"/>
        <item x="1211"/>
        <item x="1059"/>
        <item x="961"/>
        <item x="1302"/>
        <item x="252"/>
        <item x="355"/>
        <item x="973"/>
        <item x="995"/>
        <item x="1360"/>
        <item x="752"/>
        <item x="1005"/>
        <item x="997"/>
        <item x="327"/>
        <item x="50"/>
        <item x="69"/>
        <item x="707"/>
        <item x="1112"/>
        <item x="630"/>
        <item x="449"/>
        <item x="1446"/>
        <item x="25"/>
        <item x="414"/>
        <item x="923"/>
        <item x="679"/>
        <item x="27"/>
        <item x="1315"/>
        <item x="1208"/>
        <item x="1386"/>
        <item x="478"/>
        <item x="482"/>
        <item x="720"/>
        <item x="674"/>
        <item x="1209"/>
        <item x="550"/>
        <item x="1382"/>
        <item x="410"/>
        <item x="285"/>
        <item x="706"/>
        <item x="337"/>
        <item x="1428"/>
        <item x="653"/>
        <item x="212"/>
        <item x="846"/>
        <item x="571"/>
        <item x="833"/>
        <item x="717"/>
        <item x="1432"/>
        <item x="506"/>
        <item x="943"/>
        <item x="981"/>
        <item x="573"/>
        <item x="1080"/>
        <item x="537"/>
        <item x="725"/>
        <item x="587"/>
        <item x="788"/>
        <item x="259"/>
        <item x="1438"/>
        <item x="734"/>
        <item x="273"/>
        <item x="1063"/>
        <item x="1170"/>
        <item x="1235"/>
        <item x="485"/>
        <item x="1257"/>
        <item x="859"/>
        <item x="987"/>
        <item x="279"/>
        <item x="276"/>
        <item x="1117"/>
        <item x="974"/>
        <item x="954"/>
        <item x="1178"/>
        <item x="1461"/>
        <item x="1260"/>
        <item x="1469"/>
        <item x="83"/>
        <item x="511"/>
        <item x="1303"/>
        <item x="1359"/>
        <item x="1021"/>
        <item x="1274"/>
        <item x="760"/>
        <item x="792"/>
        <item x="434"/>
        <item x="1405"/>
        <item x="856"/>
        <item x="665"/>
        <item x="741"/>
        <item x="553"/>
        <item x="1282"/>
        <item x="1285"/>
        <item x="1193"/>
        <item x="832"/>
        <item x="582"/>
        <item x="251"/>
        <item x="284"/>
        <item x="855"/>
        <item x="321"/>
        <item x="949"/>
        <item x="508"/>
        <item x="774"/>
        <item x="915"/>
        <item x="677"/>
        <item x="31"/>
        <item x="219"/>
        <item x="1496"/>
        <item x="1185"/>
        <item x="1122"/>
        <item x="668"/>
        <item x="292"/>
        <item x="759"/>
        <item x="74"/>
        <item x="18"/>
        <item x="289"/>
        <item x="1054"/>
        <item x="871"/>
        <item x="1119"/>
        <item x="49"/>
        <item x="168"/>
        <item x="822"/>
        <item x="609"/>
        <item x="254"/>
        <item x="404"/>
        <item x="1160"/>
        <item x="1248"/>
        <item x="1374"/>
        <item x="993"/>
        <item x="307"/>
        <item x="1158"/>
        <item x="299"/>
        <item x="1066"/>
        <item x="1006"/>
        <item x="392"/>
        <item x="304"/>
        <item x="1213"/>
        <item x="317"/>
        <item x="1172"/>
        <item x="1114"/>
        <item x="1324"/>
        <item x="278"/>
        <item x="1293"/>
        <item x="1334"/>
        <item x="735"/>
        <item x="452"/>
        <item x="812"/>
        <item x="339"/>
        <item x="1426"/>
        <item x="239"/>
        <item x="1450"/>
        <item x="122"/>
        <item x="161"/>
        <item x="463"/>
        <item x="183"/>
        <item x="411"/>
        <item x="1089"/>
        <item x="22"/>
        <item x="1399"/>
        <item x="651"/>
        <item x="546"/>
        <item x="564"/>
        <item x="65"/>
        <item x="1412"/>
        <item x="767"/>
        <item x="303"/>
        <item x="947"/>
        <item x="263"/>
        <item x="1195"/>
        <item x="1094"/>
        <item x="1486"/>
        <item x="795"/>
        <item x="1053"/>
        <item x="639"/>
        <item x="76"/>
        <item x="1145"/>
        <item x="237"/>
        <item x="316"/>
        <item x="163"/>
        <item x="1262"/>
        <item x="451"/>
        <item x="446"/>
        <item x="150"/>
        <item x="944"/>
        <item x="334"/>
        <item x="930"/>
        <item x="1188"/>
        <item x="1137"/>
        <item x="1042"/>
        <item x="517"/>
        <item x="917"/>
        <item x="281"/>
        <item x="1155"/>
        <item x="1443"/>
        <item x="425"/>
        <item x="1027"/>
        <item x="203"/>
        <item x="1485"/>
        <item x="504"/>
        <item x="1125"/>
        <item x="484"/>
        <item x="54"/>
        <item x="1124"/>
        <item x="705"/>
        <item x="433"/>
        <item x="1440"/>
        <item x="1219"/>
        <item x="1275"/>
        <item x="12"/>
        <item x="624"/>
        <item x="1365"/>
        <item x="1283"/>
        <item x="1276"/>
        <item x="221"/>
        <item x="270"/>
        <item x="527"/>
        <item x="538"/>
        <item x="1046"/>
        <item x="190"/>
        <item x="894"/>
        <item x="1463"/>
        <item x="64"/>
        <item x="1035"/>
        <item x="1449"/>
        <item x="1308"/>
        <item x="599"/>
        <item x="487"/>
        <item x="421"/>
        <item x="1343"/>
        <item x="889"/>
        <item x="714"/>
        <item x="1190"/>
        <item x="206"/>
        <item x="1319"/>
        <item x="352"/>
        <item x="882"/>
        <item x="1016"/>
        <item x="491"/>
        <item x="1280"/>
        <item x="567"/>
        <item x="626"/>
        <item x="1348"/>
        <item x="209"/>
        <item x="306"/>
        <item x="534"/>
        <item x="1238"/>
        <item x="464"/>
        <item x="950"/>
        <item x="23"/>
        <item x="326"/>
        <item x="772"/>
        <item x="182"/>
        <item x="885"/>
        <item x="297"/>
        <item x="1493"/>
        <item x="1088"/>
        <item x="754"/>
        <item x="95"/>
        <item x="1202"/>
        <item x="1407"/>
        <item x="732"/>
        <item x="1416"/>
        <item x="916"/>
        <item x="1338"/>
        <item x="457"/>
        <item x="805"/>
        <item x="1194"/>
        <item x="1007"/>
        <item x="240"/>
        <item x="40"/>
        <item x="1261"/>
        <item x="730"/>
        <item x="465"/>
        <item x="557"/>
        <item x="274"/>
        <item x="318"/>
        <item x="602"/>
        <item x="698"/>
        <item x="1184"/>
        <item x="1026"/>
        <item x="193"/>
        <item x="101"/>
        <item x="955"/>
        <item x="1401"/>
        <item x="1400"/>
        <item x="793"/>
        <item x="371"/>
        <item x="1372"/>
        <item x="722"/>
        <item x="545"/>
        <item x="1453"/>
        <item x="81"/>
        <item x="1256"/>
        <item x="1115"/>
        <item x="745"/>
        <item x="156"/>
        <item x="804"/>
        <item x="1078"/>
        <item x="26"/>
        <item x="1228"/>
        <item x="676"/>
        <item x="1025"/>
        <item x="1132"/>
        <item x="708"/>
        <item x="1101"/>
        <item x="205"/>
        <item x="900"/>
        <item x="1336"/>
        <item x="633"/>
        <item x="250"/>
        <item x="692"/>
        <item x="1346"/>
        <item x="258"/>
        <item x="181"/>
        <item x="1237"/>
        <item x="1387"/>
        <item x="562"/>
        <item x="106"/>
        <item x="1138"/>
        <item x="1318"/>
        <item x="396"/>
        <item x="495"/>
        <item x="1255"/>
        <item x="715"/>
        <item x="569"/>
        <item x="1391"/>
        <item x="481"/>
        <item x="670"/>
        <item x="363"/>
        <item x="1247"/>
        <item x="1049"/>
        <item x="825"/>
        <item x="1038"/>
        <item x="957"/>
        <item x="690"/>
        <item x="1330"/>
        <item x="576"/>
        <item x="529"/>
        <item x="1173"/>
        <item x="787"/>
        <item x="1393"/>
        <item x="1012"/>
        <item x="611"/>
        <item x="178"/>
        <item x="836"/>
        <item x="188"/>
        <item x="158"/>
        <item x="218"/>
        <item x="233"/>
        <item x="791"/>
        <item x="88"/>
        <item x="852"/>
        <item x="1478"/>
        <item x="694"/>
        <item x="755"/>
        <item x="1418"/>
        <item x="1300"/>
        <item x="1110"/>
        <item x="187"/>
        <item x="152"/>
        <item x="477"/>
        <item x="222"/>
        <item x="1377"/>
        <item x="1166"/>
        <item x="369"/>
        <item x="315"/>
        <item x="951"/>
        <item x="356"/>
        <item x="236"/>
        <item x="1197"/>
        <item x="173"/>
        <item x="850"/>
        <item x="338"/>
        <item x="1203"/>
        <item x="1249"/>
        <item x="1223"/>
        <item x="770"/>
        <item x="1366"/>
        <item x="1065"/>
        <item x="67"/>
        <item x="663"/>
        <item x="98"/>
        <item x="723"/>
        <item x="891"/>
        <item x="8"/>
        <item x="1278"/>
        <item x="1142"/>
        <item x="1252"/>
        <item x="111"/>
        <item x="1368"/>
        <item x="1322"/>
        <item x="345"/>
        <item x="1358"/>
        <item x="1492"/>
        <item x="1168"/>
        <item x="90"/>
        <item x="1421"/>
        <item x="166"/>
        <item x="1279"/>
        <item x="617"/>
        <item x="528"/>
        <item x="560"/>
        <item x="669"/>
        <item x="1200"/>
        <item x="728"/>
        <item x="379"/>
        <item x="502"/>
        <item x="1103"/>
        <item x="1398"/>
        <item x="480"/>
        <item x="733"/>
        <item x="649"/>
        <item x="531"/>
        <item x="406"/>
        <item x="232"/>
        <item x="330"/>
        <item x="1091"/>
        <item x="1201"/>
        <item x="984"/>
        <item x="159"/>
        <item x="1121"/>
        <item x="141"/>
        <item x="227"/>
        <item x="322"/>
        <item x="844"/>
        <item x="763"/>
        <item x="1464"/>
        <item x="977"/>
        <item x="1288"/>
        <item x="1264"/>
        <item x="223"/>
        <item x="1445"/>
        <item x="1422"/>
        <item x="426"/>
        <item x="1442"/>
        <item x="393"/>
        <item x="724"/>
        <item x="642"/>
        <item x="1017"/>
        <item x="1075"/>
        <item x="921"/>
        <item x="179"/>
        <item x="71"/>
        <item x="845"/>
        <item x="1350"/>
        <item x="1351"/>
        <item x="637"/>
        <item x="547"/>
        <item x="1143"/>
        <item x="349"/>
        <item x="1286"/>
        <item x="726"/>
        <item x="1420"/>
        <item x="999"/>
        <item x="1375"/>
        <item x="1129"/>
        <item x="823"/>
        <item x="551"/>
        <item x="120"/>
        <item x="731"/>
        <item x="416"/>
        <item x="1289"/>
        <item x="554"/>
        <item x="314"/>
        <item x="870"/>
        <item x="395"/>
        <item x="1417"/>
        <item x="1435"/>
        <item x="919"/>
        <item x="1011"/>
        <item x="1030"/>
        <item x="818"/>
        <item x="886"/>
        <item x="1378"/>
        <item x="1433"/>
        <item x="1141"/>
        <item x="876"/>
        <item x="443"/>
        <item x="929"/>
        <item x="442"/>
        <item x="661"/>
        <item x="858"/>
        <item x="704"/>
        <item x="238"/>
        <item x="1139"/>
        <item x="296"/>
        <item x="829"/>
        <item x="975"/>
        <item x="210"/>
        <item x="807"/>
        <item x="110"/>
        <item x="189"/>
        <item x="391"/>
        <item x="864"/>
        <item x="1394"/>
        <item x="530"/>
        <item x="262"/>
        <item x="268"/>
        <item x="103"/>
        <item x="890"/>
        <item x="994"/>
        <item x="136"/>
        <item x="1307"/>
        <item x="119"/>
        <item x="1349"/>
        <item x="29"/>
        <item x="869"/>
        <item x="1494"/>
        <item x="809"/>
        <item x="1331"/>
        <item x="555"/>
        <item x="1353"/>
        <item x="589"/>
        <item x="164"/>
        <item x="30"/>
        <item x="283"/>
        <item x="1246"/>
        <item x="19"/>
        <item x="70"/>
        <item x="937"/>
        <item x="282"/>
        <item x="1216"/>
        <item x="1104"/>
        <item x="1051"/>
        <item x="441"/>
        <item x="196"/>
        <item x="778"/>
        <item x="603"/>
        <item x="1060"/>
        <item x="1023"/>
        <item x="1425"/>
        <item x="590"/>
        <item x="242"/>
        <item x="343"/>
        <item x="904"/>
        <item x="500"/>
        <item x="621"/>
        <item x="430"/>
        <item x="1415"/>
        <item x="105"/>
        <item x="1196"/>
        <item x="1337"/>
        <item x="703"/>
        <item x="843"/>
        <item x="1041"/>
        <item x="615"/>
        <item x="1159"/>
        <item x="1367"/>
        <item x="533"/>
        <item x="992"/>
        <item x="1043"/>
        <item x="160"/>
        <item x="1447"/>
        <item x="978"/>
        <item x="1379"/>
        <item x="186"/>
        <item x="112"/>
        <item x="578"/>
        <item x="581"/>
        <item x="267"/>
        <item x="1254"/>
        <item x="586"/>
        <item x="518"/>
        <item x="1352"/>
        <item x="56"/>
        <item x="1267"/>
        <item x="1036"/>
        <item x="1175"/>
        <item x="924"/>
        <item x="1364"/>
        <item x="848"/>
        <item x="1408"/>
        <item x="510"/>
        <item x="608"/>
        <item x="1076"/>
        <item x="1161"/>
        <item x="294"/>
        <item x="1444"/>
        <item x="1455"/>
        <item x="964"/>
        <item x="1245"/>
        <item x="710"/>
        <item x="1186"/>
        <item x="1212"/>
        <item x="257"/>
        <item x="570"/>
        <item x="1424"/>
        <item x="1077"/>
        <item x="1419"/>
        <item x="878"/>
        <item x="1062"/>
        <item x="600"/>
        <item x="360"/>
        <item x="762"/>
        <item x="1265"/>
        <item x="616"/>
        <item x="1218"/>
        <item x="329"/>
        <item x="1232"/>
        <item x="450"/>
        <item x="14"/>
        <item x="1465"/>
        <item x="901"/>
        <item x="1310"/>
        <item x="945"/>
        <item x="165"/>
        <item x="72"/>
        <item x="448"/>
        <item x="202"/>
        <item x="899"/>
        <item x="1309"/>
        <item x="1004"/>
        <item x="1473"/>
        <item x="629"/>
        <item x="1402"/>
        <item x="1376"/>
        <item x="1290"/>
        <item x="1085"/>
        <item x="824"/>
        <item x="6"/>
        <item x="32"/>
        <item x="872"/>
        <item x="66"/>
        <item x="1157"/>
        <item x="1389"/>
        <item x="471"/>
        <item x="931"/>
        <item x="765"/>
        <item x="1357"/>
        <item x="873"/>
        <item x="1083"/>
        <item x="614"/>
        <item x="849"/>
        <item x="1317"/>
        <item x="1205"/>
        <item x="1491"/>
        <item x="817"/>
        <item x="1437"/>
        <item x="381"/>
        <item x="648"/>
        <item x="1135"/>
        <item x="1287"/>
        <item x="370"/>
        <item x="1047"/>
        <item x="385"/>
        <item x="1116"/>
        <item x="777"/>
        <item x="447"/>
        <item x="1032"/>
        <item x="1497"/>
        <item x="1268"/>
        <item x="146"/>
        <item x="440"/>
        <item x="11"/>
        <item x="9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showAll="0"/>
    <pivotField showAll="0"/>
    <pivotField numFmtId="165" showAll="0"/>
    <pivotField numFmtId="165" showAll="0"/>
  </pivotFields>
  <rowFields count="1">
    <field x="7"/>
  </rowFields>
  <rowItems count="6">
    <i>
      <x v="26"/>
    </i>
    <i>
      <x v="1134"/>
    </i>
    <i>
      <x v="1122"/>
    </i>
    <i>
      <x v="298"/>
    </i>
    <i>
      <x v="132"/>
    </i>
    <i t="grand">
      <x/>
    </i>
  </rowItems>
  <colItems count="1">
    <i/>
  </colItems>
  <dataFields count="1">
    <dataField name="Average of critic reviews" fld="5" subtotal="average" baseField="7" baseItem="26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0537D-9B94-464C-86EF-6BB0534C8D3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Top Actors">
  <location ref="E3:F9" firstHeaderRow="1" firstDataRow="1" firstDataCol="1"/>
  <pivotFields count="14">
    <pivotField showAll="0"/>
    <pivotField showAll="0"/>
    <pivotField numFmtId="164" showAll="0"/>
    <pivotField numFmtId="1" showAll="0"/>
    <pivotField numFmtId="165" showAll="0"/>
    <pivotField showAll="0"/>
    <pivotField showAll="0"/>
    <pivotField axis="axisRow" showAll="0" measureFilter="1" sortType="descending">
      <items count="1499">
        <item x="798"/>
        <item x="1093"/>
        <item x="469"/>
        <item x="744"/>
        <item x="176"/>
        <item x="513"/>
        <item x="909"/>
        <item x="475"/>
        <item x="408"/>
        <item x="1074"/>
        <item x="17"/>
        <item x="79"/>
        <item x="914"/>
        <item x="53"/>
        <item x="1483"/>
        <item x="1327"/>
        <item x="1019"/>
        <item x="655"/>
        <item x="1154"/>
        <item x="736"/>
        <item x="1133"/>
        <item x="261"/>
        <item x="135"/>
        <item x="336"/>
        <item x="1277"/>
        <item x="488"/>
        <item x="1335"/>
        <item x="1259"/>
        <item x="568"/>
        <item x="151"/>
        <item x="60"/>
        <item x="147"/>
        <item x="63"/>
        <item x="407"/>
        <item x="583"/>
        <item x="1113"/>
        <item x="438"/>
        <item x="116"/>
        <item x="985"/>
        <item x="104"/>
        <item x="1321"/>
        <item x="712"/>
        <item x="312"/>
        <item x="786"/>
        <item x="474"/>
        <item x="756"/>
        <item x="678"/>
        <item x="409"/>
        <item x="966"/>
        <item x="740"/>
        <item x="1031"/>
        <item x="354"/>
        <item x="1087"/>
        <item x="1462"/>
        <item x="91"/>
        <item x="1039"/>
        <item x="89"/>
        <item x="1224"/>
        <item x="1"/>
        <item x="880"/>
        <item x="509"/>
        <item x="1147"/>
        <item x="918"/>
        <item x="596"/>
        <item x="1177"/>
        <item x="579"/>
        <item x="634"/>
        <item x="1127"/>
        <item x="192"/>
        <item x="911"/>
        <item x="746"/>
        <item x="403"/>
        <item x="35"/>
        <item x="830"/>
        <item x="458"/>
        <item x="387"/>
        <item x="1475"/>
        <item x="93"/>
        <item x="331"/>
        <item x="386"/>
        <item x="516"/>
        <item x="260"/>
        <item x="522"/>
        <item x="13"/>
        <item x="1294"/>
        <item x="420"/>
        <item x="660"/>
        <item x="131"/>
        <item x="191"/>
        <item x="333"/>
        <item x="124"/>
        <item x="1313"/>
        <item x="302"/>
        <item x="435"/>
        <item x="1356"/>
        <item x="1397"/>
        <item x="906"/>
        <item x="413"/>
        <item x="171"/>
        <item x="1217"/>
        <item x="1180"/>
        <item x="1340"/>
        <item x="1298"/>
        <item x="55"/>
        <item x="1123"/>
        <item x="225"/>
        <item x="1097"/>
        <item x="1013"/>
        <item x="291"/>
        <item x="1152"/>
        <item x="892"/>
        <item x="1404"/>
        <item x="132"/>
        <item x="125"/>
        <item x="781"/>
        <item x="515"/>
        <item x="170"/>
        <item x="652"/>
        <item x="1395"/>
        <item x="1383"/>
        <item x="907"/>
        <item x="1243"/>
        <item x="496"/>
        <item x="601"/>
        <item x="48"/>
        <item x="172"/>
        <item x="62"/>
        <item x="831"/>
        <item x="473"/>
        <item x="214"/>
        <item x="657"/>
        <item x="1371"/>
        <item x="1102"/>
        <item x="685"/>
        <item x="328"/>
        <item x="749"/>
        <item x="1392"/>
        <item x="658"/>
        <item x="1323"/>
        <item x="544"/>
        <item x="577"/>
        <item x="265"/>
        <item x="1241"/>
        <item x="1431"/>
        <item x="983"/>
        <item x="0"/>
        <item x="456"/>
        <item x="1316"/>
        <item x="86"/>
        <item x="1001"/>
        <item x="1448"/>
        <item x="377"/>
        <item x="115"/>
        <item x="340"/>
        <item x="1342"/>
        <item x="1403"/>
        <item x="148"/>
        <item x="169"/>
        <item x="1198"/>
        <item x="635"/>
        <item x="828"/>
        <item x="970"/>
        <item x="1146"/>
        <item x="982"/>
        <item x="1270"/>
        <item x="1136"/>
        <item x="52"/>
        <item x="988"/>
        <item x="351"/>
        <item x="813"/>
        <item x="868"/>
        <item x="814"/>
        <item x="857"/>
        <item x="696"/>
        <item x="213"/>
        <item x="940"/>
        <item x="401"/>
        <item x="691"/>
        <item x="854"/>
        <item x="853"/>
        <item x="768"/>
        <item x="541"/>
        <item x="592"/>
        <item x="1414"/>
        <item x="507"/>
        <item x="180"/>
        <item x="948"/>
        <item x="1070"/>
        <item x="39"/>
        <item x="1284"/>
        <item x="390"/>
        <item x="662"/>
        <item x="877"/>
        <item x="811"/>
        <item x="718"/>
        <item x="1406"/>
        <item x="419"/>
        <item x="1215"/>
        <item x="366"/>
        <item x="806"/>
        <item x="319"/>
        <item x="526"/>
        <item x="1297"/>
        <item x="1108"/>
        <item x="497"/>
        <item x="936"/>
        <item x="989"/>
        <item x="552"/>
        <item x="622"/>
        <item x="903"/>
        <item x="1000"/>
        <item x="208"/>
        <item x="879"/>
        <item x="905"/>
        <item x="514"/>
        <item x="841"/>
        <item x="1439"/>
        <item x="1458"/>
        <item x="362"/>
        <item x="1009"/>
        <item x="563"/>
        <item x="78"/>
        <item x="432"/>
        <item x="1163"/>
        <item x="1325"/>
        <item x="127"/>
        <item x="216"/>
        <item x="942"/>
        <item x="459"/>
        <item x="84"/>
        <item x="1472"/>
        <item x="394"/>
        <item x="185"/>
        <item x="719"/>
        <item x="654"/>
        <item x="912"/>
        <item x="796"/>
        <item x="348"/>
        <item x="898"/>
        <item x="737"/>
        <item x="445"/>
        <item x="1131"/>
        <item x="133"/>
        <item x="968"/>
        <item x="293"/>
        <item x="207"/>
        <item x="1479"/>
        <item x="342"/>
        <item x="174"/>
        <item x="1174"/>
        <item x="41"/>
        <item x="123"/>
        <item x="1014"/>
        <item x="758"/>
        <item x="418"/>
        <item x="483"/>
        <item x="498"/>
        <item x="241"/>
        <item x="769"/>
        <item x="1187"/>
        <item x="217"/>
        <item x="1381"/>
        <item x="108"/>
        <item x="1067"/>
        <item x="493"/>
        <item x="113"/>
        <item x="34"/>
        <item x="1250"/>
        <item x="976"/>
        <item x="1150"/>
        <item x="286"/>
        <item x="472"/>
        <item x="524"/>
        <item x="794"/>
        <item x="199"/>
        <item x="656"/>
        <item x="249"/>
        <item x="382"/>
        <item x="764"/>
        <item x="405"/>
        <item x="697"/>
        <item x="1182"/>
        <item x="94"/>
        <item x="1069"/>
        <item x="800"/>
        <item x="1314"/>
        <item x="941"/>
        <item x="1100"/>
        <item x="847"/>
        <item x="797"/>
        <item x="1328"/>
        <item x="486"/>
        <item x="789"/>
        <item x="888"/>
        <item x="437"/>
        <item x="946"/>
        <item x="1181"/>
        <item x="1148"/>
        <item x="1231"/>
        <item x="780"/>
        <item x="1071"/>
        <item x="1411"/>
        <item x="126"/>
        <item x="628"/>
        <item x="300"/>
        <item x="1253"/>
        <item x="523"/>
        <item x="77"/>
        <item x="881"/>
        <item x="1191"/>
        <item x="632"/>
        <item x="815"/>
        <item x="1167"/>
        <item x="935"/>
        <item x="1410"/>
        <item x="82"/>
        <item x="613"/>
        <item x="1033"/>
        <item x="535"/>
        <item x="1362"/>
        <item x="1341"/>
        <item x="38"/>
        <item x="368"/>
        <item x="490"/>
        <item x="129"/>
        <item x="808"/>
        <item x="556"/>
        <item x="7"/>
        <item x="1273"/>
        <item x="118"/>
        <item x="1020"/>
        <item x="575"/>
        <item x="1226"/>
        <item x="750"/>
        <item x="766"/>
        <item x="1467"/>
        <item x="1118"/>
        <item x="998"/>
        <item x="277"/>
        <item x="986"/>
        <item x="1126"/>
        <item x="24"/>
        <item x="1081"/>
        <item x="154"/>
        <item x="680"/>
        <item x="684"/>
        <item x="389"/>
        <item x="1156"/>
        <item x="1451"/>
        <item x="1084"/>
        <item x="460"/>
        <item x="1233"/>
        <item x="1040"/>
        <item x="1210"/>
        <item x="195"/>
        <item x="102"/>
        <item x="350"/>
        <item x="773"/>
        <item x="301"/>
        <item x="1107"/>
        <item x="597"/>
        <item x="33"/>
        <item x="1225"/>
        <item x="952"/>
        <item x="647"/>
        <item x="75"/>
        <item x="1474"/>
        <item x="672"/>
        <item x="373"/>
        <item x="866"/>
        <item x="455"/>
        <item x="388"/>
        <item x="536"/>
        <item x="466"/>
        <item x="709"/>
        <item x="162"/>
        <item x="1149"/>
        <item x="574"/>
        <item x="231"/>
        <item x="543"/>
        <item x="92"/>
        <item x="1018"/>
        <item x="519"/>
        <item x="920"/>
        <item x="145"/>
        <item x="1029"/>
        <item x="883"/>
        <item x="1471"/>
        <item x="400"/>
        <item x="402"/>
        <item x="1344"/>
        <item x="1106"/>
        <item x="1244"/>
        <item x="721"/>
        <item x="9"/>
        <item x="1409"/>
        <item x="1024"/>
        <item x="376"/>
        <item x="584"/>
        <item x="308"/>
        <item x="1037"/>
        <item x="344"/>
        <item x="298"/>
        <item x="1299"/>
        <item x="604"/>
        <item x="215"/>
        <item x="444"/>
        <item x="539"/>
        <item x="288"/>
        <item x="729"/>
        <item x="505"/>
        <item x="1128"/>
        <item x="618"/>
        <item x="827"/>
        <item x="1456"/>
        <item x="1301"/>
        <item x="59"/>
        <item x="1361"/>
        <item x="1048"/>
        <item x="683"/>
        <item x="1058"/>
        <item x="310"/>
        <item x="1263"/>
        <item x="295"/>
        <item x="1332"/>
        <item x="1311"/>
        <item x="1207"/>
        <item x="1384"/>
        <item x="1258"/>
        <item x="36"/>
        <item x="1140"/>
        <item x="499"/>
        <item x="51"/>
        <item x="1333"/>
        <item x="436"/>
        <item x="1468"/>
        <item x="751"/>
        <item x="461"/>
        <item x="177"/>
        <item x="1326"/>
        <item x="1457"/>
        <item x="341"/>
        <item x="1304"/>
        <item x="1388"/>
        <item x="228"/>
        <item x="956"/>
        <item x="1096"/>
        <item x="198"/>
        <item x="476"/>
        <item x="130"/>
        <item x="958"/>
        <item x="566"/>
        <item x="1459"/>
        <item x="1045"/>
        <item x="1015"/>
        <item x="644"/>
        <item x="865"/>
        <item x="454"/>
        <item x="1355"/>
        <item x="1068"/>
        <item x="980"/>
        <item x="700"/>
        <item x="1281"/>
        <item x="1481"/>
        <item x="1470"/>
        <item x="143"/>
        <item x="47"/>
        <item x="913"/>
        <item x="1008"/>
        <item x="1487"/>
        <item x="761"/>
        <item x="802"/>
        <item x="1291"/>
        <item x="922"/>
        <item x="1390"/>
        <item x="638"/>
        <item x="1370"/>
        <item x="713"/>
        <item x="588"/>
        <item x="211"/>
        <item x="427"/>
        <item x="1354"/>
        <item x="21"/>
        <item x="1098"/>
        <item x="965"/>
        <item x="1079"/>
        <item x="201"/>
        <item x="598"/>
        <item x="353"/>
        <item x="175"/>
        <item x="501"/>
        <item x="1251"/>
        <item x="682"/>
        <item x="757"/>
        <item x="184"/>
        <item x="1296"/>
        <item x="494"/>
        <item x="693"/>
        <item x="68"/>
        <item x="959"/>
        <item x="1028"/>
        <item x="1002"/>
        <item x="1466"/>
        <item x="820"/>
        <item x="874"/>
        <item x="412"/>
        <item x="313"/>
        <item x="347"/>
        <item x="399"/>
        <item x="884"/>
        <item x="664"/>
        <item x="1151"/>
        <item x="867"/>
        <item x="775"/>
        <item x="280"/>
        <item x="748"/>
        <item x="842"/>
        <item x="1169"/>
        <item x="1162"/>
        <item x="1230"/>
        <item x="1266"/>
        <item x="230"/>
        <item x="910"/>
        <item x="10"/>
        <item x="540"/>
        <item x="1130"/>
        <item x="837"/>
        <item x="1460"/>
        <item x="220"/>
        <item x="939"/>
        <item x="266"/>
        <item x="417"/>
        <item x="256"/>
        <item x="1436"/>
        <item x="1430"/>
        <item x="595"/>
        <item x="896"/>
        <item x="1061"/>
        <item x="650"/>
        <item x="1222"/>
        <item x="1082"/>
        <item x="367"/>
        <item x="1413"/>
        <item x="243"/>
        <item x="646"/>
        <item x="73"/>
        <item x="255"/>
        <item x="572"/>
        <item x="1272"/>
        <item x="467"/>
        <item x="1144"/>
        <item x="1057"/>
        <item x="1312"/>
        <item x="687"/>
        <item x="380"/>
        <item x="738"/>
        <item x="1452"/>
        <item x="594"/>
        <item x="468"/>
        <item x="139"/>
        <item x="643"/>
        <item x="204"/>
        <item x="87"/>
        <item x="784"/>
        <item x="1050"/>
        <item x="397"/>
        <item x="631"/>
        <item x="2"/>
        <item x="771"/>
        <item x="378"/>
        <item x="1385"/>
        <item x="640"/>
        <item x="325"/>
        <item x="1044"/>
        <item x="114"/>
        <item x="42"/>
        <item x="375"/>
        <item x="247"/>
        <item x="358"/>
        <item x="938"/>
        <item x="782"/>
        <item x="1236"/>
        <item x="1239"/>
        <item x="1206"/>
        <item x="699"/>
        <item x="44"/>
        <item x="512"/>
        <item x="1199"/>
        <item x="134"/>
        <item x="641"/>
        <item x="1269"/>
        <item x="1090"/>
        <item x="271"/>
        <item x="821"/>
        <item x="1220"/>
        <item x="1010"/>
        <item x="423"/>
        <item x="1055"/>
        <item x="1111"/>
        <item x="20"/>
        <item x="969"/>
        <item x="673"/>
        <item x="701"/>
        <item x="742"/>
        <item x="990"/>
        <item x="128"/>
        <item x="1305"/>
        <item x="1120"/>
        <item x="320"/>
        <item x="244"/>
        <item x="862"/>
        <item x="85"/>
        <item x="234"/>
        <item x="80"/>
        <item x="932"/>
        <item x="1396"/>
        <item x="681"/>
        <item x="743"/>
        <item x="1373"/>
        <item x="1480"/>
        <item x="194"/>
        <item x="897"/>
        <item x="97"/>
        <item x="224"/>
        <item x="1095"/>
        <item x="3"/>
        <item x="357"/>
        <item x="933"/>
        <item x="28"/>
        <item x="953"/>
        <item x="43"/>
        <item x="253"/>
        <item x="1052"/>
        <item x="1484"/>
        <item x="979"/>
        <item x="525"/>
        <item x="144"/>
        <item x="229"/>
        <item x="606"/>
        <item x="1204"/>
        <item x="346"/>
        <item x="429"/>
        <item x="926"/>
        <item x="453"/>
        <item x="287"/>
        <item x="671"/>
        <item x="838"/>
        <item x="1179"/>
        <item x="1363"/>
        <item x="612"/>
        <item x="167"/>
        <item x="895"/>
        <item x="200"/>
        <item x="1454"/>
        <item x="140"/>
        <item x="1073"/>
        <item x="15"/>
        <item x="248"/>
        <item x="810"/>
        <item x="1105"/>
        <item x="1189"/>
        <item x="1423"/>
        <item x="779"/>
        <item x="121"/>
        <item x="1329"/>
        <item x="272"/>
        <item x="100"/>
        <item x="58"/>
        <item x="149"/>
        <item x="1192"/>
        <item x="1427"/>
        <item x="625"/>
        <item x="107"/>
        <item x="235"/>
        <item x="138"/>
        <item x="1064"/>
        <item x="727"/>
        <item x="1099"/>
        <item x="835"/>
        <item x="1086"/>
        <item x="492"/>
        <item x="840"/>
        <item x="711"/>
        <item x="695"/>
        <item x="462"/>
        <item x="666"/>
        <item x="667"/>
        <item x="580"/>
        <item x="431"/>
        <item x="364"/>
        <item x="875"/>
        <item x="1292"/>
        <item x="839"/>
        <item x="803"/>
        <item x="819"/>
        <item x="860"/>
        <item x="659"/>
        <item x="887"/>
        <item x="383"/>
        <item x="323"/>
        <item x="489"/>
        <item x="275"/>
        <item x="542"/>
        <item x="1242"/>
        <item x="1214"/>
        <item x="1003"/>
        <item x="548"/>
        <item x="361"/>
        <item x="117"/>
        <item x="934"/>
        <item x="372"/>
        <item x="1034"/>
        <item x="384"/>
        <item x="45"/>
        <item x="561"/>
        <item x="928"/>
        <item x="532"/>
        <item x="1229"/>
        <item x="359"/>
        <item x="398"/>
        <item x="747"/>
        <item x="503"/>
        <item x="636"/>
        <item x="1072"/>
        <item x="753"/>
        <item x="269"/>
        <item x="142"/>
        <item x="559"/>
        <item x="1171"/>
        <item x="1234"/>
        <item x="1221"/>
        <item x="1109"/>
        <item x="967"/>
        <item x="245"/>
        <item x="264"/>
        <item x="861"/>
        <item x="332"/>
        <item x="96"/>
        <item x="157"/>
        <item x="1345"/>
        <item x="305"/>
        <item x="851"/>
        <item x="902"/>
        <item x="520"/>
        <item x="1306"/>
        <item x="4"/>
        <item x="799"/>
        <item x="790"/>
        <item x="335"/>
        <item x="834"/>
        <item x="783"/>
        <item x="610"/>
        <item x="155"/>
        <item x="1434"/>
        <item x="439"/>
        <item x="470"/>
        <item x="826"/>
        <item x="1489"/>
        <item x="925"/>
        <item x="57"/>
        <item x="927"/>
        <item x="428"/>
        <item x="246"/>
        <item x="5"/>
        <item x="776"/>
        <item x="1488"/>
        <item x="963"/>
        <item x="1176"/>
        <item x="1134"/>
        <item x="1227"/>
        <item x="1183"/>
        <item x="424"/>
        <item x="585"/>
        <item x="1320"/>
        <item x="619"/>
        <item x="99"/>
        <item x="893"/>
        <item x="226"/>
        <item x="962"/>
        <item x="1347"/>
        <item x="739"/>
        <item x="109"/>
        <item x="46"/>
        <item x="620"/>
        <item x="1369"/>
        <item x="311"/>
        <item x="675"/>
        <item x="816"/>
        <item x="422"/>
        <item x="689"/>
        <item x="1477"/>
        <item x="960"/>
        <item x="863"/>
        <item x="686"/>
        <item x="607"/>
        <item x="565"/>
        <item x="549"/>
        <item x="591"/>
        <item x="1153"/>
        <item x="1339"/>
        <item x="688"/>
        <item x="1092"/>
        <item x="558"/>
        <item x="137"/>
        <item x="37"/>
        <item x="153"/>
        <item x="324"/>
        <item x="996"/>
        <item x="1476"/>
        <item x="290"/>
        <item x="702"/>
        <item x="801"/>
        <item x="1271"/>
        <item x="605"/>
        <item x="415"/>
        <item x="972"/>
        <item x="61"/>
        <item x="1056"/>
        <item x="521"/>
        <item x="971"/>
        <item x="1429"/>
        <item x="479"/>
        <item x="197"/>
        <item x="365"/>
        <item x="623"/>
        <item x="1441"/>
        <item x="1490"/>
        <item x="645"/>
        <item x="785"/>
        <item x="1164"/>
        <item x="374"/>
        <item x="1495"/>
        <item x="1380"/>
        <item x="1022"/>
        <item x="908"/>
        <item x="716"/>
        <item x="1165"/>
        <item x="627"/>
        <item x="593"/>
        <item x="309"/>
        <item x="1240"/>
        <item x="1295"/>
        <item x="1482"/>
        <item x="16"/>
        <item x="1211"/>
        <item x="1059"/>
        <item x="961"/>
        <item x="1302"/>
        <item x="252"/>
        <item x="355"/>
        <item x="973"/>
        <item x="995"/>
        <item x="1360"/>
        <item x="752"/>
        <item x="1005"/>
        <item x="997"/>
        <item x="327"/>
        <item x="50"/>
        <item x="69"/>
        <item x="707"/>
        <item x="1112"/>
        <item x="630"/>
        <item x="449"/>
        <item x="1446"/>
        <item x="25"/>
        <item x="414"/>
        <item x="923"/>
        <item x="679"/>
        <item x="27"/>
        <item x="1315"/>
        <item x="1208"/>
        <item x="1386"/>
        <item x="478"/>
        <item x="482"/>
        <item x="720"/>
        <item x="674"/>
        <item x="1209"/>
        <item x="550"/>
        <item x="1382"/>
        <item x="410"/>
        <item x="285"/>
        <item x="706"/>
        <item x="337"/>
        <item x="1428"/>
        <item x="653"/>
        <item x="212"/>
        <item x="846"/>
        <item x="571"/>
        <item x="833"/>
        <item x="717"/>
        <item x="1432"/>
        <item x="506"/>
        <item x="943"/>
        <item x="981"/>
        <item x="573"/>
        <item x="1080"/>
        <item x="537"/>
        <item x="725"/>
        <item x="587"/>
        <item x="788"/>
        <item x="259"/>
        <item x="1438"/>
        <item x="734"/>
        <item x="273"/>
        <item x="1063"/>
        <item x="1170"/>
        <item x="1235"/>
        <item x="485"/>
        <item x="1257"/>
        <item x="859"/>
        <item x="987"/>
        <item x="279"/>
        <item x="276"/>
        <item x="1117"/>
        <item x="974"/>
        <item x="954"/>
        <item x="1178"/>
        <item x="1461"/>
        <item x="1260"/>
        <item x="1469"/>
        <item x="83"/>
        <item x="511"/>
        <item x="1303"/>
        <item x="1359"/>
        <item x="1021"/>
        <item x="1274"/>
        <item x="760"/>
        <item x="792"/>
        <item x="434"/>
        <item x="1405"/>
        <item x="856"/>
        <item x="665"/>
        <item x="741"/>
        <item x="553"/>
        <item x="1282"/>
        <item x="1285"/>
        <item x="1193"/>
        <item x="832"/>
        <item x="582"/>
        <item x="251"/>
        <item x="284"/>
        <item x="855"/>
        <item x="321"/>
        <item x="949"/>
        <item x="508"/>
        <item x="774"/>
        <item x="915"/>
        <item x="677"/>
        <item x="31"/>
        <item x="219"/>
        <item x="1496"/>
        <item x="1185"/>
        <item x="1122"/>
        <item x="668"/>
        <item x="292"/>
        <item x="759"/>
        <item x="74"/>
        <item x="18"/>
        <item x="289"/>
        <item x="1054"/>
        <item x="871"/>
        <item x="1119"/>
        <item x="49"/>
        <item x="168"/>
        <item x="822"/>
        <item x="609"/>
        <item x="254"/>
        <item x="404"/>
        <item x="1160"/>
        <item x="1248"/>
        <item x="1374"/>
        <item x="993"/>
        <item x="307"/>
        <item x="1158"/>
        <item x="299"/>
        <item x="1066"/>
        <item x="1006"/>
        <item x="392"/>
        <item x="304"/>
        <item x="1213"/>
        <item x="317"/>
        <item x="1172"/>
        <item x="1114"/>
        <item x="1324"/>
        <item x="278"/>
        <item x="1293"/>
        <item x="1334"/>
        <item x="735"/>
        <item x="452"/>
        <item x="812"/>
        <item x="339"/>
        <item x="1426"/>
        <item x="239"/>
        <item x="1450"/>
        <item x="122"/>
        <item x="161"/>
        <item x="463"/>
        <item x="183"/>
        <item x="411"/>
        <item x="1089"/>
        <item x="22"/>
        <item x="1399"/>
        <item x="651"/>
        <item x="546"/>
        <item x="564"/>
        <item x="65"/>
        <item x="1412"/>
        <item x="767"/>
        <item x="303"/>
        <item x="947"/>
        <item x="263"/>
        <item x="1195"/>
        <item x="1094"/>
        <item x="1486"/>
        <item x="795"/>
        <item x="1053"/>
        <item x="639"/>
        <item x="76"/>
        <item x="1145"/>
        <item x="237"/>
        <item x="316"/>
        <item x="163"/>
        <item x="1262"/>
        <item x="451"/>
        <item x="446"/>
        <item x="150"/>
        <item x="944"/>
        <item x="334"/>
        <item x="930"/>
        <item x="1188"/>
        <item x="1137"/>
        <item x="1042"/>
        <item x="517"/>
        <item x="917"/>
        <item x="281"/>
        <item x="1155"/>
        <item x="1443"/>
        <item x="425"/>
        <item x="1027"/>
        <item x="203"/>
        <item x="1485"/>
        <item x="504"/>
        <item x="1125"/>
        <item x="484"/>
        <item x="54"/>
        <item x="1124"/>
        <item x="705"/>
        <item x="433"/>
        <item x="1440"/>
        <item x="1219"/>
        <item x="1275"/>
        <item x="12"/>
        <item x="624"/>
        <item x="1365"/>
        <item x="1283"/>
        <item x="1276"/>
        <item x="221"/>
        <item x="270"/>
        <item x="527"/>
        <item x="538"/>
        <item x="1046"/>
        <item x="190"/>
        <item x="894"/>
        <item x="1463"/>
        <item x="64"/>
        <item x="1035"/>
        <item x="1449"/>
        <item x="1308"/>
        <item x="599"/>
        <item x="487"/>
        <item x="421"/>
        <item x="1343"/>
        <item x="889"/>
        <item x="714"/>
        <item x="1190"/>
        <item x="206"/>
        <item x="1319"/>
        <item x="352"/>
        <item x="882"/>
        <item x="1016"/>
        <item x="491"/>
        <item x="1280"/>
        <item x="567"/>
        <item x="626"/>
        <item x="1348"/>
        <item x="209"/>
        <item x="306"/>
        <item x="534"/>
        <item x="1238"/>
        <item x="464"/>
        <item x="950"/>
        <item x="23"/>
        <item x="326"/>
        <item x="772"/>
        <item x="182"/>
        <item x="885"/>
        <item x="297"/>
        <item x="1493"/>
        <item x="1088"/>
        <item x="754"/>
        <item x="95"/>
        <item x="1202"/>
        <item x="1407"/>
        <item x="732"/>
        <item x="1416"/>
        <item x="916"/>
        <item x="1338"/>
        <item x="457"/>
        <item x="805"/>
        <item x="1194"/>
        <item x="1007"/>
        <item x="240"/>
        <item x="40"/>
        <item x="1261"/>
        <item x="730"/>
        <item x="465"/>
        <item x="557"/>
        <item x="274"/>
        <item x="318"/>
        <item x="602"/>
        <item x="698"/>
        <item x="1184"/>
        <item x="1026"/>
        <item x="193"/>
        <item x="101"/>
        <item x="955"/>
        <item x="1401"/>
        <item x="1400"/>
        <item x="793"/>
        <item x="371"/>
        <item x="1372"/>
        <item x="722"/>
        <item x="545"/>
        <item x="1453"/>
        <item x="81"/>
        <item x="1256"/>
        <item x="1115"/>
        <item x="745"/>
        <item x="156"/>
        <item x="804"/>
        <item x="1078"/>
        <item x="26"/>
        <item x="1228"/>
        <item x="676"/>
        <item x="1025"/>
        <item x="1132"/>
        <item x="708"/>
        <item x="1101"/>
        <item x="205"/>
        <item x="900"/>
        <item x="1336"/>
        <item x="633"/>
        <item x="250"/>
        <item x="692"/>
        <item x="1346"/>
        <item x="258"/>
        <item x="181"/>
        <item x="1237"/>
        <item x="1387"/>
        <item x="562"/>
        <item x="106"/>
        <item x="1138"/>
        <item x="1318"/>
        <item x="396"/>
        <item x="495"/>
        <item x="1255"/>
        <item x="715"/>
        <item x="569"/>
        <item x="1391"/>
        <item x="481"/>
        <item x="670"/>
        <item x="363"/>
        <item x="1247"/>
        <item x="1049"/>
        <item x="825"/>
        <item x="1038"/>
        <item x="957"/>
        <item x="690"/>
        <item x="1330"/>
        <item x="576"/>
        <item x="529"/>
        <item x="1173"/>
        <item x="787"/>
        <item x="1393"/>
        <item x="1012"/>
        <item x="611"/>
        <item x="178"/>
        <item x="836"/>
        <item x="188"/>
        <item x="158"/>
        <item x="218"/>
        <item x="233"/>
        <item x="791"/>
        <item x="88"/>
        <item x="852"/>
        <item x="1478"/>
        <item x="694"/>
        <item x="755"/>
        <item x="1418"/>
        <item x="1300"/>
        <item x="1110"/>
        <item x="187"/>
        <item x="152"/>
        <item x="477"/>
        <item x="222"/>
        <item x="1377"/>
        <item x="1166"/>
        <item x="369"/>
        <item x="315"/>
        <item x="951"/>
        <item x="356"/>
        <item x="236"/>
        <item x="1197"/>
        <item x="173"/>
        <item x="850"/>
        <item x="338"/>
        <item x="1203"/>
        <item x="1249"/>
        <item x="1223"/>
        <item x="770"/>
        <item x="1366"/>
        <item x="1065"/>
        <item x="67"/>
        <item x="663"/>
        <item x="98"/>
        <item x="723"/>
        <item x="891"/>
        <item x="8"/>
        <item x="1278"/>
        <item x="1142"/>
        <item x="1252"/>
        <item x="111"/>
        <item x="1368"/>
        <item x="1322"/>
        <item x="345"/>
        <item x="1358"/>
        <item x="1492"/>
        <item x="1168"/>
        <item x="90"/>
        <item x="1421"/>
        <item x="166"/>
        <item x="1279"/>
        <item x="617"/>
        <item x="528"/>
        <item x="560"/>
        <item x="669"/>
        <item x="1200"/>
        <item x="728"/>
        <item x="379"/>
        <item x="502"/>
        <item x="1103"/>
        <item x="1398"/>
        <item x="480"/>
        <item x="733"/>
        <item x="649"/>
        <item x="531"/>
        <item x="406"/>
        <item x="232"/>
        <item x="330"/>
        <item x="1091"/>
        <item x="1201"/>
        <item x="984"/>
        <item x="159"/>
        <item x="1121"/>
        <item x="141"/>
        <item x="227"/>
        <item x="322"/>
        <item x="844"/>
        <item x="763"/>
        <item x="1464"/>
        <item x="977"/>
        <item x="1288"/>
        <item x="1264"/>
        <item x="223"/>
        <item x="1445"/>
        <item x="1422"/>
        <item x="426"/>
        <item x="1442"/>
        <item x="393"/>
        <item x="724"/>
        <item x="642"/>
        <item x="1017"/>
        <item x="1075"/>
        <item x="921"/>
        <item x="179"/>
        <item x="71"/>
        <item x="845"/>
        <item x="1350"/>
        <item x="1351"/>
        <item x="637"/>
        <item x="547"/>
        <item x="1143"/>
        <item x="349"/>
        <item x="1286"/>
        <item x="726"/>
        <item x="1420"/>
        <item x="999"/>
        <item x="1375"/>
        <item x="1129"/>
        <item x="823"/>
        <item x="551"/>
        <item x="120"/>
        <item x="731"/>
        <item x="416"/>
        <item x="1289"/>
        <item x="554"/>
        <item x="314"/>
        <item x="870"/>
        <item x="395"/>
        <item x="1417"/>
        <item x="1435"/>
        <item x="919"/>
        <item x="1011"/>
        <item x="1030"/>
        <item x="818"/>
        <item x="886"/>
        <item x="1378"/>
        <item x="1433"/>
        <item x="1141"/>
        <item x="876"/>
        <item x="443"/>
        <item x="929"/>
        <item x="442"/>
        <item x="661"/>
        <item x="858"/>
        <item x="704"/>
        <item x="238"/>
        <item x="1139"/>
        <item x="296"/>
        <item x="829"/>
        <item x="975"/>
        <item x="210"/>
        <item x="807"/>
        <item x="110"/>
        <item x="189"/>
        <item x="391"/>
        <item x="864"/>
        <item x="1394"/>
        <item x="530"/>
        <item x="262"/>
        <item x="268"/>
        <item x="103"/>
        <item x="890"/>
        <item x="994"/>
        <item x="136"/>
        <item x="1307"/>
        <item x="119"/>
        <item x="1349"/>
        <item x="29"/>
        <item x="869"/>
        <item x="1494"/>
        <item x="809"/>
        <item x="1331"/>
        <item x="555"/>
        <item x="1353"/>
        <item x="589"/>
        <item x="164"/>
        <item x="30"/>
        <item x="283"/>
        <item x="1246"/>
        <item x="19"/>
        <item x="70"/>
        <item x="937"/>
        <item x="282"/>
        <item x="1216"/>
        <item x="1104"/>
        <item x="1051"/>
        <item x="441"/>
        <item x="196"/>
        <item x="778"/>
        <item x="603"/>
        <item x="1060"/>
        <item x="1023"/>
        <item x="1425"/>
        <item x="590"/>
        <item x="242"/>
        <item x="343"/>
        <item x="904"/>
        <item x="500"/>
        <item x="621"/>
        <item x="430"/>
        <item x="1415"/>
        <item x="105"/>
        <item x="1196"/>
        <item x="1337"/>
        <item x="703"/>
        <item x="843"/>
        <item x="1041"/>
        <item x="615"/>
        <item x="1159"/>
        <item x="1367"/>
        <item x="533"/>
        <item x="992"/>
        <item x="1043"/>
        <item x="160"/>
        <item x="1447"/>
        <item x="978"/>
        <item x="1379"/>
        <item x="186"/>
        <item x="112"/>
        <item x="578"/>
        <item x="581"/>
        <item x="267"/>
        <item x="1254"/>
        <item x="586"/>
        <item x="518"/>
        <item x="1352"/>
        <item x="56"/>
        <item x="1267"/>
        <item x="1036"/>
        <item x="1175"/>
        <item x="924"/>
        <item x="1364"/>
        <item x="848"/>
        <item x="1408"/>
        <item x="510"/>
        <item x="608"/>
        <item x="1076"/>
        <item x="1161"/>
        <item x="294"/>
        <item x="1444"/>
        <item x="1455"/>
        <item x="964"/>
        <item x="1245"/>
        <item x="710"/>
        <item x="1186"/>
        <item x="1212"/>
        <item x="257"/>
        <item x="570"/>
        <item x="1424"/>
        <item x="1077"/>
        <item x="1419"/>
        <item x="878"/>
        <item x="1062"/>
        <item x="600"/>
        <item x="360"/>
        <item x="762"/>
        <item x="1265"/>
        <item x="616"/>
        <item x="1218"/>
        <item x="329"/>
        <item x="1232"/>
        <item x="450"/>
        <item x="14"/>
        <item x="1465"/>
        <item x="901"/>
        <item x="1310"/>
        <item x="945"/>
        <item x="165"/>
        <item x="72"/>
        <item x="448"/>
        <item x="202"/>
        <item x="899"/>
        <item x="1309"/>
        <item x="1004"/>
        <item x="1473"/>
        <item x="629"/>
        <item x="1402"/>
        <item x="1376"/>
        <item x="1290"/>
        <item x="1085"/>
        <item x="824"/>
        <item x="6"/>
        <item x="32"/>
        <item x="872"/>
        <item x="66"/>
        <item x="1157"/>
        <item x="1389"/>
        <item x="471"/>
        <item x="931"/>
        <item x="765"/>
        <item x="1357"/>
        <item x="873"/>
        <item x="1083"/>
        <item x="614"/>
        <item x="849"/>
        <item x="1317"/>
        <item x="1205"/>
        <item x="1491"/>
        <item x="817"/>
        <item x="1437"/>
        <item x="381"/>
        <item x="648"/>
        <item x="1135"/>
        <item x="1287"/>
        <item x="370"/>
        <item x="1047"/>
        <item x="385"/>
        <item x="1116"/>
        <item x="777"/>
        <item x="447"/>
        <item x="1032"/>
        <item x="1497"/>
        <item x="1268"/>
        <item x="146"/>
        <item x="440"/>
        <item x="11"/>
        <item x="9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dataField="1" numFmtId="1" showAll="0">
      <items count="942">
        <item x="584"/>
        <item x="318"/>
        <item x="784"/>
        <item x="545"/>
        <item x="284"/>
        <item x="638"/>
        <item x="215"/>
        <item x="415"/>
        <item x="228"/>
        <item x="186"/>
        <item x="3"/>
        <item x="281"/>
        <item x="417"/>
        <item x="393"/>
        <item x="503"/>
        <item x="165"/>
        <item x="591"/>
        <item x="506"/>
        <item x="534"/>
        <item x="57"/>
        <item x="226"/>
        <item x="87"/>
        <item x="320"/>
        <item x="124"/>
        <item x="219"/>
        <item x="39"/>
        <item x="122"/>
        <item x="635"/>
        <item x="255"/>
        <item x="391"/>
        <item x="505"/>
        <item x="68"/>
        <item x="314"/>
        <item x="91"/>
        <item x="421"/>
        <item x="363"/>
        <item x="540"/>
        <item x="368"/>
        <item x="94"/>
        <item x="4"/>
        <item x="28"/>
        <item x="90"/>
        <item x="311"/>
        <item x="301"/>
        <item x="405"/>
        <item x="238"/>
        <item x="322"/>
        <item x="2"/>
        <item x="161"/>
        <item x="233"/>
        <item x="552"/>
        <item x="490"/>
        <item x="12"/>
        <item x="302"/>
        <item x="239"/>
        <item x="396"/>
        <item x="466"/>
        <item x="717"/>
        <item x="827"/>
        <item x="191"/>
        <item x="153"/>
        <item x="69"/>
        <item x="205"/>
        <item x="100"/>
        <item x="159"/>
        <item x="193"/>
        <item x="504"/>
        <item x="114"/>
        <item x="390"/>
        <item x="512"/>
        <item x="149"/>
        <item x="370"/>
        <item x="382"/>
        <item x="570"/>
        <item x="298"/>
        <item x="112"/>
        <item x="260"/>
        <item x="467"/>
        <item x="115"/>
        <item x="204"/>
        <item x="344"/>
        <item x="347"/>
        <item x="130"/>
        <item x="160"/>
        <item x="180"/>
        <item x="26"/>
        <item x="84"/>
        <item x="263"/>
        <item x="33"/>
        <item x="168"/>
        <item x="288"/>
        <item x="257"/>
        <item x="280"/>
        <item x="58"/>
        <item x="104"/>
        <item x="43"/>
        <item x="0"/>
        <item x="101"/>
        <item x="227"/>
        <item x="179"/>
        <item x="279"/>
        <item x="111"/>
        <item x="35"/>
        <item x="449"/>
        <item x="225"/>
        <item x="32"/>
        <item x="131"/>
        <item x="271"/>
        <item x="192"/>
        <item x="135"/>
        <item x="197"/>
        <item x="183"/>
        <item x="341"/>
        <item x="34"/>
        <item x="348"/>
        <item x="18"/>
        <item x="240"/>
        <item x="24"/>
        <item x="282"/>
        <item x="350"/>
        <item x="307"/>
        <item x="55"/>
        <item x="132"/>
        <item x="633"/>
        <item x="109"/>
        <item x="30"/>
        <item x="484"/>
        <item x="20"/>
        <item x="129"/>
        <item x="277"/>
        <item x="194"/>
        <item x="310"/>
        <item x="38"/>
        <item x="85"/>
        <item x="140"/>
        <item x="134"/>
        <item x="27"/>
        <item x="141"/>
        <item x="222"/>
        <item x="42"/>
        <item x="220"/>
        <item x="287"/>
        <item x="175"/>
        <item x="178"/>
        <item x="56"/>
        <item x="321"/>
        <item x="237"/>
        <item x="491"/>
        <item x="123"/>
        <item x="155"/>
        <item x="416"/>
        <item x="236"/>
        <item x="181"/>
        <item x="158"/>
        <item x="338"/>
        <item x="177"/>
        <item x="308"/>
        <item x="89"/>
        <item x="150"/>
        <item x="286"/>
        <item x="188"/>
        <item x="248"/>
        <item x="36"/>
        <item x="500"/>
        <item x="136"/>
        <item x="184"/>
        <item x="172"/>
        <item x="151"/>
        <item x="667"/>
        <item x="458"/>
        <item x="589"/>
        <item x="48"/>
        <item x="387"/>
        <item x="54"/>
        <item x="61"/>
        <item x="198"/>
        <item x="86"/>
        <item x="299"/>
        <item x="127"/>
        <item x="154"/>
        <item x="92"/>
        <item x="337"/>
        <item x="230"/>
        <item x="527"/>
        <item x="126"/>
        <item x="201"/>
        <item x="547"/>
        <item x="367"/>
        <item x="329"/>
        <item x="231"/>
        <item x="475"/>
        <item x="374"/>
        <item x="557"/>
        <item x="13"/>
        <item x="110"/>
        <item x="145"/>
        <item x="473"/>
        <item x="626"/>
        <item x="93"/>
        <item x="275"/>
        <item x="22"/>
        <item x="352"/>
        <item x="254"/>
        <item x="25"/>
        <item x="296"/>
        <item x="384"/>
        <item x="31"/>
        <item x="244"/>
        <item x="213"/>
        <item x="113"/>
        <item x="317"/>
        <item x="185"/>
        <item x="364"/>
        <item x="478"/>
        <item x="60"/>
        <item x="376"/>
        <item x="142"/>
        <item x="195"/>
        <item x="637"/>
        <item x="632"/>
        <item x="266"/>
        <item x="419"/>
        <item x="326"/>
        <item x="259"/>
        <item x="15"/>
        <item x="597"/>
        <item x="657"/>
        <item x="777"/>
        <item x="19"/>
        <item x="453"/>
        <item x="435"/>
        <item x="78"/>
        <item x="673"/>
        <item x="756"/>
        <item x="316"/>
        <item x="14"/>
        <item x="443"/>
        <item x="297"/>
        <item x="461"/>
        <item x="751"/>
        <item x="272"/>
        <item x="386"/>
        <item x="696"/>
        <item x="604"/>
        <item x="574"/>
        <item x="214"/>
        <item x="339"/>
        <item x="88"/>
        <item x="422"/>
        <item x="369"/>
        <item x="261"/>
        <item x="300"/>
        <item x="309"/>
        <item x="336"/>
        <item x="437"/>
        <item x="447"/>
        <item x="575"/>
        <item x="465"/>
        <item x="196"/>
        <item x="378"/>
        <item x="133"/>
        <item x="285"/>
        <item x="441"/>
        <item x="182"/>
        <item x="189"/>
        <item x="246"/>
        <item x="278"/>
        <item x="569"/>
        <item x="216"/>
        <item x="102"/>
        <item x="157"/>
        <item x="67"/>
        <item x="74"/>
        <item x="245"/>
        <item x="397"/>
        <item x="9"/>
        <item x="561"/>
        <item x="375"/>
        <item x="716"/>
        <item x="496"/>
        <item x="900"/>
        <item x="313"/>
        <item x="640"/>
        <item x="241"/>
        <item x="664"/>
        <item x="148"/>
        <item x="221"/>
        <item x="199"/>
        <item x="156"/>
        <item x="502"/>
        <item x="562"/>
        <item x="770"/>
        <item x="558"/>
        <item x="550"/>
        <item x="319"/>
        <item x="774"/>
        <item x="385"/>
        <item x="399"/>
        <item x="538"/>
        <item x="190"/>
        <item x="720"/>
        <item x="95"/>
        <item x="325"/>
        <item x="662"/>
        <item x="402"/>
        <item x="521"/>
        <item x="229"/>
        <item x="346"/>
        <item x="365"/>
        <item x="217"/>
        <item x="510"/>
        <item x="588"/>
        <item x="753"/>
        <item x="10"/>
        <item x="5"/>
        <item x="303"/>
        <item x="414"/>
        <item x="434"/>
        <item x="769"/>
        <item x="258"/>
        <item x="187"/>
        <item x="267"/>
        <item x="792"/>
        <item x="335"/>
        <item x="354"/>
        <item x="855"/>
        <item x="223"/>
        <item x="586"/>
        <item x="103"/>
        <item x="549"/>
        <item x="625"/>
        <item x="572"/>
        <item x="379"/>
        <item x="283"/>
        <item x="567"/>
        <item x="173"/>
        <item x="105"/>
        <item x="351"/>
        <item x="202"/>
        <item x="331"/>
        <item x="457"/>
        <item x="565"/>
        <item x="139"/>
        <item x="11"/>
        <item x="117"/>
        <item x="176"/>
        <item x="623"/>
        <item x="232"/>
        <item x="152"/>
        <item x="501"/>
        <item x="262"/>
        <item x="618"/>
        <item x="451"/>
        <item x="21"/>
        <item x="480"/>
        <item x="532"/>
        <item x="596"/>
        <item x="582"/>
        <item x="52"/>
        <item x="333"/>
        <item x="675"/>
        <item x="592"/>
        <item x="125"/>
        <item x="676"/>
        <item x="463"/>
        <item x="927"/>
        <item x="106"/>
        <item x="479"/>
        <item x="593"/>
        <item x="137"/>
        <item x="617"/>
        <item x="8"/>
        <item x="776"/>
        <item x="472"/>
        <item x="476"/>
        <item x="268"/>
        <item x="442"/>
        <item x="471"/>
        <item x="448"/>
        <item x="62"/>
        <item x="524"/>
        <item x="499"/>
        <item x="81"/>
        <item x="766"/>
        <item x="377"/>
        <item x="610"/>
        <item x="446"/>
        <item x="722"/>
        <item x="343"/>
        <item x="138"/>
        <item x="648"/>
        <item x="174"/>
        <item x="616"/>
        <item x="707"/>
        <item x="791"/>
        <item x="424"/>
        <item x="468"/>
        <item x="509"/>
        <item x="16"/>
        <item x="235"/>
        <item x="546"/>
        <item x="785"/>
        <item x="807"/>
        <item x="788"/>
        <item x="516"/>
        <item x="708"/>
        <item x="620"/>
        <item x="462"/>
        <item x="666"/>
        <item x="580"/>
        <item x="535"/>
        <item x="438"/>
        <item x="107"/>
        <item x="218"/>
        <item x="269"/>
        <item x="330"/>
        <item x="37"/>
        <item x="894"/>
        <item x="815"/>
        <item x="543"/>
        <item x="884"/>
        <item x="631"/>
        <item x="243"/>
        <item x="639"/>
        <item x="627"/>
        <item x="513"/>
        <item x="690"/>
        <item x="598"/>
        <item x="366"/>
        <item x="477"/>
        <item x="698"/>
        <item x="699"/>
        <item x="169"/>
        <item x="6"/>
        <item x="99"/>
        <item x="70"/>
        <item x="293"/>
        <item x="73"/>
        <item x="798"/>
        <item x="772"/>
        <item x="736"/>
        <item x="533"/>
        <item x="858"/>
        <item x="353"/>
        <item x="209"/>
        <item x="537"/>
        <item x="622"/>
        <item x="779"/>
        <item x="670"/>
        <item x="542"/>
        <item x="234"/>
        <item x="162"/>
        <item x="247"/>
        <item x="656"/>
        <item x="469"/>
        <item x="832"/>
        <item x="116"/>
        <item x="671"/>
        <item x="340"/>
        <item x="885"/>
        <item x="404"/>
        <item x="608"/>
        <item x="683"/>
        <item x="450"/>
        <item x="887"/>
        <item x="794"/>
        <item x="904"/>
        <item x="899"/>
        <item x="837"/>
        <item x="242"/>
        <item x="641"/>
        <item x="96"/>
        <item x="849"/>
        <item x="488"/>
        <item x="483"/>
        <item x="392"/>
        <item x="324"/>
        <item x="782"/>
        <item x="692"/>
        <item x="306"/>
        <item x="253"/>
        <item x="455"/>
        <item x="256"/>
        <item x="695"/>
        <item x="847"/>
        <item x="715"/>
        <item x="224"/>
        <item x="660"/>
        <item x="797"/>
        <item x="207"/>
        <item x="630"/>
        <item x="614"/>
        <item x="573"/>
        <item x="762"/>
        <item x="250"/>
        <item x="723"/>
        <item x="252"/>
        <item x="212"/>
        <item x="924"/>
        <item x="108"/>
        <item x="863"/>
        <item x="765"/>
        <item x="494"/>
        <item x="211"/>
        <item x="615"/>
        <item x="551"/>
        <item x="425"/>
        <item x="732"/>
        <item x="436"/>
        <item x="40"/>
        <item x="23"/>
        <item x="898"/>
        <item x="669"/>
        <item x="932"/>
        <item x="594"/>
        <item x="77"/>
        <item x="851"/>
        <item x="45"/>
        <item x="659"/>
        <item x="474"/>
        <item x="693"/>
        <item x="64"/>
        <item x="665"/>
        <item x="407"/>
        <item x="46"/>
        <item x="560"/>
        <item x="741"/>
        <item x="709"/>
        <item x="395"/>
        <item x="868"/>
        <item x="544"/>
        <item x="571"/>
        <item x="796"/>
        <item x="53"/>
        <item x="44"/>
        <item x="583"/>
        <item x="388"/>
        <item x="514"/>
        <item x="440"/>
        <item x="587"/>
        <item x="487"/>
        <item x="658"/>
        <item x="624"/>
        <item x="7"/>
        <item x="605"/>
        <item x="775"/>
        <item x="644"/>
        <item x="895"/>
        <item x="773"/>
        <item x="661"/>
        <item x="764"/>
        <item x="408"/>
        <item x="650"/>
        <item x="816"/>
        <item x="432"/>
        <item x="817"/>
        <item x="523"/>
        <item x="853"/>
        <item x="813"/>
        <item x="29"/>
        <item x="577"/>
        <item x="536"/>
        <item x="854"/>
        <item x="678"/>
        <item x="879"/>
        <item x="737"/>
        <item x="200"/>
        <item x="786"/>
        <item x="464"/>
        <item x="917"/>
        <item x="59"/>
        <item x="72"/>
        <item x="1"/>
        <item x="413"/>
        <item x="697"/>
        <item x="691"/>
        <item x="795"/>
        <item x="470"/>
        <item x="579"/>
        <item x="295"/>
        <item x="882"/>
        <item x="66"/>
        <item x="389"/>
        <item x="251"/>
        <item x="790"/>
        <item x="808"/>
        <item x="649"/>
        <item x="680"/>
        <item x="433"/>
        <item x="429"/>
        <item x="170"/>
        <item x="856"/>
        <item x="922"/>
        <item x="718"/>
        <item x="865"/>
        <item x="688"/>
        <item x="118"/>
        <item x="719"/>
        <item x="273"/>
        <item x="787"/>
        <item x="870"/>
        <item x="838"/>
        <item x="203"/>
        <item x="519"/>
        <item x="360"/>
        <item x="520"/>
        <item x="634"/>
        <item x="497"/>
        <item x="276"/>
        <item x="783"/>
        <item x="548"/>
        <item x="681"/>
        <item x="345"/>
        <item x="834"/>
        <item x="931"/>
        <item x="511"/>
        <item x="913"/>
        <item x="75"/>
        <item x="607"/>
        <item x="164"/>
        <item x="911"/>
        <item x="748"/>
        <item x="643"/>
        <item x="738"/>
        <item x="578"/>
        <item x="757"/>
        <item x="826"/>
        <item x="526"/>
        <item x="492"/>
        <item x="710"/>
        <item x="878"/>
        <item x="444"/>
        <item x="210"/>
        <item x="163"/>
        <item x="171"/>
        <item x="926"/>
        <item x="418"/>
        <item x="739"/>
        <item x="814"/>
        <item x="522"/>
        <item x="923"/>
        <item x="869"/>
        <item x="568"/>
        <item x="687"/>
        <item x="609"/>
        <item x="850"/>
        <item x="705"/>
        <item x="663"/>
        <item x="672"/>
        <item x="507"/>
        <item x="581"/>
        <item x="394"/>
        <item x="712"/>
        <item x="930"/>
        <item x="934"/>
        <item x="916"/>
        <item x="846"/>
        <item x="121"/>
        <item x="485"/>
        <item x="167"/>
        <item x="730"/>
        <item x="383"/>
        <item x="890"/>
        <item x="515"/>
        <item x="445"/>
        <item x="291"/>
        <item x="206"/>
        <item x="332"/>
        <item x="146"/>
        <item x="653"/>
        <item x="781"/>
        <item x="864"/>
        <item x="454"/>
        <item x="265"/>
        <item x="903"/>
        <item x="812"/>
        <item x="430"/>
        <item x="848"/>
        <item x="881"/>
        <item x="489"/>
        <item x="714"/>
        <item x="628"/>
        <item x="896"/>
        <item x="590"/>
        <item x="65"/>
        <item x="63"/>
        <item x="629"/>
        <item x="481"/>
        <item x="746"/>
        <item x="677"/>
        <item x="403"/>
        <item x="824"/>
        <item x="456"/>
        <item x="713"/>
        <item x="612"/>
        <item x="315"/>
        <item x="128"/>
        <item x="249"/>
        <item x="920"/>
        <item x="915"/>
        <item x="802"/>
        <item x="305"/>
        <item x="886"/>
        <item x="921"/>
        <item x="803"/>
        <item x="700"/>
        <item x="71"/>
        <item x="763"/>
        <item x="889"/>
        <item x="935"/>
        <item x="910"/>
        <item x="901"/>
        <item x="482"/>
        <item x="428"/>
        <item x="270"/>
        <item x="76"/>
        <item x="860"/>
        <item x="811"/>
        <item x="328"/>
        <item x="493"/>
        <item x="646"/>
        <item x="412"/>
        <item x="119"/>
        <item x="41"/>
        <item x="929"/>
        <item x="371"/>
        <item x="689"/>
        <item x="825"/>
        <item x="621"/>
        <item x="867"/>
        <item x="768"/>
        <item x="674"/>
        <item x="897"/>
        <item x="682"/>
        <item x="902"/>
        <item x="760"/>
        <item x="595"/>
        <item x="585"/>
        <item x="780"/>
        <item x="323"/>
        <item x="51"/>
        <item x="655"/>
        <item x="411"/>
        <item x="334"/>
        <item x="721"/>
        <item x="342"/>
        <item x="852"/>
        <item x="495"/>
        <item x="833"/>
        <item x="373"/>
        <item x="844"/>
        <item x="380"/>
        <item x="97"/>
        <item x="274"/>
        <item x="822"/>
        <item x="17"/>
        <item x="742"/>
        <item x="420"/>
        <item x="460"/>
        <item x="752"/>
        <item x="914"/>
        <item x="936"/>
        <item x="518"/>
        <item x="928"/>
        <item x="486"/>
        <item x="845"/>
        <item x="744"/>
        <item x="874"/>
        <item x="731"/>
        <item x="835"/>
        <item x="873"/>
        <item x="694"/>
        <item x="400"/>
        <item x="651"/>
        <item x="166"/>
        <item x="839"/>
        <item x="647"/>
        <item x="452"/>
        <item x="83"/>
        <item x="120"/>
        <item x="809"/>
        <item x="539"/>
        <item x="289"/>
        <item x="939"/>
        <item x="645"/>
        <item x="749"/>
        <item x="754"/>
        <item x="529"/>
        <item x="735"/>
        <item x="603"/>
        <item x="427"/>
        <item x="576"/>
        <item x="606"/>
        <item x="362"/>
        <item x="50"/>
        <item x="841"/>
        <item x="372"/>
        <item x="805"/>
        <item x="459"/>
        <item x="47"/>
        <item x="793"/>
        <item x="685"/>
        <item x="423"/>
        <item x="426"/>
        <item x="701"/>
        <item x="745"/>
        <item x="406"/>
        <item x="862"/>
        <item x="861"/>
        <item x="747"/>
        <item x="842"/>
        <item x="600"/>
        <item x="292"/>
        <item x="711"/>
        <item x="883"/>
        <item x="49"/>
        <item x="800"/>
        <item x="654"/>
        <item x="829"/>
        <item x="706"/>
        <item x="82"/>
        <item x="801"/>
        <item x="734"/>
        <item x="940"/>
        <item x="642"/>
        <item x="566"/>
        <item x="410"/>
        <item x="733"/>
        <item x="304"/>
        <item x="789"/>
        <item x="728"/>
        <item x="907"/>
        <item x="810"/>
        <item x="381"/>
        <item x="876"/>
        <item x="859"/>
        <item x="636"/>
        <item x="908"/>
        <item x="727"/>
        <item x="880"/>
        <item x="919"/>
        <item x="821"/>
        <item x="918"/>
        <item x="528"/>
        <item x="729"/>
        <item x="799"/>
        <item x="857"/>
        <item x="290"/>
        <item x="525"/>
        <item x="767"/>
        <item x="925"/>
        <item x="668"/>
        <item x="806"/>
        <item x="758"/>
        <item x="401"/>
        <item x="147"/>
        <item x="912"/>
        <item x="98"/>
        <item x="553"/>
        <item x="619"/>
        <item x="872"/>
        <item x="892"/>
        <item x="80"/>
        <item x="613"/>
        <item x="771"/>
        <item x="498"/>
        <item x="508"/>
        <item x="830"/>
        <item x="312"/>
        <item x="599"/>
        <item x="327"/>
        <item x="559"/>
        <item x="686"/>
        <item x="804"/>
        <item x="143"/>
        <item x="679"/>
        <item x="893"/>
        <item x="933"/>
        <item x="684"/>
        <item x="531"/>
        <item x="891"/>
        <item x="349"/>
        <item x="439"/>
        <item x="759"/>
        <item x="563"/>
        <item x="888"/>
        <item x="79"/>
        <item x="778"/>
        <item x="877"/>
        <item x="264"/>
        <item x="409"/>
        <item x="541"/>
        <item x="866"/>
        <item x="761"/>
        <item x="726"/>
        <item x="875"/>
        <item x="611"/>
        <item x="652"/>
        <item x="743"/>
        <item x="361"/>
        <item x="724"/>
        <item x="831"/>
        <item x="836"/>
        <item x="564"/>
        <item x="704"/>
        <item x="909"/>
        <item x="750"/>
        <item x="828"/>
        <item x="517"/>
        <item x="144"/>
        <item x="905"/>
        <item x="740"/>
        <item x="208"/>
        <item x="843"/>
        <item x="725"/>
        <item x="294"/>
        <item x="840"/>
        <item x="819"/>
        <item x="602"/>
        <item x="938"/>
        <item x="823"/>
        <item x="358"/>
        <item x="356"/>
        <item x="871"/>
        <item x="359"/>
        <item x="906"/>
        <item x="702"/>
        <item x="357"/>
        <item x="755"/>
        <item x="431"/>
        <item x="937"/>
        <item x="601"/>
        <item x="818"/>
        <item x="555"/>
        <item x="398"/>
        <item x="556"/>
        <item x="554"/>
        <item x="703"/>
        <item x="530"/>
        <item x="355"/>
        <item x="820"/>
        <item t="default"/>
      </items>
    </pivotField>
    <pivotField showAll="0"/>
    <pivotField showAll="0"/>
    <pivotField numFmtId="165" showAll="0"/>
    <pivotField numFmtId="165" showAll="0"/>
  </pivotFields>
  <rowFields count="1">
    <field x="7"/>
  </rowFields>
  <rowItems count="6">
    <i>
      <x v="531"/>
    </i>
    <i>
      <x v="263"/>
    </i>
    <i>
      <x v="1330"/>
    </i>
    <i>
      <x v="1134"/>
    </i>
    <i>
      <x v="1096"/>
    </i>
    <i t="grand">
      <x/>
    </i>
  </rowItems>
  <colItems count="1">
    <i/>
  </colItems>
  <dataFields count="1">
    <dataField name="Average of user reviews" fld="9" subtotal="average" baseField="7" baseItem="531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88F7C-13E1-4309-AD88-DF3B36CCEE9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df_by_decade">
  <location ref="A3:B14" firstHeaderRow="1" firstDataRow="1" firstDataCol="1"/>
  <pivotFields count="18">
    <pivotField showAll="0"/>
    <pivotField numFmtId="164" showAll="0"/>
    <pivotField numFmtId="1" showAll="0"/>
    <pivotField axis="axisRow" showAll="0">
      <items count="11">
        <item x="8"/>
        <item x="7"/>
        <item x="9"/>
        <item x="6"/>
        <item x="3"/>
        <item x="1"/>
        <item x="5"/>
        <item x="0"/>
        <item x="2"/>
        <item x="4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165" showAll="0"/>
    <pivotField numFmtId="165"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voted_users" fld="12" baseField="3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09D5C-BD57-4654-BFC6-E7A8672D3E16}" name="PivotTable3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Country">
  <location ref="A2:B7" firstHeaderRow="1" firstDataRow="1" firstDataCol="1"/>
  <pivotFields count="18">
    <pivotField showAll="0"/>
    <pivotField numFmtId="164" showAll="0"/>
    <pivotField numFmtId="1" showAll="0"/>
    <pivotField showAll="0">
      <items count="11">
        <item x="8"/>
        <item x="7"/>
        <item x="9"/>
        <item x="6"/>
        <item x="3"/>
        <item x="1"/>
        <item x="5"/>
        <item x="0"/>
        <item x="2"/>
        <item x="4"/>
        <item t="default"/>
      </items>
    </pivotField>
    <pivotField dataField="1" numFmtId="165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Row" showAll="0" measureFilter="1" sortType="descending">
      <items count="47">
        <item x="29"/>
        <item x="15"/>
        <item x="44"/>
        <item x="17"/>
        <item x="34"/>
        <item x="3"/>
        <item x="16"/>
        <item x="36"/>
        <item x="22"/>
        <item x="28"/>
        <item x="30"/>
        <item x="13"/>
        <item x="32"/>
        <item x="5"/>
        <item x="41"/>
        <item x="6"/>
        <item x="38"/>
        <item x="24"/>
        <item x="35"/>
        <item x="37"/>
        <item x="10"/>
        <item x="26"/>
        <item x="11"/>
        <item x="12"/>
        <item x="20"/>
        <item x="1"/>
        <item x="4"/>
        <item x="18"/>
        <item x="25"/>
        <item x="45"/>
        <item x="2"/>
        <item x="27"/>
        <item x="39"/>
        <item x="42"/>
        <item x="40"/>
        <item x="43"/>
        <item x="23"/>
        <item x="31"/>
        <item x="19"/>
        <item x="7"/>
        <item x="14"/>
        <item x="21"/>
        <item x="33"/>
        <item x="8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65" showAll="0"/>
  </pivotFields>
  <rowFields count="1">
    <field x="15"/>
  </rowFields>
  <rowItems count="5">
    <i>
      <x v="44"/>
    </i>
    <i>
      <x v="43"/>
    </i>
    <i>
      <x v="15"/>
    </i>
    <i>
      <x v="13"/>
    </i>
    <i>
      <x v="6"/>
    </i>
  </rowItems>
  <colItems count="1">
    <i/>
  </colItems>
  <dataFields count="1">
    <dataField name="Sum of gross" fld="4" baseField="0" baseItem="0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4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55A8-EFDC-4E98-AA9E-C22FB2450BDD}">
  <sheetPr>
    <tabColor theme="8"/>
  </sheetPr>
  <dimension ref="A1"/>
  <sheetViews>
    <sheetView tabSelected="1" zoomScale="90" zoomScaleNormal="90" workbookViewId="0">
      <selection activeCell="R44" sqref="R44"/>
    </sheetView>
  </sheetViews>
  <sheetFormatPr defaultRowHeight="13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  <outlinePr summaryBelow="0" summaryRight="0"/>
  </sheetPr>
  <dimension ref="A1:Z3761"/>
  <sheetViews>
    <sheetView zoomScale="85" zoomScaleNormal="85" workbookViewId="0">
      <pane ySplit="1" topLeftCell="A2" activePane="bottomLeft" state="frozen"/>
      <selection activeCell="J1" sqref="J1"/>
      <selection pane="bottomLeft" activeCell="E2" sqref="E2"/>
    </sheetView>
  </sheetViews>
  <sheetFormatPr defaultColWidth="12.6640625" defaultRowHeight="15.75" customHeight="1" outlineLevelRow="1" outlineLevelCol="1"/>
  <cols>
    <col min="1" max="1" width="21.33203125" style="3" customWidth="1"/>
    <col min="2" max="2" width="36.33203125" style="3" customWidth="1"/>
    <col min="3" max="3" width="12.6640625" style="5"/>
    <col min="4" max="5" width="12.6640625" style="7"/>
    <col min="6" max="6" width="14.77734375" style="9" bestFit="1" customWidth="1"/>
    <col min="7" max="7" width="12.6640625" style="7"/>
    <col min="8" max="8" width="12.6640625" style="3"/>
    <col min="9" max="9" width="12.6640625" style="3" customWidth="1" outlineLevel="1"/>
    <col min="10" max="13" width="12.6640625" customWidth="1" outlineLevel="1"/>
    <col min="14" max="15" width="12.6640625" style="7"/>
    <col min="16" max="17" width="12.6640625" style="3"/>
    <col min="18" max="18" width="16.33203125" style="9" bestFit="1" customWidth="1"/>
    <col min="19" max="19" width="17" style="9" bestFit="1" customWidth="1"/>
    <col min="20" max="20" width="32.21875" customWidth="1"/>
    <col min="21" max="21" width="9.5546875" style="17" customWidth="1"/>
    <col min="22" max="22" width="36.109375" bestFit="1" customWidth="1"/>
    <col min="24" max="24" width="16.21875" bestFit="1" customWidth="1"/>
    <col min="25" max="25" width="16.21875" customWidth="1"/>
  </cols>
  <sheetData>
    <row r="1" spans="1:25" ht="18.600000000000001" customHeight="1">
      <c r="A1" s="1" t="s">
        <v>0</v>
      </c>
      <c r="B1" s="1" t="s">
        <v>5</v>
      </c>
      <c r="C1" s="4" t="s">
        <v>12</v>
      </c>
      <c r="D1" s="6" t="s">
        <v>11</v>
      </c>
      <c r="E1" s="21" t="s">
        <v>7816</v>
      </c>
      <c r="F1" s="8" t="s">
        <v>2</v>
      </c>
      <c r="G1" s="10" t="s">
        <v>1</v>
      </c>
      <c r="H1" s="1" t="s">
        <v>3</v>
      </c>
      <c r="I1" s="1" t="s">
        <v>4</v>
      </c>
      <c r="J1" s="19" t="s">
        <v>7812</v>
      </c>
      <c r="K1" s="19" t="s">
        <v>7813</v>
      </c>
      <c r="L1" s="19" t="s">
        <v>7814</v>
      </c>
      <c r="M1" s="15" t="s">
        <v>7815</v>
      </c>
      <c r="N1" s="10" t="s">
        <v>6</v>
      </c>
      <c r="O1" s="10" t="s">
        <v>7</v>
      </c>
      <c r="P1" s="1" t="s">
        <v>8</v>
      </c>
      <c r="Q1" s="1" t="s">
        <v>9</v>
      </c>
      <c r="R1" s="12" t="s">
        <v>10</v>
      </c>
      <c r="S1" s="13" t="s">
        <v>7800</v>
      </c>
      <c r="T1" s="15" t="s">
        <v>7804</v>
      </c>
      <c r="U1" s="20" t="s">
        <v>7803</v>
      </c>
      <c r="V1" s="15" t="s">
        <v>7805</v>
      </c>
      <c r="X1" s="15" t="s">
        <v>7810</v>
      </c>
      <c r="Y1" s="15" t="s">
        <v>7811</v>
      </c>
    </row>
    <row r="2" spans="1:25" ht="13.2">
      <c r="A2" s="2" t="s">
        <v>1586</v>
      </c>
      <c r="B2" s="2" t="s">
        <v>4102</v>
      </c>
      <c r="C2" s="5">
        <v>9.3000000000000007</v>
      </c>
      <c r="D2" s="7">
        <v>1994</v>
      </c>
      <c r="E2" s="7" t="str">
        <f>LEFT(D2,3)&amp;"0s"</f>
        <v>1990s</v>
      </c>
      <c r="F2" s="9">
        <v>28341469</v>
      </c>
      <c r="G2" s="11">
        <v>199</v>
      </c>
      <c r="H2" s="2" t="s">
        <v>1001</v>
      </c>
      <c r="I2" s="2" t="s">
        <v>269</v>
      </c>
      <c r="J2" t="str">
        <f t="shared" ref="J2:J65" si="0">IF(I2="Meryl Streep",B2," ")</f>
        <v xml:space="preserve"> </v>
      </c>
      <c r="K2" t="str">
        <f t="shared" ref="K2:K65" si="1">IF(I2="Leonardo Dicaprio",B2," ")</f>
        <v xml:space="preserve"> </v>
      </c>
      <c r="M2" t="s">
        <v>4076</v>
      </c>
      <c r="N2" s="11">
        <v>1689764</v>
      </c>
      <c r="O2" s="11">
        <v>4144</v>
      </c>
      <c r="P2" s="2" t="s">
        <v>18</v>
      </c>
      <c r="Q2" s="2" t="s">
        <v>19</v>
      </c>
      <c r="R2" s="14">
        <v>25000000</v>
      </c>
      <c r="S2" s="9">
        <f t="shared" ref="S2:S65" si="2">F2-R2</f>
        <v>3341469</v>
      </c>
      <c r="T2" t="str">
        <f>X9</f>
        <v>Christopher Nolan</v>
      </c>
      <c r="U2" s="17">
        <f t="shared" ref="U2:U65" si="3">ROW(1:1)</f>
        <v>1</v>
      </c>
      <c r="V2" t="str">
        <f t="shared" ref="V2:V8" si="4">IF(P2&lt;&gt;"English",T2," ")</f>
        <v xml:space="preserve"> </v>
      </c>
      <c r="X2" t="s">
        <v>7262</v>
      </c>
      <c r="Y2">
        <v>8.6</v>
      </c>
    </row>
    <row r="3" spans="1:25" ht="13.2">
      <c r="A3" s="2" t="s">
        <v>2272</v>
      </c>
      <c r="B3" s="2" t="s">
        <v>6244</v>
      </c>
      <c r="C3" s="5">
        <v>9.1999999999999993</v>
      </c>
      <c r="D3" s="7">
        <v>1972</v>
      </c>
      <c r="E3" s="7" t="str">
        <f t="shared" ref="E2:E66" si="5">LEFT(D3,3)&amp;"0s"</f>
        <v>1970s</v>
      </c>
      <c r="F3" s="9">
        <v>134821952</v>
      </c>
      <c r="G3" s="11">
        <v>208</v>
      </c>
      <c r="H3" s="2" t="s">
        <v>1001</v>
      </c>
      <c r="I3" s="2" t="s">
        <v>1211</v>
      </c>
      <c r="J3" t="str">
        <f t="shared" si="0"/>
        <v xml:space="preserve"> </v>
      </c>
      <c r="K3" t="str">
        <f t="shared" si="1"/>
        <v xml:space="preserve"> </v>
      </c>
      <c r="M3" t="s">
        <v>3527</v>
      </c>
      <c r="N3" s="11">
        <v>1155770</v>
      </c>
      <c r="O3" s="11">
        <v>2238</v>
      </c>
      <c r="P3" s="2" t="s">
        <v>18</v>
      </c>
      <c r="Q3" s="2" t="s">
        <v>19</v>
      </c>
      <c r="R3" s="14">
        <v>6000000</v>
      </c>
      <c r="S3" s="9">
        <f t="shared" si="2"/>
        <v>128821952</v>
      </c>
      <c r="T3" t="str">
        <f t="shared" ref="T3:T44" si="6">IF(N3&gt;25000,B3," ")</f>
        <v>The Godfather </v>
      </c>
      <c r="U3" s="17">
        <f t="shared" si="3"/>
        <v>2</v>
      </c>
      <c r="V3" t="str">
        <f t="shared" si="4"/>
        <v xml:space="preserve"> </v>
      </c>
      <c r="X3" t="s">
        <v>3408</v>
      </c>
      <c r="Y3">
        <v>8.6</v>
      </c>
    </row>
    <row r="4" spans="1:25" ht="13.2">
      <c r="A4" s="2" t="s">
        <v>31</v>
      </c>
      <c r="B4" s="2" t="s">
        <v>268</v>
      </c>
      <c r="C4" s="5">
        <v>9</v>
      </c>
      <c r="D4" s="7">
        <v>2008</v>
      </c>
      <c r="E4" s="7" t="str">
        <f t="shared" si="5"/>
        <v>2000s</v>
      </c>
      <c r="F4" s="9">
        <v>533316061</v>
      </c>
      <c r="G4" s="11">
        <v>645</v>
      </c>
      <c r="H4" s="2" t="s">
        <v>267</v>
      </c>
      <c r="I4" s="2" t="s">
        <v>32</v>
      </c>
      <c r="J4" t="str">
        <f t="shared" si="0"/>
        <v xml:space="preserve"> </v>
      </c>
      <c r="K4" t="str">
        <f t="shared" si="1"/>
        <v xml:space="preserve"> </v>
      </c>
      <c r="M4" t="s">
        <v>3684</v>
      </c>
      <c r="N4" s="11">
        <v>1676169</v>
      </c>
      <c r="O4" s="11">
        <v>4667</v>
      </c>
      <c r="P4" s="2" t="s">
        <v>18</v>
      </c>
      <c r="Q4" s="2" t="s">
        <v>19</v>
      </c>
      <c r="R4" s="14">
        <v>185000000</v>
      </c>
      <c r="S4" s="9">
        <f t="shared" si="2"/>
        <v>348316061</v>
      </c>
      <c r="T4" t="str">
        <f>IF(N4&gt;25000,B4,"V20")</f>
        <v>The Dark Knight </v>
      </c>
      <c r="U4" s="17">
        <f t="shared" si="3"/>
        <v>3</v>
      </c>
      <c r="V4" t="str">
        <f t="shared" si="4"/>
        <v xml:space="preserve"> </v>
      </c>
      <c r="X4" t="s">
        <v>4565</v>
      </c>
      <c r="Y4">
        <v>8.5</v>
      </c>
    </row>
    <row r="5" spans="1:25" ht="13.2">
      <c r="A5" s="2" t="s">
        <v>2272</v>
      </c>
      <c r="B5" s="2" t="s">
        <v>5413</v>
      </c>
      <c r="C5" s="5">
        <v>9</v>
      </c>
      <c r="D5" s="7">
        <v>1974</v>
      </c>
      <c r="E5" s="7" t="str">
        <f t="shared" si="5"/>
        <v>1970s</v>
      </c>
      <c r="F5" s="9">
        <v>57300000</v>
      </c>
      <c r="G5" s="11">
        <v>149</v>
      </c>
      <c r="H5" s="2" t="s">
        <v>1001</v>
      </c>
      <c r="I5" s="2" t="s">
        <v>910</v>
      </c>
      <c r="J5" t="str">
        <f t="shared" si="0"/>
        <v xml:space="preserve"> </v>
      </c>
      <c r="K5" t="str">
        <f t="shared" si="1"/>
        <v xml:space="preserve"> </v>
      </c>
      <c r="M5" t="s">
        <v>2870</v>
      </c>
      <c r="N5" s="11">
        <v>790926</v>
      </c>
      <c r="O5" s="11">
        <v>650</v>
      </c>
      <c r="P5" s="2" t="s">
        <v>18</v>
      </c>
      <c r="Q5" s="2" t="s">
        <v>19</v>
      </c>
      <c r="R5" s="14">
        <v>13000000</v>
      </c>
      <c r="S5" s="9">
        <f t="shared" si="2"/>
        <v>44300000</v>
      </c>
      <c r="T5" t="str">
        <f t="shared" si="6"/>
        <v>The Godfather: Part II </v>
      </c>
      <c r="U5" s="17">
        <f t="shared" si="3"/>
        <v>4</v>
      </c>
      <c r="V5" t="str">
        <f t="shared" si="4"/>
        <v xml:space="preserve"> </v>
      </c>
      <c r="X5" t="s">
        <v>6882</v>
      </c>
      <c r="Y5">
        <v>8.5</v>
      </c>
    </row>
    <row r="6" spans="1:25" ht="13.2">
      <c r="A6" s="2" t="s">
        <v>99</v>
      </c>
      <c r="B6" s="2" t="s">
        <v>1039</v>
      </c>
      <c r="C6" s="5">
        <v>8.9</v>
      </c>
      <c r="D6" s="7">
        <v>2003</v>
      </c>
      <c r="E6" s="7" t="str">
        <f t="shared" si="5"/>
        <v>2000s</v>
      </c>
      <c r="F6" s="9">
        <v>377019252</v>
      </c>
      <c r="G6" s="11">
        <v>328</v>
      </c>
      <c r="H6" s="2" t="s">
        <v>319</v>
      </c>
      <c r="I6" s="2" t="s">
        <v>21</v>
      </c>
      <c r="J6" t="str">
        <f t="shared" si="0"/>
        <v xml:space="preserve"> </v>
      </c>
      <c r="K6" t="str">
        <f t="shared" si="1"/>
        <v xml:space="preserve"> </v>
      </c>
      <c r="M6" t="s">
        <v>3241</v>
      </c>
      <c r="N6" s="11">
        <v>1215718</v>
      </c>
      <c r="O6" s="11">
        <v>3189</v>
      </c>
      <c r="P6" s="2" t="s">
        <v>18</v>
      </c>
      <c r="Q6" s="2" t="s">
        <v>19</v>
      </c>
      <c r="R6" s="14">
        <v>94000000</v>
      </c>
      <c r="S6" s="9">
        <f t="shared" si="2"/>
        <v>283019252</v>
      </c>
      <c r="T6" t="str">
        <f t="shared" si="6"/>
        <v>The Lord of the Rings: The Return of the King </v>
      </c>
      <c r="U6" s="17">
        <f t="shared" si="3"/>
        <v>5</v>
      </c>
      <c r="V6" t="str">
        <f t="shared" si="4"/>
        <v xml:space="preserve"> </v>
      </c>
      <c r="X6" t="s">
        <v>6777</v>
      </c>
      <c r="Y6">
        <v>8.5</v>
      </c>
    </row>
    <row r="7" spans="1:25" ht="13.2">
      <c r="A7" s="2" t="s">
        <v>919</v>
      </c>
      <c r="B7" s="2" t="s">
        <v>6102</v>
      </c>
      <c r="C7" s="5">
        <v>8.9</v>
      </c>
      <c r="D7" s="7">
        <v>1994</v>
      </c>
      <c r="E7" s="7" t="str">
        <f t="shared" si="5"/>
        <v>1990s</v>
      </c>
      <c r="F7" s="9">
        <v>107930000</v>
      </c>
      <c r="G7" s="11">
        <v>215</v>
      </c>
      <c r="H7" s="2" t="s">
        <v>1001</v>
      </c>
      <c r="I7" s="2" t="s">
        <v>539</v>
      </c>
      <c r="J7" t="str">
        <f t="shared" si="0"/>
        <v xml:space="preserve"> </v>
      </c>
      <c r="K7" t="str">
        <f t="shared" si="1"/>
        <v xml:space="preserve"> </v>
      </c>
      <c r="M7" t="s">
        <v>5851</v>
      </c>
      <c r="N7" s="11">
        <v>1324680</v>
      </c>
      <c r="O7" s="11">
        <v>2195</v>
      </c>
      <c r="P7" s="2" t="s">
        <v>18</v>
      </c>
      <c r="Q7" s="2" t="s">
        <v>19</v>
      </c>
      <c r="R7" s="14">
        <v>8000000</v>
      </c>
      <c r="S7" s="9">
        <f t="shared" si="2"/>
        <v>99930000</v>
      </c>
      <c r="T7" t="str">
        <f t="shared" si="6"/>
        <v>Pulp Fiction </v>
      </c>
      <c r="U7" s="17">
        <f t="shared" si="3"/>
        <v>6</v>
      </c>
      <c r="V7" t="str">
        <f t="shared" si="4"/>
        <v xml:space="preserve"> </v>
      </c>
      <c r="X7" t="s">
        <v>3759</v>
      </c>
      <c r="Y7">
        <v>8.4333333333333336</v>
      </c>
    </row>
    <row r="8" spans="1:25" ht="13.2" outlineLevel="1">
      <c r="A8" s="2" t="s">
        <v>229</v>
      </c>
      <c r="B8" s="2" t="s">
        <v>3997</v>
      </c>
      <c r="C8" s="5">
        <v>8.9</v>
      </c>
      <c r="D8" s="7">
        <v>1993</v>
      </c>
      <c r="E8" s="7" t="str">
        <f t="shared" si="5"/>
        <v>1990s</v>
      </c>
      <c r="F8" s="9">
        <v>96067179</v>
      </c>
      <c r="G8" s="11">
        <v>174</v>
      </c>
      <c r="H8" s="2" t="s">
        <v>2710</v>
      </c>
      <c r="I8" s="2" t="s">
        <v>137</v>
      </c>
      <c r="J8" t="str">
        <f t="shared" si="0"/>
        <v xml:space="preserve"> </v>
      </c>
      <c r="K8" t="str">
        <f t="shared" si="1"/>
        <v xml:space="preserve"> </v>
      </c>
      <c r="M8" t="s">
        <v>921</v>
      </c>
      <c r="N8" s="11">
        <v>865020</v>
      </c>
      <c r="O8" s="11">
        <v>1273</v>
      </c>
      <c r="P8" s="2" t="s">
        <v>18</v>
      </c>
      <c r="Q8" s="2" t="s">
        <v>19</v>
      </c>
      <c r="R8" s="14">
        <v>22000000</v>
      </c>
      <c r="S8" s="9">
        <f t="shared" si="2"/>
        <v>74067179</v>
      </c>
      <c r="T8" t="str">
        <f t="shared" si="6"/>
        <v>Schindler's List </v>
      </c>
      <c r="U8" s="17">
        <f t="shared" si="3"/>
        <v>7</v>
      </c>
      <c r="V8" t="str">
        <f t="shared" si="4"/>
        <v xml:space="preserve"> </v>
      </c>
      <c r="X8" t="s">
        <v>7468</v>
      </c>
      <c r="Y8">
        <v>8.4</v>
      </c>
    </row>
    <row r="9" spans="1:25" ht="13.2" outlineLevel="1">
      <c r="A9" s="2" t="s">
        <v>3759</v>
      </c>
      <c r="B9" s="2" t="s">
        <v>7317</v>
      </c>
      <c r="C9" s="5">
        <v>8.9</v>
      </c>
      <c r="D9" s="7">
        <v>1966</v>
      </c>
      <c r="E9" s="7" t="str">
        <f t="shared" si="5"/>
        <v>1960s</v>
      </c>
      <c r="F9" s="9">
        <v>6100000</v>
      </c>
      <c r="G9" s="11">
        <v>181</v>
      </c>
      <c r="H9" s="2" t="s">
        <v>5869</v>
      </c>
      <c r="I9" s="2" t="s">
        <v>1780</v>
      </c>
      <c r="J9" t="str">
        <f t="shared" si="0"/>
        <v xml:space="preserve"> </v>
      </c>
      <c r="K9" t="str">
        <f t="shared" si="1"/>
        <v xml:space="preserve"> </v>
      </c>
      <c r="M9" t="s">
        <v>1094</v>
      </c>
      <c r="N9" s="11">
        <v>503509</v>
      </c>
      <c r="O9" s="11">
        <v>780</v>
      </c>
      <c r="P9" s="2" t="s">
        <v>4143</v>
      </c>
      <c r="Q9" s="2" t="s">
        <v>3166</v>
      </c>
      <c r="R9" s="14">
        <v>1200000</v>
      </c>
      <c r="S9" s="9">
        <f t="shared" si="2"/>
        <v>4900000</v>
      </c>
      <c r="T9" t="str">
        <f t="shared" si="6"/>
        <v>The Good, the Bad and the Ugly </v>
      </c>
      <c r="U9" s="17">
        <f t="shared" si="3"/>
        <v>8</v>
      </c>
      <c r="V9" t="str">
        <f>IF(P9&lt;&gt;"English",T9&amp;"("&amp;P9&amp;")"," ")</f>
        <v>The Good, the Bad and the Ugly (Italian)</v>
      </c>
      <c r="X9" t="s">
        <v>31</v>
      </c>
      <c r="Y9">
        <v>8.4250000000000007</v>
      </c>
    </row>
    <row r="10" spans="1:25" ht="13.2" outlineLevel="1">
      <c r="A10" s="2" t="s">
        <v>252</v>
      </c>
      <c r="B10" s="2" t="s">
        <v>2153</v>
      </c>
      <c r="C10" s="5">
        <v>8.8000000000000007</v>
      </c>
      <c r="D10" s="7">
        <v>1994</v>
      </c>
      <c r="E10" s="7" t="str">
        <f t="shared" si="5"/>
        <v>1990s</v>
      </c>
      <c r="F10" s="9">
        <v>329691196</v>
      </c>
      <c r="G10" s="11">
        <v>149</v>
      </c>
      <c r="H10" s="2" t="s">
        <v>1278</v>
      </c>
      <c r="I10" s="2" t="s">
        <v>192</v>
      </c>
      <c r="J10" t="str">
        <f t="shared" si="0"/>
        <v xml:space="preserve"> </v>
      </c>
      <c r="K10" t="str">
        <f t="shared" si="1"/>
        <v xml:space="preserve"> </v>
      </c>
      <c r="M10" t="s">
        <v>2302</v>
      </c>
      <c r="N10" s="11">
        <v>1251222</v>
      </c>
      <c r="O10" s="11">
        <v>1398</v>
      </c>
      <c r="P10" s="2" t="s">
        <v>18</v>
      </c>
      <c r="Q10" s="2" t="s">
        <v>19</v>
      </c>
      <c r="R10" s="14">
        <v>55000000</v>
      </c>
      <c r="S10" s="9">
        <f t="shared" si="2"/>
        <v>274691196</v>
      </c>
      <c r="T10" t="str">
        <f t="shared" si="6"/>
        <v>Forrest Gump </v>
      </c>
      <c r="U10" s="17">
        <f t="shared" si="3"/>
        <v>9</v>
      </c>
      <c r="V10" t="str">
        <f t="shared" ref="V9:V72" si="7">IF(P10&lt;&gt;"English",T10&amp;"("&amp;P10&amp;")"," ")</f>
        <v xml:space="preserve"> </v>
      </c>
      <c r="X10" t="s">
        <v>3458</v>
      </c>
      <c r="Y10">
        <v>8.4</v>
      </c>
    </row>
    <row r="11" spans="1:25" ht="13.2" outlineLevel="1">
      <c r="A11" s="2" t="s">
        <v>3199</v>
      </c>
      <c r="B11" s="2" t="s">
        <v>4271</v>
      </c>
      <c r="C11" s="5">
        <v>8.8000000000000007</v>
      </c>
      <c r="D11" s="7">
        <v>1980</v>
      </c>
      <c r="E11" s="7" t="str">
        <f t="shared" si="5"/>
        <v>1980s</v>
      </c>
      <c r="F11" s="9">
        <v>290158751</v>
      </c>
      <c r="G11" s="11">
        <v>223</v>
      </c>
      <c r="H11" s="2" t="s">
        <v>14</v>
      </c>
      <c r="I11" s="2" t="s">
        <v>231</v>
      </c>
      <c r="J11" t="str">
        <f t="shared" si="0"/>
        <v xml:space="preserve"> </v>
      </c>
      <c r="K11" t="str">
        <f t="shared" si="1"/>
        <v xml:space="preserve"> </v>
      </c>
      <c r="M11" t="s">
        <v>1303</v>
      </c>
      <c r="N11" s="11">
        <v>837759</v>
      </c>
      <c r="O11" s="11">
        <v>900</v>
      </c>
      <c r="P11" s="2" t="s">
        <v>18</v>
      </c>
      <c r="Q11" s="2" t="s">
        <v>19</v>
      </c>
      <c r="R11" s="14">
        <v>18000000</v>
      </c>
      <c r="S11" s="9">
        <f t="shared" si="2"/>
        <v>272158751</v>
      </c>
      <c r="T11" t="str">
        <f t="shared" si="6"/>
        <v>Star Wars: Episode V - The Empire Strikes Back </v>
      </c>
      <c r="U11" s="17">
        <f t="shared" si="3"/>
        <v>10</v>
      </c>
      <c r="V11" t="str">
        <f t="shared" si="7"/>
        <v xml:space="preserve"> </v>
      </c>
      <c r="X11" t="s">
        <v>3098</v>
      </c>
      <c r="Y11">
        <v>8.4</v>
      </c>
    </row>
    <row r="12" spans="1:25" ht="13.2" outlineLevel="1">
      <c r="A12" s="2" t="s">
        <v>99</v>
      </c>
      <c r="B12" s="2" t="s">
        <v>846</v>
      </c>
      <c r="C12" s="5">
        <v>8.8000000000000007</v>
      </c>
      <c r="D12" s="7">
        <v>2001</v>
      </c>
      <c r="E12" s="7" t="str">
        <f t="shared" si="5"/>
        <v>2000s</v>
      </c>
      <c r="F12" s="9">
        <v>313837577</v>
      </c>
      <c r="G12" s="11">
        <v>297</v>
      </c>
      <c r="H12" s="2" t="s">
        <v>319</v>
      </c>
      <c r="I12" s="2" t="s">
        <v>120</v>
      </c>
      <c r="J12" t="str">
        <f t="shared" si="0"/>
        <v xml:space="preserve"> </v>
      </c>
      <c r="K12" t="str">
        <f t="shared" si="1"/>
        <v xml:space="preserve"> </v>
      </c>
      <c r="M12" t="s">
        <v>953</v>
      </c>
      <c r="N12" s="11">
        <v>1238746</v>
      </c>
      <c r="O12" s="11">
        <v>5060</v>
      </c>
      <c r="P12" s="2" t="s">
        <v>18</v>
      </c>
      <c r="Q12" s="2" t="s">
        <v>104</v>
      </c>
      <c r="R12" s="14">
        <v>93000000</v>
      </c>
      <c r="S12" s="9">
        <f t="shared" si="2"/>
        <v>220837577</v>
      </c>
      <c r="T12" t="str">
        <f t="shared" si="6"/>
        <v>The Lord of the Rings: The Fellowship of the Ring </v>
      </c>
      <c r="U12" s="17">
        <f t="shared" si="3"/>
        <v>11</v>
      </c>
      <c r="V12" t="str">
        <f t="shared" si="7"/>
        <v xml:space="preserve"> </v>
      </c>
      <c r="X12" t="s">
        <v>7570</v>
      </c>
      <c r="Y12">
        <v>8.4</v>
      </c>
    </row>
    <row r="13" spans="1:25" ht="13.2" outlineLevel="1">
      <c r="A13" s="2" t="s">
        <v>31</v>
      </c>
      <c r="B13" s="2" t="s">
        <v>376</v>
      </c>
      <c r="C13" s="5">
        <v>8.8000000000000007</v>
      </c>
      <c r="D13" s="7">
        <v>2010</v>
      </c>
      <c r="E13" s="7" t="str">
        <f t="shared" si="5"/>
        <v>2010s</v>
      </c>
      <c r="F13" s="9">
        <v>292568851</v>
      </c>
      <c r="G13" s="11">
        <v>642</v>
      </c>
      <c r="H13" s="2" t="s">
        <v>136</v>
      </c>
      <c r="I13" s="2" t="s">
        <v>129</v>
      </c>
      <c r="J13" t="str">
        <f t="shared" si="0"/>
        <v xml:space="preserve"> </v>
      </c>
      <c r="K13" t="str">
        <f t="shared" si="1"/>
        <v>Inception </v>
      </c>
      <c r="L13" t="str">
        <f>IF(I13="Brad Pitt",B13," ")</f>
        <v xml:space="preserve"> </v>
      </c>
      <c r="M13" t="s">
        <v>956</v>
      </c>
      <c r="N13" s="11">
        <v>1468200</v>
      </c>
      <c r="O13" s="11">
        <v>2803</v>
      </c>
      <c r="P13" s="2" t="s">
        <v>18</v>
      </c>
      <c r="Q13" s="2" t="s">
        <v>19</v>
      </c>
      <c r="R13" s="14">
        <v>160000000</v>
      </c>
      <c r="S13" s="9">
        <f t="shared" si="2"/>
        <v>132568851</v>
      </c>
      <c r="T13" t="str">
        <f t="shared" si="6"/>
        <v>Inception </v>
      </c>
      <c r="U13" s="17">
        <f t="shared" si="3"/>
        <v>12</v>
      </c>
      <c r="V13" t="str">
        <f t="shared" si="7"/>
        <v xml:space="preserve"> </v>
      </c>
    </row>
    <row r="14" spans="1:25" ht="13.2">
      <c r="A14" s="2" t="s">
        <v>382</v>
      </c>
      <c r="B14" s="2" t="s">
        <v>1821</v>
      </c>
      <c r="C14" s="5">
        <v>8.8000000000000007</v>
      </c>
      <c r="D14" s="7">
        <v>1999</v>
      </c>
      <c r="E14" s="7" t="str">
        <f t="shared" si="5"/>
        <v>1990s</v>
      </c>
      <c r="F14" s="9">
        <v>37023395</v>
      </c>
      <c r="G14" s="11">
        <v>315</v>
      </c>
      <c r="H14" s="2" t="s">
        <v>1655</v>
      </c>
      <c r="I14" s="2" t="s">
        <v>204</v>
      </c>
      <c r="J14" t="str">
        <f t="shared" si="0"/>
        <v xml:space="preserve"> </v>
      </c>
      <c r="K14" t="str">
        <f t="shared" si="1"/>
        <v xml:space="preserve"> </v>
      </c>
      <c r="L14" t="str">
        <f>IF(I14="Brad Pitt",B14," ")</f>
        <v>Fight Club </v>
      </c>
      <c r="M14" t="s">
        <v>617</v>
      </c>
      <c r="N14" s="11">
        <v>1347461</v>
      </c>
      <c r="O14" s="11">
        <v>2968</v>
      </c>
      <c r="P14" s="2" t="s">
        <v>18</v>
      </c>
      <c r="Q14" s="2" t="s">
        <v>19</v>
      </c>
      <c r="R14" s="14">
        <v>63000000</v>
      </c>
      <c r="S14" s="9">
        <f t="shared" si="2"/>
        <v>-25976605</v>
      </c>
      <c r="T14" t="str">
        <f t="shared" si="6"/>
        <v>Fight Club </v>
      </c>
      <c r="U14" s="17">
        <f t="shared" si="3"/>
        <v>13</v>
      </c>
      <c r="V14" t="str">
        <f t="shared" si="7"/>
        <v xml:space="preserve"> </v>
      </c>
    </row>
    <row r="15" spans="1:25" ht="13.2">
      <c r="A15" s="2" t="s">
        <v>759</v>
      </c>
      <c r="B15" s="2" t="s">
        <v>5702</v>
      </c>
      <c r="C15" s="5">
        <v>8.6999999999999993</v>
      </c>
      <c r="D15" s="7">
        <v>1977</v>
      </c>
      <c r="E15" s="7" t="str">
        <f t="shared" si="5"/>
        <v>1970s</v>
      </c>
      <c r="F15" s="9">
        <v>460935665</v>
      </c>
      <c r="G15" s="11">
        <v>282</v>
      </c>
      <c r="H15" s="2" t="s">
        <v>14</v>
      </c>
      <c r="I15" s="2" t="s">
        <v>231</v>
      </c>
      <c r="J15" t="str">
        <f t="shared" si="0"/>
        <v xml:space="preserve"> </v>
      </c>
      <c r="K15" t="str">
        <f t="shared" si="1"/>
        <v xml:space="preserve"> </v>
      </c>
      <c r="M15" t="s">
        <v>1002</v>
      </c>
      <c r="N15" s="11">
        <v>911097</v>
      </c>
      <c r="O15" s="11">
        <v>1470</v>
      </c>
      <c r="P15" s="2" t="s">
        <v>18</v>
      </c>
      <c r="Q15" s="2" t="s">
        <v>19</v>
      </c>
      <c r="R15" s="14">
        <v>11000000</v>
      </c>
      <c r="S15" s="9">
        <f t="shared" si="2"/>
        <v>449935665</v>
      </c>
      <c r="T15" t="str">
        <f t="shared" si="6"/>
        <v>Star Wars: Episode IV - A New Hope </v>
      </c>
      <c r="U15" s="17">
        <f t="shared" si="3"/>
        <v>14</v>
      </c>
      <c r="V15" t="str">
        <f t="shared" si="7"/>
        <v xml:space="preserve"> </v>
      </c>
    </row>
    <row r="16" spans="1:25" ht="13.2">
      <c r="A16" s="2" t="s">
        <v>99</v>
      </c>
      <c r="B16" s="2" t="s">
        <v>1040</v>
      </c>
      <c r="C16" s="5">
        <v>8.6999999999999993</v>
      </c>
      <c r="D16" s="7">
        <v>2002</v>
      </c>
      <c r="E16" s="7" t="str">
        <f t="shared" si="5"/>
        <v>2000s</v>
      </c>
      <c r="F16" s="9">
        <v>340478898</v>
      </c>
      <c r="G16" s="11">
        <v>313</v>
      </c>
      <c r="H16" s="2" t="s">
        <v>319</v>
      </c>
      <c r="I16" s="2" t="s">
        <v>120</v>
      </c>
      <c r="J16" t="str">
        <f t="shared" si="0"/>
        <v xml:space="preserve"> </v>
      </c>
      <c r="K16" t="str">
        <f t="shared" si="1"/>
        <v xml:space="preserve"> </v>
      </c>
      <c r="M16" t="s">
        <v>5324</v>
      </c>
      <c r="N16" s="11">
        <v>1100446</v>
      </c>
      <c r="O16" s="11">
        <v>2417</v>
      </c>
      <c r="P16" s="2" t="s">
        <v>18</v>
      </c>
      <c r="Q16" s="2" t="s">
        <v>19</v>
      </c>
      <c r="R16" s="14">
        <v>94000000</v>
      </c>
      <c r="S16" s="9">
        <f t="shared" si="2"/>
        <v>246478898</v>
      </c>
      <c r="T16" t="str">
        <f t="shared" si="6"/>
        <v>The Lord of the Rings: The Two Towers </v>
      </c>
      <c r="U16" s="17">
        <f t="shared" si="3"/>
        <v>15</v>
      </c>
      <c r="V16" t="str">
        <f t="shared" si="7"/>
        <v xml:space="preserve"> </v>
      </c>
    </row>
    <row r="17" spans="1:22" ht="13.2">
      <c r="A17" s="2" t="s">
        <v>258</v>
      </c>
      <c r="B17" s="2" t="s">
        <v>1760</v>
      </c>
      <c r="C17" s="5">
        <v>8.6999999999999993</v>
      </c>
      <c r="D17" s="7">
        <v>1999</v>
      </c>
      <c r="E17" s="7" t="str">
        <f t="shared" si="5"/>
        <v>1990s</v>
      </c>
      <c r="F17" s="9">
        <v>171383253</v>
      </c>
      <c r="G17" s="11">
        <v>313</v>
      </c>
      <c r="H17" s="2" t="s">
        <v>365</v>
      </c>
      <c r="I17" s="2" t="s">
        <v>335</v>
      </c>
      <c r="J17" t="str">
        <f t="shared" si="0"/>
        <v xml:space="preserve"> </v>
      </c>
      <c r="K17" t="str">
        <f t="shared" si="1"/>
        <v xml:space="preserve"> </v>
      </c>
      <c r="M17" t="s">
        <v>218</v>
      </c>
      <c r="N17" s="11">
        <v>1217752</v>
      </c>
      <c r="O17" s="11">
        <v>3646</v>
      </c>
      <c r="P17" s="2" t="s">
        <v>18</v>
      </c>
      <c r="Q17" s="2" t="s">
        <v>19</v>
      </c>
      <c r="R17" s="14">
        <v>63000000</v>
      </c>
      <c r="S17" s="9">
        <f t="shared" si="2"/>
        <v>108383253</v>
      </c>
      <c r="T17" t="str">
        <f t="shared" si="6"/>
        <v>The Matrix </v>
      </c>
      <c r="U17" s="17">
        <f t="shared" si="3"/>
        <v>16</v>
      </c>
      <c r="V17" t="str">
        <f t="shared" si="7"/>
        <v xml:space="preserve"> </v>
      </c>
    </row>
    <row r="18" spans="1:22" ht="13.2">
      <c r="A18" s="2" t="s">
        <v>2316</v>
      </c>
      <c r="B18" s="2" t="s">
        <v>6716</v>
      </c>
      <c r="C18" s="5">
        <v>8.6999999999999993</v>
      </c>
      <c r="D18" s="7">
        <v>1975</v>
      </c>
      <c r="E18" s="7" t="str">
        <f t="shared" si="5"/>
        <v>1970s</v>
      </c>
      <c r="F18" s="9">
        <v>112000000</v>
      </c>
      <c r="G18" s="11">
        <v>149</v>
      </c>
      <c r="H18" s="2" t="s">
        <v>1655</v>
      </c>
      <c r="I18" s="2" t="s">
        <v>4748</v>
      </c>
      <c r="J18" t="str">
        <f t="shared" si="0"/>
        <v xml:space="preserve"> </v>
      </c>
      <c r="K18" t="str">
        <f t="shared" si="1"/>
        <v xml:space="preserve"> </v>
      </c>
      <c r="M18" t="s">
        <v>1740</v>
      </c>
      <c r="N18" s="11">
        <v>680041</v>
      </c>
      <c r="O18" s="11">
        <v>760</v>
      </c>
      <c r="P18" s="2" t="s">
        <v>18</v>
      </c>
      <c r="Q18" s="2" t="s">
        <v>19</v>
      </c>
      <c r="R18" s="14">
        <v>4400000</v>
      </c>
      <c r="S18" s="9">
        <f t="shared" si="2"/>
        <v>107600000</v>
      </c>
      <c r="T18" t="str">
        <f t="shared" si="6"/>
        <v>One Flew Over the Cuckoo's Nest </v>
      </c>
      <c r="U18" s="17">
        <f t="shared" si="3"/>
        <v>17</v>
      </c>
      <c r="V18" t="str">
        <f t="shared" si="7"/>
        <v xml:space="preserve"> </v>
      </c>
    </row>
    <row r="19" spans="1:22" ht="13.2">
      <c r="A19" s="2" t="s">
        <v>280</v>
      </c>
      <c r="B19" s="2" t="s">
        <v>4043</v>
      </c>
      <c r="C19" s="5">
        <v>8.6999999999999993</v>
      </c>
      <c r="D19" s="7">
        <v>1990</v>
      </c>
      <c r="E19" s="7" t="str">
        <f t="shared" si="5"/>
        <v>1990s</v>
      </c>
      <c r="F19" s="9">
        <v>46836394</v>
      </c>
      <c r="G19" s="11">
        <v>192</v>
      </c>
      <c r="H19" s="2" t="s">
        <v>898</v>
      </c>
      <c r="I19" s="2" t="s">
        <v>910</v>
      </c>
      <c r="J19" t="str">
        <f t="shared" si="0"/>
        <v xml:space="preserve"> </v>
      </c>
      <c r="K19" t="str">
        <f t="shared" si="1"/>
        <v xml:space="preserve"> </v>
      </c>
      <c r="M19" t="s">
        <v>2684</v>
      </c>
      <c r="N19" s="11">
        <v>728685</v>
      </c>
      <c r="O19" s="11">
        <v>989</v>
      </c>
      <c r="P19" s="2" t="s">
        <v>18</v>
      </c>
      <c r="Q19" s="2" t="s">
        <v>19</v>
      </c>
      <c r="R19" s="14">
        <v>25000000</v>
      </c>
      <c r="S19" s="9">
        <f t="shared" si="2"/>
        <v>21836394</v>
      </c>
      <c r="T19" t="str">
        <f t="shared" si="6"/>
        <v>Goodfellas </v>
      </c>
      <c r="U19" s="17">
        <f t="shared" si="3"/>
        <v>18</v>
      </c>
      <c r="V19" t="str">
        <f t="shared" si="7"/>
        <v xml:space="preserve"> </v>
      </c>
    </row>
    <row r="20" spans="1:22" ht="13.2">
      <c r="A20" s="2" t="s">
        <v>3981</v>
      </c>
      <c r="B20" s="2" t="s">
        <v>6884</v>
      </c>
      <c r="C20" s="5">
        <v>8.6999999999999993</v>
      </c>
      <c r="D20" s="7">
        <v>2002</v>
      </c>
      <c r="E20" s="7" t="str">
        <f t="shared" si="5"/>
        <v>2000s</v>
      </c>
      <c r="F20" s="9">
        <v>7563397</v>
      </c>
      <c r="G20" s="11">
        <v>214</v>
      </c>
      <c r="H20" s="2" t="s">
        <v>1001</v>
      </c>
      <c r="I20" s="2" t="s">
        <v>438</v>
      </c>
      <c r="J20" t="str">
        <f t="shared" si="0"/>
        <v xml:space="preserve"> </v>
      </c>
      <c r="K20" t="str">
        <f t="shared" si="1"/>
        <v xml:space="preserve"> </v>
      </c>
      <c r="M20" t="s">
        <v>815</v>
      </c>
      <c r="N20" s="11">
        <v>533200</v>
      </c>
      <c r="O20" s="11">
        <v>749</v>
      </c>
      <c r="P20" s="2" t="s">
        <v>5707</v>
      </c>
      <c r="Q20" s="2" t="s">
        <v>6338</v>
      </c>
      <c r="R20" s="14">
        <v>3300000</v>
      </c>
      <c r="S20" s="9">
        <f t="shared" si="2"/>
        <v>4263397</v>
      </c>
      <c r="T20" t="str">
        <f t="shared" si="6"/>
        <v>City of God </v>
      </c>
      <c r="U20" s="17">
        <f t="shared" si="3"/>
        <v>19</v>
      </c>
      <c r="V20" t="str">
        <f t="shared" si="7"/>
        <v>City of God (Portuguese)</v>
      </c>
    </row>
    <row r="21" spans="1:22" ht="13.2">
      <c r="A21" s="2" t="s">
        <v>5698</v>
      </c>
      <c r="B21" s="2" t="s">
        <v>7569</v>
      </c>
      <c r="C21" s="5">
        <v>8.6999999999999993</v>
      </c>
      <c r="D21" s="7">
        <v>1954</v>
      </c>
      <c r="E21" s="7" t="str">
        <f t="shared" si="5"/>
        <v>1950s</v>
      </c>
      <c r="F21" s="9">
        <v>269061</v>
      </c>
      <c r="G21" s="11">
        <v>153</v>
      </c>
      <c r="H21" s="2" t="s">
        <v>562</v>
      </c>
      <c r="I21" s="2" t="s">
        <v>7568</v>
      </c>
      <c r="J21" t="str">
        <f t="shared" si="0"/>
        <v xml:space="preserve"> </v>
      </c>
      <c r="K21" t="str">
        <f t="shared" si="1"/>
        <v xml:space="preserve"> </v>
      </c>
      <c r="M21" t="s">
        <v>130</v>
      </c>
      <c r="N21" s="11">
        <v>229012</v>
      </c>
      <c r="O21" s="11">
        <v>596</v>
      </c>
      <c r="P21" s="2" t="s">
        <v>377</v>
      </c>
      <c r="Q21" s="2" t="s">
        <v>378</v>
      </c>
      <c r="R21" s="14">
        <v>2000000</v>
      </c>
      <c r="S21" s="9">
        <f t="shared" si="2"/>
        <v>-1730939</v>
      </c>
      <c r="T21" t="str">
        <f t="shared" si="6"/>
        <v>Seven Samurai </v>
      </c>
      <c r="U21" s="17">
        <f t="shared" si="3"/>
        <v>20</v>
      </c>
      <c r="V21" t="str">
        <f t="shared" si="7"/>
        <v>Seven Samurai (Japanese)</v>
      </c>
    </row>
    <row r="22" spans="1:22" ht="13.2">
      <c r="A22" s="2" t="s">
        <v>229</v>
      </c>
      <c r="B22" s="2" t="s">
        <v>1750</v>
      </c>
      <c r="C22" s="5">
        <v>8.6</v>
      </c>
      <c r="D22" s="7">
        <v>1998</v>
      </c>
      <c r="E22" s="7" t="str">
        <f t="shared" si="5"/>
        <v>1990s</v>
      </c>
      <c r="F22" s="9">
        <v>216119491</v>
      </c>
      <c r="G22" s="11">
        <v>219</v>
      </c>
      <c r="H22" s="2" t="s">
        <v>772</v>
      </c>
      <c r="I22" s="2" t="s">
        <v>192</v>
      </c>
      <c r="J22" t="str">
        <f t="shared" si="0"/>
        <v xml:space="preserve"> </v>
      </c>
      <c r="K22" t="str">
        <f t="shared" si="1"/>
        <v xml:space="preserve"> </v>
      </c>
      <c r="M22" t="s">
        <v>5521</v>
      </c>
      <c r="N22" s="11">
        <v>881236</v>
      </c>
      <c r="O22" s="11">
        <v>2277</v>
      </c>
      <c r="P22" s="2" t="s">
        <v>18</v>
      </c>
      <c r="Q22" s="2" t="s">
        <v>19</v>
      </c>
      <c r="R22" s="14">
        <v>70000000</v>
      </c>
      <c r="S22" s="9">
        <f t="shared" si="2"/>
        <v>146119491</v>
      </c>
      <c r="T22" t="str">
        <f t="shared" si="6"/>
        <v>Saving Private Ryan </v>
      </c>
      <c r="U22" s="17">
        <f t="shared" si="3"/>
        <v>21</v>
      </c>
      <c r="V22" t="str">
        <f t="shared" si="7"/>
        <v xml:space="preserve"> </v>
      </c>
    </row>
    <row r="23" spans="1:22" ht="13.2">
      <c r="A23" s="2" t="s">
        <v>1364</v>
      </c>
      <c r="B23" s="2" t="s">
        <v>4431</v>
      </c>
      <c r="C23" s="5">
        <v>8.6</v>
      </c>
      <c r="D23" s="7">
        <v>1991</v>
      </c>
      <c r="E23" s="7" t="str">
        <f t="shared" si="5"/>
        <v>1990s</v>
      </c>
      <c r="F23" s="9">
        <v>130727000</v>
      </c>
      <c r="G23" s="11">
        <v>185</v>
      </c>
      <c r="H23" s="2" t="s">
        <v>2987</v>
      </c>
      <c r="I23" s="2" t="s">
        <v>428</v>
      </c>
      <c r="J23" t="str">
        <f t="shared" si="0"/>
        <v xml:space="preserve"> </v>
      </c>
      <c r="K23" t="str">
        <f t="shared" si="1"/>
        <v xml:space="preserve"> </v>
      </c>
      <c r="M23" t="s">
        <v>1821</v>
      </c>
      <c r="N23" s="11">
        <v>887467</v>
      </c>
      <c r="O23" s="11">
        <v>916</v>
      </c>
      <c r="P23" s="2" t="s">
        <v>18</v>
      </c>
      <c r="Q23" s="2" t="s">
        <v>19</v>
      </c>
      <c r="R23" s="14">
        <v>19000000</v>
      </c>
      <c r="S23" s="9">
        <f t="shared" si="2"/>
        <v>111727000</v>
      </c>
      <c r="T23" t="str">
        <f t="shared" si="6"/>
        <v>The Silence of the Lambs </v>
      </c>
      <c r="U23" s="17">
        <f t="shared" si="3"/>
        <v>22</v>
      </c>
      <c r="V23" t="str">
        <f t="shared" si="7"/>
        <v xml:space="preserve"> </v>
      </c>
    </row>
    <row r="24" spans="1:22" ht="13.2">
      <c r="A24" s="2" t="s">
        <v>382</v>
      </c>
      <c r="B24" s="2" t="s">
        <v>3564</v>
      </c>
      <c r="C24" s="5">
        <v>8.6</v>
      </c>
      <c r="D24" s="7">
        <v>1995</v>
      </c>
      <c r="E24" s="7" t="str">
        <f t="shared" si="5"/>
        <v>1990s</v>
      </c>
      <c r="F24" s="9">
        <v>100125340</v>
      </c>
      <c r="G24" s="11">
        <v>216</v>
      </c>
      <c r="H24" s="2" t="s">
        <v>1103</v>
      </c>
      <c r="I24" s="2" t="s">
        <v>269</v>
      </c>
      <c r="J24" t="str">
        <f t="shared" si="0"/>
        <v xml:space="preserve"> </v>
      </c>
      <c r="K24" t="str">
        <f t="shared" si="1"/>
        <v xml:space="preserve"> </v>
      </c>
      <c r="M24" t="str">
        <f>IF(I2155="Leonardo Dicaprio",B2155," ")</f>
        <v xml:space="preserve"> </v>
      </c>
      <c r="N24" s="11">
        <v>1023511</v>
      </c>
      <c r="O24" s="11">
        <v>1080</v>
      </c>
      <c r="P24" s="2" t="s">
        <v>18</v>
      </c>
      <c r="Q24" s="2" t="s">
        <v>19</v>
      </c>
      <c r="R24" s="14">
        <v>33000000</v>
      </c>
      <c r="S24" s="9">
        <f t="shared" si="2"/>
        <v>67125340</v>
      </c>
      <c r="T24" t="str">
        <f t="shared" si="6"/>
        <v>Se7en </v>
      </c>
      <c r="U24" s="17">
        <f t="shared" si="3"/>
        <v>23</v>
      </c>
      <c r="V24" t="str">
        <f t="shared" si="7"/>
        <v xml:space="preserve"> </v>
      </c>
    </row>
    <row r="25" spans="1:22" ht="13.2">
      <c r="A25" s="2" t="s">
        <v>31</v>
      </c>
      <c r="B25" s="2" t="s">
        <v>374</v>
      </c>
      <c r="C25" s="5">
        <v>8.6</v>
      </c>
      <c r="D25" s="7">
        <v>2014</v>
      </c>
      <c r="E25" s="7" t="str">
        <f t="shared" si="5"/>
        <v>2010s</v>
      </c>
      <c r="F25" s="9">
        <v>187991439</v>
      </c>
      <c r="G25" s="11">
        <v>712</v>
      </c>
      <c r="H25" s="2" t="s">
        <v>372</v>
      </c>
      <c r="I25" s="2" t="s">
        <v>373</v>
      </c>
      <c r="J25" t="str">
        <f t="shared" si="0"/>
        <v xml:space="preserve"> </v>
      </c>
      <c r="K25" t="str">
        <f t="shared" si="1"/>
        <v xml:space="preserve"> </v>
      </c>
      <c r="M25" t="s">
        <v>2462</v>
      </c>
      <c r="N25" s="11">
        <v>928227</v>
      </c>
      <c r="O25" s="11">
        <v>2725</v>
      </c>
      <c r="P25" s="2" t="s">
        <v>18</v>
      </c>
      <c r="Q25" s="2" t="s">
        <v>19</v>
      </c>
      <c r="R25" s="14">
        <v>165000000</v>
      </c>
      <c r="S25" s="9">
        <f t="shared" si="2"/>
        <v>22991439</v>
      </c>
      <c r="T25" t="str">
        <f t="shared" si="6"/>
        <v>Interstellar </v>
      </c>
      <c r="U25" s="17">
        <f t="shared" si="3"/>
        <v>24</v>
      </c>
      <c r="V25" t="str">
        <f t="shared" si="7"/>
        <v xml:space="preserve"> </v>
      </c>
    </row>
    <row r="26" spans="1:22" ht="13.2">
      <c r="A26" s="2" t="s">
        <v>68</v>
      </c>
      <c r="B26" s="2" t="s">
        <v>6403</v>
      </c>
      <c r="C26" s="5">
        <v>8.6</v>
      </c>
      <c r="D26" s="7">
        <v>1995</v>
      </c>
      <c r="E26" s="7" t="str">
        <f t="shared" si="5"/>
        <v>1990s</v>
      </c>
      <c r="F26" s="9">
        <v>23272306</v>
      </c>
      <c r="G26" s="11">
        <v>162</v>
      </c>
      <c r="H26" s="2" t="s">
        <v>1103</v>
      </c>
      <c r="I26" s="2" t="s">
        <v>70</v>
      </c>
      <c r="J26" t="str">
        <f t="shared" si="0"/>
        <v xml:space="preserve"> </v>
      </c>
      <c r="K26" t="str">
        <f t="shared" si="1"/>
        <v xml:space="preserve"> </v>
      </c>
      <c r="M26" t="s">
        <v>4293</v>
      </c>
      <c r="N26" s="11">
        <v>740918</v>
      </c>
      <c r="O26" s="11">
        <v>1182</v>
      </c>
      <c r="P26" s="2" t="s">
        <v>18</v>
      </c>
      <c r="Q26" s="2" t="s">
        <v>19</v>
      </c>
      <c r="R26" s="14">
        <v>6000000</v>
      </c>
      <c r="S26" s="9">
        <f t="shared" si="2"/>
        <v>17272306</v>
      </c>
      <c r="T26" t="str">
        <f t="shared" si="6"/>
        <v>The Usual Suspects </v>
      </c>
      <c r="U26" s="17">
        <f t="shared" si="3"/>
        <v>25</v>
      </c>
      <c r="V26" t="str">
        <f t="shared" si="7"/>
        <v xml:space="preserve"> </v>
      </c>
    </row>
    <row r="27" spans="1:22" ht="13.2">
      <c r="A27" s="2" t="s">
        <v>3408</v>
      </c>
      <c r="B27" s="2" t="s">
        <v>5907</v>
      </c>
      <c r="C27" s="5">
        <v>8.6</v>
      </c>
      <c r="D27" s="7">
        <v>1998</v>
      </c>
      <c r="E27" s="7" t="str">
        <f t="shared" si="5"/>
        <v>1990s</v>
      </c>
      <c r="F27" s="9">
        <v>6712241</v>
      </c>
      <c r="G27" s="11">
        <v>162</v>
      </c>
      <c r="H27" s="2" t="s">
        <v>1001</v>
      </c>
      <c r="I27" s="2" t="s">
        <v>1074</v>
      </c>
      <c r="J27" t="str">
        <f t="shared" si="0"/>
        <v xml:space="preserve"> </v>
      </c>
      <c r="K27" t="str">
        <f t="shared" si="1"/>
        <v xml:space="preserve"> </v>
      </c>
      <c r="M27" t="s">
        <v>385</v>
      </c>
      <c r="N27" s="11">
        <v>782437</v>
      </c>
      <c r="O27" s="11">
        <v>1420</v>
      </c>
      <c r="P27" s="2" t="s">
        <v>18</v>
      </c>
      <c r="Q27" s="2" t="s">
        <v>19</v>
      </c>
      <c r="R27" s="14">
        <v>7500000</v>
      </c>
      <c r="S27" s="9">
        <f t="shared" si="2"/>
        <v>-787759</v>
      </c>
      <c r="T27" t="str">
        <f t="shared" si="6"/>
        <v>American History X </v>
      </c>
      <c r="U27" s="17">
        <f t="shared" si="3"/>
        <v>26</v>
      </c>
      <c r="V27" t="str">
        <f t="shared" si="7"/>
        <v xml:space="preserve"> </v>
      </c>
    </row>
    <row r="28" spans="1:22" ht="13.2">
      <c r="A28" s="2" t="s">
        <v>7262</v>
      </c>
      <c r="B28" s="2" t="s">
        <v>7264</v>
      </c>
      <c r="C28" s="5">
        <v>8.6</v>
      </c>
      <c r="D28" s="7">
        <v>1936</v>
      </c>
      <c r="E28" s="7" t="str">
        <f t="shared" si="5"/>
        <v>1930s</v>
      </c>
      <c r="F28" s="9">
        <v>163245</v>
      </c>
      <c r="G28" s="11">
        <v>120</v>
      </c>
      <c r="H28" s="2" t="s">
        <v>1887</v>
      </c>
      <c r="I28" s="2" t="s">
        <v>7263</v>
      </c>
      <c r="J28" t="str">
        <f t="shared" si="0"/>
        <v xml:space="preserve"> </v>
      </c>
      <c r="K28" t="str">
        <f t="shared" si="1"/>
        <v xml:space="preserve"> </v>
      </c>
      <c r="M28" t="s">
        <v>3316</v>
      </c>
      <c r="N28" s="11">
        <v>143086</v>
      </c>
      <c r="O28" s="11">
        <v>211</v>
      </c>
      <c r="P28" s="2" t="s">
        <v>18</v>
      </c>
      <c r="Q28" s="2" t="s">
        <v>19</v>
      </c>
      <c r="R28" s="14">
        <v>1500000</v>
      </c>
      <c r="S28" s="9">
        <f t="shared" si="2"/>
        <v>-1336755</v>
      </c>
      <c r="T28" t="str">
        <f t="shared" si="6"/>
        <v>Modern Times </v>
      </c>
      <c r="U28" s="17">
        <f t="shared" si="3"/>
        <v>27</v>
      </c>
      <c r="V28" t="str">
        <f t="shared" si="7"/>
        <v xml:space="preserve"> </v>
      </c>
    </row>
    <row r="29" spans="1:22" ht="13.2">
      <c r="A29" s="2" t="s">
        <v>3420</v>
      </c>
      <c r="B29" s="2" t="s">
        <v>4761</v>
      </c>
      <c r="C29" s="5">
        <v>8.6</v>
      </c>
      <c r="D29" s="7">
        <v>2001</v>
      </c>
      <c r="E29" s="7" t="str">
        <f t="shared" si="5"/>
        <v>2000s</v>
      </c>
      <c r="F29" s="9">
        <v>10049886</v>
      </c>
      <c r="G29" s="11">
        <v>246</v>
      </c>
      <c r="H29" s="2" t="s">
        <v>355</v>
      </c>
      <c r="I29" s="2" t="s">
        <v>4760</v>
      </c>
      <c r="J29" t="str">
        <f t="shared" si="0"/>
        <v xml:space="preserve"> </v>
      </c>
      <c r="K29" t="str">
        <f t="shared" si="1"/>
        <v xml:space="preserve"> </v>
      </c>
      <c r="M29" t="str">
        <f>IF(I2174="Leonardo Dicaprio",B2174," ")</f>
        <v xml:space="preserve"> </v>
      </c>
      <c r="N29" s="11">
        <v>417971</v>
      </c>
      <c r="O29" s="11">
        <v>902</v>
      </c>
      <c r="P29" s="2" t="s">
        <v>377</v>
      </c>
      <c r="Q29" s="2" t="s">
        <v>378</v>
      </c>
      <c r="R29" s="14">
        <v>19000000</v>
      </c>
      <c r="S29" s="9">
        <f t="shared" si="2"/>
        <v>-8950114</v>
      </c>
      <c r="T29" t="str">
        <f t="shared" si="6"/>
        <v>Spirited Away </v>
      </c>
      <c r="U29" s="17">
        <f t="shared" si="3"/>
        <v>28</v>
      </c>
      <c r="V29" t="str">
        <f t="shared" si="7"/>
        <v>Spirited Away (Japanese)</v>
      </c>
    </row>
    <row r="30" spans="1:22" ht="13.2">
      <c r="A30" s="2" t="s">
        <v>1213</v>
      </c>
      <c r="B30" s="2" t="s">
        <v>1439</v>
      </c>
      <c r="C30" s="5">
        <v>8.5</v>
      </c>
      <c r="D30" s="7">
        <v>1994</v>
      </c>
      <c r="E30" s="7" t="str">
        <f t="shared" si="5"/>
        <v>1990s</v>
      </c>
      <c r="F30" s="9">
        <v>422783777</v>
      </c>
      <c r="G30" s="11">
        <v>186</v>
      </c>
      <c r="H30" s="2" t="s">
        <v>1438</v>
      </c>
      <c r="I30" s="2" t="s">
        <v>502</v>
      </c>
      <c r="J30" t="str">
        <f t="shared" si="0"/>
        <v xml:space="preserve"> </v>
      </c>
      <c r="K30" t="str">
        <f t="shared" si="1"/>
        <v xml:space="preserve"> </v>
      </c>
      <c r="M30" t="s">
        <v>4719</v>
      </c>
      <c r="N30" s="11">
        <v>644348</v>
      </c>
      <c r="O30" s="11">
        <v>656</v>
      </c>
      <c r="P30" s="2" t="s">
        <v>18</v>
      </c>
      <c r="Q30" s="2" t="s">
        <v>19</v>
      </c>
      <c r="R30" s="14">
        <v>45000000</v>
      </c>
      <c r="S30" s="9">
        <f t="shared" si="2"/>
        <v>377783777</v>
      </c>
      <c r="T30" t="str">
        <f t="shared" si="6"/>
        <v>The Lion King </v>
      </c>
      <c r="U30" s="17">
        <f t="shared" si="3"/>
        <v>29</v>
      </c>
      <c r="V30" t="str">
        <f t="shared" si="7"/>
        <v xml:space="preserve"> </v>
      </c>
    </row>
    <row r="31" spans="1:22" ht="13.2">
      <c r="A31" s="2" t="s">
        <v>229</v>
      </c>
      <c r="B31" s="2" t="s">
        <v>4422</v>
      </c>
      <c r="C31" s="5">
        <v>8.5</v>
      </c>
      <c r="D31" s="7">
        <v>1981</v>
      </c>
      <c r="E31" s="7" t="str">
        <f t="shared" si="5"/>
        <v>1980s</v>
      </c>
      <c r="F31" s="9">
        <v>242374454</v>
      </c>
      <c r="G31" s="11">
        <v>234</v>
      </c>
      <c r="H31" s="2" t="s">
        <v>74</v>
      </c>
      <c r="I31" s="2" t="s">
        <v>231</v>
      </c>
      <c r="J31" t="str">
        <f t="shared" si="0"/>
        <v xml:space="preserve"> </v>
      </c>
      <c r="K31" t="str">
        <f t="shared" si="1"/>
        <v xml:space="preserve"> </v>
      </c>
      <c r="N31" s="11">
        <v>661017</v>
      </c>
      <c r="O31" s="11">
        <v>771</v>
      </c>
      <c r="P31" s="2" t="s">
        <v>18</v>
      </c>
      <c r="Q31" s="2" t="s">
        <v>19</v>
      </c>
      <c r="R31" s="14">
        <v>18000000</v>
      </c>
      <c r="S31" s="9">
        <f t="shared" si="2"/>
        <v>224374454</v>
      </c>
      <c r="T31" t="str">
        <f t="shared" si="6"/>
        <v>Raiders of the Lost Ark </v>
      </c>
      <c r="U31" s="17">
        <f t="shared" si="3"/>
        <v>30</v>
      </c>
      <c r="V31" t="str">
        <f t="shared" si="7"/>
        <v xml:space="preserve"> </v>
      </c>
    </row>
    <row r="32" spans="1:22" ht="13.2">
      <c r="A32" s="2" t="s">
        <v>31</v>
      </c>
      <c r="B32" s="2" t="s">
        <v>35</v>
      </c>
      <c r="C32" s="5">
        <v>8.5</v>
      </c>
      <c r="D32" s="7">
        <v>2012</v>
      </c>
      <c r="E32" s="7" t="str">
        <f t="shared" si="5"/>
        <v>2010s</v>
      </c>
      <c r="F32" s="9">
        <v>448130642</v>
      </c>
      <c r="G32" s="11">
        <v>813</v>
      </c>
      <c r="H32" s="2" t="s">
        <v>33</v>
      </c>
      <c r="I32" s="2" t="s">
        <v>34</v>
      </c>
      <c r="J32" t="str">
        <f t="shared" si="0"/>
        <v xml:space="preserve"> </v>
      </c>
      <c r="K32" t="str">
        <f t="shared" si="1"/>
        <v xml:space="preserve"> </v>
      </c>
      <c r="M32" t="s">
        <v>1348</v>
      </c>
      <c r="N32" s="11">
        <v>1144337</v>
      </c>
      <c r="O32" s="11">
        <v>2701</v>
      </c>
      <c r="P32" s="2" t="s">
        <v>18</v>
      </c>
      <c r="Q32" s="2" t="s">
        <v>19</v>
      </c>
      <c r="R32" s="14">
        <v>250000000</v>
      </c>
      <c r="S32" s="9">
        <f t="shared" si="2"/>
        <v>198130642</v>
      </c>
      <c r="T32" t="str">
        <f t="shared" si="6"/>
        <v>The Dark Knight Rises </v>
      </c>
      <c r="U32" s="17">
        <f t="shared" si="3"/>
        <v>31</v>
      </c>
      <c r="V32" t="str">
        <f t="shared" si="7"/>
        <v xml:space="preserve"> </v>
      </c>
    </row>
    <row r="33" spans="1:22" ht="13.2">
      <c r="A33" s="2" t="s">
        <v>252</v>
      </c>
      <c r="B33" s="2" t="s">
        <v>4749</v>
      </c>
      <c r="C33" s="5">
        <v>8.5</v>
      </c>
      <c r="D33" s="7">
        <v>1985</v>
      </c>
      <c r="E33" s="7" t="str">
        <f t="shared" si="5"/>
        <v>1980s</v>
      </c>
      <c r="F33" s="9">
        <v>210609762</v>
      </c>
      <c r="G33" s="11">
        <v>198</v>
      </c>
      <c r="H33" s="2" t="s">
        <v>973</v>
      </c>
      <c r="I33" s="2" t="s">
        <v>1809</v>
      </c>
      <c r="J33" t="str">
        <f t="shared" si="0"/>
        <v xml:space="preserve"> </v>
      </c>
      <c r="K33" t="str">
        <f t="shared" si="1"/>
        <v xml:space="preserve"> </v>
      </c>
      <c r="M33" t="s">
        <v>5220</v>
      </c>
      <c r="N33" s="11">
        <v>732212</v>
      </c>
      <c r="O33" s="11">
        <v>809</v>
      </c>
      <c r="P33" s="2" t="s">
        <v>18</v>
      </c>
      <c r="Q33" s="2" t="s">
        <v>19</v>
      </c>
      <c r="R33" s="14">
        <v>19000000</v>
      </c>
      <c r="S33" s="9">
        <f t="shared" si="2"/>
        <v>191609762</v>
      </c>
      <c r="T33" t="str">
        <f t="shared" si="6"/>
        <v>Back to the Future </v>
      </c>
      <c r="U33" s="17">
        <f t="shared" si="3"/>
        <v>32</v>
      </c>
      <c r="V33" t="str">
        <f t="shared" si="7"/>
        <v xml:space="preserve"> </v>
      </c>
    </row>
    <row r="34" spans="1:22" ht="13.2">
      <c r="A34" s="2" t="s">
        <v>13</v>
      </c>
      <c r="B34" s="2" t="s">
        <v>893</v>
      </c>
      <c r="C34" s="5">
        <v>8.5</v>
      </c>
      <c r="D34" s="7">
        <v>1991</v>
      </c>
      <c r="E34" s="7" t="str">
        <f t="shared" si="5"/>
        <v>1990s</v>
      </c>
      <c r="F34" s="9">
        <v>204843350</v>
      </c>
      <c r="G34" s="11">
        <v>210</v>
      </c>
      <c r="H34" s="2" t="s">
        <v>365</v>
      </c>
      <c r="I34" s="2" t="s">
        <v>571</v>
      </c>
      <c r="J34" t="str">
        <f t="shared" si="0"/>
        <v xml:space="preserve"> </v>
      </c>
      <c r="K34" t="str">
        <f t="shared" si="1"/>
        <v xml:space="preserve"> </v>
      </c>
      <c r="M34" t="s">
        <v>2056</v>
      </c>
      <c r="N34" s="11">
        <v>744891</v>
      </c>
      <c r="O34" s="11">
        <v>983</v>
      </c>
      <c r="P34" s="2" t="s">
        <v>18</v>
      </c>
      <c r="Q34" s="2" t="s">
        <v>19</v>
      </c>
      <c r="R34" s="14">
        <v>102000000</v>
      </c>
      <c r="S34" s="9">
        <f t="shared" si="2"/>
        <v>102843350</v>
      </c>
      <c r="T34" t="str">
        <f t="shared" si="6"/>
        <v>Terminator 2: Judgment Day </v>
      </c>
      <c r="U34" s="17">
        <f t="shared" si="3"/>
        <v>33</v>
      </c>
      <c r="V34" t="str">
        <f t="shared" si="7"/>
        <v xml:space="preserve"> </v>
      </c>
    </row>
    <row r="35" spans="1:22" ht="13.2">
      <c r="A35" s="2" t="s">
        <v>110</v>
      </c>
      <c r="B35" s="2" t="s">
        <v>883</v>
      </c>
      <c r="C35" s="5">
        <v>8.5</v>
      </c>
      <c r="D35" s="7">
        <v>2000</v>
      </c>
      <c r="E35" s="7" t="str">
        <f t="shared" si="5"/>
        <v>2000s</v>
      </c>
      <c r="F35" s="9">
        <v>187670866</v>
      </c>
      <c r="G35" s="11">
        <v>265</v>
      </c>
      <c r="H35" s="2" t="s">
        <v>882</v>
      </c>
      <c r="I35" s="2" t="s">
        <v>371</v>
      </c>
      <c r="J35" t="str">
        <f t="shared" si="0"/>
        <v xml:space="preserve"> </v>
      </c>
      <c r="K35" t="str">
        <f t="shared" si="1"/>
        <v xml:space="preserve"> </v>
      </c>
      <c r="M35" t="s">
        <v>807</v>
      </c>
      <c r="N35" s="11">
        <v>982637</v>
      </c>
      <c r="O35" s="11">
        <v>2368</v>
      </c>
      <c r="P35" s="2" t="s">
        <v>18</v>
      </c>
      <c r="Q35" s="2" t="s">
        <v>19</v>
      </c>
      <c r="R35" s="14">
        <v>103000000</v>
      </c>
      <c r="S35" s="9">
        <f t="shared" si="2"/>
        <v>84670866</v>
      </c>
      <c r="T35" t="str">
        <f t="shared" si="6"/>
        <v>Gladiator </v>
      </c>
      <c r="U35" s="17">
        <f t="shared" si="3"/>
        <v>34</v>
      </c>
      <c r="V35" t="str">
        <f t="shared" si="7"/>
        <v xml:space="preserve"> </v>
      </c>
    </row>
    <row r="36" spans="1:22" ht="13.2">
      <c r="A36" s="2" t="s">
        <v>1586</v>
      </c>
      <c r="B36" s="2" t="s">
        <v>1891</v>
      </c>
      <c r="C36" s="5">
        <v>8.5</v>
      </c>
      <c r="D36" s="7">
        <v>1999</v>
      </c>
      <c r="E36" s="7" t="str">
        <f t="shared" si="5"/>
        <v>1990s</v>
      </c>
      <c r="F36" s="9">
        <v>136801374</v>
      </c>
      <c r="G36" s="11">
        <v>186</v>
      </c>
      <c r="H36" s="2" t="s">
        <v>1890</v>
      </c>
      <c r="I36" s="2" t="s">
        <v>192</v>
      </c>
      <c r="J36" t="str">
        <f t="shared" si="0"/>
        <v xml:space="preserve"> </v>
      </c>
      <c r="K36" t="str">
        <f t="shared" si="1"/>
        <v xml:space="preserve"> </v>
      </c>
      <c r="M36" t="s">
        <v>1149</v>
      </c>
      <c r="N36" s="11">
        <v>782610</v>
      </c>
      <c r="O36" s="11">
        <v>1377</v>
      </c>
      <c r="P36" s="2" t="s">
        <v>18</v>
      </c>
      <c r="Q36" s="2" t="s">
        <v>19</v>
      </c>
      <c r="R36" s="14">
        <v>60000000</v>
      </c>
      <c r="S36" s="9">
        <f t="shared" si="2"/>
        <v>76801374</v>
      </c>
      <c r="T36" t="str">
        <f t="shared" si="6"/>
        <v>The Green Mile </v>
      </c>
      <c r="U36" s="17">
        <f t="shared" si="3"/>
        <v>35</v>
      </c>
      <c r="V36" t="str">
        <f t="shared" si="7"/>
        <v xml:space="preserve"> </v>
      </c>
    </row>
    <row r="37" spans="1:22" ht="13.2">
      <c r="A37" s="2" t="s">
        <v>919</v>
      </c>
      <c r="B37" s="2" t="s">
        <v>921</v>
      </c>
      <c r="C37" s="5">
        <v>8.5</v>
      </c>
      <c r="D37" s="7">
        <v>2012</v>
      </c>
      <c r="E37" s="7" t="str">
        <f t="shared" si="5"/>
        <v>2010s</v>
      </c>
      <c r="F37" s="9">
        <v>162804648</v>
      </c>
      <c r="G37" s="11">
        <v>765</v>
      </c>
      <c r="H37" s="2" t="s">
        <v>920</v>
      </c>
      <c r="I37" s="2" t="s">
        <v>129</v>
      </c>
      <c r="J37" t="str">
        <f t="shared" si="0"/>
        <v xml:space="preserve"> </v>
      </c>
      <c r="K37" t="str">
        <f t="shared" si="1"/>
        <v>Django Unchained </v>
      </c>
      <c r="M37" t="s">
        <v>809</v>
      </c>
      <c r="N37" s="11">
        <v>955174</v>
      </c>
      <c r="O37" s="11">
        <v>1193</v>
      </c>
      <c r="P37" s="2" t="s">
        <v>18</v>
      </c>
      <c r="Q37" s="2" t="s">
        <v>19</v>
      </c>
      <c r="R37" s="14">
        <v>100000000</v>
      </c>
      <c r="S37" s="9">
        <f t="shared" si="2"/>
        <v>62804648</v>
      </c>
      <c r="T37" t="str">
        <f t="shared" si="6"/>
        <v>Django Unchained </v>
      </c>
      <c r="U37" s="17">
        <f t="shared" si="3"/>
        <v>36</v>
      </c>
      <c r="V37" t="str">
        <f t="shared" si="7"/>
        <v xml:space="preserve"> </v>
      </c>
    </row>
    <row r="38" spans="1:22" ht="13.2">
      <c r="A38" s="2" t="s">
        <v>2272</v>
      </c>
      <c r="B38" s="2" t="s">
        <v>3520</v>
      </c>
      <c r="C38" s="5">
        <v>8.5</v>
      </c>
      <c r="D38" s="7">
        <v>1979</v>
      </c>
      <c r="E38" s="7" t="str">
        <f t="shared" si="5"/>
        <v>1970s</v>
      </c>
      <c r="F38" s="9">
        <v>78800000</v>
      </c>
      <c r="G38" s="11">
        <v>261</v>
      </c>
      <c r="H38" s="2" t="s">
        <v>1648</v>
      </c>
      <c r="I38" s="2" t="s">
        <v>231</v>
      </c>
      <c r="J38" t="str">
        <f t="shared" si="0"/>
        <v xml:space="preserve"> </v>
      </c>
      <c r="K38" t="str">
        <f t="shared" si="1"/>
        <v xml:space="preserve"> </v>
      </c>
      <c r="M38" t="s">
        <v>1665</v>
      </c>
      <c r="N38" s="11">
        <v>450676</v>
      </c>
      <c r="O38" s="11">
        <v>983</v>
      </c>
      <c r="P38" s="2" t="s">
        <v>18</v>
      </c>
      <c r="Q38" s="2" t="s">
        <v>19</v>
      </c>
      <c r="R38" s="14">
        <v>31500000</v>
      </c>
      <c r="S38" s="9">
        <f t="shared" si="2"/>
        <v>47300000</v>
      </c>
      <c r="T38" t="str">
        <f t="shared" si="6"/>
        <v>Apocalypse Now </v>
      </c>
      <c r="U38" s="17">
        <f t="shared" si="3"/>
        <v>37</v>
      </c>
      <c r="V38" t="str">
        <f t="shared" si="7"/>
        <v xml:space="preserve"> </v>
      </c>
    </row>
    <row r="39" spans="1:22" ht="13.2">
      <c r="A39" s="2" t="s">
        <v>280</v>
      </c>
      <c r="B39" s="2" t="s">
        <v>1094</v>
      </c>
      <c r="C39" s="5">
        <v>8.5</v>
      </c>
      <c r="D39" s="7">
        <v>2006</v>
      </c>
      <c r="E39" s="7" t="str">
        <f t="shared" si="5"/>
        <v>2000s</v>
      </c>
      <c r="F39" s="9">
        <v>132373442</v>
      </c>
      <c r="G39" s="11">
        <v>352</v>
      </c>
      <c r="H39" s="2" t="s">
        <v>1093</v>
      </c>
      <c r="I39" s="2" t="s">
        <v>129</v>
      </c>
      <c r="J39" t="str">
        <f t="shared" si="0"/>
        <v xml:space="preserve"> </v>
      </c>
      <c r="K39" t="str">
        <f t="shared" si="1"/>
        <v>The Departed </v>
      </c>
      <c r="M39" t="s">
        <v>3380</v>
      </c>
      <c r="N39" s="11">
        <v>873649</v>
      </c>
      <c r="O39" s="11">
        <v>2054</v>
      </c>
      <c r="P39" s="2" t="s">
        <v>18</v>
      </c>
      <c r="Q39" s="2" t="s">
        <v>19</v>
      </c>
      <c r="R39" s="14">
        <v>90000000</v>
      </c>
      <c r="S39" s="9">
        <f t="shared" si="2"/>
        <v>42373442</v>
      </c>
      <c r="T39" t="str">
        <f t="shared" si="6"/>
        <v>The Departed </v>
      </c>
      <c r="U39" s="17">
        <f t="shared" si="3"/>
        <v>38</v>
      </c>
      <c r="V39" t="str">
        <f t="shared" si="7"/>
        <v xml:space="preserve"> </v>
      </c>
    </row>
    <row r="40" spans="1:22" ht="13.2">
      <c r="A40" s="2" t="s">
        <v>4565</v>
      </c>
      <c r="B40" s="2" t="s">
        <v>4567</v>
      </c>
      <c r="C40" s="5">
        <v>8.5</v>
      </c>
      <c r="D40" s="7">
        <v>1960</v>
      </c>
      <c r="E40" s="7" t="str">
        <f t="shared" si="5"/>
        <v>1960s</v>
      </c>
      <c r="F40" s="9">
        <v>32000000</v>
      </c>
      <c r="G40" s="11">
        <v>290</v>
      </c>
      <c r="H40" s="2" t="s">
        <v>1482</v>
      </c>
      <c r="I40" s="2" t="s">
        <v>4566</v>
      </c>
      <c r="J40" t="str">
        <f t="shared" si="0"/>
        <v xml:space="preserve"> </v>
      </c>
      <c r="K40" t="str">
        <f t="shared" si="1"/>
        <v xml:space="preserve"> </v>
      </c>
      <c r="M40" t="s">
        <v>1188</v>
      </c>
      <c r="N40" s="11">
        <v>422432</v>
      </c>
      <c r="O40" s="11">
        <v>1040</v>
      </c>
      <c r="P40" s="2" t="s">
        <v>18</v>
      </c>
      <c r="Q40" s="2" t="s">
        <v>19</v>
      </c>
      <c r="R40" s="14">
        <v>806947</v>
      </c>
      <c r="S40" s="9">
        <f t="shared" si="2"/>
        <v>31193053</v>
      </c>
      <c r="T40" t="str">
        <f t="shared" si="6"/>
        <v>Psycho </v>
      </c>
      <c r="U40" s="17">
        <f t="shared" si="3"/>
        <v>39</v>
      </c>
      <c r="V40" t="str">
        <f t="shared" si="7"/>
        <v xml:space="preserve"> </v>
      </c>
    </row>
    <row r="41" spans="1:22" ht="13.2">
      <c r="A41" s="2" t="s">
        <v>31</v>
      </c>
      <c r="B41" s="2" t="s">
        <v>6553</v>
      </c>
      <c r="C41" s="5">
        <v>8.5</v>
      </c>
      <c r="D41" s="7">
        <v>2000</v>
      </c>
      <c r="E41" s="7" t="str">
        <f t="shared" si="5"/>
        <v>2000s</v>
      </c>
      <c r="F41" s="9">
        <v>25530884</v>
      </c>
      <c r="G41" s="11">
        <v>274</v>
      </c>
      <c r="H41" s="2" t="s">
        <v>476</v>
      </c>
      <c r="I41" s="2" t="s">
        <v>409</v>
      </c>
      <c r="J41" t="str">
        <f t="shared" si="0"/>
        <v xml:space="preserve"> </v>
      </c>
      <c r="K41" t="str">
        <f t="shared" si="1"/>
        <v xml:space="preserve"> </v>
      </c>
      <c r="M41" t="s">
        <v>2359</v>
      </c>
      <c r="N41" s="11">
        <v>845580</v>
      </c>
      <c r="O41" s="11">
        <v>2067</v>
      </c>
      <c r="P41" s="2" t="s">
        <v>18</v>
      </c>
      <c r="Q41" s="2" t="s">
        <v>19</v>
      </c>
      <c r="R41" s="14">
        <v>9000000</v>
      </c>
      <c r="S41" s="9">
        <f t="shared" si="2"/>
        <v>16530884</v>
      </c>
      <c r="T41" t="str">
        <f t="shared" si="6"/>
        <v>Memento </v>
      </c>
      <c r="U41" s="17">
        <f t="shared" si="3"/>
        <v>40</v>
      </c>
      <c r="V41" t="str">
        <f t="shared" si="7"/>
        <v xml:space="preserve"> </v>
      </c>
    </row>
    <row r="42" spans="1:22" ht="13.2">
      <c r="A42" s="2" t="s">
        <v>31</v>
      </c>
      <c r="B42" s="2" t="s">
        <v>2915</v>
      </c>
      <c r="C42" s="5">
        <v>8.5</v>
      </c>
      <c r="D42" s="7">
        <v>2006</v>
      </c>
      <c r="E42" s="7" t="str">
        <f t="shared" si="5"/>
        <v>2000s</v>
      </c>
      <c r="F42" s="9">
        <v>53082743</v>
      </c>
      <c r="G42" s="11">
        <v>341</v>
      </c>
      <c r="H42" s="2" t="s">
        <v>1130</v>
      </c>
      <c r="I42" s="2" t="s">
        <v>32</v>
      </c>
      <c r="J42" t="str">
        <f t="shared" si="0"/>
        <v xml:space="preserve"> </v>
      </c>
      <c r="K42" t="str">
        <f t="shared" si="1"/>
        <v xml:space="preserve"> </v>
      </c>
      <c r="M42" t="s">
        <v>4502</v>
      </c>
      <c r="N42" s="11">
        <v>844052</v>
      </c>
      <c r="O42" s="11">
        <v>1100</v>
      </c>
      <c r="P42" s="2" t="s">
        <v>18</v>
      </c>
      <c r="Q42" s="2" t="s">
        <v>19</v>
      </c>
      <c r="R42" s="14">
        <v>40000000</v>
      </c>
      <c r="S42" s="9">
        <f t="shared" si="2"/>
        <v>13082743</v>
      </c>
      <c r="T42" t="str">
        <f t="shared" si="6"/>
        <v>The Prestige </v>
      </c>
      <c r="U42" s="17">
        <f t="shared" si="3"/>
        <v>41</v>
      </c>
      <c r="V42" t="str">
        <f t="shared" si="7"/>
        <v xml:space="preserve"> </v>
      </c>
    </row>
    <row r="43" spans="1:22" ht="13.2">
      <c r="A43" s="2" t="s">
        <v>6882</v>
      </c>
      <c r="B43" s="2" t="s">
        <v>6883</v>
      </c>
      <c r="C43" s="5">
        <v>8.5</v>
      </c>
      <c r="D43" s="7">
        <v>2014</v>
      </c>
      <c r="E43" s="7" t="str">
        <f t="shared" si="5"/>
        <v>2010s</v>
      </c>
      <c r="F43" s="9">
        <v>13092000</v>
      </c>
      <c r="G43" s="11">
        <v>535</v>
      </c>
      <c r="H43" s="2" t="s">
        <v>2819</v>
      </c>
      <c r="I43" s="2" t="s">
        <v>46</v>
      </c>
      <c r="J43" t="str">
        <f t="shared" si="0"/>
        <v xml:space="preserve"> </v>
      </c>
      <c r="K43" t="str">
        <f t="shared" si="1"/>
        <v xml:space="preserve"> </v>
      </c>
      <c r="M43" t="s">
        <v>3776</v>
      </c>
      <c r="N43" s="11">
        <v>399138</v>
      </c>
      <c r="O43" s="11">
        <v>731</v>
      </c>
      <c r="P43" s="2" t="s">
        <v>18</v>
      </c>
      <c r="Q43" s="2" t="s">
        <v>19</v>
      </c>
      <c r="R43" s="14">
        <v>3300000</v>
      </c>
      <c r="S43" s="9">
        <f t="shared" si="2"/>
        <v>9792000</v>
      </c>
      <c r="T43" t="str">
        <f t="shared" si="6"/>
        <v>Whiplash </v>
      </c>
      <c r="U43" s="17">
        <f t="shared" si="3"/>
        <v>42</v>
      </c>
      <c r="V43" t="str">
        <f t="shared" si="7"/>
        <v xml:space="preserve"> </v>
      </c>
    </row>
    <row r="44" spans="1:22" ht="13.2">
      <c r="A44" s="2" t="s">
        <v>943</v>
      </c>
      <c r="B44" s="2" t="s">
        <v>7105</v>
      </c>
      <c r="C44" s="5">
        <v>8.5</v>
      </c>
      <c r="D44" s="7">
        <v>2006</v>
      </c>
      <c r="E44" s="7" t="str">
        <f t="shared" si="5"/>
        <v>2000s</v>
      </c>
      <c r="F44" s="9">
        <v>11284657</v>
      </c>
      <c r="G44" s="11">
        <v>215</v>
      </c>
      <c r="H44" s="2" t="s">
        <v>1945</v>
      </c>
      <c r="I44" s="2" t="s">
        <v>4369</v>
      </c>
      <c r="J44" t="str">
        <f t="shared" si="0"/>
        <v xml:space="preserve"> </v>
      </c>
      <c r="K44" t="str">
        <f t="shared" si="1"/>
        <v xml:space="preserve"> </v>
      </c>
      <c r="M44" t="s">
        <v>526</v>
      </c>
      <c r="N44" s="11">
        <v>259379</v>
      </c>
      <c r="O44" s="11">
        <v>407</v>
      </c>
      <c r="P44" s="2" t="s">
        <v>3783</v>
      </c>
      <c r="Q44" s="2" t="s">
        <v>431</v>
      </c>
      <c r="R44" s="14">
        <v>2000000</v>
      </c>
      <c r="S44" s="9">
        <f t="shared" si="2"/>
        <v>9284657</v>
      </c>
      <c r="T44" t="str">
        <f t="shared" si="6"/>
        <v>The Lives of Others </v>
      </c>
      <c r="U44" s="17">
        <f t="shared" si="3"/>
        <v>43</v>
      </c>
      <c r="V44" t="str">
        <f t="shared" si="7"/>
        <v>The Lives of Others (German)</v>
      </c>
    </row>
    <row r="45" spans="1:22" ht="13.2">
      <c r="A45" s="2" t="s">
        <v>6777</v>
      </c>
      <c r="B45" s="2" t="s">
        <v>6779</v>
      </c>
      <c r="C45" s="5">
        <v>8.5</v>
      </c>
      <c r="D45" s="7">
        <v>2011</v>
      </c>
      <c r="E45" s="7" t="str">
        <f t="shared" si="5"/>
        <v>2010s</v>
      </c>
      <c r="F45" s="9">
        <v>2601847</v>
      </c>
      <c r="G45" s="11">
        <v>115</v>
      </c>
      <c r="H45" s="2" t="s">
        <v>1941</v>
      </c>
      <c r="I45" s="2" t="s">
        <v>6778</v>
      </c>
      <c r="J45" t="str">
        <f t="shared" si="0"/>
        <v xml:space="preserve"> </v>
      </c>
      <c r="K45" t="str">
        <f t="shared" si="1"/>
        <v xml:space="preserve"> </v>
      </c>
      <c r="N45" s="11">
        <v>22457</v>
      </c>
      <c r="O45" s="11">
        <v>69</v>
      </c>
      <c r="P45" s="2" t="s">
        <v>5517</v>
      </c>
      <c r="Q45" s="2" t="s">
        <v>19</v>
      </c>
      <c r="R45" s="14">
        <v>4000000</v>
      </c>
      <c r="S45" s="9">
        <f t="shared" si="2"/>
        <v>-1398153</v>
      </c>
      <c r="T45" t="str">
        <f t="shared" ref="T45:T52" si="8">IF(N46&gt;25000,B46," ")</f>
        <v>The Pianist </v>
      </c>
      <c r="U45" s="17">
        <f t="shared" si="3"/>
        <v>44</v>
      </c>
      <c r="V45" t="str">
        <f t="shared" si="7"/>
        <v>The Pianist (None)</v>
      </c>
    </row>
    <row r="46" spans="1:22" ht="13.2">
      <c r="A46" s="2" t="s">
        <v>1833</v>
      </c>
      <c r="B46" s="2" t="s">
        <v>3311</v>
      </c>
      <c r="C46" s="5">
        <v>8.5</v>
      </c>
      <c r="D46" s="7">
        <v>2002</v>
      </c>
      <c r="E46" s="7" t="str">
        <f t="shared" si="5"/>
        <v>2000s</v>
      </c>
      <c r="F46" s="9">
        <v>32519322</v>
      </c>
      <c r="G46" s="11">
        <v>193</v>
      </c>
      <c r="H46" s="2" t="s">
        <v>3230</v>
      </c>
      <c r="I46" s="2" t="s">
        <v>3310</v>
      </c>
      <c r="J46" t="str">
        <f t="shared" si="0"/>
        <v xml:space="preserve"> </v>
      </c>
      <c r="K46" t="str">
        <f t="shared" si="1"/>
        <v xml:space="preserve"> </v>
      </c>
      <c r="N46" s="11">
        <v>497946</v>
      </c>
      <c r="O46" s="11">
        <v>761</v>
      </c>
      <c r="P46" s="2" t="s">
        <v>18</v>
      </c>
      <c r="Q46" s="2" t="s">
        <v>771</v>
      </c>
      <c r="R46" s="14">
        <v>35000000</v>
      </c>
      <c r="S46" s="9">
        <f t="shared" si="2"/>
        <v>-2480678</v>
      </c>
      <c r="T46" t="str">
        <f t="shared" si="8"/>
        <v>Star Wars: Episode VI - Return of the Jedi </v>
      </c>
      <c r="U46" s="17">
        <f t="shared" si="3"/>
        <v>45</v>
      </c>
      <c r="V46" t="str">
        <f t="shared" si="7"/>
        <v xml:space="preserve"> </v>
      </c>
    </row>
    <row r="47" spans="1:22" ht="13.2">
      <c r="A47" s="2" t="s">
        <v>3458</v>
      </c>
      <c r="B47" s="2" t="s">
        <v>3459</v>
      </c>
      <c r="C47" s="5">
        <v>8.4</v>
      </c>
      <c r="D47" s="7">
        <v>1983</v>
      </c>
      <c r="E47" s="7" t="str">
        <f t="shared" si="5"/>
        <v>1980s</v>
      </c>
      <c r="F47" s="9">
        <v>309125409</v>
      </c>
      <c r="G47" s="11">
        <v>197</v>
      </c>
      <c r="H47" s="2" t="s">
        <v>14</v>
      </c>
      <c r="I47" s="2" t="s">
        <v>231</v>
      </c>
      <c r="J47" t="str">
        <f t="shared" si="0"/>
        <v xml:space="preserve"> </v>
      </c>
      <c r="K47" t="str">
        <f t="shared" si="1"/>
        <v xml:space="preserve"> </v>
      </c>
      <c r="N47" s="11">
        <v>681857</v>
      </c>
      <c r="O47" s="11">
        <v>647</v>
      </c>
      <c r="P47" s="2" t="s">
        <v>18</v>
      </c>
      <c r="Q47" s="2" t="s">
        <v>19</v>
      </c>
      <c r="R47" s="14">
        <v>32500000</v>
      </c>
      <c r="S47" s="9">
        <f t="shared" si="2"/>
        <v>276625409</v>
      </c>
      <c r="T47" t="str">
        <f t="shared" si="8"/>
        <v>American Beauty </v>
      </c>
      <c r="U47" s="17">
        <f t="shared" si="3"/>
        <v>46</v>
      </c>
      <c r="V47" t="str">
        <f t="shared" si="7"/>
        <v xml:space="preserve"> </v>
      </c>
    </row>
    <row r="48" spans="1:22" ht="13.2">
      <c r="A48" s="2" t="s">
        <v>26</v>
      </c>
      <c r="B48" s="2" t="s">
        <v>5104</v>
      </c>
      <c r="C48" s="5">
        <v>8.4</v>
      </c>
      <c r="D48" s="7">
        <v>1999</v>
      </c>
      <c r="E48" s="7" t="str">
        <f t="shared" si="5"/>
        <v>1990s</v>
      </c>
      <c r="F48" s="9">
        <v>130058047</v>
      </c>
      <c r="G48" s="11">
        <v>176</v>
      </c>
      <c r="H48" s="2" t="s">
        <v>1655</v>
      </c>
      <c r="I48" s="2" t="s">
        <v>70</v>
      </c>
      <c r="J48" t="str">
        <f t="shared" si="0"/>
        <v xml:space="preserve"> </v>
      </c>
      <c r="K48" t="str">
        <f t="shared" si="1"/>
        <v xml:space="preserve"> </v>
      </c>
      <c r="N48" s="11">
        <v>822500</v>
      </c>
      <c r="O48" s="11">
        <v>2715</v>
      </c>
      <c r="P48" s="2" t="s">
        <v>18</v>
      </c>
      <c r="Q48" s="2" t="s">
        <v>19</v>
      </c>
      <c r="R48" s="14">
        <v>15000000</v>
      </c>
      <c r="S48" s="9">
        <f t="shared" si="2"/>
        <v>115058047</v>
      </c>
      <c r="T48" t="str">
        <f t="shared" si="8"/>
        <v>Aliens </v>
      </c>
      <c r="U48" s="17">
        <f t="shared" si="3"/>
        <v>47</v>
      </c>
      <c r="V48" t="str">
        <f t="shared" si="7"/>
        <v xml:space="preserve"> </v>
      </c>
    </row>
    <row r="49" spans="1:22" ht="13.2">
      <c r="A49" s="2" t="s">
        <v>13</v>
      </c>
      <c r="B49" s="2" t="s">
        <v>4926</v>
      </c>
      <c r="C49" s="5">
        <v>8.4</v>
      </c>
      <c r="D49" s="7">
        <v>1986</v>
      </c>
      <c r="E49" s="7" t="str">
        <f t="shared" si="5"/>
        <v>1980s</v>
      </c>
      <c r="F49" s="9">
        <v>85200000</v>
      </c>
      <c r="G49" s="11">
        <v>250</v>
      </c>
      <c r="H49" s="2" t="s">
        <v>40</v>
      </c>
      <c r="I49" s="2" t="s">
        <v>1474</v>
      </c>
      <c r="J49" t="str">
        <f t="shared" si="0"/>
        <v xml:space="preserve"> </v>
      </c>
      <c r="K49" t="str">
        <f t="shared" si="1"/>
        <v xml:space="preserve"> </v>
      </c>
      <c r="N49" s="11">
        <v>488537</v>
      </c>
      <c r="O49" s="11">
        <v>1076</v>
      </c>
      <c r="P49" s="2" t="s">
        <v>18</v>
      </c>
      <c r="Q49" s="2" t="s">
        <v>19</v>
      </c>
      <c r="R49" s="14">
        <v>18500000</v>
      </c>
      <c r="S49" s="9">
        <f t="shared" si="2"/>
        <v>66700000</v>
      </c>
      <c r="T49" t="str">
        <f t="shared" si="8"/>
        <v>WALL·E </v>
      </c>
      <c r="U49" s="17">
        <f t="shared" si="3"/>
        <v>48</v>
      </c>
      <c r="V49" t="str">
        <f t="shared" si="7"/>
        <v xml:space="preserve"> </v>
      </c>
    </row>
    <row r="50" spans="1:22" ht="13.2">
      <c r="A50" s="2" t="s">
        <v>38</v>
      </c>
      <c r="B50" s="2" t="s">
        <v>243</v>
      </c>
      <c r="C50" s="5">
        <v>8.4</v>
      </c>
      <c r="D50" s="7">
        <v>2008</v>
      </c>
      <c r="E50" s="7" t="str">
        <f t="shared" si="5"/>
        <v>2000s</v>
      </c>
      <c r="F50" s="9">
        <v>223806889</v>
      </c>
      <c r="G50" s="11">
        <v>421</v>
      </c>
      <c r="H50" s="2" t="s">
        <v>242</v>
      </c>
      <c r="I50" s="2" t="s">
        <v>191</v>
      </c>
      <c r="J50" t="str">
        <f t="shared" si="0"/>
        <v xml:space="preserve"> </v>
      </c>
      <c r="K50" t="str">
        <f t="shared" si="1"/>
        <v xml:space="preserve"> </v>
      </c>
      <c r="N50" s="11">
        <v>718837</v>
      </c>
      <c r="O50" s="11">
        <v>1043</v>
      </c>
      <c r="P50" s="2" t="s">
        <v>18</v>
      </c>
      <c r="Q50" s="2" t="s">
        <v>19</v>
      </c>
      <c r="R50" s="14">
        <v>180000000</v>
      </c>
      <c r="S50" s="9">
        <f t="shared" si="2"/>
        <v>43806889</v>
      </c>
      <c r="T50" t="str">
        <f t="shared" si="8"/>
        <v>A Separation </v>
      </c>
      <c r="U50" s="17">
        <f t="shared" si="3"/>
        <v>49</v>
      </c>
      <c r="V50" t="str">
        <f t="shared" si="7"/>
        <v xml:space="preserve"> </v>
      </c>
    </row>
    <row r="51" spans="1:22" ht="13.2">
      <c r="A51" s="2" t="s">
        <v>7468</v>
      </c>
      <c r="B51" s="2" t="s">
        <v>7470</v>
      </c>
      <c r="C51" s="5">
        <v>8.4</v>
      </c>
      <c r="D51" s="7">
        <v>2011</v>
      </c>
      <c r="E51" s="7" t="str">
        <f t="shared" si="5"/>
        <v>2010s</v>
      </c>
      <c r="F51" s="9">
        <v>7098492</v>
      </c>
      <c r="G51" s="11">
        <v>354</v>
      </c>
      <c r="H51" s="2" t="s">
        <v>3533</v>
      </c>
      <c r="I51" s="2" t="s">
        <v>7469</v>
      </c>
      <c r="J51" t="str">
        <f t="shared" si="0"/>
        <v xml:space="preserve"> </v>
      </c>
      <c r="K51" t="str">
        <f t="shared" si="1"/>
        <v xml:space="preserve"> </v>
      </c>
      <c r="N51" s="11">
        <v>151812</v>
      </c>
      <c r="O51" s="11">
        <v>264</v>
      </c>
      <c r="P51" s="2" t="s">
        <v>7454</v>
      </c>
      <c r="Q51" s="2" t="s">
        <v>5389</v>
      </c>
      <c r="R51" s="14">
        <v>500000</v>
      </c>
      <c r="S51" s="9">
        <f t="shared" si="2"/>
        <v>6598492</v>
      </c>
      <c r="T51" t="str">
        <f t="shared" si="8"/>
        <v>Braveheart </v>
      </c>
      <c r="U51" s="17">
        <f t="shared" si="3"/>
        <v>50</v>
      </c>
      <c r="V51" t="str">
        <f t="shared" si="7"/>
        <v>Braveheart (Persian)</v>
      </c>
    </row>
    <row r="52" spans="1:22" ht="13.2">
      <c r="A52" s="2" t="s">
        <v>1578</v>
      </c>
      <c r="B52" s="2" t="s">
        <v>1581</v>
      </c>
      <c r="C52" s="5">
        <v>8.4</v>
      </c>
      <c r="D52" s="7">
        <v>1995</v>
      </c>
      <c r="E52" s="7" t="str">
        <f t="shared" si="5"/>
        <v>1990s</v>
      </c>
      <c r="F52" s="9">
        <v>75600000</v>
      </c>
      <c r="G52" s="11">
        <v>132</v>
      </c>
      <c r="H52" s="2" t="s">
        <v>1579</v>
      </c>
      <c r="I52" s="2" t="s">
        <v>1580</v>
      </c>
      <c r="J52" t="str">
        <f t="shared" si="0"/>
        <v xml:space="preserve"> </v>
      </c>
      <c r="K52" t="str">
        <f t="shared" si="1"/>
        <v xml:space="preserve"> </v>
      </c>
      <c r="N52" s="11">
        <v>736638</v>
      </c>
      <c r="O52" s="11">
        <v>1065</v>
      </c>
      <c r="P52" s="2" t="s">
        <v>18</v>
      </c>
      <c r="Q52" s="2" t="s">
        <v>19</v>
      </c>
      <c r="R52" s="14">
        <v>72000000</v>
      </c>
      <c r="S52" s="9">
        <f t="shared" si="2"/>
        <v>3600000</v>
      </c>
      <c r="T52" t="str">
        <f t="shared" si="8"/>
        <v>Reservoir Dogs </v>
      </c>
      <c r="U52" s="17">
        <f t="shared" si="3"/>
        <v>51</v>
      </c>
      <c r="V52" t="str">
        <f t="shared" si="7"/>
        <v xml:space="preserve"> </v>
      </c>
    </row>
    <row r="53" spans="1:22" ht="13.2">
      <c r="A53" s="2" t="s">
        <v>919</v>
      </c>
      <c r="B53" s="2" t="s">
        <v>7316</v>
      </c>
      <c r="C53" s="5">
        <v>8.4</v>
      </c>
      <c r="D53" s="7">
        <v>1992</v>
      </c>
      <c r="E53" s="7" t="str">
        <f t="shared" si="5"/>
        <v>1990s</v>
      </c>
      <c r="F53" s="9">
        <v>2812029</v>
      </c>
      <c r="G53" s="11">
        <v>173</v>
      </c>
      <c r="H53" s="2" t="s">
        <v>1093</v>
      </c>
      <c r="I53" s="2" t="s">
        <v>919</v>
      </c>
      <c r="J53" t="str">
        <f t="shared" si="0"/>
        <v xml:space="preserve"> </v>
      </c>
      <c r="K53" t="str">
        <f t="shared" si="1"/>
        <v xml:space="preserve"> </v>
      </c>
      <c r="N53" s="11">
        <v>664719</v>
      </c>
      <c r="O53" s="11">
        <v>931</v>
      </c>
      <c r="P53" s="2" t="s">
        <v>18</v>
      </c>
      <c r="Q53" s="2" t="s">
        <v>19</v>
      </c>
      <c r="R53" s="14">
        <v>1200000</v>
      </c>
      <c r="S53" s="9">
        <f t="shared" si="2"/>
        <v>1612029</v>
      </c>
      <c r="T53" t="str">
        <f t="shared" ref="T53:T77" si="9">IF(N55&gt;25000,B55," ")</f>
        <v>Oldboy </v>
      </c>
      <c r="U53" s="17">
        <f t="shared" si="3"/>
        <v>52</v>
      </c>
      <c r="V53" t="str">
        <f t="shared" si="7"/>
        <v xml:space="preserve"> </v>
      </c>
    </row>
    <row r="54" spans="1:22" ht="13.2">
      <c r="A54" s="2" t="s">
        <v>7570</v>
      </c>
      <c r="B54" s="2" t="s">
        <v>7572</v>
      </c>
      <c r="C54" s="5">
        <v>8.4</v>
      </c>
      <c r="D54" s="7">
        <v>2012</v>
      </c>
      <c r="E54" s="7" t="str">
        <f t="shared" si="5"/>
        <v>2010s</v>
      </c>
      <c r="F54" s="9">
        <v>133778</v>
      </c>
      <c r="G54" s="11">
        <v>26</v>
      </c>
      <c r="H54" s="2" t="s">
        <v>6261</v>
      </c>
      <c r="I54" s="2" t="s">
        <v>7571</v>
      </c>
      <c r="J54" t="str">
        <f t="shared" si="0"/>
        <v xml:space="preserve"> </v>
      </c>
      <c r="K54" t="str">
        <f t="shared" si="1"/>
        <v xml:space="preserve"> </v>
      </c>
      <c r="N54" s="11">
        <v>3086</v>
      </c>
      <c r="O54" s="11">
        <v>9</v>
      </c>
      <c r="P54" s="2" t="s">
        <v>18</v>
      </c>
      <c r="Q54" s="2" t="s">
        <v>19</v>
      </c>
      <c r="R54" s="14">
        <v>500000</v>
      </c>
      <c r="S54" s="9">
        <f t="shared" si="2"/>
        <v>-366222</v>
      </c>
      <c r="T54" t="str">
        <f t="shared" si="9"/>
        <v>Requiem for a Dream </v>
      </c>
      <c r="U54" s="17">
        <f t="shared" si="3"/>
        <v>53</v>
      </c>
      <c r="V54" t="str">
        <f t="shared" si="7"/>
        <v xml:space="preserve"> </v>
      </c>
    </row>
    <row r="55" spans="1:22" ht="13.2">
      <c r="A55" s="2" t="s">
        <v>5662</v>
      </c>
      <c r="B55" s="2" t="s">
        <v>6962</v>
      </c>
      <c r="C55" s="5">
        <v>8.4</v>
      </c>
      <c r="D55" s="7">
        <v>2003</v>
      </c>
      <c r="E55" s="7" t="str">
        <f t="shared" si="5"/>
        <v>2000s</v>
      </c>
      <c r="F55" s="9">
        <v>2181290</v>
      </c>
      <c r="G55" s="11">
        <v>305</v>
      </c>
      <c r="H55" s="2" t="s">
        <v>995</v>
      </c>
      <c r="I55" s="2" t="s">
        <v>5545</v>
      </c>
      <c r="J55" t="str">
        <f t="shared" si="0"/>
        <v xml:space="preserve"> </v>
      </c>
      <c r="K55" t="str">
        <f t="shared" si="1"/>
        <v xml:space="preserve"> </v>
      </c>
      <c r="N55" s="11">
        <v>356181</v>
      </c>
      <c r="O55" s="11">
        <v>809</v>
      </c>
      <c r="P55" s="2" t="s">
        <v>5111</v>
      </c>
      <c r="Q55" s="2" t="s">
        <v>2610</v>
      </c>
      <c r="R55" s="14">
        <v>3000000</v>
      </c>
      <c r="S55" s="9">
        <f t="shared" si="2"/>
        <v>-818710</v>
      </c>
      <c r="T55" t="str">
        <f t="shared" si="9"/>
        <v>Das Boot </v>
      </c>
      <c r="U55" s="17">
        <f t="shared" si="3"/>
        <v>54</v>
      </c>
      <c r="V55" t="str">
        <f t="shared" si="7"/>
        <v>Das Boot (Korean)</v>
      </c>
    </row>
    <row r="56" spans="1:22" ht="13.2">
      <c r="A56" s="2" t="s">
        <v>648</v>
      </c>
      <c r="B56" s="2" t="s">
        <v>6693</v>
      </c>
      <c r="C56" s="5">
        <v>8.4</v>
      </c>
      <c r="D56" s="7">
        <v>2000</v>
      </c>
      <c r="E56" s="7" t="str">
        <f t="shared" si="5"/>
        <v>2000s</v>
      </c>
      <c r="F56" s="9">
        <v>3609278</v>
      </c>
      <c r="G56" s="11">
        <v>234</v>
      </c>
      <c r="H56" s="2" t="s">
        <v>1655</v>
      </c>
      <c r="I56" s="2" t="s">
        <v>3414</v>
      </c>
      <c r="J56" t="str">
        <f t="shared" si="0"/>
        <v xml:space="preserve"> </v>
      </c>
      <c r="K56" t="str">
        <f t="shared" si="1"/>
        <v xml:space="preserve"> </v>
      </c>
      <c r="N56" s="11">
        <v>573541</v>
      </c>
      <c r="O56" s="11">
        <v>1916</v>
      </c>
      <c r="P56" s="2" t="s">
        <v>18</v>
      </c>
      <c r="Q56" s="2" t="s">
        <v>19</v>
      </c>
      <c r="R56" s="14">
        <v>4500000</v>
      </c>
      <c r="S56" s="9">
        <f t="shared" si="2"/>
        <v>-890722</v>
      </c>
      <c r="T56" t="str">
        <f t="shared" si="9"/>
        <v>Lawrence of Arabia </v>
      </c>
      <c r="U56" s="17">
        <f t="shared" si="3"/>
        <v>55</v>
      </c>
      <c r="V56" t="str">
        <f t="shared" si="7"/>
        <v xml:space="preserve"> </v>
      </c>
    </row>
    <row r="57" spans="1:22" ht="13.2">
      <c r="A57" s="2" t="s">
        <v>397</v>
      </c>
      <c r="B57" s="2" t="s">
        <v>5625</v>
      </c>
      <c r="C57" s="5">
        <v>8.4</v>
      </c>
      <c r="D57" s="7">
        <v>1981</v>
      </c>
      <c r="E57" s="7" t="str">
        <f t="shared" si="5"/>
        <v>1980s</v>
      </c>
      <c r="F57" s="9">
        <v>11433134</v>
      </c>
      <c r="G57" s="11">
        <v>96</v>
      </c>
      <c r="H57" s="2" t="s">
        <v>5624</v>
      </c>
      <c r="I57" s="2" t="s">
        <v>681</v>
      </c>
      <c r="J57" t="str">
        <f t="shared" si="0"/>
        <v xml:space="preserve"> </v>
      </c>
      <c r="K57" t="str">
        <f t="shared" si="1"/>
        <v xml:space="preserve"> </v>
      </c>
      <c r="N57" s="11">
        <v>168203</v>
      </c>
      <c r="O57" s="11">
        <v>426</v>
      </c>
      <c r="P57" s="2" t="s">
        <v>3783</v>
      </c>
      <c r="Q57" s="2" t="s">
        <v>3909</v>
      </c>
      <c r="R57" s="14">
        <v>14000000</v>
      </c>
      <c r="S57" s="9">
        <f t="shared" si="2"/>
        <v>-2566866</v>
      </c>
      <c r="T57" t="str">
        <f t="shared" si="9"/>
        <v>Baahubali: The Beginning </v>
      </c>
      <c r="U57" s="17">
        <f t="shared" si="3"/>
        <v>56</v>
      </c>
      <c r="V57" t="str">
        <f t="shared" si="7"/>
        <v>Baahubali: The Beginning (German)</v>
      </c>
    </row>
    <row r="58" spans="1:22" ht="13.2">
      <c r="A58" s="2" t="s">
        <v>3885</v>
      </c>
      <c r="B58" s="2" t="s">
        <v>5153</v>
      </c>
      <c r="C58" s="5">
        <v>8.4</v>
      </c>
      <c r="D58" s="7">
        <v>1962</v>
      </c>
      <c r="E58" s="7" t="str">
        <f t="shared" si="5"/>
        <v>1960s</v>
      </c>
      <c r="F58" s="9">
        <v>6000000</v>
      </c>
      <c r="G58" s="11">
        <v>181</v>
      </c>
      <c r="H58" s="2" t="s">
        <v>1664</v>
      </c>
      <c r="I58" s="2" t="s">
        <v>5152</v>
      </c>
      <c r="J58" t="str">
        <f t="shared" si="0"/>
        <v xml:space="preserve"> </v>
      </c>
      <c r="K58" t="str">
        <f t="shared" si="1"/>
        <v xml:space="preserve"> </v>
      </c>
      <c r="N58" s="11">
        <v>192775</v>
      </c>
      <c r="O58" s="11">
        <v>559</v>
      </c>
      <c r="P58" s="2" t="s">
        <v>18</v>
      </c>
      <c r="Q58" s="2" t="s">
        <v>30</v>
      </c>
      <c r="R58" s="14">
        <v>15000000</v>
      </c>
      <c r="S58" s="9">
        <f t="shared" si="2"/>
        <v>-9000000</v>
      </c>
      <c r="T58" t="str">
        <f t="shared" si="9"/>
        <v>Once Upon a Time in America </v>
      </c>
      <c r="U58" s="17">
        <f t="shared" si="3"/>
        <v>57</v>
      </c>
      <c r="V58" t="str">
        <f t="shared" si="7"/>
        <v xml:space="preserve"> </v>
      </c>
    </row>
    <row r="59" spans="1:22" ht="13.2">
      <c r="A59" s="2" t="s">
        <v>3098</v>
      </c>
      <c r="B59" s="2" t="s">
        <v>3101</v>
      </c>
      <c r="C59" s="5">
        <v>8.4</v>
      </c>
      <c r="D59" s="7">
        <v>2015</v>
      </c>
      <c r="E59" s="7" t="str">
        <f t="shared" si="5"/>
        <v>2010s</v>
      </c>
      <c r="F59" s="9">
        <v>6498000</v>
      </c>
      <c r="G59" s="11">
        <v>44</v>
      </c>
      <c r="H59" s="2" t="s">
        <v>3099</v>
      </c>
      <c r="I59" s="2" t="s">
        <v>3100</v>
      </c>
      <c r="J59" t="str">
        <f t="shared" si="0"/>
        <v xml:space="preserve"> </v>
      </c>
      <c r="K59" t="str">
        <f t="shared" si="1"/>
        <v xml:space="preserve"> </v>
      </c>
      <c r="N59" s="11">
        <v>62756</v>
      </c>
      <c r="O59" s="11">
        <v>410</v>
      </c>
      <c r="P59" s="2" t="s">
        <v>3102</v>
      </c>
      <c r="Q59" s="2" t="s">
        <v>2581</v>
      </c>
      <c r="R59" s="14">
        <v>18026148</v>
      </c>
      <c r="S59" s="9">
        <f t="shared" si="2"/>
        <v>-11528148</v>
      </c>
      <c r="T59" t="str">
        <f t="shared" si="9"/>
        <v>Amélie </v>
      </c>
      <c r="U59" s="17">
        <f t="shared" si="3"/>
        <v>58</v>
      </c>
      <c r="V59" t="str">
        <f t="shared" si="7"/>
        <v>Amélie (Telugu)</v>
      </c>
    </row>
    <row r="60" spans="1:22" ht="13.2">
      <c r="A60" s="2" t="s">
        <v>3759</v>
      </c>
      <c r="B60" s="2" t="s">
        <v>3760</v>
      </c>
      <c r="C60" s="5">
        <v>8.4</v>
      </c>
      <c r="D60" s="7">
        <v>1984</v>
      </c>
      <c r="E60" s="7" t="str">
        <f t="shared" si="5"/>
        <v>1980s</v>
      </c>
      <c r="F60" s="9">
        <v>5300000</v>
      </c>
      <c r="G60" s="11">
        <v>111</v>
      </c>
      <c r="H60" s="2" t="s">
        <v>1001</v>
      </c>
      <c r="I60" s="2" t="s">
        <v>910</v>
      </c>
      <c r="J60" t="str">
        <f t="shared" si="0"/>
        <v xml:space="preserve"> </v>
      </c>
      <c r="K60" t="str">
        <f t="shared" si="1"/>
        <v xml:space="preserve"> </v>
      </c>
      <c r="N60" s="11">
        <v>221000</v>
      </c>
      <c r="O60" s="11">
        <v>495</v>
      </c>
      <c r="P60" s="2" t="s">
        <v>18</v>
      </c>
      <c r="Q60" s="2" t="s">
        <v>3166</v>
      </c>
      <c r="R60" s="14">
        <v>30000000</v>
      </c>
      <c r="S60" s="9">
        <f t="shared" si="2"/>
        <v>-24700000</v>
      </c>
      <c r="T60" t="str">
        <f t="shared" si="9"/>
        <v>Princess Mononoke </v>
      </c>
      <c r="U60" s="17">
        <f t="shared" si="3"/>
        <v>59</v>
      </c>
      <c r="V60" t="str">
        <f t="shared" si="7"/>
        <v xml:space="preserve"> </v>
      </c>
    </row>
    <row r="61" spans="1:22" ht="13.2">
      <c r="A61" s="2" t="s">
        <v>1988</v>
      </c>
      <c r="B61" s="2" t="s">
        <v>3035</v>
      </c>
      <c r="C61" s="5">
        <v>8.4</v>
      </c>
      <c r="D61" s="7">
        <v>2001</v>
      </c>
      <c r="E61" s="7" t="str">
        <f t="shared" si="5"/>
        <v>2000s</v>
      </c>
      <c r="F61" s="9">
        <v>33201661</v>
      </c>
      <c r="G61" s="11">
        <v>242</v>
      </c>
      <c r="H61" s="2" t="s">
        <v>874</v>
      </c>
      <c r="I61" s="2" t="s">
        <v>2686</v>
      </c>
      <c r="J61" t="str">
        <f t="shared" si="0"/>
        <v xml:space="preserve"> </v>
      </c>
      <c r="K61" t="str">
        <f t="shared" si="1"/>
        <v xml:space="preserve"> </v>
      </c>
      <c r="N61" s="11">
        <v>534262</v>
      </c>
      <c r="O61" s="11">
        <v>1314</v>
      </c>
      <c r="P61" s="2" t="s">
        <v>770</v>
      </c>
      <c r="Q61" s="2" t="s">
        <v>771</v>
      </c>
      <c r="R61" s="14">
        <v>77000000</v>
      </c>
      <c r="S61" s="9">
        <f t="shared" si="2"/>
        <v>-43798339</v>
      </c>
      <c r="T61" t="str">
        <f t="shared" si="9"/>
        <v>Toy Story 3 </v>
      </c>
      <c r="U61" s="17">
        <f t="shared" si="3"/>
        <v>60</v>
      </c>
      <c r="V61" t="str">
        <f t="shared" si="7"/>
        <v>Toy Story 3 (French)</v>
      </c>
    </row>
    <row r="62" spans="1:22" ht="13.2">
      <c r="A62" s="2" t="s">
        <v>3420</v>
      </c>
      <c r="B62" s="2" t="s">
        <v>4702</v>
      </c>
      <c r="C62" s="5">
        <v>8.4</v>
      </c>
      <c r="D62" s="7">
        <v>1997</v>
      </c>
      <c r="E62" s="7" t="str">
        <f t="shared" si="5"/>
        <v>1990s</v>
      </c>
      <c r="F62" s="9">
        <v>2298191</v>
      </c>
      <c r="G62" s="11">
        <v>174</v>
      </c>
      <c r="H62" s="2" t="s">
        <v>3784</v>
      </c>
      <c r="I62" s="2" t="s">
        <v>1693</v>
      </c>
      <c r="J62" t="str">
        <f t="shared" si="0"/>
        <v xml:space="preserve"> </v>
      </c>
      <c r="K62" t="str">
        <f t="shared" si="1"/>
        <v xml:space="preserve"> </v>
      </c>
      <c r="N62" s="11">
        <v>221552</v>
      </c>
      <c r="O62" s="11">
        <v>570</v>
      </c>
      <c r="P62" s="2" t="s">
        <v>377</v>
      </c>
      <c r="Q62" s="2" t="s">
        <v>378</v>
      </c>
      <c r="R62" s="14">
        <v>2400000000</v>
      </c>
      <c r="S62" s="9">
        <f t="shared" si="2"/>
        <v>-2397701809</v>
      </c>
      <c r="T62" t="str">
        <f t="shared" si="9"/>
        <v>Inside Out </v>
      </c>
      <c r="U62" s="17">
        <f t="shared" si="3"/>
        <v>61</v>
      </c>
      <c r="V62" t="str">
        <f t="shared" si="7"/>
        <v>Inside Out (Japanese)</v>
      </c>
    </row>
    <row r="63" spans="1:22" ht="13.2">
      <c r="A63" s="2" t="s">
        <v>190</v>
      </c>
      <c r="B63" s="2" t="s">
        <v>193</v>
      </c>
      <c r="C63" s="5">
        <v>8.3000000000000007</v>
      </c>
      <c r="D63" s="7">
        <v>2010</v>
      </c>
      <c r="E63" s="7" t="str">
        <f t="shared" si="5"/>
        <v>2010s</v>
      </c>
      <c r="F63" s="9">
        <v>414984497</v>
      </c>
      <c r="G63" s="11">
        <v>453</v>
      </c>
      <c r="H63" s="2" t="s">
        <v>164</v>
      </c>
      <c r="I63" s="2" t="s">
        <v>192</v>
      </c>
      <c r="J63" t="str">
        <f t="shared" si="0"/>
        <v xml:space="preserve"> </v>
      </c>
      <c r="K63" t="str">
        <f t="shared" si="1"/>
        <v xml:space="preserve"> </v>
      </c>
      <c r="N63" s="11">
        <v>544884</v>
      </c>
      <c r="O63" s="11">
        <v>733</v>
      </c>
      <c r="P63" s="2" t="s">
        <v>18</v>
      </c>
      <c r="Q63" s="2" t="s">
        <v>19</v>
      </c>
      <c r="R63" s="14">
        <v>200000000</v>
      </c>
      <c r="S63" s="9">
        <f t="shared" si="2"/>
        <v>214984497</v>
      </c>
      <c r="T63" t="str">
        <f t="shared" si="9"/>
        <v>Toy Story </v>
      </c>
      <c r="U63" s="17">
        <f t="shared" si="3"/>
        <v>62</v>
      </c>
      <c r="V63" t="str">
        <f t="shared" si="7"/>
        <v xml:space="preserve"> </v>
      </c>
    </row>
    <row r="64" spans="1:22" ht="13.2">
      <c r="A64" s="2" t="s">
        <v>270</v>
      </c>
      <c r="B64" s="2" t="s">
        <v>312</v>
      </c>
      <c r="C64" s="5">
        <v>8.3000000000000007</v>
      </c>
      <c r="D64" s="7">
        <v>2015</v>
      </c>
      <c r="E64" s="7" t="str">
        <f t="shared" si="5"/>
        <v>2010s</v>
      </c>
      <c r="F64" s="9">
        <v>356454367</v>
      </c>
      <c r="G64" s="11">
        <v>536</v>
      </c>
      <c r="H64" s="2" t="s">
        <v>311</v>
      </c>
      <c r="I64" s="2" t="s">
        <v>277</v>
      </c>
      <c r="J64" t="str">
        <f t="shared" si="0"/>
        <v xml:space="preserve"> </v>
      </c>
      <c r="K64" t="str">
        <f t="shared" si="1"/>
        <v xml:space="preserve"> </v>
      </c>
      <c r="N64" s="11">
        <v>345198</v>
      </c>
      <c r="O64" s="11">
        <v>773</v>
      </c>
      <c r="P64" s="2" t="s">
        <v>18</v>
      </c>
      <c r="Q64" s="2" t="s">
        <v>19</v>
      </c>
      <c r="R64" s="14">
        <v>175000000</v>
      </c>
      <c r="S64" s="9">
        <f t="shared" si="2"/>
        <v>181454367</v>
      </c>
      <c r="T64" t="str">
        <f t="shared" si="9"/>
        <v>The Sting </v>
      </c>
      <c r="U64" s="17">
        <f t="shared" si="3"/>
        <v>63</v>
      </c>
      <c r="V64" t="str">
        <f t="shared" si="7"/>
        <v xml:space="preserve"> </v>
      </c>
    </row>
    <row r="65" spans="1:22" ht="13.2">
      <c r="A65" s="2" t="s">
        <v>182</v>
      </c>
      <c r="B65" s="2" t="s">
        <v>3549</v>
      </c>
      <c r="C65" s="5">
        <v>8.3000000000000007</v>
      </c>
      <c r="D65" s="7">
        <v>1995</v>
      </c>
      <c r="E65" s="7" t="str">
        <f t="shared" si="5"/>
        <v>1990s</v>
      </c>
      <c r="F65" s="9">
        <v>191796233</v>
      </c>
      <c r="G65" s="11">
        <v>166</v>
      </c>
      <c r="H65" s="2" t="s">
        <v>164</v>
      </c>
      <c r="I65" s="2" t="s">
        <v>192</v>
      </c>
      <c r="J65" t="str">
        <f t="shared" si="0"/>
        <v xml:space="preserve"> </v>
      </c>
      <c r="K65" t="str">
        <f t="shared" si="1"/>
        <v xml:space="preserve"> </v>
      </c>
      <c r="N65" s="11">
        <v>623757</v>
      </c>
      <c r="O65" s="11">
        <v>391</v>
      </c>
      <c r="P65" s="2" t="s">
        <v>18</v>
      </c>
      <c r="Q65" s="2" t="s">
        <v>19</v>
      </c>
      <c r="R65" s="14">
        <v>30000000</v>
      </c>
      <c r="S65" s="9">
        <f t="shared" si="2"/>
        <v>161796233</v>
      </c>
      <c r="T65" t="str">
        <f t="shared" si="9"/>
        <v>Indiana Jones and the Last Crusade </v>
      </c>
      <c r="U65" s="17">
        <f t="shared" si="3"/>
        <v>64</v>
      </c>
      <c r="V65" t="str">
        <f t="shared" si="7"/>
        <v xml:space="preserve"> </v>
      </c>
    </row>
    <row r="66" spans="1:22" ht="13.2">
      <c r="A66" s="2" t="s">
        <v>6387</v>
      </c>
      <c r="B66" s="2" t="s">
        <v>6487</v>
      </c>
      <c r="C66" s="5">
        <v>8.3000000000000007</v>
      </c>
      <c r="D66" s="7">
        <v>1973</v>
      </c>
      <c r="E66" s="7" t="str">
        <f t="shared" si="5"/>
        <v>1970s</v>
      </c>
      <c r="F66" s="9">
        <v>159600000</v>
      </c>
      <c r="G66" s="11">
        <v>119</v>
      </c>
      <c r="H66" s="2" t="s">
        <v>3927</v>
      </c>
      <c r="I66" s="2" t="s">
        <v>2003</v>
      </c>
      <c r="J66" t="str">
        <f t="shared" ref="J66:J129" si="10">IF(I66="Meryl Streep",B66," ")</f>
        <v xml:space="preserve"> </v>
      </c>
      <c r="K66" t="str">
        <f t="shared" ref="K66:K129" si="11">IF(I66="Leonardo Dicaprio",B66," ")</f>
        <v xml:space="preserve"> </v>
      </c>
      <c r="N66" s="11">
        <v>175607</v>
      </c>
      <c r="O66" s="11">
        <v>252</v>
      </c>
      <c r="P66" s="2" t="s">
        <v>18</v>
      </c>
      <c r="Q66" s="2" t="s">
        <v>19</v>
      </c>
      <c r="R66" s="14">
        <v>5500000</v>
      </c>
      <c r="S66" s="9">
        <f t="shared" ref="S66:S129" si="12">F66-R66</f>
        <v>154100000</v>
      </c>
      <c r="T66" t="str">
        <f t="shared" si="9"/>
        <v>Good Will Hunting </v>
      </c>
      <c r="U66" s="17">
        <f t="shared" ref="U66:U129" si="13">ROW(65:65)</f>
        <v>65</v>
      </c>
      <c r="V66" t="str">
        <f t="shared" si="7"/>
        <v xml:space="preserve"> </v>
      </c>
    </row>
    <row r="67" spans="1:22" ht="13.2">
      <c r="A67" s="2" t="s">
        <v>229</v>
      </c>
      <c r="B67" s="2" t="s">
        <v>2548</v>
      </c>
      <c r="C67" s="5">
        <v>8.3000000000000007</v>
      </c>
      <c r="D67" s="7">
        <v>1989</v>
      </c>
      <c r="E67" s="7" t="str">
        <f t="shared" ref="E67:E130" si="14">LEFT(D67,3)&amp;"0s"</f>
        <v>1980s</v>
      </c>
      <c r="F67" s="9">
        <v>197171806</v>
      </c>
      <c r="G67" s="11">
        <v>149</v>
      </c>
      <c r="H67" s="2" t="s">
        <v>22</v>
      </c>
      <c r="I67" s="2" t="s">
        <v>231</v>
      </c>
      <c r="J67" t="str">
        <f t="shared" si="10"/>
        <v xml:space="preserve"> </v>
      </c>
      <c r="K67" t="str">
        <f t="shared" si="11"/>
        <v xml:space="preserve"> </v>
      </c>
      <c r="N67" s="11">
        <v>515306</v>
      </c>
      <c r="O67" s="11">
        <v>477</v>
      </c>
      <c r="P67" s="2" t="s">
        <v>18</v>
      </c>
      <c r="Q67" s="2" t="s">
        <v>19</v>
      </c>
      <c r="R67" s="14">
        <v>48000000</v>
      </c>
      <c r="S67" s="9">
        <f t="shared" si="12"/>
        <v>149171806</v>
      </c>
      <c r="T67" t="str">
        <f t="shared" si="9"/>
        <v>Up </v>
      </c>
      <c r="U67" s="17">
        <f t="shared" si="13"/>
        <v>66</v>
      </c>
      <c r="V67" t="str">
        <f t="shared" si="7"/>
        <v xml:space="preserve"> </v>
      </c>
    </row>
    <row r="68" spans="1:22" ht="13.2">
      <c r="A68" s="2" t="s">
        <v>2758</v>
      </c>
      <c r="B68" s="2" t="s">
        <v>5789</v>
      </c>
      <c r="C68" s="5">
        <v>8.3000000000000007</v>
      </c>
      <c r="D68" s="7">
        <v>1997</v>
      </c>
      <c r="E68" s="7" t="str">
        <f t="shared" si="14"/>
        <v>1990s</v>
      </c>
      <c r="F68" s="9">
        <v>138339411</v>
      </c>
      <c r="G68" s="11">
        <v>161</v>
      </c>
      <c r="H68" s="2" t="s">
        <v>1655</v>
      </c>
      <c r="I68" s="2" t="s">
        <v>456</v>
      </c>
      <c r="J68" t="str">
        <f t="shared" si="10"/>
        <v xml:space="preserve"> </v>
      </c>
      <c r="K68" t="str">
        <f t="shared" si="11"/>
        <v xml:space="preserve"> </v>
      </c>
      <c r="N68" s="11">
        <v>604904</v>
      </c>
      <c r="O68" s="11">
        <v>682</v>
      </c>
      <c r="P68" s="2" t="s">
        <v>18</v>
      </c>
      <c r="Q68" s="2" t="s">
        <v>19</v>
      </c>
      <c r="R68" s="14">
        <v>10000000</v>
      </c>
      <c r="S68" s="9">
        <f t="shared" si="12"/>
        <v>128339411</v>
      </c>
      <c r="T68" t="str">
        <f t="shared" si="9"/>
        <v>Unforgiven </v>
      </c>
      <c r="U68" s="17">
        <f t="shared" si="13"/>
        <v>67</v>
      </c>
      <c r="V68" t="str">
        <f t="shared" si="7"/>
        <v xml:space="preserve"> </v>
      </c>
    </row>
    <row r="69" spans="1:22" ht="13.2">
      <c r="A69" s="2" t="s">
        <v>270</v>
      </c>
      <c r="B69" s="2" t="s">
        <v>273</v>
      </c>
      <c r="C69" s="5">
        <v>8.3000000000000007</v>
      </c>
      <c r="D69" s="7">
        <v>2009</v>
      </c>
      <c r="E69" s="7" t="str">
        <f t="shared" si="14"/>
        <v>2000s</v>
      </c>
      <c r="F69" s="9">
        <v>292979556</v>
      </c>
      <c r="G69" s="11">
        <v>408</v>
      </c>
      <c r="H69" s="2" t="s">
        <v>272</v>
      </c>
      <c r="I69" s="2" t="s">
        <v>191</v>
      </c>
      <c r="J69" t="str">
        <f t="shared" si="10"/>
        <v xml:space="preserve"> </v>
      </c>
      <c r="K69" t="str">
        <f t="shared" si="11"/>
        <v xml:space="preserve"> </v>
      </c>
      <c r="N69" s="11">
        <v>665575</v>
      </c>
      <c r="O69" s="11">
        <v>704</v>
      </c>
      <c r="P69" s="2" t="s">
        <v>18</v>
      </c>
      <c r="Q69" s="2" t="s">
        <v>19</v>
      </c>
      <c r="R69" s="14">
        <v>175000000</v>
      </c>
      <c r="S69" s="9">
        <f t="shared" si="12"/>
        <v>117979556</v>
      </c>
      <c r="T69" t="str">
        <f t="shared" si="9"/>
        <v>Batman Begins </v>
      </c>
      <c r="U69" s="17">
        <f t="shared" si="13"/>
        <v>68</v>
      </c>
      <c r="V69" t="str">
        <f t="shared" si="7"/>
        <v xml:space="preserve"> </v>
      </c>
    </row>
    <row r="70" spans="1:22" ht="13.2">
      <c r="A70" s="2" t="s">
        <v>1780</v>
      </c>
      <c r="B70" s="2" t="s">
        <v>5327</v>
      </c>
      <c r="C70" s="5">
        <v>8.3000000000000007</v>
      </c>
      <c r="D70" s="7">
        <v>1992</v>
      </c>
      <c r="E70" s="7" t="str">
        <f t="shared" si="14"/>
        <v>1990s</v>
      </c>
      <c r="F70" s="9">
        <v>101157447</v>
      </c>
      <c r="G70" s="11">
        <v>131</v>
      </c>
      <c r="H70" s="2" t="s">
        <v>920</v>
      </c>
      <c r="I70" s="2" t="s">
        <v>1780</v>
      </c>
      <c r="J70" t="str">
        <f t="shared" si="10"/>
        <v xml:space="preserve"> </v>
      </c>
      <c r="K70" t="str">
        <f t="shared" si="11"/>
        <v xml:space="preserve"> </v>
      </c>
      <c r="N70" s="11">
        <v>277505</v>
      </c>
      <c r="O70" s="11">
        <v>495</v>
      </c>
      <c r="P70" s="2" t="s">
        <v>18</v>
      </c>
      <c r="Q70" s="2" t="s">
        <v>19</v>
      </c>
      <c r="R70" s="14">
        <v>14400000</v>
      </c>
      <c r="S70" s="9">
        <f t="shared" si="12"/>
        <v>86757447</v>
      </c>
      <c r="T70" t="str">
        <f t="shared" si="9"/>
        <v>Inglourious Basterds </v>
      </c>
      <c r="U70" s="17">
        <f t="shared" si="13"/>
        <v>69</v>
      </c>
      <c r="V70" t="str">
        <f t="shared" si="7"/>
        <v xml:space="preserve"> </v>
      </c>
    </row>
    <row r="71" spans="1:22" ht="13.2">
      <c r="A71" s="2" t="s">
        <v>31</v>
      </c>
      <c r="B71" s="2" t="s">
        <v>447</v>
      </c>
      <c r="C71" s="5">
        <v>8.3000000000000007</v>
      </c>
      <c r="D71" s="7">
        <v>2005</v>
      </c>
      <c r="E71" s="7" t="str">
        <f t="shared" si="14"/>
        <v>2000s</v>
      </c>
      <c r="F71" s="9">
        <v>205343774</v>
      </c>
      <c r="G71" s="11">
        <v>478</v>
      </c>
      <c r="H71" s="2" t="s">
        <v>74</v>
      </c>
      <c r="I71" s="2" t="s">
        <v>32</v>
      </c>
      <c r="J71" t="str">
        <f t="shared" si="10"/>
        <v xml:space="preserve"> </v>
      </c>
      <c r="K71" t="str">
        <f t="shared" si="11"/>
        <v xml:space="preserve"> </v>
      </c>
      <c r="N71" s="11">
        <v>980946</v>
      </c>
      <c r="O71" s="11">
        <v>2685</v>
      </c>
      <c r="P71" s="2" t="s">
        <v>18</v>
      </c>
      <c r="Q71" s="2" t="s">
        <v>19</v>
      </c>
      <c r="R71" s="14">
        <v>150000000</v>
      </c>
      <c r="S71" s="9">
        <f t="shared" si="12"/>
        <v>55343774</v>
      </c>
      <c r="T71" t="str">
        <f t="shared" si="9"/>
        <v>2001: A Space Odyssey </v>
      </c>
      <c r="U71" s="17">
        <f t="shared" si="13"/>
        <v>70</v>
      </c>
      <c r="V71" t="str">
        <f t="shared" si="7"/>
        <v xml:space="preserve"> </v>
      </c>
    </row>
    <row r="72" spans="1:22" ht="13.2">
      <c r="A72" s="2" t="s">
        <v>919</v>
      </c>
      <c r="B72" s="2" t="s">
        <v>1616</v>
      </c>
      <c r="C72" s="5">
        <v>8.3000000000000007</v>
      </c>
      <c r="D72" s="7">
        <v>2009</v>
      </c>
      <c r="E72" s="7" t="str">
        <f t="shared" si="14"/>
        <v>2000s</v>
      </c>
      <c r="F72" s="9">
        <v>120523073</v>
      </c>
      <c r="G72" s="11">
        <v>486</v>
      </c>
      <c r="H72" s="2" t="s">
        <v>1615</v>
      </c>
      <c r="I72" s="2" t="s">
        <v>264</v>
      </c>
      <c r="J72" t="str">
        <f t="shared" si="10"/>
        <v xml:space="preserve"> </v>
      </c>
      <c r="K72" t="str">
        <f t="shared" si="11"/>
        <v xml:space="preserve"> </v>
      </c>
      <c r="N72" s="11">
        <v>885175</v>
      </c>
      <c r="O72" s="11">
        <v>1527</v>
      </c>
      <c r="P72" s="2" t="s">
        <v>18</v>
      </c>
      <c r="Q72" s="2" t="s">
        <v>19</v>
      </c>
      <c r="R72" s="14">
        <v>75000000</v>
      </c>
      <c r="S72" s="9">
        <f t="shared" si="12"/>
        <v>45523073</v>
      </c>
      <c r="T72" t="str">
        <f t="shared" si="9"/>
        <v>Amadeus </v>
      </c>
      <c r="U72" s="17">
        <f t="shared" si="13"/>
        <v>71</v>
      </c>
      <c r="V72" t="str">
        <f t="shared" si="7"/>
        <v xml:space="preserve"> </v>
      </c>
    </row>
    <row r="73" spans="1:22" ht="13.2">
      <c r="A73" s="2" t="s">
        <v>1793</v>
      </c>
      <c r="B73" s="2" t="s">
        <v>5776</v>
      </c>
      <c r="C73" s="5">
        <v>8.3000000000000007</v>
      </c>
      <c r="D73" s="7">
        <v>1968</v>
      </c>
      <c r="E73" s="7" t="str">
        <f t="shared" si="14"/>
        <v>1960s</v>
      </c>
      <c r="F73" s="9">
        <v>56715371</v>
      </c>
      <c r="G73" s="11">
        <v>285</v>
      </c>
      <c r="H73" s="2" t="s">
        <v>732</v>
      </c>
      <c r="I73" s="2" t="s">
        <v>5775</v>
      </c>
      <c r="J73" t="str">
        <f t="shared" si="10"/>
        <v xml:space="preserve"> </v>
      </c>
      <c r="K73" t="str">
        <f t="shared" si="11"/>
        <v xml:space="preserve"> </v>
      </c>
      <c r="N73" s="11">
        <v>427357</v>
      </c>
      <c r="O73" s="11">
        <v>1736</v>
      </c>
      <c r="P73" s="2" t="s">
        <v>18</v>
      </c>
      <c r="Q73" s="2" t="s">
        <v>30</v>
      </c>
      <c r="R73" s="14">
        <v>12000000</v>
      </c>
      <c r="S73" s="9">
        <f t="shared" si="12"/>
        <v>44715371</v>
      </c>
      <c r="T73" t="str">
        <f t="shared" si="9"/>
        <v>L.A. Confidential </v>
      </c>
      <c r="U73" s="17">
        <f t="shared" si="13"/>
        <v>72</v>
      </c>
      <c r="V73" t="str">
        <f t="shared" ref="V73:V136" si="15">IF(P73&lt;&gt;"English",T73&amp;"("&amp;P73&amp;")"," ")</f>
        <v xml:space="preserve"> </v>
      </c>
    </row>
    <row r="74" spans="1:22" ht="13.2">
      <c r="A74" s="2" t="s">
        <v>2316</v>
      </c>
      <c r="B74" s="2" t="s">
        <v>4813</v>
      </c>
      <c r="C74" s="5">
        <v>8.3000000000000007</v>
      </c>
      <c r="D74" s="7">
        <v>1984</v>
      </c>
      <c r="E74" s="7" t="str">
        <f t="shared" si="14"/>
        <v>1980s</v>
      </c>
      <c r="F74" s="9">
        <v>51600000</v>
      </c>
      <c r="G74" s="11">
        <v>134</v>
      </c>
      <c r="H74" s="2" t="s">
        <v>4812</v>
      </c>
      <c r="I74" s="2" t="s">
        <v>862</v>
      </c>
      <c r="J74" t="str">
        <f t="shared" si="10"/>
        <v xml:space="preserve"> </v>
      </c>
      <c r="K74" t="str">
        <f t="shared" si="11"/>
        <v xml:space="preserve"> </v>
      </c>
      <c r="N74" s="11">
        <v>270790</v>
      </c>
      <c r="O74" s="11">
        <v>549</v>
      </c>
      <c r="P74" s="2" t="s">
        <v>18</v>
      </c>
      <c r="Q74" s="2" t="s">
        <v>19</v>
      </c>
      <c r="R74" s="14">
        <v>18000000</v>
      </c>
      <c r="S74" s="9">
        <f t="shared" si="12"/>
        <v>33600000</v>
      </c>
      <c r="T74" t="str">
        <f t="shared" si="9"/>
        <v>Snatch </v>
      </c>
      <c r="U74" s="17">
        <f t="shared" si="13"/>
        <v>73</v>
      </c>
      <c r="V74" t="str">
        <f t="shared" si="15"/>
        <v xml:space="preserve"> </v>
      </c>
    </row>
    <row r="75" spans="1:22" ht="13.2">
      <c r="A75" s="2" t="s">
        <v>2299</v>
      </c>
      <c r="B75" s="2" t="s">
        <v>3253</v>
      </c>
      <c r="C75" s="5">
        <v>8.3000000000000007</v>
      </c>
      <c r="D75" s="7">
        <v>1997</v>
      </c>
      <c r="E75" s="7" t="str">
        <f t="shared" si="14"/>
        <v>1990s</v>
      </c>
      <c r="F75" s="9">
        <v>64604977</v>
      </c>
      <c r="G75" s="11">
        <v>177</v>
      </c>
      <c r="H75" s="2" t="s">
        <v>1103</v>
      </c>
      <c r="I75" s="2" t="s">
        <v>70</v>
      </c>
      <c r="J75" t="str">
        <f t="shared" si="10"/>
        <v xml:space="preserve"> </v>
      </c>
      <c r="K75" t="str">
        <f t="shared" si="11"/>
        <v xml:space="preserve"> </v>
      </c>
      <c r="N75" s="11">
        <v>414219</v>
      </c>
      <c r="O75" s="11">
        <v>625</v>
      </c>
      <c r="P75" s="2" t="s">
        <v>18</v>
      </c>
      <c r="Q75" s="2" t="s">
        <v>19</v>
      </c>
      <c r="R75" s="14">
        <v>35000000</v>
      </c>
      <c r="S75" s="9">
        <f t="shared" si="12"/>
        <v>29604977</v>
      </c>
      <c r="T75" t="str">
        <f t="shared" si="9"/>
        <v>Some Like It Hot </v>
      </c>
      <c r="U75" s="17">
        <f t="shared" si="13"/>
        <v>74</v>
      </c>
      <c r="V75" t="str">
        <f t="shared" si="15"/>
        <v xml:space="preserve"> </v>
      </c>
    </row>
    <row r="76" spans="1:22" ht="13.2">
      <c r="A76" s="2" t="s">
        <v>688</v>
      </c>
      <c r="B76" s="2" t="s">
        <v>5696</v>
      </c>
      <c r="C76" s="5">
        <v>8.3000000000000007</v>
      </c>
      <c r="D76" s="7">
        <v>2000</v>
      </c>
      <c r="E76" s="7" t="str">
        <f t="shared" si="14"/>
        <v>2000s</v>
      </c>
      <c r="F76" s="9">
        <v>30093107</v>
      </c>
      <c r="G76" s="11">
        <v>151</v>
      </c>
      <c r="H76" s="2" t="s">
        <v>555</v>
      </c>
      <c r="I76" s="2" t="s">
        <v>201</v>
      </c>
      <c r="J76" t="str">
        <f t="shared" si="10"/>
        <v xml:space="preserve"> </v>
      </c>
      <c r="K76" t="str">
        <f t="shared" si="11"/>
        <v xml:space="preserve"> </v>
      </c>
      <c r="N76" s="11">
        <v>600996</v>
      </c>
      <c r="O76" s="11">
        <v>726</v>
      </c>
      <c r="P76" s="2" t="s">
        <v>18</v>
      </c>
      <c r="Q76" s="2" t="s">
        <v>30</v>
      </c>
      <c r="R76" s="14">
        <v>6000000</v>
      </c>
      <c r="S76" s="9">
        <f t="shared" si="12"/>
        <v>24093107</v>
      </c>
      <c r="T76" t="str">
        <f t="shared" si="9"/>
        <v>Scarface </v>
      </c>
      <c r="U76" s="17">
        <f t="shared" si="13"/>
        <v>75</v>
      </c>
      <c r="V76" t="str">
        <f t="shared" si="15"/>
        <v xml:space="preserve"> </v>
      </c>
    </row>
    <row r="77" spans="1:22" ht="13.2">
      <c r="A77" s="2" t="s">
        <v>6740</v>
      </c>
      <c r="B77" s="2" t="s">
        <v>6997</v>
      </c>
      <c r="C77" s="5">
        <v>8.3000000000000007</v>
      </c>
      <c r="D77" s="7">
        <v>1959</v>
      </c>
      <c r="E77" s="7" t="str">
        <f t="shared" si="14"/>
        <v>1950s</v>
      </c>
      <c r="F77" s="9">
        <v>25000000</v>
      </c>
      <c r="G77" s="11">
        <v>181</v>
      </c>
      <c r="H77" s="2" t="s">
        <v>2952</v>
      </c>
      <c r="I77" s="2" t="s">
        <v>6996</v>
      </c>
      <c r="J77" t="str">
        <f t="shared" si="10"/>
        <v xml:space="preserve"> </v>
      </c>
      <c r="K77" t="str">
        <f t="shared" si="11"/>
        <v xml:space="preserve"> </v>
      </c>
      <c r="N77" s="11">
        <v>175196</v>
      </c>
      <c r="O77" s="11">
        <v>350</v>
      </c>
      <c r="P77" s="2" t="s">
        <v>18</v>
      </c>
      <c r="Q77" s="2" t="s">
        <v>19</v>
      </c>
      <c r="R77" s="14">
        <v>2883848</v>
      </c>
      <c r="S77" s="9">
        <f t="shared" si="12"/>
        <v>22116152</v>
      </c>
      <c r="T77" t="str">
        <f t="shared" si="9"/>
        <v>Eternal Sunshine of the Spotless Mind </v>
      </c>
      <c r="U77" s="17">
        <f t="shared" si="13"/>
        <v>76</v>
      </c>
      <c r="V77" t="str">
        <f t="shared" si="15"/>
        <v xml:space="preserve"> </v>
      </c>
    </row>
    <row r="78" spans="1:22" ht="13.2">
      <c r="A78" s="2" t="s">
        <v>1150</v>
      </c>
      <c r="B78" s="2" t="s">
        <v>4048</v>
      </c>
      <c r="C78" s="5">
        <v>8.3000000000000007</v>
      </c>
      <c r="D78" s="7">
        <v>1983</v>
      </c>
      <c r="E78" s="7" t="str">
        <f t="shared" si="14"/>
        <v>1980s</v>
      </c>
      <c r="F78" s="9">
        <v>44700000</v>
      </c>
      <c r="G78" s="11">
        <v>147</v>
      </c>
      <c r="H78" s="2" t="s">
        <v>1001</v>
      </c>
      <c r="I78" s="2" t="s">
        <v>1211</v>
      </c>
      <c r="J78" t="str">
        <f t="shared" si="10"/>
        <v xml:space="preserve"> </v>
      </c>
      <c r="K78" t="str">
        <f t="shared" si="11"/>
        <v xml:space="preserve"> </v>
      </c>
      <c r="N78" s="11">
        <v>537442</v>
      </c>
      <c r="O78" s="11">
        <v>851</v>
      </c>
      <c r="P78" s="2" t="s">
        <v>18</v>
      </c>
      <c r="Q78" s="2" t="s">
        <v>19</v>
      </c>
      <c r="R78" s="14">
        <v>25000000</v>
      </c>
      <c r="S78" s="9">
        <f t="shared" si="12"/>
        <v>19700000</v>
      </c>
      <c r="T78" t="str">
        <f>IF(N81&gt;25000,B81," ")</f>
        <v>Room </v>
      </c>
      <c r="U78" s="17">
        <f t="shared" si="13"/>
        <v>77</v>
      </c>
      <c r="V78" t="str">
        <f t="shared" si="15"/>
        <v xml:space="preserve"> </v>
      </c>
    </row>
    <row r="79" spans="1:22" ht="13.2">
      <c r="A79" s="2" t="s">
        <v>819</v>
      </c>
      <c r="B79" s="2" t="s">
        <v>4530</v>
      </c>
      <c r="C79" s="5">
        <v>8.3000000000000007</v>
      </c>
      <c r="D79" s="7">
        <v>2004</v>
      </c>
      <c r="E79" s="7" t="str">
        <f t="shared" si="14"/>
        <v>2000s</v>
      </c>
      <c r="F79" s="9">
        <v>34126138</v>
      </c>
      <c r="G79" s="11">
        <v>273</v>
      </c>
      <c r="H79" s="2" t="s">
        <v>3103</v>
      </c>
      <c r="I79" s="2" t="s">
        <v>127</v>
      </c>
      <c r="J79" t="str">
        <f t="shared" si="10"/>
        <v xml:space="preserve"> </v>
      </c>
      <c r="K79" t="str">
        <f t="shared" si="11"/>
        <v xml:space="preserve"> </v>
      </c>
      <c r="N79" s="11">
        <v>666937</v>
      </c>
      <c r="O79" s="11">
        <v>1514</v>
      </c>
      <c r="P79" s="2" t="s">
        <v>18</v>
      </c>
      <c r="Q79" s="2" t="s">
        <v>19</v>
      </c>
      <c r="R79" s="14">
        <v>20000000</v>
      </c>
      <c r="S79" s="9">
        <f t="shared" si="12"/>
        <v>14126138</v>
      </c>
      <c r="T79" t="str">
        <f>IF(N82&gt;25000,B82," ")</f>
        <v>Monty Python and the Holy Grail </v>
      </c>
      <c r="U79" s="17">
        <f t="shared" si="13"/>
        <v>78</v>
      </c>
      <c r="V79" t="str">
        <f t="shared" si="15"/>
        <v xml:space="preserve"> </v>
      </c>
    </row>
    <row r="80" spans="1:22" ht="13.2">
      <c r="A80" s="2" t="s">
        <v>6167</v>
      </c>
      <c r="B80" s="2" t="s">
        <v>7498</v>
      </c>
      <c r="C80" s="5">
        <v>8.3000000000000007</v>
      </c>
      <c r="D80" s="7">
        <v>1994</v>
      </c>
      <c r="E80" s="7" t="str">
        <f t="shared" si="14"/>
        <v>1990s</v>
      </c>
      <c r="F80" s="9">
        <v>7830611</v>
      </c>
      <c r="G80" s="11">
        <v>53</v>
      </c>
      <c r="H80" s="2" t="s">
        <v>7496</v>
      </c>
      <c r="I80" s="2" t="s">
        <v>7497</v>
      </c>
      <c r="J80" t="str">
        <f t="shared" si="10"/>
        <v xml:space="preserve"> </v>
      </c>
      <c r="K80" t="str">
        <f t="shared" si="11"/>
        <v xml:space="preserve"> </v>
      </c>
      <c r="N80" s="11">
        <v>18980</v>
      </c>
      <c r="O80" s="11">
        <v>74</v>
      </c>
      <c r="P80" s="2" t="s">
        <v>18</v>
      </c>
      <c r="Q80" s="2" t="s">
        <v>19</v>
      </c>
      <c r="R80" s="14">
        <v>700000</v>
      </c>
      <c r="S80" s="9">
        <f t="shared" si="12"/>
        <v>7130611</v>
      </c>
      <c r="T80" t="str">
        <f t="shared" ref="T80:T101" si="16">IF(N84&gt;25000,B84," ")</f>
        <v>The Hunt </v>
      </c>
      <c r="U80" s="17">
        <f t="shared" si="13"/>
        <v>79</v>
      </c>
      <c r="V80" t="str">
        <f t="shared" si="15"/>
        <v xml:space="preserve"> </v>
      </c>
    </row>
    <row r="81" spans="1:22" ht="13.2">
      <c r="A81" s="2" t="s">
        <v>5466</v>
      </c>
      <c r="B81" s="2" t="s">
        <v>5467</v>
      </c>
      <c r="C81" s="5">
        <v>8.3000000000000007</v>
      </c>
      <c r="D81" s="7">
        <v>2015</v>
      </c>
      <c r="E81" s="7" t="str">
        <f t="shared" si="14"/>
        <v>2010s</v>
      </c>
      <c r="F81" s="9">
        <v>14677654</v>
      </c>
      <c r="G81" s="11">
        <v>421</v>
      </c>
      <c r="H81" s="2" t="s">
        <v>1655</v>
      </c>
      <c r="I81" s="2" t="s">
        <v>1184</v>
      </c>
      <c r="J81" t="str">
        <f t="shared" si="10"/>
        <v xml:space="preserve"> </v>
      </c>
      <c r="K81" t="str">
        <f t="shared" si="11"/>
        <v xml:space="preserve"> </v>
      </c>
      <c r="N81" s="11">
        <v>161288</v>
      </c>
      <c r="O81" s="11">
        <v>351</v>
      </c>
      <c r="P81" s="2" t="s">
        <v>18</v>
      </c>
      <c r="Q81" s="2" t="s">
        <v>3503</v>
      </c>
      <c r="R81" s="14">
        <v>13000000</v>
      </c>
      <c r="S81" s="9">
        <f t="shared" si="12"/>
        <v>1677654</v>
      </c>
      <c r="T81" t="str">
        <f t="shared" si="16"/>
        <v>Metropolis </v>
      </c>
      <c r="U81" s="17">
        <f t="shared" si="13"/>
        <v>80</v>
      </c>
      <c r="V81" t="str">
        <f t="shared" si="15"/>
        <v xml:space="preserve"> </v>
      </c>
    </row>
    <row r="82" spans="1:22" ht="13.2">
      <c r="A82" s="2" t="s">
        <v>1388</v>
      </c>
      <c r="B82" s="2" t="s">
        <v>7604</v>
      </c>
      <c r="C82" s="5">
        <v>8.3000000000000007</v>
      </c>
      <c r="D82" s="7">
        <v>1975</v>
      </c>
      <c r="E82" s="7" t="str">
        <f t="shared" si="14"/>
        <v>1970s</v>
      </c>
      <c r="F82" s="9">
        <v>1229197</v>
      </c>
      <c r="G82" s="11">
        <v>131</v>
      </c>
      <c r="H82" s="2" t="s">
        <v>2506</v>
      </c>
      <c r="I82" s="2" t="s">
        <v>404</v>
      </c>
      <c r="J82" t="str">
        <f t="shared" si="10"/>
        <v xml:space="preserve"> </v>
      </c>
      <c r="K82" t="str">
        <f t="shared" si="11"/>
        <v xml:space="preserve"> </v>
      </c>
      <c r="N82" s="11">
        <v>382240</v>
      </c>
      <c r="O82" s="11">
        <v>660</v>
      </c>
      <c r="P82" s="2" t="s">
        <v>18</v>
      </c>
      <c r="Q82" s="2" t="s">
        <v>30</v>
      </c>
      <c r="R82" s="14">
        <v>229575</v>
      </c>
      <c r="S82" s="9">
        <f t="shared" si="12"/>
        <v>999622</v>
      </c>
      <c r="T82" t="str">
        <f t="shared" si="16"/>
        <v>Downfall </v>
      </c>
      <c r="U82" s="17">
        <f t="shared" si="13"/>
        <v>81</v>
      </c>
      <c r="V82" t="str">
        <f t="shared" si="15"/>
        <v xml:space="preserve"> </v>
      </c>
    </row>
    <row r="83" spans="1:22" ht="13.2">
      <c r="A83" s="2" t="s">
        <v>6874</v>
      </c>
      <c r="B83" s="2" t="s">
        <v>7143</v>
      </c>
      <c r="C83" s="5">
        <v>8.3000000000000007</v>
      </c>
      <c r="D83" s="7">
        <v>2007</v>
      </c>
      <c r="E83" s="7" t="str">
        <f t="shared" si="14"/>
        <v>2000s</v>
      </c>
      <c r="F83" s="9">
        <v>1430185</v>
      </c>
      <c r="G83" s="11">
        <v>79</v>
      </c>
      <c r="H83" s="2" t="s">
        <v>7142</v>
      </c>
      <c r="I83" s="2" t="s">
        <v>998</v>
      </c>
      <c r="J83" t="str">
        <f t="shared" si="10"/>
        <v xml:space="preserve"> </v>
      </c>
      <c r="K83" t="str">
        <f t="shared" si="11"/>
        <v xml:space="preserve"> </v>
      </c>
      <c r="N83" s="11">
        <v>7314</v>
      </c>
      <c r="O83" s="11">
        <v>55</v>
      </c>
      <c r="P83" s="2" t="s">
        <v>18</v>
      </c>
      <c r="Q83" s="2" t="s">
        <v>19</v>
      </c>
      <c r="R83" s="14">
        <v>2000000</v>
      </c>
      <c r="S83" s="9">
        <f t="shared" si="12"/>
        <v>-569815</v>
      </c>
      <c r="T83" t="str">
        <f t="shared" si="16"/>
        <v>Raging Bull </v>
      </c>
      <c r="U83" s="17">
        <f t="shared" si="13"/>
        <v>82</v>
      </c>
      <c r="V83" t="str">
        <f t="shared" si="15"/>
        <v xml:space="preserve"> </v>
      </c>
    </row>
    <row r="84" spans="1:22" ht="13.2">
      <c r="A84" s="2" t="s">
        <v>6190</v>
      </c>
      <c r="B84" s="2" t="s">
        <v>6889</v>
      </c>
      <c r="C84" s="5">
        <v>8.3000000000000007</v>
      </c>
      <c r="D84" s="7">
        <v>2012</v>
      </c>
      <c r="E84" s="7" t="str">
        <f t="shared" si="14"/>
        <v>2010s</v>
      </c>
      <c r="F84" s="9">
        <v>610968</v>
      </c>
      <c r="G84" s="11">
        <v>349</v>
      </c>
      <c r="H84" s="2" t="s">
        <v>1655</v>
      </c>
      <c r="I84" s="2" t="s">
        <v>6888</v>
      </c>
      <c r="J84" t="str">
        <f t="shared" si="10"/>
        <v xml:space="preserve"> </v>
      </c>
      <c r="K84" t="str">
        <f t="shared" si="11"/>
        <v xml:space="preserve"> </v>
      </c>
      <c r="N84" s="11">
        <v>170155</v>
      </c>
      <c r="O84" s="11">
        <v>249</v>
      </c>
      <c r="P84" s="2" t="s">
        <v>6075</v>
      </c>
      <c r="Q84" s="2" t="s">
        <v>3402</v>
      </c>
      <c r="R84" s="14">
        <v>3800000</v>
      </c>
      <c r="S84" s="9">
        <f t="shared" si="12"/>
        <v>-3189032</v>
      </c>
      <c r="T84" t="str">
        <f t="shared" si="16"/>
        <v>Finding Nemo </v>
      </c>
      <c r="U84" s="17">
        <f t="shared" si="13"/>
        <v>83</v>
      </c>
      <c r="V84" t="str">
        <f t="shared" si="15"/>
        <v>Finding Nemo (Danish)</v>
      </c>
    </row>
    <row r="85" spans="1:22" ht="13.2">
      <c r="A85" s="2" t="s">
        <v>5298</v>
      </c>
      <c r="B85" s="2" t="s">
        <v>5300</v>
      </c>
      <c r="C85" s="5">
        <v>8.3000000000000007</v>
      </c>
      <c r="D85" s="7">
        <v>1927</v>
      </c>
      <c r="E85" s="7" t="str">
        <f t="shared" si="14"/>
        <v>1920s</v>
      </c>
      <c r="F85" s="9">
        <v>26435</v>
      </c>
      <c r="G85" s="11">
        <v>260</v>
      </c>
      <c r="H85" s="2" t="s">
        <v>964</v>
      </c>
      <c r="I85" s="2" t="s">
        <v>5299</v>
      </c>
      <c r="J85" t="str">
        <f t="shared" si="10"/>
        <v xml:space="preserve"> </v>
      </c>
      <c r="K85" t="str">
        <f t="shared" si="11"/>
        <v xml:space="preserve"> </v>
      </c>
      <c r="N85" s="11">
        <v>111841</v>
      </c>
      <c r="O85" s="11">
        <v>413</v>
      </c>
      <c r="P85" s="2" t="s">
        <v>3783</v>
      </c>
      <c r="Q85" s="2" t="s">
        <v>431</v>
      </c>
      <c r="R85" s="14">
        <v>6000000</v>
      </c>
      <c r="S85" s="9">
        <f t="shared" si="12"/>
        <v>-5973565</v>
      </c>
      <c r="T85" t="str">
        <f t="shared" si="16"/>
        <v>Gone with the Wind </v>
      </c>
      <c r="U85" s="17">
        <f t="shared" si="13"/>
        <v>84</v>
      </c>
      <c r="V85" t="str">
        <f t="shared" si="15"/>
        <v>Gone with the Wind (German)</v>
      </c>
    </row>
    <row r="86" spans="1:22" ht="13.2">
      <c r="A86" s="2" t="s">
        <v>1450</v>
      </c>
      <c r="B86" s="2" t="s">
        <v>5405</v>
      </c>
      <c r="C86" s="5">
        <v>8.3000000000000007</v>
      </c>
      <c r="D86" s="7">
        <v>2004</v>
      </c>
      <c r="E86" s="7" t="str">
        <f t="shared" si="14"/>
        <v>2000s</v>
      </c>
      <c r="F86" s="9">
        <v>5501940</v>
      </c>
      <c r="G86" s="11">
        <v>192</v>
      </c>
      <c r="H86" s="2" t="s">
        <v>1579</v>
      </c>
      <c r="I86" s="2" t="s">
        <v>123</v>
      </c>
      <c r="J86" t="str">
        <f t="shared" si="10"/>
        <v xml:space="preserve"> </v>
      </c>
      <c r="K86" t="str">
        <f t="shared" si="11"/>
        <v xml:space="preserve"> </v>
      </c>
      <c r="N86" s="11">
        <v>248354</v>
      </c>
      <c r="O86" s="11">
        <v>564</v>
      </c>
      <c r="P86" s="2" t="s">
        <v>3783</v>
      </c>
      <c r="Q86" s="2" t="s">
        <v>431</v>
      </c>
      <c r="R86" s="14">
        <v>13500000</v>
      </c>
      <c r="S86" s="9">
        <f t="shared" si="12"/>
        <v>-7998060</v>
      </c>
      <c r="T86" t="str">
        <f t="shared" si="16"/>
        <v>Captain America: Civil War </v>
      </c>
      <c r="U86" s="17">
        <f t="shared" si="13"/>
        <v>85</v>
      </c>
      <c r="V86" t="str">
        <f t="shared" si="15"/>
        <v>Captain America: Civil War (German)</v>
      </c>
    </row>
    <row r="87" spans="1:22" ht="13.2">
      <c r="A87" s="2" t="s">
        <v>280</v>
      </c>
      <c r="B87" s="2" t="s">
        <v>4838</v>
      </c>
      <c r="C87" s="5">
        <v>8.3000000000000007</v>
      </c>
      <c r="D87" s="7">
        <v>1980</v>
      </c>
      <c r="E87" s="7" t="str">
        <f t="shared" si="14"/>
        <v>1980s</v>
      </c>
      <c r="F87" s="9">
        <v>45250</v>
      </c>
      <c r="G87" s="11">
        <v>151</v>
      </c>
      <c r="H87" s="2" t="s">
        <v>852</v>
      </c>
      <c r="I87" s="2" t="s">
        <v>910</v>
      </c>
      <c r="J87" t="str">
        <f t="shared" si="10"/>
        <v xml:space="preserve"> </v>
      </c>
      <c r="K87" t="str">
        <f t="shared" si="11"/>
        <v xml:space="preserve"> </v>
      </c>
      <c r="N87" s="11">
        <v>235133</v>
      </c>
      <c r="O87" s="11">
        <v>494</v>
      </c>
      <c r="P87" s="2" t="s">
        <v>18</v>
      </c>
      <c r="Q87" s="2" t="s">
        <v>19</v>
      </c>
      <c r="R87" s="14">
        <v>18000000</v>
      </c>
      <c r="S87" s="9">
        <f t="shared" si="12"/>
        <v>-17954750</v>
      </c>
      <c r="T87" t="str">
        <f t="shared" si="16"/>
        <v>Gran Torino </v>
      </c>
      <c r="U87" s="17">
        <f t="shared" si="13"/>
        <v>86</v>
      </c>
      <c r="V87" t="str">
        <f t="shared" si="15"/>
        <v xml:space="preserve"> </v>
      </c>
    </row>
    <row r="88" spans="1:22" ht="13.2">
      <c r="A88" s="2" t="s">
        <v>38</v>
      </c>
      <c r="B88" s="2" t="s">
        <v>1038</v>
      </c>
      <c r="C88" s="5">
        <v>8.1999999999999993</v>
      </c>
      <c r="D88" s="7">
        <v>2003</v>
      </c>
      <c r="E88" s="7" t="str">
        <f t="shared" si="14"/>
        <v>2000s</v>
      </c>
      <c r="F88" s="9">
        <v>380838870</v>
      </c>
      <c r="G88" s="11">
        <v>301</v>
      </c>
      <c r="H88" s="2" t="s">
        <v>272</v>
      </c>
      <c r="I88" s="2" t="s">
        <v>1037</v>
      </c>
      <c r="J88" t="str">
        <f t="shared" si="10"/>
        <v xml:space="preserve"> </v>
      </c>
      <c r="K88" t="str">
        <f t="shared" si="11"/>
        <v xml:space="preserve"> </v>
      </c>
      <c r="N88" s="11">
        <v>692482</v>
      </c>
      <c r="O88" s="11">
        <v>866</v>
      </c>
      <c r="P88" s="2" t="s">
        <v>18</v>
      </c>
      <c r="Q88" s="2" t="s">
        <v>19</v>
      </c>
      <c r="R88" s="14">
        <v>94000000</v>
      </c>
      <c r="S88" s="9">
        <f t="shared" si="12"/>
        <v>286838870</v>
      </c>
      <c r="T88" t="str">
        <f t="shared" si="16"/>
        <v>A Beautiful Mind </v>
      </c>
      <c r="U88" s="17">
        <f t="shared" si="13"/>
        <v>87</v>
      </c>
      <c r="V88" t="str">
        <f t="shared" si="15"/>
        <v xml:space="preserve"> </v>
      </c>
    </row>
    <row r="89" spans="1:22" ht="13.2">
      <c r="A89" s="2" t="s">
        <v>6814</v>
      </c>
      <c r="B89" s="2" t="s">
        <v>6816</v>
      </c>
      <c r="C89" s="5">
        <v>8.1999999999999993</v>
      </c>
      <c r="D89" s="7">
        <v>1939</v>
      </c>
      <c r="E89" s="7" t="str">
        <f t="shared" si="14"/>
        <v>1930s</v>
      </c>
      <c r="F89" s="9">
        <v>198655278</v>
      </c>
      <c r="G89" s="11">
        <v>157</v>
      </c>
      <c r="H89" s="2" t="s">
        <v>1004</v>
      </c>
      <c r="I89" s="2" t="s">
        <v>6815</v>
      </c>
      <c r="J89" t="str">
        <f t="shared" si="10"/>
        <v xml:space="preserve"> </v>
      </c>
      <c r="K89" t="str">
        <f t="shared" si="11"/>
        <v xml:space="preserve"> </v>
      </c>
      <c r="N89" s="11">
        <v>215340</v>
      </c>
      <c r="O89" s="11">
        <v>706</v>
      </c>
      <c r="P89" s="2" t="s">
        <v>18</v>
      </c>
      <c r="Q89" s="2" t="s">
        <v>19</v>
      </c>
      <c r="R89" s="14">
        <v>3977000</v>
      </c>
      <c r="S89" s="9">
        <f t="shared" si="12"/>
        <v>194678278</v>
      </c>
      <c r="T89" t="str">
        <f t="shared" si="16"/>
        <v>Die Hard </v>
      </c>
      <c r="U89" s="17">
        <f t="shared" si="13"/>
        <v>88</v>
      </c>
      <c r="V89" t="str">
        <f t="shared" si="15"/>
        <v xml:space="preserve"> </v>
      </c>
    </row>
    <row r="90" spans="1:22" ht="13.2">
      <c r="A90" s="2" t="s">
        <v>131</v>
      </c>
      <c r="B90" s="2" t="s">
        <v>132</v>
      </c>
      <c r="C90" s="5">
        <v>8.1999999999999993</v>
      </c>
      <c r="D90" s="7">
        <v>2016</v>
      </c>
      <c r="E90" s="7" t="str">
        <f t="shared" si="14"/>
        <v>2010s</v>
      </c>
      <c r="F90" s="9">
        <v>407197282</v>
      </c>
      <c r="G90" s="11">
        <v>516</v>
      </c>
      <c r="H90" s="2" t="s">
        <v>40</v>
      </c>
      <c r="I90" s="2" t="s">
        <v>54</v>
      </c>
      <c r="J90" t="str">
        <f t="shared" si="10"/>
        <v xml:space="preserve"> </v>
      </c>
      <c r="K90" t="str">
        <f t="shared" si="11"/>
        <v xml:space="preserve"> </v>
      </c>
      <c r="N90" s="11">
        <v>272670</v>
      </c>
      <c r="O90" s="11">
        <v>1022</v>
      </c>
      <c r="P90" s="2" t="s">
        <v>18</v>
      </c>
      <c r="Q90" s="2" t="s">
        <v>19</v>
      </c>
      <c r="R90" s="14">
        <v>250000000</v>
      </c>
      <c r="S90" s="9">
        <f t="shared" si="12"/>
        <v>157197282</v>
      </c>
      <c r="T90" t="str">
        <f t="shared" si="16"/>
        <v>How to Train Your Dragon </v>
      </c>
      <c r="U90" s="17">
        <f t="shared" si="13"/>
        <v>89</v>
      </c>
      <c r="V90" t="str">
        <f t="shared" si="15"/>
        <v xml:space="preserve"> </v>
      </c>
    </row>
    <row r="91" spans="1:22" ht="13.2">
      <c r="A91" s="2" t="s">
        <v>1780</v>
      </c>
      <c r="B91" s="2" t="s">
        <v>3989</v>
      </c>
      <c r="C91" s="5">
        <v>8.1999999999999993</v>
      </c>
      <c r="D91" s="7">
        <v>2008</v>
      </c>
      <c r="E91" s="7" t="str">
        <f t="shared" si="14"/>
        <v>2000s</v>
      </c>
      <c r="F91" s="9">
        <v>148085755</v>
      </c>
      <c r="G91" s="11">
        <v>366</v>
      </c>
      <c r="H91" s="2" t="s">
        <v>1655</v>
      </c>
      <c r="I91" s="2" t="s">
        <v>1780</v>
      </c>
      <c r="J91" t="str">
        <f t="shared" si="10"/>
        <v xml:space="preserve"> </v>
      </c>
      <c r="K91" t="str">
        <f t="shared" si="11"/>
        <v xml:space="preserve"> </v>
      </c>
      <c r="N91" s="11">
        <v>561773</v>
      </c>
      <c r="O91" s="11">
        <v>871</v>
      </c>
      <c r="P91" s="2" t="s">
        <v>18</v>
      </c>
      <c r="Q91" s="2" t="s">
        <v>19</v>
      </c>
      <c r="R91" s="14">
        <v>33000000</v>
      </c>
      <c r="S91" s="9">
        <f t="shared" si="12"/>
        <v>115085755</v>
      </c>
      <c r="T91" t="str">
        <f t="shared" si="16"/>
        <v>The Bridge on the River Kwai </v>
      </c>
      <c r="U91" s="17">
        <f t="shared" si="13"/>
        <v>90</v>
      </c>
      <c r="V91" t="str">
        <f t="shared" si="15"/>
        <v xml:space="preserve"> </v>
      </c>
    </row>
    <row r="92" spans="1:22" ht="13.2">
      <c r="A92" s="2" t="s">
        <v>474</v>
      </c>
      <c r="B92" s="2" t="s">
        <v>1437</v>
      </c>
      <c r="C92" s="5">
        <v>8.1999999999999993</v>
      </c>
      <c r="D92" s="7">
        <v>2001</v>
      </c>
      <c r="E92" s="7" t="str">
        <f t="shared" si="14"/>
        <v>2000s</v>
      </c>
      <c r="F92" s="9">
        <v>170708996</v>
      </c>
      <c r="G92" s="11">
        <v>205</v>
      </c>
      <c r="H92" s="2" t="s">
        <v>814</v>
      </c>
      <c r="I92" s="2" t="s">
        <v>1417</v>
      </c>
      <c r="J92" t="str">
        <f t="shared" si="10"/>
        <v xml:space="preserve"> </v>
      </c>
      <c r="K92" t="str">
        <f t="shared" si="11"/>
        <v xml:space="preserve"> </v>
      </c>
      <c r="N92" s="11">
        <v>610568</v>
      </c>
      <c r="O92" s="11">
        <v>1171</v>
      </c>
      <c r="P92" s="2" t="s">
        <v>18</v>
      </c>
      <c r="Q92" s="2" t="s">
        <v>19</v>
      </c>
      <c r="R92" s="14">
        <v>58000000</v>
      </c>
      <c r="S92" s="9">
        <f t="shared" si="12"/>
        <v>112708996</v>
      </c>
      <c r="T92" t="str">
        <f t="shared" si="16"/>
        <v>Pan's Labyrinth </v>
      </c>
      <c r="U92" s="17">
        <f t="shared" si="13"/>
        <v>91</v>
      </c>
      <c r="V92" t="str">
        <f t="shared" si="15"/>
        <v xml:space="preserve"> </v>
      </c>
    </row>
    <row r="93" spans="1:22" ht="13.2">
      <c r="A93" s="2" t="s">
        <v>696</v>
      </c>
      <c r="B93" s="2" t="s">
        <v>3814</v>
      </c>
      <c r="C93" s="5">
        <v>8.1999999999999993</v>
      </c>
      <c r="D93" s="7">
        <v>1988</v>
      </c>
      <c r="E93" s="7" t="str">
        <f t="shared" si="14"/>
        <v>1980s</v>
      </c>
      <c r="F93" s="9">
        <v>81350242</v>
      </c>
      <c r="G93" s="11">
        <v>233</v>
      </c>
      <c r="H93" s="2" t="s">
        <v>33</v>
      </c>
      <c r="I93" s="2" t="s">
        <v>61</v>
      </c>
      <c r="J93" t="str">
        <f t="shared" si="10"/>
        <v xml:space="preserve"> </v>
      </c>
      <c r="K93" t="str">
        <f t="shared" si="11"/>
        <v xml:space="preserve"> </v>
      </c>
      <c r="N93" s="11">
        <v>592582</v>
      </c>
      <c r="O93" s="11">
        <v>722</v>
      </c>
      <c r="P93" s="2" t="s">
        <v>18</v>
      </c>
      <c r="Q93" s="2" t="s">
        <v>19</v>
      </c>
      <c r="R93" s="14">
        <v>28000000</v>
      </c>
      <c r="S93" s="9">
        <f t="shared" si="12"/>
        <v>53350242</v>
      </c>
      <c r="T93" t="str">
        <f t="shared" si="16"/>
        <v>The Secret in Their Eyes </v>
      </c>
      <c r="U93" s="17">
        <f t="shared" si="13"/>
        <v>92</v>
      </c>
      <c r="V93" t="str">
        <f t="shared" si="15"/>
        <v xml:space="preserve"> </v>
      </c>
    </row>
    <row r="94" spans="1:22" ht="13.2">
      <c r="A94" s="2" t="s">
        <v>359</v>
      </c>
      <c r="B94" s="2" t="s">
        <v>362</v>
      </c>
      <c r="C94" s="5">
        <v>8.1999999999999993</v>
      </c>
      <c r="D94" s="7">
        <v>2010</v>
      </c>
      <c r="E94" s="7" t="str">
        <f t="shared" si="14"/>
        <v>2010s</v>
      </c>
      <c r="F94" s="9">
        <v>217387997</v>
      </c>
      <c r="G94" s="11">
        <v>288</v>
      </c>
      <c r="H94" s="2" t="s">
        <v>355</v>
      </c>
      <c r="I94" s="2" t="s">
        <v>361</v>
      </c>
      <c r="J94" t="str">
        <f t="shared" si="10"/>
        <v xml:space="preserve"> </v>
      </c>
      <c r="K94" t="str">
        <f t="shared" si="11"/>
        <v xml:space="preserve"> </v>
      </c>
      <c r="N94" s="11">
        <v>485430</v>
      </c>
      <c r="O94" s="11">
        <v>492</v>
      </c>
      <c r="P94" s="2" t="s">
        <v>18</v>
      </c>
      <c r="Q94" s="2" t="s">
        <v>19</v>
      </c>
      <c r="R94" s="14">
        <v>165000000</v>
      </c>
      <c r="S94" s="9">
        <f t="shared" si="12"/>
        <v>52387997</v>
      </c>
      <c r="T94" t="str">
        <f t="shared" si="16"/>
        <v>The Wolf of Wall Street </v>
      </c>
      <c r="U94" s="17">
        <f t="shared" si="13"/>
        <v>93</v>
      </c>
      <c r="V94" t="str">
        <f t="shared" si="15"/>
        <v xml:space="preserve"> </v>
      </c>
    </row>
    <row r="95" spans="1:22" ht="13.2">
      <c r="A95" s="2" t="s">
        <v>3885</v>
      </c>
      <c r="B95" s="2" t="s">
        <v>6920</v>
      </c>
      <c r="C95" s="5">
        <v>8.1999999999999993</v>
      </c>
      <c r="D95" s="7">
        <v>1957</v>
      </c>
      <c r="E95" s="7" t="str">
        <f t="shared" si="14"/>
        <v>1950s</v>
      </c>
      <c r="F95" s="9">
        <v>27200000</v>
      </c>
      <c r="G95" s="11">
        <v>122</v>
      </c>
      <c r="H95" s="2" t="s">
        <v>1615</v>
      </c>
      <c r="I95" s="2" t="s">
        <v>6458</v>
      </c>
      <c r="J95" t="str">
        <f t="shared" si="10"/>
        <v xml:space="preserve"> </v>
      </c>
      <c r="K95" t="str">
        <f t="shared" si="11"/>
        <v xml:space="preserve"> </v>
      </c>
      <c r="N95" s="11">
        <v>149444</v>
      </c>
      <c r="O95" s="11">
        <v>273</v>
      </c>
      <c r="P95" s="2" t="s">
        <v>18</v>
      </c>
      <c r="Q95" s="2" t="s">
        <v>30</v>
      </c>
      <c r="R95" s="14">
        <v>3000000</v>
      </c>
      <c r="S95" s="9">
        <f t="shared" si="12"/>
        <v>24200000</v>
      </c>
      <c r="T95" t="str">
        <f t="shared" si="16"/>
        <v>V for Vendetta </v>
      </c>
      <c r="U95" s="17">
        <f t="shared" si="13"/>
        <v>94</v>
      </c>
      <c r="V95" t="str">
        <f t="shared" si="15"/>
        <v xml:space="preserve"> </v>
      </c>
    </row>
    <row r="96" spans="1:22" ht="13.2">
      <c r="A96" s="2" t="s">
        <v>224</v>
      </c>
      <c r="B96" s="2" t="s">
        <v>5023</v>
      </c>
      <c r="C96" s="5">
        <v>8.1999999999999993</v>
      </c>
      <c r="D96" s="7">
        <v>2006</v>
      </c>
      <c r="E96" s="7" t="str">
        <f t="shared" si="14"/>
        <v>2000s</v>
      </c>
      <c r="F96" s="9">
        <v>37623143</v>
      </c>
      <c r="G96" s="11">
        <v>406</v>
      </c>
      <c r="H96" s="2" t="s">
        <v>5021</v>
      </c>
      <c r="I96" s="2" t="s">
        <v>5022</v>
      </c>
      <c r="J96" t="str">
        <f t="shared" si="10"/>
        <v xml:space="preserve"> </v>
      </c>
      <c r="K96" t="str">
        <f t="shared" si="11"/>
        <v xml:space="preserve"> </v>
      </c>
      <c r="N96" s="11">
        <v>467234</v>
      </c>
      <c r="O96" s="11">
        <v>1083</v>
      </c>
      <c r="P96" s="2" t="s">
        <v>1380</v>
      </c>
      <c r="Q96" s="2" t="s">
        <v>1732</v>
      </c>
      <c r="R96" s="14">
        <v>13500000</v>
      </c>
      <c r="S96" s="9">
        <f t="shared" si="12"/>
        <v>24123143</v>
      </c>
      <c r="T96" t="str">
        <f t="shared" si="16"/>
        <v>Trainspotting </v>
      </c>
      <c r="U96" s="17">
        <f t="shared" si="13"/>
        <v>95</v>
      </c>
      <c r="V96" t="str">
        <f t="shared" si="15"/>
        <v>Trainspotting (Spanish)</v>
      </c>
    </row>
    <row r="97" spans="1:22" ht="13.2">
      <c r="A97" s="2" t="s">
        <v>4390</v>
      </c>
      <c r="B97" s="2" t="s">
        <v>6852</v>
      </c>
      <c r="C97" s="5">
        <v>8.1999999999999993</v>
      </c>
      <c r="D97" s="7">
        <v>2009</v>
      </c>
      <c r="E97" s="7" t="str">
        <f t="shared" si="14"/>
        <v>2000s</v>
      </c>
      <c r="F97" s="9">
        <v>20167424</v>
      </c>
      <c r="G97" s="11">
        <v>262</v>
      </c>
      <c r="H97" s="2" t="s">
        <v>995</v>
      </c>
      <c r="I97" s="2" t="s">
        <v>6851</v>
      </c>
      <c r="J97" t="str">
        <f t="shared" si="10"/>
        <v xml:space="preserve"> </v>
      </c>
      <c r="K97" t="str">
        <f t="shared" si="11"/>
        <v xml:space="preserve"> </v>
      </c>
      <c r="N97" s="11">
        <v>131831</v>
      </c>
      <c r="O97" s="11">
        <v>231</v>
      </c>
      <c r="P97" s="2" t="s">
        <v>1380</v>
      </c>
      <c r="Q97" s="2" t="s">
        <v>6853</v>
      </c>
      <c r="R97" s="14">
        <v>2000000</v>
      </c>
      <c r="S97" s="9">
        <f t="shared" si="12"/>
        <v>18167424</v>
      </c>
      <c r="T97" t="str">
        <f t="shared" si="16"/>
        <v>On the Waterfront </v>
      </c>
      <c r="U97" s="17">
        <f t="shared" si="13"/>
        <v>96</v>
      </c>
      <c r="V97" t="str">
        <f t="shared" si="15"/>
        <v>On the Waterfront (Spanish)</v>
      </c>
    </row>
    <row r="98" spans="1:22" ht="13.2">
      <c r="A98" s="2" t="s">
        <v>280</v>
      </c>
      <c r="B98" s="2" t="s">
        <v>956</v>
      </c>
      <c r="C98" s="5">
        <v>8.1999999999999993</v>
      </c>
      <c r="D98" s="7">
        <v>2013</v>
      </c>
      <c r="E98" s="7" t="str">
        <f t="shared" si="14"/>
        <v>2010s</v>
      </c>
      <c r="F98" s="9">
        <v>116866727</v>
      </c>
      <c r="G98" s="11">
        <v>606</v>
      </c>
      <c r="H98" s="2" t="s">
        <v>955</v>
      </c>
      <c r="I98" s="2" t="s">
        <v>129</v>
      </c>
      <c r="J98" t="str">
        <f t="shared" si="10"/>
        <v xml:space="preserve"> </v>
      </c>
      <c r="K98" t="str">
        <f t="shared" si="11"/>
        <v>The Wolf of Wall Street </v>
      </c>
      <c r="N98" s="11">
        <v>780588</v>
      </c>
      <c r="O98" s="11">
        <v>1138</v>
      </c>
      <c r="P98" s="2" t="s">
        <v>18</v>
      </c>
      <c r="Q98" s="2" t="s">
        <v>19</v>
      </c>
      <c r="R98" s="14">
        <v>100000000</v>
      </c>
      <c r="S98" s="9">
        <f t="shared" si="12"/>
        <v>16866727</v>
      </c>
      <c r="T98" t="str">
        <f t="shared" si="16"/>
        <v>Into the Wild </v>
      </c>
      <c r="U98" s="17">
        <f t="shared" si="13"/>
        <v>97</v>
      </c>
      <c r="V98" t="str">
        <f t="shared" si="15"/>
        <v xml:space="preserve"> </v>
      </c>
    </row>
    <row r="99" spans="1:22" ht="13.2">
      <c r="A99" s="2" t="s">
        <v>2395</v>
      </c>
      <c r="B99" s="2" t="s">
        <v>2396</v>
      </c>
      <c r="C99" s="5">
        <v>8.1999999999999993</v>
      </c>
      <c r="D99" s="7">
        <v>2005</v>
      </c>
      <c r="E99" s="7" t="str">
        <f t="shared" si="14"/>
        <v>2000s</v>
      </c>
      <c r="F99" s="9">
        <v>70496802</v>
      </c>
      <c r="G99" s="11">
        <v>525</v>
      </c>
      <c r="H99" s="2" t="s">
        <v>512</v>
      </c>
      <c r="I99" s="2" t="s">
        <v>469</v>
      </c>
      <c r="J99" t="str">
        <f t="shared" si="10"/>
        <v xml:space="preserve"> </v>
      </c>
      <c r="K99" t="str">
        <f t="shared" si="11"/>
        <v xml:space="preserve"> </v>
      </c>
      <c r="N99" s="11">
        <v>791783</v>
      </c>
      <c r="O99" s="11">
        <v>2042</v>
      </c>
      <c r="P99" s="2" t="s">
        <v>18</v>
      </c>
      <c r="Q99" s="2" t="s">
        <v>19</v>
      </c>
      <c r="R99" s="14">
        <v>54000000</v>
      </c>
      <c r="S99" s="9">
        <f t="shared" si="12"/>
        <v>16496802</v>
      </c>
      <c r="T99" t="str">
        <f t="shared" si="16"/>
        <v>Lock, Stock and Two Smoking Barrels </v>
      </c>
      <c r="U99" s="17">
        <f t="shared" si="13"/>
        <v>98</v>
      </c>
      <c r="V99" t="str">
        <f t="shared" si="15"/>
        <v xml:space="preserve"> </v>
      </c>
    </row>
    <row r="100" spans="1:22" ht="13.2">
      <c r="A100" s="2" t="s">
        <v>2461</v>
      </c>
      <c r="B100" s="2" t="s">
        <v>6901</v>
      </c>
      <c r="C100" s="5">
        <v>8.1999999999999993</v>
      </c>
      <c r="D100" s="7">
        <v>1996</v>
      </c>
      <c r="E100" s="7" t="str">
        <f t="shared" si="14"/>
        <v>1990s</v>
      </c>
      <c r="F100" s="9">
        <v>16501785</v>
      </c>
      <c r="G100" s="11">
        <v>134</v>
      </c>
      <c r="H100" s="2" t="s">
        <v>1655</v>
      </c>
      <c r="I100" s="2" t="s">
        <v>235</v>
      </c>
      <c r="J100" t="str">
        <f t="shared" si="10"/>
        <v xml:space="preserve"> </v>
      </c>
      <c r="K100" t="str">
        <f t="shared" si="11"/>
        <v xml:space="preserve"> </v>
      </c>
      <c r="N100" s="11">
        <v>469561</v>
      </c>
      <c r="O100" s="11">
        <v>514</v>
      </c>
      <c r="P100" s="2" t="s">
        <v>18</v>
      </c>
      <c r="Q100" s="2" t="s">
        <v>30</v>
      </c>
      <c r="R100" s="14">
        <v>3500000</v>
      </c>
      <c r="S100" s="9">
        <f t="shared" si="12"/>
        <v>13001785</v>
      </c>
      <c r="T100" t="str">
        <f t="shared" si="16"/>
        <v>The Big Lebowski </v>
      </c>
      <c r="U100" s="17">
        <f t="shared" si="13"/>
        <v>99</v>
      </c>
      <c r="V100" t="str">
        <f t="shared" si="15"/>
        <v xml:space="preserve"> </v>
      </c>
    </row>
    <row r="101" spans="1:22" ht="13.2">
      <c r="A101" s="2" t="s">
        <v>7118</v>
      </c>
      <c r="B101" s="2" t="s">
        <v>7444</v>
      </c>
      <c r="C101" s="5">
        <v>8.1999999999999993</v>
      </c>
      <c r="D101" s="7">
        <v>1954</v>
      </c>
      <c r="E101" s="7" t="str">
        <f t="shared" si="14"/>
        <v>1950s</v>
      </c>
      <c r="F101" s="9">
        <v>9600000</v>
      </c>
      <c r="G101" s="11">
        <v>134</v>
      </c>
      <c r="H101" s="2" t="s">
        <v>2263</v>
      </c>
      <c r="I101" s="2" t="s">
        <v>69</v>
      </c>
      <c r="J101" t="str">
        <f t="shared" si="10"/>
        <v xml:space="preserve"> </v>
      </c>
      <c r="K101" t="str">
        <f t="shared" si="11"/>
        <v xml:space="preserve"> </v>
      </c>
      <c r="N101" s="11">
        <v>100890</v>
      </c>
      <c r="O101" s="11">
        <v>281</v>
      </c>
      <c r="P101" s="2" t="s">
        <v>18</v>
      </c>
      <c r="Q101" s="2" t="s">
        <v>19</v>
      </c>
      <c r="R101" s="14">
        <v>910000</v>
      </c>
      <c r="S101" s="9">
        <f t="shared" si="12"/>
        <v>8690000</v>
      </c>
      <c r="T101" t="str">
        <f t="shared" si="16"/>
        <v>Incendies </v>
      </c>
      <c r="U101" s="17">
        <f t="shared" si="13"/>
        <v>100</v>
      </c>
      <c r="V101" t="str">
        <f t="shared" si="15"/>
        <v xml:space="preserve"> </v>
      </c>
    </row>
    <row r="102" spans="1:22" ht="13.2">
      <c r="A102" s="2" t="s">
        <v>2698</v>
      </c>
      <c r="B102" s="2" t="s">
        <v>4579</v>
      </c>
      <c r="C102" s="5">
        <v>8.1999999999999993</v>
      </c>
      <c r="D102" s="7">
        <v>2007</v>
      </c>
      <c r="E102" s="7" t="str">
        <f t="shared" si="14"/>
        <v>2000s</v>
      </c>
      <c r="F102" s="9">
        <v>18352454</v>
      </c>
      <c r="G102" s="11">
        <v>274</v>
      </c>
      <c r="H102" s="2" t="s">
        <v>4578</v>
      </c>
      <c r="I102" s="2" t="s">
        <v>318</v>
      </c>
      <c r="J102" t="str">
        <f t="shared" si="10"/>
        <v xml:space="preserve"> </v>
      </c>
      <c r="K102" t="str">
        <f t="shared" si="11"/>
        <v xml:space="preserve"> </v>
      </c>
      <c r="N102" s="11">
        <v>426359</v>
      </c>
      <c r="O102" s="11">
        <v>760</v>
      </c>
      <c r="P102" s="2" t="s">
        <v>18</v>
      </c>
      <c r="Q102" s="2" t="s">
        <v>19</v>
      </c>
      <c r="R102" s="14">
        <v>15000000</v>
      </c>
      <c r="S102" s="9">
        <f t="shared" si="12"/>
        <v>3352454</v>
      </c>
      <c r="T102" t="str">
        <f t="shared" ref="T102:T140" si="17">IF(N107&gt;25000,B107," ")</f>
        <v>Blade Runner </v>
      </c>
      <c r="U102" s="17">
        <f t="shared" si="13"/>
        <v>101</v>
      </c>
      <c r="V102" t="str">
        <f t="shared" si="15"/>
        <v xml:space="preserve"> </v>
      </c>
    </row>
    <row r="103" spans="1:22" ht="13.2">
      <c r="A103" s="2" t="s">
        <v>688</v>
      </c>
      <c r="B103" s="2" t="s">
        <v>7286</v>
      </c>
      <c r="C103" s="5">
        <v>8.1999999999999993</v>
      </c>
      <c r="D103" s="7">
        <v>1998</v>
      </c>
      <c r="E103" s="7" t="str">
        <f t="shared" si="14"/>
        <v>1990s</v>
      </c>
      <c r="F103" s="9">
        <v>3650677</v>
      </c>
      <c r="G103" s="11">
        <v>116</v>
      </c>
      <c r="H103" s="2" t="s">
        <v>555</v>
      </c>
      <c r="I103" s="2" t="s">
        <v>201</v>
      </c>
      <c r="J103" t="str">
        <f t="shared" si="10"/>
        <v xml:space="preserve"> </v>
      </c>
      <c r="K103" t="str">
        <f t="shared" si="11"/>
        <v xml:space="preserve"> </v>
      </c>
      <c r="N103" s="11">
        <v>414976</v>
      </c>
      <c r="O103" s="11">
        <v>523</v>
      </c>
      <c r="P103" s="2" t="s">
        <v>18</v>
      </c>
      <c r="Q103" s="2" t="s">
        <v>30</v>
      </c>
      <c r="R103" s="14">
        <v>960000</v>
      </c>
      <c r="S103" s="9">
        <f t="shared" si="12"/>
        <v>2690677</v>
      </c>
      <c r="T103" t="str">
        <f t="shared" si="17"/>
        <v>The Thing </v>
      </c>
      <c r="U103" s="17">
        <f t="shared" si="13"/>
        <v>102</v>
      </c>
      <c r="V103" t="str">
        <f t="shared" si="15"/>
        <v xml:space="preserve"> </v>
      </c>
    </row>
    <row r="104" spans="1:22" ht="13.2">
      <c r="A104" s="2" t="s">
        <v>2029</v>
      </c>
      <c r="B104" s="2" t="s">
        <v>5250</v>
      </c>
      <c r="C104" s="5">
        <v>8.1999999999999993</v>
      </c>
      <c r="D104" s="7">
        <v>1998</v>
      </c>
      <c r="E104" s="7" t="str">
        <f t="shared" si="14"/>
        <v>1990s</v>
      </c>
      <c r="F104" s="9">
        <v>17439163</v>
      </c>
      <c r="G104" s="11">
        <v>249</v>
      </c>
      <c r="H104" s="2" t="s">
        <v>555</v>
      </c>
      <c r="I104" s="2" t="s">
        <v>390</v>
      </c>
      <c r="J104" t="str">
        <f t="shared" si="10"/>
        <v xml:space="preserve"> </v>
      </c>
      <c r="K104" t="str">
        <f t="shared" si="11"/>
        <v xml:space="preserve"> </v>
      </c>
      <c r="N104" s="11">
        <v>537419</v>
      </c>
      <c r="O104" s="11">
        <v>1028</v>
      </c>
      <c r="P104" s="2" t="s">
        <v>18</v>
      </c>
      <c r="Q104" s="2" t="s">
        <v>19</v>
      </c>
      <c r="R104" s="14">
        <v>15000000</v>
      </c>
      <c r="S104" s="9">
        <f t="shared" si="12"/>
        <v>2439163</v>
      </c>
      <c r="T104" t="str">
        <f t="shared" si="17"/>
        <v>Casino </v>
      </c>
      <c r="U104" s="17">
        <f t="shared" si="13"/>
        <v>103</v>
      </c>
      <c r="V104" t="str">
        <f t="shared" si="15"/>
        <v xml:space="preserve"> </v>
      </c>
    </row>
    <row r="105" spans="1:22" ht="13.2">
      <c r="A105" s="2" t="s">
        <v>2628</v>
      </c>
      <c r="B105" s="2" t="s">
        <v>6334</v>
      </c>
      <c r="C105" s="5">
        <v>8.1999999999999993</v>
      </c>
      <c r="D105" s="7">
        <v>2010</v>
      </c>
      <c r="E105" s="7" t="str">
        <f t="shared" si="14"/>
        <v>2010s</v>
      </c>
      <c r="F105" s="9">
        <v>6857096</v>
      </c>
      <c r="G105" s="11">
        <v>226</v>
      </c>
      <c r="H105" s="2" t="s">
        <v>6333</v>
      </c>
      <c r="I105" s="2" t="s">
        <v>5980</v>
      </c>
      <c r="J105" t="str">
        <f t="shared" si="10"/>
        <v xml:space="preserve"> </v>
      </c>
      <c r="K105" t="str">
        <f t="shared" si="11"/>
        <v xml:space="preserve"> </v>
      </c>
      <c r="N105" s="11">
        <v>80429</v>
      </c>
      <c r="O105" s="11">
        <v>156</v>
      </c>
      <c r="P105" s="2" t="s">
        <v>770</v>
      </c>
      <c r="Q105" s="2" t="s">
        <v>161</v>
      </c>
      <c r="R105" s="14">
        <v>6800000</v>
      </c>
      <c r="S105" s="9">
        <f t="shared" si="12"/>
        <v>57096</v>
      </c>
      <c r="T105" t="str">
        <f t="shared" si="17"/>
        <v>Warrior </v>
      </c>
      <c r="U105" s="17">
        <f t="shared" si="13"/>
        <v>104</v>
      </c>
      <c r="V105" t="str">
        <f t="shared" si="15"/>
        <v>Warrior (French)</v>
      </c>
    </row>
    <row r="106" spans="1:22" ht="13.2">
      <c r="A106" s="2" t="s">
        <v>7407</v>
      </c>
      <c r="B106" s="2" t="s">
        <v>7410</v>
      </c>
      <c r="C106" s="5">
        <v>8.1999999999999993</v>
      </c>
      <c r="D106" s="7">
        <v>2012</v>
      </c>
      <c r="E106" s="7" t="str">
        <f t="shared" si="14"/>
        <v>2010s</v>
      </c>
      <c r="F106" s="9">
        <v>484221</v>
      </c>
      <c r="G106" s="11">
        <v>248</v>
      </c>
      <c r="H106" s="2" t="s">
        <v>7408</v>
      </c>
      <c r="I106" s="2" t="s">
        <v>7409</v>
      </c>
      <c r="J106" t="str">
        <f t="shared" si="10"/>
        <v xml:space="preserve"> </v>
      </c>
      <c r="K106" t="str">
        <f t="shared" si="11"/>
        <v xml:space="preserve"> </v>
      </c>
      <c r="N106" s="11">
        <v>23836</v>
      </c>
      <c r="O106" s="11">
        <v>107</v>
      </c>
      <c r="P106" s="2" t="s">
        <v>7348</v>
      </c>
      <c r="Q106" s="2" t="s">
        <v>30</v>
      </c>
      <c r="R106" s="14">
        <v>1000000</v>
      </c>
      <c r="S106" s="9">
        <f t="shared" si="12"/>
        <v>-515779</v>
      </c>
      <c r="T106" t="str">
        <f t="shared" si="17"/>
        <v>Howl's Moving Castle </v>
      </c>
      <c r="U106" s="17">
        <f t="shared" si="13"/>
        <v>105</v>
      </c>
      <c r="V106" t="str">
        <f t="shared" si="15"/>
        <v>Howl's Moving Castle (Indonesian)</v>
      </c>
    </row>
    <row r="107" spans="1:22" ht="13.2">
      <c r="A107" s="2" t="s">
        <v>110</v>
      </c>
      <c r="B107" s="2" t="s">
        <v>3848</v>
      </c>
      <c r="C107" s="5">
        <v>8.1999999999999993</v>
      </c>
      <c r="D107" s="7">
        <v>1982</v>
      </c>
      <c r="E107" s="7" t="str">
        <f t="shared" si="14"/>
        <v>1980s</v>
      </c>
      <c r="F107" s="9">
        <v>27000000</v>
      </c>
      <c r="G107" s="11">
        <v>302</v>
      </c>
      <c r="H107" s="2" t="s">
        <v>1451</v>
      </c>
      <c r="I107" s="2" t="s">
        <v>231</v>
      </c>
      <c r="J107" t="str">
        <f t="shared" si="10"/>
        <v xml:space="preserve"> </v>
      </c>
      <c r="K107" t="str">
        <f t="shared" si="11"/>
        <v xml:space="preserve"> </v>
      </c>
      <c r="N107" s="11">
        <v>461609</v>
      </c>
      <c r="O107" s="11">
        <v>1168</v>
      </c>
      <c r="P107" s="2" t="s">
        <v>18</v>
      </c>
      <c r="Q107" s="2" t="s">
        <v>19</v>
      </c>
      <c r="R107" s="14">
        <v>28000000</v>
      </c>
      <c r="S107" s="9">
        <f t="shared" si="12"/>
        <v>-1000000</v>
      </c>
      <c r="T107" t="str">
        <f t="shared" si="17"/>
        <v>The Avengers </v>
      </c>
      <c r="U107" s="17">
        <f t="shared" si="13"/>
        <v>106</v>
      </c>
      <c r="V107" t="str">
        <f t="shared" si="15"/>
        <v xml:space="preserve"> </v>
      </c>
    </row>
    <row r="108" spans="1:22" ht="13.2">
      <c r="A108" s="2" t="s">
        <v>2487</v>
      </c>
      <c r="B108" s="2" t="s">
        <v>3150</v>
      </c>
      <c r="C108" s="5">
        <v>8.1999999999999993</v>
      </c>
      <c r="D108" s="7">
        <v>1982</v>
      </c>
      <c r="E108" s="7" t="str">
        <f t="shared" si="14"/>
        <v>1980s</v>
      </c>
      <c r="F108" s="9">
        <v>13782838</v>
      </c>
      <c r="G108" s="11">
        <v>297</v>
      </c>
      <c r="H108" s="2" t="s">
        <v>3149</v>
      </c>
      <c r="I108" s="2" t="s">
        <v>2767</v>
      </c>
      <c r="J108" t="str">
        <f t="shared" si="10"/>
        <v xml:space="preserve"> </v>
      </c>
      <c r="K108" t="str">
        <f t="shared" si="11"/>
        <v xml:space="preserve"> </v>
      </c>
      <c r="N108" s="11">
        <v>258078</v>
      </c>
      <c r="O108" s="11">
        <v>911</v>
      </c>
      <c r="P108" s="2" t="s">
        <v>18</v>
      </c>
      <c r="Q108" s="2" t="s">
        <v>19</v>
      </c>
      <c r="R108" s="14">
        <v>15000000</v>
      </c>
      <c r="S108" s="9">
        <f t="shared" si="12"/>
        <v>-1217162</v>
      </c>
      <c r="T108" t="str">
        <f t="shared" si="17"/>
        <v>Deadpool </v>
      </c>
      <c r="U108" s="17">
        <f t="shared" si="13"/>
        <v>107</v>
      </c>
      <c r="V108" t="str">
        <f t="shared" si="15"/>
        <v xml:space="preserve"> </v>
      </c>
    </row>
    <row r="109" spans="1:22" ht="13.2">
      <c r="A109" s="2" t="s">
        <v>280</v>
      </c>
      <c r="B109" s="2" t="s">
        <v>2319</v>
      </c>
      <c r="C109" s="5">
        <v>8.1999999999999993</v>
      </c>
      <c r="D109" s="7">
        <v>1995</v>
      </c>
      <c r="E109" s="7" t="str">
        <f t="shared" si="14"/>
        <v>1990s</v>
      </c>
      <c r="F109" s="9">
        <v>42438300</v>
      </c>
      <c r="G109" s="11">
        <v>133</v>
      </c>
      <c r="H109" s="2" t="s">
        <v>898</v>
      </c>
      <c r="I109" s="2" t="s">
        <v>910</v>
      </c>
      <c r="J109" t="str">
        <f t="shared" si="10"/>
        <v xml:space="preserve"> </v>
      </c>
      <c r="K109" t="str">
        <f t="shared" si="11"/>
        <v xml:space="preserve"> </v>
      </c>
      <c r="N109" s="11">
        <v>333542</v>
      </c>
      <c r="O109" s="11">
        <v>533</v>
      </c>
      <c r="P109" s="2" t="s">
        <v>18</v>
      </c>
      <c r="Q109" s="2" t="s">
        <v>19</v>
      </c>
      <c r="R109" s="14">
        <v>52000000</v>
      </c>
      <c r="S109" s="9">
        <f t="shared" si="12"/>
        <v>-9561700</v>
      </c>
      <c r="T109" t="str">
        <f t="shared" si="17"/>
        <v>Jurassic Park </v>
      </c>
      <c r="U109" s="17">
        <f t="shared" si="13"/>
        <v>108</v>
      </c>
      <c r="V109" t="str">
        <f t="shared" si="15"/>
        <v xml:space="preserve"> </v>
      </c>
    </row>
    <row r="110" spans="1:22" ht="13.2">
      <c r="A110" s="2" t="s">
        <v>3723</v>
      </c>
      <c r="B110" s="2" t="s">
        <v>4172</v>
      </c>
      <c r="C110" s="5">
        <v>8.1999999999999993</v>
      </c>
      <c r="D110" s="7">
        <v>2011</v>
      </c>
      <c r="E110" s="7" t="str">
        <f t="shared" si="14"/>
        <v>2010s</v>
      </c>
      <c r="F110" s="9">
        <v>13651662</v>
      </c>
      <c r="G110" s="11">
        <v>317</v>
      </c>
      <c r="H110" s="2" t="s">
        <v>1822</v>
      </c>
      <c r="I110" s="2" t="s">
        <v>34</v>
      </c>
      <c r="J110" t="str">
        <f t="shared" si="10"/>
        <v xml:space="preserve"> </v>
      </c>
      <c r="K110" t="str">
        <f t="shared" si="11"/>
        <v xml:space="preserve"> </v>
      </c>
      <c r="N110" s="11">
        <v>332276</v>
      </c>
      <c r="O110" s="11">
        <v>514</v>
      </c>
      <c r="P110" s="2" t="s">
        <v>18</v>
      </c>
      <c r="Q110" s="2" t="s">
        <v>19</v>
      </c>
      <c r="R110" s="14">
        <v>25000000</v>
      </c>
      <c r="S110" s="9">
        <f t="shared" si="12"/>
        <v>-11348338</v>
      </c>
      <c r="T110" t="str">
        <f t="shared" si="17"/>
        <v>The Sixth Sense </v>
      </c>
      <c r="U110" s="17">
        <f t="shared" si="13"/>
        <v>109</v>
      </c>
      <c r="V110" t="str">
        <f t="shared" si="15"/>
        <v xml:space="preserve"> </v>
      </c>
    </row>
    <row r="111" spans="1:22" ht="13.2">
      <c r="A111" s="2" t="s">
        <v>3420</v>
      </c>
      <c r="B111" s="2" t="s">
        <v>4267</v>
      </c>
      <c r="C111" s="5">
        <v>8.1999999999999993</v>
      </c>
      <c r="D111" s="7">
        <v>2004</v>
      </c>
      <c r="E111" s="7" t="str">
        <f t="shared" si="14"/>
        <v>2000s</v>
      </c>
      <c r="F111" s="9">
        <v>4710455</v>
      </c>
      <c r="G111" s="11">
        <v>212</v>
      </c>
      <c r="H111" s="2" t="s">
        <v>355</v>
      </c>
      <c r="I111" s="2" t="s">
        <v>32</v>
      </c>
      <c r="J111" t="str">
        <f t="shared" si="10"/>
        <v xml:space="preserve"> </v>
      </c>
      <c r="K111" t="str">
        <f t="shared" si="11"/>
        <v xml:space="preserve"> </v>
      </c>
      <c r="N111" s="11">
        <v>214091</v>
      </c>
      <c r="O111" s="11">
        <v>330</v>
      </c>
      <c r="P111" s="2" t="s">
        <v>377</v>
      </c>
      <c r="Q111" s="2" t="s">
        <v>378</v>
      </c>
      <c r="R111" s="14">
        <v>24000000</v>
      </c>
      <c r="S111" s="9">
        <f t="shared" si="12"/>
        <v>-19289545</v>
      </c>
      <c r="T111" t="str">
        <f t="shared" si="17"/>
        <v>Monsters, Inc. </v>
      </c>
      <c r="U111" s="17">
        <f t="shared" si="13"/>
        <v>110</v>
      </c>
      <c r="V111" t="str">
        <f t="shared" si="15"/>
        <v>Monsters, Inc. (Japanese)</v>
      </c>
    </row>
    <row r="112" spans="1:22" ht="13.2">
      <c r="A112" s="2" t="s">
        <v>53</v>
      </c>
      <c r="B112" s="2" t="s">
        <v>89</v>
      </c>
      <c r="C112" s="5">
        <v>8.1</v>
      </c>
      <c r="D112" s="7">
        <v>2012</v>
      </c>
      <c r="E112" s="7" t="str">
        <f t="shared" si="14"/>
        <v>2010s</v>
      </c>
      <c r="F112" s="9">
        <v>623279547</v>
      </c>
      <c r="G112" s="11">
        <v>703</v>
      </c>
      <c r="H112" s="2" t="s">
        <v>40</v>
      </c>
      <c r="I112" s="2" t="s">
        <v>55</v>
      </c>
      <c r="J112" t="str">
        <f t="shared" si="10"/>
        <v xml:space="preserve"> </v>
      </c>
      <c r="K112" t="str">
        <f t="shared" si="11"/>
        <v xml:space="preserve"> </v>
      </c>
      <c r="N112" s="11">
        <v>995415</v>
      </c>
      <c r="O112" s="11">
        <v>1722</v>
      </c>
      <c r="P112" s="2" t="s">
        <v>18</v>
      </c>
      <c r="Q112" s="2" t="s">
        <v>19</v>
      </c>
      <c r="R112" s="14">
        <v>220000000</v>
      </c>
      <c r="S112" s="9">
        <f t="shared" si="12"/>
        <v>403279547</v>
      </c>
      <c r="T112" t="str">
        <f t="shared" si="17"/>
        <v>Pirates of the Caribbean: The Curse of the Black Pearl </v>
      </c>
      <c r="U112" s="17">
        <f t="shared" si="13"/>
        <v>111</v>
      </c>
      <c r="V112" t="str">
        <f t="shared" si="15"/>
        <v xml:space="preserve"> </v>
      </c>
    </row>
    <row r="113" spans="1:22" ht="13.2">
      <c r="A113" s="2" t="s">
        <v>2101</v>
      </c>
      <c r="B113" s="2" t="s">
        <v>2104</v>
      </c>
      <c r="C113" s="5">
        <v>8.1</v>
      </c>
      <c r="D113" s="7">
        <v>2016</v>
      </c>
      <c r="E113" s="7" t="str">
        <f t="shared" si="14"/>
        <v>2010s</v>
      </c>
      <c r="F113" s="9">
        <v>363024263</v>
      </c>
      <c r="G113" s="11">
        <v>579</v>
      </c>
      <c r="H113" s="2" t="s">
        <v>2103</v>
      </c>
      <c r="I113" s="2" t="s">
        <v>188</v>
      </c>
      <c r="J113" t="str">
        <f t="shared" si="10"/>
        <v xml:space="preserve"> </v>
      </c>
      <c r="K113" t="str">
        <f t="shared" si="11"/>
        <v xml:space="preserve"> </v>
      </c>
      <c r="N113" s="11">
        <v>479047</v>
      </c>
      <c r="O113" s="11">
        <v>1058</v>
      </c>
      <c r="P113" s="2" t="s">
        <v>18</v>
      </c>
      <c r="Q113" s="2" t="s">
        <v>19</v>
      </c>
      <c r="R113" s="14">
        <v>58000000</v>
      </c>
      <c r="S113" s="9">
        <f t="shared" si="12"/>
        <v>305024263</v>
      </c>
      <c r="T113" t="str">
        <f t="shared" si="17"/>
        <v>Guardians of the Galaxy </v>
      </c>
      <c r="U113" s="17">
        <f t="shared" si="13"/>
        <v>112</v>
      </c>
      <c r="V113" t="str">
        <f t="shared" si="15"/>
        <v xml:space="preserve"> </v>
      </c>
    </row>
    <row r="114" spans="1:22" ht="13.2">
      <c r="A114" s="2" t="s">
        <v>229</v>
      </c>
      <c r="B114" s="2" t="s">
        <v>1851</v>
      </c>
      <c r="C114" s="5">
        <v>8.1</v>
      </c>
      <c r="D114" s="7">
        <v>1993</v>
      </c>
      <c r="E114" s="7" t="str">
        <f t="shared" si="14"/>
        <v>1990s</v>
      </c>
      <c r="F114" s="9">
        <v>356784000</v>
      </c>
      <c r="G114" s="11">
        <v>308</v>
      </c>
      <c r="H114" s="2" t="s">
        <v>633</v>
      </c>
      <c r="I114" s="2" t="s">
        <v>549</v>
      </c>
      <c r="J114" t="str">
        <f t="shared" si="10"/>
        <v xml:space="preserve"> </v>
      </c>
      <c r="K114" t="str">
        <f t="shared" si="11"/>
        <v xml:space="preserve"> </v>
      </c>
      <c r="N114" s="11">
        <v>613473</v>
      </c>
      <c r="O114" s="11">
        <v>895</v>
      </c>
      <c r="P114" s="2" t="s">
        <v>18</v>
      </c>
      <c r="Q114" s="2" t="s">
        <v>19</v>
      </c>
      <c r="R114" s="14">
        <v>63000000</v>
      </c>
      <c r="S114" s="9">
        <f t="shared" si="12"/>
        <v>293784000</v>
      </c>
      <c r="T114" t="str">
        <f t="shared" si="17"/>
        <v>The Help </v>
      </c>
      <c r="U114" s="17">
        <f t="shared" si="13"/>
        <v>113</v>
      </c>
      <c r="V114" t="str">
        <f t="shared" si="15"/>
        <v xml:space="preserve"> </v>
      </c>
    </row>
    <row r="115" spans="1:22" ht="13.2">
      <c r="A115" s="2" t="s">
        <v>507</v>
      </c>
      <c r="B115" s="2" t="s">
        <v>2826</v>
      </c>
      <c r="C115" s="5">
        <v>8.1</v>
      </c>
      <c r="D115" s="7">
        <v>1999</v>
      </c>
      <c r="E115" s="7" t="str">
        <f t="shared" si="14"/>
        <v>1990s</v>
      </c>
      <c r="F115" s="9">
        <v>293501675</v>
      </c>
      <c r="G115" s="11">
        <v>234</v>
      </c>
      <c r="H115" s="2" t="s">
        <v>995</v>
      </c>
      <c r="I115" s="2" t="s">
        <v>539</v>
      </c>
      <c r="J115" t="str">
        <f t="shared" si="10"/>
        <v xml:space="preserve"> </v>
      </c>
      <c r="K115" t="str">
        <f t="shared" si="11"/>
        <v xml:space="preserve"> </v>
      </c>
      <c r="N115" s="11">
        <v>704766</v>
      </c>
      <c r="O115" s="11">
        <v>2073</v>
      </c>
      <c r="P115" s="2" t="s">
        <v>18</v>
      </c>
      <c r="Q115" s="2" t="s">
        <v>19</v>
      </c>
      <c r="R115" s="14">
        <v>40000000</v>
      </c>
      <c r="S115" s="9">
        <f t="shared" si="12"/>
        <v>253501675</v>
      </c>
      <c r="T115" t="str">
        <f t="shared" si="17"/>
        <v>Platoon </v>
      </c>
      <c r="U115" s="17">
        <f t="shared" si="13"/>
        <v>114</v>
      </c>
      <c r="V115" t="str">
        <f t="shared" si="15"/>
        <v xml:space="preserve"> </v>
      </c>
    </row>
    <row r="116" spans="1:22" ht="13.2">
      <c r="A116" s="2" t="s">
        <v>270</v>
      </c>
      <c r="B116" s="2" t="s">
        <v>763</v>
      </c>
      <c r="C116" s="5">
        <v>8.1</v>
      </c>
      <c r="D116" s="7">
        <v>2001</v>
      </c>
      <c r="E116" s="7" t="str">
        <f t="shared" si="14"/>
        <v>2000s</v>
      </c>
      <c r="F116" s="9">
        <v>289907418</v>
      </c>
      <c r="G116" s="11">
        <v>250</v>
      </c>
      <c r="H116" s="2" t="s">
        <v>164</v>
      </c>
      <c r="I116" s="2" t="s">
        <v>165</v>
      </c>
      <c r="J116" t="str">
        <f t="shared" si="10"/>
        <v xml:space="preserve"> </v>
      </c>
      <c r="K116" t="str">
        <f t="shared" si="11"/>
        <v xml:space="preserve"> </v>
      </c>
      <c r="N116" s="11">
        <v>585659</v>
      </c>
      <c r="O116" s="11">
        <v>593</v>
      </c>
      <c r="P116" s="2" t="s">
        <v>18</v>
      </c>
      <c r="Q116" s="2" t="s">
        <v>19</v>
      </c>
      <c r="R116" s="14">
        <v>115000000</v>
      </c>
      <c r="S116" s="9">
        <f t="shared" si="12"/>
        <v>174907418</v>
      </c>
      <c r="T116" t="str">
        <f t="shared" si="17"/>
        <v>The Martian </v>
      </c>
      <c r="U116" s="17">
        <f t="shared" si="13"/>
        <v>115</v>
      </c>
      <c r="V116" t="str">
        <f t="shared" si="15"/>
        <v xml:space="preserve"> </v>
      </c>
    </row>
    <row r="117" spans="1:22" ht="13.2">
      <c r="A117" s="2" t="s">
        <v>20</v>
      </c>
      <c r="B117" s="2" t="s">
        <v>678</v>
      </c>
      <c r="C117" s="5">
        <v>8.1</v>
      </c>
      <c r="D117" s="7">
        <v>2003</v>
      </c>
      <c r="E117" s="7" t="str">
        <f t="shared" si="14"/>
        <v>2000s</v>
      </c>
      <c r="F117" s="9">
        <v>305388685</v>
      </c>
      <c r="G117" s="11">
        <v>271</v>
      </c>
      <c r="H117" s="2" t="s">
        <v>22</v>
      </c>
      <c r="I117" s="2" t="s">
        <v>23</v>
      </c>
      <c r="J117" t="str">
        <f t="shared" si="10"/>
        <v xml:space="preserve"> </v>
      </c>
      <c r="K117" t="str">
        <f t="shared" si="11"/>
        <v xml:space="preserve"> </v>
      </c>
      <c r="N117" s="11">
        <v>809474</v>
      </c>
      <c r="O117" s="11">
        <v>2113</v>
      </c>
      <c r="P117" s="2" t="s">
        <v>18</v>
      </c>
      <c r="Q117" s="2" t="s">
        <v>19</v>
      </c>
      <c r="R117" s="14">
        <v>140000000</v>
      </c>
      <c r="S117" s="9">
        <f t="shared" si="12"/>
        <v>165388685</v>
      </c>
      <c r="T117" t="str">
        <f t="shared" si="17"/>
        <v>The Bourne Ultimatum </v>
      </c>
      <c r="U117" s="17">
        <f t="shared" si="13"/>
        <v>116</v>
      </c>
      <c r="V117" t="str">
        <f t="shared" si="15"/>
        <v xml:space="preserve"> </v>
      </c>
    </row>
    <row r="118" spans="1:22" ht="13.2">
      <c r="A118" s="2" t="s">
        <v>368</v>
      </c>
      <c r="B118" s="2" t="s">
        <v>370</v>
      </c>
      <c r="C118" s="5">
        <v>8.1</v>
      </c>
      <c r="D118" s="7">
        <v>2014</v>
      </c>
      <c r="E118" s="7" t="str">
        <f t="shared" si="14"/>
        <v>2010s</v>
      </c>
      <c r="F118" s="9">
        <v>333130696</v>
      </c>
      <c r="G118" s="11">
        <v>653</v>
      </c>
      <c r="H118" s="2" t="s">
        <v>40</v>
      </c>
      <c r="I118" s="2" t="s">
        <v>369</v>
      </c>
      <c r="J118" t="str">
        <f t="shared" si="10"/>
        <v xml:space="preserve"> </v>
      </c>
      <c r="K118" t="str">
        <f t="shared" si="11"/>
        <v xml:space="preserve"> </v>
      </c>
      <c r="N118" s="11">
        <v>682155</v>
      </c>
      <c r="O118" s="11">
        <v>1097</v>
      </c>
      <c r="P118" s="2" t="s">
        <v>18</v>
      </c>
      <c r="Q118" s="2" t="s">
        <v>19</v>
      </c>
      <c r="R118" s="14">
        <v>170000000</v>
      </c>
      <c r="S118" s="9">
        <f t="shared" si="12"/>
        <v>163130696</v>
      </c>
      <c r="T118" t="str">
        <f t="shared" si="17"/>
        <v>Rocky </v>
      </c>
      <c r="U118" s="17">
        <f t="shared" si="13"/>
        <v>117</v>
      </c>
      <c r="V118" t="str">
        <f t="shared" si="15"/>
        <v xml:space="preserve"> </v>
      </c>
    </row>
    <row r="119" spans="1:22" ht="13.2">
      <c r="A119" s="2" t="s">
        <v>1675</v>
      </c>
      <c r="B119" s="2" t="s">
        <v>3998</v>
      </c>
      <c r="C119" s="5">
        <v>8.1</v>
      </c>
      <c r="D119" s="7">
        <v>2011</v>
      </c>
      <c r="E119" s="7" t="str">
        <f t="shared" si="14"/>
        <v>2010s</v>
      </c>
      <c r="F119" s="9">
        <v>169705587</v>
      </c>
      <c r="G119" s="11">
        <v>373</v>
      </c>
      <c r="H119" s="2" t="s">
        <v>1655</v>
      </c>
      <c r="I119" s="2" t="s">
        <v>107</v>
      </c>
      <c r="J119" t="str">
        <f t="shared" si="10"/>
        <v xml:space="preserve"> </v>
      </c>
      <c r="K119" t="str">
        <f t="shared" si="11"/>
        <v xml:space="preserve"> </v>
      </c>
      <c r="N119" s="11">
        <v>318955</v>
      </c>
      <c r="O119" s="11">
        <v>460</v>
      </c>
      <c r="P119" s="2" t="s">
        <v>18</v>
      </c>
      <c r="Q119" s="2" t="s">
        <v>19</v>
      </c>
      <c r="R119" s="14">
        <v>25000000</v>
      </c>
      <c r="S119" s="9">
        <f t="shared" si="12"/>
        <v>144705587</v>
      </c>
      <c r="T119" t="str">
        <f t="shared" si="17"/>
        <v>Gone Girl </v>
      </c>
      <c r="U119" s="17">
        <f t="shared" si="13"/>
        <v>118</v>
      </c>
      <c r="V119" t="str">
        <f t="shared" si="15"/>
        <v xml:space="preserve"> </v>
      </c>
    </row>
    <row r="120" spans="1:22" ht="13.2">
      <c r="A120" s="2" t="s">
        <v>426</v>
      </c>
      <c r="B120" s="2" t="s">
        <v>6383</v>
      </c>
      <c r="C120" s="5">
        <v>8.1</v>
      </c>
      <c r="D120" s="7">
        <v>1986</v>
      </c>
      <c r="E120" s="7" t="str">
        <f t="shared" si="14"/>
        <v>1980s</v>
      </c>
      <c r="F120" s="9">
        <v>137963328</v>
      </c>
      <c r="G120" s="11">
        <v>120</v>
      </c>
      <c r="H120" s="2" t="s">
        <v>1648</v>
      </c>
      <c r="I120" s="2" t="s">
        <v>23</v>
      </c>
      <c r="J120" t="str">
        <f t="shared" si="10"/>
        <v xml:space="preserve"> </v>
      </c>
      <c r="K120" t="str">
        <f t="shared" si="11"/>
        <v xml:space="preserve"> </v>
      </c>
      <c r="N120" s="11">
        <v>291603</v>
      </c>
      <c r="O120" s="11">
        <v>505</v>
      </c>
      <c r="P120" s="2" t="s">
        <v>18</v>
      </c>
      <c r="Q120" s="2" t="s">
        <v>30</v>
      </c>
      <c r="R120" s="14">
        <v>6000000</v>
      </c>
      <c r="S120" s="9">
        <f t="shared" si="12"/>
        <v>131963328</v>
      </c>
      <c r="T120" t="str">
        <f t="shared" si="17"/>
        <v>Butch Cassidy and the Sundance Kid </v>
      </c>
      <c r="U120" s="17">
        <f t="shared" si="13"/>
        <v>119</v>
      </c>
      <c r="V120" t="str">
        <f t="shared" si="15"/>
        <v xml:space="preserve"> </v>
      </c>
    </row>
    <row r="121" spans="1:22" ht="13.2">
      <c r="A121" s="2" t="s">
        <v>110</v>
      </c>
      <c r="B121" s="2" t="s">
        <v>868</v>
      </c>
      <c r="C121" s="5">
        <v>8.1</v>
      </c>
      <c r="D121" s="7">
        <v>2015</v>
      </c>
      <c r="E121" s="7" t="str">
        <f t="shared" si="14"/>
        <v>2010s</v>
      </c>
      <c r="F121" s="9">
        <v>228430993</v>
      </c>
      <c r="G121" s="11">
        <v>568</v>
      </c>
      <c r="H121" s="2" t="s">
        <v>372</v>
      </c>
      <c r="I121" s="2" t="s">
        <v>627</v>
      </c>
      <c r="J121" t="str">
        <f t="shared" si="10"/>
        <v xml:space="preserve"> </v>
      </c>
      <c r="K121" t="str">
        <f t="shared" si="11"/>
        <v xml:space="preserve"> </v>
      </c>
      <c r="N121" s="11">
        <v>472488</v>
      </c>
      <c r="O121" s="11">
        <v>1023</v>
      </c>
      <c r="P121" s="2" t="s">
        <v>18</v>
      </c>
      <c r="Q121" s="2" t="s">
        <v>19</v>
      </c>
      <c r="R121" s="14">
        <v>108000000</v>
      </c>
      <c r="S121" s="9">
        <f t="shared" si="12"/>
        <v>120430993</v>
      </c>
      <c r="T121" t="str">
        <f t="shared" si="17"/>
        <v>The Imitation Game </v>
      </c>
      <c r="U121" s="17">
        <f t="shared" si="13"/>
        <v>120</v>
      </c>
      <c r="V121" t="str">
        <f t="shared" si="15"/>
        <v xml:space="preserve"> </v>
      </c>
    </row>
    <row r="122" spans="1:22" ht="13.2">
      <c r="A122" s="2" t="s">
        <v>625</v>
      </c>
      <c r="B122" s="2" t="s">
        <v>628</v>
      </c>
      <c r="C122" s="5">
        <v>8.1</v>
      </c>
      <c r="D122" s="7">
        <v>2007</v>
      </c>
      <c r="E122" s="7" t="str">
        <f t="shared" si="14"/>
        <v>2000s</v>
      </c>
      <c r="F122" s="9">
        <v>227137090</v>
      </c>
      <c r="G122" s="11">
        <v>329</v>
      </c>
      <c r="H122" s="2" t="s">
        <v>626</v>
      </c>
      <c r="I122" s="2" t="s">
        <v>627</v>
      </c>
      <c r="J122" t="str">
        <f t="shared" si="10"/>
        <v xml:space="preserve"> </v>
      </c>
      <c r="K122" t="str">
        <f t="shared" si="11"/>
        <v xml:space="preserve"> </v>
      </c>
      <c r="N122" s="11">
        <v>491077</v>
      </c>
      <c r="O122" s="11">
        <v>820</v>
      </c>
      <c r="P122" s="2" t="s">
        <v>18</v>
      </c>
      <c r="Q122" s="2" t="s">
        <v>19</v>
      </c>
      <c r="R122" s="14">
        <v>110000000</v>
      </c>
      <c r="S122" s="9">
        <f t="shared" si="12"/>
        <v>117137090</v>
      </c>
      <c r="T122" t="str">
        <f t="shared" si="17"/>
        <v>Million Dollar Baby </v>
      </c>
      <c r="U122" s="17">
        <f t="shared" si="13"/>
        <v>121</v>
      </c>
      <c r="V122" t="str">
        <f t="shared" si="15"/>
        <v xml:space="preserve"> </v>
      </c>
    </row>
    <row r="123" spans="1:22" ht="13.2">
      <c r="A123" s="2" t="s">
        <v>2830</v>
      </c>
      <c r="B123" s="2" t="s">
        <v>7350</v>
      </c>
      <c r="C123" s="5">
        <v>8.1</v>
      </c>
      <c r="D123" s="7">
        <v>1976</v>
      </c>
      <c r="E123" s="7" t="str">
        <f t="shared" si="14"/>
        <v>1970s</v>
      </c>
      <c r="F123" s="9">
        <v>117235247</v>
      </c>
      <c r="G123" s="11">
        <v>141</v>
      </c>
      <c r="H123" s="2" t="s">
        <v>1822</v>
      </c>
      <c r="I123" s="2" t="s">
        <v>930</v>
      </c>
      <c r="J123" t="str">
        <f t="shared" si="10"/>
        <v xml:space="preserve"> </v>
      </c>
      <c r="K123" t="str">
        <f t="shared" si="11"/>
        <v xml:space="preserve"> </v>
      </c>
      <c r="N123" s="11">
        <v>375240</v>
      </c>
      <c r="O123" s="11">
        <v>542</v>
      </c>
      <c r="P123" s="2" t="s">
        <v>18</v>
      </c>
      <c r="Q123" s="2" t="s">
        <v>19</v>
      </c>
      <c r="R123" s="14">
        <v>960000</v>
      </c>
      <c r="S123" s="9">
        <f t="shared" si="12"/>
        <v>116275247</v>
      </c>
      <c r="T123" t="str">
        <f t="shared" si="17"/>
        <v>The Truman Show </v>
      </c>
      <c r="U123" s="17">
        <f t="shared" si="13"/>
        <v>122</v>
      </c>
      <c r="V123" t="str">
        <f t="shared" si="15"/>
        <v xml:space="preserve"> </v>
      </c>
    </row>
    <row r="124" spans="1:22" ht="13.2">
      <c r="A124" s="2" t="s">
        <v>382</v>
      </c>
      <c r="B124" s="2" t="s">
        <v>1894</v>
      </c>
      <c r="C124" s="5">
        <v>8.1</v>
      </c>
      <c r="D124" s="7">
        <v>2014</v>
      </c>
      <c r="E124" s="7" t="str">
        <f t="shared" si="14"/>
        <v>2010s</v>
      </c>
      <c r="F124" s="9">
        <v>167735396</v>
      </c>
      <c r="G124" s="11">
        <v>568</v>
      </c>
      <c r="H124" s="2" t="s">
        <v>1103</v>
      </c>
      <c r="I124" s="2" t="s">
        <v>1893</v>
      </c>
      <c r="J124" t="str">
        <f t="shared" si="10"/>
        <v xml:space="preserve"> </v>
      </c>
      <c r="K124" t="str">
        <f t="shared" si="11"/>
        <v xml:space="preserve"> </v>
      </c>
      <c r="N124" s="11">
        <v>569841</v>
      </c>
      <c r="O124" s="11">
        <v>1127</v>
      </c>
      <c r="P124" s="2" t="s">
        <v>18</v>
      </c>
      <c r="Q124" s="2" t="s">
        <v>19</v>
      </c>
      <c r="R124" s="14">
        <v>61000000</v>
      </c>
      <c r="S124" s="9">
        <f t="shared" si="12"/>
        <v>106735396</v>
      </c>
      <c r="T124" t="str">
        <f t="shared" si="17"/>
        <v>Groundhog Day </v>
      </c>
      <c r="U124" s="17">
        <f t="shared" si="13"/>
        <v>123</v>
      </c>
      <c r="V124" t="str">
        <f t="shared" si="15"/>
        <v xml:space="preserve"> </v>
      </c>
    </row>
    <row r="125" spans="1:22" ht="13.2">
      <c r="A125" s="2" t="s">
        <v>6387</v>
      </c>
      <c r="B125" s="2" t="s">
        <v>6390</v>
      </c>
      <c r="C125" s="5">
        <v>8.1</v>
      </c>
      <c r="D125" s="7">
        <v>1969</v>
      </c>
      <c r="E125" s="7" t="str">
        <f t="shared" si="14"/>
        <v>1960s</v>
      </c>
      <c r="F125" s="9">
        <v>102308900</v>
      </c>
      <c r="G125" s="11">
        <v>130</v>
      </c>
      <c r="H125" s="2" t="s">
        <v>6388</v>
      </c>
      <c r="I125" s="2" t="s">
        <v>6389</v>
      </c>
      <c r="J125" t="str">
        <f t="shared" si="10"/>
        <v xml:space="preserve"> </v>
      </c>
      <c r="K125" t="str">
        <f t="shared" si="11"/>
        <v xml:space="preserve"> </v>
      </c>
      <c r="N125" s="11">
        <v>152089</v>
      </c>
      <c r="O125" s="11">
        <v>309</v>
      </c>
      <c r="P125" s="2" t="s">
        <v>18</v>
      </c>
      <c r="Q125" s="2" t="s">
        <v>19</v>
      </c>
      <c r="R125" s="14">
        <v>6000000</v>
      </c>
      <c r="S125" s="9">
        <f t="shared" si="12"/>
        <v>96308900</v>
      </c>
      <c r="T125" t="str">
        <f t="shared" si="17"/>
        <v>No Country for Old Men </v>
      </c>
      <c r="U125" s="17">
        <f t="shared" si="13"/>
        <v>124</v>
      </c>
      <c r="V125" t="str">
        <f t="shared" si="15"/>
        <v xml:space="preserve"> </v>
      </c>
    </row>
    <row r="126" spans="1:22" ht="13.2">
      <c r="A126" s="2" t="s">
        <v>5112</v>
      </c>
      <c r="B126" s="2" t="s">
        <v>5113</v>
      </c>
      <c r="C126" s="5">
        <v>8.1</v>
      </c>
      <c r="D126" s="7">
        <v>2014</v>
      </c>
      <c r="E126" s="7" t="str">
        <f t="shared" si="14"/>
        <v>2010s</v>
      </c>
      <c r="F126" s="9">
        <v>91121452</v>
      </c>
      <c r="G126" s="11">
        <v>454</v>
      </c>
      <c r="H126" s="2" t="s">
        <v>4173</v>
      </c>
      <c r="I126" s="2" t="s">
        <v>213</v>
      </c>
      <c r="J126" t="str">
        <f t="shared" si="10"/>
        <v xml:space="preserve"> </v>
      </c>
      <c r="K126" t="str">
        <f t="shared" si="11"/>
        <v xml:space="preserve"> </v>
      </c>
      <c r="N126" s="11">
        <v>467613</v>
      </c>
      <c r="O126" s="11">
        <v>608</v>
      </c>
      <c r="P126" s="2" t="s">
        <v>18</v>
      </c>
      <c r="Q126" s="2" t="s">
        <v>30</v>
      </c>
      <c r="R126" s="14">
        <v>14000000</v>
      </c>
      <c r="S126" s="9">
        <f t="shared" si="12"/>
        <v>77121452</v>
      </c>
      <c r="T126" t="str">
        <f t="shared" si="17"/>
        <v>The Revenant </v>
      </c>
      <c r="U126" s="17">
        <f t="shared" si="13"/>
        <v>125</v>
      </c>
      <c r="V126" t="str">
        <f t="shared" si="15"/>
        <v xml:space="preserve"> </v>
      </c>
    </row>
    <row r="127" spans="1:22" ht="13.2">
      <c r="A127" s="2" t="s">
        <v>1780</v>
      </c>
      <c r="B127" s="2" t="s">
        <v>3570</v>
      </c>
      <c r="C127" s="5">
        <v>8.1</v>
      </c>
      <c r="D127" s="7">
        <v>2004</v>
      </c>
      <c r="E127" s="7" t="str">
        <f t="shared" si="14"/>
        <v>2000s</v>
      </c>
      <c r="F127" s="9">
        <v>100422786</v>
      </c>
      <c r="G127" s="11">
        <v>268</v>
      </c>
      <c r="H127" s="2" t="s">
        <v>1822</v>
      </c>
      <c r="I127" s="2" t="s">
        <v>1780</v>
      </c>
      <c r="J127" t="str">
        <f t="shared" si="10"/>
        <v xml:space="preserve"> </v>
      </c>
      <c r="K127" t="str">
        <f t="shared" si="11"/>
        <v xml:space="preserve"> </v>
      </c>
      <c r="N127" s="11">
        <v>482064</v>
      </c>
      <c r="O127" s="11">
        <v>1106</v>
      </c>
      <c r="P127" s="2" t="s">
        <v>18</v>
      </c>
      <c r="Q127" s="2" t="s">
        <v>19</v>
      </c>
      <c r="R127" s="14">
        <v>30000000</v>
      </c>
      <c r="S127" s="9">
        <f t="shared" si="12"/>
        <v>70422786</v>
      </c>
      <c r="T127" t="str">
        <f t="shared" si="17"/>
        <v>Shutter Island </v>
      </c>
      <c r="U127" s="17">
        <f t="shared" si="13"/>
        <v>126</v>
      </c>
      <c r="V127" t="str">
        <f t="shared" si="15"/>
        <v xml:space="preserve"> </v>
      </c>
    </row>
    <row r="128" spans="1:22" ht="13.2">
      <c r="A128" s="2" t="s">
        <v>598</v>
      </c>
      <c r="B128" s="2" t="s">
        <v>1898</v>
      </c>
      <c r="C128" s="5">
        <v>8.1</v>
      </c>
      <c r="D128" s="7">
        <v>1998</v>
      </c>
      <c r="E128" s="7" t="str">
        <f t="shared" si="14"/>
        <v>1990s</v>
      </c>
      <c r="F128" s="9">
        <v>125603360</v>
      </c>
      <c r="G128" s="11">
        <v>213</v>
      </c>
      <c r="H128" s="2" t="s">
        <v>1154</v>
      </c>
      <c r="I128" s="2" t="s">
        <v>1160</v>
      </c>
      <c r="J128" t="str">
        <f t="shared" si="10"/>
        <v xml:space="preserve"> </v>
      </c>
      <c r="K128" t="str">
        <f t="shared" si="11"/>
        <v xml:space="preserve"> </v>
      </c>
      <c r="N128" s="11">
        <v>667983</v>
      </c>
      <c r="O128" s="11">
        <v>877</v>
      </c>
      <c r="P128" s="2" t="s">
        <v>18</v>
      </c>
      <c r="Q128" s="2" t="s">
        <v>19</v>
      </c>
      <c r="R128" s="14">
        <v>60000000</v>
      </c>
      <c r="S128" s="9">
        <f t="shared" si="12"/>
        <v>65603360</v>
      </c>
      <c r="T128" t="str">
        <f t="shared" si="17"/>
        <v>Stand by Me </v>
      </c>
      <c r="U128" s="17">
        <f t="shared" si="13"/>
        <v>127</v>
      </c>
      <c r="V128" t="str">
        <f t="shared" si="15"/>
        <v xml:space="preserve"> </v>
      </c>
    </row>
    <row r="129" spans="1:22" ht="13.2">
      <c r="A129" s="2" t="s">
        <v>2010</v>
      </c>
      <c r="B129" s="2" t="s">
        <v>5321</v>
      </c>
      <c r="C129" s="5">
        <v>8.1</v>
      </c>
      <c r="D129" s="7">
        <v>1993</v>
      </c>
      <c r="E129" s="7" t="str">
        <f t="shared" si="14"/>
        <v>1990s</v>
      </c>
      <c r="F129" s="9">
        <v>70906973</v>
      </c>
      <c r="G129" s="11">
        <v>147</v>
      </c>
      <c r="H129" s="2" t="s">
        <v>1754</v>
      </c>
      <c r="I129" s="2" t="s">
        <v>313</v>
      </c>
      <c r="J129" t="str">
        <f t="shared" si="10"/>
        <v xml:space="preserve"> </v>
      </c>
      <c r="K129" t="str">
        <f t="shared" si="11"/>
        <v xml:space="preserve"> </v>
      </c>
      <c r="N129" s="11">
        <v>437418</v>
      </c>
      <c r="O129" s="11">
        <v>609</v>
      </c>
      <c r="P129" s="2" t="s">
        <v>18</v>
      </c>
      <c r="Q129" s="2" t="s">
        <v>19</v>
      </c>
      <c r="R129" s="14">
        <v>14600000</v>
      </c>
      <c r="S129" s="9">
        <f t="shared" si="12"/>
        <v>56306973</v>
      </c>
      <c r="T129" t="str">
        <f t="shared" si="17"/>
        <v>Kill Bill: Vol. 1 </v>
      </c>
      <c r="U129" s="17">
        <f t="shared" si="13"/>
        <v>128</v>
      </c>
      <c r="V129" t="str">
        <f t="shared" si="15"/>
        <v xml:space="preserve"> </v>
      </c>
    </row>
    <row r="130" spans="1:22" ht="13.2">
      <c r="A130" s="2" t="s">
        <v>3175</v>
      </c>
      <c r="B130" s="2" t="s">
        <v>4014</v>
      </c>
      <c r="C130" s="5">
        <v>8.1</v>
      </c>
      <c r="D130" s="7">
        <v>2007</v>
      </c>
      <c r="E130" s="7" t="str">
        <f t="shared" si="14"/>
        <v>2000s</v>
      </c>
      <c r="F130" s="9">
        <v>74273505</v>
      </c>
      <c r="G130" s="11">
        <v>488</v>
      </c>
      <c r="H130" s="2" t="s">
        <v>1093</v>
      </c>
      <c r="I130" s="2" t="s">
        <v>235</v>
      </c>
      <c r="J130" t="str">
        <f t="shared" ref="J130:J193" si="18">IF(I130="Meryl Streep",B130," ")</f>
        <v xml:space="preserve"> </v>
      </c>
      <c r="K130" t="str">
        <f t="shared" ref="K130:K193" si="19">IF(I130="Leonardo Dicaprio",B130," ")</f>
        <v xml:space="preserve"> </v>
      </c>
      <c r="N130" s="11">
        <v>612060</v>
      </c>
      <c r="O130" s="11">
        <v>1518</v>
      </c>
      <c r="P130" s="2" t="s">
        <v>18</v>
      </c>
      <c r="Q130" s="2" t="s">
        <v>19</v>
      </c>
      <c r="R130" s="14">
        <v>25000000</v>
      </c>
      <c r="S130" s="9">
        <f t="shared" ref="S130:S193" si="20">F130-R130</f>
        <v>49273505</v>
      </c>
      <c r="T130" t="str">
        <f t="shared" si="17"/>
        <v>12 Years a Slave </v>
      </c>
      <c r="U130" s="17">
        <f t="shared" ref="U130:U193" si="21">ROW(129:129)</f>
        <v>129</v>
      </c>
      <c r="V130" t="str">
        <f t="shared" si="15"/>
        <v xml:space="preserve"> </v>
      </c>
    </row>
    <row r="131" spans="1:22" ht="13.2">
      <c r="A131" s="2" t="s">
        <v>615</v>
      </c>
      <c r="B131" s="2" t="s">
        <v>617</v>
      </c>
      <c r="C131" s="5">
        <v>8.1</v>
      </c>
      <c r="D131" s="7">
        <v>2015</v>
      </c>
      <c r="E131" s="7" t="str">
        <f t="shared" ref="E131:E194" si="22">LEFT(D131,3)&amp;"0s"</f>
        <v>2010s</v>
      </c>
      <c r="F131" s="9">
        <v>183635922</v>
      </c>
      <c r="G131" s="11">
        <v>556</v>
      </c>
      <c r="H131" s="2" t="s">
        <v>616</v>
      </c>
      <c r="I131" s="2" t="s">
        <v>129</v>
      </c>
      <c r="J131" t="str">
        <f t="shared" si="18"/>
        <v xml:space="preserve"> </v>
      </c>
      <c r="K131" t="str">
        <f t="shared" si="19"/>
        <v>The Revenant </v>
      </c>
      <c r="N131" s="11">
        <v>406020</v>
      </c>
      <c r="O131" s="11">
        <v>1188</v>
      </c>
      <c r="P131" s="2" t="s">
        <v>18</v>
      </c>
      <c r="Q131" s="2" t="s">
        <v>19</v>
      </c>
      <c r="R131" s="14">
        <v>135000000</v>
      </c>
      <c r="S131" s="9">
        <f t="shared" si="20"/>
        <v>48635922</v>
      </c>
      <c r="T131" t="str">
        <f t="shared" si="17"/>
        <v>Annie Hall </v>
      </c>
      <c r="U131" s="17">
        <f t="shared" si="21"/>
        <v>130</v>
      </c>
      <c r="V131" t="str">
        <f t="shared" si="15"/>
        <v xml:space="preserve"> </v>
      </c>
    </row>
    <row r="132" spans="1:22" ht="13.2">
      <c r="A132" s="2" t="s">
        <v>280</v>
      </c>
      <c r="B132" s="2" t="s">
        <v>1303</v>
      </c>
      <c r="C132" s="5">
        <v>8.1</v>
      </c>
      <c r="D132" s="7">
        <v>2010</v>
      </c>
      <c r="E132" s="7" t="str">
        <f t="shared" si="22"/>
        <v>2010s</v>
      </c>
      <c r="F132" s="9">
        <v>127968405</v>
      </c>
      <c r="G132" s="11">
        <v>490</v>
      </c>
      <c r="H132" s="2" t="s">
        <v>476</v>
      </c>
      <c r="I132" s="2" t="s">
        <v>129</v>
      </c>
      <c r="J132" t="str">
        <f t="shared" si="18"/>
        <v xml:space="preserve"> </v>
      </c>
      <c r="K132" t="str">
        <f t="shared" si="19"/>
        <v>Shutter Island </v>
      </c>
      <c r="N132" s="11">
        <v>786092</v>
      </c>
      <c r="O132" s="11">
        <v>964</v>
      </c>
      <c r="P132" s="2" t="s">
        <v>18</v>
      </c>
      <c r="Q132" s="2" t="s">
        <v>19</v>
      </c>
      <c r="R132" s="14">
        <v>80000000</v>
      </c>
      <c r="S132" s="9">
        <f t="shared" si="20"/>
        <v>47968405</v>
      </c>
      <c r="T132" t="str">
        <f t="shared" si="17"/>
        <v>Sin City </v>
      </c>
      <c r="U132" s="17">
        <f t="shared" si="21"/>
        <v>131</v>
      </c>
      <c r="V132" t="str">
        <f t="shared" si="15"/>
        <v xml:space="preserve"> </v>
      </c>
    </row>
    <row r="133" spans="1:22" ht="13.2">
      <c r="A133" s="2" t="s">
        <v>1866</v>
      </c>
      <c r="B133" s="2" t="s">
        <v>6112</v>
      </c>
      <c r="C133" s="5">
        <v>8.1</v>
      </c>
      <c r="D133" s="7">
        <v>1986</v>
      </c>
      <c r="E133" s="7" t="str">
        <f t="shared" si="22"/>
        <v>1980s</v>
      </c>
      <c r="F133" s="9">
        <v>52287414</v>
      </c>
      <c r="G133" s="11">
        <v>99</v>
      </c>
      <c r="H133" s="2" t="s">
        <v>3147</v>
      </c>
      <c r="I133" s="2" t="s">
        <v>695</v>
      </c>
      <c r="J133" t="str">
        <f t="shared" si="18"/>
        <v xml:space="preserve"> </v>
      </c>
      <c r="K133" t="str">
        <f t="shared" si="19"/>
        <v xml:space="preserve"> </v>
      </c>
      <c r="N133" s="11">
        <v>271794</v>
      </c>
      <c r="O133" s="11">
        <v>584</v>
      </c>
      <c r="P133" s="2" t="s">
        <v>18</v>
      </c>
      <c r="Q133" s="2" t="s">
        <v>19</v>
      </c>
      <c r="R133" s="14">
        <v>8000000</v>
      </c>
      <c r="S133" s="9">
        <f t="shared" si="20"/>
        <v>44287414</v>
      </c>
      <c r="T133" t="str">
        <f t="shared" si="17"/>
        <v>The Grand Budapest Hotel </v>
      </c>
      <c r="U133" s="17">
        <f t="shared" si="21"/>
        <v>132</v>
      </c>
      <c r="V133" t="str">
        <f t="shared" si="15"/>
        <v xml:space="preserve"> </v>
      </c>
    </row>
    <row r="134" spans="1:22" ht="13.2">
      <c r="A134" s="2" t="s">
        <v>919</v>
      </c>
      <c r="B134" s="2" t="s">
        <v>2190</v>
      </c>
      <c r="C134" s="5">
        <v>8.1</v>
      </c>
      <c r="D134" s="7">
        <v>2003</v>
      </c>
      <c r="E134" s="7" t="str">
        <f t="shared" si="22"/>
        <v>2000s</v>
      </c>
      <c r="F134" s="9">
        <v>70098138</v>
      </c>
      <c r="G134" s="11">
        <v>354</v>
      </c>
      <c r="H134" s="2" t="s">
        <v>705</v>
      </c>
      <c r="I134" s="2" t="s">
        <v>2189</v>
      </c>
      <c r="J134" t="str">
        <f t="shared" si="18"/>
        <v xml:space="preserve"> </v>
      </c>
      <c r="K134" t="str">
        <f t="shared" si="19"/>
        <v xml:space="preserve"> </v>
      </c>
      <c r="N134" s="11">
        <v>735784</v>
      </c>
      <c r="O134" s="11">
        <v>2105</v>
      </c>
      <c r="P134" s="2" t="s">
        <v>18</v>
      </c>
      <c r="Q134" s="2" t="s">
        <v>19</v>
      </c>
      <c r="R134" s="14">
        <v>30000000</v>
      </c>
      <c r="S134" s="9">
        <f t="shared" si="20"/>
        <v>40098138</v>
      </c>
      <c r="T134" t="str">
        <f t="shared" si="17"/>
        <v>The Terminator </v>
      </c>
      <c r="U134" s="17">
        <f t="shared" si="21"/>
        <v>133</v>
      </c>
      <c r="V134" t="str">
        <f t="shared" si="15"/>
        <v xml:space="preserve"> </v>
      </c>
    </row>
    <row r="135" spans="1:22" ht="13.2">
      <c r="A135" s="2" t="s">
        <v>4455</v>
      </c>
      <c r="B135" s="2" t="s">
        <v>4456</v>
      </c>
      <c r="C135" s="5">
        <v>8.1</v>
      </c>
      <c r="D135" s="7">
        <v>2013</v>
      </c>
      <c r="E135" s="7" t="str">
        <f t="shared" si="22"/>
        <v>2010s</v>
      </c>
      <c r="F135" s="9">
        <v>56667870</v>
      </c>
      <c r="G135" s="11">
        <v>597</v>
      </c>
      <c r="H135" s="2" t="s">
        <v>2710</v>
      </c>
      <c r="I135" s="2" t="s">
        <v>1798</v>
      </c>
      <c r="J135" t="str">
        <f t="shared" si="18"/>
        <v xml:space="preserve"> </v>
      </c>
      <c r="K135" t="str">
        <f t="shared" si="19"/>
        <v xml:space="preserve"> </v>
      </c>
      <c r="N135" s="11">
        <v>439176</v>
      </c>
      <c r="O135" s="11">
        <v>695</v>
      </c>
      <c r="P135" s="2" t="s">
        <v>18</v>
      </c>
      <c r="Q135" s="2" t="s">
        <v>19</v>
      </c>
      <c r="R135" s="14">
        <v>20000000</v>
      </c>
      <c r="S135" s="9">
        <f t="shared" si="20"/>
        <v>36667870</v>
      </c>
      <c r="T135" t="str">
        <f t="shared" si="17"/>
        <v>Spotlight </v>
      </c>
      <c r="U135" s="17">
        <f t="shared" si="21"/>
        <v>134</v>
      </c>
      <c r="V135" t="str">
        <f t="shared" si="15"/>
        <v xml:space="preserve"> </v>
      </c>
    </row>
    <row r="136" spans="1:22" ht="13.2">
      <c r="A136" s="2" t="s">
        <v>1912</v>
      </c>
      <c r="B136" s="2" t="s">
        <v>6731</v>
      </c>
      <c r="C136" s="5">
        <v>8.1</v>
      </c>
      <c r="D136" s="7">
        <v>1977</v>
      </c>
      <c r="E136" s="7" t="str">
        <f t="shared" si="22"/>
        <v>1970s</v>
      </c>
      <c r="F136" s="9">
        <v>39200000</v>
      </c>
      <c r="G136" s="11">
        <v>154</v>
      </c>
      <c r="H136" s="2" t="s">
        <v>874</v>
      </c>
      <c r="I136" s="2" t="s">
        <v>1912</v>
      </c>
      <c r="J136" t="str">
        <f t="shared" si="18"/>
        <v xml:space="preserve"> </v>
      </c>
      <c r="K136" t="str">
        <f t="shared" si="19"/>
        <v xml:space="preserve"> </v>
      </c>
      <c r="N136" s="11">
        <v>192940</v>
      </c>
      <c r="O136" s="11">
        <v>491</v>
      </c>
      <c r="P136" s="2" t="s">
        <v>18</v>
      </c>
      <c r="Q136" s="2" t="s">
        <v>19</v>
      </c>
      <c r="R136" s="14">
        <v>4000000</v>
      </c>
      <c r="S136" s="9">
        <f t="shared" si="20"/>
        <v>35200000</v>
      </c>
      <c r="T136" t="str">
        <f t="shared" si="17"/>
        <v>The Best Years of Our Lives </v>
      </c>
      <c r="U136" s="17">
        <f t="shared" si="21"/>
        <v>135</v>
      </c>
      <c r="V136" t="str">
        <f t="shared" si="15"/>
        <v xml:space="preserve"> </v>
      </c>
    </row>
    <row r="137" spans="1:22" ht="13.2">
      <c r="A137" s="2" t="s">
        <v>1837</v>
      </c>
      <c r="B137" s="2" t="s">
        <v>2881</v>
      </c>
      <c r="C137" s="5">
        <v>8.1</v>
      </c>
      <c r="D137" s="7">
        <v>2005</v>
      </c>
      <c r="E137" s="7" t="str">
        <f t="shared" si="22"/>
        <v>2000s</v>
      </c>
      <c r="F137" s="9">
        <v>74098862</v>
      </c>
      <c r="G137" s="11">
        <v>374</v>
      </c>
      <c r="H137" s="2" t="s">
        <v>806</v>
      </c>
      <c r="I137" s="2" t="s">
        <v>542</v>
      </c>
      <c r="J137" t="str">
        <f t="shared" si="18"/>
        <v xml:space="preserve"> </v>
      </c>
      <c r="K137" t="str">
        <f t="shared" si="19"/>
        <v xml:space="preserve"> </v>
      </c>
      <c r="N137" s="11">
        <v>656640</v>
      </c>
      <c r="O137" s="11">
        <v>1732</v>
      </c>
      <c r="P137" s="2" t="s">
        <v>18</v>
      </c>
      <c r="Q137" s="2" t="s">
        <v>19</v>
      </c>
      <c r="R137" s="14">
        <v>40000000</v>
      </c>
      <c r="S137" s="9">
        <f t="shared" si="20"/>
        <v>34098862</v>
      </c>
      <c r="T137" t="str">
        <f t="shared" si="17"/>
        <v>The Wizard of Oz </v>
      </c>
      <c r="U137" s="17">
        <f t="shared" si="21"/>
        <v>136</v>
      </c>
      <c r="V137" t="str">
        <f t="shared" ref="V137:V200" si="23">IF(P137&lt;&gt;"English",T137&amp;"("&amp;P137&amp;")"," ")</f>
        <v xml:space="preserve"> </v>
      </c>
    </row>
    <row r="138" spans="1:22" ht="13.2">
      <c r="A138" s="2" t="s">
        <v>2491</v>
      </c>
      <c r="B138" s="2" t="s">
        <v>3532</v>
      </c>
      <c r="C138" s="5">
        <v>8.1</v>
      </c>
      <c r="D138" s="7">
        <v>2014</v>
      </c>
      <c r="E138" s="7" t="str">
        <f t="shared" si="22"/>
        <v>2010s</v>
      </c>
      <c r="F138" s="9">
        <v>59073773</v>
      </c>
      <c r="G138" s="11">
        <v>536</v>
      </c>
      <c r="H138" s="2" t="s">
        <v>3531</v>
      </c>
      <c r="I138" s="2" t="s">
        <v>313</v>
      </c>
      <c r="J138" t="str">
        <f t="shared" si="18"/>
        <v xml:space="preserve"> </v>
      </c>
      <c r="K138" t="str">
        <f t="shared" si="19"/>
        <v xml:space="preserve"> </v>
      </c>
      <c r="N138" s="11">
        <v>475518</v>
      </c>
      <c r="O138" s="11">
        <v>644</v>
      </c>
      <c r="P138" s="2" t="s">
        <v>18</v>
      </c>
      <c r="Q138" s="2" t="s">
        <v>19</v>
      </c>
      <c r="R138" s="14">
        <v>25000000</v>
      </c>
      <c r="S138" s="9">
        <f t="shared" si="20"/>
        <v>34073773</v>
      </c>
      <c r="T138" t="str">
        <f t="shared" si="17"/>
        <v>There Will Be Blood </v>
      </c>
      <c r="U138" s="17">
        <f t="shared" si="21"/>
        <v>137</v>
      </c>
      <c r="V138" t="str">
        <f t="shared" si="23"/>
        <v xml:space="preserve"> </v>
      </c>
    </row>
    <row r="139" spans="1:22" ht="13.2">
      <c r="A139" s="2" t="s">
        <v>13</v>
      </c>
      <c r="B139" s="2" t="s">
        <v>6373</v>
      </c>
      <c r="C139" s="5">
        <v>8.1</v>
      </c>
      <c r="D139" s="7">
        <v>1984</v>
      </c>
      <c r="E139" s="7" t="str">
        <f t="shared" si="22"/>
        <v>1980s</v>
      </c>
      <c r="F139" s="9">
        <v>38400000</v>
      </c>
      <c r="G139" s="11">
        <v>204</v>
      </c>
      <c r="H139" s="2" t="s">
        <v>365</v>
      </c>
      <c r="I139" s="2" t="s">
        <v>1474</v>
      </c>
      <c r="J139" t="str">
        <f t="shared" si="18"/>
        <v xml:space="preserve"> </v>
      </c>
      <c r="K139" t="str">
        <f t="shared" si="19"/>
        <v xml:space="preserve"> </v>
      </c>
      <c r="N139" s="11">
        <v>600266</v>
      </c>
      <c r="O139" s="11">
        <v>692</v>
      </c>
      <c r="P139" s="2" t="s">
        <v>18</v>
      </c>
      <c r="Q139" s="2" t="s">
        <v>30</v>
      </c>
      <c r="R139" s="14">
        <v>6500000</v>
      </c>
      <c r="S139" s="9">
        <f t="shared" si="20"/>
        <v>31900000</v>
      </c>
      <c r="T139" t="str">
        <f t="shared" si="17"/>
        <v>Prisoners </v>
      </c>
      <c r="U139" s="17">
        <f t="shared" si="21"/>
        <v>138</v>
      </c>
      <c r="V139" t="str">
        <f t="shared" si="23"/>
        <v xml:space="preserve"> </v>
      </c>
    </row>
    <row r="140" spans="1:22" ht="13.2">
      <c r="A140" s="2" t="s">
        <v>251</v>
      </c>
      <c r="B140" s="2" t="s">
        <v>4487</v>
      </c>
      <c r="C140" s="5">
        <v>8.1</v>
      </c>
      <c r="D140" s="7">
        <v>2015</v>
      </c>
      <c r="E140" s="7" t="str">
        <f t="shared" si="22"/>
        <v>2010s</v>
      </c>
      <c r="F140" s="9">
        <v>44988180</v>
      </c>
      <c r="G140" s="11">
        <v>474</v>
      </c>
      <c r="H140" s="2" t="s">
        <v>4486</v>
      </c>
      <c r="I140" s="2" t="s">
        <v>574</v>
      </c>
      <c r="J140" t="str">
        <f t="shared" si="18"/>
        <v xml:space="preserve"> </v>
      </c>
      <c r="K140" t="str">
        <f t="shared" si="19"/>
        <v xml:space="preserve"> </v>
      </c>
      <c r="N140" s="11">
        <v>195333</v>
      </c>
      <c r="O140" s="11">
        <v>409</v>
      </c>
      <c r="P140" s="2" t="s">
        <v>18</v>
      </c>
      <c r="Q140" s="2" t="s">
        <v>19</v>
      </c>
      <c r="R140" s="14">
        <v>20000000</v>
      </c>
      <c r="S140" s="9">
        <f t="shared" si="20"/>
        <v>24988180</v>
      </c>
      <c r="T140" t="str">
        <f t="shared" si="17"/>
        <v>The Princess Bride </v>
      </c>
      <c r="U140" s="17">
        <f t="shared" si="21"/>
        <v>139</v>
      </c>
      <c r="V140" t="str">
        <f t="shared" si="23"/>
        <v xml:space="preserve"> </v>
      </c>
    </row>
    <row r="141" spans="1:22" ht="13.2">
      <c r="A141" s="2" t="s">
        <v>7079</v>
      </c>
      <c r="B141" s="2" t="s">
        <v>7081</v>
      </c>
      <c r="C141" s="5">
        <v>8.1</v>
      </c>
      <c r="D141" s="7">
        <v>1946</v>
      </c>
      <c r="E141" s="7" t="str">
        <f t="shared" si="22"/>
        <v>1940s</v>
      </c>
      <c r="F141" s="9">
        <v>23650000</v>
      </c>
      <c r="G141" s="11">
        <v>97</v>
      </c>
      <c r="H141" s="2" t="s">
        <v>2579</v>
      </c>
      <c r="I141" s="2" t="s">
        <v>7080</v>
      </c>
      <c r="J141" t="str">
        <f t="shared" si="18"/>
        <v xml:space="preserve"> </v>
      </c>
      <c r="K141" t="str">
        <f t="shared" si="19"/>
        <v xml:space="preserve"> </v>
      </c>
      <c r="N141" s="11">
        <v>40359</v>
      </c>
      <c r="O141" s="11">
        <v>235</v>
      </c>
      <c r="P141" s="2" t="s">
        <v>18</v>
      </c>
      <c r="Q141" s="2" t="s">
        <v>19</v>
      </c>
      <c r="R141" s="14">
        <v>2100000</v>
      </c>
      <c r="S141" s="9">
        <f t="shared" si="20"/>
        <v>21550000</v>
      </c>
      <c r="T141" t="str">
        <f>IF(N147&gt;25000,B147," ")</f>
        <v>Hotel Rwanda </v>
      </c>
      <c r="U141" s="17">
        <f t="shared" si="21"/>
        <v>140</v>
      </c>
      <c r="V141" t="str">
        <f t="shared" si="23"/>
        <v xml:space="preserve"> </v>
      </c>
    </row>
    <row r="142" spans="1:22" ht="13.2">
      <c r="A142" s="2" t="s">
        <v>6814</v>
      </c>
      <c r="B142" s="2" t="s">
        <v>7002</v>
      </c>
      <c r="C142" s="5">
        <v>8.1</v>
      </c>
      <c r="D142" s="7">
        <v>1939</v>
      </c>
      <c r="E142" s="7" t="str">
        <f t="shared" si="22"/>
        <v>1930s</v>
      </c>
      <c r="F142" s="9">
        <v>22202612</v>
      </c>
      <c r="G142" s="11">
        <v>213</v>
      </c>
      <c r="H142" s="2" t="s">
        <v>4140</v>
      </c>
      <c r="I142" s="2" t="s">
        <v>7001</v>
      </c>
      <c r="J142" t="str">
        <f t="shared" si="18"/>
        <v xml:space="preserve"> </v>
      </c>
      <c r="K142" t="str">
        <f t="shared" si="19"/>
        <v xml:space="preserve"> </v>
      </c>
      <c r="N142" s="11">
        <v>291875</v>
      </c>
      <c r="O142" s="11">
        <v>533</v>
      </c>
      <c r="P142" s="2" t="s">
        <v>18</v>
      </c>
      <c r="Q142" s="2" t="s">
        <v>19</v>
      </c>
      <c r="R142" s="14">
        <v>2800000</v>
      </c>
      <c r="S142" s="9">
        <f t="shared" si="20"/>
        <v>19402612</v>
      </c>
      <c r="T142" t="str">
        <f>IF(N148&gt;25000,B148," ")</f>
        <v>Mad Max: Fury Road </v>
      </c>
      <c r="U142" s="17">
        <f t="shared" si="21"/>
        <v>141</v>
      </c>
      <c r="V142" t="str">
        <f t="shared" si="23"/>
        <v xml:space="preserve"> </v>
      </c>
    </row>
    <row r="143" spans="1:22" ht="13.2">
      <c r="A143" s="2" t="s">
        <v>3163</v>
      </c>
      <c r="B143" s="2" t="s">
        <v>4054</v>
      </c>
      <c r="C143" s="5">
        <v>8.1</v>
      </c>
      <c r="D143" s="7">
        <v>2007</v>
      </c>
      <c r="E143" s="7" t="str">
        <f t="shared" si="22"/>
        <v>2000s</v>
      </c>
      <c r="F143" s="9">
        <v>40218903</v>
      </c>
      <c r="G143" s="11">
        <v>398</v>
      </c>
      <c r="H143" s="2" t="s">
        <v>1655</v>
      </c>
      <c r="I143" s="2" t="s">
        <v>3183</v>
      </c>
      <c r="J143" t="str">
        <f t="shared" si="18"/>
        <v xml:space="preserve"> </v>
      </c>
      <c r="K143" t="str">
        <f t="shared" si="19"/>
        <v xml:space="preserve"> </v>
      </c>
      <c r="N143" s="11">
        <v>372990</v>
      </c>
      <c r="O143" s="11">
        <v>1107</v>
      </c>
      <c r="P143" s="2" t="s">
        <v>18</v>
      </c>
      <c r="Q143" s="2" t="s">
        <v>19</v>
      </c>
      <c r="R143" s="14">
        <v>25000000</v>
      </c>
      <c r="S143" s="9">
        <f t="shared" si="20"/>
        <v>15218903</v>
      </c>
      <c r="T143" t="str">
        <f>IF(N149&gt;25000,B149," ")</f>
        <v>Amores Perros </v>
      </c>
      <c r="U143" s="17">
        <f t="shared" si="21"/>
        <v>142</v>
      </c>
      <c r="V143" t="str">
        <f t="shared" si="23"/>
        <v xml:space="preserve"> </v>
      </c>
    </row>
    <row r="144" spans="1:22" ht="13.2">
      <c r="A144" s="2" t="s">
        <v>2628</v>
      </c>
      <c r="B144" s="2" t="s">
        <v>2629</v>
      </c>
      <c r="C144" s="5">
        <v>8.1</v>
      </c>
      <c r="D144" s="7">
        <v>2013</v>
      </c>
      <c r="E144" s="7" t="str">
        <f t="shared" si="22"/>
        <v>2010s</v>
      </c>
      <c r="F144" s="9">
        <v>60962878</v>
      </c>
      <c r="G144" s="11">
        <v>454</v>
      </c>
      <c r="H144" s="2" t="s">
        <v>1103</v>
      </c>
      <c r="I144" s="2" t="s">
        <v>159</v>
      </c>
      <c r="J144" t="str">
        <f t="shared" si="18"/>
        <v xml:space="preserve"> </v>
      </c>
      <c r="K144" t="str">
        <f t="shared" si="19"/>
        <v xml:space="preserve"> </v>
      </c>
      <c r="N144" s="11">
        <v>383591</v>
      </c>
      <c r="O144" s="11">
        <v>620</v>
      </c>
      <c r="P144" s="2" t="s">
        <v>18</v>
      </c>
      <c r="Q144" s="2" t="s">
        <v>19</v>
      </c>
      <c r="R144" s="14">
        <v>46000000</v>
      </c>
      <c r="S144" s="9">
        <f t="shared" si="20"/>
        <v>14962878</v>
      </c>
      <c r="T144" t="str">
        <f>IF(N150&gt;25000,B150," ")</f>
        <v>Before Sunrise </v>
      </c>
      <c r="U144" s="17">
        <f t="shared" si="21"/>
        <v>143</v>
      </c>
      <c r="V144" t="str">
        <f t="shared" si="23"/>
        <v xml:space="preserve"> </v>
      </c>
    </row>
    <row r="145" spans="1:22" ht="13.2">
      <c r="A145" s="2" t="s">
        <v>1866</v>
      </c>
      <c r="B145" s="2" t="s">
        <v>5163</v>
      </c>
      <c r="C145" s="5">
        <v>8.1</v>
      </c>
      <c r="D145" s="7">
        <v>1987</v>
      </c>
      <c r="E145" s="7" t="str">
        <f t="shared" si="22"/>
        <v>1980s</v>
      </c>
      <c r="F145" s="9">
        <v>30857814</v>
      </c>
      <c r="G145" s="11">
        <v>185</v>
      </c>
      <c r="H145" s="2" t="s">
        <v>1662</v>
      </c>
      <c r="I145" s="2" t="s">
        <v>255</v>
      </c>
      <c r="J145" t="str">
        <f t="shared" si="18"/>
        <v xml:space="preserve"> </v>
      </c>
      <c r="K145" t="str">
        <f t="shared" si="19"/>
        <v xml:space="preserve"> </v>
      </c>
      <c r="N145" s="11">
        <v>294163</v>
      </c>
      <c r="O145" s="11">
        <v>718</v>
      </c>
      <c r="P145" s="2" t="s">
        <v>18</v>
      </c>
      <c r="Q145" s="2" t="s">
        <v>19</v>
      </c>
      <c r="R145" s="14">
        <v>16000000</v>
      </c>
      <c r="S145" s="9">
        <f t="shared" si="20"/>
        <v>14857814</v>
      </c>
      <c r="T145" t="str">
        <f>IF(N151&gt;25000,B151," ")</f>
        <v>The Celebration </v>
      </c>
      <c r="U145" s="17">
        <f t="shared" si="21"/>
        <v>144</v>
      </c>
      <c r="V145" t="str">
        <f t="shared" si="23"/>
        <v xml:space="preserve"> </v>
      </c>
    </row>
    <row r="146" spans="1:22" ht="13.2">
      <c r="A146" s="2" t="s">
        <v>7512</v>
      </c>
      <c r="B146" s="2" t="s">
        <v>7515</v>
      </c>
      <c r="C146" s="5">
        <v>8.1</v>
      </c>
      <c r="D146" s="7">
        <v>1970</v>
      </c>
      <c r="E146" s="7" t="str">
        <f t="shared" si="22"/>
        <v>1970s</v>
      </c>
      <c r="F146" s="9">
        <v>13300000</v>
      </c>
      <c r="G146" s="11">
        <v>53</v>
      </c>
      <c r="H146" s="2" t="s">
        <v>7513</v>
      </c>
      <c r="I146" s="2" t="s">
        <v>7514</v>
      </c>
      <c r="J146" t="str">
        <f t="shared" si="18"/>
        <v xml:space="preserve"> </v>
      </c>
      <c r="K146" t="str">
        <f t="shared" si="19"/>
        <v xml:space="preserve"> </v>
      </c>
      <c r="N146" s="11">
        <v>12631</v>
      </c>
      <c r="O146" s="11">
        <v>63</v>
      </c>
      <c r="P146" s="2" t="s">
        <v>18</v>
      </c>
      <c r="Q146" s="2" t="s">
        <v>19</v>
      </c>
      <c r="R146" s="14">
        <v>600000</v>
      </c>
      <c r="S146" s="9">
        <f t="shared" si="20"/>
        <v>12700000</v>
      </c>
      <c r="T146" t="str">
        <f t="shared" ref="T146:T177" si="24">IF(N154&gt;25000,B154," ")</f>
        <v>Donnie Darko </v>
      </c>
      <c r="U146" s="17">
        <f t="shared" si="21"/>
        <v>145</v>
      </c>
      <c r="V146" t="str">
        <f t="shared" si="23"/>
        <v xml:space="preserve"> </v>
      </c>
    </row>
    <row r="147" spans="1:22" ht="13.2">
      <c r="A147" s="2" t="s">
        <v>4912</v>
      </c>
      <c r="B147" s="2" t="s">
        <v>4913</v>
      </c>
      <c r="C147" s="5">
        <v>8.1</v>
      </c>
      <c r="D147" s="7">
        <v>2004</v>
      </c>
      <c r="E147" s="7" t="str">
        <f t="shared" si="22"/>
        <v>2000s</v>
      </c>
      <c r="F147" s="9">
        <v>23472900</v>
      </c>
      <c r="G147" s="11">
        <v>187</v>
      </c>
      <c r="H147" s="2" t="s">
        <v>1016</v>
      </c>
      <c r="I147" s="2" t="s">
        <v>152</v>
      </c>
      <c r="J147" t="str">
        <f t="shared" si="18"/>
        <v xml:space="preserve"> </v>
      </c>
      <c r="K147" t="str">
        <f t="shared" si="19"/>
        <v xml:space="preserve"> </v>
      </c>
      <c r="N147" s="11">
        <v>264533</v>
      </c>
      <c r="O147" s="11">
        <v>609</v>
      </c>
      <c r="P147" s="2" t="s">
        <v>18</v>
      </c>
      <c r="Q147" s="2" t="s">
        <v>30</v>
      </c>
      <c r="R147" s="14">
        <v>17500000</v>
      </c>
      <c r="S147" s="9">
        <f t="shared" si="20"/>
        <v>5972900</v>
      </c>
      <c r="T147" t="str">
        <f t="shared" si="24"/>
        <v>Elite Squad </v>
      </c>
      <c r="U147" s="17">
        <f t="shared" si="21"/>
        <v>146</v>
      </c>
      <c r="V147" t="str">
        <f t="shared" si="23"/>
        <v xml:space="preserve"> </v>
      </c>
    </row>
    <row r="148" spans="1:22" ht="13.2">
      <c r="A148" s="2" t="s">
        <v>471</v>
      </c>
      <c r="B148" s="2" t="s">
        <v>472</v>
      </c>
      <c r="C148" s="5">
        <v>8.1</v>
      </c>
      <c r="D148" s="7">
        <v>2015</v>
      </c>
      <c r="E148" s="7" t="str">
        <f t="shared" si="22"/>
        <v>2010s</v>
      </c>
      <c r="F148" s="9">
        <v>153629485</v>
      </c>
      <c r="G148" s="11">
        <v>739</v>
      </c>
      <c r="H148" s="2" t="s">
        <v>136</v>
      </c>
      <c r="I148" s="2" t="s">
        <v>34</v>
      </c>
      <c r="J148" t="str">
        <f t="shared" si="18"/>
        <v xml:space="preserve"> </v>
      </c>
      <c r="K148" t="str">
        <f t="shared" si="19"/>
        <v xml:space="preserve"> </v>
      </c>
      <c r="N148" s="11">
        <v>552503</v>
      </c>
      <c r="O148" s="11">
        <v>1588</v>
      </c>
      <c r="P148" s="2" t="s">
        <v>18</v>
      </c>
      <c r="Q148" s="2" t="s">
        <v>219</v>
      </c>
      <c r="R148" s="14">
        <v>150000000</v>
      </c>
      <c r="S148" s="9">
        <f t="shared" si="20"/>
        <v>3629485</v>
      </c>
      <c r="T148" t="str">
        <f t="shared" si="24"/>
        <v>The Sea Inside </v>
      </c>
      <c r="U148" s="17">
        <f t="shared" si="21"/>
        <v>147</v>
      </c>
      <c r="V148" t="str">
        <f t="shared" si="23"/>
        <v xml:space="preserve"> </v>
      </c>
    </row>
    <row r="149" spans="1:22" ht="13.2">
      <c r="A149" s="2" t="s">
        <v>615</v>
      </c>
      <c r="B149" s="2" t="s">
        <v>7116</v>
      </c>
      <c r="C149" s="5">
        <v>8.1</v>
      </c>
      <c r="D149" s="7">
        <v>2000</v>
      </c>
      <c r="E149" s="7" t="str">
        <f t="shared" si="22"/>
        <v>2000s</v>
      </c>
      <c r="F149" s="9">
        <v>5383834</v>
      </c>
      <c r="G149" s="11">
        <v>157</v>
      </c>
      <c r="H149" s="2" t="s">
        <v>1945</v>
      </c>
      <c r="I149" s="2" t="s">
        <v>6794</v>
      </c>
      <c r="J149" t="str">
        <f t="shared" si="18"/>
        <v xml:space="preserve"> </v>
      </c>
      <c r="K149" t="str">
        <f t="shared" si="19"/>
        <v xml:space="preserve"> </v>
      </c>
      <c r="N149" s="11">
        <v>173551</v>
      </c>
      <c r="O149" s="11">
        <v>361</v>
      </c>
      <c r="P149" s="2" t="s">
        <v>1380</v>
      </c>
      <c r="Q149" s="2" t="s">
        <v>1435</v>
      </c>
      <c r="R149" s="14">
        <v>2000000</v>
      </c>
      <c r="S149" s="9">
        <f t="shared" si="20"/>
        <v>3383834</v>
      </c>
      <c r="T149" t="str">
        <f t="shared" si="24"/>
        <v>Rush </v>
      </c>
      <c r="U149" s="17">
        <f t="shared" si="21"/>
        <v>148</v>
      </c>
      <c r="V149" t="str">
        <f t="shared" si="23"/>
        <v>Rush (Spanish)</v>
      </c>
    </row>
    <row r="150" spans="1:22" ht="13.2">
      <c r="A150" s="2" t="s">
        <v>3914</v>
      </c>
      <c r="B150" s="2" t="s">
        <v>7031</v>
      </c>
      <c r="C150" s="5">
        <v>8.1</v>
      </c>
      <c r="D150" s="7">
        <v>1995</v>
      </c>
      <c r="E150" s="7" t="str">
        <f t="shared" si="22"/>
        <v>1990s</v>
      </c>
      <c r="F150" s="9">
        <v>5400000</v>
      </c>
      <c r="G150" s="11">
        <v>121</v>
      </c>
      <c r="H150" s="2" t="s">
        <v>128</v>
      </c>
      <c r="I150" s="2" t="s">
        <v>7030</v>
      </c>
      <c r="J150" t="str">
        <f t="shared" si="18"/>
        <v xml:space="preserve"> </v>
      </c>
      <c r="K150" t="str">
        <f t="shared" si="19"/>
        <v xml:space="preserve"> </v>
      </c>
      <c r="N150" s="11">
        <v>183288</v>
      </c>
      <c r="O150" s="11">
        <v>395</v>
      </c>
      <c r="P150" s="2" t="s">
        <v>18</v>
      </c>
      <c r="Q150" s="2" t="s">
        <v>19</v>
      </c>
      <c r="R150" s="14">
        <v>2500000</v>
      </c>
      <c r="S150" s="9">
        <f t="shared" si="20"/>
        <v>2900000</v>
      </c>
      <c r="T150" t="str">
        <f t="shared" si="24"/>
        <v>Tae Guk Gi: The Brotherhood of War </v>
      </c>
      <c r="U150" s="17">
        <f t="shared" si="21"/>
        <v>149</v>
      </c>
      <c r="V150" t="str">
        <f t="shared" si="23"/>
        <v xml:space="preserve"> </v>
      </c>
    </row>
    <row r="151" spans="1:22" ht="13.2">
      <c r="A151" s="2" t="s">
        <v>6190</v>
      </c>
      <c r="B151" s="2" t="s">
        <v>7287</v>
      </c>
      <c r="C151" s="5">
        <v>8.1</v>
      </c>
      <c r="D151" s="7">
        <v>1998</v>
      </c>
      <c r="E151" s="7" t="str">
        <f t="shared" si="22"/>
        <v>1990s</v>
      </c>
      <c r="F151" s="9">
        <v>1647780</v>
      </c>
      <c r="G151" s="11">
        <v>98</v>
      </c>
      <c r="H151" s="2" t="s">
        <v>1655</v>
      </c>
      <c r="I151" s="2" t="s">
        <v>2094</v>
      </c>
      <c r="J151" t="str">
        <f t="shared" si="18"/>
        <v xml:space="preserve"> </v>
      </c>
      <c r="K151" t="str">
        <f t="shared" si="19"/>
        <v xml:space="preserve"> </v>
      </c>
      <c r="N151" s="11">
        <v>65951</v>
      </c>
      <c r="O151" s="11">
        <v>258</v>
      </c>
      <c r="P151" s="2" t="s">
        <v>6075</v>
      </c>
      <c r="Q151" s="2" t="s">
        <v>3402</v>
      </c>
      <c r="R151" s="14">
        <v>1300000</v>
      </c>
      <c r="S151" s="9">
        <f t="shared" si="20"/>
        <v>347780</v>
      </c>
      <c r="T151" t="str">
        <f t="shared" si="24"/>
        <v>Akira </v>
      </c>
      <c r="U151" s="17">
        <f t="shared" si="21"/>
        <v>150</v>
      </c>
      <c r="V151" t="str">
        <f t="shared" si="23"/>
        <v>Akira (Danish)</v>
      </c>
    </row>
    <row r="152" spans="1:22" ht="13.2">
      <c r="A152" s="2" t="s">
        <v>7649</v>
      </c>
      <c r="B152" s="2" t="s">
        <v>7650</v>
      </c>
      <c r="C152" s="5">
        <v>8.1</v>
      </c>
      <c r="D152" s="7">
        <v>1964</v>
      </c>
      <c r="E152" s="7" t="str">
        <f t="shared" si="22"/>
        <v>1960s</v>
      </c>
      <c r="F152" s="9">
        <v>12438</v>
      </c>
      <c r="G152" s="11">
        <v>24</v>
      </c>
      <c r="H152" s="2" t="s">
        <v>128</v>
      </c>
      <c r="I152" s="2" t="s">
        <v>3651</v>
      </c>
      <c r="J152" t="str">
        <f t="shared" si="18"/>
        <v xml:space="preserve"> </v>
      </c>
      <c r="K152" t="str">
        <f t="shared" si="19"/>
        <v xml:space="preserve"> </v>
      </c>
      <c r="N152" s="11">
        <v>891</v>
      </c>
      <c r="O152" s="11">
        <v>26</v>
      </c>
      <c r="P152" s="2" t="s">
        <v>18</v>
      </c>
      <c r="Q152" s="2" t="s">
        <v>19</v>
      </c>
      <c r="R152" s="14">
        <v>160000</v>
      </c>
      <c r="S152" s="9">
        <f t="shared" si="20"/>
        <v>-147562</v>
      </c>
      <c r="T152" t="str">
        <f t="shared" si="24"/>
        <v>Jaws </v>
      </c>
      <c r="U152" s="17">
        <f t="shared" si="21"/>
        <v>151</v>
      </c>
      <c r="V152" t="str">
        <f t="shared" si="23"/>
        <v xml:space="preserve"> </v>
      </c>
    </row>
    <row r="153" spans="1:22" ht="13.2">
      <c r="A153" s="2" t="s">
        <v>7146</v>
      </c>
      <c r="B153" s="2" t="s">
        <v>7149</v>
      </c>
      <c r="C153" s="5">
        <v>8.1</v>
      </c>
      <c r="D153" s="7">
        <v>2007</v>
      </c>
      <c r="E153" s="7" t="str">
        <f t="shared" si="22"/>
        <v>2000s</v>
      </c>
      <c r="F153" s="9">
        <v>1134049</v>
      </c>
      <c r="G153" s="11">
        <v>107</v>
      </c>
      <c r="H153" s="2" t="s">
        <v>7147</v>
      </c>
      <c r="I153" s="2" t="s">
        <v>7148</v>
      </c>
      <c r="J153" t="str">
        <f t="shared" si="18"/>
        <v xml:space="preserve"> </v>
      </c>
      <c r="K153" t="str">
        <f t="shared" si="19"/>
        <v xml:space="preserve"> </v>
      </c>
      <c r="N153" s="11">
        <v>5475</v>
      </c>
      <c r="O153" s="11">
        <v>44</v>
      </c>
      <c r="P153" s="2" t="s">
        <v>18</v>
      </c>
      <c r="Q153" s="2" t="s">
        <v>30</v>
      </c>
      <c r="R153" s="14">
        <v>2000000</v>
      </c>
      <c r="S153" s="9">
        <f t="shared" si="20"/>
        <v>-865951</v>
      </c>
      <c r="T153" t="str">
        <f t="shared" si="24"/>
        <v>The Exorcist </v>
      </c>
      <c r="U153" s="17">
        <f t="shared" si="21"/>
        <v>152</v>
      </c>
      <c r="V153" t="str">
        <f t="shared" si="23"/>
        <v xml:space="preserve"> </v>
      </c>
    </row>
    <row r="154" spans="1:22" ht="13.2">
      <c r="A154" s="2" t="s">
        <v>4145</v>
      </c>
      <c r="B154" s="2" t="s">
        <v>6701</v>
      </c>
      <c r="C154" s="5">
        <v>8.1</v>
      </c>
      <c r="D154" s="7">
        <v>2001</v>
      </c>
      <c r="E154" s="7" t="str">
        <f t="shared" si="22"/>
        <v>2000s</v>
      </c>
      <c r="F154" s="9">
        <v>727883</v>
      </c>
      <c r="G154" s="11">
        <v>283</v>
      </c>
      <c r="H154" s="2" t="s">
        <v>1344</v>
      </c>
      <c r="I154" s="2" t="s">
        <v>222</v>
      </c>
      <c r="J154" t="str">
        <f t="shared" si="18"/>
        <v xml:space="preserve"> </v>
      </c>
      <c r="K154" t="str">
        <f t="shared" si="19"/>
        <v xml:space="preserve"> </v>
      </c>
      <c r="N154" s="11">
        <v>580999</v>
      </c>
      <c r="O154" s="11">
        <v>2110</v>
      </c>
      <c r="P154" s="2" t="s">
        <v>18</v>
      </c>
      <c r="Q154" s="2" t="s">
        <v>19</v>
      </c>
      <c r="R154" s="14">
        <v>4500000</v>
      </c>
      <c r="S154" s="9">
        <f t="shared" si="20"/>
        <v>-3772117</v>
      </c>
      <c r="T154" t="str">
        <f t="shared" si="24"/>
        <v>Aladdin </v>
      </c>
      <c r="U154" s="17">
        <f t="shared" si="21"/>
        <v>153</v>
      </c>
      <c r="V154" t="str">
        <f t="shared" si="23"/>
        <v xml:space="preserve"> </v>
      </c>
    </row>
    <row r="155" spans="1:22" ht="13.2">
      <c r="A155" s="2" t="s">
        <v>741</v>
      </c>
      <c r="B155" s="2" t="s">
        <v>6337</v>
      </c>
      <c r="C155" s="5">
        <v>8.1</v>
      </c>
      <c r="D155" s="7">
        <v>2007</v>
      </c>
      <c r="E155" s="7" t="str">
        <f t="shared" si="22"/>
        <v>2000s</v>
      </c>
      <c r="F155" s="9">
        <v>8060</v>
      </c>
      <c r="G155" s="11">
        <v>142</v>
      </c>
      <c r="H155" s="2" t="s">
        <v>267</v>
      </c>
      <c r="I155" s="2" t="s">
        <v>5706</v>
      </c>
      <c r="J155" t="str">
        <f t="shared" si="18"/>
        <v xml:space="preserve"> </v>
      </c>
      <c r="K155" t="str">
        <f t="shared" si="19"/>
        <v xml:space="preserve"> </v>
      </c>
      <c r="N155" s="11">
        <v>81644</v>
      </c>
      <c r="O155" s="11">
        <v>107</v>
      </c>
      <c r="P155" s="2" t="s">
        <v>5707</v>
      </c>
      <c r="Q155" s="2" t="s">
        <v>6338</v>
      </c>
      <c r="R155" s="14">
        <v>4000000</v>
      </c>
      <c r="S155" s="9">
        <f t="shared" si="20"/>
        <v>-3991940</v>
      </c>
      <c r="T155" t="str">
        <f t="shared" si="24"/>
        <v>The Incredibles </v>
      </c>
      <c r="U155" s="17">
        <f t="shared" si="21"/>
        <v>154</v>
      </c>
      <c r="V155" t="str">
        <f t="shared" si="23"/>
        <v>The Incredibles (Portuguese)</v>
      </c>
    </row>
    <row r="156" spans="1:22" ht="13.2">
      <c r="A156" s="2" t="s">
        <v>1728</v>
      </c>
      <c r="B156" s="2" t="s">
        <v>5407</v>
      </c>
      <c r="C156" s="5">
        <v>8.1</v>
      </c>
      <c r="D156" s="7">
        <v>2004</v>
      </c>
      <c r="E156" s="7" t="str">
        <f t="shared" si="22"/>
        <v>2000s</v>
      </c>
      <c r="F156" s="9">
        <v>2086345</v>
      </c>
      <c r="G156" s="11">
        <v>157</v>
      </c>
      <c r="H156" s="2" t="s">
        <v>2869</v>
      </c>
      <c r="I156" s="2" t="s">
        <v>5406</v>
      </c>
      <c r="J156" t="str">
        <f t="shared" si="18"/>
        <v xml:space="preserve"> </v>
      </c>
      <c r="K156" t="str">
        <f t="shared" si="19"/>
        <v xml:space="preserve"> </v>
      </c>
      <c r="N156" s="11">
        <v>64556</v>
      </c>
      <c r="O156" s="11">
        <v>140</v>
      </c>
      <c r="P156" s="2" t="s">
        <v>1380</v>
      </c>
      <c r="Q156" s="2" t="s">
        <v>1732</v>
      </c>
      <c r="R156" s="14">
        <v>10000000</v>
      </c>
      <c r="S156" s="9">
        <f t="shared" si="20"/>
        <v>-7913655</v>
      </c>
      <c r="T156" t="str">
        <f t="shared" si="24"/>
        <v>Dances with Wolves </v>
      </c>
      <c r="U156" s="17">
        <f t="shared" si="21"/>
        <v>155</v>
      </c>
      <c r="V156" t="str">
        <f t="shared" si="23"/>
        <v>Dances with Wolves (Spanish)</v>
      </c>
    </row>
    <row r="157" spans="1:22" ht="13.2">
      <c r="A157" s="2" t="s">
        <v>474</v>
      </c>
      <c r="B157" s="2" t="s">
        <v>3180</v>
      </c>
      <c r="C157" s="5">
        <v>8.1</v>
      </c>
      <c r="D157" s="7">
        <v>2013</v>
      </c>
      <c r="E157" s="7" t="str">
        <f t="shared" si="22"/>
        <v>2010s</v>
      </c>
      <c r="F157" s="9">
        <v>26903709</v>
      </c>
      <c r="G157" s="11">
        <v>393</v>
      </c>
      <c r="H157" s="2" t="s">
        <v>3179</v>
      </c>
      <c r="I157" s="2" t="s">
        <v>55</v>
      </c>
      <c r="J157" t="str">
        <f t="shared" si="18"/>
        <v xml:space="preserve"> </v>
      </c>
      <c r="K157" t="str">
        <f t="shared" si="19"/>
        <v xml:space="preserve"> </v>
      </c>
      <c r="N157" s="11">
        <v>312629</v>
      </c>
      <c r="O157" s="11">
        <v>475</v>
      </c>
      <c r="P157" s="2" t="s">
        <v>18</v>
      </c>
      <c r="Q157" s="2" t="s">
        <v>30</v>
      </c>
      <c r="R157" s="14">
        <v>38000000</v>
      </c>
      <c r="S157" s="9">
        <f t="shared" si="20"/>
        <v>-11096291</v>
      </c>
      <c r="T157" t="str">
        <f t="shared" si="24"/>
        <v>The Sound of Music </v>
      </c>
      <c r="U157" s="17">
        <f t="shared" si="21"/>
        <v>156</v>
      </c>
      <c r="V157" t="str">
        <f t="shared" si="23"/>
        <v xml:space="preserve"> </v>
      </c>
    </row>
    <row r="158" spans="1:22" ht="13.2">
      <c r="A158" s="2" t="s">
        <v>5544</v>
      </c>
      <c r="B158" s="2" t="s">
        <v>5546</v>
      </c>
      <c r="C158" s="5">
        <v>8.1</v>
      </c>
      <c r="D158" s="7">
        <v>2004</v>
      </c>
      <c r="E158" s="7" t="str">
        <f t="shared" si="22"/>
        <v>2000s</v>
      </c>
      <c r="F158" s="9">
        <v>1110186</v>
      </c>
      <c r="G158" s="11">
        <v>86</v>
      </c>
      <c r="H158" s="2" t="s">
        <v>772</v>
      </c>
      <c r="I158" s="2" t="s">
        <v>5545</v>
      </c>
      <c r="J158" t="str">
        <f t="shared" si="18"/>
        <v xml:space="preserve"> </v>
      </c>
      <c r="K158" t="str">
        <f t="shared" si="19"/>
        <v xml:space="preserve"> </v>
      </c>
      <c r="N158" s="11">
        <v>31943</v>
      </c>
      <c r="O158" s="11">
        <v>224</v>
      </c>
      <c r="P158" s="2" t="s">
        <v>5111</v>
      </c>
      <c r="Q158" s="2" t="s">
        <v>2610</v>
      </c>
      <c r="R158" s="14">
        <v>12800000</v>
      </c>
      <c r="S158" s="9">
        <f t="shared" si="20"/>
        <v>-11689814</v>
      </c>
      <c r="T158" t="str">
        <f t="shared" si="24"/>
        <v>Rain Man </v>
      </c>
      <c r="U158" s="17">
        <f t="shared" si="21"/>
        <v>157</v>
      </c>
      <c r="V158" t="str">
        <f t="shared" si="23"/>
        <v>Rain Man (Korean)</v>
      </c>
    </row>
    <row r="159" spans="1:22" ht="13.2">
      <c r="A159" s="2" t="s">
        <v>4720</v>
      </c>
      <c r="B159" s="2" t="s">
        <v>6197</v>
      </c>
      <c r="C159" s="5">
        <v>8.1</v>
      </c>
      <c r="D159" s="7">
        <v>1988</v>
      </c>
      <c r="E159" s="7" t="str">
        <f t="shared" si="22"/>
        <v>1980s</v>
      </c>
      <c r="F159" s="9">
        <v>439162</v>
      </c>
      <c r="G159" s="11">
        <v>150</v>
      </c>
      <c r="H159" s="2" t="s">
        <v>6195</v>
      </c>
      <c r="I159" s="2" t="s">
        <v>6196</v>
      </c>
      <c r="J159" t="str">
        <f t="shared" si="18"/>
        <v xml:space="preserve"> </v>
      </c>
      <c r="K159" t="str">
        <f t="shared" si="19"/>
        <v xml:space="preserve"> </v>
      </c>
      <c r="N159" s="11">
        <v>106160</v>
      </c>
      <c r="O159" s="11">
        <v>430</v>
      </c>
      <c r="P159" s="2" t="s">
        <v>377</v>
      </c>
      <c r="Q159" s="2" t="s">
        <v>378</v>
      </c>
      <c r="R159" s="14">
        <v>1100000000</v>
      </c>
      <c r="S159" s="9">
        <f t="shared" si="20"/>
        <v>-1099560838</v>
      </c>
      <c r="T159" t="str">
        <f t="shared" si="24"/>
        <v>Slumdog Millionaire </v>
      </c>
      <c r="U159" s="17">
        <f t="shared" si="21"/>
        <v>158</v>
      </c>
      <c r="V159" t="str">
        <f t="shared" si="23"/>
        <v>Slumdog Millionaire (Japanese)</v>
      </c>
    </row>
    <row r="160" spans="1:22" ht="13.2">
      <c r="A160" s="2" t="s">
        <v>229</v>
      </c>
      <c r="B160" s="2" t="s">
        <v>5551</v>
      </c>
      <c r="C160" s="5">
        <v>8</v>
      </c>
      <c r="D160" s="7">
        <v>1975</v>
      </c>
      <c r="E160" s="7" t="str">
        <f t="shared" si="22"/>
        <v>1970s</v>
      </c>
      <c r="F160" s="9">
        <v>260000000</v>
      </c>
      <c r="G160" s="11">
        <v>385</v>
      </c>
      <c r="H160" s="2" t="s">
        <v>952</v>
      </c>
      <c r="I160" s="2" t="s">
        <v>1238</v>
      </c>
      <c r="J160" t="str">
        <f t="shared" si="18"/>
        <v xml:space="preserve"> </v>
      </c>
      <c r="K160" t="str">
        <f t="shared" si="19"/>
        <v xml:space="preserve"> </v>
      </c>
      <c r="N160" s="11">
        <v>412454</v>
      </c>
      <c r="O160" s="11">
        <v>962</v>
      </c>
      <c r="P160" s="2" t="s">
        <v>18</v>
      </c>
      <c r="Q160" s="2" t="s">
        <v>19</v>
      </c>
      <c r="R160" s="14">
        <v>8000000</v>
      </c>
      <c r="S160" s="9">
        <f t="shared" si="20"/>
        <v>252000000</v>
      </c>
      <c r="T160" t="str">
        <f t="shared" si="24"/>
        <v>The King's Speech </v>
      </c>
      <c r="U160" s="17">
        <f t="shared" si="21"/>
        <v>159</v>
      </c>
      <c r="V160" t="str">
        <f t="shared" si="23"/>
        <v xml:space="preserve"> </v>
      </c>
    </row>
    <row r="161" spans="1:22" ht="13.2">
      <c r="A161" s="2" t="s">
        <v>2223</v>
      </c>
      <c r="B161" s="2" t="s">
        <v>5549</v>
      </c>
      <c r="C161" s="5">
        <v>8</v>
      </c>
      <c r="D161" s="7">
        <v>1973</v>
      </c>
      <c r="E161" s="7" t="str">
        <f t="shared" si="22"/>
        <v>1970s</v>
      </c>
      <c r="F161" s="9">
        <v>204565000</v>
      </c>
      <c r="G161" s="11">
        <v>304</v>
      </c>
      <c r="H161" s="2" t="s">
        <v>2897</v>
      </c>
      <c r="I161" s="2" t="s">
        <v>3414</v>
      </c>
      <c r="J161" t="str">
        <f t="shared" si="18"/>
        <v xml:space="preserve"> </v>
      </c>
      <c r="K161" t="str">
        <f t="shared" si="19"/>
        <v xml:space="preserve"> </v>
      </c>
      <c r="N161" s="11">
        <v>284252</v>
      </c>
      <c r="O161" s="11">
        <v>1058</v>
      </c>
      <c r="P161" s="2" t="s">
        <v>18</v>
      </c>
      <c r="Q161" s="2" t="s">
        <v>19</v>
      </c>
      <c r="R161" s="14">
        <v>8000000</v>
      </c>
      <c r="S161" s="9">
        <f t="shared" si="20"/>
        <v>196565000</v>
      </c>
      <c r="T161" t="str">
        <f t="shared" si="24"/>
        <v>Catch Me If You Can </v>
      </c>
      <c r="U161" s="17">
        <f t="shared" si="21"/>
        <v>160</v>
      </c>
      <c r="V161" t="str">
        <f t="shared" si="23"/>
        <v xml:space="preserve"> </v>
      </c>
    </row>
    <row r="162" spans="1:22" ht="13.2">
      <c r="A162" s="2" t="s">
        <v>863</v>
      </c>
      <c r="B162" s="2" t="s">
        <v>3805</v>
      </c>
      <c r="C162" s="5">
        <v>8</v>
      </c>
      <c r="D162" s="7">
        <v>1992</v>
      </c>
      <c r="E162" s="7" t="str">
        <f t="shared" si="22"/>
        <v>1990s</v>
      </c>
      <c r="F162" s="9">
        <v>217350219</v>
      </c>
      <c r="G162" s="11">
        <v>124</v>
      </c>
      <c r="H162" s="2" t="s">
        <v>50</v>
      </c>
      <c r="I162" s="2" t="s">
        <v>456</v>
      </c>
      <c r="J162" t="str">
        <f t="shared" si="18"/>
        <v xml:space="preserve"> </v>
      </c>
      <c r="K162" t="str">
        <f t="shared" si="19"/>
        <v xml:space="preserve"> </v>
      </c>
      <c r="N162" s="11">
        <v>260939</v>
      </c>
      <c r="O162" s="11">
        <v>244</v>
      </c>
      <c r="P162" s="2" t="s">
        <v>18</v>
      </c>
      <c r="Q162" s="2" t="s">
        <v>19</v>
      </c>
      <c r="R162" s="14">
        <v>28000000</v>
      </c>
      <c r="S162" s="9">
        <f t="shared" si="20"/>
        <v>189350219</v>
      </c>
      <c r="T162" t="str">
        <f t="shared" si="24"/>
        <v>Star Trek </v>
      </c>
      <c r="U162" s="17">
        <f t="shared" si="21"/>
        <v>161</v>
      </c>
      <c r="V162" t="str">
        <f t="shared" si="23"/>
        <v xml:space="preserve"> </v>
      </c>
    </row>
    <row r="163" spans="1:22" ht="13.2">
      <c r="A163" s="2" t="s">
        <v>342</v>
      </c>
      <c r="B163" s="2" t="s">
        <v>1065</v>
      </c>
      <c r="C163" s="5">
        <v>8</v>
      </c>
      <c r="D163" s="7">
        <v>2004</v>
      </c>
      <c r="E163" s="7" t="str">
        <f t="shared" si="22"/>
        <v>2000s</v>
      </c>
      <c r="F163" s="9">
        <v>261437578</v>
      </c>
      <c r="G163" s="11">
        <v>283</v>
      </c>
      <c r="H163" s="2" t="s">
        <v>1063</v>
      </c>
      <c r="I163" s="2" t="s">
        <v>1064</v>
      </c>
      <c r="J163" t="str">
        <f t="shared" si="18"/>
        <v xml:space="preserve"> </v>
      </c>
      <c r="K163" t="str">
        <f t="shared" si="19"/>
        <v xml:space="preserve"> </v>
      </c>
      <c r="N163" s="11">
        <v>479166</v>
      </c>
      <c r="O163" s="11">
        <v>815</v>
      </c>
      <c r="P163" s="2" t="s">
        <v>18</v>
      </c>
      <c r="Q163" s="2" t="s">
        <v>19</v>
      </c>
      <c r="R163" s="14">
        <v>92000000</v>
      </c>
      <c r="S163" s="9">
        <f t="shared" si="20"/>
        <v>169437578</v>
      </c>
      <c r="T163" t="str">
        <f t="shared" si="24"/>
        <v>The Pursuit of Happyness </v>
      </c>
      <c r="U163" s="17">
        <f t="shared" si="21"/>
        <v>162</v>
      </c>
      <c r="V163" t="str">
        <f t="shared" si="23"/>
        <v xml:space="preserve"> </v>
      </c>
    </row>
    <row r="164" spans="1:22" ht="13.2">
      <c r="A164" s="2" t="s">
        <v>1415</v>
      </c>
      <c r="B164" s="2" t="s">
        <v>4737</v>
      </c>
      <c r="C164" s="5">
        <v>8</v>
      </c>
      <c r="D164" s="7">
        <v>1990</v>
      </c>
      <c r="E164" s="7" t="str">
        <f t="shared" si="22"/>
        <v>1990s</v>
      </c>
      <c r="F164" s="9">
        <v>184208848</v>
      </c>
      <c r="G164" s="11">
        <v>92</v>
      </c>
      <c r="H164" s="2" t="s">
        <v>2751</v>
      </c>
      <c r="I164" s="2" t="s">
        <v>1465</v>
      </c>
      <c r="J164" t="str">
        <f t="shared" si="18"/>
        <v xml:space="preserve"> </v>
      </c>
      <c r="K164" t="str">
        <f t="shared" si="19"/>
        <v xml:space="preserve"> </v>
      </c>
      <c r="N164" s="11">
        <v>186485</v>
      </c>
      <c r="O164" s="11">
        <v>382</v>
      </c>
      <c r="P164" s="2" t="s">
        <v>18</v>
      </c>
      <c r="Q164" s="2" t="s">
        <v>19</v>
      </c>
      <c r="R164" s="14">
        <v>22000000</v>
      </c>
      <c r="S164" s="9">
        <f t="shared" si="20"/>
        <v>162208848</v>
      </c>
      <c r="T164" t="str">
        <f t="shared" si="24"/>
        <v>Doctor Zhivago </v>
      </c>
      <c r="U164" s="17">
        <f t="shared" si="21"/>
        <v>163</v>
      </c>
      <c r="V164" t="str">
        <f t="shared" si="23"/>
        <v xml:space="preserve"> </v>
      </c>
    </row>
    <row r="165" spans="1:22" ht="13.2">
      <c r="A165" s="2" t="s">
        <v>3242</v>
      </c>
      <c r="B165" s="2" t="s">
        <v>6108</v>
      </c>
      <c r="C165" s="5">
        <v>8</v>
      </c>
      <c r="D165" s="7">
        <v>1965</v>
      </c>
      <c r="E165" s="7" t="str">
        <f t="shared" si="22"/>
        <v>1960s</v>
      </c>
      <c r="F165" s="9">
        <v>163214286</v>
      </c>
      <c r="G165" s="11">
        <v>119</v>
      </c>
      <c r="H165" s="2" t="s">
        <v>6106</v>
      </c>
      <c r="I165" s="2" t="s">
        <v>6107</v>
      </c>
      <c r="J165" t="str">
        <f t="shared" si="18"/>
        <v xml:space="preserve"> </v>
      </c>
      <c r="K165" t="str">
        <f t="shared" si="19"/>
        <v xml:space="preserve"> </v>
      </c>
      <c r="N165" s="11">
        <v>148172</v>
      </c>
      <c r="O165" s="11">
        <v>406</v>
      </c>
      <c r="P165" s="2" t="s">
        <v>18</v>
      </c>
      <c r="Q165" s="2" t="s">
        <v>19</v>
      </c>
      <c r="R165" s="14">
        <v>8200000</v>
      </c>
      <c r="S165" s="9">
        <f t="shared" si="20"/>
        <v>155014286</v>
      </c>
      <c r="T165" t="str">
        <f t="shared" si="24"/>
        <v>Black Swan </v>
      </c>
      <c r="U165" s="17">
        <f t="shared" si="21"/>
        <v>164</v>
      </c>
      <c r="V165" t="str">
        <f t="shared" si="23"/>
        <v xml:space="preserve"> </v>
      </c>
    </row>
    <row r="166" spans="1:22" ht="13.2">
      <c r="A166" s="2" t="s">
        <v>1523</v>
      </c>
      <c r="B166" s="2" t="s">
        <v>3987</v>
      </c>
      <c r="C166" s="5">
        <v>8</v>
      </c>
      <c r="D166" s="7">
        <v>1988</v>
      </c>
      <c r="E166" s="7" t="str">
        <f t="shared" si="22"/>
        <v>1980s</v>
      </c>
      <c r="F166" s="9">
        <v>172825435</v>
      </c>
      <c r="G166" s="11">
        <v>100</v>
      </c>
      <c r="H166" s="2" t="s">
        <v>1655</v>
      </c>
      <c r="I166" s="2" t="s">
        <v>302</v>
      </c>
      <c r="J166" t="str">
        <f t="shared" si="18"/>
        <v xml:space="preserve"> </v>
      </c>
      <c r="K166" t="str">
        <f t="shared" si="19"/>
        <v xml:space="preserve"> </v>
      </c>
      <c r="N166" s="11">
        <v>383784</v>
      </c>
      <c r="O166" s="11">
        <v>331</v>
      </c>
      <c r="P166" s="2" t="s">
        <v>18</v>
      </c>
      <c r="Q166" s="2" t="s">
        <v>19</v>
      </c>
      <c r="R166" s="14">
        <v>25000000</v>
      </c>
      <c r="S166" s="9">
        <f t="shared" si="20"/>
        <v>147825435</v>
      </c>
      <c r="T166" t="str">
        <f t="shared" si="24"/>
        <v>District 9 </v>
      </c>
      <c r="U166" s="17">
        <f t="shared" si="21"/>
        <v>165</v>
      </c>
      <c r="V166" t="str">
        <f t="shared" si="23"/>
        <v xml:space="preserve"> </v>
      </c>
    </row>
    <row r="167" spans="1:22" ht="13.2">
      <c r="A167" s="2" t="s">
        <v>2461</v>
      </c>
      <c r="B167" s="2" t="s">
        <v>5332</v>
      </c>
      <c r="C167" s="5">
        <v>8</v>
      </c>
      <c r="D167" s="7">
        <v>2008</v>
      </c>
      <c r="E167" s="7" t="str">
        <f t="shared" si="22"/>
        <v>2000s</v>
      </c>
      <c r="F167" s="9">
        <v>141319195</v>
      </c>
      <c r="G167" s="11">
        <v>418</v>
      </c>
      <c r="H167" s="2" t="s">
        <v>128</v>
      </c>
      <c r="I167" s="2" t="s">
        <v>5331</v>
      </c>
      <c r="J167" t="str">
        <f t="shared" si="18"/>
        <v xml:space="preserve"> </v>
      </c>
      <c r="K167" t="str">
        <f t="shared" si="19"/>
        <v xml:space="preserve"> </v>
      </c>
      <c r="N167" s="11">
        <v>641997</v>
      </c>
      <c r="O167" s="11">
        <v>1017</v>
      </c>
      <c r="P167" s="2" t="s">
        <v>18</v>
      </c>
      <c r="Q167" s="2" t="s">
        <v>30</v>
      </c>
      <c r="R167" s="14">
        <v>15000000</v>
      </c>
      <c r="S167" s="9">
        <f t="shared" si="20"/>
        <v>126319195</v>
      </c>
      <c r="T167" t="str">
        <f t="shared" si="24"/>
        <v>Young Frankenstein </v>
      </c>
      <c r="U167" s="17">
        <f t="shared" si="21"/>
        <v>166</v>
      </c>
      <c r="V167" t="str">
        <f t="shared" si="23"/>
        <v xml:space="preserve"> </v>
      </c>
    </row>
    <row r="168" spans="1:22" ht="13.2">
      <c r="A168" s="2" t="s">
        <v>1768</v>
      </c>
      <c r="B168" s="2" t="s">
        <v>5105</v>
      </c>
      <c r="C168" s="5">
        <v>8</v>
      </c>
      <c r="D168" s="7">
        <v>2010</v>
      </c>
      <c r="E168" s="7" t="str">
        <f t="shared" si="22"/>
        <v>2010s</v>
      </c>
      <c r="F168" s="9">
        <v>138795342</v>
      </c>
      <c r="G168" s="11">
        <v>479</v>
      </c>
      <c r="H168" s="2" t="s">
        <v>2782</v>
      </c>
      <c r="I168" s="2" t="s">
        <v>253</v>
      </c>
      <c r="J168" t="str">
        <f t="shared" si="18"/>
        <v xml:space="preserve"> </v>
      </c>
      <c r="K168" t="str">
        <f t="shared" si="19"/>
        <v xml:space="preserve"> </v>
      </c>
      <c r="N168" s="11">
        <v>503631</v>
      </c>
      <c r="O168" s="11">
        <v>636</v>
      </c>
      <c r="P168" s="2" t="s">
        <v>18</v>
      </c>
      <c r="Q168" s="2" t="s">
        <v>30</v>
      </c>
      <c r="R168" s="14">
        <v>15000000</v>
      </c>
      <c r="S168" s="9">
        <f t="shared" si="20"/>
        <v>123795342</v>
      </c>
      <c r="T168" t="str">
        <f t="shared" si="24"/>
        <v>Dead Poets Society </v>
      </c>
      <c r="U168" s="17">
        <f t="shared" si="21"/>
        <v>167</v>
      </c>
      <c r="V168" t="str">
        <f t="shared" si="23"/>
        <v xml:space="preserve"> </v>
      </c>
    </row>
    <row r="169" spans="1:22" ht="13.2">
      <c r="A169" s="2" t="s">
        <v>229</v>
      </c>
      <c r="B169" s="2" t="s">
        <v>2302</v>
      </c>
      <c r="C169" s="5">
        <v>8</v>
      </c>
      <c r="D169" s="7">
        <v>2002</v>
      </c>
      <c r="E169" s="7" t="str">
        <f t="shared" si="22"/>
        <v>2000s</v>
      </c>
      <c r="F169" s="9">
        <v>164435221</v>
      </c>
      <c r="G169" s="11">
        <v>194</v>
      </c>
      <c r="H169" s="2" t="s">
        <v>898</v>
      </c>
      <c r="I169" s="2" t="s">
        <v>129</v>
      </c>
      <c r="J169" t="str">
        <f t="shared" si="18"/>
        <v xml:space="preserve"> </v>
      </c>
      <c r="K169" t="str">
        <f t="shared" si="19"/>
        <v>Catch Me If You Can </v>
      </c>
      <c r="N169" s="11">
        <v>525801</v>
      </c>
      <c r="O169" s="11">
        <v>667</v>
      </c>
      <c r="P169" s="2" t="s">
        <v>18</v>
      </c>
      <c r="Q169" s="2" t="s">
        <v>19</v>
      </c>
      <c r="R169" s="14">
        <v>52000000</v>
      </c>
      <c r="S169" s="9">
        <f t="shared" si="20"/>
        <v>112435221</v>
      </c>
      <c r="T169" t="str">
        <f t="shared" si="24"/>
        <v>Mystic River </v>
      </c>
      <c r="U169" s="17">
        <f t="shared" si="21"/>
        <v>168</v>
      </c>
      <c r="V169" t="str">
        <f t="shared" si="23"/>
        <v xml:space="preserve"> </v>
      </c>
    </row>
    <row r="170" spans="1:22" ht="13.2">
      <c r="A170" s="2" t="s">
        <v>211</v>
      </c>
      <c r="B170" s="2" t="s">
        <v>565</v>
      </c>
      <c r="C170" s="5">
        <v>8</v>
      </c>
      <c r="D170" s="7">
        <v>2009</v>
      </c>
      <c r="E170" s="7" t="str">
        <f t="shared" si="22"/>
        <v>2000s</v>
      </c>
      <c r="F170" s="9">
        <v>257704099</v>
      </c>
      <c r="G170" s="11">
        <v>518</v>
      </c>
      <c r="H170" s="2" t="s">
        <v>40</v>
      </c>
      <c r="I170" s="2" t="s">
        <v>55</v>
      </c>
      <c r="J170" t="str">
        <f t="shared" si="18"/>
        <v xml:space="preserve"> </v>
      </c>
      <c r="K170" t="str">
        <f t="shared" si="19"/>
        <v xml:space="preserve"> </v>
      </c>
      <c r="N170" s="11">
        <v>504419</v>
      </c>
      <c r="O170" s="11">
        <v>1559</v>
      </c>
      <c r="P170" s="2" t="s">
        <v>18</v>
      </c>
      <c r="Q170" s="2" t="s">
        <v>19</v>
      </c>
      <c r="R170" s="14">
        <v>150000000</v>
      </c>
      <c r="S170" s="9">
        <f t="shared" si="20"/>
        <v>107704099</v>
      </c>
      <c r="T170" t="str">
        <f t="shared" si="24"/>
        <v>Ratatouille </v>
      </c>
      <c r="U170" s="17">
        <f t="shared" si="21"/>
        <v>169</v>
      </c>
      <c r="V170" t="str">
        <f t="shared" si="23"/>
        <v xml:space="preserve"> </v>
      </c>
    </row>
    <row r="171" spans="1:22" ht="13.2">
      <c r="A171" s="2" t="s">
        <v>2180</v>
      </c>
      <c r="B171" s="2" t="s">
        <v>2182</v>
      </c>
      <c r="C171" s="5">
        <v>8</v>
      </c>
      <c r="D171" s="7">
        <v>2006</v>
      </c>
      <c r="E171" s="7" t="str">
        <f t="shared" si="22"/>
        <v>2000s</v>
      </c>
      <c r="F171" s="9">
        <v>162586036</v>
      </c>
      <c r="G171" s="11">
        <v>201</v>
      </c>
      <c r="H171" s="2" t="s">
        <v>814</v>
      </c>
      <c r="I171" s="2" t="s">
        <v>97</v>
      </c>
      <c r="J171" t="str">
        <f t="shared" si="18"/>
        <v xml:space="preserve"> </v>
      </c>
      <c r="K171" t="str">
        <f t="shared" si="19"/>
        <v xml:space="preserve"> </v>
      </c>
      <c r="N171" s="11">
        <v>338383</v>
      </c>
      <c r="O171" s="11">
        <v>611</v>
      </c>
      <c r="P171" s="2" t="s">
        <v>18</v>
      </c>
      <c r="Q171" s="2" t="s">
        <v>19</v>
      </c>
      <c r="R171" s="14">
        <v>55000000</v>
      </c>
      <c r="S171" s="9">
        <f t="shared" si="20"/>
        <v>107586036</v>
      </c>
      <c r="T171" t="str">
        <f t="shared" si="24"/>
        <v>Fiddler on the Roof </v>
      </c>
      <c r="U171" s="17">
        <f t="shared" si="21"/>
        <v>170</v>
      </c>
      <c r="V171" t="str">
        <f t="shared" si="23"/>
        <v xml:space="preserve"> </v>
      </c>
    </row>
    <row r="172" spans="1:22" ht="13.2">
      <c r="A172" s="2" t="s">
        <v>3885</v>
      </c>
      <c r="B172" s="2" t="s">
        <v>5705</v>
      </c>
      <c r="C172" s="5">
        <v>8</v>
      </c>
      <c r="D172" s="7">
        <v>1965</v>
      </c>
      <c r="E172" s="7" t="str">
        <f t="shared" si="22"/>
        <v>1960s</v>
      </c>
      <c r="F172" s="9">
        <v>111722000</v>
      </c>
      <c r="G172" s="11">
        <v>89</v>
      </c>
      <c r="H172" s="2" t="s">
        <v>2579</v>
      </c>
      <c r="I172" s="2" t="s">
        <v>4883</v>
      </c>
      <c r="J172" t="str">
        <f t="shared" si="18"/>
        <v xml:space="preserve"> </v>
      </c>
      <c r="K172" t="str">
        <f t="shared" si="19"/>
        <v xml:space="preserve"> </v>
      </c>
      <c r="N172" s="11">
        <v>55816</v>
      </c>
      <c r="O172" s="11">
        <v>255</v>
      </c>
      <c r="P172" s="2" t="s">
        <v>18</v>
      </c>
      <c r="Q172" s="2" t="s">
        <v>19</v>
      </c>
      <c r="R172" s="14">
        <v>11000000</v>
      </c>
      <c r="S172" s="9">
        <f t="shared" si="20"/>
        <v>100722000</v>
      </c>
      <c r="T172" t="str">
        <f t="shared" si="24"/>
        <v>Kill Bill: Vol. 2 </v>
      </c>
      <c r="U172" s="17">
        <f t="shared" si="21"/>
        <v>171</v>
      </c>
      <c r="V172" t="str">
        <f t="shared" si="23"/>
        <v xml:space="preserve"> </v>
      </c>
    </row>
    <row r="173" spans="1:22" ht="13.2">
      <c r="A173" s="2" t="s">
        <v>648</v>
      </c>
      <c r="B173" s="2" t="s">
        <v>5412</v>
      </c>
      <c r="C173" s="5">
        <v>8</v>
      </c>
      <c r="D173" s="7">
        <v>2010</v>
      </c>
      <c r="E173" s="7" t="str">
        <f t="shared" si="22"/>
        <v>2010s</v>
      </c>
      <c r="F173" s="9">
        <v>106952327</v>
      </c>
      <c r="G173" s="11">
        <v>669</v>
      </c>
      <c r="H173" s="2" t="s">
        <v>1945</v>
      </c>
      <c r="I173" s="2" t="s">
        <v>469</v>
      </c>
      <c r="J173" t="str">
        <f t="shared" si="18"/>
        <v xml:space="preserve"> </v>
      </c>
      <c r="K173" t="str">
        <f t="shared" si="19"/>
        <v xml:space="preserve"> </v>
      </c>
      <c r="N173" s="11">
        <v>551363</v>
      </c>
      <c r="O173" s="11">
        <v>1140</v>
      </c>
      <c r="P173" s="2" t="s">
        <v>18</v>
      </c>
      <c r="Q173" s="2" t="s">
        <v>19</v>
      </c>
      <c r="R173" s="14">
        <v>13000000</v>
      </c>
      <c r="S173" s="9">
        <f t="shared" si="20"/>
        <v>93952327</v>
      </c>
      <c r="T173" t="str">
        <f t="shared" si="24"/>
        <v>X-Men: Days of Future Past </v>
      </c>
      <c r="U173" s="17">
        <f t="shared" si="21"/>
        <v>172</v>
      </c>
      <c r="V173" t="str">
        <f t="shared" si="23"/>
        <v xml:space="preserve"> </v>
      </c>
    </row>
    <row r="174" spans="1:22" ht="13.2">
      <c r="A174" s="2" t="s">
        <v>736</v>
      </c>
      <c r="B174" s="2" t="s">
        <v>3565</v>
      </c>
      <c r="C174" s="5">
        <v>8</v>
      </c>
      <c r="D174" s="7">
        <v>2009</v>
      </c>
      <c r="E174" s="7" t="str">
        <f t="shared" si="22"/>
        <v>2000s</v>
      </c>
      <c r="F174" s="9">
        <v>115646235</v>
      </c>
      <c r="G174" s="11">
        <v>472</v>
      </c>
      <c r="H174" s="2" t="s">
        <v>1394</v>
      </c>
      <c r="I174" s="2" t="s">
        <v>322</v>
      </c>
      <c r="J174" t="str">
        <f t="shared" si="18"/>
        <v xml:space="preserve"> </v>
      </c>
      <c r="K174" t="str">
        <f t="shared" si="19"/>
        <v xml:space="preserve"> </v>
      </c>
      <c r="N174" s="11">
        <v>531737</v>
      </c>
      <c r="O174" s="11">
        <v>1262</v>
      </c>
      <c r="P174" s="2" t="s">
        <v>18</v>
      </c>
      <c r="Q174" s="2" t="s">
        <v>3566</v>
      </c>
      <c r="R174" s="14">
        <v>30000000</v>
      </c>
      <c r="S174" s="9">
        <f t="shared" si="20"/>
        <v>85646235</v>
      </c>
      <c r="T174" t="str">
        <f t="shared" si="24"/>
        <v>JFK </v>
      </c>
      <c r="U174" s="17">
        <f t="shared" si="21"/>
        <v>173</v>
      </c>
      <c r="V174" t="str">
        <f t="shared" si="23"/>
        <v xml:space="preserve"> </v>
      </c>
    </row>
    <row r="175" spans="1:22" ht="13.2">
      <c r="A175" s="2" t="s">
        <v>4310</v>
      </c>
      <c r="B175" s="2" t="s">
        <v>7003</v>
      </c>
      <c r="C175" s="5">
        <v>8</v>
      </c>
      <c r="D175" s="7">
        <v>1974</v>
      </c>
      <c r="E175" s="7" t="str">
        <f t="shared" si="22"/>
        <v>1970s</v>
      </c>
      <c r="F175" s="9">
        <v>86300000</v>
      </c>
      <c r="G175" s="11">
        <v>129</v>
      </c>
      <c r="H175" s="2" t="s">
        <v>869</v>
      </c>
      <c r="I175" s="2" t="s">
        <v>2649</v>
      </c>
      <c r="J175" t="str">
        <f t="shared" si="18"/>
        <v xml:space="preserve"> </v>
      </c>
      <c r="K175" t="str">
        <f t="shared" si="19"/>
        <v xml:space="preserve"> </v>
      </c>
      <c r="N175" s="11">
        <v>112671</v>
      </c>
      <c r="O175" s="11">
        <v>315</v>
      </c>
      <c r="P175" s="2" t="s">
        <v>18</v>
      </c>
      <c r="Q175" s="2" t="s">
        <v>19</v>
      </c>
      <c r="R175" s="14">
        <v>2800000</v>
      </c>
      <c r="S175" s="9">
        <f t="shared" si="20"/>
        <v>83500000</v>
      </c>
      <c r="T175" t="str">
        <f t="shared" si="24"/>
        <v>The Artist </v>
      </c>
      <c r="U175" s="17">
        <f t="shared" si="21"/>
        <v>174</v>
      </c>
      <c r="V175" t="str">
        <f t="shared" si="23"/>
        <v xml:space="preserve"> </v>
      </c>
    </row>
    <row r="176" spans="1:22" ht="13.2">
      <c r="A176" s="2" t="s">
        <v>598</v>
      </c>
      <c r="B176" s="2" t="s">
        <v>5003</v>
      </c>
      <c r="C176" s="5">
        <v>8</v>
      </c>
      <c r="D176" s="7">
        <v>1989</v>
      </c>
      <c r="E176" s="7" t="str">
        <f t="shared" si="22"/>
        <v>1980s</v>
      </c>
      <c r="F176" s="9">
        <v>95860116</v>
      </c>
      <c r="G176" s="11">
        <v>96</v>
      </c>
      <c r="H176" s="2" t="s">
        <v>1278</v>
      </c>
      <c r="I176" s="2" t="s">
        <v>456</v>
      </c>
      <c r="J176" t="str">
        <f t="shared" si="18"/>
        <v xml:space="preserve"> </v>
      </c>
      <c r="K176" t="str">
        <f t="shared" si="19"/>
        <v xml:space="preserve"> </v>
      </c>
      <c r="N176" s="11">
        <v>277451</v>
      </c>
      <c r="O176" s="11">
        <v>491</v>
      </c>
      <c r="P176" s="2" t="s">
        <v>18</v>
      </c>
      <c r="Q176" s="2" t="s">
        <v>19</v>
      </c>
      <c r="R176" s="14">
        <v>16400000</v>
      </c>
      <c r="S176" s="9">
        <f t="shared" si="20"/>
        <v>79460116</v>
      </c>
      <c r="T176" t="str">
        <f t="shared" si="24"/>
        <v>Sling Blade </v>
      </c>
      <c r="U176" s="17">
        <f t="shared" si="21"/>
        <v>175</v>
      </c>
      <c r="V176" t="str">
        <f t="shared" si="23"/>
        <v xml:space="preserve"> </v>
      </c>
    </row>
    <row r="177" spans="1:22" ht="13.2">
      <c r="A177" s="2" t="s">
        <v>1780</v>
      </c>
      <c r="B177" s="2" t="s">
        <v>3569</v>
      </c>
      <c r="C177" s="5">
        <v>8</v>
      </c>
      <c r="D177" s="7">
        <v>2003</v>
      </c>
      <c r="E177" s="7" t="str">
        <f t="shared" si="22"/>
        <v>2000s</v>
      </c>
      <c r="F177" s="9">
        <v>90135191</v>
      </c>
      <c r="G177" s="11">
        <v>229</v>
      </c>
      <c r="H177" s="2" t="s">
        <v>1103</v>
      </c>
      <c r="I177" s="2" t="s">
        <v>3006</v>
      </c>
      <c r="J177" t="str">
        <f t="shared" si="18"/>
        <v xml:space="preserve"> </v>
      </c>
      <c r="K177" t="str">
        <f t="shared" si="19"/>
        <v xml:space="preserve"> </v>
      </c>
      <c r="N177" s="11">
        <v>338415</v>
      </c>
      <c r="O177" s="11">
        <v>935</v>
      </c>
      <c r="P177" s="2" t="s">
        <v>18</v>
      </c>
      <c r="Q177" s="2" t="s">
        <v>19</v>
      </c>
      <c r="R177" s="14">
        <v>25000000</v>
      </c>
      <c r="S177" s="9">
        <f t="shared" si="20"/>
        <v>65135191</v>
      </c>
      <c r="T177" t="str">
        <f t="shared" si="24"/>
        <v>Dallas Buyers Club </v>
      </c>
      <c r="U177" s="17">
        <f t="shared" si="21"/>
        <v>176</v>
      </c>
      <c r="V177" t="str">
        <f t="shared" si="23"/>
        <v xml:space="preserve"> </v>
      </c>
    </row>
    <row r="178" spans="1:22" ht="13.2">
      <c r="A178" s="2" t="s">
        <v>342</v>
      </c>
      <c r="B178" s="2" t="s">
        <v>445</v>
      </c>
      <c r="C178" s="5">
        <v>8</v>
      </c>
      <c r="D178" s="7">
        <v>2007</v>
      </c>
      <c r="E178" s="7" t="str">
        <f t="shared" si="22"/>
        <v>2000s</v>
      </c>
      <c r="F178" s="9">
        <v>206435493</v>
      </c>
      <c r="G178" s="11">
        <v>318</v>
      </c>
      <c r="H178" s="2" t="s">
        <v>443</v>
      </c>
      <c r="I178" s="2" t="s">
        <v>444</v>
      </c>
      <c r="J178" t="str">
        <f t="shared" si="18"/>
        <v xml:space="preserve"> </v>
      </c>
      <c r="K178" t="str">
        <f t="shared" si="19"/>
        <v xml:space="preserve"> </v>
      </c>
      <c r="N178" s="11">
        <v>473887</v>
      </c>
      <c r="O178" s="11">
        <v>626</v>
      </c>
      <c r="P178" s="2" t="s">
        <v>18</v>
      </c>
      <c r="Q178" s="2" t="s">
        <v>19</v>
      </c>
      <c r="R178" s="14">
        <v>150000000</v>
      </c>
      <c r="S178" s="9">
        <f t="shared" si="20"/>
        <v>56435493</v>
      </c>
      <c r="T178" t="str">
        <f t="shared" ref="T178:T201" si="25">IF(N186&gt;25000,B186," ")</f>
        <v>Boyhood </v>
      </c>
      <c r="U178" s="17">
        <f t="shared" si="21"/>
        <v>177</v>
      </c>
      <c r="V178" t="str">
        <f t="shared" si="23"/>
        <v xml:space="preserve"> </v>
      </c>
    </row>
    <row r="179" spans="1:22" ht="13.2">
      <c r="A179" s="2" t="s">
        <v>3127</v>
      </c>
      <c r="B179" s="2" t="s">
        <v>6035</v>
      </c>
      <c r="C179" s="5">
        <v>8</v>
      </c>
      <c r="D179" s="7">
        <v>1971</v>
      </c>
      <c r="E179" s="7" t="str">
        <f t="shared" si="22"/>
        <v>1970s</v>
      </c>
      <c r="F179" s="9">
        <v>50000000</v>
      </c>
      <c r="G179" s="11">
        <v>66</v>
      </c>
      <c r="H179" s="2" t="s">
        <v>4928</v>
      </c>
      <c r="I179" s="2" t="s">
        <v>3826</v>
      </c>
      <c r="J179" t="str">
        <f t="shared" si="18"/>
        <v xml:space="preserve"> </v>
      </c>
      <c r="K179" t="str">
        <f t="shared" si="19"/>
        <v xml:space="preserve"> </v>
      </c>
      <c r="N179" s="11">
        <v>29839</v>
      </c>
      <c r="O179" s="11">
        <v>150</v>
      </c>
      <c r="P179" s="2" t="s">
        <v>18</v>
      </c>
      <c r="Q179" s="2" t="s">
        <v>19</v>
      </c>
      <c r="R179" s="14">
        <v>9000000</v>
      </c>
      <c r="S179" s="9">
        <f t="shared" si="20"/>
        <v>41000000</v>
      </c>
      <c r="T179" t="str">
        <f t="shared" si="25"/>
        <v>Bowling for Columbine </v>
      </c>
      <c r="U179" s="17">
        <f t="shared" si="21"/>
        <v>178</v>
      </c>
      <c r="V179" t="str">
        <f t="shared" si="23"/>
        <v xml:space="preserve"> </v>
      </c>
    </row>
    <row r="180" spans="1:22" ht="13.2">
      <c r="A180" s="2" t="s">
        <v>919</v>
      </c>
      <c r="B180" s="2" t="s">
        <v>2192</v>
      </c>
      <c r="C180" s="5">
        <v>8</v>
      </c>
      <c r="D180" s="7">
        <v>2004</v>
      </c>
      <c r="E180" s="7" t="str">
        <f t="shared" si="22"/>
        <v>2000s</v>
      </c>
      <c r="F180" s="9">
        <v>66207920</v>
      </c>
      <c r="G180" s="11">
        <v>304</v>
      </c>
      <c r="H180" s="2" t="s">
        <v>267</v>
      </c>
      <c r="I180" s="2" t="s">
        <v>357</v>
      </c>
      <c r="J180" t="str">
        <f t="shared" si="18"/>
        <v xml:space="preserve"> </v>
      </c>
      <c r="K180" t="str">
        <f t="shared" si="19"/>
        <v xml:space="preserve"> </v>
      </c>
      <c r="N180" s="11">
        <v>512749</v>
      </c>
      <c r="O180" s="11">
        <v>935</v>
      </c>
      <c r="P180" s="2" t="s">
        <v>18</v>
      </c>
      <c r="Q180" s="2" t="s">
        <v>19</v>
      </c>
      <c r="R180" s="14">
        <v>30000000</v>
      </c>
      <c r="S180" s="9">
        <f t="shared" si="20"/>
        <v>36207920</v>
      </c>
      <c r="T180" t="str">
        <f t="shared" si="25"/>
        <v>Casino Royale </v>
      </c>
      <c r="U180" s="17">
        <f t="shared" si="21"/>
        <v>179</v>
      </c>
      <c r="V180" t="str">
        <f t="shared" si="23"/>
        <v xml:space="preserve"> </v>
      </c>
    </row>
    <row r="181" spans="1:22" ht="13.2">
      <c r="A181" s="2" t="s">
        <v>68</v>
      </c>
      <c r="B181" s="2" t="s">
        <v>210</v>
      </c>
      <c r="C181" s="5">
        <v>8</v>
      </c>
      <c r="D181" s="7">
        <v>2014</v>
      </c>
      <c r="E181" s="7" t="str">
        <f t="shared" si="22"/>
        <v>2010s</v>
      </c>
      <c r="F181" s="9">
        <v>233914986</v>
      </c>
      <c r="G181" s="11">
        <v>539</v>
      </c>
      <c r="H181" s="2" t="s">
        <v>158</v>
      </c>
      <c r="I181" s="2" t="s">
        <v>209</v>
      </c>
      <c r="J181" t="str">
        <f t="shared" si="18"/>
        <v xml:space="preserve"> </v>
      </c>
      <c r="K181" t="str">
        <f t="shared" si="19"/>
        <v xml:space="preserve"> </v>
      </c>
      <c r="N181" s="11">
        <v>514125</v>
      </c>
      <c r="O181" s="11">
        <v>752</v>
      </c>
      <c r="P181" s="2" t="s">
        <v>18</v>
      </c>
      <c r="Q181" s="2" t="s">
        <v>19</v>
      </c>
      <c r="R181" s="14">
        <v>200000000</v>
      </c>
      <c r="S181" s="9">
        <f t="shared" si="20"/>
        <v>33914986</v>
      </c>
      <c r="T181" t="str">
        <f t="shared" si="25"/>
        <v>Sicko </v>
      </c>
      <c r="U181" s="17">
        <f t="shared" si="21"/>
        <v>180</v>
      </c>
      <c r="V181" t="str">
        <f t="shared" si="23"/>
        <v xml:space="preserve"> </v>
      </c>
    </row>
    <row r="182" spans="1:22" ht="13.2">
      <c r="A182" s="2" t="s">
        <v>426</v>
      </c>
      <c r="B182" s="2" t="s">
        <v>2886</v>
      </c>
      <c r="C182" s="5">
        <v>8</v>
      </c>
      <c r="D182" s="7">
        <v>1991</v>
      </c>
      <c r="E182" s="7" t="str">
        <f t="shared" si="22"/>
        <v>1990s</v>
      </c>
      <c r="F182" s="9">
        <v>70405498</v>
      </c>
      <c r="G182" s="11">
        <v>125</v>
      </c>
      <c r="H182" s="2" t="s">
        <v>1397</v>
      </c>
      <c r="I182" s="2" t="s">
        <v>2885</v>
      </c>
      <c r="J182" t="str">
        <f t="shared" si="18"/>
        <v xml:space="preserve"> </v>
      </c>
      <c r="K182" t="str">
        <f t="shared" si="19"/>
        <v xml:space="preserve"> </v>
      </c>
      <c r="N182" s="11">
        <v>113472</v>
      </c>
      <c r="O182" s="11">
        <v>442</v>
      </c>
      <c r="P182" s="2" t="s">
        <v>18</v>
      </c>
      <c r="Q182" s="2" t="s">
        <v>771</v>
      </c>
      <c r="R182" s="14">
        <v>40000000</v>
      </c>
      <c r="S182" s="9">
        <f t="shared" si="20"/>
        <v>30405498</v>
      </c>
      <c r="T182" t="str">
        <f t="shared" si="25"/>
        <v>Shaun of the Dead </v>
      </c>
      <c r="U182" s="17">
        <f t="shared" si="21"/>
        <v>181</v>
      </c>
      <c r="V182" t="str">
        <f t="shared" si="23"/>
        <v xml:space="preserve"> </v>
      </c>
    </row>
    <row r="183" spans="1:22" ht="13.2">
      <c r="A183" s="2" t="s">
        <v>5011</v>
      </c>
      <c r="B183" s="2" t="s">
        <v>5012</v>
      </c>
      <c r="C183" s="5">
        <v>8</v>
      </c>
      <c r="D183" s="7">
        <v>2011</v>
      </c>
      <c r="E183" s="7" t="str">
        <f t="shared" si="22"/>
        <v>2010s</v>
      </c>
      <c r="F183" s="9">
        <v>44667095</v>
      </c>
      <c r="G183" s="11">
        <v>576</v>
      </c>
      <c r="H183" s="2" t="s">
        <v>750</v>
      </c>
      <c r="I183" s="2" t="s">
        <v>2822</v>
      </c>
      <c r="J183" t="str">
        <f t="shared" si="18"/>
        <v xml:space="preserve"> </v>
      </c>
      <c r="K183" t="str">
        <f t="shared" si="19"/>
        <v xml:space="preserve"> </v>
      </c>
      <c r="N183" s="11">
        <v>190030</v>
      </c>
      <c r="O183" s="11">
        <v>583</v>
      </c>
      <c r="P183" s="2" t="s">
        <v>18</v>
      </c>
      <c r="Q183" s="2" t="s">
        <v>771</v>
      </c>
      <c r="R183" s="14">
        <v>15000000</v>
      </c>
      <c r="S183" s="9">
        <f t="shared" si="20"/>
        <v>29667095</v>
      </c>
      <c r="T183" t="str">
        <f t="shared" si="25"/>
        <v>Life of Pi </v>
      </c>
      <c r="U183" s="17">
        <f t="shared" si="21"/>
        <v>182</v>
      </c>
      <c r="V183" t="str">
        <f t="shared" si="23"/>
        <v xml:space="preserve"> </v>
      </c>
    </row>
    <row r="184" spans="1:22" ht="13.2">
      <c r="A184" s="2" t="s">
        <v>2707</v>
      </c>
      <c r="B184" s="2" t="s">
        <v>6676</v>
      </c>
      <c r="C184" s="5">
        <v>8</v>
      </c>
      <c r="D184" s="7">
        <v>1996</v>
      </c>
      <c r="E184" s="7" t="str">
        <f t="shared" si="22"/>
        <v>1990s</v>
      </c>
      <c r="F184" s="9">
        <v>24475416</v>
      </c>
      <c r="G184" s="11">
        <v>104</v>
      </c>
      <c r="H184" s="2" t="s">
        <v>1655</v>
      </c>
      <c r="I184" s="2" t="s">
        <v>880</v>
      </c>
      <c r="J184" t="str">
        <f t="shared" si="18"/>
        <v xml:space="preserve"> </v>
      </c>
      <c r="K184" t="str">
        <f t="shared" si="19"/>
        <v xml:space="preserve"> </v>
      </c>
      <c r="N184" s="11">
        <v>72443</v>
      </c>
      <c r="O184" s="11">
        <v>309</v>
      </c>
      <c r="P184" s="2" t="s">
        <v>18</v>
      </c>
      <c r="Q184" s="2" t="s">
        <v>19</v>
      </c>
      <c r="R184" s="14">
        <v>890000</v>
      </c>
      <c r="S184" s="9">
        <f t="shared" si="20"/>
        <v>23585416</v>
      </c>
      <c r="T184" t="str">
        <f t="shared" si="25"/>
        <v>The Perks of Being a Wallflower </v>
      </c>
      <c r="U184" s="17">
        <f t="shared" si="21"/>
        <v>183</v>
      </c>
      <c r="V184" t="str">
        <f t="shared" si="23"/>
        <v xml:space="preserve"> </v>
      </c>
    </row>
    <row r="185" spans="1:22" ht="13.2">
      <c r="A185" s="2" t="s">
        <v>3375</v>
      </c>
      <c r="B185" s="2" t="s">
        <v>6550</v>
      </c>
      <c r="C185" s="5">
        <v>8</v>
      </c>
      <c r="D185" s="7">
        <v>2013</v>
      </c>
      <c r="E185" s="7" t="str">
        <f t="shared" si="22"/>
        <v>2010s</v>
      </c>
      <c r="F185" s="9">
        <v>27296514</v>
      </c>
      <c r="G185" s="11">
        <v>471</v>
      </c>
      <c r="H185" s="2" t="s">
        <v>814</v>
      </c>
      <c r="I185" s="2" t="s">
        <v>373</v>
      </c>
      <c r="J185" t="str">
        <f t="shared" si="18"/>
        <v xml:space="preserve"> </v>
      </c>
      <c r="K185" t="str">
        <f t="shared" si="19"/>
        <v xml:space="preserve"> </v>
      </c>
      <c r="N185" s="11">
        <v>326494</v>
      </c>
      <c r="O185" s="11">
        <v>340</v>
      </c>
      <c r="P185" s="2" t="s">
        <v>18</v>
      </c>
      <c r="Q185" s="2" t="s">
        <v>19</v>
      </c>
      <c r="R185" s="14">
        <v>5000000</v>
      </c>
      <c r="S185" s="9">
        <f t="shared" si="20"/>
        <v>22296514</v>
      </c>
      <c r="T185" t="str">
        <f t="shared" si="25"/>
        <v>A Fistful of Dollars </v>
      </c>
      <c r="U185" s="17">
        <f t="shared" si="21"/>
        <v>184</v>
      </c>
      <c r="V185" t="str">
        <f t="shared" si="23"/>
        <v xml:space="preserve"> </v>
      </c>
    </row>
    <row r="186" spans="1:22" ht="13.2">
      <c r="A186" s="2" t="s">
        <v>3914</v>
      </c>
      <c r="B186" s="2" t="s">
        <v>6749</v>
      </c>
      <c r="C186" s="5">
        <v>8</v>
      </c>
      <c r="D186" s="7">
        <v>2014</v>
      </c>
      <c r="E186" s="7" t="str">
        <f t="shared" si="22"/>
        <v>2010s</v>
      </c>
      <c r="F186" s="9">
        <v>25359200</v>
      </c>
      <c r="G186" s="11">
        <v>548</v>
      </c>
      <c r="H186" s="2" t="s">
        <v>1655</v>
      </c>
      <c r="I186" s="2" t="s">
        <v>6748</v>
      </c>
      <c r="J186" t="str">
        <f t="shared" si="18"/>
        <v xml:space="preserve"> </v>
      </c>
      <c r="K186" t="str">
        <f t="shared" si="19"/>
        <v xml:space="preserve"> </v>
      </c>
      <c r="N186" s="11">
        <v>266020</v>
      </c>
      <c r="O186" s="11">
        <v>836</v>
      </c>
      <c r="P186" s="2" t="s">
        <v>18</v>
      </c>
      <c r="Q186" s="2" t="s">
        <v>19</v>
      </c>
      <c r="R186" s="14">
        <v>4000000</v>
      </c>
      <c r="S186" s="9">
        <f t="shared" si="20"/>
        <v>21359200</v>
      </c>
      <c r="T186" t="str">
        <f t="shared" si="25"/>
        <v>Before Sunset </v>
      </c>
      <c r="U186" s="17">
        <f t="shared" si="21"/>
        <v>185</v>
      </c>
      <c r="V186" t="str">
        <f t="shared" si="23"/>
        <v xml:space="preserve"> </v>
      </c>
    </row>
    <row r="187" spans="1:22" ht="13.2">
      <c r="A187" s="2" t="s">
        <v>1826</v>
      </c>
      <c r="B187" s="2" t="s">
        <v>6908</v>
      </c>
      <c r="C187" s="5">
        <v>8</v>
      </c>
      <c r="D187" s="7">
        <v>2002</v>
      </c>
      <c r="E187" s="7" t="str">
        <f t="shared" si="22"/>
        <v>2000s</v>
      </c>
      <c r="F187" s="9">
        <v>21244913</v>
      </c>
      <c r="G187" s="11">
        <v>215</v>
      </c>
      <c r="H187" s="2" t="s">
        <v>6907</v>
      </c>
      <c r="I187" s="2" t="s">
        <v>1826</v>
      </c>
      <c r="J187" t="str">
        <f t="shared" si="18"/>
        <v xml:space="preserve"> </v>
      </c>
      <c r="K187" t="str">
        <f t="shared" si="19"/>
        <v xml:space="preserve"> </v>
      </c>
      <c r="N187" s="11">
        <v>123090</v>
      </c>
      <c r="O187" s="11">
        <v>888</v>
      </c>
      <c r="P187" s="2" t="s">
        <v>18</v>
      </c>
      <c r="Q187" s="2" t="s">
        <v>431</v>
      </c>
      <c r="R187" s="14">
        <v>4000000</v>
      </c>
      <c r="S187" s="9">
        <f t="shared" si="20"/>
        <v>17244913</v>
      </c>
      <c r="T187" t="str">
        <f t="shared" si="25"/>
        <v>Central Station </v>
      </c>
      <c r="U187" s="17">
        <f t="shared" si="21"/>
        <v>186</v>
      </c>
      <c r="V187" t="str">
        <f t="shared" si="23"/>
        <v xml:space="preserve"> </v>
      </c>
    </row>
    <row r="188" spans="1:22" ht="13.2">
      <c r="A188" s="2" t="s">
        <v>187</v>
      </c>
      <c r="B188" s="2" t="s">
        <v>888</v>
      </c>
      <c r="C188" s="5">
        <v>8</v>
      </c>
      <c r="D188" s="7">
        <v>2006</v>
      </c>
      <c r="E188" s="7" t="str">
        <f t="shared" si="22"/>
        <v>2000s</v>
      </c>
      <c r="F188" s="9">
        <v>167007184</v>
      </c>
      <c r="G188" s="11">
        <v>400</v>
      </c>
      <c r="H188" s="2" t="s">
        <v>27</v>
      </c>
      <c r="I188" s="2" t="s">
        <v>118</v>
      </c>
      <c r="J188" t="str">
        <f t="shared" si="18"/>
        <v xml:space="preserve"> </v>
      </c>
      <c r="K188" t="str">
        <f t="shared" si="19"/>
        <v xml:space="preserve"> </v>
      </c>
      <c r="N188" s="11">
        <v>470483</v>
      </c>
      <c r="O188" s="11">
        <v>2301</v>
      </c>
      <c r="P188" s="2" t="s">
        <v>18</v>
      </c>
      <c r="Q188" s="2" t="s">
        <v>30</v>
      </c>
      <c r="R188" s="14">
        <v>150000000</v>
      </c>
      <c r="S188" s="9">
        <f t="shared" si="20"/>
        <v>17007184</v>
      </c>
      <c r="T188" t="str">
        <f t="shared" si="25"/>
        <v>Her </v>
      </c>
      <c r="U188" s="17">
        <f t="shared" si="21"/>
        <v>187</v>
      </c>
      <c r="V188" t="str">
        <f t="shared" si="23"/>
        <v xml:space="preserve"> </v>
      </c>
    </row>
    <row r="189" spans="1:22" ht="13.2">
      <c r="A189" s="2" t="s">
        <v>1826</v>
      </c>
      <c r="B189" s="2" t="s">
        <v>6041</v>
      </c>
      <c r="C189" s="5">
        <v>8</v>
      </c>
      <c r="D189" s="7">
        <v>2007</v>
      </c>
      <c r="E189" s="7" t="str">
        <f t="shared" si="22"/>
        <v>2000s</v>
      </c>
      <c r="F189" s="9">
        <v>24530513</v>
      </c>
      <c r="G189" s="11">
        <v>263</v>
      </c>
      <c r="H189" s="2" t="s">
        <v>1428</v>
      </c>
      <c r="I189" s="2" t="s">
        <v>1826</v>
      </c>
      <c r="J189" t="str">
        <f t="shared" si="18"/>
        <v xml:space="preserve"> </v>
      </c>
      <c r="K189" t="str">
        <f t="shared" si="19"/>
        <v xml:space="preserve"> </v>
      </c>
      <c r="N189" s="11">
        <v>66610</v>
      </c>
      <c r="O189" s="11">
        <v>429</v>
      </c>
      <c r="P189" s="2" t="s">
        <v>18</v>
      </c>
      <c r="Q189" s="2" t="s">
        <v>19</v>
      </c>
      <c r="R189" s="14">
        <v>9000000</v>
      </c>
      <c r="S189" s="9">
        <f t="shared" si="20"/>
        <v>15530513</v>
      </c>
      <c r="T189" t="str">
        <f t="shared" si="25"/>
        <v>Waltz with Bashir </v>
      </c>
      <c r="U189" s="17">
        <f t="shared" si="21"/>
        <v>188</v>
      </c>
      <c r="V189" t="str">
        <f t="shared" si="23"/>
        <v xml:space="preserve"> </v>
      </c>
    </row>
    <row r="190" spans="1:22" ht="13.2">
      <c r="A190" s="2" t="s">
        <v>1242</v>
      </c>
      <c r="B190" s="2" t="s">
        <v>6585</v>
      </c>
      <c r="C190" s="5">
        <v>8</v>
      </c>
      <c r="D190" s="7">
        <v>2004</v>
      </c>
      <c r="E190" s="7" t="str">
        <f t="shared" si="22"/>
        <v>2000s</v>
      </c>
      <c r="F190" s="9">
        <v>13464388</v>
      </c>
      <c r="G190" s="11">
        <v>246</v>
      </c>
      <c r="H190" s="2" t="s">
        <v>3356</v>
      </c>
      <c r="I190" s="2" t="s">
        <v>6584</v>
      </c>
      <c r="J190" t="str">
        <f t="shared" si="18"/>
        <v xml:space="preserve"> </v>
      </c>
      <c r="K190" t="str">
        <f t="shared" si="19"/>
        <v xml:space="preserve"> </v>
      </c>
      <c r="N190" s="11">
        <v>395921</v>
      </c>
      <c r="O190" s="11">
        <v>859</v>
      </c>
      <c r="P190" s="2" t="s">
        <v>18</v>
      </c>
      <c r="Q190" s="2" t="s">
        <v>30</v>
      </c>
      <c r="R190" s="14">
        <v>4000000</v>
      </c>
      <c r="S190" s="9">
        <f t="shared" si="20"/>
        <v>9464388</v>
      </c>
      <c r="T190" t="str">
        <f t="shared" si="25"/>
        <v>True Romance </v>
      </c>
      <c r="U190" s="17">
        <f t="shared" si="21"/>
        <v>189</v>
      </c>
      <c r="V190" t="str">
        <f t="shared" si="23"/>
        <v xml:space="preserve"> </v>
      </c>
    </row>
    <row r="191" spans="1:22" ht="13.2">
      <c r="A191" s="2" t="s">
        <v>582</v>
      </c>
      <c r="B191" s="2" t="s">
        <v>722</v>
      </c>
      <c r="C191" s="5">
        <v>8</v>
      </c>
      <c r="D191" s="7">
        <v>2012</v>
      </c>
      <c r="E191" s="7" t="str">
        <f t="shared" si="22"/>
        <v>2010s</v>
      </c>
      <c r="F191" s="9">
        <v>124976634</v>
      </c>
      <c r="G191" s="11">
        <v>552</v>
      </c>
      <c r="H191" s="2" t="s">
        <v>720</v>
      </c>
      <c r="I191" s="2" t="s">
        <v>721</v>
      </c>
      <c r="J191" t="str">
        <f t="shared" si="18"/>
        <v xml:space="preserve"> </v>
      </c>
      <c r="K191" t="str">
        <f t="shared" si="19"/>
        <v xml:space="preserve"> </v>
      </c>
      <c r="N191" s="11">
        <v>440084</v>
      </c>
      <c r="O191" s="11">
        <v>755</v>
      </c>
      <c r="P191" s="2" t="s">
        <v>18</v>
      </c>
      <c r="Q191" s="2" t="s">
        <v>19</v>
      </c>
      <c r="R191" s="14">
        <v>120000000</v>
      </c>
      <c r="S191" s="9">
        <f t="shared" si="20"/>
        <v>4976634</v>
      </c>
      <c r="T191" t="str">
        <f t="shared" si="25"/>
        <v>Persepolis </v>
      </c>
      <c r="U191" s="17">
        <f t="shared" si="21"/>
        <v>190</v>
      </c>
      <c r="V191" t="str">
        <f t="shared" si="23"/>
        <v xml:space="preserve"> </v>
      </c>
    </row>
    <row r="192" spans="1:22" ht="13.2">
      <c r="A192" s="2" t="s">
        <v>5494</v>
      </c>
      <c r="B192" s="2" t="s">
        <v>5496</v>
      </c>
      <c r="C192" s="5">
        <v>8</v>
      </c>
      <c r="D192" s="7">
        <v>2012</v>
      </c>
      <c r="E192" s="7" t="str">
        <f t="shared" si="22"/>
        <v>2010s</v>
      </c>
      <c r="F192" s="9">
        <v>17738570</v>
      </c>
      <c r="G192" s="11">
        <v>364</v>
      </c>
      <c r="H192" s="2" t="s">
        <v>128</v>
      </c>
      <c r="I192" s="2" t="s">
        <v>651</v>
      </c>
      <c r="J192" t="str">
        <f t="shared" si="18"/>
        <v xml:space="preserve"> </v>
      </c>
      <c r="K192" t="str">
        <f t="shared" si="19"/>
        <v xml:space="preserve"> </v>
      </c>
      <c r="N192" s="11">
        <v>351274</v>
      </c>
      <c r="O192" s="11">
        <v>457</v>
      </c>
      <c r="P192" s="2" t="s">
        <v>18</v>
      </c>
      <c r="Q192" s="2" t="s">
        <v>19</v>
      </c>
      <c r="R192" s="14">
        <v>13000000</v>
      </c>
      <c r="S192" s="9">
        <f t="shared" si="20"/>
        <v>4738570</v>
      </c>
      <c r="T192" t="str">
        <f t="shared" si="25"/>
        <v>Big Fish </v>
      </c>
      <c r="U192" s="17">
        <f t="shared" si="21"/>
        <v>191</v>
      </c>
      <c r="V192" t="str">
        <f t="shared" si="23"/>
        <v xml:space="preserve"> </v>
      </c>
    </row>
    <row r="193" spans="1:22" ht="13.2">
      <c r="A193" s="2" t="s">
        <v>3759</v>
      </c>
      <c r="B193" s="2" t="s">
        <v>7691</v>
      </c>
      <c r="C193" s="5">
        <v>8</v>
      </c>
      <c r="D193" s="7">
        <v>1964</v>
      </c>
      <c r="E193" s="7" t="str">
        <f t="shared" si="22"/>
        <v>1960s</v>
      </c>
      <c r="F193" s="9">
        <v>3500000</v>
      </c>
      <c r="G193" s="11">
        <v>122</v>
      </c>
      <c r="H193" s="2" t="s">
        <v>4227</v>
      </c>
      <c r="I193" s="2" t="s">
        <v>1780</v>
      </c>
      <c r="J193" t="str">
        <f t="shared" si="18"/>
        <v xml:space="preserve"> </v>
      </c>
      <c r="K193" t="str">
        <f t="shared" si="19"/>
        <v xml:space="preserve"> </v>
      </c>
      <c r="N193" s="11">
        <v>147566</v>
      </c>
      <c r="O193" s="11">
        <v>235</v>
      </c>
      <c r="P193" s="2" t="s">
        <v>4143</v>
      </c>
      <c r="Q193" s="2" t="s">
        <v>3166</v>
      </c>
      <c r="R193" s="14">
        <v>200000</v>
      </c>
      <c r="S193" s="9">
        <f t="shared" si="20"/>
        <v>3300000</v>
      </c>
      <c r="T193" t="str">
        <f t="shared" si="25"/>
        <v>The Straight Story </v>
      </c>
      <c r="U193" s="17">
        <f t="shared" si="21"/>
        <v>192</v>
      </c>
      <c r="V193" t="str">
        <f t="shared" si="23"/>
        <v>The Straight Story (Italian)</v>
      </c>
    </row>
    <row r="194" spans="1:22" ht="13.2">
      <c r="A194" s="2" t="s">
        <v>3914</v>
      </c>
      <c r="B194" s="2" t="s">
        <v>7115</v>
      </c>
      <c r="C194" s="5">
        <v>8</v>
      </c>
      <c r="D194" s="7">
        <v>2004</v>
      </c>
      <c r="E194" s="7" t="str">
        <f t="shared" si="22"/>
        <v>2000s</v>
      </c>
      <c r="F194" s="9">
        <v>5792822</v>
      </c>
      <c r="G194" s="11">
        <v>211</v>
      </c>
      <c r="H194" s="2" t="s">
        <v>128</v>
      </c>
      <c r="I194" s="2" t="s">
        <v>4363</v>
      </c>
      <c r="J194" t="str">
        <f t="shared" ref="J194:J257" si="26">IF(I194="Meryl Streep",B194," ")</f>
        <v xml:space="preserve"> </v>
      </c>
      <c r="K194" t="str">
        <f t="shared" ref="K194:K257" si="27">IF(I194="Leonardo Dicaprio",B194," ")</f>
        <v xml:space="preserve"> </v>
      </c>
      <c r="N194" s="11">
        <v>168398</v>
      </c>
      <c r="O194" s="11">
        <v>492</v>
      </c>
      <c r="P194" s="2" t="s">
        <v>18</v>
      </c>
      <c r="Q194" s="2" t="s">
        <v>19</v>
      </c>
      <c r="R194" s="14">
        <v>2700000</v>
      </c>
      <c r="S194" s="9">
        <f t="shared" ref="S194:S257" si="28">F194-R194</f>
        <v>3092822</v>
      </c>
      <c r="T194" t="str">
        <f t="shared" si="25"/>
        <v>Brazil </v>
      </c>
      <c r="U194" s="17">
        <f t="shared" ref="U194:U251" si="29">ROW(193:193)</f>
        <v>193</v>
      </c>
      <c r="V194" t="str">
        <f t="shared" si="23"/>
        <v xml:space="preserve"> </v>
      </c>
    </row>
    <row r="195" spans="1:22" ht="13.2">
      <c r="A195" s="2" t="s">
        <v>2082</v>
      </c>
      <c r="B195" s="2" t="s">
        <v>6987</v>
      </c>
      <c r="C195" s="5">
        <v>8</v>
      </c>
      <c r="D195" s="7">
        <v>1998</v>
      </c>
      <c r="E195" s="7" t="str">
        <f t="shared" ref="E195:E258" si="30">LEFT(D195,3)&amp;"0s"</f>
        <v>1990s</v>
      </c>
      <c r="F195" s="9">
        <v>5595428</v>
      </c>
      <c r="G195" s="11">
        <v>71</v>
      </c>
      <c r="H195" s="2" t="s">
        <v>1655</v>
      </c>
      <c r="I195" s="2" t="s">
        <v>6825</v>
      </c>
      <c r="J195" t="str">
        <f t="shared" si="26"/>
        <v xml:space="preserve"> </v>
      </c>
      <c r="K195" t="str">
        <f t="shared" si="27"/>
        <v xml:space="preserve"> </v>
      </c>
      <c r="N195" s="11">
        <v>28951</v>
      </c>
      <c r="O195" s="11">
        <v>257</v>
      </c>
      <c r="P195" s="2" t="s">
        <v>5707</v>
      </c>
      <c r="Q195" s="2" t="s">
        <v>6338</v>
      </c>
      <c r="R195" s="14">
        <v>2900000</v>
      </c>
      <c r="S195" s="9">
        <f t="shared" si="28"/>
        <v>2695428</v>
      </c>
      <c r="T195" t="str">
        <f t="shared" si="25"/>
        <v>In Bruges </v>
      </c>
      <c r="U195" s="17">
        <f t="shared" si="29"/>
        <v>194</v>
      </c>
      <c r="V195" t="str">
        <f t="shared" si="23"/>
        <v>In Bruges (Portuguese)</v>
      </c>
    </row>
    <row r="196" spans="1:22" ht="13.2">
      <c r="A196" s="2" t="s">
        <v>938</v>
      </c>
      <c r="B196" s="2" t="s">
        <v>4280</v>
      </c>
      <c r="C196" s="5">
        <v>8</v>
      </c>
      <c r="D196" s="7">
        <v>2013</v>
      </c>
      <c r="E196" s="7" t="str">
        <f t="shared" si="30"/>
        <v>2010s</v>
      </c>
      <c r="F196" s="9">
        <v>25556065</v>
      </c>
      <c r="G196" s="11">
        <v>574</v>
      </c>
      <c r="H196" s="2" t="s">
        <v>2541</v>
      </c>
      <c r="I196" s="2" t="s">
        <v>57</v>
      </c>
      <c r="J196" t="str">
        <f t="shared" si="26"/>
        <v xml:space="preserve"> </v>
      </c>
      <c r="K196" t="str">
        <f t="shared" si="27"/>
        <v xml:space="preserve"> </v>
      </c>
      <c r="N196" s="11">
        <v>355126</v>
      </c>
      <c r="O196" s="11">
        <v>748</v>
      </c>
      <c r="P196" s="2" t="s">
        <v>18</v>
      </c>
      <c r="Q196" s="2" t="s">
        <v>19</v>
      </c>
      <c r="R196" s="14">
        <v>23000000</v>
      </c>
      <c r="S196" s="9">
        <f t="shared" si="28"/>
        <v>2556065</v>
      </c>
      <c r="T196" t="str">
        <f t="shared" si="25"/>
        <v>Mulholland Drive </v>
      </c>
      <c r="U196" s="17">
        <f t="shared" si="29"/>
        <v>195</v>
      </c>
      <c r="V196" t="str">
        <f t="shared" si="23"/>
        <v xml:space="preserve"> </v>
      </c>
    </row>
    <row r="197" spans="1:22" ht="13.2">
      <c r="A197" s="2" t="s">
        <v>7134</v>
      </c>
      <c r="B197" s="2" t="s">
        <v>7136</v>
      </c>
      <c r="C197" s="5">
        <v>8</v>
      </c>
      <c r="D197" s="7">
        <v>2008</v>
      </c>
      <c r="E197" s="7" t="str">
        <f t="shared" si="30"/>
        <v>2000s</v>
      </c>
      <c r="F197" s="9">
        <v>2283276</v>
      </c>
      <c r="G197" s="11">
        <v>231</v>
      </c>
      <c r="H197" s="2" t="s">
        <v>7135</v>
      </c>
      <c r="I197" s="2" t="s">
        <v>7134</v>
      </c>
      <c r="J197" t="str">
        <f t="shared" si="26"/>
        <v xml:space="preserve"> </v>
      </c>
      <c r="K197" t="str">
        <f t="shared" si="27"/>
        <v xml:space="preserve"> </v>
      </c>
      <c r="N197" s="11">
        <v>46107</v>
      </c>
      <c r="O197" s="11">
        <v>156</v>
      </c>
      <c r="P197" s="2" t="s">
        <v>4781</v>
      </c>
      <c r="Q197" s="2" t="s">
        <v>7137</v>
      </c>
      <c r="R197" s="14">
        <v>1500000</v>
      </c>
      <c r="S197" s="9">
        <f t="shared" si="28"/>
        <v>783276</v>
      </c>
      <c r="T197" t="str">
        <f t="shared" si="25"/>
        <v>My Name Is Khan </v>
      </c>
      <c r="U197" s="17">
        <f t="shared" si="29"/>
        <v>196</v>
      </c>
      <c r="V197" t="str">
        <f t="shared" si="23"/>
        <v>My Name Is Khan (Hebrew)</v>
      </c>
    </row>
    <row r="198" spans="1:22" ht="13.2">
      <c r="A198" s="2" t="s">
        <v>906</v>
      </c>
      <c r="B198" s="2" t="s">
        <v>5521</v>
      </c>
      <c r="C198" s="5">
        <v>8</v>
      </c>
      <c r="D198" s="7">
        <v>1993</v>
      </c>
      <c r="E198" s="7" t="str">
        <f t="shared" si="30"/>
        <v>1990s</v>
      </c>
      <c r="F198" s="9">
        <v>12281500</v>
      </c>
      <c r="G198" s="11">
        <v>122</v>
      </c>
      <c r="H198" s="2" t="s">
        <v>2652</v>
      </c>
      <c r="I198" s="2" t="s">
        <v>204</v>
      </c>
      <c r="J198" t="str">
        <f t="shared" si="26"/>
        <v xml:space="preserve"> </v>
      </c>
      <c r="K198" t="str">
        <f t="shared" si="27"/>
        <v xml:space="preserve"> </v>
      </c>
      <c r="L198" t="str">
        <f>IF(I198="Brad Pitt",B198," ")</f>
        <v>True Romance </v>
      </c>
      <c r="N198" s="11">
        <v>163492</v>
      </c>
      <c r="O198" s="11">
        <v>460</v>
      </c>
      <c r="P198" s="2" t="s">
        <v>18</v>
      </c>
      <c r="Q198" s="2" t="s">
        <v>19</v>
      </c>
      <c r="R198" s="14">
        <v>13000000</v>
      </c>
      <c r="S198" s="9">
        <f t="shared" si="28"/>
        <v>-718500</v>
      </c>
      <c r="T198" t="str">
        <f t="shared" si="25"/>
        <v>Dancer in the Dark </v>
      </c>
      <c r="U198" s="17">
        <f t="shared" si="29"/>
        <v>197</v>
      </c>
      <c r="V198" t="str">
        <f t="shared" si="23"/>
        <v xml:space="preserve"> </v>
      </c>
    </row>
    <row r="199" spans="1:22" ht="13.2">
      <c r="A199" s="2" t="s">
        <v>6231</v>
      </c>
      <c r="B199" s="2" t="s">
        <v>6233</v>
      </c>
      <c r="C199" s="5">
        <v>8</v>
      </c>
      <c r="D199" s="7">
        <v>2007</v>
      </c>
      <c r="E199" s="7" t="str">
        <f t="shared" si="30"/>
        <v>2000s</v>
      </c>
      <c r="F199" s="9">
        <v>4443403</v>
      </c>
      <c r="G199" s="11">
        <v>242</v>
      </c>
      <c r="H199" s="2" t="s">
        <v>6232</v>
      </c>
      <c r="I199" s="2" t="s">
        <v>2991</v>
      </c>
      <c r="J199" t="str">
        <f t="shared" si="26"/>
        <v xml:space="preserve"> </v>
      </c>
      <c r="K199" t="str">
        <f t="shared" si="27"/>
        <v xml:space="preserve"> </v>
      </c>
      <c r="N199" s="11">
        <v>70194</v>
      </c>
      <c r="O199" s="11">
        <v>158</v>
      </c>
      <c r="P199" s="2" t="s">
        <v>770</v>
      </c>
      <c r="Q199" s="2" t="s">
        <v>771</v>
      </c>
      <c r="R199" s="14">
        <v>7300000</v>
      </c>
      <c r="S199" s="9">
        <f t="shared" si="28"/>
        <v>-2856597</v>
      </c>
      <c r="T199" t="str">
        <f t="shared" si="25"/>
        <v>Magnolia </v>
      </c>
      <c r="U199" s="17">
        <f t="shared" si="29"/>
        <v>198</v>
      </c>
      <c r="V199" t="str">
        <f t="shared" si="23"/>
        <v>Magnolia (French)</v>
      </c>
    </row>
    <row r="200" spans="1:22" ht="13.2">
      <c r="A200" s="2" t="s">
        <v>153</v>
      </c>
      <c r="B200" s="2" t="s">
        <v>1644</v>
      </c>
      <c r="C200" s="5">
        <v>8</v>
      </c>
      <c r="D200" s="7">
        <v>2003</v>
      </c>
      <c r="E200" s="7" t="str">
        <f t="shared" si="30"/>
        <v>2000s</v>
      </c>
      <c r="F200" s="9">
        <v>66257002</v>
      </c>
      <c r="G200" s="11">
        <v>235</v>
      </c>
      <c r="H200" s="2" t="s">
        <v>720</v>
      </c>
      <c r="I200" s="2" t="s">
        <v>165</v>
      </c>
      <c r="J200" t="str">
        <f t="shared" si="26"/>
        <v xml:space="preserve"> </v>
      </c>
      <c r="K200" t="str">
        <f t="shared" si="27"/>
        <v xml:space="preserve"> </v>
      </c>
      <c r="N200" s="11">
        <v>350698</v>
      </c>
      <c r="O200" s="11">
        <v>816</v>
      </c>
      <c r="P200" s="2" t="s">
        <v>18</v>
      </c>
      <c r="Q200" s="2" t="s">
        <v>19</v>
      </c>
      <c r="R200" s="14">
        <v>70000000</v>
      </c>
      <c r="S200" s="9">
        <f t="shared" si="28"/>
        <v>-3742998</v>
      </c>
      <c r="T200" t="str">
        <f t="shared" si="25"/>
        <v>Serenity </v>
      </c>
      <c r="U200" s="17">
        <f t="shared" si="29"/>
        <v>199</v>
      </c>
      <c r="V200" t="str">
        <f t="shared" si="23"/>
        <v xml:space="preserve"> </v>
      </c>
    </row>
    <row r="201" spans="1:22" ht="13.2">
      <c r="A201" s="2" t="s">
        <v>2678</v>
      </c>
      <c r="B201" s="2" t="s">
        <v>5917</v>
      </c>
      <c r="C201" s="5">
        <v>8</v>
      </c>
      <c r="D201" s="7">
        <v>1999</v>
      </c>
      <c r="E201" s="7" t="str">
        <f t="shared" si="30"/>
        <v>1990s</v>
      </c>
      <c r="F201" s="9">
        <v>6197866</v>
      </c>
      <c r="G201" s="11">
        <v>143</v>
      </c>
      <c r="H201" s="2" t="s">
        <v>814</v>
      </c>
      <c r="I201" s="2" t="s">
        <v>2380</v>
      </c>
      <c r="J201" t="str">
        <f t="shared" si="26"/>
        <v xml:space="preserve"> </v>
      </c>
      <c r="K201" t="str">
        <f t="shared" si="27"/>
        <v xml:space="preserve"> </v>
      </c>
      <c r="N201" s="11">
        <v>63733</v>
      </c>
      <c r="O201" s="11">
        <v>414</v>
      </c>
      <c r="P201" s="2" t="s">
        <v>18</v>
      </c>
      <c r="Q201" s="2" t="s">
        <v>771</v>
      </c>
      <c r="R201" s="14">
        <v>10000000</v>
      </c>
      <c r="S201" s="9">
        <f t="shared" si="28"/>
        <v>-3802134</v>
      </c>
      <c r="T201" t="str">
        <f t="shared" si="25"/>
        <v>Cinderella Man </v>
      </c>
      <c r="U201" s="17">
        <f t="shared" si="29"/>
        <v>200</v>
      </c>
      <c r="V201" t="str">
        <f t="shared" ref="V201:V251" si="31">IF(P201&lt;&gt;"English",T201&amp;"("&amp;P201&amp;")"," ")</f>
        <v xml:space="preserve"> </v>
      </c>
    </row>
    <row r="202" spans="1:22" ht="13.2">
      <c r="A202" s="2" t="s">
        <v>1388</v>
      </c>
      <c r="B202" s="2" t="s">
        <v>5247</v>
      </c>
      <c r="C202" s="5">
        <v>8</v>
      </c>
      <c r="D202" s="7">
        <v>1985</v>
      </c>
      <c r="E202" s="7" t="str">
        <f t="shared" si="30"/>
        <v>1980s</v>
      </c>
      <c r="F202" s="9">
        <v>9929000</v>
      </c>
      <c r="G202" s="11">
        <v>230</v>
      </c>
      <c r="H202" s="2" t="s">
        <v>964</v>
      </c>
      <c r="I202" s="2" t="s">
        <v>910</v>
      </c>
      <c r="J202" t="str">
        <f t="shared" si="26"/>
        <v xml:space="preserve"> </v>
      </c>
      <c r="K202" t="str">
        <f t="shared" si="27"/>
        <v xml:space="preserve"> </v>
      </c>
      <c r="N202" s="11">
        <v>152306</v>
      </c>
      <c r="O202" s="11">
        <v>513</v>
      </c>
      <c r="P202" s="2" t="s">
        <v>18</v>
      </c>
      <c r="Q202" s="2" t="s">
        <v>30</v>
      </c>
      <c r="R202" s="14">
        <v>15000000</v>
      </c>
      <c r="S202" s="9">
        <f t="shared" si="28"/>
        <v>-5071000</v>
      </c>
      <c r="T202" t="str">
        <f>IF(N211&gt;25000,B211," ")</f>
        <v>Blood Diamond </v>
      </c>
      <c r="U202" s="17">
        <f t="shared" si="29"/>
        <v>201</v>
      </c>
      <c r="V202" t="str">
        <f t="shared" si="31"/>
        <v xml:space="preserve"> </v>
      </c>
    </row>
    <row r="203" spans="1:22" ht="13.2">
      <c r="A203" s="2" t="s">
        <v>5265</v>
      </c>
      <c r="B203" s="2" t="s">
        <v>5267</v>
      </c>
      <c r="C203" s="5">
        <v>8</v>
      </c>
      <c r="D203" s="7">
        <v>2008</v>
      </c>
      <c r="E203" s="7" t="str">
        <f t="shared" si="30"/>
        <v>2000s</v>
      </c>
      <c r="F203" s="9">
        <v>7757130</v>
      </c>
      <c r="G203" s="11">
        <v>300</v>
      </c>
      <c r="H203" s="2" t="s">
        <v>3927</v>
      </c>
      <c r="I203" s="2" t="s">
        <v>5266</v>
      </c>
      <c r="J203" t="str">
        <f t="shared" si="26"/>
        <v xml:space="preserve"> </v>
      </c>
      <c r="K203" t="str">
        <f t="shared" si="27"/>
        <v xml:space="preserve"> </v>
      </c>
      <c r="N203" s="11">
        <v>307639</v>
      </c>
      <c r="O203" s="11">
        <v>513</v>
      </c>
      <c r="P203" s="2" t="s">
        <v>18</v>
      </c>
      <c r="Q203" s="2" t="s">
        <v>30</v>
      </c>
      <c r="R203" s="14">
        <v>15000000</v>
      </c>
      <c r="S203" s="9">
        <f t="shared" si="28"/>
        <v>-7242870</v>
      </c>
      <c r="T203" t="str">
        <f>IF(N212&gt;25000,B212," ")</f>
        <v>The Iron Giant </v>
      </c>
      <c r="U203" s="17">
        <f t="shared" si="29"/>
        <v>202</v>
      </c>
      <c r="V203" t="str">
        <f t="shared" si="31"/>
        <v xml:space="preserve"> </v>
      </c>
    </row>
    <row r="204" spans="1:22" ht="13.2">
      <c r="A204" s="2" t="s">
        <v>2678</v>
      </c>
      <c r="B204" s="2" t="s">
        <v>5287</v>
      </c>
      <c r="C204" s="5">
        <v>8</v>
      </c>
      <c r="D204" s="7">
        <v>2001</v>
      </c>
      <c r="E204" s="7" t="str">
        <f t="shared" si="30"/>
        <v>2000s</v>
      </c>
      <c r="F204" s="9">
        <v>7219578</v>
      </c>
      <c r="G204" s="11">
        <v>252</v>
      </c>
      <c r="H204" s="2" t="s">
        <v>995</v>
      </c>
      <c r="I204" s="2" t="s">
        <v>125</v>
      </c>
      <c r="J204" t="str">
        <f t="shared" si="26"/>
        <v xml:space="preserve"> </v>
      </c>
      <c r="K204" t="str">
        <f t="shared" si="27"/>
        <v xml:space="preserve"> </v>
      </c>
      <c r="N204" s="11">
        <v>235992</v>
      </c>
      <c r="O204" s="11">
        <v>1768</v>
      </c>
      <c r="P204" s="2" t="s">
        <v>18</v>
      </c>
      <c r="Q204" s="2" t="s">
        <v>771</v>
      </c>
      <c r="R204" s="14">
        <v>15000000</v>
      </c>
      <c r="S204" s="9">
        <f t="shared" si="28"/>
        <v>-7780422</v>
      </c>
      <c r="T204" t="str">
        <f t="shared" ref="T204:T240" si="32">IF(N214&gt;25000,B214," ")</f>
        <v>Avatar </v>
      </c>
      <c r="U204" s="17">
        <f t="shared" si="29"/>
        <v>203</v>
      </c>
      <c r="V204" t="str">
        <f t="shared" si="31"/>
        <v xml:space="preserve"> </v>
      </c>
    </row>
    <row r="205" spans="1:22" ht="13.2">
      <c r="A205" s="2" t="s">
        <v>5766</v>
      </c>
      <c r="B205" s="2" t="s">
        <v>6095</v>
      </c>
      <c r="C205" s="5">
        <v>8</v>
      </c>
      <c r="D205" s="7">
        <v>2010</v>
      </c>
      <c r="E205" s="7" t="str">
        <f t="shared" si="30"/>
        <v>2010s</v>
      </c>
      <c r="F205" s="9">
        <v>4018695</v>
      </c>
      <c r="G205" s="11">
        <v>210</v>
      </c>
      <c r="H205" s="2" t="s">
        <v>952</v>
      </c>
      <c r="I205" s="2" t="s">
        <v>5767</v>
      </c>
      <c r="J205" t="str">
        <f t="shared" si="26"/>
        <v xml:space="preserve"> </v>
      </c>
      <c r="K205" t="str">
        <f t="shared" si="27"/>
        <v xml:space="preserve"> </v>
      </c>
      <c r="N205" s="11">
        <v>69759</v>
      </c>
      <c r="O205" s="11">
        <v>235</v>
      </c>
      <c r="P205" s="2" t="s">
        <v>2580</v>
      </c>
      <c r="Q205" s="2" t="s">
        <v>2581</v>
      </c>
      <c r="R205" s="14">
        <v>12000000</v>
      </c>
      <c r="S205" s="9">
        <f t="shared" si="28"/>
        <v>-7981305</v>
      </c>
      <c r="T205" t="str">
        <f t="shared" si="32"/>
        <v>E.T. the Extra-Terrestrial </v>
      </c>
      <c r="U205" s="17">
        <f t="shared" si="29"/>
        <v>204</v>
      </c>
      <c r="V205" t="str">
        <f t="shared" si="31"/>
        <v>E.T. the Extra-Terrestrial (Hindi)</v>
      </c>
    </row>
    <row r="206" spans="1:22" ht="13.2">
      <c r="A206" s="2" t="s">
        <v>5328</v>
      </c>
      <c r="B206" s="2" t="s">
        <v>5533</v>
      </c>
      <c r="C206" s="5">
        <v>8</v>
      </c>
      <c r="D206" s="7">
        <v>2000</v>
      </c>
      <c r="E206" s="7" t="str">
        <f t="shared" si="30"/>
        <v>2000s</v>
      </c>
      <c r="F206" s="9">
        <v>4157491</v>
      </c>
      <c r="G206" s="11">
        <v>177</v>
      </c>
      <c r="H206" s="2" t="s">
        <v>5532</v>
      </c>
      <c r="I206" s="2" t="s">
        <v>2991</v>
      </c>
      <c r="J206" t="str">
        <f t="shared" si="26"/>
        <v xml:space="preserve"> </v>
      </c>
      <c r="K206" t="str">
        <f t="shared" si="27"/>
        <v xml:space="preserve"> </v>
      </c>
      <c r="N206" s="11">
        <v>79330</v>
      </c>
      <c r="O206" s="11">
        <v>690</v>
      </c>
      <c r="P206" s="2" t="s">
        <v>18</v>
      </c>
      <c r="Q206" s="2" t="s">
        <v>3402</v>
      </c>
      <c r="R206" s="14">
        <v>12800000</v>
      </c>
      <c r="S206" s="9">
        <f t="shared" si="28"/>
        <v>-8642509</v>
      </c>
      <c r="T206" t="str">
        <f t="shared" si="32"/>
        <v>Shrek </v>
      </c>
      <c r="U206" s="17">
        <f t="shared" si="29"/>
        <v>205</v>
      </c>
      <c r="V206" t="str">
        <f t="shared" si="31"/>
        <v xml:space="preserve"> </v>
      </c>
    </row>
    <row r="207" spans="1:22" ht="13.2">
      <c r="A207" s="2" t="s">
        <v>3163</v>
      </c>
      <c r="B207" s="2" t="s">
        <v>3182</v>
      </c>
      <c r="C207" s="5">
        <v>8</v>
      </c>
      <c r="D207" s="7">
        <v>1999</v>
      </c>
      <c r="E207" s="7" t="str">
        <f t="shared" si="30"/>
        <v>1990s</v>
      </c>
      <c r="F207" s="9">
        <v>22450975</v>
      </c>
      <c r="G207" s="11">
        <v>224</v>
      </c>
      <c r="H207" s="2" t="s">
        <v>1655</v>
      </c>
      <c r="I207" s="2" t="s">
        <v>3181</v>
      </c>
      <c r="J207" t="str">
        <f t="shared" si="26"/>
        <v xml:space="preserve"> </v>
      </c>
      <c r="K207" t="str">
        <f t="shared" si="27"/>
        <v xml:space="preserve"> </v>
      </c>
      <c r="N207" s="11">
        <v>241030</v>
      </c>
      <c r="O207" s="11">
        <v>1437</v>
      </c>
      <c r="P207" s="2" t="s">
        <v>18</v>
      </c>
      <c r="Q207" s="2" t="s">
        <v>19</v>
      </c>
      <c r="R207" s="14">
        <v>37000000</v>
      </c>
      <c r="S207" s="9">
        <f t="shared" si="28"/>
        <v>-14549025</v>
      </c>
      <c r="T207" t="str">
        <f t="shared" si="32"/>
        <v>Iron Man </v>
      </c>
      <c r="U207" s="17">
        <f t="shared" si="29"/>
        <v>206</v>
      </c>
      <c r="V207" t="str">
        <f t="shared" si="31"/>
        <v xml:space="preserve"> </v>
      </c>
    </row>
    <row r="208" spans="1:22" ht="13.2">
      <c r="A208" s="2" t="s">
        <v>53</v>
      </c>
      <c r="B208" s="2" t="s">
        <v>3108</v>
      </c>
      <c r="C208" s="5">
        <v>8</v>
      </c>
      <c r="D208" s="7">
        <v>2005</v>
      </c>
      <c r="E208" s="7" t="str">
        <f t="shared" si="30"/>
        <v>2000s</v>
      </c>
      <c r="F208" s="9">
        <v>25335935</v>
      </c>
      <c r="G208" s="11">
        <v>276</v>
      </c>
      <c r="H208" s="2" t="s">
        <v>136</v>
      </c>
      <c r="I208" s="2" t="s">
        <v>802</v>
      </c>
      <c r="J208" t="str">
        <f t="shared" si="26"/>
        <v xml:space="preserve"> </v>
      </c>
      <c r="K208" t="str">
        <f t="shared" si="27"/>
        <v xml:space="preserve"> </v>
      </c>
      <c r="N208" s="11">
        <v>242599</v>
      </c>
      <c r="O208" s="11">
        <v>1594</v>
      </c>
      <c r="P208" s="2" t="s">
        <v>18</v>
      </c>
      <c r="Q208" s="2" t="s">
        <v>19</v>
      </c>
      <c r="R208" s="14">
        <v>40000000</v>
      </c>
      <c r="S208" s="9">
        <f t="shared" si="28"/>
        <v>-14664065</v>
      </c>
      <c r="T208" t="str">
        <f t="shared" si="32"/>
        <v>Toy Story 2 </v>
      </c>
      <c r="U208" s="17">
        <f t="shared" si="29"/>
        <v>207</v>
      </c>
      <c r="V208" t="str">
        <f t="shared" si="31"/>
        <v xml:space="preserve"> </v>
      </c>
    </row>
    <row r="209" spans="1:22" ht="13.2">
      <c r="A209" s="2" t="s">
        <v>474</v>
      </c>
      <c r="B209" s="2" t="s">
        <v>1168</v>
      </c>
      <c r="C209" s="5">
        <v>8</v>
      </c>
      <c r="D209" s="7">
        <v>2005</v>
      </c>
      <c r="E209" s="7" t="str">
        <f t="shared" si="30"/>
        <v>2000s</v>
      </c>
      <c r="F209" s="9">
        <v>61644321</v>
      </c>
      <c r="G209" s="11">
        <v>201</v>
      </c>
      <c r="H209" s="2" t="s">
        <v>852</v>
      </c>
      <c r="I209" s="2" t="s">
        <v>1167</v>
      </c>
      <c r="J209" t="str">
        <f t="shared" si="26"/>
        <v xml:space="preserve"> </v>
      </c>
      <c r="K209" t="str">
        <f t="shared" si="27"/>
        <v xml:space="preserve"> </v>
      </c>
      <c r="N209" s="11">
        <v>148238</v>
      </c>
      <c r="O209" s="11">
        <v>529</v>
      </c>
      <c r="P209" s="2" t="s">
        <v>18</v>
      </c>
      <c r="Q209" s="2" t="s">
        <v>19</v>
      </c>
      <c r="R209" s="14">
        <v>88000000</v>
      </c>
      <c r="S209" s="9">
        <f t="shared" si="28"/>
        <v>-26355679</v>
      </c>
      <c r="T209" t="str">
        <f t="shared" si="32"/>
        <v>Straight Outta Compton </v>
      </c>
      <c r="U209" s="17">
        <f t="shared" si="29"/>
        <v>208</v>
      </c>
      <c r="V209" t="str">
        <f t="shared" si="31"/>
        <v xml:space="preserve"> </v>
      </c>
    </row>
    <row r="210" spans="1:22" ht="13.2">
      <c r="A210" s="2" t="s">
        <v>1816</v>
      </c>
      <c r="B210" s="2" t="s">
        <v>3399</v>
      </c>
      <c r="C210" s="5">
        <v>8</v>
      </c>
      <c r="D210" s="7">
        <v>1993</v>
      </c>
      <c r="E210" s="7" t="str">
        <f t="shared" si="30"/>
        <v>1990s</v>
      </c>
      <c r="F210" s="9">
        <v>4496583</v>
      </c>
      <c r="G210" s="11">
        <v>12</v>
      </c>
      <c r="H210" s="2" t="s">
        <v>1001</v>
      </c>
      <c r="I210" s="2" t="s">
        <v>271</v>
      </c>
      <c r="J210" t="str">
        <f t="shared" si="26"/>
        <v xml:space="preserve"> </v>
      </c>
      <c r="K210" t="str">
        <f t="shared" si="27"/>
        <v xml:space="preserve"> </v>
      </c>
      <c r="N210" s="11">
        <v>23181</v>
      </c>
      <c r="O210" s="11">
        <v>129</v>
      </c>
      <c r="P210" s="2" t="s">
        <v>18</v>
      </c>
      <c r="Q210" s="2" t="s">
        <v>19</v>
      </c>
      <c r="R210" s="14">
        <v>35000000</v>
      </c>
      <c r="S210" s="9">
        <f t="shared" si="28"/>
        <v>-30503417</v>
      </c>
      <c r="T210" t="str">
        <f t="shared" si="32"/>
        <v>The Hobbit: An Unexpected Journey </v>
      </c>
      <c r="U210" s="17">
        <f t="shared" si="29"/>
        <v>209</v>
      </c>
      <c r="V210" t="str">
        <f t="shared" si="31"/>
        <v xml:space="preserve"> </v>
      </c>
    </row>
    <row r="211" spans="1:22" ht="13.2">
      <c r="A211" s="2" t="s">
        <v>558</v>
      </c>
      <c r="B211" s="2" t="s">
        <v>953</v>
      </c>
      <c r="C211" s="5">
        <v>8</v>
      </c>
      <c r="D211" s="7">
        <v>2006</v>
      </c>
      <c r="E211" s="7" t="str">
        <f t="shared" si="30"/>
        <v>2000s</v>
      </c>
      <c r="F211" s="9">
        <v>57366262</v>
      </c>
      <c r="G211" s="11">
        <v>166</v>
      </c>
      <c r="H211" s="2" t="s">
        <v>952</v>
      </c>
      <c r="I211" s="2" t="s">
        <v>129</v>
      </c>
      <c r="J211" t="str">
        <f t="shared" si="26"/>
        <v xml:space="preserve"> </v>
      </c>
      <c r="K211" t="str">
        <f t="shared" si="27"/>
        <v>Blood Diamond </v>
      </c>
      <c r="N211" s="11">
        <v>400292</v>
      </c>
      <c r="O211" s="11">
        <v>657</v>
      </c>
      <c r="P211" s="2" t="s">
        <v>18</v>
      </c>
      <c r="Q211" s="2" t="s">
        <v>431</v>
      </c>
      <c r="R211" s="14">
        <v>100000000</v>
      </c>
      <c r="S211" s="9">
        <f t="shared" si="28"/>
        <v>-42633738</v>
      </c>
      <c r="T211" t="str">
        <f t="shared" si="32"/>
        <v>Taken </v>
      </c>
      <c r="U211" s="17">
        <f t="shared" si="29"/>
        <v>210</v>
      </c>
      <c r="V211" t="str">
        <f t="shared" si="31"/>
        <v xml:space="preserve"> </v>
      </c>
    </row>
    <row r="212" spans="1:22" ht="13.2">
      <c r="A212" s="2" t="s">
        <v>342</v>
      </c>
      <c r="B212" s="2" t="s">
        <v>2489</v>
      </c>
      <c r="C212" s="5">
        <v>8</v>
      </c>
      <c r="D212" s="7">
        <v>1999</v>
      </c>
      <c r="E212" s="7" t="str">
        <f t="shared" si="30"/>
        <v>1990s</v>
      </c>
      <c r="F212" s="9">
        <v>23159305</v>
      </c>
      <c r="G212" s="11">
        <v>162</v>
      </c>
      <c r="H212" s="2" t="s">
        <v>346</v>
      </c>
      <c r="I212" s="2" t="s">
        <v>203</v>
      </c>
      <c r="J212" t="str">
        <f t="shared" si="26"/>
        <v xml:space="preserve"> </v>
      </c>
      <c r="K212" t="str">
        <f t="shared" si="27"/>
        <v xml:space="preserve"> </v>
      </c>
      <c r="N212" s="11">
        <v>128455</v>
      </c>
      <c r="O212" s="11">
        <v>514</v>
      </c>
      <c r="P212" s="2" t="s">
        <v>18</v>
      </c>
      <c r="Q212" s="2" t="s">
        <v>19</v>
      </c>
      <c r="R212" s="14">
        <v>70000000</v>
      </c>
      <c r="S212" s="9">
        <f t="shared" si="28"/>
        <v>-46840695</v>
      </c>
      <c r="T212" t="str">
        <f t="shared" si="32"/>
        <v>Crouching Tiger, Hidden Dragon </v>
      </c>
      <c r="U212" s="17">
        <f t="shared" si="29"/>
        <v>211</v>
      </c>
      <c r="V212" t="str">
        <f t="shared" si="31"/>
        <v xml:space="preserve"> </v>
      </c>
    </row>
    <row r="213" spans="1:22" ht="13.2">
      <c r="A213" s="2" t="s">
        <v>1427</v>
      </c>
      <c r="B213" s="2" t="s">
        <v>3857</v>
      </c>
      <c r="C213" s="5">
        <v>8</v>
      </c>
      <c r="D213" s="7">
        <v>2001</v>
      </c>
      <c r="E213" s="7" t="str">
        <f t="shared" si="30"/>
        <v>2000s</v>
      </c>
      <c r="F213" s="9">
        <v>10762178</v>
      </c>
      <c r="G213" s="11">
        <v>100</v>
      </c>
      <c r="H213" s="2" t="s">
        <v>37</v>
      </c>
      <c r="I213" s="2" t="s">
        <v>1427</v>
      </c>
      <c r="J213" t="str">
        <f t="shared" si="26"/>
        <v xml:space="preserve"> </v>
      </c>
      <c r="K213" t="str">
        <f t="shared" si="27"/>
        <v xml:space="preserve"> </v>
      </c>
      <c r="N213" s="11">
        <v>10369</v>
      </c>
      <c r="O213" s="11">
        <v>153</v>
      </c>
      <c r="P213" s="2" t="s">
        <v>18</v>
      </c>
      <c r="Q213" s="2" t="s">
        <v>771</v>
      </c>
      <c r="R213" s="14">
        <v>160000000</v>
      </c>
      <c r="S213" s="9">
        <f t="shared" si="28"/>
        <v>-149237822</v>
      </c>
      <c r="T213" t="str">
        <f t="shared" si="32"/>
        <v>Walk the Line </v>
      </c>
      <c r="U213" s="17">
        <f t="shared" si="29"/>
        <v>212</v>
      </c>
      <c r="V213" t="str">
        <f t="shared" si="31"/>
        <v xml:space="preserve"> </v>
      </c>
    </row>
    <row r="214" spans="1:22" ht="13.2">
      <c r="A214" s="2" t="s">
        <v>13</v>
      </c>
      <c r="B214" s="2" t="s">
        <v>16</v>
      </c>
      <c r="C214" s="5">
        <v>7.9</v>
      </c>
      <c r="D214" s="7">
        <v>2009</v>
      </c>
      <c r="E214" s="7" t="str">
        <f t="shared" si="30"/>
        <v>2000s</v>
      </c>
      <c r="F214" s="9">
        <v>760505847</v>
      </c>
      <c r="G214" s="11">
        <v>723</v>
      </c>
      <c r="H214" s="2" t="s">
        <v>14</v>
      </c>
      <c r="I214" s="2" t="s">
        <v>15</v>
      </c>
      <c r="J214" t="str">
        <f t="shared" si="26"/>
        <v xml:space="preserve"> </v>
      </c>
      <c r="K214" t="str">
        <f t="shared" si="27"/>
        <v xml:space="preserve"> </v>
      </c>
      <c r="N214" s="11">
        <v>886204</v>
      </c>
      <c r="O214" s="11">
        <v>3054</v>
      </c>
      <c r="P214" s="2" t="s">
        <v>18</v>
      </c>
      <c r="Q214" s="2" t="s">
        <v>19</v>
      </c>
      <c r="R214" s="14">
        <v>237000000</v>
      </c>
      <c r="S214" s="9">
        <f t="shared" si="28"/>
        <v>523505847</v>
      </c>
      <c r="T214" t="str">
        <f t="shared" si="32"/>
        <v>The Fighter </v>
      </c>
      <c r="U214" s="17">
        <f t="shared" si="29"/>
        <v>213</v>
      </c>
      <c r="V214" t="str">
        <f t="shared" si="31"/>
        <v xml:space="preserve"> </v>
      </c>
    </row>
    <row r="215" spans="1:22" ht="13.2">
      <c r="A215" s="2" t="s">
        <v>229</v>
      </c>
      <c r="B215" s="2" t="s">
        <v>5778</v>
      </c>
      <c r="C215" s="5">
        <v>7.9</v>
      </c>
      <c r="D215" s="7">
        <v>1982</v>
      </c>
      <c r="E215" s="7" t="str">
        <f t="shared" si="30"/>
        <v>1980s</v>
      </c>
      <c r="F215" s="9">
        <v>434949459</v>
      </c>
      <c r="G215" s="11">
        <v>215</v>
      </c>
      <c r="H215" s="2" t="s">
        <v>5777</v>
      </c>
      <c r="I215" s="2" t="s">
        <v>2708</v>
      </c>
      <c r="J215" t="str">
        <f t="shared" si="26"/>
        <v xml:space="preserve"> </v>
      </c>
      <c r="K215" t="str">
        <f t="shared" si="27"/>
        <v xml:space="preserve"> </v>
      </c>
      <c r="N215" s="11">
        <v>281842</v>
      </c>
      <c r="O215" s="11">
        <v>515</v>
      </c>
      <c r="P215" s="2" t="s">
        <v>18</v>
      </c>
      <c r="Q215" s="2" t="s">
        <v>19</v>
      </c>
      <c r="R215" s="14">
        <v>10500000</v>
      </c>
      <c r="S215" s="9">
        <f t="shared" si="28"/>
        <v>424449459</v>
      </c>
      <c r="T215" t="str">
        <f t="shared" si="32"/>
        <v>The Bourne Identity </v>
      </c>
      <c r="U215" s="17">
        <f t="shared" si="29"/>
        <v>214</v>
      </c>
      <c r="V215" t="str">
        <f t="shared" si="31"/>
        <v xml:space="preserve"> </v>
      </c>
    </row>
    <row r="216" spans="1:22" ht="13.2">
      <c r="A216" s="2" t="s">
        <v>84</v>
      </c>
      <c r="B216" s="2" t="s">
        <v>2334</v>
      </c>
      <c r="C216" s="5">
        <v>7.9</v>
      </c>
      <c r="D216" s="7">
        <v>2001</v>
      </c>
      <c r="E216" s="7" t="str">
        <f t="shared" si="30"/>
        <v>2000s</v>
      </c>
      <c r="F216" s="9">
        <v>267652016</v>
      </c>
      <c r="G216" s="11">
        <v>212</v>
      </c>
      <c r="H216" s="2" t="s">
        <v>164</v>
      </c>
      <c r="I216" s="2" t="s">
        <v>2333</v>
      </c>
      <c r="J216" t="str">
        <f t="shared" si="26"/>
        <v xml:space="preserve"> </v>
      </c>
      <c r="K216" t="str">
        <f t="shared" si="27"/>
        <v xml:space="preserve"> </v>
      </c>
      <c r="N216" s="11">
        <v>467113</v>
      </c>
      <c r="O216" s="11">
        <v>945</v>
      </c>
      <c r="P216" s="2" t="s">
        <v>18</v>
      </c>
      <c r="Q216" s="2" t="s">
        <v>19</v>
      </c>
      <c r="R216" s="14">
        <v>60000000</v>
      </c>
      <c r="S216" s="9">
        <f t="shared" si="28"/>
        <v>207652016</v>
      </c>
      <c r="T216" t="str">
        <f t="shared" si="32"/>
        <v>Big Hero 6 </v>
      </c>
      <c r="U216" s="17">
        <f t="shared" si="29"/>
        <v>215</v>
      </c>
      <c r="V216" t="str">
        <f t="shared" si="31"/>
        <v xml:space="preserve"> </v>
      </c>
    </row>
    <row r="217" spans="1:22" ht="13.2">
      <c r="A217" s="2" t="s">
        <v>150</v>
      </c>
      <c r="B217" s="2" t="s">
        <v>279</v>
      </c>
      <c r="C217" s="5">
        <v>7.9</v>
      </c>
      <c r="D217" s="7">
        <v>2008</v>
      </c>
      <c r="E217" s="7" t="str">
        <f t="shared" si="30"/>
        <v>2000s</v>
      </c>
      <c r="F217" s="9">
        <v>318298180</v>
      </c>
      <c r="G217" s="11">
        <v>486</v>
      </c>
      <c r="H217" s="2" t="s">
        <v>40</v>
      </c>
      <c r="I217" s="2" t="s">
        <v>54</v>
      </c>
      <c r="J217" t="str">
        <f t="shared" si="26"/>
        <v xml:space="preserve"> </v>
      </c>
      <c r="K217" t="str">
        <f t="shared" si="27"/>
        <v xml:space="preserve"> </v>
      </c>
      <c r="N217" s="11">
        <v>696338</v>
      </c>
      <c r="O217" s="11">
        <v>1055</v>
      </c>
      <c r="P217" s="2" t="s">
        <v>18</v>
      </c>
      <c r="Q217" s="2" t="s">
        <v>19</v>
      </c>
      <c r="R217" s="14">
        <v>140000000</v>
      </c>
      <c r="S217" s="9">
        <f t="shared" si="28"/>
        <v>178298180</v>
      </c>
      <c r="T217" t="str">
        <f t="shared" si="32"/>
        <v>My Fair Lady </v>
      </c>
      <c r="U217" s="17">
        <f t="shared" si="29"/>
        <v>216</v>
      </c>
      <c r="V217" t="str">
        <f t="shared" si="31"/>
        <v xml:space="preserve"> </v>
      </c>
    </row>
    <row r="218" spans="1:22" ht="13.2">
      <c r="A218" s="2" t="s">
        <v>182</v>
      </c>
      <c r="B218" s="2" t="s">
        <v>1072</v>
      </c>
      <c r="C218" s="5">
        <v>7.9</v>
      </c>
      <c r="D218" s="7">
        <v>1999</v>
      </c>
      <c r="E218" s="7" t="str">
        <f t="shared" si="30"/>
        <v>1990s</v>
      </c>
      <c r="F218" s="9">
        <v>245823397</v>
      </c>
      <c r="G218" s="11">
        <v>191</v>
      </c>
      <c r="H218" s="2" t="s">
        <v>164</v>
      </c>
      <c r="I218" s="2" t="s">
        <v>192</v>
      </c>
      <c r="J218" t="str">
        <f t="shared" si="26"/>
        <v xml:space="preserve"> </v>
      </c>
      <c r="K218" t="str">
        <f t="shared" si="27"/>
        <v xml:space="preserve"> </v>
      </c>
      <c r="N218" s="11">
        <v>385871</v>
      </c>
      <c r="O218" s="11">
        <v>515</v>
      </c>
      <c r="P218" s="2" t="s">
        <v>18</v>
      </c>
      <c r="Q218" s="2" t="s">
        <v>19</v>
      </c>
      <c r="R218" s="14">
        <v>90000000</v>
      </c>
      <c r="S218" s="9">
        <f t="shared" si="28"/>
        <v>155823397</v>
      </c>
      <c r="T218" t="str">
        <f t="shared" si="32"/>
        <v>Captain Phillips </v>
      </c>
      <c r="U218" s="17">
        <f t="shared" si="29"/>
        <v>217</v>
      </c>
      <c r="V218" t="str">
        <f t="shared" si="31"/>
        <v xml:space="preserve"> </v>
      </c>
    </row>
    <row r="219" spans="1:22" ht="13.2">
      <c r="A219" s="2" t="s">
        <v>1506</v>
      </c>
      <c r="B219" s="2" t="s">
        <v>3807</v>
      </c>
      <c r="C219" s="5">
        <v>7.9</v>
      </c>
      <c r="D219" s="7">
        <v>2015</v>
      </c>
      <c r="E219" s="7" t="str">
        <f t="shared" si="30"/>
        <v>2010s</v>
      </c>
      <c r="F219" s="9">
        <v>161029270</v>
      </c>
      <c r="G219" s="11">
        <v>349</v>
      </c>
      <c r="H219" s="2" t="s">
        <v>3806</v>
      </c>
      <c r="I219" s="2" t="s">
        <v>1106</v>
      </c>
      <c r="J219" t="str">
        <f t="shared" si="26"/>
        <v xml:space="preserve"> </v>
      </c>
      <c r="K219" t="str">
        <f t="shared" si="27"/>
        <v xml:space="preserve"> </v>
      </c>
      <c r="N219" s="11">
        <v>119928</v>
      </c>
      <c r="O219" s="11">
        <v>331</v>
      </c>
      <c r="P219" s="2" t="s">
        <v>18</v>
      </c>
      <c r="Q219" s="2" t="s">
        <v>19</v>
      </c>
      <c r="R219" s="14">
        <v>28000000</v>
      </c>
      <c r="S219" s="9">
        <f t="shared" si="28"/>
        <v>133029270</v>
      </c>
      <c r="T219" t="str">
        <f t="shared" si="32"/>
        <v>Little Miss Sunshine </v>
      </c>
      <c r="U219" s="17">
        <f t="shared" si="29"/>
        <v>218</v>
      </c>
      <c r="V219" t="str">
        <f t="shared" si="31"/>
        <v xml:space="preserve"> </v>
      </c>
    </row>
    <row r="220" spans="1:22" ht="13.2">
      <c r="A220" s="2" t="s">
        <v>99</v>
      </c>
      <c r="B220" s="2" t="s">
        <v>379</v>
      </c>
      <c r="C220" s="5">
        <v>7.9</v>
      </c>
      <c r="D220" s="7">
        <v>2012</v>
      </c>
      <c r="E220" s="7" t="str">
        <f t="shared" si="30"/>
        <v>2010s</v>
      </c>
      <c r="F220" s="9">
        <v>303001229</v>
      </c>
      <c r="G220" s="11">
        <v>645</v>
      </c>
      <c r="H220" s="2" t="s">
        <v>100</v>
      </c>
      <c r="I220" s="2" t="s">
        <v>101</v>
      </c>
      <c r="J220" t="str">
        <f t="shared" si="26"/>
        <v xml:space="preserve"> </v>
      </c>
      <c r="K220" t="str">
        <f t="shared" si="27"/>
        <v xml:space="preserve"> </v>
      </c>
      <c r="N220" s="11">
        <v>637246</v>
      </c>
      <c r="O220" s="11">
        <v>1367</v>
      </c>
      <c r="P220" s="2" t="s">
        <v>18</v>
      </c>
      <c r="Q220" s="2" t="s">
        <v>19</v>
      </c>
      <c r="R220" s="14">
        <v>180000000</v>
      </c>
      <c r="S220" s="9">
        <f t="shared" si="28"/>
        <v>123001229</v>
      </c>
      <c r="T220" t="str">
        <f t="shared" si="32"/>
        <v>The Untouchables </v>
      </c>
      <c r="U220" s="17">
        <f t="shared" si="29"/>
        <v>219</v>
      </c>
      <c r="V220" t="str">
        <f t="shared" si="31"/>
        <v xml:space="preserve"> </v>
      </c>
    </row>
    <row r="221" spans="1:22" ht="13.2">
      <c r="A221" s="2" t="s">
        <v>2320</v>
      </c>
      <c r="B221" s="2" t="s">
        <v>3991</v>
      </c>
      <c r="C221" s="5">
        <v>7.9</v>
      </c>
      <c r="D221" s="7">
        <v>2008</v>
      </c>
      <c r="E221" s="7" t="str">
        <f t="shared" si="30"/>
        <v>2000s</v>
      </c>
      <c r="F221" s="9">
        <v>145000989</v>
      </c>
      <c r="G221" s="11">
        <v>309</v>
      </c>
      <c r="H221" s="2" t="s">
        <v>33</v>
      </c>
      <c r="I221" s="2" t="s">
        <v>137</v>
      </c>
      <c r="J221" t="str">
        <f t="shared" si="26"/>
        <v xml:space="preserve"> </v>
      </c>
      <c r="K221" t="str">
        <f t="shared" si="27"/>
        <v xml:space="preserve"> </v>
      </c>
      <c r="N221" s="11">
        <v>483756</v>
      </c>
      <c r="O221" s="11">
        <v>974</v>
      </c>
      <c r="P221" s="2" t="s">
        <v>18</v>
      </c>
      <c r="Q221" s="2" t="s">
        <v>771</v>
      </c>
      <c r="R221" s="14">
        <v>25000000</v>
      </c>
      <c r="S221" s="9">
        <f t="shared" si="28"/>
        <v>120000989</v>
      </c>
      <c r="T221" t="str">
        <f t="shared" si="32"/>
        <v>Crash </v>
      </c>
      <c r="U221" s="17">
        <f t="shared" si="29"/>
        <v>220</v>
      </c>
      <c r="V221" t="str">
        <f t="shared" si="31"/>
        <v xml:space="preserve"> </v>
      </c>
    </row>
    <row r="222" spans="1:22" ht="13.2">
      <c r="A222" s="2" t="s">
        <v>582</v>
      </c>
      <c r="B222" s="2" t="s">
        <v>5102</v>
      </c>
      <c r="C222" s="5">
        <v>7.9</v>
      </c>
      <c r="D222" s="7">
        <v>2000</v>
      </c>
      <c r="E222" s="7" t="str">
        <f t="shared" si="30"/>
        <v>2000s</v>
      </c>
      <c r="F222" s="9">
        <v>128067808</v>
      </c>
      <c r="G222" s="11">
        <v>287</v>
      </c>
      <c r="H222" s="2" t="s">
        <v>882</v>
      </c>
      <c r="I222" s="2" t="s">
        <v>5101</v>
      </c>
      <c r="J222" t="str">
        <f t="shared" si="26"/>
        <v xml:space="preserve"> </v>
      </c>
      <c r="K222" t="str">
        <f t="shared" si="27"/>
        <v xml:space="preserve"> </v>
      </c>
      <c r="N222" s="11">
        <v>217740</v>
      </c>
      <c r="O222" s="11">
        <v>1641</v>
      </c>
      <c r="P222" s="2" t="s">
        <v>1006</v>
      </c>
      <c r="Q222" s="2" t="s">
        <v>5103</v>
      </c>
      <c r="R222" s="14">
        <v>15000000</v>
      </c>
      <c r="S222" s="9">
        <f t="shared" si="28"/>
        <v>113067808</v>
      </c>
      <c r="T222" t="str">
        <f t="shared" si="32"/>
        <v>Halloween </v>
      </c>
      <c r="U222" s="17">
        <f t="shared" si="29"/>
        <v>221</v>
      </c>
      <c r="V222" t="str">
        <f t="shared" si="31"/>
        <v>Halloween (Mandarin)</v>
      </c>
    </row>
    <row r="223" spans="1:22" ht="13.2">
      <c r="A223" s="2" t="s">
        <v>753</v>
      </c>
      <c r="B223" s="2" t="s">
        <v>3789</v>
      </c>
      <c r="C223" s="5">
        <v>7.9</v>
      </c>
      <c r="D223" s="7">
        <v>2005</v>
      </c>
      <c r="E223" s="7" t="str">
        <f t="shared" si="30"/>
        <v>2000s</v>
      </c>
      <c r="F223" s="9">
        <v>119518352</v>
      </c>
      <c r="G223" s="11">
        <v>291</v>
      </c>
      <c r="H223" s="2" t="s">
        <v>3788</v>
      </c>
      <c r="I223" s="2" t="s">
        <v>635</v>
      </c>
      <c r="J223" t="str">
        <f t="shared" si="26"/>
        <v xml:space="preserve"> </v>
      </c>
      <c r="K223" t="str">
        <f t="shared" si="27"/>
        <v xml:space="preserve"> </v>
      </c>
      <c r="N223" s="11">
        <v>188637</v>
      </c>
      <c r="O223" s="11">
        <v>815</v>
      </c>
      <c r="P223" s="2" t="s">
        <v>18</v>
      </c>
      <c r="Q223" s="2" t="s">
        <v>19</v>
      </c>
      <c r="R223" s="14">
        <v>28000000</v>
      </c>
      <c r="S223" s="9">
        <f t="shared" si="28"/>
        <v>91518352</v>
      </c>
      <c r="T223" t="str">
        <f t="shared" si="32"/>
        <v>Edward Scissorhands </v>
      </c>
      <c r="U223" s="17">
        <f t="shared" si="29"/>
        <v>222</v>
      </c>
      <c r="V223" t="str">
        <f t="shared" si="31"/>
        <v xml:space="preserve"> </v>
      </c>
    </row>
    <row r="224" spans="1:22" ht="13.2">
      <c r="A224" s="2" t="s">
        <v>1983</v>
      </c>
      <c r="B224" s="2" t="s">
        <v>5709</v>
      </c>
      <c r="C224" s="5">
        <v>7.9</v>
      </c>
      <c r="D224" s="7">
        <v>2010</v>
      </c>
      <c r="E224" s="7" t="str">
        <f t="shared" si="30"/>
        <v>2010s</v>
      </c>
      <c r="F224" s="9">
        <v>93571803</v>
      </c>
      <c r="G224" s="11">
        <v>410</v>
      </c>
      <c r="H224" s="2" t="s">
        <v>852</v>
      </c>
      <c r="I224" s="2" t="s">
        <v>32</v>
      </c>
      <c r="J224" t="str">
        <f t="shared" si="26"/>
        <v xml:space="preserve"> </v>
      </c>
      <c r="K224" t="str">
        <f t="shared" si="27"/>
        <v xml:space="preserve"> </v>
      </c>
      <c r="N224" s="11">
        <v>275869</v>
      </c>
      <c r="O224" s="11">
        <v>389</v>
      </c>
      <c r="P224" s="2" t="s">
        <v>18</v>
      </c>
      <c r="Q224" s="2" t="s">
        <v>19</v>
      </c>
      <c r="R224" s="14">
        <v>25000000</v>
      </c>
      <c r="S224" s="9">
        <f t="shared" si="28"/>
        <v>68571803</v>
      </c>
      <c r="T224" t="str">
        <f t="shared" si="32"/>
        <v>The Hobbit: The Desolation of Smaug </v>
      </c>
      <c r="U224" s="17">
        <f t="shared" si="29"/>
        <v>223</v>
      </c>
      <c r="V224" t="str">
        <f t="shared" si="31"/>
        <v xml:space="preserve"> </v>
      </c>
    </row>
    <row r="225" spans="1:22" ht="13.2">
      <c r="A225" s="2" t="s">
        <v>301</v>
      </c>
      <c r="B225" s="2" t="s">
        <v>1895</v>
      </c>
      <c r="C225" s="5">
        <v>7.9</v>
      </c>
      <c r="D225" s="7">
        <v>2002</v>
      </c>
      <c r="E225" s="7" t="str">
        <f t="shared" si="30"/>
        <v>2000s</v>
      </c>
      <c r="F225" s="9">
        <v>121468960</v>
      </c>
      <c r="G225" s="11">
        <v>249</v>
      </c>
      <c r="H225" s="2" t="s">
        <v>626</v>
      </c>
      <c r="I225" s="2" t="s">
        <v>627</v>
      </c>
      <c r="J225" t="str">
        <f t="shared" si="26"/>
        <v xml:space="preserve"> </v>
      </c>
      <c r="K225" t="str">
        <f t="shared" si="27"/>
        <v xml:space="preserve"> </v>
      </c>
      <c r="N225" s="11">
        <v>407601</v>
      </c>
      <c r="O225" s="11">
        <v>849</v>
      </c>
      <c r="P225" s="2" t="s">
        <v>18</v>
      </c>
      <c r="Q225" s="2" t="s">
        <v>19</v>
      </c>
      <c r="R225" s="14">
        <v>60000000</v>
      </c>
      <c r="S225" s="9">
        <f t="shared" si="28"/>
        <v>61468960</v>
      </c>
      <c r="T225" t="str">
        <f t="shared" si="32"/>
        <v>How to Train Your Dragon 2 </v>
      </c>
      <c r="U225" s="17">
        <f t="shared" si="29"/>
        <v>224</v>
      </c>
      <c r="V225" t="str">
        <f t="shared" si="31"/>
        <v xml:space="preserve"> </v>
      </c>
    </row>
    <row r="226" spans="1:22" ht="13.2">
      <c r="A226" s="2" t="s">
        <v>345</v>
      </c>
      <c r="B226" s="2" t="s">
        <v>348</v>
      </c>
      <c r="C226" s="5">
        <v>7.9</v>
      </c>
      <c r="D226" s="7">
        <v>2014</v>
      </c>
      <c r="E226" s="7" t="str">
        <f t="shared" si="30"/>
        <v>2010s</v>
      </c>
      <c r="F226" s="9">
        <v>222487711</v>
      </c>
      <c r="G226" s="11">
        <v>384</v>
      </c>
      <c r="H226" s="2" t="s">
        <v>346</v>
      </c>
      <c r="I226" s="2" t="s">
        <v>347</v>
      </c>
      <c r="J226" t="str">
        <f t="shared" si="26"/>
        <v xml:space="preserve"> </v>
      </c>
      <c r="K226" t="str">
        <f t="shared" si="27"/>
        <v xml:space="preserve"> </v>
      </c>
      <c r="N226" s="11">
        <v>279093</v>
      </c>
      <c r="O226" s="11">
        <v>433</v>
      </c>
      <c r="P226" s="2" t="s">
        <v>18</v>
      </c>
      <c r="Q226" s="2" t="s">
        <v>19</v>
      </c>
      <c r="R226" s="14">
        <v>165000000</v>
      </c>
      <c r="S226" s="9">
        <f t="shared" si="28"/>
        <v>57487711</v>
      </c>
      <c r="T226" t="str">
        <f t="shared" si="32"/>
        <v>The Blues Brothers </v>
      </c>
      <c r="U226" s="17">
        <f t="shared" si="29"/>
        <v>225</v>
      </c>
      <c r="V226" t="str">
        <f t="shared" si="31"/>
        <v xml:space="preserve"> </v>
      </c>
    </row>
    <row r="227" spans="1:22" ht="13.2">
      <c r="A227" s="2" t="s">
        <v>4927</v>
      </c>
      <c r="B227" s="2" t="s">
        <v>4930</v>
      </c>
      <c r="C227" s="5">
        <v>7.9</v>
      </c>
      <c r="D227" s="7">
        <v>1964</v>
      </c>
      <c r="E227" s="7" t="str">
        <f t="shared" si="30"/>
        <v>1960s</v>
      </c>
      <c r="F227" s="9">
        <v>72000000</v>
      </c>
      <c r="G227" s="11">
        <v>82</v>
      </c>
      <c r="H227" s="2" t="s">
        <v>4928</v>
      </c>
      <c r="I227" s="2" t="s">
        <v>4929</v>
      </c>
      <c r="J227" t="str">
        <f t="shared" si="26"/>
        <v xml:space="preserve"> </v>
      </c>
      <c r="K227" t="str">
        <f t="shared" si="27"/>
        <v xml:space="preserve"> </v>
      </c>
      <c r="N227" s="11">
        <v>66959</v>
      </c>
      <c r="O227" s="11">
        <v>258</v>
      </c>
      <c r="P227" s="2" t="s">
        <v>18</v>
      </c>
      <c r="Q227" s="2" t="s">
        <v>19</v>
      </c>
      <c r="R227" s="14">
        <v>17000000</v>
      </c>
      <c r="S227" s="9">
        <f t="shared" si="28"/>
        <v>55000000</v>
      </c>
      <c r="T227" t="str">
        <f t="shared" si="32"/>
        <v>Nightcrawler </v>
      </c>
      <c r="U227" s="17">
        <f t="shared" si="29"/>
        <v>226</v>
      </c>
      <c r="V227" t="str">
        <f t="shared" si="31"/>
        <v xml:space="preserve"> </v>
      </c>
    </row>
    <row r="228" spans="1:22" ht="13.2">
      <c r="A228" s="2" t="s">
        <v>625</v>
      </c>
      <c r="B228" s="2" t="s">
        <v>2171</v>
      </c>
      <c r="C228" s="5">
        <v>7.9</v>
      </c>
      <c r="D228" s="7">
        <v>2013</v>
      </c>
      <c r="E228" s="7" t="str">
        <f t="shared" si="30"/>
        <v>2010s</v>
      </c>
      <c r="F228" s="9">
        <v>107100855</v>
      </c>
      <c r="G228" s="11">
        <v>491</v>
      </c>
      <c r="H228" s="2" t="s">
        <v>1737</v>
      </c>
      <c r="I228" s="2" t="s">
        <v>192</v>
      </c>
      <c r="J228" t="str">
        <f t="shared" si="26"/>
        <v xml:space="preserve"> </v>
      </c>
      <c r="K228" t="str">
        <f t="shared" si="27"/>
        <v xml:space="preserve"> </v>
      </c>
      <c r="N228" s="11">
        <v>323353</v>
      </c>
      <c r="O228" s="11">
        <v>527</v>
      </c>
      <c r="P228" s="2" t="s">
        <v>18</v>
      </c>
      <c r="Q228" s="2" t="s">
        <v>19</v>
      </c>
      <c r="R228" s="14">
        <v>55000000</v>
      </c>
      <c r="S228" s="9">
        <f t="shared" si="28"/>
        <v>52100855</v>
      </c>
      <c r="T228" t="str">
        <f t="shared" si="32"/>
        <v>Do the Right Thing </v>
      </c>
      <c r="U228" s="17">
        <f t="shared" si="29"/>
        <v>227</v>
      </c>
      <c r="V228" t="str">
        <f t="shared" si="31"/>
        <v xml:space="preserve"> </v>
      </c>
    </row>
    <row r="229" spans="1:22" ht="13.2">
      <c r="A229" s="2" t="s">
        <v>6110</v>
      </c>
      <c r="B229" s="2" t="s">
        <v>6111</v>
      </c>
      <c r="C229" s="5">
        <v>7.9</v>
      </c>
      <c r="D229" s="7">
        <v>2006</v>
      </c>
      <c r="E229" s="7" t="str">
        <f t="shared" si="30"/>
        <v>2000s</v>
      </c>
      <c r="F229" s="9">
        <v>59889948</v>
      </c>
      <c r="G229" s="11">
        <v>270</v>
      </c>
      <c r="H229" s="2" t="s">
        <v>1278</v>
      </c>
      <c r="I229" s="2" t="s">
        <v>300</v>
      </c>
      <c r="J229" t="str">
        <f t="shared" si="26"/>
        <v xml:space="preserve"> </v>
      </c>
      <c r="K229" t="str">
        <f t="shared" si="27"/>
        <v xml:space="preserve"> </v>
      </c>
      <c r="N229" s="11">
        <v>355810</v>
      </c>
      <c r="O229" s="11">
        <v>889</v>
      </c>
      <c r="P229" s="2" t="s">
        <v>18</v>
      </c>
      <c r="Q229" s="2" t="s">
        <v>19</v>
      </c>
      <c r="R229" s="14">
        <v>8000000</v>
      </c>
      <c r="S229" s="9">
        <f t="shared" si="28"/>
        <v>51889948</v>
      </c>
      <c r="T229" t="str">
        <f t="shared" si="32"/>
        <v>The Wrestler </v>
      </c>
      <c r="U229" s="17">
        <f t="shared" si="29"/>
        <v>228</v>
      </c>
      <c r="V229" t="str">
        <f t="shared" si="31"/>
        <v xml:space="preserve"> </v>
      </c>
    </row>
    <row r="230" spans="1:22" ht="13.2">
      <c r="A230" s="2" t="s">
        <v>1150</v>
      </c>
      <c r="B230" s="2" t="s">
        <v>4013</v>
      </c>
      <c r="C230" s="5">
        <v>7.9</v>
      </c>
      <c r="D230" s="7">
        <v>1987</v>
      </c>
      <c r="E230" s="7" t="str">
        <f t="shared" si="30"/>
        <v>1980s</v>
      </c>
      <c r="F230" s="9">
        <v>76270454</v>
      </c>
      <c r="G230" s="11">
        <v>123</v>
      </c>
      <c r="H230" s="2" t="s">
        <v>1093</v>
      </c>
      <c r="I230" s="2" t="s">
        <v>910</v>
      </c>
      <c r="J230" t="str">
        <f t="shared" si="26"/>
        <v xml:space="preserve"> </v>
      </c>
      <c r="K230" t="str">
        <f t="shared" si="27"/>
        <v xml:space="preserve"> </v>
      </c>
      <c r="N230" s="11">
        <v>219008</v>
      </c>
      <c r="O230" s="11">
        <v>418</v>
      </c>
      <c r="P230" s="2" t="s">
        <v>18</v>
      </c>
      <c r="Q230" s="2" t="s">
        <v>19</v>
      </c>
      <c r="R230" s="14">
        <v>25000000</v>
      </c>
      <c r="S230" s="9">
        <f t="shared" si="28"/>
        <v>51270454</v>
      </c>
      <c r="T230" t="str">
        <f t="shared" si="32"/>
        <v>Hot Fuzz </v>
      </c>
      <c r="U230" s="17">
        <f t="shared" si="29"/>
        <v>229</v>
      </c>
      <c r="V230" t="str">
        <f t="shared" si="31"/>
        <v xml:space="preserve"> </v>
      </c>
    </row>
    <row r="231" spans="1:22" ht="13.2">
      <c r="A231" s="2" t="s">
        <v>3697</v>
      </c>
      <c r="B231" s="2" t="s">
        <v>5941</v>
      </c>
      <c r="C231" s="5">
        <v>7.9</v>
      </c>
      <c r="D231" s="7">
        <v>2004</v>
      </c>
      <c r="E231" s="7" t="str">
        <f t="shared" si="30"/>
        <v>2000s</v>
      </c>
      <c r="F231" s="9">
        <v>54557348</v>
      </c>
      <c r="G231" s="11">
        <v>287</v>
      </c>
      <c r="H231" s="2" t="s">
        <v>1093</v>
      </c>
      <c r="I231" s="2" t="s">
        <v>152</v>
      </c>
      <c r="J231" t="str">
        <f t="shared" si="26"/>
        <v xml:space="preserve"> </v>
      </c>
      <c r="K231" t="str">
        <f t="shared" si="27"/>
        <v xml:space="preserve"> </v>
      </c>
      <c r="N231" s="11">
        <v>361169</v>
      </c>
      <c r="O231" s="11">
        <v>1624</v>
      </c>
      <c r="P231" s="2" t="s">
        <v>18</v>
      </c>
      <c r="Q231" s="2" t="s">
        <v>431</v>
      </c>
      <c r="R231" s="14">
        <v>6500000</v>
      </c>
      <c r="S231" s="9">
        <f t="shared" si="28"/>
        <v>48057348</v>
      </c>
      <c r="T231" t="str">
        <f t="shared" si="32"/>
        <v>The Remains of the Day </v>
      </c>
      <c r="U231" s="17">
        <f t="shared" si="29"/>
        <v>230</v>
      </c>
      <c r="V231" t="str">
        <f t="shared" si="31"/>
        <v xml:space="preserve"> </v>
      </c>
    </row>
    <row r="232" spans="1:22" ht="13.2">
      <c r="A232" s="2" t="s">
        <v>2487</v>
      </c>
      <c r="B232" s="2" t="s">
        <v>4936</v>
      </c>
      <c r="C232" s="5">
        <v>7.9</v>
      </c>
      <c r="D232" s="7">
        <v>1978</v>
      </c>
      <c r="E232" s="7" t="str">
        <f t="shared" si="30"/>
        <v>1970s</v>
      </c>
      <c r="F232" s="9">
        <v>47000000</v>
      </c>
      <c r="G232" s="11">
        <v>318</v>
      </c>
      <c r="H232" s="2" t="s">
        <v>2554</v>
      </c>
      <c r="I232" s="2" t="s">
        <v>904</v>
      </c>
      <c r="J232" t="str">
        <f t="shared" si="26"/>
        <v xml:space="preserve"> </v>
      </c>
      <c r="K232" t="str">
        <f t="shared" si="27"/>
        <v xml:space="preserve"> </v>
      </c>
      <c r="N232" s="11">
        <v>157863</v>
      </c>
      <c r="O232" s="11">
        <v>1191</v>
      </c>
      <c r="P232" s="2" t="s">
        <v>18</v>
      </c>
      <c r="Q232" s="2" t="s">
        <v>19</v>
      </c>
      <c r="R232" s="14">
        <v>300000</v>
      </c>
      <c r="S232" s="9">
        <f t="shared" si="28"/>
        <v>46700000</v>
      </c>
      <c r="T232" t="str">
        <f t="shared" si="32"/>
        <v>Boogie Nights </v>
      </c>
      <c r="U232" s="17">
        <f t="shared" si="29"/>
        <v>231</v>
      </c>
      <c r="V232" t="str">
        <f t="shared" si="31"/>
        <v xml:space="preserve"> </v>
      </c>
    </row>
    <row r="233" spans="1:22" ht="13.2">
      <c r="A233" s="2" t="s">
        <v>153</v>
      </c>
      <c r="B233" s="2" t="s">
        <v>4461</v>
      </c>
      <c r="C233" s="5">
        <v>7.9</v>
      </c>
      <c r="D233" s="7">
        <v>1990</v>
      </c>
      <c r="E233" s="7" t="str">
        <f t="shared" si="30"/>
        <v>1990s</v>
      </c>
      <c r="F233" s="9">
        <v>56362352</v>
      </c>
      <c r="G233" s="11">
        <v>111</v>
      </c>
      <c r="H233" s="2" t="s">
        <v>4460</v>
      </c>
      <c r="I233" s="2" t="s">
        <v>23</v>
      </c>
      <c r="J233" t="str">
        <f t="shared" si="26"/>
        <v xml:space="preserve"> </v>
      </c>
      <c r="K233" t="str">
        <f t="shared" si="27"/>
        <v xml:space="preserve"> </v>
      </c>
      <c r="N233" s="11">
        <v>357581</v>
      </c>
      <c r="O233" s="11">
        <v>588</v>
      </c>
      <c r="P233" s="2" t="s">
        <v>18</v>
      </c>
      <c r="Q233" s="2" t="s">
        <v>19</v>
      </c>
      <c r="R233" s="14">
        <v>20000000</v>
      </c>
      <c r="S233" s="9">
        <f t="shared" si="28"/>
        <v>36362352</v>
      </c>
      <c r="T233" t="str">
        <f t="shared" si="32"/>
        <v>The Hateful Eight </v>
      </c>
      <c r="U233" s="17">
        <f t="shared" si="29"/>
        <v>232</v>
      </c>
      <c r="V233" t="str">
        <f t="shared" si="31"/>
        <v xml:space="preserve"> </v>
      </c>
    </row>
    <row r="234" spans="1:22" ht="13.2">
      <c r="A234" s="2" t="s">
        <v>99</v>
      </c>
      <c r="B234" s="2" t="s">
        <v>116</v>
      </c>
      <c r="C234" s="5">
        <v>7.9</v>
      </c>
      <c r="D234" s="7">
        <v>2013</v>
      </c>
      <c r="E234" s="7" t="str">
        <f t="shared" si="30"/>
        <v>2010s</v>
      </c>
      <c r="F234" s="9">
        <v>258355354</v>
      </c>
      <c r="G234" s="11">
        <v>509</v>
      </c>
      <c r="H234" s="2" t="s">
        <v>100</v>
      </c>
      <c r="I234" s="2" t="s">
        <v>101</v>
      </c>
      <c r="J234" t="str">
        <f t="shared" si="26"/>
        <v xml:space="preserve"> </v>
      </c>
      <c r="K234" t="str">
        <f t="shared" si="27"/>
        <v xml:space="preserve"> </v>
      </c>
      <c r="N234" s="11">
        <v>483540</v>
      </c>
      <c r="O234" s="11">
        <v>951</v>
      </c>
      <c r="P234" s="2" t="s">
        <v>18</v>
      </c>
      <c r="Q234" s="2" t="s">
        <v>19</v>
      </c>
      <c r="R234" s="14">
        <v>225000000</v>
      </c>
      <c r="S234" s="9">
        <f t="shared" si="28"/>
        <v>33355354</v>
      </c>
      <c r="T234" t="str">
        <f t="shared" si="32"/>
        <v>Once </v>
      </c>
      <c r="U234" s="17">
        <f t="shared" si="29"/>
        <v>233</v>
      </c>
      <c r="V234" t="str">
        <f t="shared" si="31"/>
        <v xml:space="preserve"> </v>
      </c>
    </row>
    <row r="235" spans="1:22" ht="13.2">
      <c r="A235" s="2" t="s">
        <v>359</v>
      </c>
      <c r="B235" s="2" t="s">
        <v>568</v>
      </c>
      <c r="C235" s="5">
        <v>7.9</v>
      </c>
      <c r="D235" s="7">
        <v>2014</v>
      </c>
      <c r="E235" s="7" t="str">
        <f t="shared" si="30"/>
        <v>2010s</v>
      </c>
      <c r="F235" s="9">
        <v>176997107</v>
      </c>
      <c r="G235" s="11">
        <v>292</v>
      </c>
      <c r="H235" s="2" t="s">
        <v>567</v>
      </c>
      <c r="I235" s="2" t="s">
        <v>361</v>
      </c>
      <c r="J235" t="str">
        <f t="shared" si="26"/>
        <v xml:space="preserve"> </v>
      </c>
      <c r="K235" t="str">
        <f t="shared" si="27"/>
        <v xml:space="preserve"> </v>
      </c>
      <c r="N235" s="11">
        <v>221128</v>
      </c>
      <c r="O235" s="11">
        <v>343</v>
      </c>
      <c r="P235" s="2" t="s">
        <v>18</v>
      </c>
      <c r="Q235" s="2" t="s">
        <v>19</v>
      </c>
      <c r="R235" s="14">
        <v>145000000</v>
      </c>
      <c r="S235" s="9">
        <f t="shared" si="28"/>
        <v>31997107</v>
      </c>
      <c r="T235" t="str">
        <f t="shared" si="32"/>
        <v>Glory </v>
      </c>
      <c r="U235" s="17">
        <f t="shared" si="29"/>
        <v>234</v>
      </c>
      <c r="V235" t="str">
        <f t="shared" si="31"/>
        <v xml:space="preserve"> </v>
      </c>
    </row>
    <row r="236" spans="1:22" ht="13.2">
      <c r="A236" s="2" t="s">
        <v>2441</v>
      </c>
      <c r="B236" s="2" t="s">
        <v>3898</v>
      </c>
      <c r="C236" s="5">
        <v>7.9</v>
      </c>
      <c r="D236" s="7">
        <v>1980</v>
      </c>
      <c r="E236" s="7" t="str">
        <f t="shared" si="30"/>
        <v>1980s</v>
      </c>
      <c r="F236" s="9">
        <v>54200000</v>
      </c>
      <c r="G236" s="11">
        <v>125</v>
      </c>
      <c r="H236" s="2" t="s">
        <v>3897</v>
      </c>
      <c r="I236" s="2" t="s">
        <v>3493</v>
      </c>
      <c r="J236" t="str">
        <f t="shared" si="26"/>
        <v xml:space="preserve"> </v>
      </c>
      <c r="K236" t="str">
        <f t="shared" si="27"/>
        <v xml:space="preserve"> </v>
      </c>
      <c r="N236" s="11">
        <v>142448</v>
      </c>
      <c r="O236" s="11">
        <v>319</v>
      </c>
      <c r="P236" s="2" t="s">
        <v>18</v>
      </c>
      <c r="Q236" s="2" t="s">
        <v>19</v>
      </c>
      <c r="R236" s="14">
        <v>27000000</v>
      </c>
      <c r="S236" s="9">
        <f t="shared" si="28"/>
        <v>27200000</v>
      </c>
      <c r="T236" t="str">
        <f t="shared" si="32"/>
        <v>Before Midnight </v>
      </c>
      <c r="U236" s="17">
        <f t="shared" si="29"/>
        <v>235</v>
      </c>
      <c r="V236" t="str">
        <f t="shared" si="31"/>
        <v xml:space="preserve"> </v>
      </c>
    </row>
    <row r="237" spans="1:22" ht="13.2">
      <c r="A237" s="2" t="s">
        <v>6103</v>
      </c>
      <c r="B237" s="2" t="s">
        <v>6104</v>
      </c>
      <c r="C237" s="5">
        <v>7.9</v>
      </c>
      <c r="D237" s="7">
        <v>2014</v>
      </c>
      <c r="E237" s="7" t="str">
        <f t="shared" si="30"/>
        <v>2010s</v>
      </c>
      <c r="F237" s="9">
        <v>32279955</v>
      </c>
      <c r="G237" s="11">
        <v>534</v>
      </c>
      <c r="H237" s="2" t="s">
        <v>1093</v>
      </c>
      <c r="I237" s="2" t="s">
        <v>222</v>
      </c>
      <c r="J237" t="str">
        <f t="shared" si="26"/>
        <v xml:space="preserve"> </v>
      </c>
      <c r="K237" t="str">
        <f t="shared" si="27"/>
        <v xml:space="preserve"> </v>
      </c>
      <c r="N237" s="11">
        <v>293304</v>
      </c>
      <c r="O237" s="11">
        <v>552</v>
      </c>
      <c r="P237" s="2" t="s">
        <v>18</v>
      </c>
      <c r="Q237" s="2" t="s">
        <v>19</v>
      </c>
      <c r="R237" s="14">
        <v>8500000</v>
      </c>
      <c r="S237" s="9">
        <f t="shared" si="28"/>
        <v>23779955</v>
      </c>
      <c r="T237" t="str">
        <f t="shared" si="32"/>
        <v>4 Months, 3 Weeks and 2 Days </v>
      </c>
      <c r="U237" s="17">
        <f t="shared" si="29"/>
        <v>236</v>
      </c>
      <c r="V237" t="str">
        <f t="shared" si="31"/>
        <v xml:space="preserve"> </v>
      </c>
    </row>
    <row r="238" spans="1:22" ht="13.2">
      <c r="A238" s="2" t="s">
        <v>2368</v>
      </c>
      <c r="B238" s="2" t="s">
        <v>6502</v>
      </c>
      <c r="C238" s="5">
        <v>7.9</v>
      </c>
      <c r="D238" s="7">
        <v>1989</v>
      </c>
      <c r="E238" s="7" t="str">
        <f t="shared" si="30"/>
        <v>1980s</v>
      </c>
      <c r="F238" s="9">
        <v>27545445</v>
      </c>
      <c r="G238" s="11">
        <v>103</v>
      </c>
      <c r="H238" s="2" t="s">
        <v>1655</v>
      </c>
      <c r="I238" s="2" t="s">
        <v>897</v>
      </c>
      <c r="J238" t="str">
        <f t="shared" si="26"/>
        <v xml:space="preserve"> </v>
      </c>
      <c r="K238" t="str">
        <f t="shared" si="27"/>
        <v xml:space="preserve"> </v>
      </c>
      <c r="N238" s="11">
        <v>59524</v>
      </c>
      <c r="O238" s="11">
        <v>418</v>
      </c>
      <c r="P238" s="2" t="s">
        <v>18</v>
      </c>
      <c r="Q238" s="2" t="s">
        <v>19</v>
      </c>
      <c r="R238" s="14">
        <v>6500000</v>
      </c>
      <c r="S238" s="9">
        <f t="shared" si="28"/>
        <v>21045445</v>
      </c>
      <c r="T238" t="str">
        <f t="shared" si="32"/>
        <v>Moon </v>
      </c>
      <c r="U238" s="17">
        <f t="shared" si="29"/>
        <v>237</v>
      </c>
      <c r="V238" t="str">
        <f t="shared" si="31"/>
        <v xml:space="preserve"> </v>
      </c>
    </row>
    <row r="239" spans="1:22" ht="13.2">
      <c r="A239" s="2" t="s">
        <v>648</v>
      </c>
      <c r="B239" s="2" t="s">
        <v>6408</v>
      </c>
      <c r="C239" s="5">
        <v>7.9</v>
      </c>
      <c r="D239" s="7">
        <v>2008</v>
      </c>
      <c r="E239" s="7" t="str">
        <f t="shared" si="30"/>
        <v>2000s</v>
      </c>
      <c r="F239" s="9">
        <v>26236603</v>
      </c>
      <c r="G239" s="11">
        <v>391</v>
      </c>
      <c r="H239" s="2" t="s">
        <v>1822</v>
      </c>
      <c r="I239" s="2" t="s">
        <v>948</v>
      </c>
      <c r="J239" t="str">
        <f t="shared" si="26"/>
        <v xml:space="preserve"> </v>
      </c>
      <c r="K239" t="str">
        <f t="shared" si="27"/>
        <v xml:space="preserve"> </v>
      </c>
      <c r="N239" s="11">
        <v>251349</v>
      </c>
      <c r="O239" s="11">
        <v>547</v>
      </c>
      <c r="P239" s="2" t="s">
        <v>18</v>
      </c>
      <c r="Q239" s="2" t="s">
        <v>19</v>
      </c>
      <c r="R239" s="14">
        <v>6000000</v>
      </c>
      <c r="S239" s="9">
        <f t="shared" si="28"/>
        <v>20236603</v>
      </c>
      <c r="T239" t="str">
        <f t="shared" si="32"/>
        <v>Nine Queens </v>
      </c>
      <c r="U239" s="17">
        <f t="shared" si="29"/>
        <v>238</v>
      </c>
      <c r="V239" t="str">
        <f t="shared" si="31"/>
        <v xml:space="preserve"> </v>
      </c>
    </row>
    <row r="240" spans="1:22" ht="13.2">
      <c r="A240" s="2" t="s">
        <v>1242</v>
      </c>
      <c r="B240" s="2" t="s">
        <v>5036</v>
      </c>
      <c r="C240" s="5">
        <v>7.9</v>
      </c>
      <c r="D240" s="7">
        <v>2007</v>
      </c>
      <c r="E240" s="7" t="str">
        <f t="shared" si="30"/>
        <v>2000s</v>
      </c>
      <c r="F240" s="9">
        <v>23618786</v>
      </c>
      <c r="G240" s="11">
        <v>285</v>
      </c>
      <c r="H240" s="2" t="s">
        <v>5035</v>
      </c>
      <c r="I240" s="2" t="s">
        <v>3332</v>
      </c>
      <c r="J240" t="str">
        <f t="shared" si="26"/>
        <v xml:space="preserve"> </v>
      </c>
      <c r="K240" t="str">
        <f t="shared" si="27"/>
        <v xml:space="preserve"> </v>
      </c>
      <c r="N240" s="11">
        <v>352695</v>
      </c>
      <c r="O240" s="11">
        <v>687</v>
      </c>
      <c r="P240" s="2" t="s">
        <v>18</v>
      </c>
      <c r="Q240" s="2" t="s">
        <v>30</v>
      </c>
      <c r="R240" s="14">
        <v>8000000</v>
      </c>
      <c r="S240" s="9">
        <f t="shared" si="28"/>
        <v>15618786</v>
      </c>
      <c r="T240" t="str">
        <f t="shared" si="32"/>
        <v>The Chorus </v>
      </c>
      <c r="U240" s="17">
        <f t="shared" si="29"/>
        <v>239</v>
      </c>
      <c r="V240" t="str">
        <f t="shared" si="31"/>
        <v xml:space="preserve"> </v>
      </c>
    </row>
    <row r="241" spans="1:22" ht="13.2">
      <c r="A241" s="2" t="s">
        <v>5070</v>
      </c>
      <c r="B241" s="2" t="s">
        <v>5191</v>
      </c>
      <c r="C241" s="5">
        <v>7.9</v>
      </c>
      <c r="D241" s="7">
        <v>1993</v>
      </c>
      <c r="E241" s="7" t="str">
        <f t="shared" si="30"/>
        <v>1990s</v>
      </c>
      <c r="F241" s="9">
        <v>22954968</v>
      </c>
      <c r="G241" s="11">
        <v>58</v>
      </c>
      <c r="H241" s="2" t="s">
        <v>128</v>
      </c>
      <c r="I241" s="2" t="s">
        <v>428</v>
      </c>
      <c r="J241" t="str">
        <f t="shared" si="26"/>
        <v xml:space="preserve"> </v>
      </c>
      <c r="K241" t="str">
        <f t="shared" si="27"/>
        <v xml:space="preserve"> </v>
      </c>
      <c r="N241" s="11">
        <v>45703</v>
      </c>
      <c r="O241" s="11">
        <v>156</v>
      </c>
      <c r="P241" s="2" t="s">
        <v>18</v>
      </c>
      <c r="Q241" s="2" t="s">
        <v>30</v>
      </c>
      <c r="R241" s="14">
        <v>11500000</v>
      </c>
      <c r="S241" s="9">
        <f t="shared" si="28"/>
        <v>11454968</v>
      </c>
      <c r="T241" t="str">
        <f>IF(N252&gt;25000,B252," ")</f>
        <v>Veer-Zaara </v>
      </c>
      <c r="U241" s="17">
        <f t="shared" si="29"/>
        <v>240</v>
      </c>
      <c r="V241" t="str">
        <f t="shared" si="31"/>
        <v xml:space="preserve"> </v>
      </c>
    </row>
    <row r="242" spans="1:22" ht="13.2">
      <c r="A242" s="2" t="s">
        <v>3163</v>
      </c>
      <c r="B242" s="2" t="s">
        <v>5193</v>
      </c>
      <c r="C242" s="5">
        <v>7.9</v>
      </c>
      <c r="D242" s="7">
        <v>1997</v>
      </c>
      <c r="E242" s="7" t="str">
        <f t="shared" si="30"/>
        <v>1990s</v>
      </c>
      <c r="F242" s="9">
        <v>26384919</v>
      </c>
      <c r="G242" s="11">
        <v>153</v>
      </c>
      <c r="H242" s="2" t="s">
        <v>1655</v>
      </c>
      <c r="I242" s="2" t="s">
        <v>152</v>
      </c>
      <c r="J242" t="str">
        <f t="shared" si="26"/>
        <v xml:space="preserve"> </v>
      </c>
      <c r="K242" t="str">
        <f t="shared" si="27"/>
        <v xml:space="preserve"> </v>
      </c>
      <c r="N242" s="11">
        <v>189032</v>
      </c>
      <c r="O242" s="11">
        <v>560</v>
      </c>
      <c r="P242" s="2" t="s">
        <v>18</v>
      </c>
      <c r="Q242" s="2" t="s">
        <v>19</v>
      </c>
      <c r="R242" s="14">
        <v>15000000</v>
      </c>
      <c r="S242" s="9">
        <f t="shared" si="28"/>
        <v>11384919</v>
      </c>
      <c r="T242" t="str">
        <f>IF(N253&gt;25000,B253," ")</f>
        <v>Letters from Iwo Jima </v>
      </c>
      <c r="U242" s="17">
        <f t="shared" si="29"/>
        <v>241</v>
      </c>
      <c r="V242" t="str">
        <f t="shared" si="31"/>
        <v xml:space="preserve"> </v>
      </c>
    </row>
    <row r="243" spans="1:22" ht="13.2">
      <c r="A243" s="2" t="s">
        <v>919</v>
      </c>
      <c r="B243" s="2" t="s">
        <v>1877</v>
      </c>
      <c r="C243" s="5">
        <v>7.9</v>
      </c>
      <c r="D243" s="7">
        <v>2015</v>
      </c>
      <c r="E243" s="7" t="str">
        <f t="shared" si="30"/>
        <v>2010s</v>
      </c>
      <c r="F243" s="9">
        <v>54116191</v>
      </c>
      <c r="G243" s="11">
        <v>596</v>
      </c>
      <c r="H243" s="2" t="s">
        <v>1875</v>
      </c>
      <c r="I243" s="2" t="s">
        <v>1876</v>
      </c>
      <c r="J243" t="str">
        <f t="shared" si="26"/>
        <v xml:space="preserve"> </v>
      </c>
      <c r="K243" t="str">
        <f t="shared" si="27"/>
        <v xml:space="preserve"> </v>
      </c>
      <c r="N243" s="11">
        <v>272839</v>
      </c>
      <c r="O243" s="11">
        <v>1018</v>
      </c>
      <c r="P243" s="2" t="s">
        <v>18</v>
      </c>
      <c r="Q243" s="2" t="s">
        <v>19</v>
      </c>
      <c r="R243" s="14">
        <v>44000000</v>
      </c>
      <c r="S243" s="9">
        <f t="shared" si="28"/>
        <v>10116191</v>
      </c>
      <c r="T243" t="str">
        <f>IF(N254&gt;25000,B254," ")</f>
        <v>The Right Stuff </v>
      </c>
      <c r="U243" s="17">
        <f t="shared" si="29"/>
        <v>242</v>
      </c>
      <c r="V243" t="str">
        <f t="shared" si="31"/>
        <v xml:space="preserve"> </v>
      </c>
    </row>
    <row r="244" spans="1:22" ht="13.2">
      <c r="A244" s="2" t="s">
        <v>6172</v>
      </c>
      <c r="B244" s="2" t="s">
        <v>7717</v>
      </c>
      <c r="C244" s="5">
        <v>7.9</v>
      </c>
      <c r="D244" s="7">
        <v>2007</v>
      </c>
      <c r="E244" s="7" t="str">
        <f t="shared" si="30"/>
        <v>2000s</v>
      </c>
      <c r="F244" s="9">
        <v>9437933</v>
      </c>
      <c r="G244" s="11">
        <v>232</v>
      </c>
      <c r="H244" s="2" t="s">
        <v>3442</v>
      </c>
      <c r="I244" s="2" t="s">
        <v>7716</v>
      </c>
      <c r="J244" t="str">
        <f t="shared" si="26"/>
        <v xml:space="preserve"> </v>
      </c>
      <c r="K244" t="str">
        <f t="shared" si="27"/>
        <v xml:space="preserve"> </v>
      </c>
      <c r="N244" s="11">
        <v>90827</v>
      </c>
      <c r="O244" s="11">
        <v>329</v>
      </c>
      <c r="P244" s="2" t="s">
        <v>18</v>
      </c>
      <c r="Q244" s="2" t="s">
        <v>3503</v>
      </c>
      <c r="R244" s="14">
        <v>180000</v>
      </c>
      <c r="S244" s="9">
        <f t="shared" si="28"/>
        <v>9257933</v>
      </c>
      <c r="T244" t="str">
        <f>IF(N255&gt;25000,B255," ")</f>
        <v>Amour </v>
      </c>
      <c r="U244" s="17">
        <f t="shared" si="29"/>
        <v>243</v>
      </c>
      <c r="V244" t="str">
        <f t="shared" si="31"/>
        <v xml:space="preserve"> </v>
      </c>
    </row>
    <row r="245" spans="1:22" ht="13.2">
      <c r="A245" s="2" t="s">
        <v>558</v>
      </c>
      <c r="B245" s="2" t="s">
        <v>3758</v>
      </c>
      <c r="C245" s="5">
        <v>7.9</v>
      </c>
      <c r="D245" s="7">
        <v>1989</v>
      </c>
      <c r="E245" s="7" t="str">
        <f t="shared" si="30"/>
        <v>1980s</v>
      </c>
      <c r="F245" s="9">
        <v>26830000</v>
      </c>
      <c r="G245" s="11">
        <v>60</v>
      </c>
      <c r="H245" s="2" t="s">
        <v>1016</v>
      </c>
      <c r="I245" s="2" t="s">
        <v>899</v>
      </c>
      <c r="J245" t="str">
        <f t="shared" si="26"/>
        <v xml:space="preserve"> </v>
      </c>
      <c r="K245" t="str">
        <f t="shared" si="27"/>
        <v xml:space="preserve"> </v>
      </c>
      <c r="N245" s="11">
        <v>101888</v>
      </c>
      <c r="O245" s="11">
        <v>365</v>
      </c>
      <c r="P245" s="2" t="s">
        <v>18</v>
      </c>
      <c r="Q245" s="2" t="s">
        <v>19</v>
      </c>
      <c r="R245" s="14">
        <v>18000000</v>
      </c>
      <c r="S245" s="9">
        <f t="shared" si="28"/>
        <v>8830000</v>
      </c>
      <c r="T245" t="str">
        <f t="shared" ref="T245:T251" si="33">IF(N257&gt;25000,B257," ")</f>
        <v>Ed Wood </v>
      </c>
      <c r="U245" s="17">
        <f t="shared" si="29"/>
        <v>244</v>
      </c>
      <c r="V245" t="str">
        <f t="shared" si="31"/>
        <v xml:space="preserve"> </v>
      </c>
    </row>
    <row r="246" spans="1:22" ht="13.2">
      <c r="A246" s="2" t="s">
        <v>3914</v>
      </c>
      <c r="B246" s="2" t="s">
        <v>6931</v>
      </c>
      <c r="C246" s="5">
        <v>7.9</v>
      </c>
      <c r="D246" s="7">
        <v>2013</v>
      </c>
      <c r="E246" s="7" t="str">
        <f t="shared" si="30"/>
        <v>2010s</v>
      </c>
      <c r="F246" s="9">
        <v>8114507</v>
      </c>
      <c r="G246" s="11">
        <v>405</v>
      </c>
      <c r="H246" s="2" t="s">
        <v>128</v>
      </c>
      <c r="I246" s="2" t="s">
        <v>6930</v>
      </c>
      <c r="J246" t="str">
        <f t="shared" si="26"/>
        <v xml:space="preserve"> </v>
      </c>
      <c r="K246" t="str">
        <f t="shared" si="27"/>
        <v xml:space="preserve"> </v>
      </c>
      <c r="N246" s="11">
        <v>95362</v>
      </c>
      <c r="O246" s="11">
        <v>270</v>
      </c>
      <c r="P246" s="2" t="s">
        <v>18</v>
      </c>
      <c r="Q246" s="2" t="s">
        <v>19</v>
      </c>
      <c r="R246" s="14">
        <v>3000000</v>
      </c>
      <c r="S246" s="9">
        <f t="shared" si="28"/>
        <v>5114507</v>
      </c>
      <c r="T246" t="str">
        <f t="shared" si="33"/>
        <v>The World's Fastest Indian </v>
      </c>
      <c r="U246" s="17">
        <f t="shared" si="29"/>
        <v>245</v>
      </c>
      <c r="V246" t="str">
        <f t="shared" si="31"/>
        <v xml:space="preserve"> </v>
      </c>
    </row>
    <row r="247" spans="1:22" ht="13.2">
      <c r="A247" s="2" t="s">
        <v>7447</v>
      </c>
      <c r="B247" s="2" t="s">
        <v>7449</v>
      </c>
      <c r="C247" s="5">
        <v>7.9</v>
      </c>
      <c r="D247" s="7">
        <v>2007</v>
      </c>
      <c r="E247" s="7" t="str">
        <f t="shared" si="30"/>
        <v>2000s</v>
      </c>
      <c r="F247" s="9">
        <v>1185783</v>
      </c>
      <c r="G247" s="11">
        <v>233</v>
      </c>
      <c r="H247" s="2" t="s">
        <v>1655</v>
      </c>
      <c r="I247" s="2" t="s">
        <v>7448</v>
      </c>
      <c r="J247" t="str">
        <f t="shared" si="26"/>
        <v xml:space="preserve"> </v>
      </c>
      <c r="K247" t="str">
        <f t="shared" si="27"/>
        <v xml:space="preserve"> </v>
      </c>
      <c r="N247" s="11">
        <v>44763</v>
      </c>
      <c r="O247" s="11">
        <v>172</v>
      </c>
      <c r="P247" s="2" t="s">
        <v>7450</v>
      </c>
      <c r="Q247" s="2" t="s">
        <v>3802</v>
      </c>
      <c r="R247" s="14">
        <v>590000</v>
      </c>
      <c r="S247" s="9">
        <f t="shared" si="28"/>
        <v>595783</v>
      </c>
      <c r="T247" t="str">
        <f t="shared" si="33"/>
        <v>Almost Famous </v>
      </c>
      <c r="U247" s="17">
        <f t="shared" si="29"/>
        <v>246</v>
      </c>
      <c r="V247" t="str">
        <f t="shared" si="31"/>
        <v>Almost Famous (Romanian)</v>
      </c>
    </row>
    <row r="248" spans="1:22" ht="13.2">
      <c r="A248" s="2" t="s">
        <v>408</v>
      </c>
      <c r="B248" s="2" t="s">
        <v>6621</v>
      </c>
      <c r="C248" s="5">
        <v>7.9</v>
      </c>
      <c r="D248" s="7">
        <v>2009</v>
      </c>
      <c r="E248" s="7" t="str">
        <f t="shared" si="30"/>
        <v>2000s</v>
      </c>
      <c r="F248" s="9">
        <v>5009677</v>
      </c>
      <c r="G248" s="11">
        <v>415</v>
      </c>
      <c r="H248" s="2" t="s">
        <v>2561</v>
      </c>
      <c r="I248" s="2" t="s">
        <v>70</v>
      </c>
      <c r="J248" t="str">
        <f t="shared" si="26"/>
        <v xml:space="preserve"> </v>
      </c>
      <c r="K248" t="str">
        <f t="shared" si="27"/>
        <v xml:space="preserve"> </v>
      </c>
      <c r="N248" s="11">
        <v>260607</v>
      </c>
      <c r="O248" s="11">
        <v>485</v>
      </c>
      <c r="P248" s="2" t="s">
        <v>18</v>
      </c>
      <c r="Q248" s="2" t="s">
        <v>30</v>
      </c>
      <c r="R248" s="14">
        <v>5000000</v>
      </c>
      <c r="S248" s="9">
        <f t="shared" si="28"/>
        <v>9677</v>
      </c>
      <c r="T248" t="str">
        <f t="shared" si="33"/>
        <v>The Notebook </v>
      </c>
      <c r="U248" s="17">
        <f t="shared" si="29"/>
        <v>247</v>
      </c>
      <c r="V248" t="str">
        <f t="shared" si="31"/>
        <v xml:space="preserve"> </v>
      </c>
    </row>
    <row r="249" spans="1:22" ht="13.2">
      <c r="A249" s="2" t="s">
        <v>7250</v>
      </c>
      <c r="B249" s="2" t="s">
        <v>7251</v>
      </c>
      <c r="C249" s="5">
        <v>7.9</v>
      </c>
      <c r="D249" s="7">
        <v>2000</v>
      </c>
      <c r="E249" s="7" t="str">
        <f t="shared" si="30"/>
        <v>2000s</v>
      </c>
      <c r="F249" s="9">
        <v>1221261</v>
      </c>
      <c r="G249" s="11">
        <v>94</v>
      </c>
      <c r="H249" s="2" t="s">
        <v>1093</v>
      </c>
      <c r="I249" s="2" t="s">
        <v>6851</v>
      </c>
      <c r="J249" t="str">
        <f t="shared" si="26"/>
        <v xml:space="preserve"> </v>
      </c>
      <c r="K249" t="str">
        <f t="shared" si="27"/>
        <v xml:space="preserve"> </v>
      </c>
      <c r="N249" s="11">
        <v>38215</v>
      </c>
      <c r="O249" s="11">
        <v>125</v>
      </c>
      <c r="P249" s="2" t="s">
        <v>1380</v>
      </c>
      <c r="Q249" s="2" t="s">
        <v>6853</v>
      </c>
      <c r="R249" s="14">
        <v>1500000</v>
      </c>
      <c r="S249" s="9">
        <f t="shared" si="28"/>
        <v>-278739</v>
      </c>
      <c r="T249" t="str">
        <f t="shared" si="33"/>
        <v>Hero </v>
      </c>
      <c r="U249" s="17">
        <f t="shared" si="29"/>
        <v>248</v>
      </c>
      <c r="V249" t="str">
        <f t="shared" si="31"/>
        <v>Hero (Spanish)</v>
      </c>
    </row>
    <row r="250" spans="1:22" ht="13.2">
      <c r="A250" s="2" t="s">
        <v>6495</v>
      </c>
      <c r="B250" s="2" t="s">
        <v>6497</v>
      </c>
      <c r="C250" s="5">
        <v>7.9</v>
      </c>
      <c r="D250" s="7">
        <v>2004</v>
      </c>
      <c r="E250" s="7" t="str">
        <f t="shared" si="30"/>
        <v>2000s</v>
      </c>
      <c r="F250" s="9">
        <v>3629758</v>
      </c>
      <c r="G250" s="11">
        <v>112</v>
      </c>
      <c r="H250" s="2" t="s">
        <v>2819</v>
      </c>
      <c r="I250" s="2" t="s">
        <v>6496</v>
      </c>
      <c r="J250" t="str">
        <f t="shared" si="26"/>
        <v xml:space="preserve"> </v>
      </c>
      <c r="K250" t="str">
        <f t="shared" si="27"/>
        <v xml:space="preserve"> </v>
      </c>
      <c r="N250" s="11">
        <v>44151</v>
      </c>
      <c r="O250" s="11">
        <v>110</v>
      </c>
      <c r="P250" s="2" t="s">
        <v>770</v>
      </c>
      <c r="Q250" s="2" t="s">
        <v>771</v>
      </c>
      <c r="R250" s="14">
        <v>5500000</v>
      </c>
      <c r="S250" s="9">
        <f t="shared" si="28"/>
        <v>-1870242</v>
      </c>
      <c r="T250" t="str">
        <f t="shared" si="33"/>
        <v>The Insider </v>
      </c>
      <c r="U250" s="17">
        <f t="shared" si="29"/>
        <v>249</v>
      </c>
      <c r="V250" t="str">
        <f t="shared" si="31"/>
        <v>The Insider (French)</v>
      </c>
    </row>
    <row r="251" spans="1:22" ht="13.2">
      <c r="A251" s="2" t="s">
        <v>7318</v>
      </c>
      <c r="B251" s="2" t="s">
        <v>7320</v>
      </c>
      <c r="C251" s="5">
        <v>7.9</v>
      </c>
      <c r="D251" s="7">
        <v>2015</v>
      </c>
      <c r="E251" s="7" t="str">
        <f t="shared" si="30"/>
        <v>2010s</v>
      </c>
      <c r="F251" s="9">
        <v>375723</v>
      </c>
      <c r="G251" s="11">
        <v>111</v>
      </c>
      <c r="H251" s="2" t="s">
        <v>1278</v>
      </c>
      <c r="I251" s="2" t="s">
        <v>7319</v>
      </c>
      <c r="J251" t="str">
        <f t="shared" si="26"/>
        <v xml:space="preserve"> </v>
      </c>
      <c r="K251" t="str">
        <f t="shared" si="27"/>
        <v xml:space="preserve"> </v>
      </c>
      <c r="N251" s="11">
        <v>7025</v>
      </c>
      <c r="O251" s="11">
        <v>26</v>
      </c>
      <c r="P251" s="2" t="s">
        <v>5707</v>
      </c>
      <c r="Q251" s="2" t="s">
        <v>6338</v>
      </c>
      <c r="R251" s="14">
        <v>4000000</v>
      </c>
      <c r="S251" s="9">
        <f t="shared" si="28"/>
        <v>-3624277</v>
      </c>
      <c r="T251" t="str">
        <f t="shared" si="33"/>
        <v>Children of Men </v>
      </c>
      <c r="U251" s="17">
        <f t="shared" si="29"/>
        <v>250</v>
      </c>
      <c r="V251" t="str">
        <f t="shared" si="31"/>
        <v>Children of Men (Portuguese)</v>
      </c>
    </row>
    <row r="252" spans="1:22" ht="13.2">
      <c r="A252" s="2" t="s">
        <v>6030</v>
      </c>
      <c r="B252" s="2" t="s">
        <v>6292</v>
      </c>
      <c r="C252" s="5">
        <v>7.9</v>
      </c>
      <c r="D252" s="7">
        <v>2004</v>
      </c>
      <c r="E252" s="7" t="str">
        <f t="shared" si="30"/>
        <v>2000s</v>
      </c>
      <c r="F252" s="9">
        <v>2921738</v>
      </c>
      <c r="G252" s="11">
        <v>29</v>
      </c>
      <c r="H252" s="2" t="s">
        <v>1410</v>
      </c>
      <c r="I252" s="2" t="s">
        <v>5767</v>
      </c>
      <c r="J252" t="str">
        <f t="shared" si="26"/>
        <v xml:space="preserve"> </v>
      </c>
      <c r="K252" t="str">
        <f t="shared" si="27"/>
        <v xml:space="preserve"> </v>
      </c>
      <c r="N252" s="11">
        <v>34449</v>
      </c>
      <c r="O252" s="11">
        <v>119</v>
      </c>
      <c r="P252" s="2" t="s">
        <v>2580</v>
      </c>
      <c r="Q252" s="2" t="s">
        <v>2581</v>
      </c>
      <c r="R252" s="14">
        <v>7000000</v>
      </c>
      <c r="S252" s="9">
        <f t="shared" si="28"/>
        <v>-4078262</v>
      </c>
    </row>
    <row r="253" spans="1:22" ht="13.2">
      <c r="A253" s="2" t="s">
        <v>1780</v>
      </c>
      <c r="B253" s="2" t="s">
        <v>5461</v>
      </c>
      <c r="C253" s="5">
        <v>7.9</v>
      </c>
      <c r="D253" s="7">
        <v>2006</v>
      </c>
      <c r="E253" s="7" t="str">
        <f t="shared" si="30"/>
        <v>2000s</v>
      </c>
      <c r="F253" s="9">
        <v>13753931</v>
      </c>
      <c r="G253" s="11">
        <v>251</v>
      </c>
      <c r="H253" s="2" t="s">
        <v>1016</v>
      </c>
      <c r="I253" s="2" t="s">
        <v>5460</v>
      </c>
      <c r="J253" t="str">
        <f t="shared" si="26"/>
        <v xml:space="preserve"> </v>
      </c>
      <c r="K253" t="str">
        <f t="shared" si="27"/>
        <v xml:space="preserve"> </v>
      </c>
      <c r="N253" s="11">
        <v>132149</v>
      </c>
      <c r="O253" s="11">
        <v>316</v>
      </c>
      <c r="P253" s="2" t="s">
        <v>377</v>
      </c>
      <c r="Q253" s="2" t="s">
        <v>19</v>
      </c>
      <c r="R253" s="14">
        <v>19000000</v>
      </c>
      <c r="S253" s="9">
        <f t="shared" si="28"/>
        <v>-5246069</v>
      </c>
    </row>
    <row r="254" spans="1:22" ht="13.2">
      <c r="A254" s="2" t="s">
        <v>3906</v>
      </c>
      <c r="B254" s="2" t="s">
        <v>3907</v>
      </c>
      <c r="C254" s="5">
        <v>7.9</v>
      </c>
      <c r="D254" s="7">
        <v>1983</v>
      </c>
      <c r="E254" s="7" t="str">
        <f t="shared" si="30"/>
        <v>1980s</v>
      </c>
      <c r="F254" s="9">
        <v>21500000</v>
      </c>
      <c r="G254" s="11">
        <v>80</v>
      </c>
      <c r="H254" s="2" t="s">
        <v>1110</v>
      </c>
      <c r="I254" s="2" t="s">
        <v>309</v>
      </c>
      <c r="J254" t="str">
        <f t="shared" si="26"/>
        <v xml:space="preserve"> </v>
      </c>
      <c r="K254" t="str">
        <f t="shared" si="27"/>
        <v xml:space="preserve"> </v>
      </c>
      <c r="N254" s="11">
        <v>45271</v>
      </c>
      <c r="O254" s="11">
        <v>170</v>
      </c>
      <c r="P254" s="2" t="s">
        <v>18</v>
      </c>
      <c r="Q254" s="2" t="s">
        <v>19</v>
      </c>
      <c r="R254" s="14">
        <v>27000000</v>
      </c>
      <c r="S254" s="9">
        <f t="shared" si="28"/>
        <v>-5500000</v>
      </c>
    </row>
    <row r="255" spans="1:22" ht="13.2">
      <c r="A255" s="2" t="s">
        <v>4892</v>
      </c>
      <c r="B255" s="2" t="s">
        <v>6019</v>
      </c>
      <c r="C255" s="5">
        <v>7.9</v>
      </c>
      <c r="D255" s="7">
        <v>2012</v>
      </c>
      <c r="E255" s="7" t="str">
        <f t="shared" si="30"/>
        <v>2010s</v>
      </c>
      <c r="F255" s="9">
        <v>225377</v>
      </c>
      <c r="G255" s="11">
        <v>447</v>
      </c>
      <c r="H255" s="2" t="s">
        <v>128</v>
      </c>
      <c r="I255" s="2" t="s">
        <v>2753</v>
      </c>
      <c r="J255" t="str">
        <f t="shared" si="26"/>
        <v xml:space="preserve"> </v>
      </c>
      <c r="K255" t="str">
        <f t="shared" si="27"/>
        <v xml:space="preserve"> </v>
      </c>
      <c r="N255" s="11">
        <v>70382</v>
      </c>
      <c r="O255" s="11">
        <v>190</v>
      </c>
      <c r="P255" s="2" t="s">
        <v>770</v>
      </c>
      <c r="Q255" s="2" t="s">
        <v>771</v>
      </c>
      <c r="R255" s="14">
        <v>8900000</v>
      </c>
      <c r="S255" s="9">
        <f t="shared" si="28"/>
        <v>-8674623</v>
      </c>
    </row>
    <row r="256" spans="1:22" ht="13.2">
      <c r="A256" s="2" t="s">
        <v>5553</v>
      </c>
      <c r="B256" s="2" t="s">
        <v>5555</v>
      </c>
      <c r="C256" s="5">
        <v>7.9</v>
      </c>
      <c r="D256" s="7">
        <v>2012</v>
      </c>
      <c r="E256" s="7" t="str">
        <f t="shared" si="30"/>
        <v>2010s</v>
      </c>
      <c r="F256" s="9">
        <v>71442</v>
      </c>
      <c r="G256" s="11">
        <v>99</v>
      </c>
      <c r="H256" s="2" t="s">
        <v>5554</v>
      </c>
      <c r="I256" s="2" t="s">
        <v>375</v>
      </c>
      <c r="J256" t="str">
        <f t="shared" si="26"/>
        <v xml:space="preserve"> </v>
      </c>
      <c r="K256" t="str">
        <f t="shared" si="27"/>
        <v xml:space="preserve"> </v>
      </c>
      <c r="N256" s="11">
        <v>12029</v>
      </c>
      <c r="O256" s="11">
        <v>32</v>
      </c>
      <c r="P256" s="2" t="s">
        <v>770</v>
      </c>
      <c r="Q256" s="2" t="s">
        <v>771</v>
      </c>
      <c r="R256" s="14">
        <v>9600000</v>
      </c>
      <c r="S256" s="9">
        <f t="shared" si="28"/>
        <v>-9528558</v>
      </c>
    </row>
    <row r="257" spans="1:19" ht="13.2">
      <c r="A257" s="2" t="s">
        <v>153</v>
      </c>
      <c r="B257" s="2" t="s">
        <v>4876</v>
      </c>
      <c r="C257" s="5">
        <v>7.9</v>
      </c>
      <c r="D257" s="7">
        <v>1994</v>
      </c>
      <c r="E257" s="7" t="str">
        <f t="shared" si="30"/>
        <v>1990s</v>
      </c>
      <c r="F257" s="9">
        <v>5887457</v>
      </c>
      <c r="G257" s="11">
        <v>148</v>
      </c>
      <c r="H257" s="2" t="s">
        <v>1984</v>
      </c>
      <c r="I257" s="2" t="s">
        <v>23</v>
      </c>
      <c r="J257" t="str">
        <f t="shared" si="26"/>
        <v xml:space="preserve"> </v>
      </c>
      <c r="K257" t="str">
        <f t="shared" si="27"/>
        <v xml:space="preserve"> </v>
      </c>
      <c r="N257" s="11">
        <v>142416</v>
      </c>
      <c r="O257" s="11">
        <v>420</v>
      </c>
      <c r="P257" s="2" t="s">
        <v>18</v>
      </c>
      <c r="Q257" s="2" t="s">
        <v>19</v>
      </c>
      <c r="R257" s="14">
        <v>18000000</v>
      </c>
      <c r="S257" s="9">
        <f t="shared" si="28"/>
        <v>-12112543</v>
      </c>
    </row>
    <row r="258" spans="1:19" ht="13.2">
      <c r="A258" s="2" t="s">
        <v>782</v>
      </c>
      <c r="B258" s="2" t="s">
        <v>4197</v>
      </c>
      <c r="C258" s="5">
        <v>7.9</v>
      </c>
      <c r="D258" s="7">
        <v>2005</v>
      </c>
      <c r="E258" s="7" t="str">
        <f t="shared" si="30"/>
        <v>2000s</v>
      </c>
      <c r="F258" s="9">
        <v>5128124</v>
      </c>
      <c r="G258" s="11">
        <v>126</v>
      </c>
      <c r="H258" s="2" t="s">
        <v>852</v>
      </c>
      <c r="I258" s="2" t="s">
        <v>428</v>
      </c>
      <c r="J258" t="str">
        <f t="shared" ref="J258:J268" si="34">IF(I258="Meryl Streep",B258," ")</f>
        <v xml:space="preserve"> </v>
      </c>
      <c r="K258" t="str">
        <f t="shared" ref="K258:K268" si="35">IF(I258="Leonardo Dicaprio",B258," ")</f>
        <v xml:space="preserve"> </v>
      </c>
      <c r="N258" s="11">
        <v>44198</v>
      </c>
      <c r="O258" s="11">
        <v>251</v>
      </c>
      <c r="P258" s="2" t="s">
        <v>18</v>
      </c>
      <c r="Q258" s="2" t="s">
        <v>104</v>
      </c>
      <c r="R258" s="14">
        <v>25000000</v>
      </c>
      <c r="S258" s="9">
        <f t="shared" ref="S258:S321" si="36">F258-R258</f>
        <v>-19871876</v>
      </c>
    </row>
    <row r="259" spans="1:19" ht="13.2">
      <c r="A259" s="2" t="s">
        <v>1624</v>
      </c>
      <c r="B259" s="2" t="s">
        <v>2046</v>
      </c>
      <c r="C259" s="5">
        <v>7.9</v>
      </c>
      <c r="D259" s="7">
        <v>2000</v>
      </c>
      <c r="E259" s="7" t="str">
        <f t="shared" ref="E259:E322" si="37">LEFT(D259,3)&amp;"0s"</f>
        <v>2000s</v>
      </c>
      <c r="F259" s="9">
        <v>32522352</v>
      </c>
      <c r="G259" s="11">
        <v>149</v>
      </c>
      <c r="H259" s="2" t="s">
        <v>2045</v>
      </c>
      <c r="I259" s="2" t="s">
        <v>390</v>
      </c>
      <c r="J259" t="str">
        <f t="shared" si="34"/>
        <v xml:space="preserve"> </v>
      </c>
      <c r="K259" t="str">
        <f t="shared" si="35"/>
        <v xml:space="preserve"> </v>
      </c>
      <c r="N259" s="11">
        <v>207287</v>
      </c>
      <c r="O259" s="11">
        <v>822</v>
      </c>
      <c r="P259" s="2" t="s">
        <v>18</v>
      </c>
      <c r="Q259" s="2" t="s">
        <v>19</v>
      </c>
      <c r="R259" s="14">
        <v>60000000</v>
      </c>
      <c r="S259" s="9">
        <f t="shared" si="36"/>
        <v>-27477648</v>
      </c>
    </row>
    <row r="260" spans="1:19" ht="13.2">
      <c r="A260" s="2" t="s">
        <v>2894</v>
      </c>
      <c r="B260" s="2" t="s">
        <v>3572</v>
      </c>
      <c r="C260" s="5">
        <v>7.9</v>
      </c>
      <c r="D260" s="7">
        <v>2004</v>
      </c>
      <c r="E260" s="7" t="str">
        <f t="shared" si="37"/>
        <v>2000s</v>
      </c>
      <c r="F260" s="9">
        <v>64286</v>
      </c>
      <c r="G260" s="11">
        <v>177</v>
      </c>
      <c r="H260" s="2" t="s">
        <v>128</v>
      </c>
      <c r="I260" s="2" t="s">
        <v>2008</v>
      </c>
      <c r="J260" t="str">
        <f t="shared" si="34"/>
        <v xml:space="preserve"> </v>
      </c>
      <c r="K260" t="str">
        <f t="shared" si="35"/>
        <v xml:space="preserve"> </v>
      </c>
      <c r="N260" s="11">
        <v>396396</v>
      </c>
      <c r="O260" s="11">
        <v>1111</v>
      </c>
      <c r="P260" s="2" t="s">
        <v>18</v>
      </c>
      <c r="Q260" s="2" t="s">
        <v>19</v>
      </c>
      <c r="R260" s="14">
        <v>29000000</v>
      </c>
      <c r="S260" s="9">
        <f t="shared" si="36"/>
        <v>-28935714</v>
      </c>
    </row>
    <row r="261" spans="1:19" ht="13.2">
      <c r="A261" s="2" t="s">
        <v>1003</v>
      </c>
      <c r="B261" s="2" t="s">
        <v>2805</v>
      </c>
      <c r="C261" s="5">
        <v>7.9</v>
      </c>
      <c r="D261" s="7">
        <v>2002</v>
      </c>
      <c r="E261" s="7" t="str">
        <f t="shared" si="37"/>
        <v>2000s</v>
      </c>
      <c r="F261" s="9">
        <v>84961</v>
      </c>
      <c r="G261" s="11">
        <v>283</v>
      </c>
      <c r="H261" s="2" t="s">
        <v>697</v>
      </c>
      <c r="I261" s="2" t="s">
        <v>291</v>
      </c>
      <c r="J261" t="str">
        <f t="shared" si="34"/>
        <v xml:space="preserve"> </v>
      </c>
      <c r="K261" t="str">
        <f t="shared" si="35"/>
        <v xml:space="preserve"> </v>
      </c>
      <c r="N261" s="11">
        <v>149414</v>
      </c>
      <c r="O261" s="11">
        <v>841</v>
      </c>
      <c r="P261" s="2" t="s">
        <v>1006</v>
      </c>
      <c r="Q261" s="2" t="s">
        <v>496</v>
      </c>
      <c r="R261" s="14">
        <v>31000000</v>
      </c>
      <c r="S261" s="9">
        <f t="shared" si="36"/>
        <v>-30915039</v>
      </c>
    </row>
    <row r="262" spans="1:19" ht="13.2">
      <c r="A262" s="2" t="s">
        <v>851</v>
      </c>
      <c r="B262" s="2" t="s">
        <v>1738</v>
      </c>
      <c r="C262" s="5">
        <v>7.9</v>
      </c>
      <c r="D262" s="7">
        <v>1999</v>
      </c>
      <c r="E262" s="7" t="str">
        <f t="shared" si="37"/>
        <v>1990s</v>
      </c>
      <c r="F262" s="9">
        <v>28965197</v>
      </c>
      <c r="G262" s="11">
        <v>209</v>
      </c>
      <c r="H262" s="2" t="s">
        <v>1737</v>
      </c>
      <c r="I262" s="2" t="s">
        <v>1211</v>
      </c>
      <c r="J262" t="str">
        <f t="shared" si="34"/>
        <v xml:space="preserve"> </v>
      </c>
      <c r="K262" t="str">
        <f t="shared" si="35"/>
        <v xml:space="preserve"> </v>
      </c>
      <c r="N262" s="11">
        <v>133526</v>
      </c>
      <c r="O262" s="11">
        <v>521</v>
      </c>
      <c r="P262" s="2" t="s">
        <v>18</v>
      </c>
      <c r="Q262" s="2" t="s">
        <v>19</v>
      </c>
      <c r="R262" s="14">
        <v>68000000</v>
      </c>
      <c r="S262" s="9">
        <f t="shared" si="36"/>
        <v>-39034803</v>
      </c>
    </row>
    <row r="263" spans="1:19" ht="13.2">
      <c r="A263" s="2" t="s">
        <v>656</v>
      </c>
      <c r="B263" s="2" t="s">
        <v>1470</v>
      </c>
      <c r="C263" s="5">
        <v>7.9</v>
      </c>
      <c r="D263" s="7">
        <v>2006</v>
      </c>
      <c r="E263" s="7" t="str">
        <f t="shared" si="37"/>
        <v>2000s</v>
      </c>
      <c r="F263" s="9">
        <v>35286428</v>
      </c>
      <c r="G263" s="11">
        <v>372</v>
      </c>
      <c r="H263" s="2" t="s">
        <v>1344</v>
      </c>
      <c r="I263" s="2" t="s">
        <v>226</v>
      </c>
      <c r="J263" t="str">
        <f t="shared" si="34"/>
        <v xml:space="preserve"> </v>
      </c>
      <c r="K263" t="str">
        <f t="shared" si="35"/>
        <v xml:space="preserve"> </v>
      </c>
      <c r="N263" s="11">
        <v>361767</v>
      </c>
      <c r="O263" s="11">
        <v>1206</v>
      </c>
      <c r="P263" s="2" t="s">
        <v>18</v>
      </c>
      <c r="Q263" s="2" t="s">
        <v>19</v>
      </c>
      <c r="R263" s="14">
        <v>76000000</v>
      </c>
      <c r="S263" s="9">
        <f t="shared" si="36"/>
        <v>-40713572</v>
      </c>
    </row>
    <row r="264" spans="1:19" ht="13.2">
      <c r="A264" s="2" t="s">
        <v>301</v>
      </c>
      <c r="B264" s="2" t="s">
        <v>303</v>
      </c>
      <c r="C264" s="5">
        <v>7.9</v>
      </c>
      <c r="D264" s="7">
        <v>2014</v>
      </c>
      <c r="E264" s="7" t="str">
        <f t="shared" si="37"/>
        <v>2010s</v>
      </c>
      <c r="F264" s="9">
        <v>100189501</v>
      </c>
      <c r="G264" s="11">
        <v>585</v>
      </c>
      <c r="H264" s="2" t="s">
        <v>40</v>
      </c>
      <c r="I264" s="2" t="s">
        <v>302</v>
      </c>
      <c r="J264" t="str">
        <f t="shared" si="34"/>
        <v xml:space="preserve"> </v>
      </c>
      <c r="K264" t="str">
        <f t="shared" si="35"/>
        <v xml:space="preserve"> </v>
      </c>
      <c r="N264" s="11">
        <v>431620</v>
      </c>
      <c r="O264" s="11">
        <v>741</v>
      </c>
      <c r="P264" s="2" t="s">
        <v>18</v>
      </c>
      <c r="Q264" s="2" t="s">
        <v>19</v>
      </c>
      <c r="R264" s="14">
        <v>178000000</v>
      </c>
      <c r="S264" s="9">
        <f t="shared" si="36"/>
        <v>-77810499</v>
      </c>
    </row>
    <row r="265" spans="1:19" ht="13.2">
      <c r="A265" s="2" t="s">
        <v>1284</v>
      </c>
      <c r="B265" s="2" t="s">
        <v>3222</v>
      </c>
      <c r="C265" s="5">
        <v>7.8</v>
      </c>
      <c r="D265" s="7">
        <v>2009</v>
      </c>
      <c r="E265" s="7" t="str">
        <f t="shared" si="37"/>
        <v>2000s</v>
      </c>
      <c r="F265" s="9">
        <v>277313371</v>
      </c>
      <c r="G265" s="11">
        <v>334</v>
      </c>
      <c r="H265" s="2" t="s">
        <v>869</v>
      </c>
      <c r="I265" s="2" t="s">
        <v>369</v>
      </c>
      <c r="J265" t="str">
        <f t="shared" si="34"/>
        <v xml:space="preserve"> </v>
      </c>
      <c r="K265" t="str">
        <f t="shared" si="35"/>
        <v xml:space="preserve"> </v>
      </c>
      <c r="N265" s="11">
        <v>583341</v>
      </c>
      <c r="O265" s="11">
        <v>626</v>
      </c>
      <c r="P265" s="2" t="s">
        <v>18</v>
      </c>
      <c r="Q265" s="2" t="s">
        <v>19</v>
      </c>
      <c r="R265" s="14">
        <v>35000000</v>
      </c>
      <c r="S265" s="9">
        <f t="shared" si="36"/>
        <v>242313371</v>
      </c>
    </row>
    <row r="266" spans="1:19" ht="13.2">
      <c r="A266" s="2" t="s">
        <v>1080</v>
      </c>
      <c r="B266" s="2" t="s">
        <v>2000</v>
      </c>
      <c r="C266" s="5">
        <v>7.8</v>
      </c>
      <c r="D266" s="7">
        <v>2014</v>
      </c>
      <c r="E266" s="7" t="str">
        <f t="shared" si="37"/>
        <v>2010s</v>
      </c>
      <c r="F266" s="9">
        <v>257756197</v>
      </c>
      <c r="G266" s="11">
        <v>435</v>
      </c>
      <c r="H266" s="2" t="s">
        <v>567</v>
      </c>
      <c r="I266" s="2" t="s">
        <v>269</v>
      </c>
      <c r="J266" t="str">
        <f t="shared" si="34"/>
        <v xml:space="preserve"> </v>
      </c>
      <c r="K266" t="str">
        <f t="shared" si="35"/>
        <v xml:space="preserve"> </v>
      </c>
      <c r="N266" s="11">
        <v>246698</v>
      </c>
      <c r="O266" s="11">
        <v>471</v>
      </c>
      <c r="P266" s="2" t="s">
        <v>18</v>
      </c>
      <c r="Q266" s="2" t="s">
        <v>219</v>
      </c>
      <c r="R266" s="14">
        <v>60000000</v>
      </c>
      <c r="S266" s="9">
        <f t="shared" si="36"/>
        <v>197756197</v>
      </c>
    </row>
    <row r="267" spans="1:19" ht="13.2">
      <c r="A267" s="2" t="s">
        <v>150</v>
      </c>
      <c r="B267" s="2" t="s">
        <v>315</v>
      </c>
      <c r="C267" s="5">
        <v>7.8</v>
      </c>
      <c r="D267" s="7">
        <v>2016</v>
      </c>
      <c r="E267" s="7" t="str">
        <f t="shared" si="37"/>
        <v>2010s</v>
      </c>
      <c r="F267" s="9">
        <v>362645141</v>
      </c>
      <c r="G267" s="11">
        <v>370</v>
      </c>
      <c r="H267" s="2" t="s">
        <v>314</v>
      </c>
      <c r="I267" s="2" t="s">
        <v>57</v>
      </c>
      <c r="J267" t="str">
        <f t="shared" si="34"/>
        <v xml:space="preserve"> </v>
      </c>
      <c r="K267" t="str">
        <f t="shared" si="35"/>
        <v xml:space="preserve"> </v>
      </c>
      <c r="N267" s="11">
        <v>106072</v>
      </c>
      <c r="O267" s="11">
        <v>398</v>
      </c>
      <c r="P267" s="2" t="s">
        <v>18</v>
      </c>
      <c r="Q267" s="2" t="s">
        <v>30</v>
      </c>
      <c r="R267" s="14">
        <v>175000000</v>
      </c>
      <c r="S267" s="9">
        <f t="shared" si="36"/>
        <v>187645141</v>
      </c>
    </row>
    <row r="268" spans="1:19" ht="13.2">
      <c r="A268" s="2" t="s">
        <v>656</v>
      </c>
      <c r="B268" s="2" t="s">
        <v>781</v>
      </c>
      <c r="C268" s="5">
        <v>7.8</v>
      </c>
      <c r="D268" s="7">
        <v>2013</v>
      </c>
      <c r="E268" s="7" t="str">
        <f t="shared" si="37"/>
        <v>2010s</v>
      </c>
      <c r="F268" s="9">
        <v>274084951</v>
      </c>
      <c r="G268" s="11">
        <v>738</v>
      </c>
      <c r="H268" s="2" t="s">
        <v>779</v>
      </c>
      <c r="I268" s="2" t="s">
        <v>780</v>
      </c>
      <c r="J268" t="str">
        <f t="shared" si="34"/>
        <v xml:space="preserve"> </v>
      </c>
      <c r="K268" t="str">
        <f t="shared" si="35"/>
        <v xml:space="preserve"> </v>
      </c>
      <c r="N268" s="11">
        <v>582917</v>
      </c>
      <c r="O268" s="11">
        <v>1885</v>
      </c>
      <c r="P268" s="2" t="s">
        <v>18</v>
      </c>
      <c r="Q268" s="2" t="s">
        <v>30</v>
      </c>
      <c r="R268" s="14">
        <v>100000000</v>
      </c>
      <c r="S268" s="9">
        <f t="shared" si="36"/>
        <v>174084951</v>
      </c>
    </row>
    <row r="269" spans="1:19" ht="13.2">
      <c r="A269" s="2" t="s">
        <v>1234</v>
      </c>
      <c r="B269" s="2" t="s">
        <v>2739</v>
      </c>
      <c r="C269" s="5">
        <v>7.8</v>
      </c>
      <c r="D269" s="7">
        <v>1993</v>
      </c>
      <c r="E269" s="7" t="str">
        <f t="shared" si="37"/>
        <v>1990s</v>
      </c>
      <c r="F269" s="9">
        <v>183875760</v>
      </c>
      <c r="G269" s="11">
        <v>119</v>
      </c>
      <c r="H269" s="2" t="s">
        <v>2738</v>
      </c>
      <c r="I269" s="2" t="s">
        <v>231</v>
      </c>
      <c r="N269" s="11">
        <v>213668</v>
      </c>
      <c r="O269" s="11">
        <v>270</v>
      </c>
      <c r="P269" s="2" t="s">
        <v>18</v>
      </c>
      <c r="Q269" s="2" t="s">
        <v>19</v>
      </c>
      <c r="R269" s="14">
        <v>44000000</v>
      </c>
      <c r="S269" s="9">
        <f t="shared" si="36"/>
        <v>139875760</v>
      </c>
    </row>
    <row r="270" spans="1:19" ht="13.2">
      <c r="A270" s="2" t="s">
        <v>656</v>
      </c>
      <c r="B270" s="2" t="s">
        <v>657</v>
      </c>
      <c r="C270" s="5">
        <v>7.8</v>
      </c>
      <c r="D270" s="7">
        <v>2004</v>
      </c>
      <c r="E270" s="7" t="str">
        <f t="shared" si="37"/>
        <v>2000s</v>
      </c>
      <c r="F270" s="9">
        <v>249358727</v>
      </c>
      <c r="G270" s="11">
        <v>274</v>
      </c>
      <c r="H270" s="2" t="s">
        <v>60</v>
      </c>
      <c r="I270" s="2" t="s">
        <v>59</v>
      </c>
      <c r="J270" t="str">
        <f>IF(I270="Meryl Streep",B270," ")</f>
        <v xml:space="preserve"> </v>
      </c>
      <c r="K270" t="str">
        <f>IF(I270="Leonardo Dicaprio",B270," ")</f>
        <v xml:space="preserve"> </v>
      </c>
      <c r="N270" s="11">
        <v>382255</v>
      </c>
      <c r="O270" s="11">
        <v>1504</v>
      </c>
      <c r="P270" s="2" t="s">
        <v>18</v>
      </c>
      <c r="Q270" s="2" t="s">
        <v>30</v>
      </c>
      <c r="R270" s="14">
        <v>130000000</v>
      </c>
      <c r="S270" s="9">
        <f t="shared" si="36"/>
        <v>119358727</v>
      </c>
    </row>
    <row r="271" spans="1:19" ht="13.2">
      <c r="A271" s="2" t="s">
        <v>4310</v>
      </c>
      <c r="B271" s="2" t="s">
        <v>7008</v>
      </c>
      <c r="C271" s="5">
        <v>7.8</v>
      </c>
      <c r="D271" s="7">
        <v>1974</v>
      </c>
      <c r="E271" s="7" t="str">
        <f t="shared" si="37"/>
        <v>1970s</v>
      </c>
      <c r="F271" s="9">
        <v>119500000</v>
      </c>
      <c r="G271" s="11">
        <v>121</v>
      </c>
      <c r="H271" s="2" t="s">
        <v>2125</v>
      </c>
      <c r="I271" s="2" t="s">
        <v>2649</v>
      </c>
      <c r="N271" s="11">
        <v>95294</v>
      </c>
      <c r="O271" s="11">
        <v>363</v>
      </c>
      <c r="P271" s="2" t="s">
        <v>18</v>
      </c>
      <c r="Q271" s="2" t="s">
        <v>19</v>
      </c>
      <c r="R271" s="14">
        <v>2600000</v>
      </c>
      <c r="S271" s="9">
        <f t="shared" si="36"/>
        <v>116900000</v>
      </c>
    </row>
    <row r="272" spans="1:19" ht="13.2">
      <c r="A272" s="2" t="s">
        <v>5604</v>
      </c>
      <c r="B272" s="2" t="s">
        <v>5605</v>
      </c>
      <c r="C272" s="5">
        <v>7.8</v>
      </c>
      <c r="D272" s="7">
        <v>2014</v>
      </c>
      <c r="E272" s="7" t="str">
        <f t="shared" si="37"/>
        <v>2010s</v>
      </c>
      <c r="F272" s="9">
        <v>124868837</v>
      </c>
      <c r="G272" s="11">
        <v>326</v>
      </c>
      <c r="H272" s="2" t="s">
        <v>128</v>
      </c>
      <c r="I272" s="2" t="s">
        <v>4449</v>
      </c>
      <c r="J272" t="str">
        <f>IF(I272="Meryl Streep",B272," ")</f>
        <v xml:space="preserve"> </v>
      </c>
      <c r="K272" t="str">
        <f>IF(I272="Leonardo Dicaprio",B272," ")</f>
        <v xml:space="preserve"> </v>
      </c>
      <c r="N272" s="11">
        <v>249688</v>
      </c>
      <c r="O272" s="11">
        <v>548</v>
      </c>
      <c r="P272" s="2" t="s">
        <v>18</v>
      </c>
      <c r="Q272" s="2" t="s">
        <v>19</v>
      </c>
      <c r="R272" s="14">
        <v>12000000</v>
      </c>
      <c r="S272" s="9">
        <f t="shared" si="36"/>
        <v>112868837</v>
      </c>
    </row>
    <row r="273" spans="1:19" ht="13.2">
      <c r="A273" s="2" t="s">
        <v>1983</v>
      </c>
      <c r="B273" s="2" t="s">
        <v>4401</v>
      </c>
      <c r="C273" s="5">
        <v>7.8</v>
      </c>
      <c r="D273" s="7">
        <v>2012</v>
      </c>
      <c r="E273" s="7" t="str">
        <f t="shared" si="37"/>
        <v>2010s</v>
      </c>
      <c r="F273" s="9">
        <v>132088910</v>
      </c>
      <c r="G273" s="11">
        <v>539</v>
      </c>
      <c r="H273" s="2" t="s">
        <v>750</v>
      </c>
      <c r="I273" s="2" t="s">
        <v>209</v>
      </c>
      <c r="J273" t="str">
        <f>IF(I273="Meryl Streep",B273," ")</f>
        <v xml:space="preserve"> </v>
      </c>
      <c r="K273" t="str">
        <f>IF(I273="Leonardo Dicaprio",B273," ")</f>
        <v xml:space="preserve"> </v>
      </c>
      <c r="N273" s="11">
        <v>533607</v>
      </c>
      <c r="O273" s="11">
        <v>692</v>
      </c>
      <c r="P273" s="2" t="s">
        <v>18</v>
      </c>
      <c r="Q273" s="2" t="s">
        <v>19</v>
      </c>
      <c r="R273" s="14">
        <v>21000000</v>
      </c>
      <c r="S273" s="9">
        <f t="shared" si="36"/>
        <v>111088910</v>
      </c>
    </row>
    <row r="274" spans="1:19" ht="13.2">
      <c r="A274" s="2" t="s">
        <v>26</v>
      </c>
      <c r="B274" s="2" t="s">
        <v>146</v>
      </c>
      <c r="C274" s="5">
        <v>7.8</v>
      </c>
      <c r="D274" s="7">
        <v>2012</v>
      </c>
      <c r="E274" s="7" t="str">
        <f t="shared" si="37"/>
        <v>2010s</v>
      </c>
      <c r="F274" s="9">
        <v>304360277</v>
      </c>
      <c r="G274" s="11">
        <v>750</v>
      </c>
      <c r="H274" s="2" t="s">
        <v>27</v>
      </c>
      <c r="I274" s="2" t="s">
        <v>145</v>
      </c>
      <c r="J274" t="str">
        <f>IF(I274="Meryl Streep",B274," ")</f>
        <v xml:space="preserve"> </v>
      </c>
      <c r="K274" t="str">
        <f>IF(I274="Leonardo Dicaprio",B274," ")</f>
        <v xml:space="preserve"> </v>
      </c>
      <c r="N274" s="11">
        <v>522030</v>
      </c>
      <c r="O274" s="11">
        <v>1498</v>
      </c>
      <c r="P274" s="2" t="s">
        <v>18</v>
      </c>
      <c r="Q274" s="2" t="s">
        <v>30</v>
      </c>
      <c r="R274" s="14">
        <v>200000000</v>
      </c>
      <c r="S274" s="9">
        <f t="shared" si="36"/>
        <v>104360277</v>
      </c>
    </row>
    <row r="275" spans="1:19" ht="13.2">
      <c r="A275" s="2" t="s">
        <v>625</v>
      </c>
      <c r="B275" s="2" t="s">
        <v>1185</v>
      </c>
      <c r="C275" s="5">
        <v>7.8</v>
      </c>
      <c r="D275" s="7">
        <v>2004</v>
      </c>
      <c r="E275" s="7" t="str">
        <f t="shared" si="37"/>
        <v>2000s</v>
      </c>
      <c r="F275" s="9">
        <v>176049130</v>
      </c>
      <c r="G275" s="11">
        <v>239</v>
      </c>
      <c r="H275" s="2" t="s">
        <v>626</v>
      </c>
      <c r="I275" s="2" t="s">
        <v>627</v>
      </c>
      <c r="J275" t="str">
        <f>IF(I275="Meryl Streep",B275," ")</f>
        <v xml:space="preserve"> </v>
      </c>
      <c r="K275" t="str">
        <f>IF(I275="Leonardo Dicaprio",B275," ")</f>
        <v xml:space="preserve"> </v>
      </c>
      <c r="N275" s="11">
        <v>348232</v>
      </c>
      <c r="O275" s="11">
        <v>806</v>
      </c>
      <c r="P275" s="2" t="s">
        <v>18</v>
      </c>
      <c r="Q275" s="2" t="s">
        <v>19</v>
      </c>
      <c r="R275" s="14">
        <v>75000000</v>
      </c>
      <c r="S275" s="9">
        <f t="shared" si="36"/>
        <v>101049130</v>
      </c>
    </row>
    <row r="276" spans="1:19" ht="13.2">
      <c r="A276" s="2" t="s">
        <v>804</v>
      </c>
      <c r="B276" s="2" t="s">
        <v>1188</v>
      </c>
      <c r="C276" s="5">
        <v>7.8</v>
      </c>
      <c r="D276" s="7">
        <v>2001</v>
      </c>
      <c r="E276" s="7" t="str">
        <f t="shared" si="37"/>
        <v>2000s</v>
      </c>
      <c r="F276" s="9">
        <v>183405771</v>
      </c>
      <c r="G276" s="11">
        <v>186</v>
      </c>
      <c r="H276" s="2" t="s">
        <v>806</v>
      </c>
      <c r="I276" s="2" t="s">
        <v>204</v>
      </c>
      <c r="J276" t="str">
        <f>IF(I276="Meryl Streep",B276," ")</f>
        <v xml:space="preserve"> </v>
      </c>
      <c r="K276" t="str">
        <f>IF(I276="Leonardo Dicaprio",B276," ")</f>
        <v xml:space="preserve"> </v>
      </c>
      <c r="L276" t="str">
        <f>IF(I276="Brad Pitt",B276," ")</f>
        <v>Ocean's Eleven </v>
      </c>
      <c r="N276" s="11">
        <v>402645</v>
      </c>
      <c r="O276" s="11">
        <v>845</v>
      </c>
      <c r="P276" s="2" t="s">
        <v>18</v>
      </c>
      <c r="Q276" s="2" t="s">
        <v>19</v>
      </c>
      <c r="R276" s="14">
        <v>85000000</v>
      </c>
      <c r="S276" s="9">
        <f t="shared" si="36"/>
        <v>98405771</v>
      </c>
    </row>
    <row r="277" spans="1:19" ht="13.2">
      <c r="A277" s="2" t="s">
        <v>6391</v>
      </c>
      <c r="B277" s="2" t="s">
        <v>6394</v>
      </c>
      <c r="C277" s="5">
        <v>7.8</v>
      </c>
      <c r="D277" s="7">
        <v>1964</v>
      </c>
      <c r="E277" s="7" t="str">
        <f t="shared" si="37"/>
        <v>1960s</v>
      </c>
      <c r="F277" s="9">
        <v>102300000</v>
      </c>
      <c r="G277" s="11">
        <v>145</v>
      </c>
      <c r="H277" s="2" t="s">
        <v>6392</v>
      </c>
      <c r="I277" s="2" t="s">
        <v>6393</v>
      </c>
      <c r="N277" s="11">
        <v>107408</v>
      </c>
      <c r="O277" s="11">
        <v>259</v>
      </c>
      <c r="P277" s="2" t="s">
        <v>18</v>
      </c>
      <c r="Q277" s="2" t="s">
        <v>19</v>
      </c>
      <c r="R277" s="14">
        <v>6000000</v>
      </c>
      <c r="S277" s="9">
        <f t="shared" si="36"/>
        <v>96300000</v>
      </c>
    </row>
    <row r="278" spans="1:19" ht="13.2">
      <c r="A278" s="2" t="s">
        <v>131</v>
      </c>
      <c r="B278" s="2" t="s">
        <v>337</v>
      </c>
      <c r="C278" s="5">
        <v>7.8</v>
      </c>
      <c r="D278" s="7">
        <v>2014</v>
      </c>
      <c r="E278" s="7" t="str">
        <f t="shared" si="37"/>
        <v>2010s</v>
      </c>
      <c r="F278" s="9">
        <v>259746958</v>
      </c>
      <c r="G278" s="11">
        <v>576</v>
      </c>
      <c r="H278" s="2" t="s">
        <v>40</v>
      </c>
      <c r="I278" s="2" t="s">
        <v>57</v>
      </c>
      <c r="J278" t="str">
        <f>IF(I278="Meryl Streep",B278," ")</f>
        <v xml:space="preserve"> </v>
      </c>
      <c r="K278" t="str">
        <f>IF(I278="Leonardo Dicaprio",B278," ")</f>
        <v xml:space="preserve"> </v>
      </c>
      <c r="N278" s="11">
        <v>496749</v>
      </c>
      <c r="O278" s="11">
        <v>742</v>
      </c>
      <c r="P278" s="2" t="s">
        <v>18</v>
      </c>
      <c r="Q278" s="2" t="s">
        <v>19</v>
      </c>
      <c r="R278" s="14">
        <v>170000000</v>
      </c>
      <c r="S278" s="9">
        <f t="shared" si="36"/>
        <v>89746958</v>
      </c>
    </row>
    <row r="279" spans="1:19" ht="13.2">
      <c r="A279" s="2" t="s">
        <v>3454</v>
      </c>
      <c r="B279" s="2" t="s">
        <v>3555</v>
      </c>
      <c r="C279" s="5">
        <v>7.8</v>
      </c>
      <c r="D279" s="7">
        <v>2000</v>
      </c>
      <c r="E279" s="7" t="str">
        <f t="shared" si="37"/>
        <v>2000s</v>
      </c>
      <c r="F279" s="9">
        <v>115648585</v>
      </c>
      <c r="G279" s="11">
        <v>157</v>
      </c>
      <c r="H279" s="2" t="s">
        <v>852</v>
      </c>
      <c r="I279" s="2" t="s">
        <v>2008</v>
      </c>
      <c r="J279" t="str">
        <f>IF(I279="Meryl Streep",B279," ")</f>
        <v xml:space="preserve"> </v>
      </c>
      <c r="K279" t="str">
        <f>IF(I279="Leonardo Dicaprio",B279," ")</f>
        <v xml:space="preserve"> </v>
      </c>
      <c r="N279" s="11">
        <v>160776</v>
      </c>
      <c r="O279" s="11">
        <v>402</v>
      </c>
      <c r="P279" s="2" t="s">
        <v>18</v>
      </c>
      <c r="Q279" s="2" t="s">
        <v>19</v>
      </c>
      <c r="R279" s="14">
        <v>30000000</v>
      </c>
      <c r="S279" s="9">
        <f t="shared" si="36"/>
        <v>85648585</v>
      </c>
    </row>
    <row r="280" spans="1:19" ht="13.2">
      <c r="A280" s="2" t="s">
        <v>6837</v>
      </c>
      <c r="B280" s="2" t="s">
        <v>6839</v>
      </c>
      <c r="C280" s="5">
        <v>7.8</v>
      </c>
      <c r="D280" s="7">
        <v>1980</v>
      </c>
      <c r="E280" s="7" t="str">
        <f t="shared" si="37"/>
        <v>1980s</v>
      </c>
      <c r="F280" s="9">
        <v>83400000</v>
      </c>
      <c r="G280" s="11">
        <v>134</v>
      </c>
      <c r="H280" s="2" t="s">
        <v>869</v>
      </c>
      <c r="I280" s="2" t="s">
        <v>6838</v>
      </c>
      <c r="J280" t="str">
        <f>IF(I280="Meryl Streep",B280," ")</f>
        <v xml:space="preserve"> </v>
      </c>
      <c r="K280" t="str">
        <f>IF(I280="Leonardo Dicaprio",B280," ")</f>
        <v xml:space="preserve"> </v>
      </c>
      <c r="N280" s="11">
        <v>160281</v>
      </c>
      <c r="O280" s="11">
        <v>427</v>
      </c>
      <c r="P280" s="2" t="s">
        <v>18</v>
      </c>
      <c r="Q280" s="2" t="s">
        <v>19</v>
      </c>
      <c r="R280" s="14">
        <v>3500000</v>
      </c>
      <c r="S280" s="9">
        <f t="shared" si="36"/>
        <v>79900000</v>
      </c>
    </row>
    <row r="281" spans="1:19" ht="13.2">
      <c r="A281" s="2" t="s">
        <v>229</v>
      </c>
      <c r="B281" s="2" t="s">
        <v>5109</v>
      </c>
      <c r="C281" s="5">
        <v>7.8</v>
      </c>
      <c r="D281" s="7">
        <v>1985</v>
      </c>
      <c r="E281" s="7" t="str">
        <f t="shared" si="37"/>
        <v>1980s</v>
      </c>
      <c r="F281" s="9">
        <v>94175854</v>
      </c>
      <c r="G281" s="11">
        <v>70</v>
      </c>
      <c r="H281" s="2" t="s">
        <v>1655</v>
      </c>
      <c r="I281" s="2" t="s">
        <v>501</v>
      </c>
      <c r="N281" s="11">
        <v>60988</v>
      </c>
      <c r="O281" s="11">
        <v>199</v>
      </c>
      <c r="P281" s="2" t="s">
        <v>18</v>
      </c>
      <c r="Q281" s="2" t="s">
        <v>19</v>
      </c>
      <c r="R281" s="14">
        <v>15000000</v>
      </c>
      <c r="S281" s="9">
        <f t="shared" si="36"/>
        <v>79175854</v>
      </c>
    </row>
    <row r="282" spans="1:19" ht="13.2">
      <c r="A282" s="2" t="s">
        <v>252</v>
      </c>
      <c r="B282" s="2" t="s">
        <v>2839</v>
      </c>
      <c r="C282" s="5">
        <v>7.8</v>
      </c>
      <c r="D282" s="7">
        <v>1989</v>
      </c>
      <c r="E282" s="7" t="str">
        <f t="shared" si="37"/>
        <v>1980s</v>
      </c>
      <c r="F282" s="9">
        <v>118500000</v>
      </c>
      <c r="G282" s="11">
        <v>125</v>
      </c>
      <c r="H282" s="2" t="s">
        <v>973</v>
      </c>
      <c r="I282" s="2" t="s">
        <v>1809</v>
      </c>
      <c r="N282" s="11">
        <v>340085</v>
      </c>
      <c r="O282" s="11">
        <v>327</v>
      </c>
      <c r="P282" s="2" t="s">
        <v>18</v>
      </c>
      <c r="Q282" s="2" t="s">
        <v>19</v>
      </c>
      <c r="R282" s="14">
        <v>40000000</v>
      </c>
      <c r="S282" s="9">
        <f t="shared" si="36"/>
        <v>78500000</v>
      </c>
    </row>
    <row r="283" spans="1:19" ht="13.2">
      <c r="A283" s="2" t="s">
        <v>1369</v>
      </c>
      <c r="B283" s="2" t="s">
        <v>7070</v>
      </c>
      <c r="C283" s="5">
        <v>7.8</v>
      </c>
      <c r="D283" s="7">
        <v>1940</v>
      </c>
      <c r="E283" s="7" t="str">
        <f t="shared" si="37"/>
        <v>1940s</v>
      </c>
      <c r="F283" s="9">
        <v>76400000</v>
      </c>
      <c r="G283" s="11">
        <v>99</v>
      </c>
      <c r="H283" s="2" t="s">
        <v>1370</v>
      </c>
      <c r="I283" s="2" t="s">
        <v>7069</v>
      </c>
      <c r="N283" s="11">
        <v>71321</v>
      </c>
      <c r="O283" s="11">
        <v>230</v>
      </c>
      <c r="P283" s="2" t="s">
        <v>18</v>
      </c>
      <c r="Q283" s="2" t="s">
        <v>19</v>
      </c>
      <c r="R283" s="14">
        <v>2280000</v>
      </c>
      <c r="S283" s="9">
        <f t="shared" si="36"/>
        <v>74120000</v>
      </c>
    </row>
    <row r="284" spans="1:19" ht="13.2">
      <c r="A284" s="2" t="s">
        <v>198</v>
      </c>
      <c r="B284" s="2" t="s">
        <v>2853</v>
      </c>
      <c r="C284" s="5">
        <v>7.8</v>
      </c>
      <c r="D284" s="7">
        <v>2016</v>
      </c>
      <c r="E284" s="7" t="str">
        <f t="shared" si="37"/>
        <v>2010s</v>
      </c>
      <c r="F284" s="9">
        <v>102310175</v>
      </c>
      <c r="G284" s="11">
        <v>300</v>
      </c>
      <c r="H284" s="2" t="s">
        <v>1482</v>
      </c>
      <c r="I284" s="2" t="s">
        <v>2852</v>
      </c>
      <c r="N284" s="11">
        <v>64989</v>
      </c>
      <c r="O284" s="11">
        <v>279</v>
      </c>
      <c r="P284" s="2" t="s">
        <v>18</v>
      </c>
      <c r="Q284" s="2" t="s">
        <v>19</v>
      </c>
      <c r="R284" s="14">
        <v>40000000</v>
      </c>
      <c r="S284" s="9">
        <f t="shared" si="36"/>
        <v>62310175</v>
      </c>
    </row>
    <row r="285" spans="1:19" ht="13.2">
      <c r="A285" s="2" t="s">
        <v>1446</v>
      </c>
      <c r="B285" s="2" t="s">
        <v>6345</v>
      </c>
      <c r="C285" s="5">
        <v>7.8</v>
      </c>
      <c r="D285" s="7">
        <v>1991</v>
      </c>
      <c r="E285" s="7" t="str">
        <f t="shared" si="37"/>
        <v>1990s</v>
      </c>
      <c r="F285" s="9">
        <v>57504069</v>
      </c>
      <c r="G285" s="11">
        <v>64</v>
      </c>
      <c r="H285" s="2" t="s">
        <v>1001</v>
      </c>
      <c r="I285" s="2" t="s">
        <v>6344</v>
      </c>
      <c r="N285" s="11">
        <v>94139</v>
      </c>
      <c r="O285" s="11">
        <v>183</v>
      </c>
      <c r="P285" s="2" t="s">
        <v>18</v>
      </c>
      <c r="Q285" s="2" t="s">
        <v>19</v>
      </c>
      <c r="R285" s="14">
        <v>6000000</v>
      </c>
      <c r="S285" s="9">
        <f t="shared" si="36"/>
        <v>51504069</v>
      </c>
    </row>
    <row r="286" spans="1:19" ht="13.2">
      <c r="A286" s="2" t="s">
        <v>1929</v>
      </c>
      <c r="B286" s="2" t="s">
        <v>6395</v>
      </c>
      <c r="C286" s="5">
        <v>7.8</v>
      </c>
      <c r="D286" s="7">
        <v>1980</v>
      </c>
      <c r="E286" s="7" t="str">
        <f t="shared" si="37"/>
        <v>1980s</v>
      </c>
      <c r="F286" s="9">
        <v>54800000</v>
      </c>
      <c r="G286" s="11">
        <v>62</v>
      </c>
      <c r="H286" s="2" t="s">
        <v>1655</v>
      </c>
      <c r="I286" s="2" t="s">
        <v>802</v>
      </c>
      <c r="N286" s="11">
        <v>35130</v>
      </c>
      <c r="O286" s="11">
        <v>283</v>
      </c>
      <c r="P286" s="2" t="s">
        <v>18</v>
      </c>
      <c r="Q286" s="2" t="s">
        <v>19</v>
      </c>
      <c r="R286" s="14">
        <v>6000000</v>
      </c>
      <c r="S286" s="9">
        <f t="shared" si="36"/>
        <v>48800000</v>
      </c>
    </row>
    <row r="287" spans="1:19" ht="13.2">
      <c r="A287" s="2" t="s">
        <v>6242</v>
      </c>
      <c r="B287" s="2" t="s">
        <v>6899</v>
      </c>
      <c r="C287" s="5">
        <v>7.8</v>
      </c>
      <c r="D287" s="7">
        <v>1964</v>
      </c>
      <c r="E287" s="7" t="str">
        <f t="shared" si="37"/>
        <v>1960s</v>
      </c>
      <c r="F287" s="9">
        <v>51100000</v>
      </c>
      <c r="G287" s="11">
        <v>164</v>
      </c>
      <c r="H287" s="2" t="s">
        <v>27</v>
      </c>
      <c r="I287" s="2" t="s">
        <v>6898</v>
      </c>
      <c r="J287" t="str">
        <f>IF(I287="Meryl Streep",B287," ")</f>
        <v xml:space="preserve"> </v>
      </c>
      <c r="K287" t="str">
        <f>IF(I287="Leonardo Dicaprio",B287," ")</f>
        <v xml:space="preserve"> </v>
      </c>
      <c r="N287" s="11">
        <v>139432</v>
      </c>
      <c r="O287" s="11">
        <v>418</v>
      </c>
      <c r="P287" s="2" t="s">
        <v>18</v>
      </c>
      <c r="Q287" s="2" t="s">
        <v>30</v>
      </c>
      <c r="R287" s="14">
        <v>3000000</v>
      </c>
      <c r="S287" s="9">
        <f t="shared" si="36"/>
        <v>48100000</v>
      </c>
    </row>
    <row r="288" spans="1:19" ht="13.2">
      <c r="A288" s="2" t="s">
        <v>696</v>
      </c>
      <c r="B288" s="2" t="s">
        <v>4811</v>
      </c>
      <c r="C288" s="5">
        <v>7.8</v>
      </c>
      <c r="D288" s="7">
        <v>1987</v>
      </c>
      <c r="E288" s="7" t="str">
        <f t="shared" si="37"/>
        <v>1980s</v>
      </c>
      <c r="F288" s="9">
        <v>59735548</v>
      </c>
      <c r="G288" s="11">
        <v>217</v>
      </c>
      <c r="H288" s="2" t="s">
        <v>1989</v>
      </c>
      <c r="I288" s="2" t="s">
        <v>149</v>
      </c>
      <c r="J288" t="str">
        <f>IF(I288="Meryl Streep",B288," ")</f>
        <v xml:space="preserve"> </v>
      </c>
      <c r="K288" t="str">
        <f>IF(I288="Leonardo Dicaprio",B288," ")</f>
        <v xml:space="preserve"> </v>
      </c>
      <c r="N288" s="11">
        <v>290949</v>
      </c>
      <c r="O288" s="11">
        <v>629</v>
      </c>
      <c r="P288" s="2" t="s">
        <v>18</v>
      </c>
      <c r="Q288" s="2" t="s">
        <v>19</v>
      </c>
      <c r="R288" s="14">
        <v>15000000</v>
      </c>
      <c r="S288" s="9">
        <f t="shared" si="36"/>
        <v>44735548</v>
      </c>
    </row>
    <row r="289" spans="1:19" ht="13.2">
      <c r="A289" s="2" t="s">
        <v>912</v>
      </c>
      <c r="B289" s="2" t="s">
        <v>3816</v>
      </c>
      <c r="C289" s="5">
        <v>7.8</v>
      </c>
      <c r="D289" s="7">
        <v>2015</v>
      </c>
      <c r="E289" s="7" t="str">
        <f t="shared" si="37"/>
        <v>2010s</v>
      </c>
      <c r="F289" s="9">
        <v>70235322</v>
      </c>
      <c r="G289" s="11">
        <v>426</v>
      </c>
      <c r="H289" s="2" t="s">
        <v>1497</v>
      </c>
      <c r="I289" s="2" t="s">
        <v>2008</v>
      </c>
      <c r="J289" t="str">
        <f>IF(I289="Meryl Streep",B289," ")</f>
        <v xml:space="preserve"> </v>
      </c>
      <c r="K289" t="str">
        <f>IF(I660="Leonardo Dicaprio",B660," ")</f>
        <v xml:space="preserve"> </v>
      </c>
      <c r="M289" t="s">
        <v>2667</v>
      </c>
      <c r="N289" s="11">
        <v>182983</v>
      </c>
      <c r="O289" s="11">
        <v>374</v>
      </c>
      <c r="P289" s="2" t="s">
        <v>18</v>
      </c>
      <c r="Q289" s="2" t="s">
        <v>19</v>
      </c>
      <c r="R289" s="14">
        <v>28000000</v>
      </c>
      <c r="S289" s="9">
        <f t="shared" si="36"/>
        <v>42235322</v>
      </c>
    </row>
    <row r="290" spans="1:19" ht="13.2">
      <c r="A290" s="2" t="s">
        <v>3016</v>
      </c>
      <c r="B290" s="2" t="s">
        <v>6730</v>
      </c>
      <c r="C290" s="5">
        <v>7.8</v>
      </c>
      <c r="D290" s="7">
        <v>2003</v>
      </c>
      <c r="E290" s="7" t="str">
        <f t="shared" si="37"/>
        <v>2000s</v>
      </c>
      <c r="F290" s="9">
        <v>44566004</v>
      </c>
      <c r="G290" s="11">
        <v>265</v>
      </c>
      <c r="H290" s="2" t="s">
        <v>1655</v>
      </c>
      <c r="I290" s="2" t="s">
        <v>57</v>
      </c>
      <c r="J290" t="str">
        <f>IF(I290="Meryl Streep",B290," ")</f>
        <v xml:space="preserve"> </v>
      </c>
      <c r="K290" t="str">
        <f>IF(I290="Leonardo Dicaprio",B290," ")</f>
        <v xml:space="preserve"> </v>
      </c>
      <c r="N290" s="11">
        <v>321283</v>
      </c>
      <c r="O290" s="11">
        <v>1848</v>
      </c>
      <c r="P290" s="2" t="s">
        <v>18</v>
      </c>
      <c r="Q290" s="2" t="s">
        <v>19</v>
      </c>
      <c r="R290" s="14">
        <v>4000000</v>
      </c>
      <c r="S290" s="9">
        <f t="shared" si="36"/>
        <v>40566004</v>
      </c>
    </row>
    <row r="291" spans="1:19" ht="13.2">
      <c r="A291" s="2" t="s">
        <v>211</v>
      </c>
      <c r="B291" s="2" t="s">
        <v>214</v>
      </c>
      <c r="C291" s="5">
        <v>7.8</v>
      </c>
      <c r="D291" s="7">
        <v>2013</v>
      </c>
      <c r="E291" s="7" t="str">
        <f t="shared" si="37"/>
        <v>2010s</v>
      </c>
      <c r="F291" s="9">
        <v>228756232</v>
      </c>
      <c r="G291" s="11">
        <v>590</v>
      </c>
      <c r="H291" s="2" t="s">
        <v>40</v>
      </c>
      <c r="I291" s="2" t="s">
        <v>213</v>
      </c>
      <c r="J291" t="str">
        <f>IF(I291="Meryl Streep",B291," ")</f>
        <v xml:space="preserve"> </v>
      </c>
      <c r="K291" t="str">
        <f>IF(I291="Leonardo Dicaprio",B291," ")</f>
        <v xml:space="preserve"> </v>
      </c>
      <c r="N291" s="11">
        <v>395573</v>
      </c>
      <c r="O291" s="11">
        <v>1171</v>
      </c>
      <c r="P291" s="2" t="s">
        <v>18</v>
      </c>
      <c r="Q291" s="2" t="s">
        <v>19</v>
      </c>
      <c r="R291" s="14">
        <v>190000000</v>
      </c>
      <c r="S291" s="9">
        <f t="shared" si="36"/>
        <v>38756232</v>
      </c>
    </row>
    <row r="292" spans="1:19" ht="13.2">
      <c r="A292" s="2" t="s">
        <v>4249</v>
      </c>
      <c r="B292" s="2" t="s">
        <v>5008</v>
      </c>
      <c r="C292" s="5">
        <v>7.8</v>
      </c>
      <c r="D292" s="7">
        <v>1982</v>
      </c>
      <c r="E292" s="7" t="str">
        <f t="shared" si="37"/>
        <v>1980s</v>
      </c>
      <c r="F292" s="9">
        <v>54000000</v>
      </c>
      <c r="G292" s="11">
        <v>79</v>
      </c>
      <c r="H292" s="2" t="s">
        <v>1655</v>
      </c>
      <c r="I292" s="2" t="s">
        <v>1707</v>
      </c>
      <c r="N292" s="11">
        <v>26310</v>
      </c>
      <c r="O292" s="11">
        <v>154</v>
      </c>
      <c r="P292" s="2" t="s">
        <v>18</v>
      </c>
      <c r="Q292" s="2" t="s">
        <v>19</v>
      </c>
      <c r="R292" s="14">
        <v>16000000</v>
      </c>
      <c r="S292" s="9">
        <f t="shared" si="36"/>
        <v>38000000</v>
      </c>
    </row>
    <row r="293" spans="1:19" ht="13.2">
      <c r="A293" s="2" t="s">
        <v>851</v>
      </c>
      <c r="B293" s="2" t="s">
        <v>2878</v>
      </c>
      <c r="C293" s="5">
        <v>7.8</v>
      </c>
      <c r="D293" s="7">
        <v>1992</v>
      </c>
      <c r="E293" s="7" t="str">
        <f t="shared" si="37"/>
        <v>1990s</v>
      </c>
      <c r="F293" s="9">
        <v>72455275</v>
      </c>
      <c r="G293" s="11">
        <v>89</v>
      </c>
      <c r="H293" s="2" t="s">
        <v>2877</v>
      </c>
      <c r="I293" s="2" t="s">
        <v>17</v>
      </c>
      <c r="J293" t="str">
        <f t="shared" ref="J293:J298" si="38">IF(I293="Meryl Streep",B293," ")</f>
        <v xml:space="preserve"> </v>
      </c>
      <c r="K293" t="str">
        <f t="shared" ref="K293:K298" si="39">IF(I293="Leonardo Dicaprio",B293," ")</f>
        <v xml:space="preserve"> </v>
      </c>
      <c r="N293" s="11">
        <v>113068</v>
      </c>
      <c r="O293" s="11">
        <v>382</v>
      </c>
      <c r="P293" s="2" t="s">
        <v>18</v>
      </c>
      <c r="Q293" s="2" t="s">
        <v>19</v>
      </c>
      <c r="R293" s="14">
        <v>40000000</v>
      </c>
      <c r="S293" s="9">
        <f t="shared" si="36"/>
        <v>32455275</v>
      </c>
    </row>
    <row r="294" spans="1:19" ht="13.2">
      <c r="A294" s="2" t="s">
        <v>2727</v>
      </c>
      <c r="B294" s="2" t="s">
        <v>4025</v>
      </c>
      <c r="C294" s="5">
        <v>7.8</v>
      </c>
      <c r="D294" s="7">
        <v>1993</v>
      </c>
      <c r="E294" s="7" t="str">
        <f t="shared" si="37"/>
        <v>1990s</v>
      </c>
      <c r="F294" s="9">
        <v>56505065</v>
      </c>
      <c r="G294" s="11">
        <v>84</v>
      </c>
      <c r="H294" s="2" t="s">
        <v>4024</v>
      </c>
      <c r="I294" s="2" t="s">
        <v>1474</v>
      </c>
      <c r="J294" t="str">
        <f t="shared" si="38"/>
        <v xml:space="preserve"> </v>
      </c>
      <c r="K294" t="str">
        <f t="shared" si="39"/>
        <v xml:space="preserve"> </v>
      </c>
      <c r="N294" s="11">
        <v>95241</v>
      </c>
      <c r="O294" s="11">
        <v>439</v>
      </c>
      <c r="P294" s="2" t="s">
        <v>18</v>
      </c>
      <c r="Q294" s="2" t="s">
        <v>19</v>
      </c>
      <c r="R294" s="14">
        <v>25000000</v>
      </c>
      <c r="S294" s="9">
        <f t="shared" si="36"/>
        <v>31505065</v>
      </c>
    </row>
    <row r="295" spans="1:19" ht="13.2">
      <c r="A295" s="2" t="s">
        <v>4394</v>
      </c>
      <c r="B295" s="2" t="s">
        <v>4396</v>
      </c>
      <c r="C295" s="5">
        <v>7.8</v>
      </c>
      <c r="D295" s="7">
        <v>1999</v>
      </c>
      <c r="E295" s="7" t="str">
        <f t="shared" si="37"/>
        <v>1990s</v>
      </c>
      <c r="F295" s="9">
        <v>52008288</v>
      </c>
      <c r="G295" s="11">
        <v>163</v>
      </c>
      <c r="H295" s="2" t="s">
        <v>4395</v>
      </c>
      <c r="I295" s="2" t="s">
        <v>1693</v>
      </c>
      <c r="J295" t="str">
        <f t="shared" si="38"/>
        <v xml:space="preserve"> </v>
      </c>
      <c r="K295" t="str">
        <f t="shared" si="39"/>
        <v xml:space="preserve"> </v>
      </c>
      <c r="N295" s="11">
        <v>162037</v>
      </c>
      <c r="O295" s="11">
        <v>928</v>
      </c>
      <c r="P295" s="2" t="s">
        <v>18</v>
      </c>
      <c r="Q295" s="2" t="s">
        <v>19</v>
      </c>
      <c r="R295" s="14">
        <v>21000000</v>
      </c>
      <c r="S295" s="9">
        <f t="shared" si="36"/>
        <v>31008288</v>
      </c>
    </row>
    <row r="296" spans="1:19" ht="13.2">
      <c r="A296" s="2" t="s">
        <v>110</v>
      </c>
      <c r="B296" s="2" t="s">
        <v>900</v>
      </c>
      <c r="C296" s="5">
        <v>7.8</v>
      </c>
      <c r="D296" s="7">
        <v>2007</v>
      </c>
      <c r="E296" s="7" t="str">
        <f t="shared" si="37"/>
        <v>2000s</v>
      </c>
      <c r="F296" s="9">
        <v>130127620</v>
      </c>
      <c r="G296" s="11">
        <v>300</v>
      </c>
      <c r="H296" s="2" t="s">
        <v>898</v>
      </c>
      <c r="I296" s="2" t="s">
        <v>899</v>
      </c>
      <c r="J296" t="str">
        <f t="shared" si="38"/>
        <v xml:space="preserve"> </v>
      </c>
      <c r="K296" t="str">
        <f t="shared" si="39"/>
        <v xml:space="preserve"> </v>
      </c>
      <c r="N296" s="11">
        <v>324671</v>
      </c>
      <c r="O296" s="11">
        <v>458</v>
      </c>
      <c r="P296" s="2" t="s">
        <v>18</v>
      </c>
      <c r="Q296" s="2" t="s">
        <v>19</v>
      </c>
      <c r="R296" s="14">
        <v>100000000</v>
      </c>
      <c r="S296" s="9">
        <f t="shared" si="36"/>
        <v>30127620</v>
      </c>
    </row>
    <row r="297" spans="1:19" ht="13.2">
      <c r="A297" s="2" t="s">
        <v>2491</v>
      </c>
      <c r="B297" s="2" t="s">
        <v>5014</v>
      </c>
      <c r="C297" s="5">
        <v>7.8</v>
      </c>
      <c r="D297" s="7">
        <v>2012</v>
      </c>
      <c r="E297" s="7" t="str">
        <f t="shared" si="37"/>
        <v>2010s</v>
      </c>
      <c r="F297" s="9">
        <v>45507053</v>
      </c>
      <c r="G297" s="11">
        <v>487</v>
      </c>
      <c r="H297" s="2" t="s">
        <v>4697</v>
      </c>
      <c r="I297" s="2" t="s">
        <v>539</v>
      </c>
      <c r="J297" t="str">
        <f t="shared" si="38"/>
        <v xml:space="preserve"> </v>
      </c>
      <c r="K297" t="str">
        <f t="shared" si="39"/>
        <v xml:space="preserve"> </v>
      </c>
      <c r="N297" s="11">
        <v>237848</v>
      </c>
      <c r="O297" s="11">
        <v>377</v>
      </c>
      <c r="P297" s="2" t="s">
        <v>18</v>
      </c>
      <c r="Q297" s="2" t="s">
        <v>19</v>
      </c>
      <c r="R297" s="14">
        <v>16000000</v>
      </c>
      <c r="S297" s="9">
        <f t="shared" si="36"/>
        <v>29507053</v>
      </c>
    </row>
    <row r="298" spans="1:19" ht="13.2">
      <c r="A298" s="2" t="s">
        <v>73</v>
      </c>
      <c r="B298" s="2" t="s">
        <v>4034</v>
      </c>
      <c r="C298" s="5">
        <v>7.8</v>
      </c>
      <c r="D298" s="7">
        <v>2004</v>
      </c>
      <c r="E298" s="7" t="str">
        <f t="shared" si="37"/>
        <v>2000s</v>
      </c>
      <c r="F298" s="9">
        <v>51676606</v>
      </c>
      <c r="G298" s="11">
        <v>226</v>
      </c>
      <c r="H298" s="2" t="s">
        <v>4033</v>
      </c>
      <c r="I298" s="2" t="s">
        <v>23</v>
      </c>
      <c r="J298" t="str">
        <f t="shared" si="38"/>
        <v xml:space="preserve"> </v>
      </c>
      <c r="K298" t="str">
        <f t="shared" si="39"/>
        <v xml:space="preserve"> </v>
      </c>
      <c r="N298" s="11">
        <v>174591</v>
      </c>
      <c r="O298" s="11">
        <v>632</v>
      </c>
      <c r="P298" s="2" t="s">
        <v>18</v>
      </c>
      <c r="Q298" s="2" t="s">
        <v>19</v>
      </c>
      <c r="R298" s="14">
        <v>25000000</v>
      </c>
      <c r="S298" s="9">
        <f t="shared" si="36"/>
        <v>26676606</v>
      </c>
    </row>
    <row r="299" spans="1:19" ht="13.2">
      <c r="A299" s="2" t="s">
        <v>349</v>
      </c>
      <c r="B299" s="2" t="s">
        <v>353</v>
      </c>
      <c r="C299" s="5">
        <v>7.8</v>
      </c>
      <c r="D299" s="7">
        <v>2012</v>
      </c>
      <c r="E299" s="7" t="str">
        <f t="shared" si="37"/>
        <v>2010s</v>
      </c>
      <c r="F299" s="9">
        <v>189412677</v>
      </c>
      <c r="G299" s="11">
        <v>377</v>
      </c>
      <c r="H299" s="2" t="s">
        <v>351</v>
      </c>
      <c r="I299" s="2" t="s">
        <v>352</v>
      </c>
      <c r="N299" s="11">
        <v>272534</v>
      </c>
      <c r="O299" s="11">
        <v>345</v>
      </c>
      <c r="P299" s="2" t="s">
        <v>18</v>
      </c>
      <c r="Q299" s="2" t="s">
        <v>19</v>
      </c>
      <c r="R299" s="14">
        <v>165000000</v>
      </c>
      <c r="S299" s="9">
        <f t="shared" si="36"/>
        <v>24412677</v>
      </c>
    </row>
    <row r="300" spans="1:19" ht="13.2">
      <c r="A300" s="2" t="s">
        <v>615</v>
      </c>
      <c r="B300" s="2" t="s">
        <v>4820</v>
      </c>
      <c r="C300" s="5">
        <v>7.8</v>
      </c>
      <c r="D300" s="7">
        <v>2014</v>
      </c>
      <c r="E300" s="7" t="str">
        <f t="shared" si="37"/>
        <v>2010s</v>
      </c>
      <c r="F300" s="9">
        <v>42335698</v>
      </c>
      <c r="G300" s="11">
        <v>588</v>
      </c>
      <c r="H300" s="2" t="s">
        <v>750</v>
      </c>
      <c r="I300" s="2" t="s">
        <v>107</v>
      </c>
      <c r="J300" t="str">
        <f>IF(I300="Meryl Streep",B300," ")</f>
        <v xml:space="preserve"> </v>
      </c>
      <c r="K300" t="str">
        <f>IF(I300="Leonardo Dicaprio",B300," ")</f>
        <v xml:space="preserve"> </v>
      </c>
      <c r="N300" s="11">
        <v>395087</v>
      </c>
      <c r="O300" s="11">
        <v>1101</v>
      </c>
      <c r="P300" s="2" t="s">
        <v>18</v>
      </c>
      <c r="Q300" s="2" t="s">
        <v>19</v>
      </c>
      <c r="R300" s="14">
        <v>18000000</v>
      </c>
      <c r="S300" s="9">
        <f t="shared" si="36"/>
        <v>24335698</v>
      </c>
    </row>
    <row r="301" spans="1:19" ht="13.2">
      <c r="A301" s="2" t="s">
        <v>4050</v>
      </c>
      <c r="B301" s="2" t="s">
        <v>4051</v>
      </c>
      <c r="C301" s="5">
        <v>7.8</v>
      </c>
      <c r="D301" s="7">
        <v>1987</v>
      </c>
      <c r="E301" s="7" t="str">
        <f t="shared" si="37"/>
        <v>1980s</v>
      </c>
      <c r="F301" s="9">
        <v>43984230</v>
      </c>
      <c r="G301" s="11">
        <v>75</v>
      </c>
      <c r="H301" s="2" t="s">
        <v>2710</v>
      </c>
      <c r="I301" s="2" t="s">
        <v>334</v>
      </c>
      <c r="N301" s="11">
        <v>70274</v>
      </c>
      <c r="O301" s="11">
        <v>133</v>
      </c>
      <c r="P301" s="2" t="s">
        <v>18</v>
      </c>
      <c r="Q301" s="2" t="s">
        <v>496</v>
      </c>
      <c r="R301" s="14">
        <v>23000000</v>
      </c>
      <c r="S301" s="9">
        <f t="shared" si="36"/>
        <v>20984230</v>
      </c>
    </row>
    <row r="302" spans="1:19" ht="13.2">
      <c r="A302" s="2" t="s">
        <v>520</v>
      </c>
      <c r="B302" s="2" t="s">
        <v>3627</v>
      </c>
      <c r="C302" s="5">
        <v>7.8</v>
      </c>
      <c r="D302" s="7">
        <v>2007</v>
      </c>
      <c r="E302" s="7" t="str">
        <f t="shared" si="37"/>
        <v>2000s</v>
      </c>
      <c r="F302" s="9">
        <v>50921738</v>
      </c>
      <c r="G302" s="11">
        <v>316</v>
      </c>
      <c r="H302" s="2" t="s">
        <v>2260</v>
      </c>
      <c r="I302" s="2" t="s">
        <v>213</v>
      </c>
      <c r="J302" t="str">
        <f t="shared" ref="J302:J308" si="40">IF(I302="Meryl Streep",B302," ")</f>
        <v xml:space="preserve"> </v>
      </c>
      <c r="K302" t="str">
        <f t="shared" ref="K302:K308" si="41">IF(I302="Leonardo Dicaprio",B302," ")</f>
        <v xml:space="preserve"> </v>
      </c>
      <c r="N302" s="11">
        <v>192930</v>
      </c>
      <c r="O302" s="11">
        <v>581</v>
      </c>
      <c r="P302" s="2" t="s">
        <v>18</v>
      </c>
      <c r="Q302" s="2" t="s">
        <v>30</v>
      </c>
      <c r="R302" s="14">
        <v>30000000</v>
      </c>
      <c r="S302" s="9">
        <f t="shared" si="36"/>
        <v>20921738</v>
      </c>
    </row>
    <row r="303" spans="1:19" ht="13.2">
      <c r="A303" s="2" t="s">
        <v>5165</v>
      </c>
      <c r="B303" s="2" t="s">
        <v>5166</v>
      </c>
      <c r="C303" s="5">
        <v>7.8</v>
      </c>
      <c r="D303" s="7">
        <v>2011</v>
      </c>
      <c r="E303" s="7" t="str">
        <f t="shared" si="37"/>
        <v>2010s</v>
      </c>
      <c r="F303" s="9">
        <v>35054909</v>
      </c>
      <c r="G303" s="11">
        <v>676</v>
      </c>
      <c r="H303" s="2" t="s">
        <v>1001</v>
      </c>
      <c r="I303" s="2" t="s">
        <v>2008</v>
      </c>
      <c r="J303" t="str">
        <f t="shared" si="40"/>
        <v xml:space="preserve"> </v>
      </c>
      <c r="K303" t="str">
        <f t="shared" si="41"/>
        <v xml:space="preserve"> </v>
      </c>
      <c r="N303" s="11">
        <v>431578</v>
      </c>
      <c r="O303" s="11">
        <v>1264</v>
      </c>
      <c r="P303" s="2" t="s">
        <v>18</v>
      </c>
      <c r="Q303" s="2" t="s">
        <v>19</v>
      </c>
      <c r="R303" s="14">
        <v>15000000</v>
      </c>
      <c r="S303" s="9">
        <f t="shared" si="36"/>
        <v>20054909</v>
      </c>
    </row>
    <row r="304" spans="1:19" ht="13.2">
      <c r="A304" s="2" t="s">
        <v>2029</v>
      </c>
      <c r="B304" s="2" t="s">
        <v>3951</v>
      </c>
      <c r="C304" s="5">
        <v>7.8</v>
      </c>
      <c r="D304" s="7">
        <v>2000</v>
      </c>
      <c r="E304" s="7" t="str">
        <f t="shared" si="37"/>
        <v>2000s</v>
      </c>
      <c r="F304" s="9">
        <v>45506619</v>
      </c>
      <c r="G304" s="11">
        <v>197</v>
      </c>
      <c r="H304" s="2" t="s">
        <v>3950</v>
      </c>
      <c r="I304" s="2" t="s">
        <v>1064</v>
      </c>
      <c r="J304" t="str">
        <f t="shared" si="40"/>
        <v xml:space="preserve"> </v>
      </c>
      <c r="K304" t="str">
        <f t="shared" si="41"/>
        <v xml:space="preserve"> </v>
      </c>
      <c r="N304" s="11">
        <v>225102</v>
      </c>
      <c r="O304" s="11">
        <v>862</v>
      </c>
      <c r="P304" s="2" t="s">
        <v>18</v>
      </c>
      <c r="Q304" s="2" t="s">
        <v>30</v>
      </c>
      <c r="R304" s="14">
        <v>26000000</v>
      </c>
      <c r="S304" s="9">
        <f t="shared" si="36"/>
        <v>19506619</v>
      </c>
    </row>
    <row r="305" spans="1:19" ht="13.2">
      <c r="A305" s="2" t="s">
        <v>382</v>
      </c>
      <c r="B305" s="2" t="s">
        <v>1104</v>
      </c>
      <c r="C305" s="5">
        <v>7.8</v>
      </c>
      <c r="D305" s="7">
        <v>2011</v>
      </c>
      <c r="E305" s="7" t="str">
        <f t="shared" si="37"/>
        <v>2010s</v>
      </c>
      <c r="F305" s="9">
        <v>102515793</v>
      </c>
      <c r="G305" s="11">
        <v>517</v>
      </c>
      <c r="H305" s="2" t="s">
        <v>1103</v>
      </c>
      <c r="I305" s="2" t="s">
        <v>255</v>
      </c>
      <c r="J305" t="str">
        <f t="shared" si="40"/>
        <v xml:space="preserve"> </v>
      </c>
      <c r="K305" t="str">
        <f t="shared" si="41"/>
        <v xml:space="preserve"> </v>
      </c>
      <c r="N305" s="11">
        <v>330152</v>
      </c>
      <c r="O305" s="11">
        <v>632</v>
      </c>
      <c r="P305" s="2" t="s">
        <v>18</v>
      </c>
      <c r="Q305" s="2" t="s">
        <v>19</v>
      </c>
      <c r="R305" s="14">
        <v>90000000</v>
      </c>
      <c r="S305" s="9">
        <f t="shared" si="36"/>
        <v>12515793</v>
      </c>
    </row>
    <row r="306" spans="1:19" ht="13.2">
      <c r="A306" s="2" t="s">
        <v>1578</v>
      </c>
      <c r="B306" s="2" t="s">
        <v>2920</v>
      </c>
      <c r="C306" s="5">
        <v>7.8</v>
      </c>
      <c r="D306" s="7">
        <v>2006</v>
      </c>
      <c r="E306" s="7" t="str">
        <f t="shared" si="37"/>
        <v>2000s</v>
      </c>
      <c r="F306" s="9">
        <v>50859889</v>
      </c>
      <c r="G306" s="11">
        <v>283</v>
      </c>
      <c r="H306" s="2" t="s">
        <v>399</v>
      </c>
      <c r="I306" s="2" t="s">
        <v>2919</v>
      </c>
      <c r="J306" t="str">
        <f t="shared" si="40"/>
        <v xml:space="preserve"> </v>
      </c>
      <c r="K306" t="str">
        <f t="shared" si="41"/>
        <v xml:space="preserve"> </v>
      </c>
      <c r="N306" s="11">
        <v>236000</v>
      </c>
      <c r="O306" s="11">
        <v>1043</v>
      </c>
      <c r="P306" s="2" t="s">
        <v>2921</v>
      </c>
      <c r="Q306" s="2" t="s">
        <v>19</v>
      </c>
      <c r="R306" s="14">
        <v>40000000</v>
      </c>
      <c r="S306" s="9">
        <f t="shared" si="36"/>
        <v>10859889</v>
      </c>
    </row>
    <row r="307" spans="1:19" ht="13.2">
      <c r="A307" s="2" t="s">
        <v>520</v>
      </c>
      <c r="B307" s="2" t="s">
        <v>3846</v>
      </c>
      <c r="C307" s="5">
        <v>7.8</v>
      </c>
      <c r="D307" s="7">
        <v>2005</v>
      </c>
      <c r="E307" s="7" t="str">
        <f t="shared" si="37"/>
        <v>2000s</v>
      </c>
      <c r="F307" s="9">
        <v>38372662</v>
      </c>
      <c r="G307" s="11">
        <v>177</v>
      </c>
      <c r="H307" s="2" t="s">
        <v>128</v>
      </c>
      <c r="I307" s="2" t="s">
        <v>3845</v>
      </c>
      <c r="J307" t="str">
        <f t="shared" si="40"/>
        <v xml:space="preserve"> </v>
      </c>
      <c r="K307" t="str">
        <f t="shared" si="41"/>
        <v xml:space="preserve"> </v>
      </c>
      <c r="N307" s="11">
        <v>193455</v>
      </c>
      <c r="O307" s="11">
        <v>1058</v>
      </c>
      <c r="P307" s="2" t="s">
        <v>18</v>
      </c>
      <c r="Q307" s="2" t="s">
        <v>771</v>
      </c>
      <c r="R307" s="14">
        <v>28000000</v>
      </c>
      <c r="S307" s="9">
        <f t="shared" si="36"/>
        <v>10372662</v>
      </c>
    </row>
    <row r="308" spans="1:19" ht="13.2">
      <c r="A308" s="2" t="s">
        <v>938</v>
      </c>
      <c r="B308" s="2" t="s">
        <v>5453</v>
      </c>
      <c r="C308" s="5">
        <v>7.8</v>
      </c>
      <c r="D308" s="7">
        <v>1999</v>
      </c>
      <c r="E308" s="7" t="str">
        <f t="shared" si="37"/>
        <v>1990s</v>
      </c>
      <c r="F308" s="9">
        <v>22858926</v>
      </c>
      <c r="G308" s="11">
        <v>242</v>
      </c>
      <c r="H308" s="2" t="s">
        <v>3470</v>
      </c>
      <c r="I308" s="2" t="s">
        <v>2114</v>
      </c>
      <c r="J308" t="str">
        <f t="shared" si="40"/>
        <v xml:space="preserve"> </v>
      </c>
      <c r="K308" t="str">
        <f t="shared" si="41"/>
        <v xml:space="preserve"> </v>
      </c>
      <c r="N308" s="11">
        <v>254404</v>
      </c>
      <c r="O308" s="11">
        <v>840</v>
      </c>
      <c r="P308" s="2" t="s">
        <v>18</v>
      </c>
      <c r="Q308" s="2" t="s">
        <v>19</v>
      </c>
      <c r="R308" s="14">
        <v>13000000</v>
      </c>
      <c r="S308" s="9">
        <f t="shared" si="36"/>
        <v>9858926</v>
      </c>
    </row>
    <row r="309" spans="1:19" ht="13.2">
      <c r="A309" s="2" t="s">
        <v>3582</v>
      </c>
      <c r="B309" s="2" t="s">
        <v>5616</v>
      </c>
      <c r="C309" s="5">
        <v>7.8</v>
      </c>
      <c r="D309" s="7">
        <v>2013</v>
      </c>
      <c r="E309" s="7" t="str">
        <f t="shared" si="37"/>
        <v>2010s</v>
      </c>
      <c r="F309" s="9">
        <v>17613460</v>
      </c>
      <c r="G309" s="11">
        <v>433</v>
      </c>
      <c r="H309" s="2" t="s">
        <v>2492</v>
      </c>
      <c r="I309" s="2" t="s">
        <v>1393</v>
      </c>
      <c r="N309" s="11">
        <v>91082</v>
      </c>
      <c r="O309" s="11">
        <v>274</v>
      </c>
      <c r="P309" s="2" t="s">
        <v>18</v>
      </c>
      <c r="Q309" s="2" t="s">
        <v>19</v>
      </c>
      <c r="R309" s="14">
        <v>12000000</v>
      </c>
      <c r="S309" s="9">
        <f t="shared" si="36"/>
        <v>5613460</v>
      </c>
    </row>
    <row r="310" spans="1:19" ht="13.2">
      <c r="A310" s="2" t="s">
        <v>962</v>
      </c>
      <c r="B310" s="2" t="s">
        <v>7208</v>
      </c>
      <c r="C310" s="5">
        <v>7.8</v>
      </c>
      <c r="D310" s="7">
        <v>1998</v>
      </c>
      <c r="E310" s="7" t="str">
        <f t="shared" si="37"/>
        <v>1990s</v>
      </c>
      <c r="F310" s="9">
        <v>7267324</v>
      </c>
      <c r="G310" s="11">
        <v>181</v>
      </c>
      <c r="H310" s="2" t="s">
        <v>1001</v>
      </c>
      <c r="I310" s="2" t="s">
        <v>1510</v>
      </c>
      <c r="J310" t="str">
        <f>IF(I310="Meryl Streep",B310," ")</f>
        <v xml:space="preserve"> </v>
      </c>
      <c r="K310" t="str">
        <f>IF(I310="Leonardo Dicaprio",B310," ")</f>
        <v xml:space="preserve"> </v>
      </c>
      <c r="N310" s="11">
        <v>161471</v>
      </c>
      <c r="O310" s="11">
        <v>709</v>
      </c>
      <c r="P310" s="2" t="s">
        <v>3783</v>
      </c>
      <c r="Q310" s="2" t="s">
        <v>431</v>
      </c>
      <c r="R310" s="14">
        <v>3500000</v>
      </c>
      <c r="S310" s="9">
        <f t="shared" si="36"/>
        <v>3767324</v>
      </c>
    </row>
    <row r="311" spans="1:19" ht="13.2">
      <c r="A311" s="2" t="s">
        <v>2544</v>
      </c>
      <c r="B311" s="2" t="s">
        <v>5629</v>
      </c>
      <c r="C311" s="5">
        <v>7.8</v>
      </c>
      <c r="D311" s="7">
        <v>2013</v>
      </c>
      <c r="E311" s="7" t="str">
        <f t="shared" si="37"/>
        <v>2010s</v>
      </c>
      <c r="F311" s="9">
        <v>15294553</v>
      </c>
      <c r="G311" s="11">
        <v>274</v>
      </c>
      <c r="H311" s="2" t="s">
        <v>384</v>
      </c>
      <c r="I311" s="2" t="s">
        <v>5628</v>
      </c>
      <c r="J311" t="str">
        <f>IF(I311="Meryl Streep",B311," ")</f>
        <v xml:space="preserve"> </v>
      </c>
      <c r="K311" t="str">
        <f>IF(I311="Leonardo Dicaprio",B311," ")</f>
        <v xml:space="preserve"> </v>
      </c>
      <c r="N311" s="11">
        <v>202341</v>
      </c>
      <c r="O311" s="11">
        <v>391</v>
      </c>
      <c r="P311" s="2" t="s">
        <v>18</v>
      </c>
      <c r="Q311" s="2" t="s">
        <v>30</v>
      </c>
      <c r="R311" s="14">
        <v>12000000</v>
      </c>
      <c r="S311" s="9">
        <f t="shared" si="36"/>
        <v>3294553</v>
      </c>
    </row>
    <row r="312" spans="1:19" ht="13.2">
      <c r="A312" s="2" t="s">
        <v>7219</v>
      </c>
      <c r="B312" s="2" t="s">
        <v>7221</v>
      </c>
      <c r="C312" s="5">
        <v>7.8</v>
      </c>
      <c r="D312" s="7">
        <v>2013</v>
      </c>
      <c r="E312" s="7" t="str">
        <f t="shared" si="37"/>
        <v>2010s</v>
      </c>
      <c r="F312" s="9">
        <v>4231500</v>
      </c>
      <c r="G312" s="11">
        <v>195</v>
      </c>
      <c r="H312" s="2" t="s">
        <v>128</v>
      </c>
      <c r="I312" s="2" t="s">
        <v>7220</v>
      </c>
      <c r="N312" s="11">
        <v>30479</v>
      </c>
      <c r="O312" s="11">
        <v>162</v>
      </c>
      <c r="P312" s="2" t="s">
        <v>2580</v>
      </c>
      <c r="Q312" s="2" t="s">
        <v>2581</v>
      </c>
      <c r="R312" s="14">
        <v>1000000</v>
      </c>
      <c r="S312" s="9">
        <f t="shared" si="36"/>
        <v>3231500</v>
      </c>
    </row>
    <row r="313" spans="1:19" ht="13.2">
      <c r="A313" s="2" t="s">
        <v>3184</v>
      </c>
      <c r="B313" s="2" t="s">
        <v>7766</v>
      </c>
      <c r="C313" s="5">
        <v>7.8</v>
      </c>
      <c r="D313" s="7">
        <v>1994</v>
      </c>
      <c r="E313" s="7" t="str">
        <f t="shared" si="37"/>
        <v>1990s</v>
      </c>
      <c r="F313" s="9">
        <v>3151130</v>
      </c>
      <c r="G313" s="11">
        <v>136</v>
      </c>
      <c r="H313" s="2" t="s">
        <v>869</v>
      </c>
      <c r="I313" s="2" t="s">
        <v>4347</v>
      </c>
      <c r="J313" t="str">
        <f>IF(I313="Meryl Streep",B313," ")</f>
        <v xml:space="preserve"> </v>
      </c>
      <c r="K313" t="str">
        <f>IF(I313="Leonardo Dicaprio",B313," ")</f>
        <v xml:space="preserve"> </v>
      </c>
      <c r="N313" s="11">
        <v>181749</v>
      </c>
      <c r="O313" s="11">
        <v>615</v>
      </c>
      <c r="P313" s="2" t="s">
        <v>18</v>
      </c>
      <c r="Q313" s="2" t="s">
        <v>19</v>
      </c>
      <c r="R313" s="14">
        <v>230000</v>
      </c>
      <c r="S313" s="9">
        <f t="shared" si="36"/>
        <v>2921130</v>
      </c>
    </row>
    <row r="314" spans="1:19" ht="13.2">
      <c r="A314" s="2" t="s">
        <v>7506</v>
      </c>
      <c r="B314" s="2" t="s">
        <v>7508</v>
      </c>
      <c r="C314" s="5">
        <v>7.8</v>
      </c>
      <c r="D314" s="7">
        <v>1935</v>
      </c>
      <c r="E314" s="7" t="str">
        <f t="shared" si="37"/>
        <v>1930s</v>
      </c>
      <c r="F314" s="9">
        <v>3000000</v>
      </c>
      <c r="G314" s="11">
        <v>66</v>
      </c>
      <c r="H314" s="2" t="s">
        <v>4648</v>
      </c>
      <c r="I314" s="2" t="s">
        <v>7507</v>
      </c>
      <c r="N314" s="11">
        <v>13269</v>
      </c>
      <c r="O314" s="11">
        <v>98</v>
      </c>
      <c r="P314" s="2" t="s">
        <v>18</v>
      </c>
      <c r="Q314" s="2" t="s">
        <v>19</v>
      </c>
      <c r="R314" s="14">
        <v>609000</v>
      </c>
      <c r="S314" s="9">
        <f t="shared" si="36"/>
        <v>2391000</v>
      </c>
    </row>
    <row r="315" spans="1:19" ht="13.2">
      <c r="A315" s="2" t="s">
        <v>43</v>
      </c>
      <c r="B315" s="2" t="s">
        <v>6854</v>
      </c>
      <c r="C315" s="5">
        <v>7.8</v>
      </c>
      <c r="D315" s="7">
        <v>1987</v>
      </c>
      <c r="E315" s="7" t="str">
        <f t="shared" si="37"/>
        <v>1980s</v>
      </c>
      <c r="F315" s="9">
        <v>5923044</v>
      </c>
      <c r="G315" s="11">
        <v>252</v>
      </c>
      <c r="H315" s="2" t="s">
        <v>3536</v>
      </c>
      <c r="I315" s="2" t="s">
        <v>5804</v>
      </c>
      <c r="J315" t="str">
        <f>IF(I315="Meryl Streep",B315," ")</f>
        <v xml:space="preserve"> </v>
      </c>
      <c r="K315" t="str">
        <f>IF(I315="Leonardo Dicaprio",B315," ")</f>
        <v xml:space="preserve"> </v>
      </c>
      <c r="N315" s="11">
        <v>113451</v>
      </c>
      <c r="O315" s="11">
        <v>537</v>
      </c>
      <c r="P315" s="2" t="s">
        <v>18</v>
      </c>
      <c r="Q315" s="2" t="s">
        <v>19</v>
      </c>
      <c r="R315" s="14">
        <v>3600000</v>
      </c>
      <c r="S315" s="9">
        <f t="shared" si="36"/>
        <v>2323044</v>
      </c>
    </row>
    <row r="316" spans="1:19" ht="13.2">
      <c r="A316" s="2" t="s">
        <v>5147</v>
      </c>
      <c r="B316" s="2" t="s">
        <v>7192</v>
      </c>
      <c r="C316" s="5">
        <v>7.8</v>
      </c>
      <c r="D316" s="7">
        <v>2008</v>
      </c>
      <c r="E316" s="7" t="str">
        <f t="shared" si="37"/>
        <v>2000s</v>
      </c>
      <c r="F316" s="9">
        <v>2957978</v>
      </c>
      <c r="G316" s="11">
        <v>194</v>
      </c>
      <c r="H316" s="2" t="s">
        <v>7190</v>
      </c>
      <c r="I316" s="2" t="s">
        <v>7191</v>
      </c>
      <c r="N316" s="11">
        <v>40481</v>
      </c>
      <c r="O316" s="11">
        <v>134</v>
      </c>
      <c r="P316" s="2" t="s">
        <v>18</v>
      </c>
      <c r="Q316" s="2" t="s">
        <v>30</v>
      </c>
      <c r="R316" s="14">
        <v>1000000</v>
      </c>
      <c r="S316" s="9">
        <f t="shared" si="36"/>
        <v>1957978</v>
      </c>
    </row>
    <row r="317" spans="1:19" ht="13.2">
      <c r="A317" s="2" t="s">
        <v>5573</v>
      </c>
      <c r="B317" s="2" t="s">
        <v>5890</v>
      </c>
      <c r="C317" s="5">
        <v>7.8</v>
      </c>
      <c r="D317" s="7">
        <v>1999</v>
      </c>
      <c r="E317" s="7" t="str">
        <f t="shared" si="37"/>
        <v>1990s</v>
      </c>
      <c r="F317" s="9">
        <v>10824921</v>
      </c>
      <c r="G317" s="11">
        <v>144</v>
      </c>
      <c r="H317" s="2" t="s">
        <v>869</v>
      </c>
      <c r="I317" s="2" t="s">
        <v>1573</v>
      </c>
      <c r="J317" t="str">
        <f>IF(I317="Meryl Streep",B317," ")</f>
        <v xml:space="preserve"> </v>
      </c>
      <c r="K317" t="str">
        <f>IF(I317="Leonardo Dicaprio",B317," ")</f>
        <v xml:space="preserve"> </v>
      </c>
      <c r="N317" s="11">
        <v>200293</v>
      </c>
      <c r="O317" s="11">
        <v>621</v>
      </c>
      <c r="P317" s="2" t="s">
        <v>18</v>
      </c>
      <c r="Q317" s="2" t="s">
        <v>19</v>
      </c>
      <c r="R317" s="14">
        <v>10000000</v>
      </c>
      <c r="S317" s="9">
        <f t="shared" si="36"/>
        <v>824921</v>
      </c>
    </row>
    <row r="318" spans="1:19" ht="13.2">
      <c r="A318" s="2" t="s">
        <v>5070</v>
      </c>
      <c r="B318" s="2" t="s">
        <v>7012</v>
      </c>
      <c r="C318" s="5">
        <v>7.8</v>
      </c>
      <c r="D318" s="7">
        <v>1987</v>
      </c>
      <c r="E318" s="7" t="str">
        <f t="shared" si="37"/>
        <v>1980s</v>
      </c>
      <c r="F318" s="9">
        <v>3130592</v>
      </c>
      <c r="G318" s="11">
        <v>29</v>
      </c>
      <c r="H318" s="2" t="s">
        <v>128</v>
      </c>
      <c r="I318" s="2" t="s">
        <v>2397</v>
      </c>
      <c r="N318" s="11">
        <v>10755</v>
      </c>
      <c r="O318" s="11">
        <v>69</v>
      </c>
      <c r="P318" s="2" t="s">
        <v>18</v>
      </c>
      <c r="Q318" s="2" t="s">
        <v>30</v>
      </c>
      <c r="R318" s="14">
        <v>2600000</v>
      </c>
      <c r="S318" s="9">
        <f t="shared" si="36"/>
        <v>530592</v>
      </c>
    </row>
    <row r="319" spans="1:19" ht="13.2">
      <c r="A319" s="2" t="s">
        <v>6708</v>
      </c>
      <c r="B319" s="2" t="s">
        <v>6958</v>
      </c>
      <c r="C319" s="5">
        <v>7.8</v>
      </c>
      <c r="D319" s="7">
        <v>1998</v>
      </c>
      <c r="E319" s="7" t="str">
        <f t="shared" si="37"/>
        <v>1990s</v>
      </c>
      <c r="F319" s="9">
        <v>3000000</v>
      </c>
      <c r="G319" s="11">
        <v>148</v>
      </c>
      <c r="H319" s="2" t="s">
        <v>1278</v>
      </c>
      <c r="I319" s="2" t="s">
        <v>390</v>
      </c>
      <c r="J319" t="str">
        <f>IF(I319="Meryl Streep",B319," ")</f>
        <v xml:space="preserve"> </v>
      </c>
      <c r="K319" t="str">
        <f>IF(I319="Leonardo Dicaprio",B319," ")</f>
        <v xml:space="preserve"> </v>
      </c>
      <c r="N319" s="11">
        <v>55329</v>
      </c>
      <c r="O319" s="11">
        <v>499</v>
      </c>
      <c r="P319" s="2" t="s">
        <v>18</v>
      </c>
      <c r="Q319" s="2" t="s">
        <v>19</v>
      </c>
      <c r="R319" s="14">
        <v>3000000</v>
      </c>
      <c r="S319" s="9">
        <f t="shared" si="36"/>
        <v>0</v>
      </c>
    </row>
    <row r="320" spans="1:19" ht="13.2">
      <c r="A320" s="2" t="s">
        <v>7633</v>
      </c>
      <c r="B320" s="2" t="s">
        <v>7635</v>
      </c>
      <c r="C320" s="5">
        <v>7.8</v>
      </c>
      <c r="D320" s="7">
        <v>2005</v>
      </c>
      <c r="E320" s="7" t="str">
        <f t="shared" si="37"/>
        <v>2000s</v>
      </c>
      <c r="F320" s="9">
        <v>1523883</v>
      </c>
      <c r="G320" s="11">
        <v>110</v>
      </c>
      <c r="H320" s="2" t="s">
        <v>6261</v>
      </c>
      <c r="I320" s="2" t="s">
        <v>7634</v>
      </c>
      <c r="N320" s="11">
        <v>9037</v>
      </c>
      <c r="O320" s="11">
        <v>70</v>
      </c>
      <c r="P320" s="2" t="s">
        <v>18</v>
      </c>
      <c r="Q320" s="2" t="s">
        <v>19</v>
      </c>
      <c r="R320" s="14">
        <v>1750211</v>
      </c>
      <c r="S320" s="9">
        <f t="shared" si="36"/>
        <v>-226328</v>
      </c>
    </row>
    <row r="321" spans="1:19" ht="13.2">
      <c r="A321" s="2" t="s">
        <v>753</v>
      </c>
      <c r="B321" s="2" t="s">
        <v>2570</v>
      </c>
      <c r="C321" s="5">
        <v>7.8</v>
      </c>
      <c r="D321" s="7">
        <v>2007</v>
      </c>
      <c r="E321" s="7" t="str">
        <f t="shared" si="37"/>
        <v>2000s</v>
      </c>
      <c r="F321" s="9">
        <v>53574088</v>
      </c>
      <c r="G321" s="11">
        <v>295</v>
      </c>
      <c r="H321" s="2" t="s">
        <v>2569</v>
      </c>
      <c r="I321" s="2" t="s">
        <v>32</v>
      </c>
      <c r="J321" t="str">
        <f>IF(I321="Meryl Streep",B321," ")</f>
        <v xml:space="preserve"> </v>
      </c>
      <c r="K321" t="str">
        <f>IF(I321="Leonardo Dicaprio",B321," ")</f>
        <v xml:space="preserve"> </v>
      </c>
      <c r="N321" s="11">
        <v>237872</v>
      </c>
      <c r="O321" s="11">
        <v>560</v>
      </c>
      <c r="P321" s="2" t="s">
        <v>18</v>
      </c>
      <c r="Q321" s="2" t="s">
        <v>19</v>
      </c>
      <c r="R321" s="14">
        <v>55000000</v>
      </c>
      <c r="S321" s="9">
        <f t="shared" si="36"/>
        <v>-1425912</v>
      </c>
    </row>
    <row r="322" spans="1:19" ht="13.2">
      <c r="A322" s="2" t="s">
        <v>382</v>
      </c>
      <c r="B322" s="2" t="s">
        <v>2427</v>
      </c>
      <c r="C322" s="5">
        <v>7.8</v>
      </c>
      <c r="D322" s="7">
        <v>1997</v>
      </c>
      <c r="E322" s="7" t="str">
        <f t="shared" si="37"/>
        <v>1990s</v>
      </c>
      <c r="F322" s="9">
        <v>48265581</v>
      </c>
      <c r="G322" s="11">
        <v>157</v>
      </c>
      <c r="H322" s="2" t="s">
        <v>995</v>
      </c>
      <c r="I322" s="2" t="s">
        <v>2371</v>
      </c>
      <c r="J322" t="str">
        <f>IF(I322="Meryl Streep",B322," ")</f>
        <v xml:space="preserve"> </v>
      </c>
      <c r="K322" t="str">
        <f>IF(I322="Leonardo Dicaprio",B322," ")</f>
        <v xml:space="preserve"> </v>
      </c>
      <c r="N322" s="11">
        <v>261069</v>
      </c>
      <c r="O322" s="11">
        <v>506</v>
      </c>
      <c r="P322" s="2" t="s">
        <v>18</v>
      </c>
      <c r="Q322" s="2" t="s">
        <v>19</v>
      </c>
      <c r="R322" s="14">
        <v>50000000</v>
      </c>
      <c r="S322" s="9">
        <f t="shared" ref="S322:S385" si="42">F322-R322</f>
        <v>-1734419</v>
      </c>
    </row>
    <row r="323" spans="1:19" ht="13.2">
      <c r="A323" s="2" t="s">
        <v>5238</v>
      </c>
      <c r="B323" s="2" t="s">
        <v>5522</v>
      </c>
      <c r="C323" s="5">
        <v>7.8</v>
      </c>
      <c r="D323" s="7">
        <v>1992</v>
      </c>
      <c r="E323" s="7" t="str">
        <f t="shared" ref="E323:E386" si="43">LEFT(D323,3)&amp;"0s"</f>
        <v>1990s</v>
      </c>
      <c r="F323" s="9">
        <v>10725228</v>
      </c>
      <c r="G323" s="11">
        <v>120</v>
      </c>
      <c r="H323" s="2" t="s">
        <v>1504</v>
      </c>
      <c r="I323" s="2" t="s">
        <v>70</v>
      </c>
      <c r="N323" s="11">
        <v>75675</v>
      </c>
      <c r="O323" s="11">
        <v>365</v>
      </c>
      <c r="P323" s="2" t="s">
        <v>18</v>
      </c>
      <c r="Q323" s="2" t="s">
        <v>19</v>
      </c>
      <c r="R323" s="14">
        <v>12500000</v>
      </c>
      <c r="S323" s="9">
        <f t="shared" si="42"/>
        <v>-1774772</v>
      </c>
    </row>
    <row r="324" spans="1:19" ht="13.2">
      <c r="A324" s="2" t="s">
        <v>3371</v>
      </c>
      <c r="B324" s="2" t="s">
        <v>5748</v>
      </c>
      <c r="C324" s="5">
        <v>7.8</v>
      </c>
      <c r="D324" s="7">
        <v>1993</v>
      </c>
      <c r="E324" s="7" t="str">
        <f t="shared" si="43"/>
        <v>1990s</v>
      </c>
      <c r="F324" s="9">
        <v>9170214</v>
      </c>
      <c r="G324" s="11">
        <v>80</v>
      </c>
      <c r="H324" s="2" t="s">
        <v>128</v>
      </c>
      <c r="I324" s="2" t="s">
        <v>23</v>
      </c>
      <c r="N324" s="11">
        <v>171882</v>
      </c>
      <c r="O324" s="11">
        <v>292</v>
      </c>
      <c r="P324" s="2" t="s">
        <v>18</v>
      </c>
      <c r="Q324" s="2" t="s">
        <v>19</v>
      </c>
      <c r="R324" s="14">
        <v>11000000</v>
      </c>
      <c r="S324" s="9">
        <f t="shared" si="42"/>
        <v>-1829786</v>
      </c>
    </row>
    <row r="325" spans="1:19" ht="13.2">
      <c r="A325" s="2" t="s">
        <v>7172</v>
      </c>
      <c r="B325" s="2" t="s">
        <v>7173</v>
      </c>
      <c r="C325" s="5">
        <v>7.8</v>
      </c>
      <c r="D325" s="7">
        <v>2008</v>
      </c>
      <c r="E325" s="7" t="str">
        <f t="shared" si="43"/>
        <v>2000s</v>
      </c>
      <c r="F325" s="9">
        <v>4958</v>
      </c>
      <c r="G325" s="11">
        <v>30</v>
      </c>
      <c r="H325" s="2" t="s">
        <v>5919</v>
      </c>
      <c r="I325" s="2" t="s">
        <v>6956</v>
      </c>
      <c r="N325" s="11">
        <v>9689</v>
      </c>
      <c r="O325" s="11">
        <v>23</v>
      </c>
      <c r="P325" s="2" t="s">
        <v>18</v>
      </c>
      <c r="Q325" s="2" t="s">
        <v>3566</v>
      </c>
      <c r="R325" s="14">
        <v>2000000</v>
      </c>
      <c r="S325" s="9">
        <f t="shared" si="42"/>
        <v>-1995042</v>
      </c>
    </row>
    <row r="326" spans="1:19" ht="13.2">
      <c r="A326" s="2" t="s">
        <v>7108</v>
      </c>
      <c r="B326" s="2" t="s">
        <v>7111</v>
      </c>
      <c r="C326" s="5">
        <v>7.8</v>
      </c>
      <c r="D326" s="7">
        <v>2003</v>
      </c>
      <c r="E326" s="7" t="str">
        <f t="shared" si="43"/>
        <v>2000s</v>
      </c>
      <c r="F326" s="9">
        <v>7002255</v>
      </c>
      <c r="G326" s="11">
        <v>167</v>
      </c>
      <c r="H326" s="2" t="s">
        <v>7109</v>
      </c>
      <c r="I326" s="2" t="s">
        <v>7110</v>
      </c>
      <c r="N326" s="11">
        <v>42462</v>
      </c>
      <c r="O326" s="11">
        <v>312</v>
      </c>
      <c r="P326" s="2" t="s">
        <v>770</v>
      </c>
      <c r="Q326" s="2" t="s">
        <v>771</v>
      </c>
      <c r="R326" s="14">
        <v>9500000</v>
      </c>
      <c r="S326" s="9">
        <f t="shared" si="42"/>
        <v>-2497745</v>
      </c>
    </row>
    <row r="327" spans="1:19" ht="13.2">
      <c r="A327" s="2" t="s">
        <v>4591</v>
      </c>
      <c r="B327" s="2" t="s">
        <v>4594</v>
      </c>
      <c r="C327" s="5">
        <v>7.8</v>
      </c>
      <c r="D327" s="7">
        <v>2004</v>
      </c>
      <c r="E327" s="7" t="str">
        <f t="shared" si="43"/>
        <v>2000s</v>
      </c>
      <c r="F327" s="9">
        <v>17104669</v>
      </c>
      <c r="G327" s="11">
        <v>377</v>
      </c>
      <c r="H327" s="2" t="s">
        <v>4592</v>
      </c>
      <c r="I327" s="2" t="s">
        <v>4593</v>
      </c>
      <c r="N327" s="11">
        <v>99353</v>
      </c>
      <c r="O327" s="11">
        <v>354</v>
      </c>
      <c r="P327" s="2" t="s">
        <v>3226</v>
      </c>
      <c r="Q327" s="2" t="s">
        <v>1850</v>
      </c>
      <c r="R327" s="14">
        <v>20000000</v>
      </c>
      <c r="S327" s="9">
        <f t="shared" si="42"/>
        <v>-2895331</v>
      </c>
    </row>
    <row r="328" spans="1:19" ht="13.2">
      <c r="A328" s="2" t="s">
        <v>6450</v>
      </c>
      <c r="B328" s="2" t="s">
        <v>6451</v>
      </c>
      <c r="C328" s="5">
        <v>7.8</v>
      </c>
      <c r="D328" s="7">
        <v>2001</v>
      </c>
      <c r="E328" s="7" t="str">
        <f t="shared" si="43"/>
        <v>2000s</v>
      </c>
      <c r="F328" s="9">
        <v>3029081</v>
      </c>
      <c r="G328" s="11">
        <v>108</v>
      </c>
      <c r="H328" s="2" t="s">
        <v>1237</v>
      </c>
      <c r="I328" s="2" t="s">
        <v>6450</v>
      </c>
      <c r="N328" s="11">
        <v>26300</v>
      </c>
      <c r="O328" s="11">
        <v>231</v>
      </c>
      <c r="P328" s="2" t="s">
        <v>18</v>
      </c>
      <c r="Q328" s="2" t="s">
        <v>19</v>
      </c>
      <c r="R328" s="14">
        <v>6000000</v>
      </c>
      <c r="S328" s="9">
        <f t="shared" si="42"/>
        <v>-2970919</v>
      </c>
    </row>
    <row r="329" spans="1:19" ht="13.2">
      <c r="A329" s="2" t="s">
        <v>5529</v>
      </c>
      <c r="B329" s="2" t="s">
        <v>5531</v>
      </c>
      <c r="C329" s="5">
        <v>7.8</v>
      </c>
      <c r="D329" s="7">
        <v>2008</v>
      </c>
      <c r="E329" s="7" t="str">
        <f t="shared" si="43"/>
        <v>2000s</v>
      </c>
      <c r="F329" s="9">
        <v>9030581</v>
      </c>
      <c r="G329" s="11">
        <v>185</v>
      </c>
      <c r="H329" s="2" t="s">
        <v>1648</v>
      </c>
      <c r="I329" s="2" t="s">
        <v>5530</v>
      </c>
      <c r="J329" t="str">
        <f>IF(I329="Meryl Streep",B329," ")</f>
        <v xml:space="preserve"> </v>
      </c>
      <c r="K329" t="str">
        <f>IF(I329="Leonardo Dicaprio",B329," ")</f>
        <v xml:space="preserve"> </v>
      </c>
      <c r="N329" s="11">
        <v>132386</v>
      </c>
      <c r="O329" s="11">
        <v>398</v>
      </c>
      <c r="P329" s="2" t="s">
        <v>18</v>
      </c>
      <c r="Q329" s="2" t="s">
        <v>30</v>
      </c>
      <c r="R329" s="14">
        <v>12500000</v>
      </c>
      <c r="S329" s="9">
        <f t="shared" si="42"/>
        <v>-3469419</v>
      </c>
    </row>
    <row r="330" spans="1:19" ht="13.2">
      <c r="A330" s="2" t="s">
        <v>6703</v>
      </c>
      <c r="B330" s="2" t="s">
        <v>6705</v>
      </c>
      <c r="C330" s="5">
        <v>7.8</v>
      </c>
      <c r="D330" s="7">
        <v>1997</v>
      </c>
      <c r="E330" s="7" t="str">
        <f t="shared" si="43"/>
        <v>1990s</v>
      </c>
      <c r="F330" s="9">
        <v>713413</v>
      </c>
      <c r="G330" s="11">
        <v>54</v>
      </c>
      <c r="H330" s="2" t="s">
        <v>1504</v>
      </c>
      <c r="I330" s="2" t="s">
        <v>6704</v>
      </c>
      <c r="N330" s="11">
        <v>9171</v>
      </c>
      <c r="O330" s="11">
        <v>68</v>
      </c>
      <c r="P330" s="2" t="s">
        <v>4371</v>
      </c>
      <c r="Q330" s="2" t="s">
        <v>4372</v>
      </c>
      <c r="R330" s="14">
        <v>4500000</v>
      </c>
      <c r="S330" s="9">
        <f t="shared" si="42"/>
        <v>-3786587</v>
      </c>
    </row>
    <row r="331" spans="1:19" ht="13.2">
      <c r="A331" s="2" t="s">
        <v>2755</v>
      </c>
      <c r="B331" s="2" t="s">
        <v>3905</v>
      </c>
      <c r="C331" s="5">
        <v>7.8</v>
      </c>
      <c r="D331" s="7">
        <v>2006</v>
      </c>
      <c r="E331" s="7" t="str">
        <f t="shared" si="43"/>
        <v>2000s</v>
      </c>
      <c r="F331" s="9">
        <v>22494487</v>
      </c>
      <c r="G331" s="11">
        <v>202</v>
      </c>
      <c r="H331" s="2" t="s">
        <v>1103</v>
      </c>
      <c r="I331" s="2" t="s">
        <v>539</v>
      </c>
      <c r="J331" t="str">
        <f>IF(I331="Meryl Streep",B331," ")</f>
        <v xml:space="preserve"> </v>
      </c>
      <c r="K331" t="str">
        <f>IF(I331="Leonardo Dicaprio",B331," ")</f>
        <v xml:space="preserve"> </v>
      </c>
      <c r="N331" s="11">
        <v>262153</v>
      </c>
      <c r="O331" s="11">
        <v>507</v>
      </c>
      <c r="P331" s="2" t="s">
        <v>18</v>
      </c>
      <c r="Q331" s="2" t="s">
        <v>431</v>
      </c>
      <c r="R331" s="14">
        <v>27000000</v>
      </c>
      <c r="S331" s="9">
        <f t="shared" si="42"/>
        <v>-4505513</v>
      </c>
    </row>
    <row r="332" spans="1:19" ht="13.2">
      <c r="A332" s="2" t="s">
        <v>4892</v>
      </c>
      <c r="B332" s="2" t="s">
        <v>4894</v>
      </c>
      <c r="C332" s="5">
        <v>7.8</v>
      </c>
      <c r="D332" s="7">
        <v>2009</v>
      </c>
      <c r="E332" s="7" t="str">
        <f t="shared" si="43"/>
        <v>2000s</v>
      </c>
      <c r="F332" s="9">
        <v>2222647</v>
      </c>
      <c r="G332" s="11">
        <v>292</v>
      </c>
      <c r="H332" s="2" t="s">
        <v>3533</v>
      </c>
      <c r="I332" s="2" t="s">
        <v>4893</v>
      </c>
      <c r="N332" s="11">
        <v>52958</v>
      </c>
      <c r="O332" s="11">
        <v>193</v>
      </c>
      <c r="P332" s="2" t="s">
        <v>3783</v>
      </c>
      <c r="Q332" s="2" t="s">
        <v>431</v>
      </c>
      <c r="R332" s="14">
        <v>12000000</v>
      </c>
      <c r="S332" s="9">
        <f t="shared" si="42"/>
        <v>-9777353</v>
      </c>
    </row>
    <row r="333" spans="1:19" ht="13.2">
      <c r="A333" s="2" t="s">
        <v>4210</v>
      </c>
      <c r="B333" s="2" t="s">
        <v>4212</v>
      </c>
      <c r="C333" s="5">
        <v>7.8</v>
      </c>
      <c r="D333" s="7">
        <v>2013</v>
      </c>
      <c r="E333" s="7" t="str">
        <f t="shared" si="43"/>
        <v>2010s</v>
      </c>
      <c r="F333" s="9">
        <v>85433</v>
      </c>
      <c r="G333" s="11">
        <v>124</v>
      </c>
      <c r="H333" s="2" t="s">
        <v>4211</v>
      </c>
      <c r="I333" s="2" t="s">
        <v>963</v>
      </c>
      <c r="N333" s="11">
        <v>69676</v>
      </c>
      <c r="O333" s="11">
        <v>131</v>
      </c>
      <c r="P333" s="2" t="s">
        <v>18</v>
      </c>
      <c r="Q333" s="2" t="s">
        <v>3166</v>
      </c>
      <c r="R333" s="14">
        <v>13500000</v>
      </c>
      <c r="S333" s="9">
        <f t="shared" si="42"/>
        <v>-13414567</v>
      </c>
    </row>
    <row r="334" spans="1:19" ht="13.2">
      <c r="A334" s="2" t="s">
        <v>479</v>
      </c>
      <c r="B334" s="2" t="s">
        <v>4884</v>
      </c>
      <c r="C334" s="5">
        <v>7.8</v>
      </c>
      <c r="D334" s="7">
        <v>1996</v>
      </c>
      <c r="E334" s="7" t="str">
        <f t="shared" si="43"/>
        <v>1990s</v>
      </c>
      <c r="F334" s="9">
        <v>4414535</v>
      </c>
      <c r="G334" s="11">
        <v>85</v>
      </c>
      <c r="H334" s="2" t="s">
        <v>1655</v>
      </c>
      <c r="I334" s="2" t="s">
        <v>4883</v>
      </c>
      <c r="N334" s="11">
        <v>30618</v>
      </c>
      <c r="O334" s="11">
        <v>224</v>
      </c>
      <c r="P334" s="2" t="s">
        <v>18</v>
      </c>
      <c r="Q334" s="2" t="s">
        <v>30</v>
      </c>
      <c r="R334" s="14">
        <v>18000000</v>
      </c>
      <c r="S334" s="9">
        <f t="shared" si="42"/>
        <v>-13585465</v>
      </c>
    </row>
    <row r="335" spans="1:19" ht="13.2">
      <c r="A335" s="2" t="s">
        <v>387</v>
      </c>
      <c r="B335" s="2" t="s">
        <v>388</v>
      </c>
      <c r="C335" s="5">
        <v>7.8</v>
      </c>
      <c r="D335" s="7">
        <v>2011</v>
      </c>
      <c r="E335" s="7" t="str">
        <f t="shared" si="43"/>
        <v>2010s</v>
      </c>
      <c r="F335" s="9">
        <v>146405371</v>
      </c>
      <c r="G335" s="11">
        <v>500</v>
      </c>
      <c r="H335" s="2" t="s">
        <v>40</v>
      </c>
      <c r="I335" s="2" t="s">
        <v>209</v>
      </c>
      <c r="J335" t="str">
        <f>IF(I335="Meryl Streep",B335," ")</f>
        <v xml:space="preserve"> </v>
      </c>
      <c r="K335" t="str">
        <f>IF(I335="Leonardo Dicaprio",B335," ")</f>
        <v xml:space="preserve"> </v>
      </c>
      <c r="N335" s="11">
        <v>518537</v>
      </c>
      <c r="O335" s="11">
        <v>698</v>
      </c>
      <c r="P335" s="2" t="s">
        <v>18</v>
      </c>
      <c r="Q335" s="2" t="s">
        <v>19</v>
      </c>
      <c r="R335" s="14">
        <v>160000000</v>
      </c>
      <c r="S335" s="9">
        <f t="shared" si="42"/>
        <v>-13594629</v>
      </c>
    </row>
    <row r="336" spans="1:19" ht="13.2">
      <c r="A336" s="2" t="s">
        <v>692</v>
      </c>
      <c r="B336" s="2" t="s">
        <v>4370</v>
      </c>
      <c r="C336" s="5">
        <v>7.8</v>
      </c>
      <c r="D336" s="7">
        <v>2006</v>
      </c>
      <c r="E336" s="7" t="str">
        <f t="shared" si="43"/>
        <v>2000s</v>
      </c>
      <c r="F336" s="9">
        <v>4398392</v>
      </c>
      <c r="G336" s="11">
        <v>231</v>
      </c>
      <c r="H336" s="2" t="s">
        <v>3366</v>
      </c>
      <c r="I336" s="2" t="s">
        <v>3376</v>
      </c>
      <c r="N336" s="11">
        <v>59507</v>
      </c>
      <c r="O336" s="11">
        <v>232</v>
      </c>
      <c r="P336" s="2" t="s">
        <v>4371</v>
      </c>
      <c r="Q336" s="2" t="s">
        <v>4372</v>
      </c>
      <c r="R336" s="14">
        <v>21000000</v>
      </c>
      <c r="S336" s="9">
        <f t="shared" si="42"/>
        <v>-16601608</v>
      </c>
    </row>
    <row r="337" spans="1:19" ht="13.2">
      <c r="A337" s="2" t="s">
        <v>2491</v>
      </c>
      <c r="B337" s="2" t="s">
        <v>3030</v>
      </c>
      <c r="C337" s="5">
        <v>7.8</v>
      </c>
      <c r="D337" s="7">
        <v>2009</v>
      </c>
      <c r="E337" s="7" t="str">
        <f t="shared" si="43"/>
        <v>2000s</v>
      </c>
      <c r="F337" s="9">
        <v>20999103</v>
      </c>
      <c r="G337" s="11">
        <v>335</v>
      </c>
      <c r="H337" s="2" t="s">
        <v>3029</v>
      </c>
      <c r="I337" s="2" t="s">
        <v>313</v>
      </c>
      <c r="N337" s="11">
        <v>139114</v>
      </c>
      <c r="O337" s="11">
        <v>245</v>
      </c>
      <c r="P337" s="2" t="s">
        <v>18</v>
      </c>
      <c r="Q337" s="2" t="s">
        <v>19</v>
      </c>
      <c r="R337" s="14">
        <v>40000000</v>
      </c>
      <c r="S337" s="9">
        <f t="shared" si="42"/>
        <v>-19000897</v>
      </c>
    </row>
    <row r="338" spans="1:19" ht="13.2">
      <c r="A338" s="2" t="s">
        <v>1780</v>
      </c>
      <c r="B338" s="2" t="s">
        <v>2232</v>
      </c>
      <c r="C338" s="5">
        <v>7.8</v>
      </c>
      <c r="D338" s="7">
        <v>2008</v>
      </c>
      <c r="E338" s="7" t="str">
        <f t="shared" si="43"/>
        <v>2000s</v>
      </c>
      <c r="F338" s="9">
        <v>35707327</v>
      </c>
      <c r="G338" s="11">
        <v>264</v>
      </c>
      <c r="H338" s="2" t="s">
        <v>1103</v>
      </c>
      <c r="I338" s="2" t="s">
        <v>324</v>
      </c>
      <c r="J338" t="str">
        <f>IF(I338="Meryl Streep",B338," ")</f>
        <v xml:space="preserve"> </v>
      </c>
      <c r="K338" t="str">
        <f>IF(I338="Leonardo Dicaprio",B338," ")</f>
        <v xml:space="preserve"> </v>
      </c>
      <c r="N338" s="11">
        <v>199056</v>
      </c>
      <c r="O338" s="11">
        <v>387</v>
      </c>
      <c r="P338" s="2" t="s">
        <v>18</v>
      </c>
      <c r="Q338" s="2" t="s">
        <v>19</v>
      </c>
      <c r="R338" s="14">
        <v>55000000</v>
      </c>
      <c r="S338" s="9">
        <f t="shared" si="42"/>
        <v>-19292673</v>
      </c>
    </row>
    <row r="339" spans="1:19" ht="13.2">
      <c r="A339" s="2" t="s">
        <v>1427</v>
      </c>
      <c r="B339" s="2" t="s">
        <v>1430</v>
      </c>
      <c r="C339" s="5">
        <v>7.8</v>
      </c>
      <c r="D339" s="7">
        <v>2009</v>
      </c>
      <c r="E339" s="7" t="str">
        <f t="shared" si="43"/>
        <v>2000s</v>
      </c>
      <c r="F339" s="9">
        <v>19406406</v>
      </c>
      <c r="G339" s="11">
        <v>113</v>
      </c>
      <c r="H339" s="2" t="s">
        <v>1428</v>
      </c>
      <c r="I339" s="2" t="s">
        <v>1429</v>
      </c>
      <c r="N339" s="11">
        <v>7630</v>
      </c>
      <c r="O339" s="11">
        <v>42</v>
      </c>
      <c r="P339" s="2" t="s">
        <v>770</v>
      </c>
      <c r="Q339" s="2" t="s">
        <v>771</v>
      </c>
      <c r="R339" s="14">
        <v>40000000</v>
      </c>
      <c r="S339" s="9">
        <f t="shared" si="42"/>
        <v>-20593594</v>
      </c>
    </row>
    <row r="340" spans="1:19" ht="13.2">
      <c r="A340" s="2" t="s">
        <v>4373</v>
      </c>
      <c r="B340" s="2" t="s">
        <v>4375</v>
      </c>
      <c r="C340" s="5">
        <v>7.8</v>
      </c>
      <c r="D340" s="7">
        <v>2005</v>
      </c>
      <c r="E340" s="7" t="str">
        <f t="shared" si="43"/>
        <v>2000s</v>
      </c>
      <c r="F340" s="9">
        <v>1050445</v>
      </c>
      <c r="G340" s="11">
        <v>115</v>
      </c>
      <c r="H340" s="2" t="s">
        <v>4374</v>
      </c>
      <c r="I340" s="2" t="s">
        <v>937</v>
      </c>
      <c r="N340" s="11">
        <v>21394</v>
      </c>
      <c r="O340" s="11">
        <v>147</v>
      </c>
      <c r="P340" s="2" t="s">
        <v>770</v>
      </c>
      <c r="Q340" s="2" t="s">
        <v>771</v>
      </c>
      <c r="R340" s="14">
        <v>22000000</v>
      </c>
      <c r="S340" s="9">
        <f t="shared" si="42"/>
        <v>-20949555</v>
      </c>
    </row>
    <row r="341" spans="1:19" ht="13.2">
      <c r="A341" s="2" t="s">
        <v>382</v>
      </c>
      <c r="B341" s="2" t="s">
        <v>385</v>
      </c>
      <c r="C341" s="5">
        <v>7.8</v>
      </c>
      <c r="D341" s="7">
        <v>2008</v>
      </c>
      <c r="E341" s="7" t="str">
        <f t="shared" si="43"/>
        <v>2000s</v>
      </c>
      <c r="F341" s="9">
        <v>127490802</v>
      </c>
      <c r="G341" s="11">
        <v>362</v>
      </c>
      <c r="H341" s="2" t="s">
        <v>384</v>
      </c>
      <c r="I341" s="2" t="s">
        <v>204</v>
      </c>
      <c r="J341" t="str">
        <f>IF(I341="Meryl Streep",B341," ")</f>
        <v xml:space="preserve"> </v>
      </c>
      <c r="K341" t="str">
        <f>IF(I341="Leonardo Dicaprio",B341," ")</f>
        <v xml:space="preserve"> </v>
      </c>
      <c r="L341" t="str">
        <f>IF(I341="Brad Pitt",B341," ")</f>
        <v>The Curious Case of Benjamin Button </v>
      </c>
      <c r="N341" s="11">
        <v>459346</v>
      </c>
      <c r="O341" s="11">
        <v>822</v>
      </c>
      <c r="P341" s="2" t="s">
        <v>18</v>
      </c>
      <c r="Q341" s="2" t="s">
        <v>19</v>
      </c>
      <c r="R341" s="14">
        <v>150000000</v>
      </c>
      <c r="S341" s="9">
        <f t="shared" si="42"/>
        <v>-22509198</v>
      </c>
    </row>
    <row r="342" spans="1:19" ht="13.2">
      <c r="A342" s="2" t="s">
        <v>2481</v>
      </c>
      <c r="B342" s="2" t="s">
        <v>3216</v>
      </c>
      <c r="C342" s="5">
        <v>7.8</v>
      </c>
      <c r="D342" s="7">
        <v>1997</v>
      </c>
      <c r="E342" s="7" t="str">
        <f t="shared" si="43"/>
        <v>1990s</v>
      </c>
      <c r="F342" s="9">
        <v>12339633</v>
      </c>
      <c r="G342" s="11">
        <v>175</v>
      </c>
      <c r="H342" s="2" t="s">
        <v>1344</v>
      </c>
      <c r="I342" s="2" t="s">
        <v>3215</v>
      </c>
      <c r="J342" t="str">
        <f>IF(I342="Meryl Streep",B342," ")</f>
        <v xml:space="preserve"> </v>
      </c>
      <c r="K342" t="str">
        <f>IF(I342="Leonardo Dicaprio",B342," ")</f>
        <v xml:space="preserve"> </v>
      </c>
      <c r="N342" s="11">
        <v>220591</v>
      </c>
      <c r="O342" s="11">
        <v>641</v>
      </c>
      <c r="P342" s="2" t="s">
        <v>18</v>
      </c>
      <c r="Q342" s="2" t="s">
        <v>19</v>
      </c>
      <c r="R342" s="14">
        <v>36000000</v>
      </c>
      <c r="S342" s="9">
        <f t="shared" si="42"/>
        <v>-23660367</v>
      </c>
    </row>
    <row r="343" spans="1:19" ht="13.2">
      <c r="A343" s="2" t="s">
        <v>49</v>
      </c>
      <c r="B343" s="2" t="s">
        <v>52</v>
      </c>
      <c r="C343" s="5">
        <v>7.8</v>
      </c>
      <c r="D343" s="7">
        <v>2010</v>
      </c>
      <c r="E343" s="7" t="str">
        <f t="shared" si="43"/>
        <v>2010s</v>
      </c>
      <c r="F343" s="9">
        <v>200807262</v>
      </c>
      <c r="G343" s="11">
        <v>324</v>
      </c>
      <c r="H343" s="2" t="s">
        <v>50</v>
      </c>
      <c r="I343" s="2" t="s">
        <v>51</v>
      </c>
      <c r="J343" t="str">
        <f>IF(I343="Meryl Streep",B343," ")</f>
        <v xml:space="preserve"> </v>
      </c>
      <c r="K343" t="str">
        <f>IF(I343="Leonardo Dicaprio",B343," ")</f>
        <v xml:space="preserve"> </v>
      </c>
      <c r="N343" s="11">
        <v>294810</v>
      </c>
      <c r="O343" s="11">
        <v>387</v>
      </c>
      <c r="P343" s="2" t="s">
        <v>18</v>
      </c>
      <c r="Q343" s="2" t="s">
        <v>19</v>
      </c>
      <c r="R343" s="14">
        <v>260000000</v>
      </c>
      <c r="S343" s="9">
        <f t="shared" si="42"/>
        <v>-59192738</v>
      </c>
    </row>
    <row r="344" spans="1:19" ht="13.2">
      <c r="A344" s="2" t="s">
        <v>629</v>
      </c>
      <c r="B344" s="2" t="s">
        <v>1449</v>
      </c>
      <c r="C344" s="5">
        <v>7.8</v>
      </c>
      <c r="D344" s="7">
        <v>2015</v>
      </c>
      <c r="E344" s="7" t="str">
        <f t="shared" si="43"/>
        <v>2010s</v>
      </c>
      <c r="F344" s="9">
        <v>1339152</v>
      </c>
      <c r="G344" s="11">
        <v>119</v>
      </c>
      <c r="H344" s="2" t="s">
        <v>1448</v>
      </c>
      <c r="I344" s="2" t="s">
        <v>180</v>
      </c>
      <c r="N344" s="11">
        <v>28276</v>
      </c>
      <c r="O344" s="11">
        <v>64</v>
      </c>
      <c r="P344" s="2" t="s">
        <v>18</v>
      </c>
      <c r="Q344" s="2" t="s">
        <v>771</v>
      </c>
      <c r="R344" s="14">
        <v>81200000</v>
      </c>
      <c r="S344" s="9">
        <f t="shared" si="42"/>
        <v>-79860848</v>
      </c>
    </row>
    <row r="345" spans="1:19" ht="13.2">
      <c r="A345" s="2" t="s">
        <v>13</v>
      </c>
      <c r="B345" s="2" t="s">
        <v>130</v>
      </c>
      <c r="C345" s="5">
        <v>7.7</v>
      </c>
      <c r="D345" s="7">
        <v>1997</v>
      </c>
      <c r="E345" s="7" t="str">
        <f t="shared" si="43"/>
        <v>1990s</v>
      </c>
      <c r="F345" s="9">
        <v>658672302</v>
      </c>
      <c r="G345" s="11">
        <v>315</v>
      </c>
      <c r="H345" s="2" t="s">
        <v>128</v>
      </c>
      <c r="I345" s="2" t="s">
        <v>129</v>
      </c>
      <c r="N345" s="11">
        <v>793059</v>
      </c>
      <c r="O345" s="11">
        <v>2528</v>
      </c>
      <c r="P345" s="2" t="s">
        <v>18</v>
      </c>
      <c r="Q345" s="2" t="s">
        <v>19</v>
      </c>
      <c r="R345" s="14">
        <v>200000000</v>
      </c>
      <c r="S345" s="9">
        <f t="shared" si="42"/>
        <v>458672302</v>
      </c>
    </row>
    <row r="346" spans="1:19" ht="13.2">
      <c r="A346" s="2" t="s">
        <v>1059</v>
      </c>
      <c r="B346" s="2" t="s">
        <v>3235</v>
      </c>
      <c r="C346" s="5">
        <v>7.7</v>
      </c>
      <c r="D346" s="7">
        <v>2009</v>
      </c>
      <c r="E346" s="7" t="str">
        <f t="shared" si="43"/>
        <v>2000s</v>
      </c>
      <c r="F346" s="9">
        <v>255950375</v>
      </c>
      <c r="G346" s="11">
        <v>261</v>
      </c>
      <c r="H346" s="2" t="s">
        <v>852</v>
      </c>
      <c r="I346" s="2" t="s">
        <v>3234</v>
      </c>
      <c r="N346" s="11">
        <v>223127</v>
      </c>
      <c r="O346" s="11">
        <v>420</v>
      </c>
      <c r="P346" s="2" t="s">
        <v>18</v>
      </c>
      <c r="Q346" s="2" t="s">
        <v>19</v>
      </c>
      <c r="R346" s="14">
        <v>29000000</v>
      </c>
      <c r="S346" s="9">
        <f t="shared" si="42"/>
        <v>226950375</v>
      </c>
    </row>
    <row r="347" spans="1:19" ht="13.2">
      <c r="A347" s="2" t="s">
        <v>7278</v>
      </c>
      <c r="B347" s="2" t="s">
        <v>7280</v>
      </c>
      <c r="C347" s="5">
        <v>7.7</v>
      </c>
      <c r="D347" s="7">
        <v>1937</v>
      </c>
      <c r="E347" s="7" t="str">
        <f t="shared" si="43"/>
        <v>1930s</v>
      </c>
      <c r="F347" s="9">
        <v>184925485</v>
      </c>
      <c r="G347" s="11">
        <v>145</v>
      </c>
      <c r="H347" s="2" t="s">
        <v>2747</v>
      </c>
      <c r="I347" s="2" t="s">
        <v>7279</v>
      </c>
      <c r="N347" s="11">
        <v>133348</v>
      </c>
      <c r="O347" s="11">
        <v>204</v>
      </c>
      <c r="P347" s="2" t="s">
        <v>18</v>
      </c>
      <c r="Q347" s="2" t="s">
        <v>19</v>
      </c>
      <c r="R347" s="14">
        <v>2000000</v>
      </c>
      <c r="S347" s="9">
        <f t="shared" si="42"/>
        <v>182925485</v>
      </c>
    </row>
    <row r="348" spans="1:19" ht="13.2">
      <c r="A348" s="2" t="s">
        <v>1462</v>
      </c>
      <c r="B348" s="2" t="s">
        <v>1722</v>
      </c>
      <c r="C348" s="5">
        <v>7.7</v>
      </c>
      <c r="D348" s="7">
        <v>2010</v>
      </c>
      <c r="E348" s="7" t="str">
        <f t="shared" si="43"/>
        <v>2010s</v>
      </c>
      <c r="F348" s="9">
        <v>251501645</v>
      </c>
      <c r="G348" s="11">
        <v>304</v>
      </c>
      <c r="H348" s="2" t="s">
        <v>1457</v>
      </c>
      <c r="I348" s="2" t="s">
        <v>300</v>
      </c>
      <c r="N348" s="11">
        <v>385943</v>
      </c>
      <c r="O348" s="11">
        <v>296</v>
      </c>
      <c r="P348" s="2" t="s">
        <v>18</v>
      </c>
      <c r="Q348" s="2" t="s">
        <v>19</v>
      </c>
      <c r="R348" s="14">
        <v>69000000</v>
      </c>
      <c r="S348" s="9">
        <f t="shared" si="42"/>
        <v>182501645</v>
      </c>
    </row>
    <row r="349" spans="1:19" ht="13.2">
      <c r="A349" s="2" t="s">
        <v>64</v>
      </c>
      <c r="B349" s="2" t="s">
        <v>1883</v>
      </c>
      <c r="C349" s="5">
        <v>7.7</v>
      </c>
      <c r="D349" s="7">
        <v>2006</v>
      </c>
      <c r="E349" s="7" t="str">
        <f t="shared" si="43"/>
        <v>2000s</v>
      </c>
      <c r="F349" s="9">
        <v>210592590</v>
      </c>
      <c r="G349" s="11">
        <v>460</v>
      </c>
      <c r="H349" s="2" t="s">
        <v>824</v>
      </c>
      <c r="I349" s="2" t="s">
        <v>361</v>
      </c>
      <c r="N349" s="11">
        <v>607235</v>
      </c>
      <c r="O349" s="11">
        <v>2073</v>
      </c>
      <c r="P349" s="2" t="s">
        <v>18</v>
      </c>
      <c r="Q349" s="2" t="s">
        <v>19</v>
      </c>
      <c r="R349" s="14">
        <v>65000000</v>
      </c>
      <c r="S349" s="9">
        <f t="shared" si="42"/>
        <v>145592590</v>
      </c>
    </row>
    <row r="350" spans="1:19" ht="13.2">
      <c r="A350" s="2" t="s">
        <v>3175</v>
      </c>
      <c r="B350" s="2" t="s">
        <v>3240</v>
      </c>
      <c r="C350" s="5">
        <v>7.7</v>
      </c>
      <c r="D350" s="7">
        <v>2010</v>
      </c>
      <c r="E350" s="7" t="str">
        <f t="shared" si="43"/>
        <v>2010s</v>
      </c>
      <c r="F350" s="9">
        <v>171031347</v>
      </c>
      <c r="G350" s="11">
        <v>493</v>
      </c>
      <c r="H350" s="2" t="s">
        <v>2751</v>
      </c>
      <c r="I350" s="2" t="s">
        <v>627</v>
      </c>
      <c r="N350" s="11">
        <v>240962</v>
      </c>
      <c r="O350" s="11">
        <v>724</v>
      </c>
      <c r="P350" s="2" t="s">
        <v>18</v>
      </c>
      <c r="Q350" s="2" t="s">
        <v>19</v>
      </c>
      <c r="R350" s="14">
        <v>38000000</v>
      </c>
      <c r="S350" s="9">
        <f t="shared" si="42"/>
        <v>133031347</v>
      </c>
    </row>
    <row r="351" spans="1:19" ht="13.2">
      <c r="A351" s="2" t="s">
        <v>229</v>
      </c>
      <c r="B351" s="2" t="s">
        <v>4424</v>
      </c>
      <c r="C351" s="5">
        <v>7.7</v>
      </c>
      <c r="D351" s="7">
        <v>1977</v>
      </c>
      <c r="E351" s="7" t="str">
        <f t="shared" si="43"/>
        <v>1970s</v>
      </c>
      <c r="F351" s="9">
        <v>128300000</v>
      </c>
      <c r="G351" s="11">
        <v>171</v>
      </c>
      <c r="H351" s="2" t="s">
        <v>964</v>
      </c>
      <c r="I351" s="2" t="s">
        <v>1629</v>
      </c>
      <c r="N351" s="11">
        <v>139288</v>
      </c>
      <c r="O351" s="11">
        <v>339</v>
      </c>
      <c r="P351" s="2" t="s">
        <v>18</v>
      </c>
      <c r="Q351" s="2" t="s">
        <v>19</v>
      </c>
      <c r="R351" s="14">
        <v>19400870</v>
      </c>
      <c r="S351" s="9">
        <f t="shared" si="42"/>
        <v>108899130</v>
      </c>
    </row>
    <row r="352" spans="1:19" ht="13.2">
      <c r="A352" s="2" t="s">
        <v>749</v>
      </c>
      <c r="B352" s="2" t="s">
        <v>2344</v>
      </c>
      <c r="C352" s="5">
        <v>7.7</v>
      </c>
      <c r="D352" s="7">
        <v>1997</v>
      </c>
      <c r="E352" s="7" t="str">
        <f t="shared" si="43"/>
        <v>1990s</v>
      </c>
      <c r="F352" s="9">
        <v>147637474</v>
      </c>
      <c r="G352" s="11">
        <v>156</v>
      </c>
      <c r="H352" s="2" t="s">
        <v>750</v>
      </c>
      <c r="I352" s="2" t="s">
        <v>2343</v>
      </c>
      <c r="N352" s="11">
        <v>224671</v>
      </c>
      <c r="O352" s="11">
        <v>470</v>
      </c>
      <c r="P352" s="2" t="s">
        <v>18</v>
      </c>
      <c r="Q352" s="2" t="s">
        <v>19</v>
      </c>
      <c r="R352" s="14">
        <v>50000000</v>
      </c>
      <c r="S352" s="9">
        <f t="shared" si="42"/>
        <v>97637474</v>
      </c>
    </row>
    <row r="353" spans="1:19" ht="13.2">
      <c r="A353" s="2" t="s">
        <v>2733</v>
      </c>
      <c r="B353" s="2" t="s">
        <v>2736</v>
      </c>
      <c r="C353" s="5">
        <v>7.7</v>
      </c>
      <c r="D353" s="7">
        <v>2012</v>
      </c>
      <c r="E353" s="7" t="str">
        <f t="shared" si="43"/>
        <v>2010s</v>
      </c>
      <c r="F353" s="9">
        <v>136019448</v>
      </c>
      <c r="G353" s="11">
        <v>656</v>
      </c>
      <c r="H353" s="2" t="s">
        <v>2734</v>
      </c>
      <c r="I353" s="2" t="s">
        <v>2735</v>
      </c>
      <c r="N353" s="11">
        <v>452465</v>
      </c>
      <c r="O353" s="11">
        <v>695</v>
      </c>
      <c r="P353" s="2" t="s">
        <v>18</v>
      </c>
      <c r="Q353" s="2" t="s">
        <v>19</v>
      </c>
      <c r="R353" s="14">
        <v>44500000</v>
      </c>
      <c r="S353" s="9">
        <f t="shared" si="42"/>
        <v>91519448</v>
      </c>
    </row>
    <row r="354" spans="1:19" ht="13.2">
      <c r="A354" s="2" t="s">
        <v>3170</v>
      </c>
      <c r="B354" s="2" t="s">
        <v>3171</v>
      </c>
      <c r="C354" s="5">
        <v>7.7</v>
      </c>
      <c r="D354" s="7">
        <v>2015</v>
      </c>
      <c r="E354" s="7" t="str">
        <f t="shared" si="43"/>
        <v>2010s</v>
      </c>
      <c r="F354" s="9">
        <v>109712885</v>
      </c>
      <c r="G354" s="11">
        <v>437</v>
      </c>
      <c r="H354" s="2" t="s">
        <v>1822</v>
      </c>
      <c r="I354" s="2" t="s">
        <v>930</v>
      </c>
      <c r="N354" s="11">
        <v>146708</v>
      </c>
      <c r="O354" s="11">
        <v>362</v>
      </c>
      <c r="P354" s="2" t="s">
        <v>18</v>
      </c>
      <c r="Q354" s="2" t="s">
        <v>19</v>
      </c>
      <c r="R354" s="14">
        <v>35000000</v>
      </c>
      <c r="S354" s="9">
        <f t="shared" si="42"/>
        <v>74712885</v>
      </c>
    </row>
    <row r="355" spans="1:19" ht="13.2">
      <c r="A355" s="2" t="s">
        <v>582</v>
      </c>
      <c r="B355" s="2" t="s">
        <v>5398</v>
      </c>
      <c r="C355" s="5">
        <v>7.7</v>
      </c>
      <c r="D355" s="7">
        <v>2005</v>
      </c>
      <c r="E355" s="7" t="str">
        <f t="shared" si="43"/>
        <v>2000s</v>
      </c>
      <c r="F355" s="9">
        <v>83025853</v>
      </c>
      <c r="G355" s="11">
        <v>357</v>
      </c>
      <c r="H355" s="2" t="s">
        <v>128</v>
      </c>
      <c r="I355" s="2" t="s">
        <v>222</v>
      </c>
      <c r="N355" s="11">
        <v>259837</v>
      </c>
      <c r="O355" s="11">
        <v>2254</v>
      </c>
      <c r="P355" s="2" t="s">
        <v>18</v>
      </c>
      <c r="Q355" s="2" t="s">
        <v>19</v>
      </c>
      <c r="R355" s="14">
        <v>14000000</v>
      </c>
      <c r="S355" s="9">
        <f t="shared" si="42"/>
        <v>69025853</v>
      </c>
    </row>
    <row r="356" spans="1:19" ht="13.2">
      <c r="A356" s="2" t="s">
        <v>3890</v>
      </c>
      <c r="B356" s="2" t="s">
        <v>5561</v>
      </c>
      <c r="C356" s="5">
        <v>7.7</v>
      </c>
      <c r="D356" s="7">
        <v>1982</v>
      </c>
      <c r="E356" s="7" t="str">
        <f t="shared" si="43"/>
        <v>1980s</v>
      </c>
      <c r="F356" s="9">
        <v>78900000</v>
      </c>
      <c r="G356" s="11">
        <v>148</v>
      </c>
      <c r="H356" s="2" t="s">
        <v>40</v>
      </c>
      <c r="I356" s="2" t="s">
        <v>564</v>
      </c>
      <c r="N356" s="11">
        <v>91414</v>
      </c>
      <c r="O356" s="11">
        <v>359</v>
      </c>
      <c r="P356" s="2" t="s">
        <v>18</v>
      </c>
      <c r="Q356" s="2" t="s">
        <v>19</v>
      </c>
      <c r="R356" s="14">
        <v>11000000</v>
      </c>
      <c r="S356" s="9">
        <f t="shared" si="42"/>
        <v>67900000</v>
      </c>
    </row>
    <row r="357" spans="1:19" ht="13.2">
      <c r="A357" s="2" t="s">
        <v>382</v>
      </c>
      <c r="B357" s="2" t="s">
        <v>2854</v>
      </c>
      <c r="C357" s="5">
        <v>7.7</v>
      </c>
      <c r="D357" s="7">
        <v>2010</v>
      </c>
      <c r="E357" s="7" t="str">
        <f t="shared" si="43"/>
        <v>2010s</v>
      </c>
      <c r="F357" s="9">
        <v>96917897</v>
      </c>
      <c r="G357" s="11">
        <v>556</v>
      </c>
      <c r="H357" s="2" t="s">
        <v>814</v>
      </c>
      <c r="I357" s="2" t="s">
        <v>106</v>
      </c>
      <c r="N357" s="11">
        <v>479453</v>
      </c>
      <c r="O357" s="11">
        <v>696</v>
      </c>
      <c r="P357" s="2" t="s">
        <v>18</v>
      </c>
      <c r="Q357" s="2" t="s">
        <v>19</v>
      </c>
      <c r="R357" s="14">
        <v>40000000</v>
      </c>
      <c r="S357" s="9">
        <f t="shared" si="42"/>
        <v>56917897</v>
      </c>
    </row>
    <row r="358" spans="1:19" ht="13.2">
      <c r="A358" s="2" t="s">
        <v>198</v>
      </c>
      <c r="B358" s="2" t="s">
        <v>7305</v>
      </c>
      <c r="C358" s="5">
        <v>7.7</v>
      </c>
      <c r="D358" s="7">
        <v>2004</v>
      </c>
      <c r="E358" s="7" t="str">
        <f t="shared" si="43"/>
        <v>2000s</v>
      </c>
      <c r="F358" s="9">
        <v>55153403</v>
      </c>
      <c r="G358" s="11">
        <v>287</v>
      </c>
      <c r="H358" s="2" t="s">
        <v>1482</v>
      </c>
      <c r="I358" s="2" t="s">
        <v>1378</v>
      </c>
      <c r="N358" s="11">
        <v>299127</v>
      </c>
      <c r="O358" s="11">
        <v>1509</v>
      </c>
      <c r="P358" s="2" t="s">
        <v>18</v>
      </c>
      <c r="Q358" s="2" t="s">
        <v>19</v>
      </c>
      <c r="R358" s="14">
        <v>1200000</v>
      </c>
      <c r="S358" s="9">
        <f t="shared" si="42"/>
        <v>53953403</v>
      </c>
    </row>
    <row r="359" spans="1:19" ht="13.2">
      <c r="A359" s="2" t="s">
        <v>2007</v>
      </c>
      <c r="B359" s="2" t="s">
        <v>4269</v>
      </c>
      <c r="C359" s="5">
        <v>7.7</v>
      </c>
      <c r="D359" s="7">
        <v>2009</v>
      </c>
      <c r="E359" s="7" t="str">
        <f t="shared" si="43"/>
        <v>2000s</v>
      </c>
      <c r="F359" s="9">
        <v>75590286</v>
      </c>
      <c r="G359" s="11">
        <v>445</v>
      </c>
      <c r="H359" s="2" t="s">
        <v>4268</v>
      </c>
      <c r="I359" s="2" t="s">
        <v>107</v>
      </c>
      <c r="N359" s="11">
        <v>386217</v>
      </c>
      <c r="O359" s="11">
        <v>553</v>
      </c>
      <c r="P359" s="2" t="s">
        <v>18</v>
      </c>
      <c r="Q359" s="2" t="s">
        <v>19</v>
      </c>
      <c r="R359" s="14">
        <v>23600000</v>
      </c>
      <c r="S359" s="9">
        <f t="shared" si="42"/>
        <v>51990286</v>
      </c>
    </row>
    <row r="360" spans="1:19" ht="13.2">
      <c r="A360" s="2" t="s">
        <v>1364</v>
      </c>
      <c r="B360" s="2" t="s">
        <v>5053</v>
      </c>
      <c r="C360" s="5">
        <v>7.7</v>
      </c>
      <c r="D360" s="7">
        <v>1993</v>
      </c>
      <c r="E360" s="7" t="str">
        <f t="shared" si="43"/>
        <v>1990s</v>
      </c>
      <c r="F360" s="9">
        <v>77324422</v>
      </c>
      <c r="G360" s="11">
        <v>68</v>
      </c>
      <c r="H360" s="2" t="s">
        <v>1655</v>
      </c>
      <c r="I360" s="2" t="s">
        <v>899</v>
      </c>
      <c r="N360" s="11">
        <v>178731</v>
      </c>
      <c r="O360" s="11">
        <v>261</v>
      </c>
      <c r="P360" s="2" t="s">
        <v>18</v>
      </c>
      <c r="Q360" s="2" t="s">
        <v>19</v>
      </c>
      <c r="R360" s="14">
        <v>26000000</v>
      </c>
      <c r="S360" s="9">
        <f t="shared" si="42"/>
        <v>51324422</v>
      </c>
    </row>
    <row r="361" spans="1:19" ht="13.2">
      <c r="A361" s="2" t="s">
        <v>1912</v>
      </c>
      <c r="B361" s="2" t="s">
        <v>3607</v>
      </c>
      <c r="C361" s="5">
        <v>7.7</v>
      </c>
      <c r="D361" s="7">
        <v>2011</v>
      </c>
      <c r="E361" s="7" t="str">
        <f t="shared" si="43"/>
        <v>2010s</v>
      </c>
      <c r="F361" s="9">
        <v>56816662</v>
      </c>
      <c r="G361" s="11">
        <v>487</v>
      </c>
      <c r="H361" s="2" t="s">
        <v>1754</v>
      </c>
      <c r="I361" s="2" t="s">
        <v>2181</v>
      </c>
      <c r="N361" s="11">
        <v>301149</v>
      </c>
      <c r="O361" s="11">
        <v>509</v>
      </c>
      <c r="P361" s="2" t="s">
        <v>18</v>
      </c>
      <c r="Q361" s="2" t="s">
        <v>1732</v>
      </c>
      <c r="R361" s="14">
        <v>17000000</v>
      </c>
      <c r="S361" s="9">
        <f t="shared" si="42"/>
        <v>39816662</v>
      </c>
    </row>
    <row r="362" spans="1:19" ht="13.2">
      <c r="A362" s="2" t="s">
        <v>1816</v>
      </c>
      <c r="B362" s="2" t="s">
        <v>2880</v>
      </c>
      <c r="C362" s="5">
        <v>7.7</v>
      </c>
      <c r="D362" s="7">
        <v>2004</v>
      </c>
      <c r="E362" s="7" t="str">
        <f t="shared" si="43"/>
        <v>2000s</v>
      </c>
      <c r="F362" s="9">
        <v>75305995</v>
      </c>
      <c r="G362" s="11">
        <v>209</v>
      </c>
      <c r="H362" s="2" t="s">
        <v>2041</v>
      </c>
      <c r="I362" s="2" t="s">
        <v>1476</v>
      </c>
      <c r="N362" s="11">
        <v>110394</v>
      </c>
      <c r="O362" s="11">
        <v>433</v>
      </c>
      <c r="P362" s="2" t="s">
        <v>18</v>
      </c>
      <c r="Q362" s="2" t="s">
        <v>19</v>
      </c>
      <c r="R362" s="14">
        <v>40000000</v>
      </c>
      <c r="S362" s="9">
        <f t="shared" si="42"/>
        <v>35305995</v>
      </c>
    </row>
    <row r="363" spans="1:19" ht="13.2">
      <c r="A363" s="2" t="s">
        <v>293</v>
      </c>
      <c r="B363" s="2" t="s">
        <v>5145</v>
      </c>
      <c r="C363" s="5">
        <v>7.7</v>
      </c>
      <c r="D363" s="7">
        <v>2012</v>
      </c>
      <c r="E363" s="7" t="str">
        <f t="shared" si="43"/>
        <v>2010s</v>
      </c>
      <c r="F363" s="9">
        <v>40983001</v>
      </c>
      <c r="G363" s="11">
        <v>355</v>
      </c>
      <c r="H363" s="2" t="s">
        <v>1093</v>
      </c>
      <c r="I363" s="2" t="s">
        <v>222</v>
      </c>
      <c r="N363" s="11">
        <v>181025</v>
      </c>
      <c r="O363" s="11">
        <v>336</v>
      </c>
      <c r="P363" s="2" t="s">
        <v>18</v>
      </c>
      <c r="Q363" s="2" t="s">
        <v>19</v>
      </c>
      <c r="R363" s="14">
        <v>7000000</v>
      </c>
      <c r="S363" s="9">
        <f t="shared" si="42"/>
        <v>33983001</v>
      </c>
    </row>
    <row r="364" spans="1:19" ht="13.2">
      <c r="A364" s="2" t="s">
        <v>1512</v>
      </c>
      <c r="B364" s="2" t="s">
        <v>2630</v>
      </c>
      <c r="C364" s="5">
        <v>7.7</v>
      </c>
      <c r="D364" s="7">
        <v>2001</v>
      </c>
      <c r="E364" s="7" t="str">
        <f t="shared" si="43"/>
        <v>2000s</v>
      </c>
      <c r="F364" s="9">
        <v>76261036</v>
      </c>
      <c r="G364" s="11">
        <v>109</v>
      </c>
      <c r="H364" s="2" t="s">
        <v>1093</v>
      </c>
      <c r="I364" s="2" t="s">
        <v>899</v>
      </c>
      <c r="N364" s="11">
        <v>305929</v>
      </c>
      <c r="O364" s="11">
        <v>633</v>
      </c>
      <c r="P364" s="2" t="s">
        <v>18</v>
      </c>
      <c r="Q364" s="2" t="s">
        <v>19</v>
      </c>
      <c r="R364" s="14">
        <v>45000000</v>
      </c>
      <c r="S364" s="9">
        <f t="shared" si="42"/>
        <v>31261036</v>
      </c>
    </row>
    <row r="365" spans="1:19" ht="13.2">
      <c r="A365" s="2" t="s">
        <v>3212</v>
      </c>
      <c r="B365" s="2" t="s">
        <v>6491</v>
      </c>
      <c r="C365" s="5">
        <v>7.7</v>
      </c>
      <c r="D365" s="7">
        <v>1996</v>
      </c>
      <c r="E365" s="7" t="str">
        <f t="shared" si="43"/>
        <v>1990s</v>
      </c>
      <c r="F365" s="9">
        <v>35811509</v>
      </c>
      <c r="G365" s="11">
        <v>71</v>
      </c>
      <c r="H365" s="2" t="s">
        <v>3788</v>
      </c>
      <c r="I365" s="2" t="s">
        <v>304</v>
      </c>
      <c r="N365" s="11">
        <v>43013</v>
      </c>
      <c r="O365" s="11">
        <v>104</v>
      </c>
      <c r="P365" s="2" t="s">
        <v>18</v>
      </c>
      <c r="Q365" s="2" t="s">
        <v>219</v>
      </c>
      <c r="R365" s="14">
        <v>5500000</v>
      </c>
      <c r="S365" s="9">
        <f t="shared" si="42"/>
        <v>30311509</v>
      </c>
    </row>
    <row r="366" spans="1:19" ht="13.2">
      <c r="A366" s="2" t="s">
        <v>229</v>
      </c>
      <c r="B366" s="2" t="s">
        <v>886</v>
      </c>
      <c r="C366" s="5">
        <v>7.7</v>
      </c>
      <c r="D366" s="7">
        <v>2002</v>
      </c>
      <c r="E366" s="7" t="str">
        <f t="shared" si="43"/>
        <v>2000s</v>
      </c>
      <c r="F366" s="9">
        <v>132014112</v>
      </c>
      <c r="G366" s="11">
        <v>252</v>
      </c>
      <c r="H366" s="2" t="s">
        <v>857</v>
      </c>
      <c r="I366" s="2" t="s">
        <v>302</v>
      </c>
      <c r="N366" s="11">
        <v>399651</v>
      </c>
      <c r="O366" s="11">
        <v>1331</v>
      </c>
      <c r="P366" s="2" t="s">
        <v>18</v>
      </c>
      <c r="Q366" s="2" t="s">
        <v>19</v>
      </c>
      <c r="R366" s="14">
        <v>102000000</v>
      </c>
      <c r="S366" s="9">
        <f t="shared" si="42"/>
        <v>30014112</v>
      </c>
    </row>
    <row r="367" spans="1:19" ht="13.2">
      <c r="A367" s="2" t="s">
        <v>3584</v>
      </c>
      <c r="B367" s="2" t="s">
        <v>6124</v>
      </c>
      <c r="C367" s="5">
        <v>7.7</v>
      </c>
      <c r="D367" s="7">
        <v>2011</v>
      </c>
      <c r="E367" s="7" t="str">
        <f t="shared" si="43"/>
        <v>2010s</v>
      </c>
      <c r="F367" s="9">
        <v>34963967</v>
      </c>
      <c r="G367" s="11">
        <v>327</v>
      </c>
      <c r="H367" s="2" t="s">
        <v>750</v>
      </c>
      <c r="I367" s="2" t="s">
        <v>36</v>
      </c>
      <c r="N367" s="11">
        <v>270441</v>
      </c>
      <c r="O367" s="11">
        <v>378</v>
      </c>
      <c r="P367" s="2" t="s">
        <v>18</v>
      </c>
      <c r="Q367" s="2" t="s">
        <v>19</v>
      </c>
      <c r="R367" s="14">
        <v>8000000</v>
      </c>
      <c r="S367" s="9">
        <f t="shared" si="42"/>
        <v>26963967</v>
      </c>
    </row>
    <row r="368" spans="1:19" ht="13.2">
      <c r="A368" s="2" t="s">
        <v>582</v>
      </c>
      <c r="B368" s="2" t="s">
        <v>4995</v>
      </c>
      <c r="C368" s="5">
        <v>7.7</v>
      </c>
      <c r="D368" s="7">
        <v>1995</v>
      </c>
      <c r="E368" s="7" t="str">
        <f t="shared" si="43"/>
        <v>1990s</v>
      </c>
      <c r="F368" s="9">
        <v>42700000</v>
      </c>
      <c r="G368" s="11">
        <v>69</v>
      </c>
      <c r="H368" s="2" t="s">
        <v>128</v>
      </c>
      <c r="I368" s="2" t="s">
        <v>61</v>
      </c>
      <c r="N368" s="11">
        <v>78392</v>
      </c>
      <c r="O368" s="11">
        <v>196</v>
      </c>
      <c r="P368" s="2" t="s">
        <v>18</v>
      </c>
      <c r="Q368" s="2" t="s">
        <v>19</v>
      </c>
      <c r="R368" s="14">
        <v>16500000</v>
      </c>
      <c r="S368" s="9">
        <f t="shared" si="42"/>
        <v>26200000</v>
      </c>
    </row>
    <row r="369" spans="1:19" ht="13.2">
      <c r="A369" s="2" t="s">
        <v>105</v>
      </c>
      <c r="B369" s="2" t="s">
        <v>6246</v>
      </c>
      <c r="C369" s="5">
        <v>7.7</v>
      </c>
      <c r="D369" s="7">
        <v>2009</v>
      </c>
      <c r="E369" s="7" t="str">
        <f t="shared" si="43"/>
        <v>2000s</v>
      </c>
      <c r="F369" s="9">
        <v>32391374</v>
      </c>
      <c r="G369" s="11">
        <v>331</v>
      </c>
      <c r="H369" s="2" t="s">
        <v>750</v>
      </c>
      <c r="I369" s="2" t="s">
        <v>36</v>
      </c>
      <c r="N369" s="11">
        <v>376600</v>
      </c>
      <c r="O369" s="11">
        <v>494</v>
      </c>
      <c r="P369" s="2" t="s">
        <v>18</v>
      </c>
      <c r="Q369" s="2" t="s">
        <v>19</v>
      </c>
      <c r="R369" s="14">
        <v>7500000</v>
      </c>
      <c r="S369" s="9">
        <f t="shared" si="42"/>
        <v>24891374</v>
      </c>
    </row>
    <row r="370" spans="1:19" ht="13.2">
      <c r="A370" s="2" t="s">
        <v>26</v>
      </c>
      <c r="B370" s="2" t="s">
        <v>1314</v>
      </c>
      <c r="C370" s="5">
        <v>7.7</v>
      </c>
      <c r="D370" s="7">
        <v>2002</v>
      </c>
      <c r="E370" s="7" t="str">
        <f t="shared" si="43"/>
        <v>2000s</v>
      </c>
      <c r="F370" s="9">
        <v>104054514</v>
      </c>
      <c r="G370" s="11">
        <v>226</v>
      </c>
      <c r="H370" s="2" t="s">
        <v>1093</v>
      </c>
      <c r="I370" s="2" t="s">
        <v>192</v>
      </c>
      <c r="N370" s="11">
        <v>200359</v>
      </c>
      <c r="O370" s="11">
        <v>1009</v>
      </c>
      <c r="P370" s="2" t="s">
        <v>18</v>
      </c>
      <c r="Q370" s="2" t="s">
        <v>19</v>
      </c>
      <c r="R370" s="14">
        <v>80000000</v>
      </c>
      <c r="S370" s="9">
        <f t="shared" si="42"/>
        <v>24054514</v>
      </c>
    </row>
    <row r="371" spans="1:19" ht="13.2">
      <c r="A371" s="2" t="s">
        <v>5147</v>
      </c>
      <c r="B371" s="2" t="s">
        <v>5148</v>
      </c>
      <c r="C371" s="5">
        <v>7.7</v>
      </c>
      <c r="D371" s="7">
        <v>2014</v>
      </c>
      <c r="E371" s="7" t="str">
        <f t="shared" si="43"/>
        <v>2010s</v>
      </c>
      <c r="F371" s="9">
        <v>35887263</v>
      </c>
      <c r="G371" s="11">
        <v>419</v>
      </c>
      <c r="H371" s="2" t="s">
        <v>2869</v>
      </c>
      <c r="I371" s="2" t="s">
        <v>261</v>
      </c>
      <c r="N371" s="11">
        <v>265507</v>
      </c>
      <c r="O371" s="11">
        <v>388</v>
      </c>
      <c r="P371" s="2" t="s">
        <v>18</v>
      </c>
      <c r="Q371" s="2" t="s">
        <v>30</v>
      </c>
      <c r="R371" s="14">
        <v>15000000</v>
      </c>
      <c r="S371" s="9">
        <f t="shared" si="42"/>
        <v>20887263</v>
      </c>
    </row>
    <row r="372" spans="1:19" ht="13.2">
      <c r="A372" s="2" t="s">
        <v>2593</v>
      </c>
      <c r="B372" s="2" t="s">
        <v>4222</v>
      </c>
      <c r="C372" s="5">
        <v>7.7</v>
      </c>
      <c r="D372" s="7">
        <v>1988</v>
      </c>
      <c r="E372" s="7" t="str">
        <f t="shared" si="43"/>
        <v>1980s</v>
      </c>
      <c r="F372" s="9">
        <v>34700000</v>
      </c>
      <c r="G372" s="11">
        <v>51</v>
      </c>
      <c r="H372" s="2" t="s">
        <v>128</v>
      </c>
      <c r="I372" s="2" t="s">
        <v>335</v>
      </c>
      <c r="N372" s="11">
        <v>52846</v>
      </c>
      <c r="O372" s="11">
        <v>143</v>
      </c>
      <c r="P372" s="2" t="s">
        <v>18</v>
      </c>
      <c r="Q372" s="2" t="s">
        <v>19</v>
      </c>
      <c r="R372" s="14">
        <v>14000000</v>
      </c>
      <c r="S372" s="9">
        <f t="shared" si="42"/>
        <v>20700000</v>
      </c>
    </row>
    <row r="373" spans="1:19" ht="13.2">
      <c r="A373" s="2" t="s">
        <v>305</v>
      </c>
      <c r="B373" s="2" t="s">
        <v>2911</v>
      </c>
      <c r="C373" s="5">
        <v>7.7</v>
      </c>
      <c r="D373" s="7">
        <v>2002</v>
      </c>
      <c r="E373" s="7" t="str">
        <f t="shared" si="43"/>
        <v>2000s</v>
      </c>
      <c r="F373" s="9">
        <v>54228104</v>
      </c>
      <c r="G373" s="11">
        <v>138</v>
      </c>
      <c r="H373" s="2" t="s">
        <v>2910</v>
      </c>
      <c r="I373" s="2" t="s">
        <v>66</v>
      </c>
      <c r="N373" s="11">
        <v>104991</v>
      </c>
      <c r="O373" s="11">
        <v>544</v>
      </c>
      <c r="P373" s="2" t="s">
        <v>18</v>
      </c>
      <c r="Q373" s="2" t="s">
        <v>30</v>
      </c>
      <c r="R373" s="14">
        <v>35000000</v>
      </c>
      <c r="S373" s="9">
        <f t="shared" si="42"/>
        <v>19228104</v>
      </c>
    </row>
    <row r="374" spans="1:19" ht="13.2">
      <c r="A374" s="2" t="s">
        <v>387</v>
      </c>
      <c r="B374" s="2" t="s">
        <v>3839</v>
      </c>
      <c r="C374" s="5">
        <v>7.7</v>
      </c>
      <c r="D374" s="7">
        <v>2010</v>
      </c>
      <c r="E374" s="7" t="str">
        <f t="shared" si="43"/>
        <v>2010s</v>
      </c>
      <c r="F374" s="9">
        <v>48043505</v>
      </c>
      <c r="G374" s="11">
        <v>447</v>
      </c>
      <c r="H374" s="2" t="s">
        <v>1099</v>
      </c>
      <c r="I374" s="2" t="s">
        <v>3838</v>
      </c>
      <c r="N374" s="11">
        <v>435864</v>
      </c>
      <c r="O374" s="11">
        <v>801</v>
      </c>
      <c r="P374" s="2" t="s">
        <v>18</v>
      </c>
      <c r="Q374" s="2" t="s">
        <v>30</v>
      </c>
      <c r="R374" s="14">
        <v>30000000</v>
      </c>
      <c r="S374" s="9">
        <f t="shared" si="42"/>
        <v>18043505</v>
      </c>
    </row>
    <row r="375" spans="1:19" ht="13.2">
      <c r="A375" s="2" t="s">
        <v>2977</v>
      </c>
      <c r="B375" s="2" t="s">
        <v>6558</v>
      </c>
      <c r="C375" s="5">
        <v>7.7</v>
      </c>
      <c r="D375" s="7">
        <v>2000</v>
      </c>
      <c r="E375" s="7" t="str">
        <f t="shared" si="43"/>
        <v>2000s</v>
      </c>
      <c r="F375" s="9">
        <v>21994911</v>
      </c>
      <c r="G375" s="11">
        <v>151</v>
      </c>
      <c r="H375" s="2" t="s">
        <v>2819</v>
      </c>
      <c r="I375" s="2" t="s">
        <v>237</v>
      </c>
      <c r="N375" s="11">
        <v>98354</v>
      </c>
      <c r="O375" s="11">
        <v>433</v>
      </c>
      <c r="P375" s="2" t="s">
        <v>18</v>
      </c>
      <c r="Q375" s="2" t="s">
        <v>30</v>
      </c>
      <c r="R375" s="14">
        <v>5000000</v>
      </c>
      <c r="S375" s="9">
        <f t="shared" si="42"/>
        <v>16994911</v>
      </c>
    </row>
    <row r="376" spans="1:19" ht="13.2">
      <c r="A376" s="2" t="s">
        <v>110</v>
      </c>
      <c r="B376" s="2" t="s">
        <v>1017</v>
      </c>
      <c r="C376" s="5">
        <v>7.7</v>
      </c>
      <c r="D376" s="7">
        <v>2001</v>
      </c>
      <c r="E376" s="7" t="str">
        <f t="shared" si="43"/>
        <v>2000s</v>
      </c>
      <c r="F376" s="9">
        <v>108638745</v>
      </c>
      <c r="G376" s="11">
        <v>200</v>
      </c>
      <c r="H376" s="2" t="s">
        <v>1016</v>
      </c>
      <c r="I376" s="2" t="s">
        <v>718</v>
      </c>
      <c r="N376" s="11">
        <v>292022</v>
      </c>
      <c r="O376" s="11">
        <v>1103</v>
      </c>
      <c r="P376" s="2" t="s">
        <v>18</v>
      </c>
      <c r="Q376" s="2" t="s">
        <v>19</v>
      </c>
      <c r="R376" s="14">
        <v>92000000</v>
      </c>
      <c r="S376" s="9">
        <f t="shared" si="42"/>
        <v>16638745</v>
      </c>
    </row>
    <row r="377" spans="1:19" ht="13.2">
      <c r="A377" s="2" t="s">
        <v>5597</v>
      </c>
      <c r="B377" s="2" t="s">
        <v>5599</v>
      </c>
      <c r="C377" s="5">
        <v>7.7</v>
      </c>
      <c r="D377" s="7">
        <v>1992</v>
      </c>
      <c r="E377" s="7" t="str">
        <f t="shared" si="43"/>
        <v>1990s</v>
      </c>
      <c r="F377" s="9">
        <v>27281507</v>
      </c>
      <c r="G377" s="11">
        <v>75</v>
      </c>
      <c r="H377" s="2" t="s">
        <v>5598</v>
      </c>
      <c r="I377" s="2" t="s">
        <v>3281</v>
      </c>
      <c r="N377" s="11">
        <v>33850</v>
      </c>
      <c r="O377" s="11">
        <v>147</v>
      </c>
      <c r="P377" s="2" t="s">
        <v>18</v>
      </c>
      <c r="Q377" s="2" t="s">
        <v>19</v>
      </c>
      <c r="R377" s="14">
        <v>12000000</v>
      </c>
      <c r="S377" s="9">
        <f t="shared" si="42"/>
        <v>15281507</v>
      </c>
    </row>
    <row r="378" spans="1:19" ht="13.2">
      <c r="A378" s="2" t="s">
        <v>1548</v>
      </c>
      <c r="B378" s="2" t="s">
        <v>1951</v>
      </c>
      <c r="C378" s="5">
        <v>7.7</v>
      </c>
      <c r="D378" s="7">
        <v>2009</v>
      </c>
      <c r="E378" s="7" t="str">
        <f t="shared" si="43"/>
        <v>2000s</v>
      </c>
      <c r="F378" s="9">
        <v>75280058</v>
      </c>
      <c r="G378" s="11">
        <v>310</v>
      </c>
      <c r="H378" s="2" t="s">
        <v>1950</v>
      </c>
      <c r="I378" s="2" t="s">
        <v>1601</v>
      </c>
      <c r="N378" s="11">
        <v>143121</v>
      </c>
      <c r="O378" s="11">
        <v>279</v>
      </c>
      <c r="P378" s="2" t="s">
        <v>18</v>
      </c>
      <c r="Q378" s="2" t="s">
        <v>19</v>
      </c>
      <c r="R378" s="14">
        <v>60000000</v>
      </c>
      <c r="S378" s="9">
        <f t="shared" si="42"/>
        <v>15280058</v>
      </c>
    </row>
    <row r="379" spans="1:19" ht="13.2">
      <c r="A379" s="2" t="s">
        <v>2368</v>
      </c>
      <c r="B379" s="2" t="s">
        <v>3274</v>
      </c>
      <c r="C379" s="5">
        <v>7.7</v>
      </c>
      <c r="D379" s="7">
        <v>1992</v>
      </c>
      <c r="E379" s="7" t="str">
        <f t="shared" si="43"/>
        <v>1990s</v>
      </c>
      <c r="F379" s="9">
        <v>48169908</v>
      </c>
      <c r="G379" s="11">
        <v>61</v>
      </c>
      <c r="H379" s="2" t="s">
        <v>2782</v>
      </c>
      <c r="I379" s="2" t="s">
        <v>899</v>
      </c>
      <c r="N379" s="11">
        <v>63923</v>
      </c>
      <c r="O379" s="11">
        <v>156</v>
      </c>
      <c r="P379" s="2" t="s">
        <v>18</v>
      </c>
      <c r="Q379" s="2" t="s">
        <v>19</v>
      </c>
      <c r="R379" s="14">
        <v>33000000</v>
      </c>
      <c r="S379" s="9">
        <f t="shared" si="42"/>
        <v>15169908</v>
      </c>
    </row>
    <row r="380" spans="1:19" ht="13.2">
      <c r="A380" s="2" t="s">
        <v>2180</v>
      </c>
      <c r="B380" s="2" t="s">
        <v>2269</v>
      </c>
      <c r="C380" s="5">
        <v>7.7</v>
      </c>
      <c r="D380" s="7">
        <v>2008</v>
      </c>
      <c r="E380" s="7" t="str">
        <f t="shared" si="43"/>
        <v>2000s</v>
      </c>
      <c r="F380" s="9">
        <v>69951824</v>
      </c>
      <c r="G380" s="11">
        <v>202</v>
      </c>
      <c r="H380" s="2" t="s">
        <v>128</v>
      </c>
      <c r="I380" s="2" t="s">
        <v>97</v>
      </c>
      <c r="N380" s="11">
        <v>232710</v>
      </c>
      <c r="O380" s="11">
        <v>599</v>
      </c>
      <c r="P380" s="2" t="s">
        <v>18</v>
      </c>
      <c r="Q380" s="2" t="s">
        <v>19</v>
      </c>
      <c r="R380" s="14">
        <v>55000000</v>
      </c>
      <c r="S380" s="9">
        <f t="shared" si="42"/>
        <v>14951824</v>
      </c>
    </row>
    <row r="381" spans="1:19" ht="13.2">
      <c r="A381" s="2" t="s">
        <v>2544</v>
      </c>
      <c r="B381" s="2" t="s">
        <v>2648</v>
      </c>
      <c r="C381" s="5">
        <v>7.7</v>
      </c>
      <c r="D381" s="7">
        <v>2003</v>
      </c>
      <c r="E381" s="7" t="str">
        <f t="shared" si="43"/>
        <v>2000s</v>
      </c>
      <c r="F381" s="9">
        <v>59365105</v>
      </c>
      <c r="G381" s="11">
        <v>218</v>
      </c>
      <c r="H381" s="2" t="s">
        <v>750</v>
      </c>
      <c r="I381" s="2" t="s">
        <v>253</v>
      </c>
      <c r="N381" s="11">
        <v>318634</v>
      </c>
      <c r="O381" s="11">
        <v>1004</v>
      </c>
      <c r="P381" s="2" t="s">
        <v>18</v>
      </c>
      <c r="Q381" s="2" t="s">
        <v>30</v>
      </c>
      <c r="R381" s="14">
        <v>45000000</v>
      </c>
      <c r="S381" s="9">
        <f t="shared" si="42"/>
        <v>14365105</v>
      </c>
    </row>
    <row r="382" spans="1:19" ht="13.2">
      <c r="A382" s="2" t="s">
        <v>656</v>
      </c>
      <c r="B382" s="2" t="s">
        <v>6583</v>
      </c>
      <c r="C382" s="5">
        <v>7.7</v>
      </c>
      <c r="D382" s="7">
        <v>2001</v>
      </c>
      <c r="E382" s="7" t="str">
        <f t="shared" si="43"/>
        <v>2000s</v>
      </c>
      <c r="F382" s="9">
        <v>13622333</v>
      </c>
      <c r="G382" s="11">
        <v>173</v>
      </c>
      <c r="H382" s="2" t="s">
        <v>4697</v>
      </c>
      <c r="I382" s="2" t="s">
        <v>5020</v>
      </c>
      <c r="N382" s="11">
        <v>91377</v>
      </c>
      <c r="O382" s="11">
        <v>385</v>
      </c>
      <c r="P382" s="2" t="s">
        <v>1380</v>
      </c>
      <c r="Q382" s="2" t="s">
        <v>1435</v>
      </c>
      <c r="R382" s="14">
        <v>2000000</v>
      </c>
      <c r="S382" s="9">
        <f t="shared" si="42"/>
        <v>11622333</v>
      </c>
    </row>
    <row r="383" spans="1:19" ht="13.2">
      <c r="A383" s="2" t="s">
        <v>2016</v>
      </c>
      <c r="B383" s="2" t="s">
        <v>6421</v>
      </c>
      <c r="C383" s="5">
        <v>7.7</v>
      </c>
      <c r="D383" s="7">
        <v>2006</v>
      </c>
      <c r="E383" s="7" t="str">
        <f t="shared" si="43"/>
        <v>2000s</v>
      </c>
      <c r="F383" s="9">
        <v>17605861</v>
      </c>
      <c r="G383" s="11">
        <v>252</v>
      </c>
      <c r="H383" s="2" t="s">
        <v>2734</v>
      </c>
      <c r="I383" s="2" t="s">
        <v>1052</v>
      </c>
      <c r="N383" s="11">
        <v>145580</v>
      </c>
      <c r="O383" s="11">
        <v>351</v>
      </c>
      <c r="P383" s="2" t="s">
        <v>18</v>
      </c>
      <c r="Q383" s="2" t="s">
        <v>30</v>
      </c>
      <c r="R383" s="14">
        <v>6000000</v>
      </c>
      <c r="S383" s="9">
        <f t="shared" si="42"/>
        <v>11605861</v>
      </c>
    </row>
    <row r="384" spans="1:19" ht="13.2">
      <c r="A384" s="2" t="s">
        <v>1791</v>
      </c>
      <c r="B384" s="2" t="s">
        <v>7045</v>
      </c>
      <c r="C384" s="5">
        <v>7.7</v>
      </c>
      <c r="D384" s="7">
        <v>2008</v>
      </c>
      <c r="E384" s="7" t="str">
        <f t="shared" si="43"/>
        <v>2000s</v>
      </c>
      <c r="F384" s="9">
        <v>12995673</v>
      </c>
      <c r="G384" s="11">
        <v>197</v>
      </c>
      <c r="H384" s="2" t="s">
        <v>7043</v>
      </c>
      <c r="I384" s="2" t="s">
        <v>7044</v>
      </c>
      <c r="N384" s="11">
        <v>52286</v>
      </c>
      <c r="O384" s="11">
        <v>345</v>
      </c>
      <c r="P384" s="2" t="s">
        <v>18</v>
      </c>
      <c r="Q384" s="2" t="s">
        <v>19</v>
      </c>
      <c r="R384" s="14">
        <v>2500000</v>
      </c>
      <c r="S384" s="9">
        <f t="shared" si="42"/>
        <v>10495673</v>
      </c>
    </row>
    <row r="385" spans="1:19" ht="13.2">
      <c r="A385" s="2" t="s">
        <v>5450</v>
      </c>
      <c r="B385" s="2" t="s">
        <v>5452</v>
      </c>
      <c r="C385" s="5">
        <v>7.7</v>
      </c>
      <c r="D385" s="7">
        <v>2015</v>
      </c>
      <c r="E385" s="7" t="str">
        <f t="shared" si="43"/>
        <v>2010s</v>
      </c>
      <c r="F385" s="9">
        <v>25440971</v>
      </c>
      <c r="G385" s="11">
        <v>489</v>
      </c>
      <c r="H385" s="2" t="s">
        <v>1130</v>
      </c>
      <c r="I385" s="2" t="s">
        <v>5451</v>
      </c>
      <c r="N385" s="11">
        <v>289508</v>
      </c>
      <c r="O385" s="11">
        <v>611</v>
      </c>
      <c r="P385" s="2" t="s">
        <v>18</v>
      </c>
      <c r="Q385" s="2" t="s">
        <v>30</v>
      </c>
      <c r="R385" s="14">
        <v>15000000</v>
      </c>
      <c r="S385" s="9">
        <f t="shared" si="42"/>
        <v>10440971</v>
      </c>
    </row>
    <row r="386" spans="1:19" ht="13.2">
      <c r="A386" s="2" t="s">
        <v>2491</v>
      </c>
      <c r="B386" s="2" t="s">
        <v>5855</v>
      </c>
      <c r="C386" s="5">
        <v>7.7</v>
      </c>
      <c r="D386" s="7">
        <v>1998</v>
      </c>
      <c r="E386" s="7" t="str">
        <f t="shared" si="43"/>
        <v>1990s</v>
      </c>
      <c r="F386" s="9">
        <v>17096053</v>
      </c>
      <c r="G386" s="11">
        <v>179</v>
      </c>
      <c r="H386" s="2" t="s">
        <v>1278</v>
      </c>
      <c r="I386" s="2" t="s">
        <v>313</v>
      </c>
      <c r="N386" s="11">
        <v>134458</v>
      </c>
      <c r="O386" s="11">
        <v>640</v>
      </c>
      <c r="P386" s="2" t="s">
        <v>18</v>
      </c>
      <c r="Q386" s="2" t="s">
        <v>19</v>
      </c>
      <c r="R386" s="14">
        <v>9000000</v>
      </c>
      <c r="S386" s="9">
        <f t="shared" ref="S386:S449" si="44">F386-R386</f>
        <v>8096053</v>
      </c>
    </row>
    <row r="387" spans="1:19" ht="13.2">
      <c r="A387" s="2" t="s">
        <v>1912</v>
      </c>
      <c r="B387" s="2" t="s">
        <v>5187</v>
      </c>
      <c r="C387" s="5">
        <v>7.7</v>
      </c>
      <c r="D387" s="7">
        <v>2005</v>
      </c>
      <c r="E387" s="7" t="str">
        <f t="shared" ref="E387:E450" si="45">LEFT(D387,3)&amp;"0s"</f>
        <v>2000s</v>
      </c>
      <c r="F387" s="9">
        <v>23089926</v>
      </c>
      <c r="G387" s="11">
        <v>278</v>
      </c>
      <c r="H387" s="2" t="s">
        <v>3833</v>
      </c>
      <c r="I387" s="2" t="s">
        <v>57</v>
      </c>
      <c r="N387" s="11">
        <v>166269</v>
      </c>
      <c r="O387" s="11">
        <v>735</v>
      </c>
      <c r="P387" s="2" t="s">
        <v>18</v>
      </c>
      <c r="Q387" s="2" t="s">
        <v>30</v>
      </c>
      <c r="R387" s="14">
        <v>15000000</v>
      </c>
      <c r="S387" s="9">
        <f t="shared" si="44"/>
        <v>8089926</v>
      </c>
    </row>
    <row r="388" spans="1:19" ht="13.2">
      <c r="A388" s="2" t="s">
        <v>5395</v>
      </c>
      <c r="B388" s="2" t="s">
        <v>7311</v>
      </c>
      <c r="C388" s="5">
        <v>7.7</v>
      </c>
      <c r="D388" s="7">
        <v>2000</v>
      </c>
      <c r="E388" s="7" t="str">
        <f t="shared" si="45"/>
        <v>2000s</v>
      </c>
      <c r="F388" s="9">
        <v>9180275</v>
      </c>
      <c r="G388" s="11">
        <v>122</v>
      </c>
      <c r="H388" s="2" t="s">
        <v>1655</v>
      </c>
      <c r="I388" s="2" t="s">
        <v>502</v>
      </c>
      <c r="N388" s="11">
        <v>22145</v>
      </c>
      <c r="O388" s="11">
        <v>231</v>
      </c>
      <c r="P388" s="2" t="s">
        <v>18</v>
      </c>
      <c r="Q388" s="2" t="s">
        <v>19</v>
      </c>
      <c r="R388" s="14">
        <v>1200000</v>
      </c>
      <c r="S388" s="9">
        <f t="shared" si="44"/>
        <v>7980275</v>
      </c>
    </row>
    <row r="389" spans="1:19" ht="13.2">
      <c r="A389" s="2" t="s">
        <v>906</v>
      </c>
      <c r="B389" s="2" t="s">
        <v>1953</v>
      </c>
      <c r="C389" s="5">
        <v>7.7</v>
      </c>
      <c r="D389" s="7">
        <v>2004</v>
      </c>
      <c r="E389" s="7" t="str">
        <f t="shared" si="45"/>
        <v>2000s</v>
      </c>
      <c r="F389" s="9">
        <v>77862546</v>
      </c>
      <c r="G389" s="11">
        <v>171</v>
      </c>
      <c r="H389" s="2" t="s">
        <v>267</v>
      </c>
      <c r="I389" s="2" t="s">
        <v>899</v>
      </c>
      <c r="N389" s="11">
        <v>266310</v>
      </c>
      <c r="O389" s="11">
        <v>690</v>
      </c>
      <c r="P389" s="2" t="s">
        <v>18</v>
      </c>
      <c r="Q389" s="2" t="s">
        <v>19</v>
      </c>
      <c r="R389" s="14">
        <v>70000000</v>
      </c>
      <c r="S389" s="9">
        <f t="shared" si="44"/>
        <v>7862546</v>
      </c>
    </row>
    <row r="390" spans="1:19" ht="13.2">
      <c r="A390" s="2" t="s">
        <v>251</v>
      </c>
      <c r="B390" s="2" t="s">
        <v>7538</v>
      </c>
      <c r="C390" s="5">
        <v>7.7</v>
      </c>
      <c r="D390" s="7">
        <v>2003</v>
      </c>
      <c r="E390" s="7" t="str">
        <f t="shared" si="45"/>
        <v>2000s</v>
      </c>
      <c r="F390" s="9">
        <v>5739376</v>
      </c>
      <c r="G390" s="11">
        <v>154</v>
      </c>
      <c r="H390" s="2" t="s">
        <v>1278</v>
      </c>
      <c r="I390" s="2" t="s">
        <v>86</v>
      </c>
      <c r="N390" s="11">
        <v>58260</v>
      </c>
      <c r="O390" s="11">
        <v>286</v>
      </c>
      <c r="P390" s="2" t="s">
        <v>18</v>
      </c>
      <c r="Q390" s="2" t="s">
        <v>19</v>
      </c>
      <c r="R390" s="14">
        <v>500000</v>
      </c>
      <c r="S390" s="9">
        <f t="shared" si="44"/>
        <v>5239376</v>
      </c>
    </row>
    <row r="391" spans="1:19" ht="13.2">
      <c r="A391" s="2" t="s">
        <v>938</v>
      </c>
      <c r="B391" s="2" t="s">
        <v>4784</v>
      </c>
      <c r="C391" s="5">
        <v>7.7</v>
      </c>
      <c r="D391" s="7">
        <v>2002</v>
      </c>
      <c r="E391" s="7" t="str">
        <f t="shared" si="45"/>
        <v>2000s</v>
      </c>
      <c r="F391" s="9">
        <v>22245861</v>
      </c>
      <c r="G391" s="11">
        <v>241</v>
      </c>
      <c r="H391" s="2" t="s">
        <v>1278</v>
      </c>
      <c r="I391" s="2" t="s">
        <v>395</v>
      </c>
      <c r="N391" s="11">
        <v>143251</v>
      </c>
      <c r="O391" s="11">
        <v>710</v>
      </c>
      <c r="P391" s="2" t="s">
        <v>18</v>
      </c>
      <c r="Q391" s="2" t="s">
        <v>19</v>
      </c>
      <c r="R391" s="14">
        <v>19000000</v>
      </c>
      <c r="S391" s="9">
        <f t="shared" si="44"/>
        <v>3245861</v>
      </c>
    </row>
    <row r="392" spans="1:19" ht="13.2">
      <c r="A392" s="2" t="s">
        <v>7597</v>
      </c>
      <c r="B392" s="2" t="s">
        <v>7598</v>
      </c>
      <c r="C392" s="5">
        <v>7.7</v>
      </c>
      <c r="D392" s="7">
        <v>1933</v>
      </c>
      <c r="E392" s="7" t="str">
        <f t="shared" si="45"/>
        <v>1930s</v>
      </c>
      <c r="F392" s="9">
        <v>2300000</v>
      </c>
      <c r="G392" s="11">
        <v>65</v>
      </c>
      <c r="H392" s="2" t="s">
        <v>4648</v>
      </c>
      <c r="I392" s="2" t="s">
        <v>7507</v>
      </c>
      <c r="N392" s="11">
        <v>7921</v>
      </c>
      <c r="O392" s="11">
        <v>97</v>
      </c>
      <c r="P392" s="2" t="s">
        <v>18</v>
      </c>
      <c r="Q392" s="2" t="s">
        <v>19</v>
      </c>
      <c r="R392" s="14">
        <v>439000</v>
      </c>
      <c r="S392" s="9">
        <f t="shared" si="44"/>
        <v>1861000</v>
      </c>
    </row>
    <row r="393" spans="1:19" ht="13.2">
      <c r="A393" s="2" t="s">
        <v>479</v>
      </c>
      <c r="B393" s="2" t="s">
        <v>6051</v>
      </c>
      <c r="C393" s="5">
        <v>7.7</v>
      </c>
      <c r="D393" s="7">
        <v>1989</v>
      </c>
      <c r="E393" s="7" t="str">
        <f t="shared" si="45"/>
        <v>1980s</v>
      </c>
      <c r="F393" s="9">
        <v>10161099</v>
      </c>
      <c r="G393" s="11">
        <v>46</v>
      </c>
      <c r="H393" s="2" t="s">
        <v>6050</v>
      </c>
      <c r="I393" s="2" t="s">
        <v>430</v>
      </c>
      <c r="N393" s="11">
        <v>23441</v>
      </c>
      <c r="O393" s="11">
        <v>108</v>
      </c>
      <c r="P393" s="2" t="s">
        <v>18</v>
      </c>
      <c r="Q393" s="2" t="s">
        <v>30</v>
      </c>
      <c r="R393" s="14">
        <v>9000000</v>
      </c>
      <c r="S393" s="9">
        <f t="shared" si="44"/>
        <v>1161099</v>
      </c>
    </row>
    <row r="394" spans="1:19" ht="13.2">
      <c r="A394" s="2" t="s">
        <v>3914</v>
      </c>
      <c r="B394" s="2" t="s">
        <v>6323</v>
      </c>
      <c r="C394" s="5">
        <v>7.7</v>
      </c>
      <c r="D394" s="7">
        <v>1993</v>
      </c>
      <c r="E394" s="7" t="str">
        <f t="shared" si="45"/>
        <v>1990s</v>
      </c>
      <c r="F394" s="9">
        <v>7993039</v>
      </c>
      <c r="G394" s="11">
        <v>152</v>
      </c>
      <c r="H394" s="2" t="s">
        <v>869</v>
      </c>
      <c r="I394" s="2" t="s">
        <v>1021</v>
      </c>
      <c r="N394" s="11">
        <v>120036</v>
      </c>
      <c r="O394" s="11">
        <v>408</v>
      </c>
      <c r="P394" s="2" t="s">
        <v>18</v>
      </c>
      <c r="Q394" s="2" t="s">
        <v>19</v>
      </c>
      <c r="R394" s="14">
        <v>6900000</v>
      </c>
      <c r="S394" s="9">
        <f t="shared" si="44"/>
        <v>1093039</v>
      </c>
    </row>
    <row r="395" spans="1:19" ht="13.2">
      <c r="A395" s="2" t="s">
        <v>7385</v>
      </c>
      <c r="B395" s="2" t="s">
        <v>7386</v>
      </c>
      <c r="C395" s="5">
        <v>7.7</v>
      </c>
      <c r="D395" s="7">
        <v>2006</v>
      </c>
      <c r="E395" s="7" t="str">
        <f t="shared" si="45"/>
        <v>2000s</v>
      </c>
      <c r="F395" s="9">
        <v>1677838</v>
      </c>
      <c r="G395" s="11">
        <v>87</v>
      </c>
      <c r="H395" s="2" t="s">
        <v>37</v>
      </c>
      <c r="I395" s="2" t="s">
        <v>537</v>
      </c>
      <c r="N395" s="11">
        <v>11283</v>
      </c>
      <c r="O395" s="11">
        <v>155</v>
      </c>
      <c r="P395" s="2" t="s">
        <v>18</v>
      </c>
      <c r="Q395" s="2" t="s">
        <v>19</v>
      </c>
      <c r="R395" s="14">
        <v>1000000</v>
      </c>
      <c r="S395" s="9">
        <f t="shared" si="44"/>
        <v>677838</v>
      </c>
    </row>
    <row r="396" spans="1:19" ht="13.2">
      <c r="A396" s="2" t="s">
        <v>7708</v>
      </c>
      <c r="B396" s="2" t="s">
        <v>7709</v>
      </c>
      <c r="C396" s="5">
        <v>7.7</v>
      </c>
      <c r="D396" s="7">
        <v>2011</v>
      </c>
      <c r="E396" s="7" t="str">
        <f t="shared" si="45"/>
        <v>2010s</v>
      </c>
      <c r="F396" s="9">
        <v>469947</v>
      </c>
      <c r="G396" s="11">
        <v>143</v>
      </c>
      <c r="H396" s="2" t="s">
        <v>128</v>
      </c>
      <c r="I396" s="2" t="s">
        <v>5772</v>
      </c>
      <c r="N396" s="11">
        <v>19846</v>
      </c>
      <c r="O396" s="11">
        <v>68</v>
      </c>
      <c r="P396" s="2" t="s">
        <v>18</v>
      </c>
      <c r="Q396" s="2" t="s">
        <v>30</v>
      </c>
      <c r="R396" s="14">
        <v>120000</v>
      </c>
      <c r="S396" s="9">
        <f t="shared" si="44"/>
        <v>349947</v>
      </c>
    </row>
    <row r="397" spans="1:19" ht="13.2">
      <c r="A397" s="2" t="s">
        <v>2278</v>
      </c>
      <c r="B397" s="2" t="s">
        <v>7523</v>
      </c>
      <c r="C397" s="5">
        <v>7.7</v>
      </c>
      <c r="D397" s="7">
        <v>1964</v>
      </c>
      <c r="E397" s="7" t="str">
        <f t="shared" si="45"/>
        <v>1960s</v>
      </c>
      <c r="F397" s="9">
        <v>515005</v>
      </c>
      <c r="G397" s="11">
        <v>105</v>
      </c>
      <c r="H397" s="2" t="s">
        <v>2702</v>
      </c>
      <c r="I397" s="2" t="s">
        <v>7522</v>
      </c>
      <c r="N397" s="11">
        <v>31429</v>
      </c>
      <c r="O397" s="11">
        <v>219</v>
      </c>
      <c r="P397" s="2" t="s">
        <v>18</v>
      </c>
      <c r="Q397" s="2" t="s">
        <v>30</v>
      </c>
      <c r="R397" s="14">
        <v>560000</v>
      </c>
      <c r="S397" s="9">
        <f t="shared" si="44"/>
        <v>-44995</v>
      </c>
    </row>
    <row r="398" spans="1:19" ht="13.2">
      <c r="A398" s="2" t="s">
        <v>7705</v>
      </c>
      <c r="B398" s="2" t="s">
        <v>7707</v>
      </c>
      <c r="C398" s="5">
        <v>7.7</v>
      </c>
      <c r="D398" s="7">
        <v>2006</v>
      </c>
      <c r="E398" s="7" t="str">
        <f t="shared" si="45"/>
        <v>2000s</v>
      </c>
      <c r="F398" s="9">
        <v>1111</v>
      </c>
      <c r="G398" s="11">
        <v>11</v>
      </c>
      <c r="H398" s="2" t="s">
        <v>7124</v>
      </c>
      <c r="I398" s="2" t="s">
        <v>7706</v>
      </c>
      <c r="N398" s="11">
        <v>771</v>
      </c>
      <c r="O398" s="11">
        <v>10</v>
      </c>
      <c r="P398" s="2" t="s">
        <v>18</v>
      </c>
      <c r="Q398" s="2" t="s">
        <v>19</v>
      </c>
      <c r="R398" s="14">
        <v>200000</v>
      </c>
      <c r="S398" s="9">
        <f t="shared" si="44"/>
        <v>-198889</v>
      </c>
    </row>
    <row r="399" spans="1:19" ht="13.2">
      <c r="A399" s="2" t="s">
        <v>5913</v>
      </c>
      <c r="B399" s="2" t="s">
        <v>5916</v>
      </c>
      <c r="C399" s="5">
        <v>7.7</v>
      </c>
      <c r="D399" s="7">
        <v>1998</v>
      </c>
      <c r="E399" s="7" t="str">
        <f t="shared" si="45"/>
        <v>1990s</v>
      </c>
      <c r="F399" s="9">
        <v>9473382</v>
      </c>
      <c r="G399" s="11">
        <v>94</v>
      </c>
      <c r="H399" s="2" t="s">
        <v>5914</v>
      </c>
      <c r="I399" s="2" t="s">
        <v>5915</v>
      </c>
      <c r="N399" s="11">
        <v>26832</v>
      </c>
      <c r="O399" s="11">
        <v>247</v>
      </c>
      <c r="P399" s="2" t="s">
        <v>770</v>
      </c>
      <c r="Q399" s="2" t="s">
        <v>161</v>
      </c>
      <c r="R399" s="14">
        <v>10000000</v>
      </c>
      <c r="S399" s="9">
        <f t="shared" si="44"/>
        <v>-526618</v>
      </c>
    </row>
    <row r="400" spans="1:19" ht="13.2">
      <c r="A400" s="2" t="s">
        <v>6515</v>
      </c>
      <c r="B400" s="2" t="s">
        <v>7336</v>
      </c>
      <c r="C400" s="5">
        <v>7.7</v>
      </c>
      <c r="D400" s="7">
        <v>2004</v>
      </c>
      <c r="E400" s="7" t="str">
        <f t="shared" si="45"/>
        <v>2000s</v>
      </c>
      <c r="F400" s="9">
        <v>6013</v>
      </c>
      <c r="G400" s="11">
        <v>99</v>
      </c>
      <c r="H400" s="2" t="s">
        <v>1093</v>
      </c>
      <c r="I400" s="2" t="s">
        <v>1167</v>
      </c>
      <c r="N400" s="11">
        <v>39929</v>
      </c>
      <c r="O400" s="11">
        <v>207</v>
      </c>
      <c r="P400" s="2" t="s">
        <v>18</v>
      </c>
      <c r="Q400" s="2" t="s">
        <v>30</v>
      </c>
      <c r="R400" s="14">
        <v>695393</v>
      </c>
      <c r="S400" s="9">
        <f t="shared" si="44"/>
        <v>-689380</v>
      </c>
    </row>
    <row r="401" spans="1:19" ht="13.2">
      <c r="A401" s="2" t="s">
        <v>3751</v>
      </c>
      <c r="B401" s="2" t="s">
        <v>6625</v>
      </c>
      <c r="C401" s="5">
        <v>7.7</v>
      </c>
      <c r="D401" s="7">
        <v>1997</v>
      </c>
      <c r="E401" s="7" t="str">
        <f t="shared" si="45"/>
        <v>1990s</v>
      </c>
      <c r="F401" s="9">
        <v>4306697</v>
      </c>
      <c r="G401" s="11">
        <v>120</v>
      </c>
      <c r="H401" s="2" t="s">
        <v>1655</v>
      </c>
      <c r="I401" s="2" t="s">
        <v>212</v>
      </c>
      <c r="N401" s="11">
        <v>26720</v>
      </c>
      <c r="O401" s="11">
        <v>196</v>
      </c>
      <c r="P401" s="2" t="s">
        <v>18</v>
      </c>
      <c r="Q401" s="2" t="s">
        <v>161</v>
      </c>
      <c r="R401" s="14">
        <v>5000000</v>
      </c>
      <c r="S401" s="9">
        <f t="shared" si="44"/>
        <v>-693303</v>
      </c>
    </row>
    <row r="402" spans="1:19" ht="13.2">
      <c r="A402" s="2" t="s">
        <v>7411</v>
      </c>
      <c r="B402" s="2" t="s">
        <v>7412</v>
      </c>
      <c r="C402" s="5">
        <v>7.7</v>
      </c>
      <c r="D402" s="7">
        <v>2007</v>
      </c>
      <c r="E402" s="7" t="str">
        <f t="shared" si="45"/>
        <v>2000s</v>
      </c>
      <c r="F402" s="9">
        <v>274661</v>
      </c>
      <c r="G402" s="11">
        <v>84</v>
      </c>
      <c r="H402" s="2" t="s">
        <v>6652</v>
      </c>
      <c r="I402" s="2" t="s">
        <v>7411</v>
      </c>
      <c r="N402" s="11">
        <v>10564</v>
      </c>
      <c r="O402" s="11">
        <v>40</v>
      </c>
      <c r="P402" s="2" t="s">
        <v>18</v>
      </c>
      <c r="Q402" s="2" t="s">
        <v>19</v>
      </c>
      <c r="R402" s="14">
        <v>1000000</v>
      </c>
      <c r="S402" s="9">
        <f t="shared" si="44"/>
        <v>-725339</v>
      </c>
    </row>
    <row r="403" spans="1:19" ht="13.2">
      <c r="A403" s="2" t="s">
        <v>6374</v>
      </c>
      <c r="B403" s="2" t="s">
        <v>6376</v>
      </c>
      <c r="C403" s="5">
        <v>7.7</v>
      </c>
      <c r="D403" s="7">
        <v>2003</v>
      </c>
      <c r="E403" s="7" t="str">
        <f t="shared" si="45"/>
        <v>2000s</v>
      </c>
      <c r="F403" s="9">
        <v>4063859</v>
      </c>
      <c r="G403" s="11">
        <v>153</v>
      </c>
      <c r="H403" s="2" t="s">
        <v>128</v>
      </c>
      <c r="I403" s="2" t="s">
        <v>6375</v>
      </c>
      <c r="N403" s="11">
        <v>114407</v>
      </c>
      <c r="O403" s="11">
        <v>225</v>
      </c>
      <c r="P403" s="2" t="s">
        <v>3783</v>
      </c>
      <c r="Q403" s="2" t="s">
        <v>431</v>
      </c>
      <c r="R403" s="14">
        <v>4800000</v>
      </c>
      <c r="S403" s="9">
        <f t="shared" si="44"/>
        <v>-736141</v>
      </c>
    </row>
    <row r="404" spans="1:19" ht="13.2">
      <c r="A404" s="2" t="s">
        <v>6357</v>
      </c>
      <c r="B404" s="2" t="s">
        <v>6359</v>
      </c>
      <c r="C404" s="5">
        <v>7.7</v>
      </c>
      <c r="D404" s="7">
        <v>2001</v>
      </c>
      <c r="E404" s="7" t="str">
        <f t="shared" si="45"/>
        <v>2000s</v>
      </c>
      <c r="F404" s="9">
        <v>6173485</v>
      </c>
      <c r="G404" s="11">
        <v>73</v>
      </c>
      <c r="H404" s="2" t="s">
        <v>814</v>
      </c>
      <c r="I404" s="2" t="s">
        <v>6358</v>
      </c>
      <c r="N404" s="11">
        <v>10672</v>
      </c>
      <c r="O404" s="11">
        <v>84</v>
      </c>
      <c r="P404" s="2" t="s">
        <v>18</v>
      </c>
      <c r="Q404" s="2" t="s">
        <v>431</v>
      </c>
      <c r="R404" s="14">
        <v>7000000</v>
      </c>
      <c r="S404" s="9">
        <f t="shared" si="44"/>
        <v>-826515</v>
      </c>
    </row>
    <row r="405" spans="1:19" ht="13.2">
      <c r="A405" s="2" t="s">
        <v>6515</v>
      </c>
      <c r="B405" s="2" t="s">
        <v>7065</v>
      </c>
      <c r="C405" s="5">
        <v>7.7</v>
      </c>
      <c r="D405" s="7">
        <v>2006</v>
      </c>
      <c r="E405" s="7" t="str">
        <f t="shared" si="45"/>
        <v>2000s</v>
      </c>
      <c r="F405" s="9">
        <v>327919</v>
      </c>
      <c r="G405" s="11">
        <v>172</v>
      </c>
      <c r="H405" s="2" t="s">
        <v>1001</v>
      </c>
      <c r="I405" s="2" t="s">
        <v>93</v>
      </c>
      <c r="N405" s="11">
        <v>99177</v>
      </c>
      <c r="O405" s="11">
        <v>192</v>
      </c>
      <c r="P405" s="2" t="s">
        <v>18</v>
      </c>
      <c r="Q405" s="2" t="s">
        <v>30</v>
      </c>
      <c r="R405" s="14">
        <v>1500000</v>
      </c>
      <c r="S405" s="9">
        <f t="shared" si="44"/>
        <v>-1172081</v>
      </c>
    </row>
    <row r="406" spans="1:19" ht="13.2">
      <c r="A406" s="2" t="s">
        <v>625</v>
      </c>
      <c r="B406" s="2" t="s">
        <v>7591</v>
      </c>
      <c r="C406" s="5">
        <v>7.7</v>
      </c>
      <c r="D406" s="7">
        <v>2002</v>
      </c>
      <c r="E406" s="7" t="str">
        <f t="shared" si="45"/>
        <v>2000s</v>
      </c>
      <c r="F406" s="9">
        <v>768045</v>
      </c>
      <c r="G406" s="11">
        <v>92</v>
      </c>
      <c r="H406" s="2" t="s">
        <v>1016</v>
      </c>
      <c r="I406" s="2" t="s">
        <v>103</v>
      </c>
      <c r="N406" s="11">
        <v>19732</v>
      </c>
      <c r="O406" s="11">
        <v>120</v>
      </c>
      <c r="P406" s="2" t="s">
        <v>18</v>
      </c>
      <c r="Q406" s="2" t="s">
        <v>30</v>
      </c>
      <c r="R406" s="14">
        <v>2000000</v>
      </c>
      <c r="S406" s="9">
        <f t="shared" si="44"/>
        <v>-1231955</v>
      </c>
    </row>
    <row r="407" spans="1:19" ht="13.2">
      <c r="A407" s="2" t="s">
        <v>2368</v>
      </c>
      <c r="B407" s="2" t="s">
        <v>6691</v>
      </c>
      <c r="C407" s="5">
        <v>7.7</v>
      </c>
      <c r="D407" s="7">
        <v>2002</v>
      </c>
      <c r="E407" s="7" t="str">
        <f t="shared" si="45"/>
        <v>2000s</v>
      </c>
      <c r="F407" s="9">
        <v>13060843</v>
      </c>
      <c r="G407" s="11">
        <v>202</v>
      </c>
      <c r="H407" s="2" t="s">
        <v>1655</v>
      </c>
      <c r="I407" s="2" t="s">
        <v>390</v>
      </c>
      <c r="N407" s="11">
        <v>149528</v>
      </c>
      <c r="O407" s="11">
        <v>454</v>
      </c>
      <c r="P407" s="2" t="s">
        <v>18</v>
      </c>
      <c r="Q407" s="2" t="s">
        <v>19</v>
      </c>
      <c r="R407" s="14">
        <v>15000000</v>
      </c>
      <c r="S407" s="9">
        <f t="shared" si="44"/>
        <v>-1939157</v>
      </c>
    </row>
    <row r="408" spans="1:19" ht="13.2">
      <c r="A408" s="2" t="s">
        <v>7174</v>
      </c>
      <c r="B408" s="2" t="s">
        <v>7177</v>
      </c>
      <c r="C408" s="5">
        <v>7.7</v>
      </c>
      <c r="D408" s="7">
        <v>1947</v>
      </c>
      <c r="E408" s="7" t="str">
        <f t="shared" si="45"/>
        <v>1940s</v>
      </c>
      <c r="F408" s="9">
        <v>7927</v>
      </c>
      <c r="G408" s="11">
        <v>90</v>
      </c>
      <c r="H408" s="2" t="s">
        <v>7175</v>
      </c>
      <c r="I408" s="2" t="s">
        <v>7176</v>
      </c>
      <c r="N408" s="11">
        <v>19236</v>
      </c>
      <c r="O408" s="11">
        <v>175</v>
      </c>
      <c r="P408" s="2" t="s">
        <v>18</v>
      </c>
      <c r="Q408" s="2" t="s">
        <v>19</v>
      </c>
      <c r="R408" s="14">
        <v>2300000</v>
      </c>
      <c r="S408" s="9">
        <f t="shared" si="44"/>
        <v>-2292073</v>
      </c>
    </row>
    <row r="409" spans="1:19" ht="13.2">
      <c r="A409" s="2" t="s">
        <v>6612</v>
      </c>
      <c r="B409" s="2" t="s">
        <v>6613</v>
      </c>
      <c r="C409" s="5">
        <v>7.7</v>
      </c>
      <c r="D409" s="7">
        <v>2003</v>
      </c>
      <c r="E409" s="7" t="str">
        <f t="shared" si="45"/>
        <v>2000s</v>
      </c>
      <c r="F409" s="9">
        <v>3432342</v>
      </c>
      <c r="G409" s="11">
        <v>135</v>
      </c>
      <c r="H409" s="2" t="s">
        <v>4659</v>
      </c>
      <c r="I409" s="2" t="s">
        <v>5087</v>
      </c>
      <c r="N409" s="11">
        <v>24921</v>
      </c>
      <c r="O409" s="11">
        <v>166</v>
      </c>
      <c r="P409" s="2" t="s">
        <v>770</v>
      </c>
      <c r="Q409" s="2" t="s">
        <v>161</v>
      </c>
      <c r="R409" s="14">
        <v>6000000</v>
      </c>
      <c r="S409" s="9">
        <f t="shared" si="44"/>
        <v>-2567658</v>
      </c>
    </row>
    <row r="410" spans="1:19" ht="13.2">
      <c r="A410" s="2" t="s">
        <v>4496</v>
      </c>
      <c r="B410" s="2" t="s">
        <v>6372</v>
      </c>
      <c r="C410" s="5">
        <v>7.7</v>
      </c>
      <c r="D410" s="7">
        <v>2007</v>
      </c>
      <c r="E410" s="7" t="str">
        <f t="shared" si="45"/>
        <v>2000s</v>
      </c>
      <c r="F410" s="9">
        <v>871577</v>
      </c>
      <c r="G410" s="11">
        <v>183</v>
      </c>
      <c r="H410" s="2" t="s">
        <v>2041</v>
      </c>
      <c r="I410" s="2" t="s">
        <v>326</v>
      </c>
      <c r="N410" s="11">
        <v>51353</v>
      </c>
      <c r="O410" s="11">
        <v>143</v>
      </c>
      <c r="P410" s="2" t="s">
        <v>18</v>
      </c>
      <c r="Q410" s="2" t="s">
        <v>30</v>
      </c>
      <c r="R410" s="14">
        <v>4500000</v>
      </c>
      <c r="S410" s="9">
        <f t="shared" si="44"/>
        <v>-3628423</v>
      </c>
    </row>
    <row r="411" spans="1:19" ht="13.2">
      <c r="A411" s="2" t="s">
        <v>615</v>
      </c>
      <c r="B411" s="2" t="s">
        <v>4601</v>
      </c>
      <c r="C411" s="5">
        <v>7.7</v>
      </c>
      <c r="D411" s="7">
        <v>2003</v>
      </c>
      <c r="E411" s="7" t="str">
        <f t="shared" si="45"/>
        <v>2000s</v>
      </c>
      <c r="F411" s="9">
        <v>16248701</v>
      </c>
      <c r="G411" s="11">
        <v>192</v>
      </c>
      <c r="H411" s="2" t="s">
        <v>1655</v>
      </c>
      <c r="I411" s="2" t="s">
        <v>125</v>
      </c>
      <c r="N411" s="11">
        <v>189683</v>
      </c>
      <c r="O411" s="11">
        <v>559</v>
      </c>
      <c r="P411" s="2" t="s">
        <v>18</v>
      </c>
      <c r="Q411" s="2" t="s">
        <v>19</v>
      </c>
      <c r="R411" s="14">
        <v>20000000</v>
      </c>
      <c r="S411" s="9">
        <f t="shared" si="44"/>
        <v>-3751299</v>
      </c>
    </row>
    <row r="412" spans="1:19" ht="13.2">
      <c r="A412" s="2" t="s">
        <v>6802</v>
      </c>
      <c r="B412" s="2" t="s">
        <v>6803</v>
      </c>
      <c r="C412" s="5">
        <v>7.7</v>
      </c>
      <c r="D412" s="7">
        <v>2002</v>
      </c>
      <c r="E412" s="7" t="str">
        <f t="shared" si="45"/>
        <v>2000s</v>
      </c>
      <c r="F412" s="9">
        <v>146402</v>
      </c>
      <c r="G412" s="11">
        <v>64</v>
      </c>
      <c r="H412" s="2" t="s">
        <v>1278</v>
      </c>
      <c r="I412" s="2" t="s">
        <v>6665</v>
      </c>
      <c r="N412" s="11">
        <v>9913</v>
      </c>
      <c r="O412" s="11">
        <v>38</v>
      </c>
      <c r="P412" s="2" t="s">
        <v>1380</v>
      </c>
      <c r="Q412" s="2" t="s">
        <v>1732</v>
      </c>
      <c r="R412" s="14">
        <v>4000000</v>
      </c>
      <c r="S412" s="9">
        <f t="shared" si="44"/>
        <v>-3853598</v>
      </c>
    </row>
    <row r="413" spans="1:19" ht="13.2">
      <c r="A413" s="2" t="s">
        <v>6793</v>
      </c>
      <c r="B413" s="2" t="s">
        <v>6796</v>
      </c>
      <c r="C413" s="5">
        <v>7.7</v>
      </c>
      <c r="D413" s="7">
        <v>2013</v>
      </c>
      <c r="E413" s="7" t="str">
        <f t="shared" si="45"/>
        <v>2010s</v>
      </c>
      <c r="F413" s="9">
        <v>100412</v>
      </c>
      <c r="G413" s="11">
        <v>26</v>
      </c>
      <c r="H413" s="2" t="s">
        <v>1655</v>
      </c>
      <c r="I413" s="2" t="s">
        <v>6795</v>
      </c>
      <c r="N413" s="11">
        <v>2112</v>
      </c>
      <c r="O413" s="11">
        <v>7</v>
      </c>
      <c r="P413" s="2" t="s">
        <v>3783</v>
      </c>
      <c r="Q413" s="2" t="s">
        <v>1435</v>
      </c>
      <c r="R413" s="14">
        <v>4000000</v>
      </c>
      <c r="S413" s="9">
        <f t="shared" si="44"/>
        <v>-3899588</v>
      </c>
    </row>
    <row r="414" spans="1:19" ht="13.2">
      <c r="A414" s="2" t="s">
        <v>5291</v>
      </c>
      <c r="B414" s="2" t="s">
        <v>6637</v>
      </c>
      <c r="C414" s="5">
        <v>7.7</v>
      </c>
      <c r="D414" s="7">
        <v>2004</v>
      </c>
      <c r="E414" s="7" t="str">
        <f t="shared" si="45"/>
        <v>2000s</v>
      </c>
      <c r="F414" s="9">
        <v>1082044</v>
      </c>
      <c r="G414" s="11">
        <v>204</v>
      </c>
      <c r="H414" s="2" t="s">
        <v>1945</v>
      </c>
      <c r="I414" s="2" t="s">
        <v>32</v>
      </c>
      <c r="N414" s="11">
        <v>281649</v>
      </c>
      <c r="O414" s="11">
        <v>458</v>
      </c>
      <c r="P414" s="2" t="s">
        <v>18</v>
      </c>
      <c r="Q414" s="2" t="s">
        <v>1732</v>
      </c>
      <c r="R414" s="14">
        <v>5000000</v>
      </c>
      <c r="S414" s="9">
        <f t="shared" si="44"/>
        <v>-3917956</v>
      </c>
    </row>
    <row r="415" spans="1:19" ht="13.2">
      <c r="A415" s="2" t="s">
        <v>6169</v>
      </c>
      <c r="B415" s="2" t="s">
        <v>6171</v>
      </c>
      <c r="C415" s="5">
        <v>7.7</v>
      </c>
      <c r="D415" s="7">
        <v>2009</v>
      </c>
      <c r="E415" s="7" t="str">
        <f t="shared" si="45"/>
        <v>2000s</v>
      </c>
      <c r="F415" s="9">
        <v>686383</v>
      </c>
      <c r="G415" s="11">
        <v>118</v>
      </c>
      <c r="H415" s="2" t="s">
        <v>355</v>
      </c>
      <c r="I415" s="2" t="s">
        <v>6170</v>
      </c>
      <c r="N415" s="11">
        <v>22811</v>
      </c>
      <c r="O415" s="11">
        <v>71</v>
      </c>
      <c r="P415" s="2" t="s">
        <v>18</v>
      </c>
      <c r="Q415" s="2" t="s">
        <v>771</v>
      </c>
      <c r="R415" s="14">
        <v>6500000</v>
      </c>
      <c r="S415" s="9">
        <f t="shared" si="44"/>
        <v>-5813617</v>
      </c>
    </row>
    <row r="416" spans="1:19" ht="13.2">
      <c r="A416" s="2" t="s">
        <v>5657</v>
      </c>
      <c r="B416" s="2" t="s">
        <v>5659</v>
      </c>
      <c r="C416" s="5">
        <v>7.7</v>
      </c>
      <c r="D416" s="7">
        <v>2013</v>
      </c>
      <c r="E416" s="7" t="str">
        <f t="shared" si="45"/>
        <v>2010s</v>
      </c>
      <c r="F416" s="9">
        <v>2835886</v>
      </c>
      <c r="G416" s="11">
        <v>280</v>
      </c>
      <c r="H416" s="2" t="s">
        <v>1655</v>
      </c>
      <c r="I416" s="2" t="s">
        <v>5658</v>
      </c>
      <c r="N416" s="11">
        <v>55516</v>
      </c>
      <c r="O416" s="11">
        <v>124</v>
      </c>
      <c r="P416" s="2" t="s">
        <v>4143</v>
      </c>
      <c r="Q416" s="2" t="s">
        <v>3166</v>
      </c>
      <c r="R416" s="14">
        <v>9200000</v>
      </c>
      <c r="S416" s="9">
        <f t="shared" si="44"/>
        <v>-6364114</v>
      </c>
    </row>
    <row r="417" spans="1:19" ht="13.2">
      <c r="A417" s="2" t="s">
        <v>4675</v>
      </c>
      <c r="B417" s="2" t="s">
        <v>5751</v>
      </c>
      <c r="C417" s="5">
        <v>7.7</v>
      </c>
      <c r="D417" s="7">
        <v>2004</v>
      </c>
      <c r="E417" s="7" t="str">
        <f t="shared" si="45"/>
        <v>2000s</v>
      </c>
      <c r="F417" s="9">
        <v>3753806</v>
      </c>
      <c r="G417" s="11">
        <v>169</v>
      </c>
      <c r="H417" s="2" t="s">
        <v>1001</v>
      </c>
      <c r="I417" s="2" t="s">
        <v>215</v>
      </c>
      <c r="N417" s="11">
        <v>20307</v>
      </c>
      <c r="O417" s="11">
        <v>165</v>
      </c>
      <c r="P417" s="2" t="s">
        <v>18</v>
      </c>
      <c r="Q417" s="2" t="s">
        <v>30</v>
      </c>
      <c r="R417" s="14">
        <v>11000000</v>
      </c>
      <c r="S417" s="9">
        <f t="shared" si="44"/>
        <v>-7246194</v>
      </c>
    </row>
    <row r="418" spans="1:19" ht="13.2">
      <c r="A418" s="2" t="s">
        <v>2499</v>
      </c>
      <c r="B418" s="2" t="s">
        <v>2500</v>
      </c>
      <c r="C418" s="5">
        <v>7.7</v>
      </c>
      <c r="D418" s="7">
        <v>2007</v>
      </c>
      <c r="E418" s="7" t="str">
        <f t="shared" si="45"/>
        <v>2000s</v>
      </c>
      <c r="F418" s="9">
        <v>17114882</v>
      </c>
      <c r="G418" s="11">
        <v>356</v>
      </c>
      <c r="H418" s="2" t="s">
        <v>1137</v>
      </c>
      <c r="I418" s="2" t="s">
        <v>1399</v>
      </c>
      <c r="N418" s="11">
        <v>189249</v>
      </c>
      <c r="O418" s="11">
        <v>398</v>
      </c>
      <c r="P418" s="2" t="s">
        <v>18</v>
      </c>
      <c r="Q418" s="2" t="s">
        <v>19</v>
      </c>
      <c r="R418" s="14">
        <v>25000000</v>
      </c>
      <c r="S418" s="9">
        <f t="shared" si="44"/>
        <v>-7885118</v>
      </c>
    </row>
    <row r="419" spans="1:19" ht="13.2">
      <c r="A419" s="2" t="s">
        <v>1388</v>
      </c>
      <c r="B419" s="2" t="s">
        <v>4786</v>
      </c>
      <c r="C419" s="5">
        <v>7.7</v>
      </c>
      <c r="D419" s="7">
        <v>1998</v>
      </c>
      <c r="E419" s="7" t="str">
        <f t="shared" si="45"/>
        <v>1990s</v>
      </c>
      <c r="F419" s="9">
        <v>10562387</v>
      </c>
      <c r="G419" s="11">
        <v>156</v>
      </c>
      <c r="H419" s="2" t="s">
        <v>2492</v>
      </c>
      <c r="I419" s="2" t="s">
        <v>23</v>
      </c>
      <c r="N419" s="11">
        <v>213226</v>
      </c>
      <c r="O419" s="11">
        <v>648</v>
      </c>
      <c r="P419" s="2" t="s">
        <v>18</v>
      </c>
      <c r="Q419" s="2" t="s">
        <v>19</v>
      </c>
      <c r="R419" s="14">
        <v>18500000</v>
      </c>
      <c r="S419" s="9">
        <f t="shared" si="44"/>
        <v>-7937613</v>
      </c>
    </row>
    <row r="420" spans="1:19" ht="13.2">
      <c r="A420" s="2" t="s">
        <v>5688</v>
      </c>
      <c r="B420" s="2" t="s">
        <v>5689</v>
      </c>
      <c r="C420" s="5">
        <v>7.7</v>
      </c>
      <c r="D420" s="7">
        <v>2009</v>
      </c>
      <c r="E420" s="7" t="str">
        <f t="shared" si="45"/>
        <v>2000s</v>
      </c>
      <c r="F420" s="9">
        <v>119922</v>
      </c>
      <c r="G420" s="11">
        <v>149</v>
      </c>
      <c r="H420" s="2" t="s">
        <v>1016</v>
      </c>
      <c r="I420" s="2" t="s">
        <v>2717</v>
      </c>
      <c r="N420" s="11">
        <v>8429</v>
      </c>
      <c r="O420" s="11">
        <v>62</v>
      </c>
      <c r="P420" s="2" t="s">
        <v>1006</v>
      </c>
      <c r="Q420" s="2" t="s">
        <v>496</v>
      </c>
      <c r="R420" s="14">
        <v>12000000</v>
      </c>
      <c r="S420" s="9">
        <f t="shared" si="44"/>
        <v>-11880078</v>
      </c>
    </row>
    <row r="421" spans="1:19" ht="13.2">
      <c r="A421" s="2" t="s">
        <v>1866</v>
      </c>
      <c r="B421" s="2" t="s">
        <v>5397</v>
      </c>
      <c r="C421" s="5">
        <v>7.7</v>
      </c>
      <c r="D421" s="7">
        <v>2010</v>
      </c>
      <c r="E421" s="7" t="str">
        <f t="shared" si="45"/>
        <v>2010s</v>
      </c>
      <c r="F421" s="9">
        <v>1752214</v>
      </c>
      <c r="G421" s="11">
        <v>87</v>
      </c>
      <c r="H421" s="2" t="s">
        <v>750</v>
      </c>
      <c r="I421" s="2" t="s">
        <v>2200</v>
      </c>
      <c r="N421" s="11">
        <v>60460</v>
      </c>
      <c r="O421" s="11">
        <v>104</v>
      </c>
      <c r="P421" s="2" t="s">
        <v>18</v>
      </c>
      <c r="Q421" s="2" t="s">
        <v>19</v>
      </c>
      <c r="R421" s="14">
        <v>14000000</v>
      </c>
      <c r="S421" s="9">
        <f t="shared" si="44"/>
        <v>-12247786</v>
      </c>
    </row>
    <row r="422" spans="1:19" ht="13.2">
      <c r="A422" s="2" t="s">
        <v>569</v>
      </c>
      <c r="B422" s="2" t="s">
        <v>3911</v>
      </c>
      <c r="C422" s="5">
        <v>7.7</v>
      </c>
      <c r="D422" s="7">
        <v>1998</v>
      </c>
      <c r="E422" s="7" t="str">
        <f t="shared" si="45"/>
        <v>1990s</v>
      </c>
      <c r="F422" s="9">
        <v>14337579</v>
      </c>
      <c r="G422" s="11">
        <v>222</v>
      </c>
      <c r="H422" s="2" t="s">
        <v>3910</v>
      </c>
      <c r="I422" s="2" t="s">
        <v>946</v>
      </c>
      <c r="N422" s="11">
        <v>156929</v>
      </c>
      <c r="O422" s="11">
        <v>624</v>
      </c>
      <c r="P422" s="2" t="s">
        <v>18</v>
      </c>
      <c r="Q422" s="2" t="s">
        <v>219</v>
      </c>
      <c r="R422" s="14">
        <v>27000000</v>
      </c>
      <c r="S422" s="9">
        <f t="shared" si="44"/>
        <v>-12662421</v>
      </c>
    </row>
    <row r="423" spans="1:19" ht="13.2">
      <c r="A423" s="2" t="s">
        <v>5749</v>
      </c>
      <c r="B423" s="2" t="s">
        <v>5750</v>
      </c>
      <c r="C423" s="5">
        <v>7.7</v>
      </c>
      <c r="D423" s="7">
        <v>2003</v>
      </c>
      <c r="E423" s="7" t="str">
        <f t="shared" si="45"/>
        <v>2000s</v>
      </c>
      <c r="F423" s="9">
        <v>4068087</v>
      </c>
      <c r="G423" s="11">
        <v>25</v>
      </c>
      <c r="H423" s="2" t="s">
        <v>2710</v>
      </c>
      <c r="I423" s="2" t="s">
        <v>4915</v>
      </c>
      <c r="N423" s="11">
        <v>2164</v>
      </c>
      <c r="O423" s="11">
        <v>74</v>
      </c>
      <c r="P423" s="2" t="s">
        <v>18</v>
      </c>
      <c r="Q423" s="2" t="s">
        <v>161</v>
      </c>
      <c r="R423" s="14">
        <v>17000000</v>
      </c>
      <c r="S423" s="9">
        <f t="shared" si="44"/>
        <v>-12931913</v>
      </c>
    </row>
    <row r="424" spans="1:19" ht="13.2">
      <c r="A424" s="2" t="s">
        <v>5432</v>
      </c>
      <c r="B424" s="2" t="s">
        <v>5433</v>
      </c>
      <c r="C424" s="5">
        <v>7.7</v>
      </c>
      <c r="D424" s="7">
        <v>2004</v>
      </c>
      <c r="E424" s="7" t="str">
        <f t="shared" si="45"/>
        <v>2000s</v>
      </c>
      <c r="F424" s="9">
        <v>23947</v>
      </c>
      <c r="G424" s="11">
        <v>185</v>
      </c>
      <c r="H424" s="2" t="s">
        <v>1451</v>
      </c>
      <c r="I424" s="2" t="s">
        <v>651</v>
      </c>
      <c r="N424" s="11">
        <v>357579</v>
      </c>
      <c r="O424" s="11">
        <v>1100</v>
      </c>
      <c r="P424" s="2" t="s">
        <v>18</v>
      </c>
      <c r="Q424" s="2" t="s">
        <v>19</v>
      </c>
      <c r="R424" s="14">
        <v>13000000</v>
      </c>
      <c r="S424" s="9">
        <f t="shared" si="44"/>
        <v>-12976053</v>
      </c>
    </row>
    <row r="425" spans="1:19" ht="13.2">
      <c r="A425" s="2" t="s">
        <v>2243</v>
      </c>
      <c r="B425" s="2" t="s">
        <v>4176</v>
      </c>
      <c r="C425" s="5">
        <v>7.7</v>
      </c>
      <c r="D425" s="7">
        <v>1993</v>
      </c>
      <c r="E425" s="7" t="str">
        <f t="shared" si="45"/>
        <v>1990s</v>
      </c>
      <c r="F425" s="9">
        <v>10769960</v>
      </c>
      <c r="G425" s="11">
        <v>22</v>
      </c>
      <c r="H425" s="2" t="s">
        <v>1016</v>
      </c>
      <c r="I425" s="2" t="s">
        <v>2265</v>
      </c>
      <c r="N425" s="11">
        <v>21940</v>
      </c>
      <c r="O425" s="11">
        <v>256</v>
      </c>
      <c r="P425" s="2" t="s">
        <v>18</v>
      </c>
      <c r="Q425" s="2" t="s">
        <v>19</v>
      </c>
      <c r="R425" s="14">
        <v>25000000</v>
      </c>
      <c r="S425" s="9">
        <f t="shared" si="44"/>
        <v>-14230040</v>
      </c>
    </row>
    <row r="426" spans="1:19" ht="13.2">
      <c r="A426" s="2" t="s">
        <v>474</v>
      </c>
      <c r="B426" s="2" t="s">
        <v>3794</v>
      </c>
      <c r="C426" s="5">
        <v>7.7</v>
      </c>
      <c r="D426" s="7">
        <v>2008</v>
      </c>
      <c r="E426" s="7" t="str">
        <f t="shared" si="45"/>
        <v>2000s</v>
      </c>
      <c r="F426" s="9">
        <v>18593156</v>
      </c>
      <c r="G426" s="11">
        <v>302</v>
      </c>
      <c r="H426" s="2" t="s">
        <v>1655</v>
      </c>
      <c r="I426" s="2" t="s">
        <v>653</v>
      </c>
      <c r="N426" s="11">
        <v>88682</v>
      </c>
      <c r="O426" s="11">
        <v>241</v>
      </c>
      <c r="P426" s="2" t="s">
        <v>18</v>
      </c>
      <c r="Q426" s="2" t="s">
        <v>19</v>
      </c>
      <c r="R426" s="14">
        <v>35000000</v>
      </c>
      <c r="S426" s="9">
        <f t="shared" si="44"/>
        <v>-16406844</v>
      </c>
    </row>
    <row r="427" spans="1:19" ht="13.2">
      <c r="A427" s="2" t="s">
        <v>3420</v>
      </c>
      <c r="B427" s="2" t="s">
        <v>3422</v>
      </c>
      <c r="C427" s="5">
        <v>7.7</v>
      </c>
      <c r="D427" s="7">
        <v>2008</v>
      </c>
      <c r="E427" s="7" t="str">
        <f t="shared" si="45"/>
        <v>2000s</v>
      </c>
      <c r="F427" s="9">
        <v>15081783</v>
      </c>
      <c r="G427" s="11">
        <v>256</v>
      </c>
      <c r="H427" s="2" t="s">
        <v>355</v>
      </c>
      <c r="I427" s="2" t="s">
        <v>3421</v>
      </c>
      <c r="N427" s="11">
        <v>85589</v>
      </c>
      <c r="O427" s="11">
        <v>144</v>
      </c>
      <c r="P427" s="2" t="s">
        <v>377</v>
      </c>
      <c r="Q427" s="2" t="s">
        <v>378</v>
      </c>
      <c r="R427" s="14">
        <v>34000000</v>
      </c>
      <c r="S427" s="9">
        <f t="shared" si="44"/>
        <v>-18918217</v>
      </c>
    </row>
    <row r="428" spans="1:19" ht="13.2">
      <c r="A428" s="2" t="s">
        <v>64</v>
      </c>
      <c r="B428" s="2" t="s">
        <v>577</v>
      </c>
      <c r="C428" s="5">
        <v>7.7</v>
      </c>
      <c r="D428" s="7">
        <v>2009</v>
      </c>
      <c r="E428" s="7" t="str">
        <f t="shared" si="45"/>
        <v>2000s</v>
      </c>
      <c r="F428" s="9">
        <v>107503316</v>
      </c>
      <c r="G428" s="11">
        <v>451</v>
      </c>
      <c r="H428" s="2" t="s">
        <v>575</v>
      </c>
      <c r="I428" s="2" t="s">
        <v>576</v>
      </c>
      <c r="N428" s="11">
        <v>392474</v>
      </c>
      <c r="O428" s="11">
        <v>1229</v>
      </c>
      <c r="P428" s="2" t="s">
        <v>18</v>
      </c>
      <c r="Q428" s="2" t="s">
        <v>19</v>
      </c>
      <c r="R428" s="14">
        <v>130000000</v>
      </c>
      <c r="S428" s="9">
        <f t="shared" si="44"/>
        <v>-22496684</v>
      </c>
    </row>
    <row r="429" spans="1:19" ht="13.2">
      <c r="A429" s="2" t="s">
        <v>558</v>
      </c>
      <c r="B429" s="2" t="s">
        <v>561</v>
      </c>
      <c r="C429" s="5">
        <v>7.7</v>
      </c>
      <c r="D429" s="7">
        <v>2003</v>
      </c>
      <c r="E429" s="7" t="str">
        <f t="shared" si="45"/>
        <v>2000s</v>
      </c>
      <c r="F429" s="9">
        <v>111110575</v>
      </c>
      <c r="G429" s="11">
        <v>190</v>
      </c>
      <c r="H429" s="2" t="s">
        <v>560</v>
      </c>
      <c r="I429" s="2" t="s">
        <v>302</v>
      </c>
      <c r="N429" s="11">
        <v>317166</v>
      </c>
      <c r="O429" s="11">
        <v>928</v>
      </c>
      <c r="P429" s="2" t="s">
        <v>18</v>
      </c>
      <c r="Q429" s="2" t="s">
        <v>19</v>
      </c>
      <c r="R429" s="14">
        <v>140000000</v>
      </c>
      <c r="S429" s="9">
        <f t="shared" si="44"/>
        <v>-28889425</v>
      </c>
    </row>
    <row r="430" spans="1:19" ht="13.2">
      <c r="A430" s="2" t="s">
        <v>1020</v>
      </c>
      <c r="B430" s="2" t="s">
        <v>1022</v>
      </c>
      <c r="C430" s="5">
        <v>7.7</v>
      </c>
      <c r="D430" s="7">
        <v>1997</v>
      </c>
      <c r="E430" s="7" t="str">
        <f t="shared" si="45"/>
        <v>1990s</v>
      </c>
      <c r="F430" s="9">
        <v>63540020</v>
      </c>
      <c r="G430" s="11">
        <v>173</v>
      </c>
      <c r="H430" s="2" t="s">
        <v>40</v>
      </c>
      <c r="I430" s="2" t="s">
        <v>1021</v>
      </c>
      <c r="N430" s="11">
        <v>343274</v>
      </c>
      <c r="O430" s="11">
        <v>742</v>
      </c>
      <c r="P430" s="2" t="s">
        <v>18</v>
      </c>
      <c r="Q430" s="2" t="s">
        <v>771</v>
      </c>
      <c r="R430" s="14">
        <v>93000000</v>
      </c>
      <c r="S430" s="9">
        <f t="shared" si="44"/>
        <v>-29459980</v>
      </c>
    </row>
    <row r="431" spans="1:19" ht="13.2">
      <c r="A431" s="2" t="s">
        <v>387</v>
      </c>
      <c r="B431" s="2" t="s">
        <v>1663</v>
      </c>
      <c r="C431" s="5">
        <v>7.7</v>
      </c>
      <c r="D431" s="7">
        <v>2007</v>
      </c>
      <c r="E431" s="7" t="str">
        <f t="shared" si="45"/>
        <v>2000s</v>
      </c>
      <c r="F431" s="9">
        <v>38345403</v>
      </c>
      <c r="G431" s="11">
        <v>228</v>
      </c>
      <c r="H431" s="2" t="s">
        <v>1662</v>
      </c>
      <c r="I431" s="2" t="s">
        <v>66</v>
      </c>
      <c r="N431" s="11">
        <v>212085</v>
      </c>
      <c r="O431" s="11">
        <v>492</v>
      </c>
      <c r="P431" s="2" t="s">
        <v>18</v>
      </c>
      <c r="Q431" s="2" t="s">
        <v>30</v>
      </c>
      <c r="R431" s="14">
        <v>70000000</v>
      </c>
      <c r="S431" s="9">
        <f t="shared" si="44"/>
        <v>-31654597</v>
      </c>
    </row>
    <row r="432" spans="1:19" ht="13.2">
      <c r="A432" s="2" t="s">
        <v>382</v>
      </c>
      <c r="B432" s="2" t="s">
        <v>1275</v>
      </c>
      <c r="C432" s="5">
        <v>7.7</v>
      </c>
      <c r="D432" s="7">
        <v>2007</v>
      </c>
      <c r="E432" s="7" t="str">
        <f t="shared" si="45"/>
        <v>2000s</v>
      </c>
      <c r="F432" s="9">
        <v>33048353</v>
      </c>
      <c r="G432" s="11">
        <v>377</v>
      </c>
      <c r="H432" s="2" t="s">
        <v>1274</v>
      </c>
      <c r="I432" s="2" t="s">
        <v>54</v>
      </c>
      <c r="N432" s="11">
        <v>301279</v>
      </c>
      <c r="O432" s="11">
        <v>589</v>
      </c>
      <c r="P432" s="2" t="s">
        <v>18</v>
      </c>
      <c r="Q432" s="2" t="s">
        <v>19</v>
      </c>
      <c r="R432" s="14">
        <v>65000000</v>
      </c>
      <c r="S432" s="9">
        <f t="shared" si="44"/>
        <v>-31951647</v>
      </c>
    </row>
    <row r="433" spans="1:19" ht="13.2">
      <c r="A433" s="2" t="s">
        <v>1988</v>
      </c>
      <c r="B433" s="2" t="s">
        <v>2262</v>
      </c>
      <c r="C433" s="5">
        <v>7.7</v>
      </c>
      <c r="D433" s="7">
        <v>2004</v>
      </c>
      <c r="E433" s="7" t="str">
        <f t="shared" si="45"/>
        <v>2000s</v>
      </c>
      <c r="F433" s="9">
        <v>6167817</v>
      </c>
      <c r="G433" s="11">
        <v>186</v>
      </c>
      <c r="H433" s="2" t="s">
        <v>2260</v>
      </c>
      <c r="I433" s="2" t="s">
        <v>2261</v>
      </c>
      <c r="N433" s="11">
        <v>62607</v>
      </c>
      <c r="O433" s="11">
        <v>239</v>
      </c>
      <c r="P433" s="2" t="s">
        <v>770</v>
      </c>
      <c r="Q433" s="2" t="s">
        <v>771</v>
      </c>
      <c r="R433" s="14">
        <v>47000000</v>
      </c>
      <c r="S433" s="9">
        <f t="shared" si="44"/>
        <v>-40832183</v>
      </c>
    </row>
    <row r="434" spans="1:19" ht="13.2">
      <c r="A434" s="2" t="s">
        <v>5662</v>
      </c>
      <c r="B434" s="2" t="s">
        <v>6709</v>
      </c>
      <c r="C434" s="5">
        <v>7.7</v>
      </c>
      <c r="D434" s="7">
        <v>2005</v>
      </c>
      <c r="E434" s="7" t="str">
        <f t="shared" si="45"/>
        <v>2000s</v>
      </c>
      <c r="F434" s="9">
        <v>211667</v>
      </c>
      <c r="G434" s="11">
        <v>202</v>
      </c>
      <c r="H434" s="2" t="s">
        <v>1001</v>
      </c>
      <c r="I434" s="2" t="s">
        <v>5545</v>
      </c>
      <c r="N434" s="11">
        <v>53508</v>
      </c>
      <c r="O434" s="11">
        <v>131</v>
      </c>
      <c r="P434" s="2" t="s">
        <v>5111</v>
      </c>
      <c r="Q434" s="2" t="s">
        <v>2610</v>
      </c>
      <c r="R434" s="14">
        <v>4200000000</v>
      </c>
      <c r="S434" s="9">
        <f t="shared" si="44"/>
        <v>-4199788333</v>
      </c>
    </row>
    <row r="435" spans="1:19" ht="13.2">
      <c r="A435" s="2" t="s">
        <v>389</v>
      </c>
      <c r="B435" s="2" t="s">
        <v>634</v>
      </c>
      <c r="C435" s="5">
        <v>7.6</v>
      </c>
      <c r="D435" s="7">
        <v>2013</v>
      </c>
      <c r="E435" s="7" t="str">
        <f t="shared" si="45"/>
        <v>2010s</v>
      </c>
      <c r="F435" s="9">
        <v>424645577</v>
      </c>
      <c r="G435" s="11">
        <v>502</v>
      </c>
      <c r="H435" s="2" t="s">
        <v>633</v>
      </c>
      <c r="I435" s="2" t="s">
        <v>209</v>
      </c>
      <c r="N435" s="11">
        <v>498397</v>
      </c>
      <c r="O435" s="11">
        <v>706</v>
      </c>
      <c r="P435" s="2" t="s">
        <v>18</v>
      </c>
      <c r="Q435" s="2" t="s">
        <v>19</v>
      </c>
      <c r="R435" s="14">
        <v>130000000</v>
      </c>
      <c r="S435" s="9">
        <f t="shared" si="44"/>
        <v>294645577</v>
      </c>
    </row>
    <row r="436" spans="1:19" ht="13.2">
      <c r="A436" s="2" t="s">
        <v>759</v>
      </c>
      <c r="B436" s="2" t="s">
        <v>760</v>
      </c>
      <c r="C436" s="5">
        <v>7.6</v>
      </c>
      <c r="D436" s="7">
        <v>2005</v>
      </c>
      <c r="E436" s="7" t="str">
        <f t="shared" si="45"/>
        <v>2000s</v>
      </c>
      <c r="F436" s="9">
        <v>380262555</v>
      </c>
      <c r="G436" s="11">
        <v>359</v>
      </c>
      <c r="H436" s="2" t="s">
        <v>14</v>
      </c>
      <c r="I436" s="2" t="s">
        <v>469</v>
      </c>
      <c r="N436" s="11">
        <v>520104</v>
      </c>
      <c r="O436" s="11">
        <v>3286</v>
      </c>
      <c r="P436" s="2" t="s">
        <v>18</v>
      </c>
      <c r="Q436" s="2" t="s">
        <v>19</v>
      </c>
      <c r="R436" s="14">
        <v>113000000</v>
      </c>
      <c r="S436" s="9">
        <f t="shared" si="44"/>
        <v>267262555</v>
      </c>
    </row>
    <row r="437" spans="1:19" ht="13.2">
      <c r="A437" s="2" t="s">
        <v>463</v>
      </c>
      <c r="B437" s="2" t="s">
        <v>466</v>
      </c>
      <c r="C437" s="5">
        <v>7.6</v>
      </c>
      <c r="D437" s="7">
        <v>2013</v>
      </c>
      <c r="E437" s="7" t="str">
        <f t="shared" si="45"/>
        <v>2010s</v>
      </c>
      <c r="F437" s="9">
        <v>400736600</v>
      </c>
      <c r="G437" s="11">
        <v>406</v>
      </c>
      <c r="H437" s="2" t="s">
        <v>464</v>
      </c>
      <c r="I437" s="2" t="s">
        <v>465</v>
      </c>
      <c r="N437" s="11">
        <v>421658</v>
      </c>
      <c r="O437" s="11">
        <v>904</v>
      </c>
      <c r="P437" s="2" t="s">
        <v>18</v>
      </c>
      <c r="Q437" s="2" t="s">
        <v>19</v>
      </c>
      <c r="R437" s="14">
        <v>150000000</v>
      </c>
      <c r="S437" s="9">
        <f t="shared" si="44"/>
        <v>250736600</v>
      </c>
    </row>
    <row r="438" spans="1:19" ht="13.2">
      <c r="A438" s="2" t="s">
        <v>153</v>
      </c>
      <c r="B438" s="2" t="s">
        <v>3228</v>
      </c>
      <c r="C438" s="5">
        <v>7.6</v>
      </c>
      <c r="D438" s="7">
        <v>1989</v>
      </c>
      <c r="E438" s="7" t="str">
        <f t="shared" si="45"/>
        <v>1980s</v>
      </c>
      <c r="F438" s="9">
        <v>251188924</v>
      </c>
      <c r="G438" s="11">
        <v>186</v>
      </c>
      <c r="H438" s="2" t="s">
        <v>74</v>
      </c>
      <c r="I438" s="2" t="s">
        <v>706</v>
      </c>
      <c r="N438" s="11">
        <v>269033</v>
      </c>
      <c r="O438" s="11">
        <v>817</v>
      </c>
      <c r="P438" s="2" t="s">
        <v>18</v>
      </c>
      <c r="Q438" s="2" t="s">
        <v>19</v>
      </c>
      <c r="R438" s="14">
        <v>35000000</v>
      </c>
      <c r="S438" s="9">
        <f t="shared" si="44"/>
        <v>216188924</v>
      </c>
    </row>
    <row r="439" spans="1:19" ht="13.2">
      <c r="A439" s="2" t="s">
        <v>229</v>
      </c>
      <c r="B439" s="2" t="s">
        <v>3808</v>
      </c>
      <c r="C439" s="5">
        <v>7.6</v>
      </c>
      <c r="D439" s="7">
        <v>1984</v>
      </c>
      <c r="E439" s="7" t="str">
        <f t="shared" si="45"/>
        <v>1980s</v>
      </c>
      <c r="F439" s="9">
        <v>179870271</v>
      </c>
      <c r="G439" s="11">
        <v>148</v>
      </c>
      <c r="H439" s="2" t="s">
        <v>74</v>
      </c>
      <c r="I439" s="2" t="s">
        <v>231</v>
      </c>
      <c r="N439" s="11">
        <v>329969</v>
      </c>
      <c r="O439" s="11">
        <v>524</v>
      </c>
      <c r="P439" s="2" t="s">
        <v>18</v>
      </c>
      <c r="Q439" s="2" t="s">
        <v>19</v>
      </c>
      <c r="R439" s="14">
        <v>28000000</v>
      </c>
      <c r="S439" s="9">
        <f t="shared" si="44"/>
        <v>151870271</v>
      </c>
    </row>
    <row r="440" spans="1:19" ht="13.2">
      <c r="A440" s="2" t="s">
        <v>220</v>
      </c>
      <c r="B440" s="2" t="s">
        <v>434</v>
      </c>
      <c r="C440" s="5">
        <v>7.6</v>
      </c>
      <c r="D440" s="7">
        <v>2005</v>
      </c>
      <c r="E440" s="7" t="str">
        <f t="shared" si="45"/>
        <v>2000s</v>
      </c>
      <c r="F440" s="9">
        <v>289994397</v>
      </c>
      <c r="G440" s="11">
        <v>295</v>
      </c>
      <c r="H440" s="2" t="s">
        <v>60</v>
      </c>
      <c r="I440" s="2" t="s">
        <v>432</v>
      </c>
      <c r="N440" s="11">
        <v>385670</v>
      </c>
      <c r="O440" s="11">
        <v>1896</v>
      </c>
      <c r="P440" s="2" t="s">
        <v>18</v>
      </c>
      <c r="Q440" s="2" t="s">
        <v>30</v>
      </c>
      <c r="R440" s="14">
        <v>150000000</v>
      </c>
      <c r="S440" s="9">
        <f t="shared" si="44"/>
        <v>139994397</v>
      </c>
    </row>
    <row r="441" spans="1:19" ht="13.2">
      <c r="A441" s="2" t="s">
        <v>2441</v>
      </c>
      <c r="B441" s="2" t="s">
        <v>6897</v>
      </c>
      <c r="C441" s="5">
        <v>7.6</v>
      </c>
      <c r="D441" s="7">
        <v>1978</v>
      </c>
      <c r="E441" s="7" t="str">
        <f t="shared" si="45"/>
        <v>1970s</v>
      </c>
      <c r="F441" s="9">
        <v>141600000</v>
      </c>
      <c r="G441" s="11">
        <v>94</v>
      </c>
      <c r="H441" s="2" t="s">
        <v>869</v>
      </c>
      <c r="I441" s="2" t="s">
        <v>3493</v>
      </c>
      <c r="N441" s="11">
        <v>90177</v>
      </c>
      <c r="O441" s="11">
        <v>257</v>
      </c>
      <c r="P441" s="2" t="s">
        <v>18</v>
      </c>
      <c r="Q441" s="2" t="s">
        <v>19</v>
      </c>
      <c r="R441" s="14">
        <v>3000000</v>
      </c>
      <c r="S441" s="9">
        <f t="shared" si="44"/>
        <v>138600000</v>
      </c>
    </row>
    <row r="442" spans="1:19" ht="13.2">
      <c r="A442" s="2" t="s">
        <v>688</v>
      </c>
      <c r="B442" s="2" t="s">
        <v>1108</v>
      </c>
      <c r="C442" s="5">
        <v>7.6</v>
      </c>
      <c r="D442" s="7">
        <v>2009</v>
      </c>
      <c r="E442" s="7" t="str">
        <f t="shared" si="45"/>
        <v>2000s</v>
      </c>
      <c r="F442" s="9">
        <v>209019489</v>
      </c>
      <c r="G442" s="11">
        <v>415</v>
      </c>
      <c r="H442" s="2" t="s">
        <v>689</v>
      </c>
      <c r="I442" s="2" t="s">
        <v>54</v>
      </c>
      <c r="N442" s="11">
        <v>477300</v>
      </c>
      <c r="O442" s="11">
        <v>621</v>
      </c>
      <c r="P442" s="2" t="s">
        <v>18</v>
      </c>
      <c r="Q442" s="2" t="s">
        <v>19</v>
      </c>
      <c r="R442" s="14">
        <v>90000000</v>
      </c>
      <c r="S442" s="9">
        <f t="shared" si="44"/>
        <v>119019489</v>
      </c>
    </row>
    <row r="443" spans="1:19" ht="13.2">
      <c r="A443" s="2" t="s">
        <v>941</v>
      </c>
      <c r="B443" s="2" t="s">
        <v>1756</v>
      </c>
      <c r="C443" s="5">
        <v>7.6</v>
      </c>
      <c r="D443" s="7">
        <v>2002</v>
      </c>
      <c r="E443" s="7" t="str">
        <f t="shared" si="45"/>
        <v>2000s</v>
      </c>
      <c r="F443" s="9">
        <v>176387405</v>
      </c>
      <c r="G443" s="11">
        <v>193</v>
      </c>
      <c r="H443" s="2" t="s">
        <v>272</v>
      </c>
      <c r="I443" s="2" t="s">
        <v>1102</v>
      </c>
      <c r="N443" s="11">
        <v>328159</v>
      </c>
      <c r="O443" s="11">
        <v>467</v>
      </c>
      <c r="P443" s="2" t="s">
        <v>18</v>
      </c>
      <c r="Q443" s="2" t="s">
        <v>19</v>
      </c>
      <c r="R443" s="14">
        <v>59000000</v>
      </c>
      <c r="S443" s="9">
        <f t="shared" si="44"/>
        <v>117387405</v>
      </c>
    </row>
    <row r="444" spans="1:19" ht="13.2">
      <c r="A444" s="2" t="s">
        <v>474</v>
      </c>
      <c r="B444" s="2" t="s">
        <v>1762</v>
      </c>
      <c r="C444" s="5">
        <v>7.6</v>
      </c>
      <c r="D444" s="7">
        <v>1995</v>
      </c>
      <c r="E444" s="7" t="str">
        <f t="shared" si="45"/>
        <v>1990s</v>
      </c>
      <c r="F444" s="9">
        <v>172071312</v>
      </c>
      <c r="G444" s="11">
        <v>159</v>
      </c>
      <c r="H444" s="2" t="s">
        <v>1110</v>
      </c>
      <c r="I444" s="2" t="s">
        <v>192</v>
      </c>
      <c r="N444" s="11">
        <v>208817</v>
      </c>
      <c r="O444" s="11">
        <v>296</v>
      </c>
      <c r="P444" s="2" t="s">
        <v>18</v>
      </c>
      <c r="Q444" s="2" t="s">
        <v>19</v>
      </c>
      <c r="R444" s="14">
        <v>62000000</v>
      </c>
      <c r="S444" s="9">
        <f t="shared" si="44"/>
        <v>110071312</v>
      </c>
    </row>
    <row r="445" spans="1:19" ht="13.2">
      <c r="A445" s="2" t="s">
        <v>2953</v>
      </c>
      <c r="B445" s="2" t="s">
        <v>4906</v>
      </c>
      <c r="C445" s="5">
        <v>7.6</v>
      </c>
      <c r="D445" s="7">
        <v>2007</v>
      </c>
      <c r="E445" s="7" t="str">
        <f t="shared" si="45"/>
        <v>2000s</v>
      </c>
      <c r="F445" s="9">
        <v>121463226</v>
      </c>
      <c r="G445" s="11">
        <v>256</v>
      </c>
      <c r="H445" s="2" t="s">
        <v>869</v>
      </c>
      <c r="I445" s="2" t="s">
        <v>107</v>
      </c>
      <c r="N445" s="11">
        <v>422606</v>
      </c>
      <c r="O445" s="11">
        <v>555</v>
      </c>
      <c r="P445" s="2" t="s">
        <v>18</v>
      </c>
      <c r="Q445" s="2" t="s">
        <v>19</v>
      </c>
      <c r="R445" s="14">
        <v>20000000</v>
      </c>
      <c r="S445" s="9">
        <f t="shared" si="44"/>
        <v>101463226</v>
      </c>
    </row>
    <row r="446" spans="1:19" ht="13.2">
      <c r="A446" s="2" t="s">
        <v>1866</v>
      </c>
      <c r="B446" s="2" t="s">
        <v>3433</v>
      </c>
      <c r="C446" s="5">
        <v>7.6</v>
      </c>
      <c r="D446" s="7">
        <v>1992</v>
      </c>
      <c r="E446" s="7" t="str">
        <f t="shared" si="45"/>
        <v>1990s</v>
      </c>
      <c r="F446" s="9">
        <v>141340178</v>
      </c>
      <c r="G446" s="11">
        <v>81</v>
      </c>
      <c r="H446" s="2" t="s">
        <v>1945</v>
      </c>
      <c r="I446" s="2" t="s">
        <v>302</v>
      </c>
      <c r="N446" s="11">
        <v>181879</v>
      </c>
      <c r="O446" s="11">
        <v>319</v>
      </c>
      <c r="P446" s="2" t="s">
        <v>18</v>
      </c>
      <c r="Q446" s="2" t="s">
        <v>19</v>
      </c>
      <c r="R446" s="14">
        <v>40000000</v>
      </c>
      <c r="S446" s="9">
        <f t="shared" si="44"/>
        <v>101340178</v>
      </c>
    </row>
    <row r="447" spans="1:19" ht="13.2">
      <c r="A447" s="2" t="s">
        <v>696</v>
      </c>
      <c r="B447" s="2" t="s">
        <v>3556</v>
      </c>
      <c r="C447" s="5">
        <v>7.6</v>
      </c>
      <c r="D447" s="7">
        <v>1990</v>
      </c>
      <c r="E447" s="7" t="str">
        <f t="shared" si="45"/>
        <v>1990s</v>
      </c>
      <c r="F447" s="9">
        <v>122012643</v>
      </c>
      <c r="G447" s="11">
        <v>104</v>
      </c>
      <c r="H447" s="2" t="s">
        <v>27</v>
      </c>
      <c r="I447" s="2" t="s">
        <v>701</v>
      </c>
      <c r="N447" s="11">
        <v>143696</v>
      </c>
      <c r="O447" s="11">
        <v>241</v>
      </c>
      <c r="P447" s="2" t="s">
        <v>18</v>
      </c>
      <c r="Q447" s="2" t="s">
        <v>19</v>
      </c>
      <c r="R447" s="14">
        <v>30000000</v>
      </c>
      <c r="S447" s="9">
        <f t="shared" si="44"/>
        <v>92012643</v>
      </c>
    </row>
    <row r="448" spans="1:19" ht="13.2">
      <c r="A448" s="2" t="s">
        <v>1768</v>
      </c>
      <c r="B448" s="2" t="s">
        <v>1769</v>
      </c>
      <c r="C448" s="5">
        <v>7.6</v>
      </c>
      <c r="D448" s="7">
        <v>2012</v>
      </c>
      <c r="E448" s="7" t="str">
        <f t="shared" si="45"/>
        <v>2010s</v>
      </c>
      <c r="F448" s="9">
        <v>148775460</v>
      </c>
      <c r="G448" s="11">
        <v>488</v>
      </c>
      <c r="H448" s="2" t="s">
        <v>1410</v>
      </c>
      <c r="I448" s="2" t="s">
        <v>159</v>
      </c>
      <c r="N448" s="11">
        <v>243834</v>
      </c>
      <c r="O448" s="11">
        <v>845</v>
      </c>
      <c r="P448" s="2" t="s">
        <v>18</v>
      </c>
      <c r="Q448" s="2" t="s">
        <v>19</v>
      </c>
      <c r="R448" s="14">
        <v>61000000</v>
      </c>
      <c r="S448" s="9">
        <f t="shared" si="44"/>
        <v>87775460</v>
      </c>
    </row>
    <row r="449" spans="1:19" ht="13.2">
      <c r="A449" s="2" t="s">
        <v>629</v>
      </c>
      <c r="B449" s="2" t="s">
        <v>630</v>
      </c>
      <c r="C449" s="5">
        <v>7.6</v>
      </c>
      <c r="D449" s="7">
        <v>2008</v>
      </c>
      <c r="E449" s="7" t="str">
        <f t="shared" si="45"/>
        <v>2000s</v>
      </c>
      <c r="F449" s="9">
        <v>215395021</v>
      </c>
      <c r="G449" s="11">
        <v>266</v>
      </c>
      <c r="H449" s="2" t="s">
        <v>450</v>
      </c>
      <c r="I449" s="2" t="s">
        <v>324</v>
      </c>
      <c r="N449" s="11">
        <v>307029</v>
      </c>
      <c r="O449" s="11">
        <v>360</v>
      </c>
      <c r="P449" s="2" t="s">
        <v>18</v>
      </c>
      <c r="Q449" s="2" t="s">
        <v>19</v>
      </c>
      <c r="R449" s="14">
        <v>130000000</v>
      </c>
      <c r="S449" s="9">
        <f t="shared" si="44"/>
        <v>85395021</v>
      </c>
    </row>
    <row r="450" spans="1:19" ht="13.2">
      <c r="A450" s="2" t="s">
        <v>134</v>
      </c>
      <c r="B450" s="2" t="s">
        <v>2849</v>
      </c>
      <c r="C450" s="5">
        <v>7.6</v>
      </c>
      <c r="D450" s="7">
        <v>2013</v>
      </c>
      <c r="E450" s="7" t="str">
        <f t="shared" si="45"/>
        <v>2010s</v>
      </c>
      <c r="F450" s="9">
        <v>125069696</v>
      </c>
      <c r="G450" s="11">
        <v>319</v>
      </c>
      <c r="H450" s="2" t="s">
        <v>2847</v>
      </c>
      <c r="I450" s="2" t="s">
        <v>2848</v>
      </c>
      <c r="N450" s="11">
        <v>203963</v>
      </c>
      <c r="O450" s="11">
        <v>420</v>
      </c>
      <c r="P450" s="2" t="s">
        <v>18</v>
      </c>
      <c r="Q450" s="2" t="s">
        <v>19</v>
      </c>
      <c r="R450" s="14">
        <v>40000000</v>
      </c>
      <c r="S450" s="9">
        <f t="shared" ref="S450:S513" si="46">F450-R450</f>
        <v>85069696</v>
      </c>
    </row>
    <row r="451" spans="1:19" ht="13.2">
      <c r="A451" s="2" t="s">
        <v>1051</v>
      </c>
      <c r="B451" s="2" t="s">
        <v>1053</v>
      </c>
      <c r="C451" s="5">
        <v>7.6</v>
      </c>
      <c r="D451" s="7">
        <v>2011</v>
      </c>
      <c r="E451" s="7" t="str">
        <f t="shared" ref="E451:E514" si="47">LEFT(D451,3)&amp;"0s"</f>
        <v>2010s</v>
      </c>
      <c r="F451" s="9">
        <v>176740650</v>
      </c>
      <c r="G451" s="11">
        <v>529</v>
      </c>
      <c r="H451" s="2" t="s">
        <v>737</v>
      </c>
      <c r="I451" s="2" t="s">
        <v>44</v>
      </c>
      <c r="N451" s="11">
        <v>403836</v>
      </c>
      <c r="O451" s="11">
        <v>646</v>
      </c>
      <c r="P451" s="2" t="s">
        <v>18</v>
      </c>
      <c r="Q451" s="2" t="s">
        <v>19</v>
      </c>
      <c r="R451" s="14">
        <v>93000000</v>
      </c>
      <c r="S451" s="9">
        <f t="shared" si="46"/>
        <v>83740650</v>
      </c>
    </row>
    <row r="452" spans="1:19" ht="13.2">
      <c r="A452" s="2" t="s">
        <v>1728</v>
      </c>
      <c r="B452" s="2" t="s">
        <v>4925</v>
      </c>
      <c r="C452" s="5">
        <v>7.6</v>
      </c>
      <c r="D452" s="7">
        <v>2001</v>
      </c>
      <c r="E452" s="7" t="str">
        <f t="shared" si="47"/>
        <v>2000s</v>
      </c>
      <c r="F452" s="9">
        <v>96471845</v>
      </c>
      <c r="G452" s="11">
        <v>239</v>
      </c>
      <c r="H452" s="2" t="s">
        <v>4122</v>
      </c>
      <c r="I452" s="2" t="s">
        <v>3598</v>
      </c>
      <c r="N452" s="11">
        <v>268581</v>
      </c>
      <c r="O452" s="11">
        <v>1109</v>
      </c>
      <c r="P452" s="2" t="s">
        <v>18</v>
      </c>
      <c r="Q452" s="2" t="s">
        <v>19</v>
      </c>
      <c r="R452" s="14">
        <v>17000000</v>
      </c>
      <c r="S452" s="9">
        <f t="shared" si="46"/>
        <v>79471845</v>
      </c>
    </row>
    <row r="453" spans="1:19" ht="13.2">
      <c r="A453" s="2" t="s">
        <v>1866</v>
      </c>
      <c r="B453" s="2" t="s">
        <v>5007</v>
      </c>
      <c r="C453" s="5">
        <v>7.6</v>
      </c>
      <c r="D453" s="7">
        <v>1989</v>
      </c>
      <c r="E453" s="7" t="str">
        <f t="shared" si="47"/>
        <v>1980s</v>
      </c>
      <c r="F453" s="9">
        <v>92823600</v>
      </c>
      <c r="G453" s="11">
        <v>114</v>
      </c>
      <c r="H453" s="2" t="s">
        <v>750</v>
      </c>
      <c r="I453" s="2" t="s">
        <v>5006</v>
      </c>
      <c r="N453" s="11">
        <v>149108</v>
      </c>
      <c r="O453" s="11">
        <v>273</v>
      </c>
      <c r="P453" s="2" t="s">
        <v>18</v>
      </c>
      <c r="Q453" s="2" t="s">
        <v>19</v>
      </c>
      <c r="R453" s="14">
        <v>16000000</v>
      </c>
      <c r="S453" s="9">
        <f t="shared" si="46"/>
        <v>76823600</v>
      </c>
    </row>
    <row r="454" spans="1:19" ht="13.2">
      <c r="A454" s="2" t="s">
        <v>804</v>
      </c>
      <c r="B454" s="2" t="s">
        <v>2547</v>
      </c>
      <c r="C454" s="5">
        <v>7.6</v>
      </c>
      <c r="D454" s="7">
        <v>2000</v>
      </c>
      <c r="E454" s="7" t="str">
        <f t="shared" si="47"/>
        <v>2000s</v>
      </c>
      <c r="F454" s="9">
        <v>124107476</v>
      </c>
      <c r="G454" s="11">
        <v>223</v>
      </c>
      <c r="H454" s="2" t="s">
        <v>1093</v>
      </c>
      <c r="I454" s="2" t="s">
        <v>423</v>
      </c>
      <c r="N454" s="11">
        <v>170684</v>
      </c>
      <c r="O454" s="11">
        <v>867</v>
      </c>
      <c r="P454" s="2" t="s">
        <v>18</v>
      </c>
      <c r="Q454" s="2" t="s">
        <v>19</v>
      </c>
      <c r="R454" s="14">
        <v>48000000</v>
      </c>
      <c r="S454" s="9">
        <f t="shared" si="46"/>
        <v>76107476</v>
      </c>
    </row>
    <row r="455" spans="1:19" ht="13.2">
      <c r="A455" s="2" t="s">
        <v>6877</v>
      </c>
      <c r="B455" s="2" t="s">
        <v>6878</v>
      </c>
      <c r="C455" s="5">
        <v>7.6</v>
      </c>
      <c r="D455" s="7">
        <v>2005</v>
      </c>
      <c r="E455" s="7" t="str">
        <f t="shared" si="47"/>
        <v>2000s</v>
      </c>
      <c r="F455" s="9">
        <v>77413017</v>
      </c>
      <c r="G455" s="11">
        <v>169</v>
      </c>
      <c r="H455" s="2" t="s">
        <v>37</v>
      </c>
      <c r="I455" s="2" t="s">
        <v>269</v>
      </c>
      <c r="N455" s="11">
        <v>45984</v>
      </c>
      <c r="O455" s="11">
        <v>331</v>
      </c>
      <c r="P455" s="2" t="s">
        <v>770</v>
      </c>
      <c r="Q455" s="2" t="s">
        <v>771</v>
      </c>
      <c r="R455" s="14">
        <v>8000000</v>
      </c>
      <c r="S455" s="9">
        <f t="shared" si="46"/>
        <v>69413017</v>
      </c>
    </row>
    <row r="456" spans="1:19" ht="13.2">
      <c r="A456" s="2" t="s">
        <v>2733</v>
      </c>
      <c r="B456" s="2" t="s">
        <v>3172</v>
      </c>
      <c r="C456" s="5">
        <v>7.6</v>
      </c>
      <c r="D456" s="7">
        <v>2010</v>
      </c>
      <c r="E456" s="7" t="str">
        <f t="shared" si="47"/>
        <v>2010s</v>
      </c>
      <c r="F456" s="9">
        <v>92173235</v>
      </c>
      <c r="G456" s="11">
        <v>378</v>
      </c>
      <c r="H456" s="2" t="s">
        <v>1093</v>
      </c>
      <c r="I456" s="2" t="s">
        <v>494</v>
      </c>
      <c r="N456" s="11">
        <v>280228</v>
      </c>
      <c r="O456" s="11">
        <v>420</v>
      </c>
      <c r="P456" s="2" t="s">
        <v>18</v>
      </c>
      <c r="Q456" s="2" t="s">
        <v>19</v>
      </c>
      <c r="R456" s="14">
        <v>37000000</v>
      </c>
      <c r="S456" s="9">
        <f t="shared" si="46"/>
        <v>55173235</v>
      </c>
    </row>
    <row r="457" spans="1:19" ht="13.2">
      <c r="A457" s="2" t="s">
        <v>1639</v>
      </c>
      <c r="B457" s="2" t="s">
        <v>2600</v>
      </c>
      <c r="C457" s="5">
        <v>7.6</v>
      </c>
      <c r="D457" s="7">
        <v>1996</v>
      </c>
      <c r="E457" s="7" t="str">
        <f t="shared" si="47"/>
        <v>1990s</v>
      </c>
      <c r="F457" s="9">
        <v>92001027</v>
      </c>
      <c r="G457" s="11">
        <v>143</v>
      </c>
      <c r="H457" s="2" t="s">
        <v>2599</v>
      </c>
      <c r="I457" s="2" t="s">
        <v>1640</v>
      </c>
      <c r="N457" s="11">
        <v>97838</v>
      </c>
      <c r="O457" s="11">
        <v>286</v>
      </c>
      <c r="P457" s="2" t="s">
        <v>18</v>
      </c>
      <c r="Q457" s="2" t="s">
        <v>19</v>
      </c>
      <c r="R457" s="14">
        <v>45000000</v>
      </c>
      <c r="S457" s="9">
        <f t="shared" si="46"/>
        <v>47001027</v>
      </c>
    </row>
    <row r="458" spans="1:19" ht="13.2">
      <c r="A458" s="2" t="s">
        <v>2357</v>
      </c>
      <c r="B458" s="2" t="s">
        <v>2359</v>
      </c>
      <c r="C458" s="5">
        <v>7.6</v>
      </c>
      <c r="D458" s="7">
        <v>1994</v>
      </c>
      <c r="E458" s="7" t="str">
        <f t="shared" si="47"/>
        <v>1990s</v>
      </c>
      <c r="F458" s="9">
        <v>105264608</v>
      </c>
      <c r="G458" s="11">
        <v>120</v>
      </c>
      <c r="H458" s="2" t="s">
        <v>2358</v>
      </c>
      <c r="I458" s="2" t="s">
        <v>204</v>
      </c>
      <c r="L458" t="str">
        <f>IF(I458="Brad Pitt",B458," ")</f>
        <v>Interview with the Vampire: The Vampire Chronicles </v>
      </c>
      <c r="N458" s="11">
        <v>239752</v>
      </c>
      <c r="O458" s="11">
        <v>406</v>
      </c>
      <c r="P458" s="2" t="s">
        <v>18</v>
      </c>
      <c r="Q458" s="2" t="s">
        <v>19</v>
      </c>
      <c r="R458" s="14">
        <v>60000000</v>
      </c>
      <c r="S458" s="9">
        <f t="shared" si="46"/>
        <v>45264608</v>
      </c>
    </row>
    <row r="459" spans="1:19" ht="13.2">
      <c r="A459" s="2" t="s">
        <v>2368</v>
      </c>
      <c r="B459" s="2" t="s">
        <v>2369</v>
      </c>
      <c r="C459" s="5">
        <v>7.6</v>
      </c>
      <c r="D459" s="7">
        <v>2006</v>
      </c>
      <c r="E459" s="7" t="str">
        <f t="shared" si="47"/>
        <v>2000s</v>
      </c>
      <c r="F459" s="9">
        <v>88504640</v>
      </c>
      <c r="G459" s="11">
        <v>230</v>
      </c>
      <c r="H459" s="2" t="s">
        <v>1103</v>
      </c>
      <c r="I459" s="2" t="s">
        <v>899</v>
      </c>
      <c r="N459" s="11">
        <v>273108</v>
      </c>
      <c r="O459" s="11">
        <v>646</v>
      </c>
      <c r="P459" s="2" t="s">
        <v>18</v>
      </c>
      <c r="Q459" s="2" t="s">
        <v>19</v>
      </c>
      <c r="R459" s="14">
        <v>45000000</v>
      </c>
      <c r="S459" s="9">
        <f t="shared" si="46"/>
        <v>43504640</v>
      </c>
    </row>
    <row r="460" spans="1:19" ht="13.2">
      <c r="A460" s="2" t="s">
        <v>6538</v>
      </c>
      <c r="B460" s="2" t="s">
        <v>6539</v>
      </c>
      <c r="C460" s="5">
        <v>7.6</v>
      </c>
      <c r="D460" s="7">
        <v>2013</v>
      </c>
      <c r="E460" s="7" t="str">
        <f t="shared" si="47"/>
        <v>2010s</v>
      </c>
      <c r="F460" s="9">
        <v>44456509</v>
      </c>
      <c r="G460" s="11">
        <v>41</v>
      </c>
      <c r="H460" s="2" t="s">
        <v>1278</v>
      </c>
      <c r="I460" s="2" t="s">
        <v>6538</v>
      </c>
      <c r="N460" s="11">
        <v>22105</v>
      </c>
      <c r="O460" s="11">
        <v>81</v>
      </c>
      <c r="P460" s="2" t="s">
        <v>1380</v>
      </c>
      <c r="Q460" s="2" t="s">
        <v>1435</v>
      </c>
      <c r="R460" s="14">
        <v>5000000</v>
      </c>
      <c r="S460" s="9">
        <f t="shared" si="46"/>
        <v>39456509</v>
      </c>
    </row>
    <row r="461" spans="1:19" ht="13.2">
      <c r="A461" s="2" t="s">
        <v>327</v>
      </c>
      <c r="B461" s="2" t="s">
        <v>329</v>
      </c>
      <c r="C461" s="5">
        <v>7.6</v>
      </c>
      <c r="D461" s="7">
        <v>2014</v>
      </c>
      <c r="E461" s="7" t="str">
        <f t="shared" si="47"/>
        <v>2010s</v>
      </c>
      <c r="F461" s="9">
        <v>208543795</v>
      </c>
      <c r="G461" s="11">
        <v>521</v>
      </c>
      <c r="H461" s="2" t="s">
        <v>328</v>
      </c>
      <c r="I461" s="2" t="s">
        <v>257</v>
      </c>
      <c r="N461" s="11">
        <v>317542</v>
      </c>
      <c r="O461" s="11">
        <v>620</v>
      </c>
      <c r="P461" s="2" t="s">
        <v>18</v>
      </c>
      <c r="Q461" s="2" t="s">
        <v>19</v>
      </c>
      <c r="R461" s="14">
        <v>170000000</v>
      </c>
      <c r="S461" s="9">
        <f t="shared" si="46"/>
        <v>38543795</v>
      </c>
    </row>
    <row r="462" spans="1:19" ht="13.2">
      <c r="A462" s="2" t="s">
        <v>6396</v>
      </c>
      <c r="B462" s="2" t="s">
        <v>6398</v>
      </c>
      <c r="C462" s="5">
        <v>7.6</v>
      </c>
      <c r="D462" s="7">
        <v>1961</v>
      </c>
      <c r="E462" s="7" t="str">
        <f t="shared" si="47"/>
        <v>1960s</v>
      </c>
      <c r="F462" s="9">
        <v>43650000</v>
      </c>
      <c r="G462" s="11">
        <v>120</v>
      </c>
      <c r="H462" s="2" t="s">
        <v>6397</v>
      </c>
      <c r="I462" s="2" t="s">
        <v>6348</v>
      </c>
      <c r="N462" s="11">
        <v>71919</v>
      </c>
      <c r="O462" s="11">
        <v>316</v>
      </c>
      <c r="P462" s="2" t="s">
        <v>18</v>
      </c>
      <c r="Q462" s="2" t="s">
        <v>19</v>
      </c>
      <c r="R462" s="14">
        <v>6000000</v>
      </c>
      <c r="S462" s="9">
        <f t="shared" si="46"/>
        <v>37650000</v>
      </c>
    </row>
    <row r="463" spans="1:19" ht="13.2">
      <c r="A463" s="2" t="s">
        <v>2461</v>
      </c>
      <c r="B463" s="2" t="s">
        <v>6114</v>
      </c>
      <c r="C463" s="5">
        <v>7.6</v>
      </c>
      <c r="D463" s="7">
        <v>2002</v>
      </c>
      <c r="E463" s="7" t="str">
        <f t="shared" si="47"/>
        <v>2000s</v>
      </c>
      <c r="F463" s="9">
        <v>45063889</v>
      </c>
      <c r="G463" s="11">
        <v>224</v>
      </c>
      <c r="H463" s="2" t="s">
        <v>1546</v>
      </c>
      <c r="I463" s="2" t="s">
        <v>6113</v>
      </c>
      <c r="N463" s="11">
        <v>297250</v>
      </c>
      <c r="O463" s="11">
        <v>1441</v>
      </c>
      <c r="P463" s="2" t="s">
        <v>18</v>
      </c>
      <c r="Q463" s="2" t="s">
        <v>30</v>
      </c>
      <c r="R463" s="14">
        <v>8000000</v>
      </c>
      <c r="S463" s="9">
        <f t="shared" si="46"/>
        <v>37063889</v>
      </c>
    </row>
    <row r="464" spans="1:19" ht="13.2">
      <c r="A464" s="2" t="s">
        <v>6022</v>
      </c>
      <c r="B464" s="2" t="s">
        <v>6023</v>
      </c>
      <c r="C464" s="5">
        <v>7.6</v>
      </c>
      <c r="D464" s="7">
        <v>1963</v>
      </c>
      <c r="E464" s="7" t="str">
        <f t="shared" si="47"/>
        <v>1960s</v>
      </c>
      <c r="F464" s="9">
        <v>46300000</v>
      </c>
      <c r="G464" s="11">
        <v>61</v>
      </c>
      <c r="H464" s="2" t="s">
        <v>728</v>
      </c>
      <c r="I464" s="2" t="s">
        <v>1455</v>
      </c>
      <c r="N464" s="11">
        <v>29323</v>
      </c>
      <c r="O464" s="11">
        <v>344</v>
      </c>
      <c r="P464" s="2" t="s">
        <v>18</v>
      </c>
      <c r="Q464" s="2" t="s">
        <v>19</v>
      </c>
      <c r="R464" s="14">
        <v>9400000</v>
      </c>
      <c r="S464" s="9">
        <f t="shared" si="46"/>
        <v>36900000</v>
      </c>
    </row>
    <row r="465" spans="1:19" ht="13.2">
      <c r="A465" s="2" t="s">
        <v>4462</v>
      </c>
      <c r="B465" s="2" t="s">
        <v>4463</v>
      </c>
      <c r="C465" s="5">
        <v>7.6</v>
      </c>
      <c r="D465" s="7">
        <v>2016</v>
      </c>
      <c r="E465" s="7" t="str">
        <f t="shared" si="47"/>
        <v>2010s</v>
      </c>
      <c r="F465" s="9">
        <v>56154094</v>
      </c>
      <c r="G465" s="11">
        <v>151</v>
      </c>
      <c r="H465" s="2" t="s">
        <v>128</v>
      </c>
      <c r="I465" s="2" t="s">
        <v>91</v>
      </c>
      <c r="N465" s="11">
        <v>44723</v>
      </c>
      <c r="O465" s="11">
        <v>130</v>
      </c>
      <c r="P465" s="2" t="s">
        <v>18</v>
      </c>
      <c r="Q465" s="2" t="s">
        <v>30</v>
      </c>
      <c r="R465" s="14">
        <v>20000000</v>
      </c>
      <c r="S465" s="9">
        <f t="shared" si="46"/>
        <v>36154094</v>
      </c>
    </row>
    <row r="466" spans="1:19" ht="13.2">
      <c r="A466" s="2" t="s">
        <v>851</v>
      </c>
      <c r="B466" s="2" t="s">
        <v>1932</v>
      </c>
      <c r="C466" s="5">
        <v>7.6</v>
      </c>
      <c r="D466" s="7">
        <v>2004</v>
      </c>
      <c r="E466" s="7" t="str">
        <f t="shared" si="47"/>
        <v>2000s</v>
      </c>
      <c r="F466" s="9">
        <v>100003492</v>
      </c>
      <c r="G466" s="11">
        <v>299</v>
      </c>
      <c r="H466" s="2" t="s">
        <v>1093</v>
      </c>
      <c r="I466" s="2" t="s">
        <v>302</v>
      </c>
      <c r="N466" s="11">
        <v>293662</v>
      </c>
      <c r="O466" s="11">
        <v>836</v>
      </c>
      <c r="P466" s="2" t="s">
        <v>18</v>
      </c>
      <c r="Q466" s="2" t="s">
        <v>19</v>
      </c>
      <c r="R466" s="14">
        <v>65000000</v>
      </c>
      <c r="S466" s="9">
        <f t="shared" si="46"/>
        <v>35003492</v>
      </c>
    </row>
    <row r="467" spans="1:19" ht="13.2">
      <c r="A467" s="2" t="s">
        <v>5647</v>
      </c>
      <c r="B467" s="2" t="s">
        <v>6247</v>
      </c>
      <c r="C467" s="5">
        <v>7.6</v>
      </c>
      <c r="D467" s="7">
        <v>1993</v>
      </c>
      <c r="E467" s="7" t="str">
        <f t="shared" si="47"/>
        <v>1990s</v>
      </c>
      <c r="F467" s="9">
        <v>40158000</v>
      </c>
      <c r="G467" s="11">
        <v>83</v>
      </c>
      <c r="H467" s="2" t="s">
        <v>3442</v>
      </c>
      <c r="I467" s="2" t="s">
        <v>1064</v>
      </c>
      <c r="N467" s="11">
        <v>63931</v>
      </c>
      <c r="O467" s="11">
        <v>241</v>
      </c>
      <c r="P467" s="2" t="s">
        <v>18</v>
      </c>
      <c r="Q467" s="2" t="s">
        <v>104</v>
      </c>
      <c r="R467" s="14">
        <v>7000000</v>
      </c>
      <c r="S467" s="9">
        <f t="shared" si="46"/>
        <v>33158000</v>
      </c>
    </row>
    <row r="468" spans="1:19" ht="13.2">
      <c r="A468" s="2" t="s">
        <v>229</v>
      </c>
      <c r="B468" s="2" t="s">
        <v>2900</v>
      </c>
      <c r="C468" s="5">
        <v>7.6</v>
      </c>
      <c r="D468" s="7">
        <v>2015</v>
      </c>
      <c r="E468" s="7" t="str">
        <f t="shared" si="47"/>
        <v>2010s</v>
      </c>
      <c r="F468" s="9">
        <v>72306065</v>
      </c>
      <c r="G468" s="11">
        <v>459</v>
      </c>
      <c r="H468" s="2" t="s">
        <v>1397</v>
      </c>
      <c r="I468" s="2" t="s">
        <v>192</v>
      </c>
      <c r="N468" s="11">
        <v>178118</v>
      </c>
      <c r="O468" s="11">
        <v>355</v>
      </c>
      <c r="P468" s="2" t="s">
        <v>18</v>
      </c>
      <c r="Q468" s="2" t="s">
        <v>19</v>
      </c>
      <c r="R468" s="14">
        <v>40000000</v>
      </c>
      <c r="S468" s="9">
        <f t="shared" si="46"/>
        <v>32306065</v>
      </c>
    </row>
    <row r="469" spans="1:19" ht="13.2">
      <c r="A469" s="2" t="s">
        <v>2491</v>
      </c>
      <c r="B469" s="2" t="s">
        <v>3823</v>
      </c>
      <c r="C469" s="5">
        <v>7.6</v>
      </c>
      <c r="D469" s="7">
        <v>2001</v>
      </c>
      <c r="E469" s="7" t="str">
        <f t="shared" si="47"/>
        <v>2000s</v>
      </c>
      <c r="F469" s="9">
        <v>52353636</v>
      </c>
      <c r="G469" s="11">
        <v>220</v>
      </c>
      <c r="H469" s="2" t="s">
        <v>1278</v>
      </c>
      <c r="I469" s="2" t="s">
        <v>313</v>
      </c>
      <c r="N469" s="11">
        <v>209133</v>
      </c>
      <c r="O469" s="11">
        <v>962</v>
      </c>
      <c r="P469" s="2" t="s">
        <v>18</v>
      </c>
      <c r="Q469" s="2" t="s">
        <v>19</v>
      </c>
      <c r="R469" s="14">
        <v>21000000</v>
      </c>
      <c r="S469" s="9">
        <f t="shared" si="46"/>
        <v>31353636</v>
      </c>
    </row>
    <row r="470" spans="1:19" ht="13.2">
      <c r="A470" s="2" t="s">
        <v>6118</v>
      </c>
      <c r="B470" s="2" t="s">
        <v>6119</v>
      </c>
      <c r="C470" s="5">
        <v>7.6</v>
      </c>
      <c r="D470" s="7">
        <v>1979</v>
      </c>
      <c r="E470" s="7" t="str">
        <f t="shared" si="47"/>
        <v>1970s</v>
      </c>
      <c r="F470" s="9">
        <v>36500000</v>
      </c>
      <c r="G470" s="11">
        <v>53</v>
      </c>
      <c r="H470" s="2" t="s">
        <v>898</v>
      </c>
      <c r="I470" s="2" t="s">
        <v>1780</v>
      </c>
      <c r="N470" s="11">
        <v>87090</v>
      </c>
      <c r="O470" s="11">
        <v>142</v>
      </c>
      <c r="P470" s="2" t="s">
        <v>18</v>
      </c>
      <c r="Q470" s="2" t="s">
        <v>19</v>
      </c>
      <c r="R470" s="14">
        <v>8000000</v>
      </c>
      <c r="S470" s="9">
        <f t="shared" si="46"/>
        <v>28500000</v>
      </c>
    </row>
    <row r="471" spans="1:19" ht="13.2">
      <c r="A471" s="2" t="s">
        <v>6738</v>
      </c>
      <c r="B471" s="2" t="s">
        <v>6739</v>
      </c>
      <c r="C471" s="5">
        <v>7.6</v>
      </c>
      <c r="D471" s="7">
        <v>1995</v>
      </c>
      <c r="E471" s="7" t="str">
        <f t="shared" si="47"/>
        <v>1990s</v>
      </c>
      <c r="F471" s="9">
        <v>31968347</v>
      </c>
      <c r="G471" s="11">
        <v>123</v>
      </c>
      <c r="H471" s="2" t="s">
        <v>128</v>
      </c>
      <c r="I471" s="2" t="s">
        <v>395</v>
      </c>
      <c r="N471" s="11">
        <v>93894</v>
      </c>
      <c r="O471" s="11">
        <v>286</v>
      </c>
      <c r="P471" s="2" t="s">
        <v>18</v>
      </c>
      <c r="Q471" s="2" t="s">
        <v>19</v>
      </c>
      <c r="R471" s="14">
        <v>3600000</v>
      </c>
      <c r="S471" s="9">
        <f t="shared" si="46"/>
        <v>28368347</v>
      </c>
    </row>
    <row r="472" spans="1:19" ht="13.2">
      <c r="A472" s="2" t="s">
        <v>3517</v>
      </c>
      <c r="B472" s="2" t="s">
        <v>5721</v>
      </c>
      <c r="C472" s="5">
        <v>7.6</v>
      </c>
      <c r="D472" s="7">
        <v>1995</v>
      </c>
      <c r="E472" s="7" t="str">
        <f t="shared" si="47"/>
        <v>1990s</v>
      </c>
      <c r="F472" s="9">
        <v>39025000</v>
      </c>
      <c r="G472" s="11">
        <v>77</v>
      </c>
      <c r="H472" s="2" t="s">
        <v>1001</v>
      </c>
      <c r="I472" s="2" t="s">
        <v>5333</v>
      </c>
      <c r="N472" s="11">
        <v>73193</v>
      </c>
      <c r="O472" s="11">
        <v>190</v>
      </c>
      <c r="P472" s="2" t="s">
        <v>18</v>
      </c>
      <c r="Q472" s="2" t="s">
        <v>30</v>
      </c>
      <c r="R472" s="14">
        <v>11000000</v>
      </c>
      <c r="S472" s="9">
        <f t="shared" si="46"/>
        <v>28025000</v>
      </c>
    </row>
    <row r="473" spans="1:19" ht="13.2">
      <c r="A473" s="2" t="s">
        <v>569</v>
      </c>
      <c r="B473" s="2" t="s">
        <v>3097</v>
      </c>
      <c r="C473" s="5">
        <v>7.6</v>
      </c>
      <c r="D473" s="7">
        <v>1994</v>
      </c>
      <c r="E473" s="7" t="str">
        <f t="shared" si="47"/>
        <v>1990s</v>
      </c>
      <c r="F473" s="9">
        <v>50693162</v>
      </c>
      <c r="G473" s="11">
        <v>118</v>
      </c>
      <c r="H473" s="2" t="s">
        <v>3096</v>
      </c>
      <c r="I473" s="2" t="s">
        <v>970</v>
      </c>
      <c r="N473" s="11">
        <v>136580</v>
      </c>
      <c r="O473" s="11">
        <v>545</v>
      </c>
      <c r="P473" s="2" t="s">
        <v>18</v>
      </c>
      <c r="Q473" s="2" t="s">
        <v>19</v>
      </c>
      <c r="R473" s="14">
        <v>23000000</v>
      </c>
      <c r="S473" s="9">
        <f t="shared" si="46"/>
        <v>27693162</v>
      </c>
    </row>
    <row r="474" spans="1:19" ht="13.2">
      <c r="A474" s="2" t="s">
        <v>2593</v>
      </c>
      <c r="B474" s="2" t="s">
        <v>5610</v>
      </c>
      <c r="C474" s="5">
        <v>7.6</v>
      </c>
      <c r="D474" s="7">
        <v>2013</v>
      </c>
      <c r="E474" s="7" t="str">
        <f t="shared" si="47"/>
        <v>2010s</v>
      </c>
      <c r="F474" s="9">
        <v>37707719</v>
      </c>
      <c r="G474" s="11">
        <v>354</v>
      </c>
      <c r="H474" s="2" t="s">
        <v>814</v>
      </c>
      <c r="I474" s="2" t="s">
        <v>458</v>
      </c>
      <c r="N474" s="11">
        <v>76094</v>
      </c>
      <c r="O474" s="11">
        <v>233</v>
      </c>
      <c r="P474" s="2" t="s">
        <v>18</v>
      </c>
      <c r="Q474" s="2" t="s">
        <v>30</v>
      </c>
      <c r="R474" s="14">
        <v>12000000</v>
      </c>
      <c r="S474" s="9">
        <f t="shared" si="46"/>
        <v>25707719</v>
      </c>
    </row>
    <row r="475" spans="1:19" ht="13.2">
      <c r="A475" s="2" t="s">
        <v>2386</v>
      </c>
      <c r="B475" s="2" t="s">
        <v>2387</v>
      </c>
      <c r="C475" s="5">
        <v>7.6</v>
      </c>
      <c r="D475" s="7">
        <v>2011</v>
      </c>
      <c r="E475" s="7" t="str">
        <f t="shared" si="47"/>
        <v>2010s</v>
      </c>
      <c r="F475" s="9">
        <v>75605492</v>
      </c>
      <c r="G475" s="11">
        <v>419</v>
      </c>
      <c r="H475" s="2" t="s">
        <v>852</v>
      </c>
      <c r="I475" s="2" t="s">
        <v>390</v>
      </c>
      <c r="N475" s="11">
        <v>283563</v>
      </c>
      <c r="O475" s="11">
        <v>312</v>
      </c>
      <c r="P475" s="2" t="s">
        <v>18</v>
      </c>
      <c r="Q475" s="2" t="s">
        <v>19</v>
      </c>
      <c r="R475" s="14">
        <v>50000000</v>
      </c>
      <c r="S475" s="9">
        <f t="shared" si="46"/>
        <v>25605492</v>
      </c>
    </row>
    <row r="476" spans="1:19" ht="13.2">
      <c r="A476" s="2" t="s">
        <v>6445</v>
      </c>
      <c r="B476" s="2" t="s">
        <v>7029</v>
      </c>
      <c r="C476" s="5">
        <v>7.6</v>
      </c>
      <c r="D476" s="7">
        <v>2004</v>
      </c>
      <c r="E476" s="7" t="str">
        <f t="shared" si="47"/>
        <v>2000s</v>
      </c>
      <c r="F476" s="9">
        <v>26781723</v>
      </c>
      <c r="G476" s="11">
        <v>205</v>
      </c>
      <c r="H476" s="2" t="s">
        <v>750</v>
      </c>
      <c r="I476" s="2" t="s">
        <v>932</v>
      </c>
      <c r="N476" s="11">
        <v>187595</v>
      </c>
      <c r="O476" s="11">
        <v>978</v>
      </c>
      <c r="P476" s="2" t="s">
        <v>18</v>
      </c>
      <c r="Q476" s="2" t="s">
        <v>19</v>
      </c>
      <c r="R476" s="14">
        <v>2500000</v>
      </c>
      <c r="S476" s="9">
        <f t="shared" si="46"/>
        <v>24281723</v>
      </c>
    </row>
    <row r="477" spans="1:19" ht="13.2">
      <c r="A477" s="2" t="s">
        <v>1216</v>
      </c>
      <c r="B477" s="2" t="s">
        <v>4977</v>
      </c>
      <c r="C477" s="5">
        <v>7.6</v>
      </c>
      <c r="D477" s="7">
        <v>2006</v>
      </c>
      <c r="E477" s="7" t="str">
        <f t="shared" si="47"/>
        <v>2000s</v>
      </c>
      <c r="F477" s="9">
        <v>39825798</v>
      </c>
      <c r="G477" s="11">
        <v>236</v>
      </c>
      <c r="H477" s="2" t="s">
        <v>1594</v>
      </c>
      <c r="I477" s="2" t="s">
        <v>946</v>
      </c>
      <c r="N477" s="11">
        <v>295375</v>
      </c>
      <c r="O477" s="11">
        <v>645</v>
      </c>
      <c r="P477" s="2" t="s">
        <v>18</v>
      </c>
      <c r="Q477" s="2" t="s">
        <v>19</v>
      </c>
      <c r="R477" s="14">
        <v>16000000</v>
      </c>
      <c r="S477" s="9">
        <f t="shared" si="46"/>
        <v>23825798</v>
      </c>
    </row>
    <row r="478" spans="1:19" ht="13.2">
      <c r="A478" s="2" t="s">
        <v>3610</v>
      </c>
      <c r="B478" s="2" t="s">
        <v>3611</v>
      </c>
      <c r="C478" s="5">
        <v>7.6</v>
      </c>
      <c r="D478" s="7">
        <v>2001</v>
      </c>
      <c r="E478" s="7" t="str">
        <f t="shared" si="47"/>
        <v>2000s</v>
      </c>
      <c r="F478" s="9">
        <v>52937130</v>
      </c>
      <c r="G478" s="11">
        <v>147</v>
      </c>
      <c r="H478" s="2" t="s">
        <v>898</v>
      </c>
      <c r="I478" s="2" t="s">
        <v>23</v>
      </c>
      <c r="N478" s="11">
        <v>198066</v>
      </c>
      <c r="O478" s="11">
        <v>426</v>
      </c>
      <c r="P478" s="2" t="s">
        <v>18</v>
      </c>
      <c r="Q478" s="2" t="s">
        <v>19</v>
      </c>
      <c r="R478" s="14">
        <v>30000000</v>
      </c>
      <c r="S478" s="9">
        <f t="shared" si="46"/>
        <v>22937130</v>
      </c>
    </row>
    <row r="479" spans="1:19" ht="13.2">
      <c r="A479" s="2" t="s">
        <v>3580</v>
      </c>
      <c r="B479" s="2" t="s">
        <v>6207</v>
      </c>
      <c r="C479" s="5">
        <v>7.6</v>
      </c>
      <c r="D479" s="7">
        <v>2005</v>
      </c>
      <c r="E479" s="7" t="str">
        <f t="shared" si="47"/>
        <v>2000s</v>
      </c>
      <c r="F479" s="9">
        <v>24792061</v>
      </c>
      <c r="G479" s="11">
        <v>239</v>
      </c>
      <c r="H479" s="2" t="s">
        <v>1278</v>
      </c>
      <c r="I479" s="2" t="s">
        <v>46</v>
      </c>
      <c r="N479" s="11">
        <v>191998</v>
      </c>
      <c r="O479" s="11">
        <v>323</v>
      </c>
      <c r="P479" s="2" t="s">
        <v>18</v>
      </c>
      <c r="Q479" s="2" t="s">
        <v>19</v>
      </c>
      <c r="R479" s="14">
        <v>6500000</v>
      </c>
      <c r="S479" s="9">
        <f t="shared" si="46"/>
        <v>18292061</v>
      </c>
    </row>
    <row r="480" spans="1:19" ht="13.2">
      <c r="A480" s="2" t="s">
        <v>4328</v>
      </c>
      <c r="B480" s="2" t="s">
        <v>4329</v>
      </c>
      <c r="C480" s="5">
        <v>7.6</v>
      </c>
      <c r="D480" s="7">
        <v>2001</v>
      </c>
      <c r="E480" s="7" t="str">
        <f t="shared" si="47"/>
        <v>2000s</v>
      </c>
      <c r="F480" s="9">
        <v>40270895</v>
      </c>
      <c r="G480" s="11">
        <v>129</v>
      </c>
      <c r="H480" s="2" t="s">
        <v>1655</v>
      </c>
      <c r="I480" s="2" t="s">
        <v>1998</v>
      </c>
      <c r="N480" s="11">
        <v>121937</v>
      </c>
      <c r="O480" s="11">
        <v>431</v>
      </c>
      <c r="P480" s="2" t="s">
        <v>18</v>
      </c>
      <c r="Q480" s="2" t="s">
        <v>19</v>
      </c>
      <c r="R480" s="14">
        <v>22000000</v>
      </c>
      <c r="S480" s="9">
        <f t="shared" si="46"/>
        <v>18270895</v>
      </c>
    </row>
    <row r="481" spans="1:19" ht="13.2">
      <c r="A481" s="2" t="s">
        <v>1388</v>
      </c>
      <c r="B481" s="2" t="s">
        <v>4234</v>
      </c>
      <c r="C481" s="5">
        <v>7.6</v>
      </c>
      <c r="D481" s="7">
        <v>1991</v>
      </c>
      <c r="E481" s="7" t="str">
        <f t="shared" si="47"/>
        <v>1990s</v>
      </c>
      <c r="F481" s="9">
        <v>41895491</v>
      </c>
      <c r="G481" s="11">
        <v>84</v>
      </c>
      <c r="H481" s="2" t="s">
        <v>3470</v>
      </c>
      <c r="I481" s="2" t="s">
        <v>180</v>
      </c>
      <c r="N481" s="11">
        <v>63274</v>
      </c>
      <c r="O481" s="11">
        <v>170</v>
      </c>
      <c r="P481" s="2" t="s">
        <v>18</v>
      </c>
      <c r="Q481" s="2" t="s">
        <v>19</v>
      </c>
      <c r="R481" s="14">
        <v>24000000</v>
      </c>
      <c r="S481" s="9">
        <f t="shared" si="46"/>
        <v>17895491</v>
      </c>
    </row>
    <row r="482" spans="1:19" ht="13.2">
      <c r="A482" s="2" t="s">
        <v>293</v>
      </c>
      <c r="B482" s="2" t="s">
        <v>1348</v>
      </c>
      <c r="C482" s="5">
        <v>7.6</v>
      </c>
      <c r="D482" s="7">
        <v>2014</v>
      </c>
      <c r="E482" s="7" t="str">
        <f t="shared" si="47"/>
        <v>2010s</v>
      </c>
      <c r="F482" s="9">
        <v>85707116</v>
      </c>
      <c r="G482" s="11">
        <v>406</v>
      </c>
      <c r="H482" s="2" t="s">
        <v>772</v>
      </c>
      <c r="I482" s="2" t="s">
        <v>204</v>
      </c>
      <c r="L482" t="str">
        <f>IF(I482="Brad Pitt",B482," ")</f>
        <v>Fury </v>
      </c>
      <c r="N482" s="11">
        <v>303185</v>
      </c>
      <c r="O482" s="11">
        <v>701</v>
      </c>
      <c r="P482" s="2" t="s">
        <v>18</v>
      </c>
      <c r="Q482" s="2" t="s">
        <v>19</v>
      </c>
      <c r="R482" s="14">
        <v>68000000</v>
      </c>
      <c r="S482" s="9">
        <f t="shared" si="46"/>
        <v>17707116</v>
      </c>
    </row>
    <row r="483" spans="1:19" ht="13.2">
      <c r="A483" s="2" t="s">
        <v>2628</v>
      </c>
      <c r="B483" s="2" t="s">
        <v>3635</v>
      </c>
      <c r="C483" s="5">
        <v>7.6</v>
      </c>
      <c r="D483" s="7">
        <v>2015</v>
      </c>
      <c r="E483" s="7" t="str">
        <f t="shared" si="47"/>
        <v>2010s</v>
      </c>
      <c r="F483" s="9">
        <v>46875468</v>
      </c>
      <c r="G483" s="11">
        <v>478</v>
      </c>
      <c r="H483" s="2" t="s">
        <v>611</v>
      </c>
      <c r="I483" s="2" t="s">
        <v>3634</v>
      </c>
      <c r="N483" s="11">
        <v>196217</v>
      </c>
      <c r="O483" s="11">
        <v>461</v>
      </c>
      <c r="P483" s="2" t="s">
        <v>18</v>
      </c>
      <c r="Q483" s="2" t="s">
        <v>19</v>
      </c>
      <c r="R483" s="14">
        <v>30000000</v>
      </c>
      <c r="S483" s="9">
        <f t="shared" si="46"/>
        <v>16875468</v>
      </c>
    </row>
    <row r="484" spans="1:19" ht="13.2">
      <c r="A484" s="2" t="s">
        <v>2977</v>
      </c>
      <c r="B484" s="2" t="s">
        <v>4076</v>
      </c>
      <c r="C484" s="5">
        <v>7.6</v>
      </c>
      <c r="D484" s="7">
        <v>2002</v>
      </c>
      <c r="E484" s="7" t="str">
        <f t="shared" si="47"/>
        <v>2000s</v>
      </c>
      <c r="F484" s="9">
        <v>41597830</v>
      </c>
      <c r="G484" s="11">
        <v>174</v>
      </c>
      <c r="H484" s="2" t="s">
        <v>128</v>
      </c>
      <c r="I484" s="2" t="s">
        <v>1208</v>
      </c>
      <c r="J484" t="str">
        <f>IF(I484="Meryl Streep",B484," ")</f>
        <v>The Hours </v>
      </c>
      <c r="N484" s="11">
        <v>102123</v>
      </c>
      <c r="O484" s="11">
        <v>660</v>
      </c>
      <c r="P484" s="2" t="s">
        <v>18</v>
      </c>
      <c r="Q484" s="2" t="s">
        <v>19</v>
      </c>
      <c r="R484" s="14">
        <v>25000000</v>
      </c>
      <c r="S484" s="9">
        <f t="shared" si="46"/>
        <v>16597830</v>
      </c>
    </row>
    <row r="485" spans="1:19" ht="13.2">
      <c r="A485" s="2" t="s">
        <v>625</v>
      </c>
      <c r="B485" s="2" t="s">
        <v>4823</v>
      </c>
      <c r="C485" s="5">
        <v>7.6</v>
      </c>
      <c r="D485" s="7">
        <v>2006</v>
      </c>
      <c r="E485" s="7" t="str">
        <f t="shared" si="47"/>
        <v>2000s</v>
      </c>
      <c r="F485" s="9">
        <v>31471430</v>
      </c>
      <c r="G485" s="11">
        <v>279</v>
      </c>
      <c r="H485" s="2" t="s">
        <v>1397</v>
      </c>
      <c r="I485" s="2" t="s">
        <v>4822</v>
      </c>
      <c r="N485" s="11">
        <v>83374</v>
      </c>
      <c r="O485" s="11">
        <v>828</v>
      </c>
      <c r="P485" s="2" t="s">
        <v>18</v>
      </c>
      <c r="Q485" s="2" t="s">
        <v>19</v>
      </c>
      <c r="R485" s="14">
        <v>15000000</v>
      </c>
      <c r="S485" s="9">
        <f t="shared" si="46"/>
        <v>16471430</v>
      </c>
    </row>
    <row r="486" spans="1:19" ht="13.2">
      <c r="A486" s="2" t="s">
        <v>899</v>
      </c>
      <c r="B486" s="2" t="s">
        <v>5164</v>
      </c>
      <c r="C486" s="5">
        <v>7.6</v>
      </c>
      <c r="D486" s="7">
        <v>2007</v>
      </c>
      <c r="E486" s="7" t="str">
        <f t="shared" si="47"/>
        <v>2000s</v>
      </c>
      <c r="F486" s="9">
        <v>30226144</v>
      </c>
      <c r="G486" s="11">
        <v>112</v>
      </c>
      <c r="H486" s="2" t="s">
        <v>814</v>
      </c>
      <c r="I486" s="2" t="s">
        <v>899</v>
      </c>
      <c r="N486" s="11">
        <v>47626</v>
      </c>
      <c r="O486" s="11">
        <v>118</v>
      </c>
      <c r="P486" s="2" t="s">
        <v>18</v>
      </c>
      <c r="Q486" s="2" t="s">
        <v>19</v>
      </c>
      <c r="R486" s="14">
        <v>15000000</v>
      </c>
      <c r="S486" s="9">
        <f t="shared" si="46"/>
        <v>15226144</v>
      </c>
    </row>
    <row r="487" spans="1:19" ht="13.2">
      <c r="A487" s="2" t="s">
        <v>3714</v>
      </c>
      <c r="B487" s="2" t="s">
        <v>6720</v>
      </c>
      <c r="C487" s="5">
        <v>7.6</v>
      </c>
      <c r="D487" s="7">
        <v>2002</v>
      </c>
      <c r="E487" s="7" t="str">
        <f t="shared" si="47"/>
        <v>2000s</v>
      </c>
      <c r="F487" s="9">
        <v>20772796</v>
      </c>
      <c r="G487" s="11">
        <v>149</v>
      </c>
      <c r="H487" s="2" t="s">
        <v>3189</v>
      </c>
      <c r="I487" s="2" t="s">
        <v>3312</v>
      </c>
      <c r="N487" s="11">
        <v>34232</v>
      </c>
      <c r="O487" s="11">
        <v>346</v>
      </c>
      <c r="P487" s="2" t="s">
        <v>18</v>
      </c>
      <c r="Q487" s="2" t="s">
        <v>104</v>
      </c>
      <c r="R487" s="14">
        <v>6000000</v>
      </c>
      <c r="S487" s="9">
        <f t="shared" si="46"/>
        <v>14772796</v>
      </c>
    </row>
    <row r="488" spans="1:19" ht="13.2">
      <c r="A488" s="2" t="s">
        <v>2272</v>
      </c>
      <c r="B488" s="2" t="s">
        <v>2273</v>
      </c>
      <c r="C488" s="5">
        <v>7.6</v>
      </c>
      <c r="D488" s="7">
        <v>1990</v>
      </c>
      <c r="E488" s="7" t="str">
        <f t="shared" si="47"/>
        <v>1990s</v>
      </c>
      <c r="F488" s="9">
        <v>66676062</v>
      </c>
      <c r="G488" s="11">
        <v>110</v>
      </c>
      <c r="H488" s="2" t="s">
        <v>1001</v>
      </c>
      <c r="I488" s="2" t="s">
        <v>1211</v>
      </c>
      <c r="N488" s="11">
        <v>267980</v>
      </c>
      <c r="O488" s="11">
        <v>545</v>
      </c>
      <c r="P488" s="2" t="s">
        <v>18</v>
      </c>
      <c r="Q488" s="2" t="s">
        <v>19</v>
      </c>
      <c r="R488" s="14">
        <v>54000000</v>
      </c>
      <c r="S488" s="9">
        <f t="shared" si="46"/>
        <v>12676062</v>
      </c>
    </row>
    <row r="489" spans="1:19" ht="13.2">
      <c r="A489" s="2" t="s">
        <v>3127</v>
      </c>
      <c r="B489" s="2" t="s">
        <v>3128</v>
      </c>
      <c r="C489" s="5">
        <v>7.6</v>
      </c>
      <c r="D489" s="7">
        <v>1999</v>
      </c>
      <c r="E489" s="7" t="str">
        <f t="shared" si="47"/>
        <v>1990s</v>
      </c>
      <c r="F489" s="9">
        <v>50668906</v>
      </c>
      <c r="G489" s="11">
        <v>65</v>
      </c>
      <c r="H489" s="2" t="s">
        <v>852</v>
      </c>
      <c r="I489" s="2" t="s">
        <v>899</v>
      </c>
      <c r="N489" s="11">
        <v>76016</v>
      </c>
      <c r="O489" s="11">
        <v>265</v>
      </c>
      <c r="P489" s="2" t="s">
        <v>18</v>
      </c>
      <c r="Q489" s="2" t="s">
        <v>19</v>
      </c>
      <c r="R489" s="14">
        <v>38000000</v>
      </c>
      <c r="S489" s="9">
        <f t="shared" si="46"/>
        <v>12668906</v>
      </c>
    </row>
    <row r="490" spans="1:19" ht="13.2">
      <c r="A490" s="2" t="s">
        <v>2758</v>
      </c>
      <c r="B490" s="2" t="s">
        <v>4512</v>
      </c>
      <c r="C490" s="5">
        <v>7.6</v>
      </c>
      <c r="D490" s="7">
        <v>2008</v>
      </c>
      <c r="E490" s="7" t="str">
        <f t="shared" si="47"/>
        <v>2000s</v>
      </c>
      <c r="F490" s="9">
        <v>31838002</v>
      </c>
      <c r="G490" s="11">
        <v>324</v>
      </c>
      <c r="H490" s="2" t="s">
        <v>2710</v>
      </c>
      <c r="I490" s="2" t="s">
        <v>44</v>
      </c>
      <c r="N490" s="11">
        <v>136673</v>
      </c>
      <c r="O490" s="11">
        <v>281</v>
      </c>
      <c r="P490" s="2" t="s">
        <v>18</v>
      </c>
      <c r="Q490" s="2" t="s">
        <v>19</v>
      </c>
      <c r="R490" s="14">
        <v>20000000</v>
      </c>
      <c r="S490" s="9">
        <f t="shared" si="46"/>
        <v>11838002</v>
      </c>
    </row>
    <row r="491" spans="1:19" ht="13.2">
      <c r="A491" s="2" t="s">
        <v>3640</v>
      </c>
      <c r="B491" s="2" t="s">
        <v>3641</v>
      </c>
      <c r="C491" s="5">
        <v>7.6</v>
      </c>
      <c r="D491" s="7">
        <v>2003</v>
      </c>
      <c r="E491" s="7" t="str">
        <f t="shared" si="47"/>
        <v>2000s</v>
      </c>
      <c r="F491" s="9">
        <v>41407470</v>
      </c>
      <c r="G491" s="11">
        <v>82</v>
      </c>
      <c r="H491" s="2" t="s">
        <v>1887</v>
      </c>
      <c r="I491" s="2" t="s">
        <v>1123</v>
      </c>
      <c r="N491" s="11">
        <v>43378</v>
      </c>
      <c r="O491" s="11">
        <v>292</v>
      </c>
      <c r="P491" s="2" t="s">
        <v>18</v>
      </c>
      <c r="Q491" s="2" t="s">
        <v>19</v>
      </c>
      <c r="R491" s="14">
        <v>30000000</v>
      </c>
      <c r="S491" s="9">
        <f t="shared" si="46"/>
        <v>11407470</v>
      </c>
    </row>
    <row r="492" spans="1:19" ht="13.2">
      <c r="A492" s="2" t="s">
        <v>696</v>
      </c>
      <c r="B492" s="2" t="s">
        <v>1107</v>
      </c>
      <c r="C492" s="5">
        <v>7.6</v>
      </c>
      <c r="D492" s="7">
        <v>1995</v>
      </c>
      <c r="E492" s="7" t="str">
        <f t="shared" si="47"/>
        <v>1990s</v>
      </c>
      <c r="F492" s="9">
        <v>100012500</v>
      </c>
      <c r="G492" s="11">
        <v>148</v>
      </c>
      <c r="H492" s="2" t="s">
        <v>27</v>
      </c>
      <c r="I492" s="2" t="s">
        <v>539</v>
      </c>
      <c r="N492" s="11">
        <v>299258</v>
      </c>
      <c r="O492" s="11">
        <v>346</v>
      </c>
      <c r="P492" s="2" t="s">
        <v>18</v>
      </c>
      <c r="Q492" s="2" t="s">
        <v>19</v>
      </c>
      <c r="R492" s="14">
        <v>90000000</v>
      </c>
      <c r="S492" s="9">
        <f t="shared" si="46"/>
        <v>10012500</v>
      </c>
    </row>
    <row r="493" spans="1:19" ht="13.2">
      <c r="A493" s="2" t="s">
        <v>7098</v>
      </c>
      <c r="B493" s="2" t="s">
        <v>7099</v>
      </c>
      <c r="C493" s="5">
        <v>7.6</v>
      </c>
      <c r="D493" s="7">
        <v>1994</v>
      </c>
      <c r="E493" s="7" t="str">
        <f t="shared" si="47"/>
        <v>1990s</v>
      </c>
      <c r="F493" s="9">
        <v>11546543</v>
      </c>
      <c r="G493" s="11">
        <v>77</v>
      </c>
      <c r="H493" s="2" t="s">
        <v>1099</v>
      </c>
      <c r="I493" s="2" t="s">
        <v>3089</v>
      </c>
      <c r="N493" s="11">
        <v>34520</v>
      </c>
      <c r="O493" s="11">
        <v>146</v>
      </c>
      <c r="P493" s="2" t="s">
        <v>3226</v>
      </c>
      <c r="Q493" s="2" t="s">
        <v>1850</v>
      </c>
      <c r="R493" s="14">
        <v>2000000</v>
      </c>
      <c r="S493" s="9">
        <f t="shared" si="46"/>
        <v>9546543</v>
      </c>
    </row>
    <row r="494" spans="1:19" ht="13.2">
      <c r="A494" s="2" t="s">
        <v>3662</v>
      </c>
      <c r="B494" s="2" t="s">
        <v>7101</v>
      </c>
      <c r="C494" s="5">
        <v>7.6</v>
      </c>
      <c r="D494" s="7">
        <v>1999</v>
      </c>
      <c r="E494" s="7" t="str">
        <f t="shared" si="47"/>
        <v>1990s</v>
      </c>
      <c r="F494" s="9">
        <v>11533945</v>
      </c>
      <c r="G494" s="11">
        <v>123</v>
      </c>
      <c r="H494" s="2" t="s">
        <v>5894</v>
      </c>
      <c r="I494" s="2" t="s">
        <v>7100</v>
      </c>
      <c r="N494" s="11">
        <v>77551</v>
      </c>
      <c r="O494" s="11">
        <v>434</v>
      </c>
      <c r="P494" s="2" t="s">
        <v>18</v>
      </c>
      <c r="Q494" s="2" t="s">
        <v>19</v>
      </c>
      <c r="R494" s="14">
        <v>2000000</v>
      </c>
      <c r="S494" s="9">
        <f t="shared" si="46"/>
        <v>9533945</v>
      </c>
    </row>
    <row r="495" spans="1:19" ht="13.2">
      <c r="A495" s="2" t="s">
        <v>1232</v>
      </c>
      <c r="B495" s="2" t="s">
        <v>3652</v>
      </c>
      <c r="C495" s="5">
        <v>7.6</v>
      </c>
      <c r="D495" s="7">
        <v>1988</v>
      </c>
      <c r="E495" s="7" t="str">
        <f t="shared" si="47"/>
        <v>1980s</v>
      </c>
      <c r="F495" s="9">
        <v>38413606</v>
      </c>
      <c r="G495" s="11">
        <v>77</v>
      </c>
      <c r="H495" s="2" t="s">
        <v>245</v>
      </c>
      <c r="I495" s="2" t="s">
        <v>910</v>
      </c>
      <c r="N495" s="11">
        <v>54042</v>
      </c>
      <c r="O495" s="11">
        <v>215</v>
      </c>
      <c r="P495" s="2" t="s">
        <v>18</v>
      </c>
      <c r="Q495" s="2" t="s">
        <v>19</v>
      </c>
      <c r="R495" s="14">
        <v>30000000</v>
      </c>
      <c r="S495" s="9">
        <f t="shared" si="46"/>
        <v>8413606</v>
      </c>
    </row>
    <row r="496" spans="1:19" ht="13.2">
      <c r="A496" s="2" t="s">
        <v>6097</v>
      </c>
      <c r="B496" s="2" t="s">
        <v>6589</v>
      </c>
      <c r="C496" s="5">
        <v>7.6</v>
      </c>
      <c r="D496" s="7">
        <v>1996</v>
      </c>
      <c r="E496" s="7" t="str">
        <f t="shared" si="47"/>
        <v>1990s</v>
      </c>
      <c r="F496" s="9">
        <v>13269963</v>
      </c>
      <c r="G496" s="11">
        <v>68</v>
      </c>
      <c r="H496" s="2" t="s">
        <v>3533</v>
      </c>
      <c r="I496" s="2" t="s">
        <v>373</v>
      </c>
      <c r="N496" s="11">
        <v>23202</v>
      </c>
      <c r="O496" s="11">
        <v>173</v>
      </c>
      <c r="P496" s="2" t="s">
        <v>18</v>
      </c>
      <c r="Q496" s="2" t="s">
        <v>19</v>
      </c>
      <c r="R496" s="14">
        <v>5000000</v>
      </c>
      <c r="S496" s="9">
        <f t="shared" si="46"/>
        <v>8269963</v>
      </c>
    </row>
    <row r="497" spans="1:19" ht="13.2">
      <c r="A497" s="2" t="s">
        <v>6140</v>
      </c>
      <c r="B497" s="2" t="s">
        <v>6141</v>
      </c>
      <c r="C497" s="5">
        <v>7.6</v>
      </c>
      <c r="D497" s="7">
        <v>2000</v>
      </c>
      <c r="E497" s="7" t="str">
        <f t="shared" si="47"/>
        <v>2000s</v>
      </c>
      <c r="F497" s="9">
        <v>15047419</v>
      </c>
      <c r="G497" s="11">
        <v>288</v>
      </c>
      <c r="H497" s="2" t="s">
        <v>1001</v>
      </c>
      <c r="I497" s="2" t="s">
        <v>32</v>
      </c>
      <c r="N497" s="11">
        <v>357275</v>
      </c>
      <c r="O497" s="11">
        <v>1061</v>
      </c>
      <c r="P497" s="2" t="s">
        <v>18</v>
      </c>
      <c r="Q497" s="2" t="s">
        <v>19</v>
      </c>
      <c r="R497" s="14">
        <v>7000000</v>
      </c>
      <c r="S497" s="9">
        <f t="shared" si="46"/>
        <v>8047419</v>
      </c>
    </row>
    <row r="498" spans="1:19" ht="13.2">
      <c r="A498" s="2" t="s">
        <v>2593</v>
      </c>
      <c r="B498" s="2" t="s">
        <v>4525</v>
      </c>
      <c r="C498" s="5">
        <v>7.6</v>
      </c>
      <c r="D498" s="7">
        <v>2000</v>
      </c>
      <c r="E498" s="7" t="str">
        <f t="shared" si="47"/>
        <v>2000s</v>
      </c>
      <c r="F498" s="9">
        <v>27277055</v>
      </c>
      <c r="G498" s="11">
        <v>174</v>
      </c>
      <c r="H498" s="2" t="s">
        <v>2646</v>
      </c>
      <c r="I498" s="2" t="s">
        <v>3351</v>
      </c>
      <c r="N498" s="11">
        <v>143137</v>
      </c>
      <c r="O498" s="11">
        <v>602</v>
      </c>
      <c r="P498" s="2" t="s">
        <v>18</v>
      </c>
      <c r="Q498" s="2" t="s">
        <v>30</v>
      </c>
      <c r="R498" s="14">
        <v>20000000</v>
      </c>
      <c r="S498" s="9">
        <f t="shared" si="46"/>
        <v>7277055</v>
      </c>
    </row>
    <row r="499" spans="1:19" ht="13.2">
      <c r="A499" s="2" t="s">
        <v>471</v>
      </c>
      <c r="B499" s="2" t="s">
        <v>7097</v>
      </c>
      <c r="C499" s="5">
        <v>7.6</v>
      </c>
      <c r="D499" s="7">
        <v>1981</v>
      </c>
      <c r="E499" s="7" t="str">
        <f t="shared" si="47"/>
        <v>1980s</v>
      </c>
      <c r="F499" s="9">
        <v>9003011</v>
      </c>
      <c r="G499" s="11">
        <v>177</v>
      </c>
      <c r="H499" s="2" t="s">
        <v>136</v>
      </c>
      <c r="I499" s="2" t="s">
        <v>5817</v>
      </c>
      <c r="N499" s="11">
        <v>133966</v>
      </c>
      <c r="O499" s="11">
        <v>294</v>
      </c>
      <c r="P499" s="2" t="s">
        <v>18</v>
      </c>
      <c r="Q499" s="2" t="s">
        <v>219</v>
      </c>
      <c r="R499" s="14">
        <v>2000000</v>
      </c>
      <c r="S499" s="9">
        <f t="shared" si="46"/>
        <v>7003011</v>
      </c>
    </row>
    <row r="500" spans="1:19" ht="13.2">
      <c r="A500" s="2" t="s">
        <v>217</v>
      </c>
      <c r="B500" s="2" t="s">
        <v>2286</v>
      </c>
      <c r="C500" s="5">
        <v>7.6</v>
      </c>
      <c r="D500" s="7">
        <v>2001</v>
      </c>
      <c r="E500" s="7" t="str">
        <f t="shared" si="47"/>
        <v>2000s</v>
      </c>
      <c r="F500" s="9">
        <v>57386369</v>
      </c>
      <c r="G500" s="11">
        <v>209</v>
      </c>
      <c r="H500" s="2" t="s">
        <v>1410</v>
      </c>
      <c r="I500" s="2" t="s">
        <v>233</v>
      </c>
      <c r="N500" s="11">
        <v>224013</v>
      </c>
      <c r="O500" s="11">
        <v>2319</v>
      </c>
      <c r="P500" s="2" t="s">
        <v>18</v>
      </c>
      <c r="Q500" s="2" t="s">
        <v>19</v>
      </c>
      <c r="R500" s="14">
        <v>52500000</v>
      </c>
      <c r="S500" s="9">
        <f t="shared" si="46"/>
        <v>4886369</v>
      </c>
    </row>
    <row r="501" spans="1:19" ht="13.2">
      <c r="A501" s="2" t="s">
        <v>7345</v>
      </c>
      <c r="B501" s="2" t="s">
        <v>7347</v>
      </c>
      <c r="C501" s="5">
        <v>7.6</v>
      </c>
      <c r="D501" s="7">
        <v>2011</v>
      </c>
      <c r="E501" s="7" t="str">
        <f t="shared" si="47"/>
        <v>2010s</v>
      </c>
      <c r="F501" s="9">
        <v>4105123</v>
      </c>
      <c r="G501" s="11">
        <v>481</v>
      </c>
      <c r="H501" s="2" t="s">
        <v>200</v>
      </c>
      <c r="I501" s="2" t="s">
        <v>7346</v>
      </c>
      <c r="N501" s="11">
        <v>148221</v>
      </c>
      <c r="O501" s="11">
        <v>316</v>
      </c>
      <c r="P501" s="2" t="s">
        <v>7348</v>
      </c>
      <c r="Q501" s="2" t="s">
        <v>7349</v>
      </c>
      <c r="R501" s="14">
        <v>1100000</v>
      </c>
      <c r="S501" s="9">
        <f t="shared" si="46"/>
        <v>3005123</v>
      </c>
    </row>
    <row r="502" spans="1:19" ht="13.2">
      <c r="A502" s="2" t="s">
        <v>4763</v>
      </c>
      <c r="B502" s="2" t="s">
        <v>4764</v>
      </c>
      <c r="C502" s="5">
        <v>7.6</v>
      </c>
      <c r="D502" s="7">
        <v>2013</v>
      </c>
      <c r="E502" s="7" t="str">
        <f t="shared" si="47"/>
        <v>2010s</v>
      </c>
      <c r="F502" s="9">
        <v>21483154</v>
      </c>
      <c r="G502" s="11">
        <v>252</v>
      </c>
      <c r="H502" s="2" t="s">
        <v>1648</v>
      </c>
      <c r="I502" s="2" t="s">
        <v>1442</v>
      </c>
      <c r="N502" s="11">
        <v>98741</v>
      </c>
      <c r="O502" s="11">
        <v>236</v>
      </c>
      <c r="P502" s="2" t="s">
        <v>18</v>
      </c>
      <c r="Q502" s="2" t="s">
        <v>19</v>
      </c>
      <c r="R502" s="14">
        <v>19000000</v>
      </c>
      <c r="S502" s="9">
        <f t="shared" si="46"/>
        <v>2483154</v>
      </c>
    </row>
    <row r="503" spans="1:19" ht="13.2">
      <c r="A503" s="2" t="s">
        <v>2977</v>
      </c>
      <c r="B503" s="2" t="s">
        <v>3463</v>
      </c>
      <c r="C503" s="5">
        <v>7.6</v>
      </c>
      <c r="D503" s="7">
        <v>2008</v>
      </c>
      <c r="E503" s="7" t="str">
        <f t="shared" si="47"/>
        <v>2000s</v>
      </c>
      <c r="F503" s="9">
        <v>34180954</v>
      </c>
      <c r="G503" s="11">
        <v>299</v>
      </c>
      <c r="H503" s="2" t="s">
        <v>128</v>
      </c>
      <c r="I503" s="2" t="s">
        <v>127</v>
      </c>
      <c r="N503" s="11">
        <v>189812</v>
      </c>
      <c r="O503" s="11">
        <v>370</v>
      </c>
      <c r="P503" s="2" t="s">
        <v>18</v>
      </c>
      <c r="Q503" s="2" t="s">
        <v>19</v>
      </c>
      <c r="R503" s="14">
        <v>32000000</v>
      </c>
      <c r="S503" s="9">
        <f t="shared" si="46"/>
        <v>2180954</v>
      </c>
    </row>
    <row r="504" spans="1:19" ht="13.2">
      <c r="A504" s="2" t="s">
        <v>6275</v>
      </c>
      <c r="B504" s="2" t="s">
        <v>6276</v>
      </c>
      <c r="C504" s="5">
        <v>7.6</v>
      </c>
      <c r="D504" s="7">
        <v>2009</v>
      </c>
      <c r="E504" s="7" t="str">
        <f t="shared" si="47"/>
        <v>2000s</v>
      </c>
      <c r="F504" s="9">
        <v>9166863</v>
      </c>
      <c r="G504" s="11">
        <v>281</v>
      </c>
      <c r="H504" s="2" t="s">
        <v>128</v>
      </c>
      <c r="I504" s="2" t="s">
        <v>253</v>
      </c>
      <c r="N504" s="11">
        <v>83182</v>
      </c>
      <c r="O504" s="11">
        <v>247</v>
      </c>
      <c r="P504" s="2" t="s">
        <v>18</v>
      </c>
      <c r="Q504" s="2" t="s">
        <v>19</v>
      </c>
      <c r="R504" s="14">
        <v>7000000</v>
      </c>
      <c r="S504" s="9">
        <f t="shared" si="46"/>
        <v>2166863</v>
      </c>
    </row>
    <row r="505" spans="1:19" ht="13.2">
      <c r="A505" s="2" t="s">
        <v>73</v>
      </c>
      <c r="B505" s="2" t="s">
        <v>3645</v>
      </c>
      <c r="C505" s="5">
        <v>7.6</v>
      </c>
      <c r="D505" s="7">
        <v>2006</v>
      </c>
      <c r="E505" s="7" t="str">
        <f t="shared" si="47"/>
        <v>2000s</v>
      </c>
      <c r="F505" s="9">
        <v>40137776</v>
      </c>
      <c r="G505" s="11">
        <v>253</v>
      </c>
      <c r="H505" s="2" t="s">
        <v>1263</v>
      </c>
      <c r="I505" s="2" t="s">
        <v>670</v>
      </c>
      <c r="N505" s="11">
        <v>186977</v>
      </c>
      <c r="O505" s="11">
        <v>529</v>
      </c>
      <c r="P505" s="2" t="s">
        <v>18</v>
      </c>
      <c r="Q505" s="2" t="s">
        <v>19</v>
      </c>
      <c r="R505" s="14">
        <v>38000000</v>
      </c>
      <c r="S505" s="9">
        <f t="shared" si="46"/>
        <v>2137776</v>
      </c>
    </row>
    <row r="506" spans="1:19" ht="13.2">
      <c r="A506" s="2" t="s">
        <v>7541</v>
      </c>
      <c r="B506" s="2" t="s">
        <v>7544</v>
      </c>
      <c r="C506" s="5">
        <v>7.6</v>
      </c>
      <c r="D506" s="7">
        <v>1999</v>
      </c>
      <c r="E506" s="7" t="str">
        <f t="shared" si="47"/>
        <v>1990s</v>
      </c>
      <c r="F506" s="9">
        <v>2047570</v>
      </c>
      <c r="G506" s="11">
        <v>70</v>
      </c>
      <c r="H506" s="2" t="s">
        <v>7542</v>
      </c>
      <c r="I506" s="2" t="s">
        <v>7543</v>
      </c>
      <c r="N506" s="11">
        <v>6790</v>
      </c>
      <c r="O506" s="11">
        <v>80</v>
      </c>
      <c r="P506" s="2" t="s">
        <v>18</v>
      </c>
      <c r="Q506" s="2" t="s">
        <v>19</v>
      </c>
      <c r="R506" s="14">
        <v>500000</v>
      </c>
      <c r="S506" s="9">
        <f t="shared" si="46"/>
        <v>1547570</v>
      </c>
    </row>
    <row r="507" spans="1:19" ht="13.2">
      <c r="A507" s="2" t="s">
        <v>280</v>
      </c>
      <c r="B507" s="2" t="s">
        <v>6277</v>
      </c>
      <c r="C507" s="5">
        <v>7.6</v>
      </c>
      <c r="D507" s="7">
        <v>1988</v>
      </c>
      <c r="E507" s="7" t="str">
        <f t="shared" si="47"/>
        <v>1980s</v>
      </c>
      <c r="F507" s="9">
        <v>8373585</v>
      </c>
      <c r="G507" s="11">
        <v>114</v>
      </c>
      <c r="H507" s="2" t="s">
        <v>1655</v>
      </c>
      <c r="I507" s="2" t="s">
        <v>3199</v>
      </c>
      <c r="N507" s="11">
        <v>39680</v>
      </c>
      <c r="O507" s="11">
        <v>308</v>
      </c>
      <c r="P507" s="2" t="s">
        <v>18</v>
      </c>
      <c r="Q507" s="2" t="s">
        <v>19</v>
      </c>
      <c r="R507" s="14">
        <v>7000000</v>
      </c>
      <c r="S507" s="9">
        <f t="shared" si="46"/>
        <v>1373585</v>
      </c>
    </row>
    <row r="508" spans="1:19" ht="13.2">
      <c r="A508" s="2" t="s">
        <v>1161</v>
      </c>
      <c r="B508" s="2" t="s">
        <v>5217</v>
      </c>
      <c r="C508" s="5">
        <v>7.6</v>
      </c>
      <c r="D508" s="7">
        <v>2008</v>
      </c>
      <c r="E508" s="7" t="str">
        <f t="shared" si="47"/>
        <v>2000s</v>
      </c>
      <c r="F508" s="9">
        <v>15700000</v>
      </c>
      <c r="G508" s="11">
        <v>388</v>
      </c>
      <c r="H508" s="2" t="s">
        <v>1115</v>
      </c>
      <c r="I508" s="2" t="s">
        <v>494</v>
      </c>
      <c r="N508" s="11">
        <v>332065</v>
      </c>
      <c r="O508" s="11">
        <v>876</v>
      </c>
      <c r="P508" s="2" t="s">
        <v>18</v>
      </c>
      <c r="Q508" s="2" t="s">
        <v>19</v>
      </c>
      <c r="R508" s="14">
        <v>15000000</v>
      </c>
      <c r="S508" s="9">
        <f t="shared" si="46"/>
        <v>700000</v>
      </c>
    </row>
    <row r="509" spans="1:19" ht="13.2">
      <c r="A509" s="2" t="s">
        <v>2461</v>
      </c>
      <c r="B509" s="2" t="s">
        <v>4846</v>
      </c>
      <c r="C509" s="5">
        <v>7.6</v>
      </c>
      <c r="D509" s="7">
        <v>2010</v>
      </c>
      <c r="E509" s="7" t="str">
        <f t="shared" si="47"/>
        <v>2010s</v>
      </c>
      <c r="F509" s="9">
        <v>18329466</v>
      </c>
      <c r="G509" s="11">
        <v>450</v>
      </c>
      <c r="H509" s="2" t="s">
        <v>3392</v>
      </c>
      <c r="I509" s="2" t="s">
        <v>44</v>
      </c>
      <c r="N509" s="11">
        <v>279179</v>
      </c>
      <c r="O509" s="11">
        <v>440</v>
      </c>
      <c r="P509" s="2" t="s">
        <v>18</v>
      </c>
      <c r="Q509" s="2" t="s">
        <v>19</v>
      </c>
      <c r="R509" s="14">
        <v>18000000</v>
      </c>
      <c r="S509" s="9">
        <f t="shared" si="46"/>
        <v>329466</v>
      </c>
    </row>
    <row r="510" spans="1:19" ht="13.2">
      <c r="A510" s="2" t="s">
        <v>7761</v>
      </c>
      <c r="B510" s="2" t="s">
        <v>7762</v>
      </c>
      <c r="C510" s="5">
        <v>7.6</v>
      </c>
      <c r="D510" s="7">
        <v>1999</v>
      </c>
      <c r="E510" s="7" t="str">
        <f t="shared" si="47"/>
        <v>1990s</v>
      </c>
      <c r="F510" s="9">
        <v>277233</v>
      </c>
      <c r="G510" s="11">
        <v>21</v>
      </c>
      <c r="H510" s="2" t="s">
        <v>874</v>
      </c>
      <c r="I510" s="2" t="s">
        <v>7182</v>
      </c>
      <c r="N510" s="11">
        <v>2631</v>
      </c>
      <c r="O510" s="11">
        <v>26</v>
      </c>
      <c r="P510" s="2" t="s">
        <v>18</v>
      </c>
      <c r="Q510" s="2" t="s">
        <v>19</v>
      </c>
      <c r="R510" s="14">
        <v>40000</v>
      </c>
      <c r="S510" s="9">
        <f t="shared" si="46"/>
        <v>237233</v>
      </c>
    </row>
    <row r="511" spans="1:19" ht="13.2">
      <c r="A511" s="2" t="s">
        <v>7528</v>
      </c>
      <c r="B511" s="2" t="s">
        <v>7648</v>
      </c>
      <c r="C511" s="5">
        <v>7.6</v>
      </c>
      <c r="D511" s="7">
        <v>2001</v>
      </c>
      <c r="E511" s="7" t="str">
        <f t="shared" si="47"/>
        <v>2000s</v>
      </c>
      <c r="F511" s="9">
        <v>16892</v>
      </c>
      <c r="G511" s="11">
        <v>15</v>
      </c>
      <c r="H511" s="2" t="s">
        <v>37</v>
      </c>
      <c r="N511" s="11">
        <v>341</v>
      </c>
      <c r="O511" s="11">
        <v>12</v>
      </c>
      <c r="P511" s="2" t="s">
        <v>18</v>
      </c>
      <c r="Q511" s="2" t="s">
        <v>2581</v>
      </c>
      <c r="R511" s="14">
        <v>300000</v>
      </c>
      <c r="S511" s="9">
        <f t="shared" si="46"/>
        <v>-283108</v>
      </c>
    </row>
    <row r="512" spans="1:19" ht="13.2">
      <c r="A512" s="2" t="s">
        <v>7416</v>
      </c>
      <c r="B512" s="2" t="s">
        <v>7419</v>
      </c>
      <c r="C512" s="5">
        <v>7.6</v>
      </c>
      <c r="D512" s="7">
        <v>2013</v>
      </c>
      <c r="E512" s="7" t="str">
        <f t="shared" si="47"/>
        <v>2010s</v>
      </c>
      <c r="F512" s="9">
        <v>287761</v>
      </c>
      <c r="G512" s="11">
        <v>31</v>
      </c>
      <c r="H512" s="2" t="s">
        <v>7417</v>
      </c>
      <c r="I512" s="2" t="s">
        <v>7418</v>
      </c>
      <c r="N512" s="11">
        <v>2482</v>
      </c>
      <c r="O512" s="11">
        <v>16</v>
      </c>
      <c r="P512" s="2" t="s">
        <v>18</v>
      </c>
      <c r="Q512" s="2" t="s">
        <v>104</v>
      </c>
      <c r="R512" s="14">
        <v>1000000</v>
      </c>
      <c r="S512" s="9">
        <f t="shared" si="46"/>
        <v>-712239</v>
      </c>
    </row>
    <row r="513" spans="1:19" ht="13.2">
      <c r="A513" s="2" t="s">
        <v>4638</v>
      </c>
      <c r="B513" s="2" t="s">
        <v>6768</v>
      </c>
      <c r="C513" s="5">
        <v>7.6</v>
      </c>
      <c r="D513" s="7">
        <v>1996</v>
      </c>
      <c r="E513" s="7" t="str">
        <f t="shared" si="47"/>
        <v>1990s</v>
      </c>
      <c r="F513" s="9">
        <v>2892582</v>
      </c>
      <c r="G513" s="11">
        <v>50</v>
      </c>
      <c r="H513" s="2" t="s">
        <v>869</v>
      </c>
      <c r="I513" s="2" t="s">
        <v>939</v>
      </c>
      <c r="N513" s="11">
        <v>22697</v>
      </c>
      <c r="O513" s="11">
        <v>202</v>
      </c>
      <c r="P513" s="2" t="s">
        <v>18</v>
      </c>
      <c r="Q513" s="2" t="s">
        <v>19</v>
      </c>
      <c r="R513" s="14">
        <v>4000000</v>
      </c>
      <c r="S513" s="9">
        <f t="shared" si="46"/>
        <v>-1107418</v>
      </c>
    </row>
    <row r="514" spans="1:19" ht="13.2">
      <c r="A514" s="2" t="s">
        <v>1912</v>
      </c>
      <c r="B514" s="2" t="s">
        <v>5047</v>
      </c>
      <c r="C514" s="5">
        <v>7.6</v>
      </c>
      <c r="D514" s="7">
        <v>1987</v>
      </c>
      <c r="E514" s="7" t="str">
        <f t="shared" si="47"/>
        <v>1980s</v>
      </c>
      <c r="F514" s="9">
        <v>14792779</v>
      </c>
      <c r="G514" s="11">
        <v>64</v>
      </c>
      <c r="H514" s="2" t="s">
        <v>869</v>
      </c>
      <c r="I514" s="2" t="s">
        <v>1556</v>
      </c>
      <c r="N514" s="11">
        <v>24256</v>
      </c>
      <c r="O514" s="11">
        <v>91</v>
      </c>
      <c r="P514" s="2" t="s">
        <v>18</v>
      </c>
      <c r="Q514" s="2" t="s">
        <v>19</v>
      </c>
      <c r="R514" s="14">
        <v>16000000</v>
      </c>
      <c r="S514" s="9">
        <f t="shared" ref="S514:S577" si="48">F514-R514</f>
        <v>-1207221</v>
      </c>
    </row>
    <row r="515" spans="1:19" ht="13.2">
      <c r="A515" s="2" t="s">
        <v>43</v>
      </c>
      <c r="B515" s="2" t="s">
        <v>5745</v>
      </c>
      <c r="C515" s="5">
        <v>7.6</v>
      </c>
      <c r="D515" s="7">
        <v>1992</v>
      </c>
      <c r="E515" s="7" t="str">
        <f t="shared" ref="E515:E578" si="49">LEFT(D515,3)&amp;"0s"</f>
        <v>1990s</v>
      </c>
      <c r="F515" s="9">
        <v>11501093</v>
      </c>
      <c r="G515" s="11">
        <v>221</v>
      </c>
      <c r="H515" s="2" t="s">
        <v>491</v>
      </c>
      <c r="I515" s="2" t="s">
        <v>5744</v>
      </c>
      <c r="N515" s="11">
        <v>128850</v>
      </c>
      <c r="O515" s="11">
        <v>604</v>
      </c>
      <c r="P515" s="2" t="s">
        <v>18</v>
      </c>
      <c r="Q515" s="2" t="s">
        <v>19</v>
      </c>
      <c r="R515" s="14">
        <v>13000000</v>
      </c>
      <c r="S515" s="9">
        <f t="shared" si="48"/>
        <v>-1498907</v>
      </c>
    </row>
    <row r="516" spans="1:19" ht="13.2">
      <c r="A516" s="2" t="s">
        <v>7037</v>
      </c>
      <c r="B516" s="2" t="s">
        <v>7038</v>
      </c>
      <c r="C516" s="5">
        <v>7.6</v>
      </c>
      <c r="D516" s="7">
        <v>2003</v>
      </c>
      <c r="E516" s="7" t="str">
        <f t="shared" si="49"/>
        <v>2000s</v>
      </c>
      <c r="F516" s="9">
        <v>395592</v>
      </c>
      <c r="G516" s="11">
        <v>72</v>
      </c>
      <c r="H516" s="2" t="s">
        <v>128</v>
      </c>
      <c r="I516" s="2" t="s">
        <v>3719</v>
      </c>
      <c r="N516" s="11">
        <v>21202</v>
      </c>
      <c r="O516" s="11">
        <v>134</v>
      </c>
      <c r="P516" s="2" t="s">
        <v>18</v>
      </c>
      <c r="Q516" s="2" t="s">
        <v>1732</v>
      </c>
      <c r="R516" s="14">
        <v>2000000</v>
      </c>
      <c r="S516" s="9">
        <f t="shared" si="48"/>
        <v>-1604408</v>
      </c>
    </row>
    <row r="517" spans="1:19" ht="13.2">
      <c r="A517" s="2" t="s">
        <v>5001</v>
      </c>
      <c r="B517" s="2" t="s">
        <v>5002</v>
      </c>
      <c r="C517" s="5">
        <v>7.6</v>
      </c>
      <c r="D517" s="7">
        <v>2003</v>
      </c>
      <c r="E517" s="7" t="str">
        <f t="shared" si="49"/>
        <v>2000s</v>
      </c>
      <c r="F517" s="9">
        <v>13005485</v>
      </c>
      <c r="G517" s="11">
        <v>158</v>
      </c>
      <c r="H517" s="2" t="s">
        <v>1655</v>
      </c>
      <c r="I517" s="2" t="s">
        <v>1569</v>
      </c>
      <c r="N517" s="11">
        <v>56665</v>
      </c>
      <c r="O517" s="11">
        <v>469</v>
      </c>
      <c r="P517" s="2" t="s">
        <v>18</v>
      </c>
      <c r="Q517" s="2" t="s">
        <v>19</v>
      </c>
      <c r="R517" s="14">
        <v>15000000</v>
      </c>
      <c r="S517" s="9">
        <f t="shared" si="48"/>
        <v>-1994515</v>
      </c>
    </row>
    <row r="518" spans="1:19" ht="13.2">
      <c r="A518" s="2" t="s">
        <v>7046</v>
      </c>
      <c r="B518" s="2" t="s">
        <v>7048</v>
      </c>
      <c r="C518" s="5">
        <v>7.6</v>
      </c>
      <c r="D518" s="7">
        <v>2008</v>
      </c>
      <c r="E518" s="7" t="str">
        <f t="shared" si="49"/>
        <v>2000s</v>
      </c>
      <c r="F518" s="9">
        <v>173783</v>
      </c>
      <c r="G518" s="11">
        <v>14</v>
      </c>
      <c r="H518" s="2" t="s">
        <v>37</v>
      </c>
      <c r="I518" s="2" t="s">
        <v>3630</v>
      </c>
      <c r="N518" s="11">
        <v>578</v>
      </c>
      <c r="O518" s="11">
        <v>34</v>
      </c>
      <c r="P518" s="2" t="s">
        <v>18</v>
      </c>
      <c r="Q518" s="2" t="s">
        <v>19</v>
      </c>
      <c r="R518" s="14">
        <v>2500000</v>
      </c>
      <c r="S518" s="9">
        <f t="shared" si="48"/>
        <v>-2326217</v>
      </c>
    </row>
    <row r="519" spans="1:19" ht="13.2">
      <c r="A519" s="2" t="s">
        <v>73</v>
      </c>
      <c r="B519" s="2" t="s">
        <v>4599</v>
      </c>
      <c r="C519" s="5">
        <v>7.6</v>
      </c>
      <c r="D519" s="7">
        <v>2007</v>
      </c>
      <c r="E519" s="7" t="str">
        <f t="shared" si="49"/>
        <v>2000s</v>
      </c>
      <c r="F519" s="9">
        <v>15797907</v>
      </c>
      <c r="G519" s="11">
        <v>201</v>
      </c>
      <c r="H519" s="2" t="s">
        <v>1655</v>
      </c>
      <c r="I519" s="2" t="s">
        <v>4598</v>
      </c>
      <c r="N519" s="11">
        <v>68119</v>
      </c>
      <c r="O519" s="11">
        <v>230</v>
      </c>
      <c r="P519" s="2" t="s">
        <v>4600</v>
      </c>
      <c r="Q519" s="2" t="s">
        <v>19</v>
      </c>
      <c r="R519" s="14">
        <v>20000000</v>
      </c>
      <c r="S519" s="9">
        <f t="shared" si="48"/>
        <v>-4202093</v>
      </c>
    </row>
    <row r="520" spans="1:19" ht="13.2">
      <c r="A520" s="2" t="s">
        <v>6519</v>
      </c>
      <c r="B520" s="2" t="s">
        <v>6520</v>
      </c>
      <c r="C520" s="5">
        <v>7.6</v>
      </c>
      <c r="D520" s="7">
        <v>2004</v>
      </c>
      <c r="E520" s="7" t="str">
        <f t="shared" si="49"/>
        <v>2000s</v>
      </c>
      <c r="F520" s="9">
        <v>795126</v>
      </c>
      <c r="G520" s="11">
        <v>47</v>
      </c>
      <c r="H520" s="2" t="s">
        <v>2850</v>
      </c>
      <c r="I520" s="2" t="s">
        <v>998</v>
      </c>
      <c r="N520" s="11">
        <v>4976</v>
      </c>
      <c r="O520" s="11">
        <v>52</v>
      </c>
      <c r="P520" s="2" t="s">
        <v>18</v>
      </c>
      <c r="Q520" s="2" t="s">
        <v>161</v>
      </c>
      <c r="R520" s="14">
        <v>6000000</v>
      </c>
      <c r="S520" s="9">
        <f t="shared" si="48"/>
        <v>-5204874</v>
      </c>
    </row>
    <row r="521" spans="1:19" ht="13.2">
      <c r="A521" s="2" t="s">
        <v>4675</v>
      </c>
      <c r="B521" s="2" t="s">
        <v>6066</v>
      </c>
      <c r="C521" s="5">
        <v>7.6</v>
      </c>
      <c r="D521" s="7">
        <v>2002</v>
      </c>
      <c r="E521" s="7" t="str">
        <f t="shared" si="49"/>
        <v>2000s</v>
      </c>
      <c r="F521" s="9">
        <v>112935</v>
      </c>
      <c r="G521" s="11">
        <v>81</v>
      </c>
      <c r="H521" s="2" t="s">
        <v>1655</v>
      </c>
      <c r="I521" s="2" t="s">
        <v>4678</v>
      </c>
      <c r="N521" s="11">
        <v>8161</v>
      </c>
      <c r="O521" s="11">
        <v>94</v>
      </c>
      <c r="P521" s="2" t="s">
        <v>18</v>
      </c>
      <c r="Q521" s="2" t="s">
        <v>30</v>
      </c>
      <c r="R521" s="14">
        <v>9000000</v>
      </c>
      <c r="S521" s="9">
        <f t="shared" si="48"/>
        <v>-8887065</v>
      </c>
    </row>
    <row r="522" spans="1:19" ht="13.2">
      <c r="A522" s="2" t="s">
        <v>1768</v>
      </c>
      <c r="B522" s="2" t="s">
        <v>6377</v>
      </c>
      <c r="C522" s="5">
        <v>7.6</v>
      </c>
      <c r="D522" s="7">
        <v>2009</v>
      </c>
      <c r="E522" s="7" t="str">
        <f t="shared" si="49"/>
        <v>2000s</v>
      </c>
      <c r="F522" s="9">
        <v>449558</v>
      </c>
      <c r="G522" s="11">
        <v>145</v>
      </c>
      <c r="H522" s="2" t="s">
        <v>852</v>
      </c>
      <c r="I522" s="2" t="s">
        <v>93</v>
      </c>
      <c r="N522" s="11">
        <v>32307</v>
      </c>
      <c r="O522" s="11">
        <v>75</v>
      </c>
      <c r="P522" s="2" t="s">
        <v>18</v>
      </c>
      <c r="Q522" s="2" t="s">
        <v>30</v>
      </c>
      <c r="R522" s="14">
        <v>10000000</v>
      </c>
      <c r="S522" s="9">
        <f t="shared" si="48"/>
        <v>-9550442</v>
      </c>
    </row>
    <row r="523" spans="1:19" ht="13.2">
      <c r="A523" s="2" t="s">
        <v>149</v>
      </c>
      <c r="B523" s="2" t="s">
        <v>5284</v>
      </c>
      <c r="C523" s="5">
        <v>7.6</v>
      </c>
      <c r="D523" s="7">
        <v>2005</v>
      </c>
      <c r="E523" s="7" t="str">
        <f t="shared" si="49"/>
        <v>2000s</v>
      </c>
      <c r="F523" s="9">
        <v>4235837</v>
      </c>
      <c r="G523" s="11">
        <v>223</v>
      </c>
      <c r="H523" s="2" t="s">
        <v>5045</v>
      </c>
      <c r="I523" s="2" t="s">
        <v>54</v>
      </c>
      <c r="N523" s="11">
        <v>175962</v>
      </c>
      <c r="O523" s="11">
        <v>336</v>
      </c>
      <c r="P523" s="2" t="s">
        <v>18</v>
      </c>
      <c r="Q523" s="2" t="s">
        <v>19</v>
      </c>
      <c r="R523" s="14">
        <v>15000000</v>
      </c>
      <c r="S523" s="9">
        <f t="shared" si="48"/>
        <v>-10764163</v>
      </c>
    </row>
    <row r="524" spans="1:19" ht="13.2">
      <c r="A524" s="2" t="s">
        <v>7083</v>
      </c>
      <c r="B524" s="2" t="s">
        <v>7085</v>
      </c>
      <c r="C524" s="5">
        <v>7.6</v>
      </c>
      <c r="D524" s="7">
        <v>2001</v>
      </c>
      <c r="E524" s="7" t="str">
        <f t="shared" si="49"/>
        <v>2000s</v>
      </c>
      <c r="F524" s="9">
        <v>313436</v>
      </c>
      <c r="G524" s="11">
        <v>67</v>
      </c>
      <c r="H524" s="2" t="s">
        <v>1278</v>
      </c>
      <c r="I524" s="2" t="s">
        <v>7084</v>
      </c>
      <c r="N524" s="11">
        <v>12244</v>
      </c>
      <c r="O524" s="11">
        <v>95</v>
      </c>
      <c r="P524" s="2" t="s">
        <v>6518</v>
      </c>
      <c r="Q524" s="2" t="s">
        <v>5086</v>
      </c>
      <c r="R524" s="14">
        <v>15500000</v>
      </c>
      <c r="S524" s="9">
        <f t="shared" si="48"/>
        <v>-15186564</v>
      </c>
    </row>
    <row r="525" spans="1:19" ht="13.2">
      <c r="A525" s="2" t="s">
        <v>13</v>
      </c>
      <c r="B525" s="2" t="s">
        <v>1654</v>
      </c>
      <c r="C525" s="5">
        <v>7.6</v>
      </c>
      <c r="D525" s="7">
        <v>1989</v>
      </c>
      <c r="E525" s="7" t="str">
        <f t="shared" si="49"/>
        <v>1980s</v>
      </c>
      <c r="F525" s="9">
        <v>54222000</v>
      </c>
      <c r="G525" s="11">
        <v>82</v>
      </c>
      <c r="H525" s="2" t="s">
        <v>779</v>
      </c>
      <c r="I525" s="2" t="s">
        <v>1474</v>
      </c>
      <c r="N525" s="11">
        <v>131217</v>
      </c>
      <c r="O525" s="11">
        <v>380</v>
      </c>
      <c r="P525" s="2" t="s">
        <v>18</v>
      </c>
      <c r="Q525" s="2" t="s">
        <v>19</v>
      </c>
      <c r="R525" s="14">
        <v>69500000</v>
      </c>
      <c r="S525" s="9">
        <f t="shared" si="48"/>
        <v>-15278000</v>
      </c>
    </row>
    <row r="526" spans="1:19" ht="13.2">
      <c r="A526" s="2" t="s">
        <v>2312</v>
      </c>
      <c r="B526" s="2" t="s">
        <v>2313</v>
      </c>
      <c r="C526" s="5">
        <v>7.6</v>
      </c>
      <c r="D526" s="7">
        <v>1998</v>
      </c>
      <c r="E526" s="7" t="str">
        <f t="shared" si="49"/>
        <v>1990s</v>
      </c>
      <c r="F526" s="9">
        <v>36385763</v>
      </c>
      <c r="G526" s="11">
        <v>156</v>
      </c>
      <c r="H526" s="2" t="s">
        <v>1648</v>
      </c>
      <c r="I526" s="2" t="s">
        <v>366</v>
      </c>
      <c r="N526" s="11">
        <v>138941</v>
      </c>
      <c r="O526" s="11">
        <v>1448</v>
      </c>
      <c r="P526" s="2" t="s">
        <v>18</v>
      </c>
      <c r="Q526" s="2" t="s">
        <v>19</v>
      </c>
      <c r="R526" s="14">
        <v>52000000</v>
      </c>
      <c r="S526" s="9">
        <f t="shared" si="48"/>
        <v>-15614237</v>
      </c>
    </row>
    <row r="527" spans="1:19" ht="13.2">
      <c r="A527" s="2" t="s">
        <v>1218</v>
      </c>
      <c r="B527" s="2" t="s">
        <v>1220</v>
      </c>
      <c r="C527" s="5">
        <v>7.6</v>
      </c>
      <c r="D527" s="7">
        <v>2001</v>
      </c>
      <c r="E527" s="7" t="str">
        <f t="shared" si="49"/>
        <v>2000s</v>
      </c>
      <c r="F527" s="9">
        <v>51396781</v>
      </c>
      <c r="G527" s="11">
        <v>187</v>
      </c>
      <c r="H527" s="2" t="s">
        <v>1016</v>
      </c>
      <c r="I527" s="2" t="s">
        <v>1219</v>
      </c>
      <c r="N527" s="11">
        <v>188887</v>
      </c>
      <c r="O527" s="11">
        <v>662</v>
      </c>
      <c r="P527" s="2" t="s">
        <v>18</v>
      </c>
      <c r="Q527" s="2" t="s">
        <v>19</v>
      </c>
      <c r="R527" s="14">
        <v>68000000</v>
      </c>
      <c r="S527" s="9">
        <f t="shared" si="48"/>
        <v>-16603219</v>
      </c>
    </row>
    <row r="528" spans="1:19" ht="13.2">
      <c r="A528" s="2" t="s">
        <v>5377</v>
      </c>
      <c r="B528" s="2" t="s">
        <v>5378</v>
      </c>
      <c r="C528" s="5">
        <v>7.6</v>
      </c>
      <c r="D528" s="7">
        <v>2006</v>
      </c>
      <c r="E528" s="7" t="str">
        <f t="shared" si="49"/>
        <v>2000s</v>
      </c>
      <c r="F528" s="9">
        <v>5459824</v>
      </c>
      <c r="G528" s="11">
        <v>251</v>
      </c>
      <c r="H528" s="2" t="s">
        <v>128</v>
      </c>
      <c r="I528" s="2" t="s">
        <v>127</v>
      </c>
      <c r="N528" s="11">
        <v>92781</v>
      </c>
      <c r="O528" s="11">
        <v>320</v>
      </c>
      <c r="P528" s="2" t="s">
        <v>18</v>
      </c>
      <c r="Q528" s="2" t="s">
        <v>19</v>
      </c>
      <c r="R528" s="14">
        <v>26000000</v>
      </c>
      <c r="S528" s="9">
        <f t="shared" si="48"/>
        <v>-20540176</v>
      </c>
    </row>
    <row r="529" spans="1:19" ht="13.2">
      <c r="A529" s="2" t="s">
        <v>229</v>
      </c>
      <c r="B529" s="2" t="s">
        <v>1511</v>
      </c>
      <c r="C529" s="5">
        <v>7.6</v>
      </c>
      <c r="D529" s="7">
        <v>2005</v>
      </c>
      <c r="E529" s="7" t="str">
        <f t="shared" si="49"/>
        <v>2000s</v>
      </c>
      <c r="F529" s="9">
        <v>47379090</v>
      </c>
      <c r="G529" s="11">
        <v>298</v>
      </c>
      <c r="H529" s="2" t="s">
        <v>1397</v>
      </c>
      <c r="I529" s="2" t="s">
        <v>475</v>
      </c>
      <c r="N529" s="11">
        <v>176936</v>
      </c>
      <c r="O529" s="11">
        <v>824</v>
      </c>
      <c r="P529" s="2" t="s">
        <v>18</v>
      </c>
      <c r="Q529" s="2" t="s">
        <v>771</v>
      </c>
      <c r="R529" s="14">
        <v>70000000</v>
      </c>
      <c r="S529" s="9">
        <f t="shared" si="48"/>
        <v>-22620910</v>
      </c>
    </row>
    <row r="530" spans="1:19" ht="13.2">
      <c r="A530" s="2" t="s">
        <v>2481</v>
      </c>
      <c r="B530" s="2" t="s">
        <v>2803</v>
      </c>
      <c r="C530" s="5">
        <v>7.6</v>
      </c>
      <c r="D530" s="7">
        <v>2005</v>
      </c>
      <c r="E530" s="7" t="str">
        <f t="shared" si="49"/>
        <v>2000s</v>
      </c>
      <c r="F530" s="9">
        <v>24127895</v>
      </c>
      <c r="G530" s="11">
        <v>168</v>
      </c>
      <c r="H530" s="2" t="s">
        <v>1093</v>
      </c>
      <c r="I530" s="2" t="s">
        <v>395</v>
      </c>
      <c r="N530" s="11">
        <v>248123</v>
      </c>
      <c r="O530" s="11">
        <v>437</v>
      </c>
      <c r="P530" s="2" t="s">
        <v>18</v>
      </c>
      <c r="Q530" s="2" t="s">
        <v>19</v>
      </c>
      <c r="R530" s="14">
        <v>50000000</v>
      </c>
      <c r="S530" s="9">
        <f t="shared" si="48"/>
        <v>-25872105</v>
      </c>
    </row>
    <row r="531" spans="1:19" ht="13.2">
      <c r="A531" s="2" t="s">
        <v>3021</v>
      </c>
      <c r="B531" s="2" t="s">
        <v>3023</v>
      </c>
      <c r="C531" s="5">
        <v>7.6</v>
      </c>
      <c r="D531" s="7">
        <v>2012</v>
      </c>
      <c r="E531" s="7" t="str">
        <f t="shared" si="49"/>
        <v>2010s</v>
      </c>
      <c r="F531" s="9">
        <v>18996755</v>
      </c>
      <c r="G531" s="11">
        <v>371</v>
      </c>
      <c r="H531" s="2" t="s">
        <v>1945</v>
      </c>
      <c r="I531" s="2" t="s">
        <v>125</v>
      </c>
      <c r="N531" s="11">
        <v>145270</v>
      </c>
      <c r="O531" s="11">
        <v>322</v>
      </c>
      <c r="P531" s="2" t="s">
        <v>18</v>
      </c>
      <c r="Q531" s="2" t="s">
        <v>1732</v>
      </c>
      <c r="R531" s="14">
        <v>45000000</v>
      </c>
      <c r="S531" s="9">
        <f t="shared" si="48"/>
        <v>-26003245</v>
      </c>
    </row>
    <row r="532" spans="1:19" ht="13.2">
      <c r="A532" s="2" t="s">
        <v>2292</v>
      </c>
      <c r="B532" s="2" t="s">
        <v>2294</v>
      </c>
      <c r="C532" s="5">
        <v>7.6</v>
      </c>
      <c r="D532" s="7">
        <v>2007</v>
      </c>
      <c r="E532" s="7" t="str">
        <f t="shared" si="49"/>
        <v>2000s</v>
      </c>
      <c r="F532" s="9">
        <v>25031037</v>
      </c>
      <c r="G532" s="11">
        <v>250</v>
      </c>
      <c r="H532" s="2" t="s">
        <v>2293</v>
      </c>
      <c r="I532" s="2" t="s">
        <v>919</v>
      </c>
      <c r="N532" s="11">
        <v>155496</v>
      </c>
      <c r="O532" s="11">
        <v>532</v>
      </c>
      <c r="P532" s="2" t="s">
        <v>18</v>
      </c>
      <c r="Q532" s="2" t="s">
        <v>19</v>
      </c>
      <c r="R532" s="14">
        <v>53000000</v>
      </c>
      <c r="S532" s="9">
        <f t="shared" si="48"/>
        <v>-27968963</v>
      </c>
    </row>
    <row r="533" spans="1:19" ht="13.2">
      <c r="A533" s="2" t="s">
        <v>5112</v>
      </c>
      <c r="B533" s="2" t="s">
        <v>6517</v>
      </c>
      <c r="C533" s="5">
        <v>7.6</v>
      </c>
      <c r="D533" s="7">
        <v>2011</v>
      </c>
      <c r="E533" s="7" t="str">
        <f t="shared" si="49"/>
        <v>2010s</v>
      </c>
      <c r="F533" s="9">
        <v>1196752</v>
      </c>
      <c r="G533" s="11">
        <v>284</v>
      </c>
      <c r="H533" s="2" t="s">
        <v>1093</v>
      </c>
      <c r="I533" s="2" t="s">
        <v>6516</v>
      </c>
      <c r="N533" s="11">
        <v>79353</v>
      </c>
      <c r="O533" s="11">
        <v>121</v>
      </c>
      <c r="P533" s="2" t="s">
        <v>6518</v>
      </c>
      <c r="Q533" s="2" t="s">
        <v>5086</v>
      </c>
      <c r="R533" s="14">
        <v>30300000</v>
      </c>
      <c r="S533" s="9">
        <f t="shared" si="48"/>
        <v>-29103248</v>
      </c>
    </row>
    <row r="534" spans="1:19" ht="13.2">
      <c r="A534" s="2" t="s">
        <v>1003</v>
      </c>
      <c r="B534" s="2" t="s">
        <v>5630</v>
      </c>
      <c r="C534" s="5">
        <v>7.6</v>
      </c>
      <c r="D534" s="7">
        <v>2004</v>
      </c>
      <c r="E534" s="7" t="str">
        <f t="shared" si="49"/>
        <v>2000s</v>
      </c>
      <c r="F534" s="9">
        <v>11041228</v>
      </c>
      <c r="G534" s="11">
        <v>248</v>
      </c>
      <c r="H534" s="2" t="s">
        <v>124</v>
      </c>
      <c r="I534" s="2" t="s">
        <v>3087</v>
      </c>
      <c r="N534" s="11">
        <v>92295</v>
      </c>
      <c r="O534" s="11">
        <v>420</v>
      </c>
      <c r="P534" s="2" t="s">
        <v>1006</v>
      </c>
      <c r="Q534" s="2" t="s">
        <v>496</v>
      </c>
      <c r="R534" s="14">
        <v>100000000</v>
      </c>
      <c r="S534" s="9">
        <f t="shared" si="48"/>
        <v>-88958772</v>
      </c>
    </row>
    <row r="535" spans="1:19" ht="13.2">
      <c r="A535" s="2" t="s">
        <v>1003</v>
      </c>
      <c r="B535" s="2" t="s">
        <v>1005</v>
      </c>
      <c r="C535" s="5">
        <v>7.6</v>
      </c>
      <c r="D535" s="7">
        <v>2011</v>
      </c>
      <c r="E535" s="7" t="str">
        <f t="shared" si="49"/>
        <v>2010s</v>
      </c>
      <c r="F535" s="9">
        <v>9213</v>
      </c>
      <c r="G535" s="11">
        <v>136</v>
      </c>
      <c r="H535" s="2" t="s">
        <v>1004</v>
      </c>
      <c r="I535" s="2" t="s">
        <v>32</v>
      </c>
      <c r="N535" s="11">
        <v>38690</v>
      </c>
      <c r="O535" s="11">
        <v>130</v>
      </c>
      <c r="P535" s="2" t="s">
        <v>1006</v>
      </c>
      <c r="Q535" s="2" t="s">
        <v>496</v>
      </c>
      <c r="R535" s="14">
        <v>94000000</v>
      </c>
      <c r="S535" s="9">
        <f t="shared" si="48"/>
        <v>-93990787</v>
      </c>
    </row>
    <row r="536" spans="1:19" ht="13.2">
      <c r="A536" s="2" t="s">
        <v>671</v>
      </c>
      <c r="B536" s="2" t="s">
        <v>5097</v>
      </c>
      <c r="C536" s="5">
        <v>7.5</v>
      </c>
      <c r="D536" s="7">
        <v>1990</v>
      </c>
      <c r="E536" s="7" t="str">
        <f t="shared" si="49"/>
        <v>1990s</v>
      </c>
      <c r="F536" s="9">
        <v>285761243</v>
      </c>
      <c r="G536" s="11">
        <v>102</v>
      </c>
      <c r="H536" s="2" t="s">
        <v>1492</v>
      </c>
      <c r="I536" s="2" t="s">
        <v>2949</v>
      </c>
      <c r="N536" s="11">
        <v>311075</v>
      </c>
      <c r="O536" s="11">
        <v>305</v>
      </c>
      <c r="P536" s="2" t="s">
        <v>18</v>
      </c>
      <c r="Q536" s="2" t="s">
        <v>19</v>
      </c>
      <c r="R536" s="14">
        <v>18000000</v>
      </c>
      <c r="S536" s="9">
        <f t="shared" si="48"/>
        <v>267761243</v>
      </c>
    </row>
    <row r="537" spans="1:19" ht="13.2">
      <c r="A537" s="2" t="s">
        <v>53</v>
      </c>
      <c r="B537" s="2" t="s">
        <v>56</v>
      </c>
      <c r="C537" s="5">
        <v>7.5</v>
      </c>
      <c r="D537" s="7">
        <v>2015</v>
      </c>
      <c r="E537" s="7" t="str">
        <f t="shared" si="49"/>
        <v>2010s</v>
      </c>
      <c r="F537" s="9">
        <v>458991599</v>
      </c>
      <c r="G537" s="11">
        <v>635</v>
      </c>
      <c r="H537" s="2" t="s">
        <v>40</v>
      </c>
      <c r="I537" s="2" t="s">
        <v>55</v>
      </c>
      <c r="N537" s="11">
        <v>462669</v>
      </c>
      <c r="O537" s="11">
        <v>1117</v>
      </c>
      <c r="P537" s="2" t="s">
        <v>18</v>
      </c>
      <c r="Q537" s="2" t="s">
        <v>19</v>
      </c>
      <c r="R537" s="14">
        <v>250000000</v>
      </c>
      <c r="S537" s="9">
        <f t="shared" si="48"/>
        <v>208991599</v>
      </c>
    </row>
    <row r="538" spans="1:19" ht="13.2">
      <c r="A538" s="2" t="s">
        <v>671</v>
      </c>
      <c r="B538" s="2" t="s">
        <v>672</v>
      </c>
      <c r="C538" s="5">
        <v>7.5</v>
      </c>
      <c r="D538" s="7">
        <v>2001</v>
      </c>
      <c r="E538" s="7" t="str">
        <f t="shared" si="49"/>
        <v>2000s</v>
      </c>
      <c r="F538" s="9">
        <v>317557891</v>
      </c>
      <c r="G538" s="11">
        <v>258</v>
      </c>
      <c r="H538" s="2" t="s">
        <v>119</v>
      </c>
      <c r="I538" s="2" t="s">
        <v>59</v>
      </c>
      <c r="N538" s="11">
        <v>444683</v>
      </c>
      <c r="O538" s="11">
        <v>1571</v>
      </c>
      <c r="P538" s="2" t="s">
        <v>18</v>
      </c>
      <c r="Q538" s="2" t="s">
        <v>30</v>
      </c>
      <c r="R538" s="14">
        <v>125000000</v>
      </c>
      <c r="S538" s="9">
        <f t="shared" si="48"/>
        <v>192557891</v>
      </c>
    </row>
    <row r="539" spans="1:19" ht="13.2">
      <c r="A539" s="2" t="s">
        <v>58</v>
      </c>
      <c r="B539" s="2" t="s">
        <v>433</v>
      </c>
      <c r="C539" s="5">
        <v>7.5</v>
      </c>
      <c r="D539" s="7">
        <v>2007</v>
      </c>
      <c r="E539" s="7" t="str">
        <f t="shared" si="49"/>
        <v>2000s</v>
      </c>
      <c r="F539" s="9">
        <v>292000866</v>
      </c>
      <c r="G539" s="11">
        <v>329</v>
      </c>
      <c r="H539" s="2" t="s">
        <v>60</v>
      </c>
      <c r="I539" s="2" t="s">
        <v>432</v>
      </c>
      <c r="N539" s="11">
        <v>355137</v>
      </c>
      <c r="O539" s="11">
        <v>1108</v>
      </c>
      <c r="P539" s="2" t="s">
        <v>18</v>
      </c>
      <c r="Q539" s="2" t="s">
        <v>30</v>
      </c>
      <c r="R539" s="14">
        <v>150000000</v>
      </c>
      <c r="S539" s="9">
        <f t="shared" si="48"/>
        <v>142000866</v>
      </c>
    </row>
    <row r="540" spans="1:19" ht="13.2">
      <c r="A540" s="2" t="s">
        <v>3580</v>
      </c>
      <c r="B540" s="2" t="s">
        <v>6240</v>
      </c>
      <c r="C540" s="5">
        <v>7.5</v>
      </c>
      <c r="D540" s="7">
        <v>2007</v>
      </c>
      <c r="E540" s="7" t="str">
        <f t="shared" si="49"/>
        <v>2000s</v>
      </c>
      <c r="F540" s="9">
        <v>143492840</v>
      </c>
      <c r="G540" s="11">
        <v>387</v>
      </c>
      <c r="H540" s="2" t="s">
        <v>750</v>
      </c>
      <c r="I540" s="2" t="s">
        <v>46</v>
      </c>
      <c r="N540" s="11">
        <v>414335</v>
      </c>
      <c r="O540" s="11">
        <v>881</v>
      </c>
      <c r="P540" s="2" t="s">
        <v>18</v>
      </c>
      <c r="Q540" s="2" t="s">
        <v>19</v>
      </c>
      <c r="R540" s="14">
        <v>7500000</v>
      </c>
      <c r="S540" s="9">
        <f t="shared" si="48"/>
        <v>135992840</v>
      </c>
    </row>
    <row r="541" spans="1:19" ht="13.2">
      <c r="A541" s="2" t="s">
        <v>198</v>
      </c>
      <c r="B541" s="2" t="s">
        <v>4442</v>
      </c>
      <c r="C541" s="5">
        <v>7.5</v>
      </c>
      <c r="D541" s="7">
        <v>2013</v>
      </c>
      <c r="E541" s="7" t="str">
        <f t="shared" si="49"/>
        <v>2010s</v>
      </c>
      <c r="F541" s="9">
        <v>137387272</v>
      </c>
      <c r="G541" s="11">
        <v>511</v>
      </c>
      <c r="H541" s="2" t="s">
        <v>1482</v>
      </c>
      <c r="I541" s="2" t="s">
        <v>375</v>
      </c>
      <c r="N541" s="11">
        <v>300110</v>
      </c>
      <c r="O541" s="11">
        <v>807</v>
      </c>
      <c r="P541" s="2" t="s">
        <v>18</v>
      </c>
      <c r="Q541" s="2" t="s">
        <v>19</v>
      </c>
      <c r="R541" s="14">
        <v>20000000</v>
      </c>
      <c r="S541" s="9">
        <f t="shared" si="48"/>
        <v>117387272</v>
      </c>
    </row>
    <row r="542" spans="1:19" ht="13.2">
      <c r="A542" s="2" t="s">
        <v>759</v>
      </c>
      <c r="B542" s="2" t="s">
        <v>7484</v>
      </c>
      <c r="C542" s="5">
        <v>7.5</v>
      </c>
      <c r="D542" s="7">
        <v>1973</v>
      </c>
      <c r="E542" s="7" t="str">
        <f t="shared" si="49"/>
        <v>1970s</v>
      </c>
      <c r="F542" s="9">
        <v>115000000</v>
      </c>
      <c r="G542" s="11">
        <v>100</v>
      </c>
      <c r="H542" s="2" t="s">
        <v>2545</v>
      </c>
      <c r="I542" s="2" t="s">
        <v>231</v>
      </c>
      <c r="N542" s="11">
        <v>63839</v>
      </c>
      <c r="O542" s="11">
        <v>238</v>
      </c>
      <c r="P542" s="2" t="s">
        <v>18</v>
      </c>
      <c r="Q542" s="2" t="s">
        <v>19</v>
      </c>
      <c r="R542" s="14">
        <v>777000</v>
      </c>
      <c r="S542" s="9">
        <f t="shared" si="48"/>
        <v>114223000</v>
      </c>
    </row>
    <row r="543" spans="1:19" ht="13.2">
      <c r="A543" s="2" t="s">
        <v>1826</v>
      </c>
      <c r="B543" s="2" t="s">
        <v>6386</v>
      </c>
      <c r="C543" s="5">
        <v>7.5</v>
      </c>
      <c r="D543" s="7">
        <v>2004</v>
      </c>
      <c r="E543" s="7" t="str">
        <f t="shared" si="49"/>
        <v>2000s</v>
      </c>
      <c r="F543" s="9">
        <v>119078393</v>
      </c>
      <c r="G543" s="11">
        <v>288</v>
      </c>
      <c r="H543" s="2" t="s">
        <v>6384</v>
      </c>
      <c r="I543" s="2" t="s">
        <v>6385</v>
      </c>
      <c r="N543" s="11">
        <v>113152</v>
      </c>
      <c r="O543" s="11">
        <v>1416</v>
      </c>
      <c r="P543" s="2" t="s">
        <v>18</v>
      </c>
      <c r="Q543" s="2" t="s">
        <v>19</v>
      </c>
      <c r="R543" s="14">
        <v>6000000</v>
      </c>
      <c r="S543" s="9">
        <f t="shared" si="48"/>
        <v>113078393</v>
      </c>
    </row>
    <row r="544" spans="1:19" ht="13.2">
      <c r="A544" s="2" t="s">
        <v>68</v>
      </c>
      <c r="B544" s="2" t="s">
        <v>686</v>
      </c>
      <c r="C544" s="5">
        <v>7.5</v>
      </c>
      <c r="D544" s="7">
        <v>2003</v>
      </c>
      <c r="E544" s="7" t="str">
        <f t="shared" si="49"/>
        <v>2000s</v>
      </c>
      <c r="F544" s="9">
        <v>214948780</v>
      </c>
      <c r="G544" s="11">
        <v>289</v>
      </c>
      <c r="H544" s="2" t="s">
        <v>158</v>
      </c>
      <c r="I544" s="2" t="s">
        <v>159</v>
      </c>
      <c r="N544" s="11">
        <v>405973</v>
      </c>
      <c r="O544" s="11">
        <v>1055</v>
      </c>
      <c r="P544" s="2" t="s">
        <v>18</v>
      </c>
      <c r="Q544" s="2" t="s">
        <v>161</v>
      </c>
      <c r="R544" s="14">
        <v>110000000</v>
      </c>
      <c r="S544" s="9">
        <f t="shared" si="48"/>
        <v>104948780</v>
      </c>
    </row>
    <row r="545" spans="1:19" ht="13.2">
      <c r="A545" s="2" t="s">
        <v>2746</v>
      </c>
      <c r="B545" s="2" t="s">
        <v>2749</v>
      </c>
      <c r="C545" s="5">
        <v>7.5</v>
      </c>
      <c r="D545" s="7">
        <v>1940</v>
      </c>
      <c r="E545" s="7" t="str">
        <f t="shared" si="49"/>
        <v>1940s</v>
      </c>
      <c r="F545" s="9">
        <v>84300000</v>
      </c>
      <c r="G545" s="11">
        <v>105</v>
      </c>
      <c r="H545" s="2" t="s">
        <v>2747</v>
      </c>
      <c r="I545" s="2" t="s">
        <v>2748</v>
      </c>
      <c r="N545" s="11">
        <v>90360</v>
      </c>
      <c r="O545" s="11">
        <v>147</v>
      </c>
      <c r="P545" s="2" t="s">
        <v>18</v>
      </c>
      <c r="Q545" s="2" t="s">
        <v>19</v>
      </c>
      <c r="R545" s="14">
        <v>2600000</v>
      </c>
      <c r="S545" s="9">
        <f t="shared" si="48"/>
        <v>81700000</v>
      </c>
    </row>
    <row r="546" spans="1:19" ht="13.2">
      <c r="A546" s="2" t="s">
        <v>688</v>
      </c>
      <c r="B546" s="2" t="s">
        <v>690</v>
      </c>
      <c r="C546" s="5">
        <v>7.5</v>
      </c>
      <c r="D546" s="7">
        <v>2011</v>
      </c>
      <c r="E546" s="7" t="str">
        <f t="shared" si="49"/>
        <v>2010s</v>
      </c>
      <c r="F546" s="9">
        <v>186830669</v>
      </c>
      <c r="G546" s="11">
        <v>382</v>
      </c>
      <c r="H546" s="2" t="s">
        <v>689</v>
      </c>
      <c r="I546" s="2" t="s">
        <v>54</v>
      </c>
      <c r="N546" s="11">
        <v>338635</v>
      </c>
      <c r="O546" s="11">
        <v>412</v>
      </c>
      <c r="P546" s="2" t="s">
        <v>18</v>
      </c>
      <c r="Q546" s="2" t="s">
        <v>19</v>
      </c>
      <c r="R546" s="14">
        <v>125000000</v>
      </c>
      <c r="S546" s="9">
        <f t="shared" si="48"/>
        <v>61830669</v>
      </c>
    </row>
    <row r="547" spans="1:19" ht="13.2">
      <c r="A547" s="2" t="s">
        <v>3582</v>
      </c>
      <c r="B547" s="2" t="s">
        <v>4933</v>
      </c>
      <c r="C547" s="5">
        <v>7.5</v>
      </c>
      <c r="D547" s="7">
        <v>2004</v>
      </c>
      <c r="E547" s="7" t="str">
        <f t="shared" si="49"/>
        <v>2000s</v>
      </c>
      <c r="F547" s="9">
        <v>71502303</v>
      </c>
      <c r="G547" s="11">
        <v>285</v>
      </c>
      <c r="H547" s="2" t="s">
        <v>4697</v>
      </c>
      <c r="I547" s="2" t="s">
        <v>1336</v>
      </c>
      <c r="N547" s="11">
        <v>149966</v>
      </c>
      <c r="O547" s="11">
        <v>835</v>
      </c>
      <c r="P547" s="2" t="s">
        <v>18</v>
      </c>
      <c r="Q547" s="2" t="s">
        <v>19</v>
      </c>
      <c r="R547" s="14">
        <v>12000000</v>
      </c>
      <c r="S547" s="9">
        <f t="shared" si="48"/>
        <v>59502303</v>
      </c>
    </row>
    <row r="548" spans="1:19" ht="13.2">
      <c r="A548" s="2" t="s">
        <v>153</v>
      </c>
      <c r="B548" s="2" t="s">
        <v>5123</v>
      </c>
      <c r="C548" s="5">
        <v>7.5</v>
      </c>
      <c r="D548" s="7">
        <v>1988</v>
      </c>
      <c r="E548" s="7" t="str">
        <f t="shared" si="49"/>
        <v>1980s</v>
      </c>
      <c r="F548" s="9">
        <v>73326666</v>
      </c>
      <c r="G548" s="11">
        <v>109</v>
      </c>
      <c r="H548" s="2" t="s">
        <v>1385</v>
      </c>
      <c r="I548" s="2" t="s">
        <v>939</v>
      </c>
      <c r="N548" s="11">
        <v>189413</v>
      </c>
      <c r="O548" s="11">
        <v>306</v>
      </c>
      <c r="P548" s="2" t="s">
        <v>18</v>
      </c>
      <c r="Q548" s="2" t="s">
        <v>19</v>
      </c>
      <c r="R548" s="14">
        <v>15000000</v>
      </c>
      <c r="S548" s="9">
        <f t="shared" si="48"/>
        <v>58326666</v>
      </c>
    </row>
    <row r="549" spans="1:19" ht="13.2">
      <c r="A549" s="2" t="s">
        <v>2370</v>
      </c>
      <c r="B549" s="2" t="s">
        <v>2871</v>
      </c>
      <c r="C549" s="5">
        <v>7.5</v>
      </c>
      <c r="D549" s="7">
        <v>2013</v>
      </c>
      <c r="E549" s="7" t="str">
        <f t="shared" si="49"/>
        <v>2010s</v>
      </c>
      <c r="F549" s="9">
        <v>95001343</v>
      </c>
      <c r="G549" s="11">
        <v>216</v>
      </c>
      <c r="H549" s="2" t="s">
        <v>852</v>
      </c>
      <c r="I549" s="2" t="s">
        <v>231</v>
      </c>
      <c r="N549" s="11">
        <v>66511</v>
      </c>
      <c r="O549" s="11">
        <v>200</v>
      </c>
      <c r="P549" s="2" t="s">
        <v>18</v>
      </c>
      <c r="Q549" s="2" t="s">
        <v>19</v>
      </c>
      <c r="R549" s="14">
        <v>40000000</v>
      </c>
      <c r="S549" s="9">
        <f t="shared" si="48"/>
        <v>55001343</v>
      </c>
    </row>
    <row r="550" spans="1:19" ht="13.2">
      <c r="A550" s="2" t="s">
        <v>692</v>
      </c>
      <c r="B550" s="2" t="s">
        <v>694</v>
      </c>
      <c r="C550" s="5">
        <v>7.5</v>
      </c>
      <c r="D550" s="7">
        <v>1990</v>
      </c>
      <c r="E550" s="7" t="str">
        <f t="shared" si="49"/>
        <v>1990s</v>
      </c>
      <c r="F550" s="9">
        <v>119412921</v>
      </c>
      <c r="G550" s="11">
        <v>196</v>
      </c>
      <c r="H550" s="2" t="s">
        <v>365</v>
      </c>
      <c r="I550" s="2" t="s">
        <v>693</v>
      </c>
      <c r="N550" s="11">
        <v>240241</v>
      </c>
      <c r="O550" s="11">
        <v>391</v>
      </c>
      <c r="P550" s="2" t="s">
        <v>18</v>
      </c>
      <c r="Q550" s="2" t="s">
        <v>19</v>
      </c>
      <c r="R550" s="14">
        <v>65000000</v>
      </c>
      <c r="S550" s="9">
        <f t="shared" si="48"/>
        <v>54412921</v>
      </c>
    </row>
    <row r="551" spans="1:19" ht="13.2">
      <c r="A551" s="2" t="s">
        <v>58</v>
      </c>
      <c r="B551" s="2" t="s">
        <v>62</v>
      </c>
      <c r="C551" s="5">
        <v>7.5</v>
      </c>
      <c r="D551" s="7">
        <v>2009</v>
      </c>
      <c r="E551" s="7" t="str">
        <f t="shared" si="49"/>
        <v>2000s</v>
      </c>
      <c r="F551" s="9">
        <v>301956980</v>
      </c>
      <c r="G551" s="11">
        <v>375</v>
      </c>
      <c r="H551" s="2" t="s">
        <v>60</v>
      </c>
      <c r="I551" s="2" t="s">
        <v>61</v>
      </c>
      <c r="N551" s="11">
        <v>321795</v>
      </c>
      <c r="O551" s="11">
        <v>973</v>
      </c>
      <c r="P551" s="2" t="s">
        <v>18</v>
      </c>
      <c r="Q551" s="2" t="s">
        <v>30</v>
      </c>
      <c r="R551" s="14">
        <v>250000000</v>
      </c>
      <c r="S551" s="9">
        <f t="shared" si="48"/>
        <v>51956980</v>
      </c>
    </row>
    <row r="552" spans="1:19" ht="13.2">
      <c r="A552" s="2" t="s">
        <v>1059</v>
      </c>
      <c r="B552" s="2" t="s">
        <v>3273</v>
      </c>
      <c r="C552" s="5">
        <v>7.5</v>
      </c>
      <c r="D552" s="7">
        <v>2013</v>
      </c>
      <c r="E552" s="7" t="str">
        <f t="shared" si="49"/>
        <v>2010s</v>
      </c>
      <c r="F552" s="9">
        <v>83299761</v>
      </c>
      <c r="G552" s="11">
        <v>405</v>
      </c>
      <c r="H552" s="2" t="s">
        <v>3272</v>
      </c>
      <c r="I552" s="2" t="s">
        <v>192</v>
      </c>
      <c r="N552" s="11">
        <v>117719</v>
      </c>
      <c r="O552" s="11">
        <v>306</v>
      </c>
      <c r="P552" s="2" t="s">
        <v>18</v>
      </c>
      <c r="Q552" s="2" t="s">
        <v>19</v>
      </c>
      <c r="R552" s="14">
        <v>35000000</v>
      </c>
      <c r="S552" s="9">
        <f t="shared" si="48"/>
        <v>48299761</v>
      </c>
    </row>
    <row r="553" spans="1:19" ht="13.2">
      <c r="A553" s="2" t="s">
        <v>2272</v>
      </c>
      <c r="B553" s="2" t="s">
        <v>2868</v>
      </c>
      <c r="C553" s="5">
        <v>7.5</v>
      </c>
      <c r="D553" s="7">
        <v>1992</v>
      </c>
      <c r="E553" s="7" t="str">
        <f t="shared" si="49"/>
        <v>1990s</v>
      </c>
      <c r="F553" s="9">
        <v>82522790</v>
      </c>
      <c r="G553" s="11">
        <v>181</v>
      </c>
      <c r="H553" s="2" t="s">
        <v>2867</v>
      </c>
      <c r="I553" s="2" t="s">
        <v>335</v>
      </c>
      <c r="N553" s="11">
        <v>143835</v>
      </c>
      <c r="O553" s="11">
        <v>654</v>
      </c>
      <c r="P553" s="2" t="s">
        <v>18</v>
      </c>
      <c r="Q553" s="2" t="s">
        <v>19</v>
      </c>
      <c r="R553" s="14">
        <v>40000000</v>
      </c>
      <c r="S553" s="9">
        <f t="shared" si="48"/>
        <v>42522790</v>
      </c>
    </row>
    <row r="554" spans="1:19" ht="13.2">
      <c r="A554" s="2" t="s">
        <v>3117</v>
      </c>
      <c r="B554" s="2" t="s">
        <v>5710</v>
      </c>
      <c r="C554" s="5">
        <v>7.5</v>
      </c>
      <c r="D554" s="7">
        <v>1992</v>
      </c>
      <c r="E554" s="7" t="str">
        <f t="shared" si="49"/>
        <v>1990s</v>
      </c>
      <c r="F554" s="9">
        <v>52929168</v>
      </c>
      <c r="G554" s="11">
        <v>54</v>
      </c>
      <c r="H554" s="2" t="s">
        <v>555</v>
      </c>
      <c r="I554" s="2" t="s">
        <v>2568</v>
      </c>
      <c r="N554" s="11">
        <v>82743</v>
      </c>
      <c r="O554" s="11">
        <v>201</v>
      </c>
      <c r="P554" s="2" t="s">
        <v>18</v>
      </c>
      <c r="Q554" s="2" t="s">
        <v>19</v>
      </c>
      <c r="R554" s="14">
        <v>11000000</v>
      </c>
      <c r="S554" s="9">
        <f t="shared" si="48"/>
        <v>41929168</v>
      </c>
    </row>
    <row r="555" spans="1:19" ht="13.2">
      <c r="A555" s="2" t="s">
        <v>558</v>
      </c>
      <c r="B555" s="2" t="s">
        <v>3579</v>
      </c>
      <c r="C555" s="5">
        <v>7.5</v>
      </c>
      <c r="D555" s="7">
        <v>1994</v>
      </c>
      <c r="E555" s="7" t="str">
        <f t="shared" si="49"/>
        <v>1990s</v>
      </c>
      <c r="F555" s="9">
        <v>66528842</v>
      </c>
      <c r="G555" s="11">
        <v>57</v>
      </c>
      <c r="H555" s="2" t="s">
        <v>3405</v>
      </c>
      <c r="I555" s="2" t="s">
        <v>428</v>
      </c>
      <c r="N555" s="11">
        <v>112175</v>
      </c>
      <c r="O555" s="11">
        <v>329</v>
      </c>
      <c r="P555" s="2" t="s">
        <v>18</v>
      </c>
      <c r="Q555" s="2" t="s">
        <v>19</v>
      </c>
      <c r="R555" s="14">
        <v>30000000</v>
      </c>
      <c r="S555" s="9">
        <f t="shared" si="48"/>
        <v>36528842</v>
      </c>
    </row>
    <row r="556" spans="1:19" ht="13.2">
      <c r="A556" s="2" t="s">
        <v>3723</v>
      </c>
      <c r="B556" s="2" t="s">
        <v>3819</v>
      </c>
      <c r="C556" s="5">
        <v>7.5</v>
      </c>
      <c r="D556" s="7">
        <v>2004</v>
      </c>
      <c r="E556" s="7" t="str">
        <f t="shared" si="49"/>
        <v>2000s</v>
      </c>
      <c r="F556" s="9">
        <v>64371181</v>
      </c>
      <c r="G556" s="11">
        <v>129</v>
      </c>
      <c r="H556" s="2" t="s">
        <v>2014</v>
      </c>
      <c r="I556" s="2" t="s">
        <v>3818</v>
      </c>
      <c r="N556" s="11">
        <v>36636</v>
      </c>
      <c r="O556" s="11">
        <v>289</v>
      </c>
      <c r="P556" s="2" t="s">
        <v>18</v>
      </c>
      <c r="Q556" s="2" t="s">
        <v>19</v>
      </c>
      <c r="R556" s="14">
        <v>28000000</v>
      </c>
      <c r="S556" s="9">
        <f t="shared" si="48"/>
        <v>36371181</v>
      </c>
    </row>
    <row r="557" spans="1:19" ht="13.2">
      <c r="A557" s="2" t="s">
        <v>1415</v>
      </c>
      <c r="B557" s="2" t="s">
        <v>3943</v>
      </c>
      <c r="C557" s="5">
        <v>7.5</v>
      </c>
      <c r="D557" s="7">
        <v>2003</v>
      </c>
      <c r="E557" s="7" t="str">
        <f t="shared" si="49"/>
        <v>2000s</v>
      </c>
      <c r="F557" s="9">
        <v>58328680</v>
      </c>
      <c r="G557" s="11">
        <v>153</v>
      </c>
      <c r="H557" s="2" t="s">
        <v>1930</v>
      </c>
      <c r="I557" s="2" t="s">
        <v>880</v>
      </c>
      <c r="N557" s="11">
        <v>54096</v>
      </c>
      <c r="O557" s="11">
        <v>494</v>
      </c>
      <c r="P557" s="2" t="s">
        <v>18</v>
      </c>
      <c r="Q557" s="2" t="s">
        <v>19</v>
      </c>
      <c r="R557" s="14">
        <v>22000000</v>
      </c>
      <c r="S557" s="9">
        <f t="shared" si="48"/>
        <v>36328680</v>
      </c>
    </row>
    <row r="558" spans="1:19" ht="13.2">
      <c r="A558" s="2" t="s">
        <v>1780</v>
      </c>
      <c r="B558" s="2" t="s">
        <v>4323</v>
      </c>
      <c r="C558" s="5">
        <v>7.5</v>
      </c>
      <c r="D558" s="7">
        <v>1995</v>
      </c>
      <c r="E558" s="7" t="str">
        <f t="shared" si="49"/>
        <v>1990s</v>
      </c>
      <c r="F558" s="9">
        <v>70960517</v>
      </c>
      <c r="G558" s="11">
        <v>69</v>
      </c>
      <c r="H558" s="2" t="s">
        <v>128</v>
      </c>
      <c r="I558" s="2" t="s">
        <v>1780</v>
      </c>
      <c r="N558" s="11">
        <v>54631</v>
      </c>
      <c r="O558" s="11">
        <v>192</v>
      </c>
      <c r="P558" s="2" t="s">
        <v>18</v>
      </c>
      <c r="Q558" s="2" t="s">
        <v>19</v>
      </c>
      <c r="R558" s="14">
        <v>35000000</v>
      </c>
      <c r="S558" s="9">
        <f t="shared" si="48"/>
        <v>35960517</v>
      </c>
    </row>
    <row r="559" spans="1:19" ht="13.2">
      <c r="A559" s="2" t="s">
        <v>5377</v>
      </c>
      <c r="B559" s="2" t="s">
        <v>7211</v>
      </c>
      <c r="C559" s="5">
        <v>7.5</v>
      </c>
      <c r="D559" s="7">
        <v>2001</v>
      </c>
      <c r="E559" s="7" t="str">
        <f t="shared" si="49"/>
        <v>2000s</v>
      </c>
      <c r="F559" s="9">
        <v>35918429</v>
      </c>
      <c r="G559" s="11">
        <v>179</v>
      </c>
      <c r="H559" s="2" t="s">
        <v>1001</v>
      </c>
      <c r="I559" s="2" t="s">
        <v>80</v>
      </c>
      <c r="N559" s="11">
        <v>32415</v>
      </c>
      <c r="O559" s="11">
        <v>510</v>
      </c>
      <c r="P559" s="2" t="s">
        <v>18</v>
      </c>
      <c r="Q559" s="2" t="s">
        <v>19</v>
      </c>
      <c r="R559" s="14">
        <v>1700000</v>
      </c>
      <c r="S559" s="9">
        <f t="shared" si="48"/>
        <v>34218429</v>
      </c>
    </row>
    <row r="560" spans="1:19" ht="13.2">
      <c r="A560" s="2" t="s">
        <v>4471</v>
      </c>
      <c r="B560" s="2" t="s">
        <v>4472</v>
      </c>
      <c r="C560" s="5">
        <v>7.5</v>
      </c>
      <c r="D560" s="7">
        <v>2014</v>
      </c>
      <c r="E560" s="7" t="str">
        <f t="shared" si="49"/>
        <v>2010s</v>
      </c>
      <c r="F560" s="9">
        <v>52066000</v>
      </c>
      <c r="G560" s="11">
        <v>364</v>
      </c>
      <c r="H560" s="2" t="s">
        <v>2710</v>
      </c>
      <c r="I560" s="2" t="s">
        <v>1052</v>
      </c>
      <c r="N560" s="11">
        <v>61114</v>
      </c>
      <c r="O560" s="11">
        <v>212</v>
      </c>
      <c r="P560" s="2" t="s">
        <v>18</v>
      </c>
      <c r="Q560" s="2" t="s">
        <v>30</v>
      </c>
      <c r="R560" s="14">
        <v>20000000</v>
      </c>
      <c r="S560" s="9">
        <f t="shared" si="48"/>
        <v>32066000</v>
      </c>
    </row>
    <row r="561" spans="1:19" ht="13.2">
      <c r="A561" s="2" t="s">
        <v>3288</v>
      </c>
      <c r="B561" s="2" t="s">
        <v>6032</v>
      </c>
      <c r="C561" s="5">
        <v>7.5</v>
      </c>
      <c r="D561" s="7">
        <v>1974</v>
      </c>
      <c r="E561" s="7" t="str">
        <f t="shared" si="49"/>
        <v>1970s</v>
      </c>
      <c r="F561" s="9">
        <v>30859000</v>
      </c>
      <c r="G561" s="11">
        <v>277</v>
      </c>
      <c r="H561" s="2" t="s">
        <v>2554</v>
      </c>
      <c r="I561" s="2" t="s">
        <v>4506</v>
      </c>
      <c r="N561" s="11">
        <v>96410</v>
      </c>
      <c r="O561" s="11">
        <v>826</v>
      </c>
      <c r="P561" s="2" t="s">
        <v>18</v>
      </c>
      <c r="Q561" s="2" t="s">
        <v>19</v>
      </c>
      <c r="R561" s="14">
        <v>83532</v>
      </c>
      <c r="S561" s="9">
        <f t="shared" si="48"/>
        <v>30775468</v>
      </c>
    </row>
    <row r="562" spans="1:19" ht="13.2">
      <c r="A562" s="2" t="s">
        <v>1095</v>
      </c>
      <c r="B562" s="2" t="s">
        <v>1098</v>
      </c>
      <c r="C562" s="5">
        <v>7.5</v>
      </c>
      <c r="D562" s="7">
        <v>1998</v>
      </c>
      <c r="E562" s="7" t="str">
        <f t="shared" si="49"/>
        <v>1990s</v>
      </c>
      <c r="F562" s="9">
        <v>120618403</v>
      </c>
      <c r="G562" s="11">
        <v>143</v>
      </c>
      <c r="H562" s="2" t="s">
        <v>1097</v>
      </c>
      <c r="I562" s="2" t="s">
        <v>592</v>
      </c>
      <c r="N562" s="11">
        <v>171792</v>
      </c>
      <c r="O562" s="11">
        <v>222</v>
      </c>
      <c r="P562" s="2" t="s">
        <v>18</v>
      </c>
      <c r="Q562" s="2" t="s">
        <v>19</v>
      </c>
      <c r="R562" s="14">
        <v>90000000</v>
      </c>
      <c r="S562" s="9">
        <f t="shared" si="48"/>
        <v>30618403</v>
      </c>
    </row>
    <row r="563" spans="1:19" ht="13.2">
      <c r="A563" s="2" t="s">
        <v>919</v>
      </c>
      <c r="B563" s="2" t="s">
        <v>5577</v>
      </c>
      <c r="C563" s="5">
        <v>7.5</v>
      </c>
      <c r="D563" s="7">
        <v>1997</v>
      </c>
      <c r="E563" s="7" t="str">
        <f t="shared" si="49"/>
        <v>1990s</v>
      </c>
      <c r="F563" s="9">
        <v>39647595</v>
      </c>
      <c r="G563" s="11">
        <v>140</v>
      </c>
      <c r="H563" s="2" t="s">
        <v>806</v>
      </c>
      <c r="I563" s="2" t="s">
        <v>910</v>
      </c>
      <c r="N563" s="11">
        <v>239540</v>
      </c>
      <c r="O563" s="11">
        <v>462</v>
      </c>
      <c r="P563" s="2" t="s">
        <v>18</v>
      </c>
      <c r="Q563" s="2" t="s">
        <v>19</v>
      </c>
      <c r="R563" s="14">
        <v>12000000</v>
      </c>
      <c r="S563" s="9">
        <f t="shared" si="48"/>
        <v>27647595</v>
      </c>
    </row>
    <row r="564" spans="1:19" ht="13.2">
      <c r="A564" s="2" t="s">
        <v>5731</v>
      </c>
      <c r="B564" s="2" t="s">
        <v>5732</v>
      </c>
      <c r="C564" s="5">
        <v>7.5</v>
      </c>
      <c r="D564" s="7">
        <v>2015</v>
      </c>
      <c r="E564" s="7" t="str">
        <f t="shared" si="49"/>
        <v>2010s</v>
      </c>
      <c r="F564" s="9">
        <v>38317535</v>
      </c>
      <c r="G564" s="11">
        <v>351</v>
      </c>
      <c r="H564" s="2" t="s">
        <v>128</v>
      </c>
      <c r="I564" s="2" t="s">
        <v>237</v>
      </c>
      <c r="N564" s="11">
        <v>73249</v>
      </c>
      <c r="O564" s="11">
        <v>212</v>
      </c>
      <c r="P564" s="2" t="s">
        <v>18</v>
      </c>
      <c r="Q564" s="2" t="s">
        <v>30</v>
      </c>
      <c r="R564" s="14">
        <v>11000000</v>
      </c>
      <c r="S564" s="9">
        <f t="shared" si="48"/>
        <v>27317535</v>
      </c>
    </row>
    <row r="565" spans="1:19" ht="13.2">
      <c r="A565" s="2" t="s">
        <v>3621</v>
      </c>
      <c r="B565" s="2" t="s">
        <v>3624</v>
      </c>
      <c r="C565" s="5">
        <v>7.5</v>
      </c>
      <c r="D565" s="7">
        <v>2005</v>
      </c>
      <c r="E565" s="7" t="str">
        <f t="shared" si="49"/>
        <v>2000s</v>
      </c>
      <c r="F565" s="9">
        <v>56068547</v>
      </c>
      <c r="G565" s="11">
        <v>209</v>
      </c>
      <c r="H565" s="2" t="s">
        <v>3622</v>
      </c>
      <c r="I565" s="2" t="s">
        <v>3623</v>
      </c>
      <c r="N565" s="11">
        <v>98160</v>
      </c>
      <c r="O565" s="11">
        <v>307</v>
      </c>
      <c r="P565" s="2" t="s">
        <v>18</v>
      </c>
      <c r="Q565" s="2" t="s">
        <v>30</v>
      </c>
      <c r="R565" s="14">
        <v>30000000</v>
      </c>
      <c r="S565" s="9">
        <f t="shared" si="48"/>
        <v>26068547</v>
      </c>
    </row>
    <row r="566" spans="1:19" ht="13.2">
      <c r="A566" s="2" t="s">
        <v>2860</v>
      </c>
      <c r="B566" s="2" t="s">
        <v>3261</v>
      </c>
      <c r="C566" s="5">
        <v>7.5</v>
      </c>
      <c r="D566" s="7">
        <v>1984</v>
      </c>
      <c r="E566" s="7" t="str">
        <f t="shared" si="49"/>
        <v>1980s</v>
      </c>
      <c r="F566" s="9">
        <v>26505000</v>
      </c>
      <c r="G566" s="11">
        <v>256</v>
      </c>
      <c r="H566" s="2" t="s">
        <v>2897</v>
      </c>
      <c r="I566" s="2" t="s">
        <v>23</v>
      </c>
      <c r="N566" s="11">
        <v>149285</v>
      </c>
      <c r="O566" s="11">
        <v>668</v>
      </c>
      <c r="P566" s="2" t="s">
        <v>18</v>
      </c>
      <c r="Q566" s="2" t="s">
        <v>19</v>
      </c>
      <c r="R566" s="14">
        <v>1800000</v>
      </c>
      <c r="S566" s="9">
        <f t="shared" si="48"/>
        <v>24705000</v>
      </c>
    </row>
    <row r="567" spans="1:19" ht="13.2">
      <c r="A567" s="2" t="s">
        <v>1328</v>
      </c>
      <c r="B567" s="2" t="s">
        <v>6841</v>
      </c>
      <c r="C567" s="5">
        <v>7.5</v>
      </c>
      <c r="D567" s="7">
        <v>1993</v>
      </c>
      <c r="E567" s="7" t="str">
        <f t="shared" si="49"/>
        <v>1990s</v>
      </c>
      <c r="F567" s="9">
        <v>27900000</v>
      </c>
      <c r="G567" s="11">
        <v>28</v>
      </c>
      <c r="H567" s="2" t="s">
        <v>1093</v>
      </c>
      <c r="I567" s="2" t="s">
        <v>449</v>
      </c>
      <c r="N567" s="11">
        <v>39508</v>
      </c>
      <c r="O567" s="11">
        <v>96</v>
      </c>
      <c r="P567" s="2" t="s">
        <v>18</v>
      </c>
      <c r="Q567" s="2" t="s">
        <v>19</v>
      </c>
      <c r="R567" s="14">
        <v>3500000</v>
      </c>
      <c r="S567" s="9">
        <f t="shared" si="48"/>
        <v>24400000</v>
      </c>
    </row>
    <row r="568" spans="1:19" ht="13.2">
      <c r="A568" s="2" t="s">
        <v>1651</v>
      </c>
      <c r="B568" s="2" t="s">
        <v>6253</v>
      </c>
      <c r="C568" s="5">
        <v>7.5</v>
      </c>
      <c r="D568" s="7">
        <v>2005</v>
      </c>
      <c r="E568" s="7" t="str">
        <f t="shared" si="49"/>
        <v>2000s</v>
      </c>
      <c r="F568" s="9">
        <v>31501218</v>
      </c>
      <c r="G568" s="11">
        <v>351</v>
      </c>
      <c r="H568" s="2" t="s">
        <v>2710</v>
      </c>
      <c r="I568" s="2" t="s">
        <v>54</v>
      </c>
      <c r="N568" s="11">
        <v>84070</v>
      </c>
      <c r="O568" s="11">
        <v>526</v>
      </c>
      <c r="P568" s="2" t="s">
        <v>18</v>
      </c>
      <c r="Q568" s="2" t="s">
        <v>19</v>
      </c>
      <c r="R568" s="14">
        <v>7500000</v>
      </c>
      <c r="S568" s="9">
        <f t="shared" si="48"/>
        <v>24001218</v>
      </c>
    </row>
    <row r="569" spans="1:19" ht="13.2">
      <c r="A569" s="2" t="s">
        <v>2609</v>
      </c>
      <c r="B569" s="2" t="s">
        <v>7089</v>
      </c>
      <c r="C569" s="5">
        <v>7.5</v>
      </c>
      <c r="D569" s="7">
        <v>1963</v>
      </c>
      <c r="E569" s="7" t="str">
        <f t="shared" si="49"/>
        <v>1960s</v>
      </c>
      <c r="F569" s="9">
        <v>24800000</v>
      </c>
      <c r="G569" s="11">
        <v>167</v>
      </c>
      <c r="H569" s="2" t="s">
        <v>27</v>
      </c>
      <c r="I569" s="2" t="s">
        <v>5550</v>
      </c>
      <c r="N569" s="11">
        <v>89403</v>
      </c>
      <c r="O569" s="11">
        <v>358</v>
      </c>
      <c r="P569" s="2" t="s">
        <v>18</v>
      </c>
      <c r="Q569" s="2" t="s">
        <v>30</v>
      </c>
      <c r="R569" s="14">
        <v>2000000</v>
      </c>
      <c r="S569" s="9">
        <f t="shared" si="48"/>
        <v>22800000</v>
      </c>
    </row>
    <row r="570" spans="1:19" ht="13.2">
      <c r="A570" s="2" t="s">
        <v>408</v>
      </c>
      <c r="B570" s="2" t="s">
        <v>3486</v>
      </c>
      <c r="C570" s="5">
        <v>7.5</v>
      </c>
      <c r="D570" s="7">
        <v>2011</v>
      </c>
      <c r="E570" s="7" t="str">
        <f t="shared" si="49"/>
        <v>2010s</v>
      </c>
      <c r="F570" s="9">
        <v>54696902</v>
      </c>
      <c r="G570" s="11">
        <v>522</v>
      </c>
      <c r="H570" s="2" t="s">
        <v>2349</v>
      </c>
      <c r="I570" s="2" t="s">
        <v>222</v>
      </c>
      <c r="N570" s="11">
        <v>379462</v>
      </c>
      <c r="O570" s="11">
        <v>571</v>
      </c>
      <c r="P570" s="2" t="s">
        <v>18</v>
      </c>
      <c r="Q570" s="2" t="s">
        <v>19</v>
      </c>
      <c r="R570" s="14">
        <v>32000000</v>
      </c>
      <c r="S570" s="9">
        <f t="shared" si="48"/>
        <v>22696902</v>
      </c>
    </row>
    <row r="571" spans="1:19" ht="13.2">
      <c r="A571" s="2" t="s">
        <v>1512</v>
      </c>
      <c r="B571" s="2" t="s">
        <v>3636</v>
      </c>
      <c r="C571" s="5">
        <v>7.5</v>
      </c>
      <c r="D571" s="7">
        <v>2015</v>
      </c>
      <c r="E571" s="7" t="str">
        <f t="shared" si="49"/>
        <v>2010s</v>
      </c>
      <c r="F571" s="9">
        <v>52418902</v>
      </c>
      <c r="G571" s="11">
        <v>305</v>
      </c>
      <c r="H571" s="2" t="s">
        <v>1822</v>
      </c>
      <c r="I571" s="2" t="s">
        <v>222</v>
      </c>
      <c r="N571" s="11">
        <v>147128</v>
      </c>
      <c r="O571" s="11">
        <v>277</v>
      </c>
      <c r="P571" s="2" t="s">
        <v>18</v>
      </c>
      <c r="Q571" s="2" t="s">
        <v>19</v>
      </c>
      <c r="R571" s="14">
        <v>30000000</v>
      </c>
      <c r="S571" s="9">
        <f t="shared" si="48"/>
        <v>22418902</v>
      </c>
    </row>
    <row r="572" spans="1:19" ht="13.2">
      <c r="A572" s="2" t="s">
        <v>3981</v>
      </c>
      <c r="B572" s="2" t="s">
        <v>3982</v>
      </c>
      <c r="C572" s="5">
        <v>7.5</v>
      </c>
      <c r="D572" s="7">
        <v>2005</v>
      </c>
      <c r="E572" s="7" t="str">
        <f t="shared" si="49"/>
        <v>2000s</v>
      </c>
      <c r="F572" s="9">
        <v>33565375</v>
      </c>
      <c r="G572" s="11">
        <v>226</v>
      </c>
      <c r="H572" s="2" t="s">
        <v>1594</v>
      </c>
      <c r="I572" s="2" t="s">
        <v>797</v>
      </c>
      <c r="N572" s="11">
        <v>111351</v>
      </c>
      <c r="O572" s="11">
        <v>568</v>
      </c>
      <c r="P572" s="2" t="s">
        <v>18</v>
      </c>
      <c r="Q572" s="2" t="s">
        <v>30</v>
      </c>
      <c r="R572" s="14">
        <v>15000000</v>
      </c>
      <c r="S572" s="9">
        <f t="shared" si="48"/>
        <v>18565375</v>
      </c>
    </row>
    <row r="573" spans="1:19" ht="13.2">
      <c r="A573" s="2" t="s">
        <v>2525</v>
      </c>
      <c r="B573" s="2" t="s">
        <v>4402</v>
      </c>
      <c r="C573" s="5">
        <v>7.5</v>
      </c>
      <c r="D573" s="7">
        <v>2007</v>
      </c>
      <c r="E573" s="7" t="str">
        <f t="shared" si="49"/>
        <v>2000s</v>
      </c>
      <c r="F573" s="9">
        <v>36581633</v>
      </c>
      <c r="G573" s="11">
        <v>84</v>
      </c>
      <c r="H573" s="2" t="s">
        <v>898</v>
      </c>
      <c r="I573" s="2" t="s">
        <v>1207</v>
      </c>
      <c r="N573" s="11">
        <v>52533</v>
      </c>
      <c r="O573" s="11">
        <v>235</v>
      </c>
      <c r="P573" s="2" t="s">
        <v>18</v>
      </c>
      <c r="Q573" s="2" t="s">
        <v>431</v>
      </c>
      <c r="R573" s="14">
        <v>21000000</v>
      </c>
      <c r="S573" s="9">
        <f t="shared" si="48"/>
        <v>15581633</v>
      </c>
    </row>
    <row r="574" spans="1:19" ht="13.2">
      <c r="A574" s="2" t="s">
        <v>3170</v>
      </c>
      <c r="B574" s="2" t="s">
        <v>7456</v>
      </c>
      <c r="C574" s="5">
        <v>7.5</v>
      </c>
      <c r="D574" s="7">
        <v>2013</v>
      </c>
      <c r="E574" s="7" t="str">
        <f t="shared" si="49"/>
        <v>2010s</v>
      </c>
      <c r="F574" s="9">
        <v>16097842</v>
      </c>
      <c r="G574" s="11">
        <v>327</v>
      </c>
      <c r="H574" s="2" t="s">
        <v>2869</v>
      </c>
      <c r="I574" s="2" t="s">
        <v>7455</v>
      </c>
      <c r="N574" s="11">
        <v>53919</v>
      </c>
      <c r="O574" s="11">
        <v>168</v>
      </c>
      <c r="P574" s="2" t="s">
        <v>18</v>
      </c>
      <c r="Q574" s="2" t="s">
        <v>19</v>
      </c>
      <c r="R574" s="14">
        <v>900000</v>
      </c>
      <c r="S574" s="9">
        <f t="shared" si="48"/>
        <v>15197842</v>
      </c>
    </row>
    <row r="575" spans="1:19" ht="13.2">
      <c r="A575" s="2" t="s">
        <v>6574</v>
      </c>
      <c r="B575" s="2" t="s">
        <v>6575</v>
      </c>
      <c r="C575" s="5">
        <v>7.5</v>
      </c>
      <c r="D575" s="7">
        <v>2014</v>
      </c>
      <c r="E575" s="7" t="str">
        <f t="shared" si="49"/>
        <v>2010s</v>
      </c>
      <c r="F575" s="9">
        <v>18656400</v>
      </c>
      <c r="G575" s="11">
        <v>309</v>
      </c>
      <c r="H575" s="2" t="s">
        <v>1655</v>
      </c>
      <c r="I575" s="2" t="s">
        <v>318</v>
      </c>
      <c r="N575" s="11">
        <v>86077</v>
      </c>
      <c r="O575" s="11">
        <v>195</v>
      </c>
      <c r="P575" s="2" t="s">
        <v>18</v>
      </c>
      <c r="Q575" s="2" t="s">
        <v>19</v>
      </c>
      <c r="R575" s="14">
        <v>5000000</v>
      </c>
      <c r="S575" s="9">
        <f t="shared" si="48"/>
        <v>13656400</v>
      </c>
    </row>
    <row r="576" spans="1:19" ht="13.2">
      <c r="A576" s="2" t="s">
        <v>4638</v>
      </c>
      <c r="B576" s="2" t="s">
        <v>6411</v>
      </c>
      <c r="C576" s="5">
        <v>7.5</v>
      </c>
      <c r="D576" s="7">
        <v>2000</v>
      </c>
      <c r="E576" s="7" t="str">
        <f t="shared" si="49"/>
        <v>2000s</v>
      </c>
      <c r="F576" s="9">
        <v>18621249</v>
      </c>
      <c r="G576" s="11">
        <v>119</v>
      </c>
      <c r="H576" s="2" t="s">
        <v>869</v>
      </c>
      <c r="I576" s="2" t="s">
        <v>556</v>
      </c>
      <c r="N576" s="11">
        <v>45859</v>
      </c>
      <c r="O576" s="11">
        <v>340</v>
      </c>
      <c r="P576" s="2" t="s">
        <v>18</v>
      </c>
      <c r="Q576" s="2" t="s">
        <v>19</v>
      </c>
      <c r="R576" s="14">
        <v>6000000</v>
      </c>
      <c r="S576" s="9">
        <f t="shared" si="48"/>
        <v>12621249</v>
      </c>
    </row>
    <row r="577" spans="1:19" ht="13.2">
      <c r="A577" s="2" t="s">
        <v>1523</v>
      </c>
      <c r="B577" s="2" t="s">
        <v>2741</v>
      </c>
      <c r="C577" s="5">
        <v>7.5</v>
      </c>
      <c r="D577" s="7">
        <v>1996</v>
      </c>
      <c r="E577" s="7" t="str">
        <f t="shared" si="49"/>
        <v>1990s</v>
      </c>
      <c r="F577" s="9">
        <v>53300852</v>
      </c>
      <c r="G577" s="11">
        <v>73</v>
      </c>
      <c r="H577" s="2" t="s">
        <v>1093</v>
      </c>
      <c r="I577" s="2" t="s">
        <v>910</v>
      </c>
      <c r="N577" s="11">
        <v>154487</v>
      </c>
      <c r="O577" s="11">
        <v>259</v>
      </c>
      <c r="P577" s="2" t="s">
        <v>18</v>
      </c>
      <c r="Q577" s="2" t="s">
        <v>19</v>
      </c>
      <c r="R577" s="14">
        <v>44000000</v>
      </c>
      <c r="S577" s="9">
        <f t="shared" si="48"/>
        <v>9300852</v>
      </c>
    </row>
    <row r="578" spans="1:19" ht="13.2">
      <c r="A578" s="2" t="s">
        <v>615</v>
      </c>
      <c r="B578" s="2" t="s">
        <v>4502</v>
      </c>
      <c r="C578" s="5">
        <v>7.5</v>
      </c>
      <c r="D578" s="7">
        <v>2006</v>
      </c>
      <c r="E578" s="7" t="str">
        <f t="shared" si="49"/>
        <v>2000s</v>
      </c>
      <c r="F578" s="9">
        <v>34300771</v>
      </c>
      <c r="G578" s="11">
        <v>285</v>
      </c>
      <c r="H578" s="2" t="s">
        <v>1655</v>
      </c>
      <c r="I578" s="2" t="s">
        <v>204</v>
      </c>
      <c r="L578" t="str">
        <f>IF(I578="Brad Pitt",B578," ")</f>
        <v>Babel </v>
      </c>
      <c r="N578" s="11">
        <v>243799</v>
      </c>
      <c r="O578" s="11">
        <v>908</v>
      </c>
      <c r="P578" s="2" t="s">
        <v>18</v>
      </c>
      <c r="Q578" s="2" t="s">
        <v>771</v>
      </c>
      <c r="R578" s="14">
        <v>25000000</v>
      </c>
      <c r="S578" s="9">
        <f t="shared" ref="S578:S641" si="50">F578-R578</f>
        <v>9300771</v>
      </c>
    </row>
    <row r="579" spans="1:19" ht="13.2">
      <c r="A579" s="2" t="s">
        <v>5809</v>
      </c>
      <c r="B579" s="2" t="s">
        <v>5811</v>
      </c>
      <c r="C579" s="5">
        <v>7.5</v>
      </c>
      <c r="D579" s="7">
        <v>1968</v>
      </c>
      <c r="E579" s="7" t="str">
        <f t="shared" ref="E579:E642" si="51">LEFT(D579,3)&amp;"0s"</f>
        <v>1960s</v>
      </c>
      <c r="F579" s="9">
        <v>16800000</v>
      </c>
      <c r="G579" s="11">
        <v>56</v>
      </c>
      <c r="H579" s="2" t="s">
        <v>5810</v>
      </c>
      <c r="I579" s="2" t="s">
        <v>884</v>
      </c>
      <c r="N579" s="11">
        <v>25303</v>
      </c>
      <c r="O579" s="11">
        <v>138</v>
      </c>
      <c r="P579" s="2" t="s">
        <v>18</v>
      </c>
      <c r="Q579" s="2" t="s">
        <v>30</v>
      </c>
      <c r="R579" s="14">
        <v>10000000</v>
      </c>
      <c r="S579" s="9">
        <f t="shared" si="50"/>
        <v>6800000</v>
      </c>
    </row>
    <row r="580" spans="1:19" ht="13.2">
      <c r="A580" s="2" t="s">
        <v>1826</v>
      </c>
      <c r="B580" s="2" t="s">
        <v>7731</v>
      </c>
      <c r="C580" s="5">
        <v>7.5</v>
      </c>
      <c r="D580" s="7">
        <v>1989</v>
      </c>
      <c r="E580" s="7" t="str">
        <f t="shared" si="51"/>
        <v>1980s</v>
      </c>
      <c r="F580" s="9">
        <v>6706368</v>
      </c>
      <c r="G580" s="11">
        <v>40</v>
      </c>
      <c r="H580" s="2" t="s">
        <v>37</v>
      </c>
      <c r="I580" s="2" t="s">
        <v>1826</v>
      </c>
      <c r="N580" s="11">
        <v>22800</v>
      </c>
      <c r="O580" s="11">
        <v>133</v>
      </c>
      <c r="P580" s="2" t="s">
        <v>18</v>
      </c>
      <c r="Q580" s="2" t="s">
        <v>19</v>
      </c>
      <c r="R580" s="14">
        <v>160000</v>
      </c>
      <c r="S580" s="9">
        <f t="shared" si="50"/>
        <v>6546368</v>
      </c>
    </row>
    <row r="581" spans="1:19" ht="13.2">
      <c r="A581" s="2" t="s">
        <v>99</v>
      </c>
      <c r="B581" s="2" t="s">
        <v>102</v>
      </c>
      <c r="C581" s="5">
        <v>7.5</v>
      </c>
      <c r="D581" s="7">
        <v>2014</v>
      </c>
      <c r="E581" s="7" t="str">
        <f t="shared" si="51"/>
        <v>2010s</v>
      </c>
      <c r="F581" s="9">
        <v>255108370</v>
      </c>
      <c r="G581" s="11">
        <v>422</v>
      </c>
      <c r="H581" s="2" t="s">
        <v>100</v>
      </c>
      <c r="I581" s="2" t="s">
        <v>101</v>
      </c>
      <c r="N581" s="11">
        <v>354228</v>
      </c>
      <c r="O581" s="11">
        <v>802</v>
      </c>
      <c r="P581" s="2" t="s">
        <v>18</v>
      </c>
      <c r="Q581" s="2" t="s">
        <v>104</v>
      </c>
      <c r="R581" s="14">
        <v>250000000</v>
      </c>
      <c r="S581" s="9">
        <f t="shared" si="50"/>
        <v>5108370</v>
      </c>
    </row>
    <row r="582" spans="1:19" ht="13.2">
      <c r="A582" s="2" t="s">
        <v>2239</v>
      </c>
      <c r="B582" s="2" t="s">
        <v>4090</v>
      </c>
      <c r="C582" s="5">
        <v>7.5</v>
      </c>
      <c r="D582" s="7">
        <v>1998</v>
      </c>
      <c r="E582" s="7" t="str">
        <f t="shared" si="51"/>
        <v>1990s</v>
      </c>
      <c r="F582" s="9">
        <v>30012990</v>
      </c>
      <c r="G582" s="11">
        <v>141</v>
      </c>
      <c r="H582" s="2" t="s">
        <v>2710</v>
      </c>
      <c r="I582" s="2" t="s">
        <v>4089</v>
      </c>
      <c r="N582" s="11">
        <v>75973</v>
      </c>
      <c r="O582" s="11">
        <v>409</v>
      </c>
      <c r="P582" s="2" t="s">
        <v>18</v>
      </c>
      <c r="Q582" s="2" t="s">
        <v>30</v>
      </c>
      <c r="R582" s="14">
        <v>25000000</v>
      </c>
      <c r="S582" s="9">
        <f t="shared" si="50"/>
        <v>5012990</v>
      </c>
    </row>
    <row r="583" spans="1:19" ht="13.2">
      <c r="A583" s="2" t="s">
        <v>1816</v>
      </c>
      <c r="B583" s="2" t="s">
        <v>2133</v>
      </c>
      <c r="C583" s="5">
        <v>7.5</v>
      </c>
      <c r="D583" s="7">
        <v>1997</v>
      </c>
      <c r="E583" s="7" t="str">
        <f t="shared" si="51"/>
        <v>1990s</v>
      </c>
      <c r="F583" s="9">
        <v>60984028</v>
      </c>
      <c r="G583" s="11">
        <v>117</v>
      </c>
      <c r="H583" s="2" t="s">
        <v>995</v>
      </c>
      <c r="I583" s="2" t="s">
        <v>335</v>
      </c>
      <c r="N583" s="11">
        <v>259519</v>
      </c>
      <c r="O583" s="11">
        <v>431</v>
      </c>
      <c r="P583" s="2" t="s">
        <v>18</v>
      </c>
      <c r="Q583" s="2" t="s">
        <v>19</v>
      </c>
      <c r="R583" s="14">
        <v>57000000</v>
      </c>
      <c r="S583" s="9">
        <f t="shared" si="50"/>
        <v>3984028</v>
      </c>
    </row>
    <row r="584" spans="1:19" ht="13.2">
      <c r="A584" s="2" t="s">
        <v>6708</v>
      </c>
      <c r="B584" s="2" t="s">
        <v>7471</v>
      </c>
      <c r="C584" s="5">
        <v>7.5</v>
      </c>
      <c r="D584" s="7">
        <v>1995</v>
      </c>
      <c r="E584" s="7" t="str">
        <f t="shared" si="51"/>
        <v>1990s</v>
      </c>
      <c r="F584" s="9">
        <v>4771000</v>
      </c>
      <c r="G584" s="11">
        <v>74</v>
      </c>
      <c r="H584" s="2" t="s">
        <v>1278</v>
      </c>
      <c r="I584" s="2" t="s">
        <v>3562</v>
      </c>
      <c r="N584" s="11">
        <v>26513</v>
      </c>
      <c r="O584" s="11">
        <v>174</v>
      </c>
      <c r="P584" s="2" t="s">
        <v>18</v>
      </c>
      <c r="Q584" s="2" t="s">
        <v>19</v>
      </c>
      <c r="R584" s="14">
        <v>800000</v>
      </c>
      <c r="S584" s="9">
        <f t="shared" si="50"/>
        <v>3971000</v>
      </c>
    </row>
    <row r="585" spans="1:19" ht="13.2">
      <c r="A585" s="2" t="s">
        <v>3021</v>
      </c>
      <c r="B585" s="2" t="s">
        <v>6757</v>
      </c>
      <c r="C585" s="5">
        <v>7.5</v>
      </c>
      <c r="D585" s="7">
        <v>2007</v>
      </c>
      <c r="E585" s="7" t="str">
        <f t="shared" si="51"/>
        <v>2000s</v>
      </c>
      <c r="F585" s="9">
        <v>7159147</v>
      </c>
      <c r="G585" s="11">
        <v>300</v>
      </c>
      <c r="H585" s="2" t="s">
        <v>995</v>
      </c>
      <c r="I585" s="2" t="s">
        <v>3022</v>
      </c>
      <c r="N585" s="11">
        <v>120189</v>
      </c>
      <c r="O585" s="11">
        <v>308</v>
      </c>
      <c r="P585" s="2" t="s">
        <v>1380</v>
      </c>
      <c r="Q585" s="2" t="s">
        <v>1732</v>
      </c>
      <c r="R585" s="14">
        <v>3400000</v>
      </c>
      <c r="S585" s="9">
        <f t="shared" si="50"/>
        <v>3759147</v>
      </c>
    </row>
    <row r="586" spans="1:19" ht="13.2">
      <c r="A586" s="2" t="s">
        <v>6893</v>
      </c>
      <c r="B586" s="2" t="s">
        <v>6894</v>
      </c>
      <c r="C586" s="5">
        <v>7.5</v>
      </c>
      <c r="D586" s="7">
        <v>2004</v>
      </c>
      <c r="E586" s="7" t="str">
        <f t="shared" si="51"/>
        <v>2000s</v>
      </c>
      <c r="F586" s="9">
        <v>6517198</v>
      </c>
      <c r="G586" s="11">
        <v>155</v>
      </c>
      <c r="H586" s="2" t="s">
        <v>1001</v>
      </c>
      <c r="I586" s="2" t="s">
        <v>5485</v>
      </c>
      <c r="N586" s="11">
        <v>30474</v>
      </c>
      <c r="O586" s="11">
        <v>172</v>
      </c>
      <c r="P586" s="2" t="s">
        <v>1380</v>
      </c>
      <c r="Q586" s="2" t="s">
        <v>6895</v>
      </c>
      <c r="R586" s="14">
        <v>3000000</v>
      </c>
      <c r="S586" s="9">
        <f t="shared" si="50"/>
        <v>3517198</v>
      </c>
    </row>
    <row r="587" spans="1:19" ht="13.2">
      <c r="A587" s="2" t="s">
        <v>648</v>
      </c>
      <c r="B587" s="2" t="s">
        <v>7748</v>
      </c>
      <c r="C587" s="5">
        <v>7.5</v>
      </c>
      <c r="D587" s="7">
        <v>1998</v>
      </c>
      <c r="E587" s="7" t="str">
        <f t="shared" si="51"/>
        <v>1990s</v>
      </c>
      <c r="F587" s="9">
        <v>3216970</v>
      </c>
      <c r="G587" s="11">
        <v>138</v>
      </c>
      <c r="H587" s="2" t="s">
        <v>995</v>
      </c>
      <c r="I587" s="2" t="s">
        <v>948</v>
      </c>
      <c r="N587" s="11">
        <v>142619</v>
      </c>
      <c r="O587" s="11">
        <v>586</v>
      </c>
      <c r="P587" s="2" t="s">
        <v>18</v>
      </c>
      <c r="Q587" s="2" t="s">
        <v>19</v>
      </c>
      <c r="R587" s="14">
        <v>60000</v>
      </c>
      <c r="S587" s="9">
        <f t="shared" si="50"/>
        <v>3156970</v>
      </c>
    </row>
    <row r="588" spans="1:19" ht="13.2">
      <c r="A588" s="2" t="s">
        <v>602</v>
      </c>
      <c r="B588" s="2" t="s">
        <v>6850</v>
      </c>
      <c r="C588" s="5">
        <v>7.5</v>
      </c>
      <c r="D588" s="7">
        <v>1998</v>
      </c>
      <c r="E588" s="7" t="str">
        <f t="shared" si="51"/>
        <v>1990s</v>
      </c>
      <c r="F588" s="9">
        <v>6390032</v>
      </c>
      <c r="G588" s="11">
        <v>127</v>
      </c>
      <c r="H588" s="2" t="s">
        <v>814</v>
      </c>
      <c r="I588" s="2" t="s">
        <v>289</v>
      </c>
      <c r="N588" s="11">
        <v>24977</v>
      </c>
      <c r="O588" s="11">
        <v>229</v>
      </c>
      <c r="P588" s="2" t="s">
        <v>18</v>
      </c>
      <c r="Q588" s="2" t="s">
        <v>19</v>
      </c>
      <c r="R588" s="14">
        <v>3500000</v>
      </c>
      <c r="S588" s="9">
        <f t="shared" si="50"/>
        <v>2890032</v>
      </c>
    </row>
    <row r="589" spans="1:19" ht="13.2">
      <c r="A589" s="2" t="s">
        <v>6973</v>
      </c>
      <c r="B589" s="2" t="s">
        <v>7600</v>
      </c>
      <c r="C589" s="5">
        <v>7.5</v>
      </c>
      <c r="D589" s="7">
        <v>1990</v>
      </c>
      <c r="E589" s="7" t="str">
        <f t="shared" si="51"/>
        <v>1990s</v>
      </c>
      <c r="F589" s="9">
        <v>2938208</v>
      </c>
      <c r="G589" s="11">
        <v>71</v>
      </c>
      <c r="H589" s="2" t="s">
        <v>750</v>
      </c>
      <c r="I589" s="2" t="s">
        <v>7599</v>
      </c>
      <c r="N589" s="11">
        <v>7143</v>
      </c>
      <c r="O589" s="11">
        <v>52</v>
      </c>
      <c r="P589" s="2" t="s">
        <v>18</v>
      </c>
      <c r="Q589" s="2" t="s">
        <v>19</v>
      </c>
      <c r="R589" s="14">
        <v>225000</v>
      </c>
      <c r="S589" s="9">
        <f t="shared" si="50"/>
        <v>2713208</v>
      </c>
    </row>
    <row r="590" spans="1:19" ht="13.2">
      <c r="A590" s="2" t="s">
        <v>4087</v>
      </c>
      <c r="B590" s="2" t="s">
        <v>4088</v>
      </c>
      <c r="C590" s="5">
        <v>7.5</v>
      </c>
      <c r="D590" s="7">
        <v>2007</v>
      </c>
      <c r="E590" s="7" t="str">
        <f t="shared" si="51"/>
        <v>2000s</v>
      </c>
      <c r="F590" s="9">
        <v>31655091</v>
      </c>
      <c r="G590" s="11">
        <v>148</v>
      </c>
      <c r="H590" s="2" t="s">
        <v>2819</v>
      </c>
      <c r="I590" s="2" t="s">
        <v>456</v>
      </c>
      <c r="N590" s="11">
        <v>87331</v>
      </c>
      <c r="O590" s="11">
        <v>364</v>
      </c>
      <c r="P590" s="2" t="s">
        <v>18</v>
      </c>
      <c r="Q590" s="2" t="s">
        <v>19</v>
      </c>
      <c r="R590" s="14">
        <v>30000000</v>
      </c>
      <c r="S590" s="9">
        <f t="shared" si="50"/>
        <v>1655091</v>
      </c>
    </row>
    <row r="591" spans="1:19" ht="13.2">
      <c r="A591" s="2" t="s">
        <v>5536</v>
      </c>
      <c r="B591" s="2" t="s">
        <v>7248</v>
      </c>
      <c r="C591" s="5">
        <v>7.5</v>
      </c>
      <c r="D591" s="7">
        <v>1998</v>
      </c>
      <c r="E591" s="7" t="str">
        <f t="shared" si="51"/>
        <v>1990s</v>
      </c>
      <c r="F591" s="9">
        <v>2365931</v>
      </c>
      <c r="G591" s="11">
        <v>106</v>
      </c>
      <c r="H591" s="2" t="s">
        <v>1524</v>
      </c>
      <c r="I591" s="2" t="s">
        <v>1902</v>
      </c>
      <c r="N591" s="11">
        <v>36657</v>
      </c>
      <c r="O591" s="11">
        <v>318</v>
      </c>
      <c r="P591" s="2" t="s">
        <v>18</v>
      </c>
      <c r="Q591" s="2" t="s">
        <v>19</v>
      </c>
      <c r="R591" s="14">
        <v>1500000</v>
      </c>
      <c r="S591" s="9">
        <f t="shared" si="50"/>
        <v>865931</v>
      </c>
    </row>
    <row r="592" spans="1:19" ht="13.2">
      <c r="A592" s="2" t="s">
        <v>7782</v>
      </c>
      <c r="B592" s="2" t="s">
        <v>7784</v>
      </c>
      <c r="C592" s="5">
        <v>7.5</v>
      </c>
      <c r="D592" s="7">
        <v>2000</v>
      </c>
      <c r="E592" s="7" t="str">
        <f t="shared" si="51"/>
        <v>2000s</v>
      </c>
      <c r="F592" s="9">
        <v>673780</v>
      </c>
      <c r="G592" s="11">
        <v>64</v>
      </c>
      <c r="H592" s="2" t="s">
        <v>1655</v>
      </c>
      <c r="I592" s="2" t="s">
        <v>7783</v>
      </c>
      <c r="N592" s="11">
        <v>4555</v>
      </c>
      <c r="O592" s="11">
        <v>26</v>
      </c>
      <c r="P592" s="2" t="s">
        <v>7454</v>
      </c>
      <c r="Q592" s="2" t="s">
        <v>5389</v>
      </c>
      <c r="R592" s="14">
        <v>10000</v>
      </c>
      <c r="S592" s="9">
        <f t="shared" si="50"/>
        <v>663780</v>
      </c>
    </row>
    <row r="593" spans="1:19" ht="13.2">
      <c r="A593" s="2" t="s">
        <v>2505</v>
      </c>
      <c r="B593" s="2" t="s">
        <v>7760</v>
      </c>
      <c r="C593" s="5">
        <v>7.5</v>
      </c>
      <c r="D593" s="7">
        <v>2000</v>
      </c>
      <c r="E593" s="7" t="str">
        <f t="shared" si="51"/>
        <v>2000s</v>
      </c>
      <c r="F593" s="9">
        <v>241816</v>
      </c>
      <c r="G593" s="11">
        <v>75</v>
      </c>
      <c r="H593" s="2" t="s">
        <v>1655</v>
      </c>
      <c r="I593" s="2" t="s">
        <v>4802</v>
      </c>
      <c r="N593" s="11">
        <v>6246</v>
      </c>
      <c r="O593" s="11">
        <v>76</v>
      </c>
      <c r="P593" s="2" t="s">
        <v>18</v>
      </c>
      <c r="Q593" s="2" t="s">
        <v>19</v>
      </c>
      <c r="R593" s="14">
        <v>42000</v>
      </c>
      <c r="S593" s="9">
        <f t="shared" si="50"/>
        <v>199816</v>
      </c>
    </row>
    <row r="594" spans="1:19" ht="13.2">
      <c r="A594" s="2" t="s">
        <v>645</v>
      </c>
      <c r="B594" s="2" t="s">
        <v>6283</v>
      </c>
      <c r="C594" s="5">
        <v>7.5</v>
      </c>
      <c r="D594" s="7">
        <v>2002</v>
      </c>
      <c r="E594" s="7" t="str">
        <f t="shared" si="51"/>
        <v>2000s</v>
      </c>
      <c r="F594" s="9">
        <v>6165429</v>
      </c>
      <c r="G594" s="11">
        <v>74</v>
      </c>
      <c r="H594" s="2" t="s">
        <v>6281</v>
      </c>
      <c r="I594" s="2" t="s">
        <v>6282</v>
      </c>
      <c r="N594" s="11">
        <v>23486</v>
      </c>
      <c r="O594" s="11">
        <v>249</v>
      </c>
      <c r="P594" s="2" t="s">
        <v>1140</v>
      </c>
      <c r="Q594" s="2" t="s">
        <v>219</v>
      </c>
      <c r="R594" s="14">
        <v>6000000</v>
      </c>
      <c r="S594" s="9">
        <f t="shared" si="50"/>
        <v>165429</v>
      </c>
    </row>
    <row r="595" spans="1:19" ht="13.2">
      <c r="A595" s="2" t="s">
        <v>7702</v>
      </c>
      <c r="B595" s="2" t="s">
        <v>7704</v>
      </c>
      <c r="C595" s="5">
        <v>7.5</v>
      </c>
      <c r="D595" s="7">
        <v>2008</v>
      </c>
      <c r="E595" s="7" t="str">
        <f t="shared" si="51"/>
        <v>2000s</v>
      </c>
      <c r="F595" s="9">
        <v>215185</v>
      </c>
      <c r="G595" s="11">
        <v>7</v>
      </c>
      <c r="H595" s="2" t="s">
        <v>7513</v>
      </c>
      <c r="I595" s="2" t="s">
        <v>7703</v>
      </c>
      <c r="N595" s="11">
        <v>48</v>
      </c>
      <c r="O595" s="11">
        <v>2</v>
      </c>
      <c r="P595" s="2" t="s">
        <v>18</v>
      </c>
      <c r="Q595" s="2" t="s">
        <v>19</v>
      </c>
      <c r="R595" s="14">
        <v>200000</v>
      </c>
      <c r="S595" s="9">
        <f t="shared" si="50"/>
        <v>15185</v>
      </c>
    </row>
    <row r="596" spans="1:19" ht="13.2">
      <c r="A596" s="2" t="s">
        <v>4576</v>
      </c>
      <c r="B596" s="2" t="s">
        <v>4577</v>
      </c>
      <c r="C596" s="5">
        <v>7.5</v>
      </c>
      <c r="D596" s="7">
        <v>2007</v>
      </c>
      <c r="E596" s="7" t="str">
        <f t="shared" si="51"/>
        <v>2000s</v>
      </c>
      <c r="F596" s="9">
        <v>19661987</v>
      </c>
      <c r="G596" s="11">
        <v>154</v>
      </c>
      <c r="H596" s="2" t="s">
        <v>1655</v>
      </c>
      <c r="I596" s="2" t="s">
        <v>1119</v>
      </c>
      <c r="N596" s="11">
        <v>83786</v>
      </c>
      <c r="O596" s="11">
        <v>231</v>
      </c>
      <c r="P596" s="2" t="s">
        <v>18</v>
      </c>
      <c r="Q596" s="2" t="s">
        <v>19</v>
      </c>
      <c r="R596" s="14">
        <v>20000000</v>
      </c>
      <c r="S596" s="9">
        <f t="shared" si="50"/>
        <v>-338013</v>
      </c>
    </row>
    <row r="597" spans="1:19" ht="13.2">
      <c r="A597" s="2" t="s">
        <v>2499</v>
      </c>
      <c r="B597" s="2" t="s">
        <v>3498</v>
      </c>
      <c r="C597" s="5">
        <v>7.5</v>
      </c>
      <c r="D597" s="7">
        <v>2005</v>
      </c>
      <c r="E597" s="7" t="str">
        <f t="shared" si="51"/>
        <v>2000s</v>
      </c>
      <c r="F597" s="9">
        <v>31493782</v>
      </c>
      <c r="G597" s="11">
        <v>441</v>
      </c>
      <c r="H597" s="2" t="s">
        <v>1093</v>
      </c>
      <c r="I597" s="2" t="s">
        <v>1399</v>
      </c>
      <c r="N597" s="11">
        <v>186606</v>
      </c>
      <c r="O597" s="11">
        <v>1125</v>
      </c>
      <c r="P597" s="2" t="s">
        <v>18</v>
      </c>
      <c r="Q597" s="2" t="s">
        <v>19</v>
      </c>
      <c r="R597" s="14">
        <v>32000000</v>
      </c>
      <c r="S597" s="9">
        <f t="shared" si="50"/>
        <v>-506218</v>
      </c>
    </row>
    <row r="598" spans="1:19" ht="13.2">
      <c r="A598" s="2" t="s">
        <v>43</v>
      </c>
      <c r="B598" s="2" t="s">
        <v>4955</v>
      </c>
      <c r="C598" s="5">
        <v>7.5</v>
      </c>
      <c r="D598" s="7">
        <v>1998</v>
      </c>
      <c r="E598" s="7" t="str">
        <f t="shared" si="51"/>
        <v>1990s</v>
      </c>
      <c r="F598" s="9">
        <v>16311763</v>
      </c>
      <c r="G598" s="11">
        <v>125</v>
      </c>
      <c r="H598" s="2" t="s">
        <v>1093</v>
      </c>
      <c r="I598" s="2" t="s">
        <v>1573</v>
      </c>
      <c r="N598" s="11">
        <v>50656</v>
      </c>
      <c r="O598" s="11">
        <v>416</v>
      </c>
      <c r="P598" s="2" t="s">
        <v>18</v>
      </c>
      <c r="Q598" s="2" t="s">
        <v>30</v>
      </c>
      <c r="R598" s="14">
        <v>17000000</v>
      </c>
      <c r="S598" s="9">
        <f t="shared" si="50"/>
        <v>-688237</v>
      </c>
    </row>
    <row r="599" spans="1:19" ht="13.2">
      <c r="A599" s="2" t="s">
        <v>7204</v>
      </c>
      <c r="B599" s="2" t="s">
        <v>7206</v>
      </c>
      <c r="C599" s="5">
        <v>7.5</v>
      </c>
      <c r="D599" s="7">
        <v>2003</v>
      </c>
      <c r="E599" s="7" t="str">
        <f t="shared" si="51"/>
        <v>2000s</v>
      </c>
      <c r="F599" s="9">
        <v>505295</v>
      </c>
      <c r="G599" s="11">
        <v>44</v>
      </c>
      <c r="H599" s="2" t="s">
        <v>3147</v>
      </c>
      <c r="I599" s="2" t="s">
        <v>7205</v>
      </c>
      <c r="N599" s="11">
        <v>1747</v>
      </c>
      <c r="O599" s="11">
        <v>28</v>
      </c>
      <c r="P599" s="2" t="s">
        <v>7207</v>
      </c>
      <c r="Q599" s="2" t="s">
        <v>219</v>
      </c>
      <c r="R599" s="14">
        <v>1800000</v>
      </c>
      <c r="S599" s="9">
        <f t="shared" si="50"/>
        <v>-1294705</v>
      </c>
    </row>
    <row r="600" spans="1:19" ht="13.2">
      <c r="A600" s="2" t="s">
        <v>5325</v>
      </c>
      <c r="B600" s="2" t="s">
        <v>5326</v>
      </c>
      <c r="C600" s="5">
        <v>7.5</v>
      </c>
      <c r="D600" s="7">
        <v>2010</v>
      </c>
      <c r="E600" s="7" t="str">
        <f t="shared" si="51"/>
        <v>2010s</v>
      </c>
      <c r="F600" s="9">
        <v>7691700</v>
      </c>
      <c r="G600" s="11">
        <v>136</v>
      </c>
      <c r="H600" s="2" t="s">
        <v>1648</v>
      </c>
      <c r="I600" s="2" t="s">
        <v>122</v>
      </c>
      <c r="N600" s="11">
        <v>12937</v>
      </c>
      <c r="O600" s="11">
        <v>73</v>
      </c>
      <c r="P600" s="2" t="s">
        <v>770</v>
      </c>
      <c r="Q600" s="2" t="s">
        <v>771</v>
      </c>
      <c r="R600" s="14">
        <v>10000000</v>
      </c>
      <c r="S600" s="9">
        <f t="shared" si="50"/>
        <v>-2308300</v>
      </c>
    </row>
    <row r="601" spans="1:19" ht="13.2">
      <c r="A601" s="2" t="s">
        <v>3007</v>
      </c>
      <c r="B601" s="2" t="s">
        <v>4853</v>
      </c>
      <c r="C601" s="5">
        <v>7.5</v>
      </c>
      <c r="D601" s="7">
        <v>2001</v>
      </c>
      <c r="E601" s="7" t="str">
        <f t="shared" si="51"/>
        <v>2000s</v>
      </c>
      <c r="F601" s="9">
        <v>15561627</v>
      </c>
      <c r="G601" s="11">
        <v>99</v>
      </c>
      <c r="H601" s="2" t="s">
        <v>1655</v>
      </c>
      <c r="I601" s="2" t="s">
        <v>4426</v>
      </c>
      <c r="N601" s="11">
        <v>39105</v>
      </c>
      <c r="O601" s="11">
        <v>359</v>
      </c>
      <c r="P601" s="2" t="s">
        <v>18</v>
      </c>
      <c r="Q601" s="2" t="s">
        <v>19</v>
      </c>
      <c r="R601" s="14">
        <v>18000000</v>
      </c>
      <c r="S601" s="9">
        <f t="shared" si="50"/>
        <v>-2438373</v>
      </c>
    </row>
    <row r="602" spans="1:19" ht="13.2">
      <c r="A602" s="2" t="s">
        <v>2422</v>
      </c>
      <c r="B602" s="2" t="s">
        <v>6024</v>
      </c>
      <c r="C602" s="5">
        <v>7.5</v>
      </c>
      <c r="D602" s="7">
        <v>1995</v>
      </c>
      <c r="E602" s="7" t="str">
        <f t="shared" si="51"/>
        <v>1990s</v>
      </c>
      <c r="F602" s="9">
        <v>2600000</v>
      </c>
      <c r="G602" s="11">
        <v>56</v>
      </c>
      <c r="H602" s="2" t="s">
        <v>1648</v>
      </c>
      <c r="I602" s="2" t="s">
        <v>54</v>
      </c>
      <c r="N602" s="11">
        <v>11612</v>
      </c>
      <c r="O602" s="11">
        <v>88</v>
      </c>
      <c r="P602" s="2" t="s">
        <v>18</v>
      </c>
      <c r="Q602" s="2" t="s">
        <v>30</v>
      </c>
      <c r="R602" s="14">
        <v>6000000</v>
      </c>
      <c r="S602" s="9">
        <f t="shared" si="50"/>
        <v>-3400000</v>
      </c>
    </row>
    <row r="603" spans="1:19" ht="13.2">
      <c r="A603" s="2" t="s">
        <v>6666</v>
      </c>
      <c r="B603" s="2" t="s">
        <v>6667</v>
      </c>
      <c r="C603" s="5">
        <v>7.5</v>
      </c>
      <c r="D603" s="7">
        <v>2014</v>
      </c>
      <c r="E603" s="7" t="str">
        <f t="shared" si="51"/>
        <v>2010s</v>
      </c>
      <c r="F603" s="9">
        <v>37440</v>
      </c>
      <c r="G603" s="11">
        <v>44</v>
      </c>
      <c r="H603" s="2" t="s">
        <v>2545</v>
      </c>
      <c r="I603" s="2" t="s">
        <v>574</v>
      </c>
      <c r="N603" s="11">
        <v>12672</v>
      </c>
      <c r="O603" s="11">
        <v>60</v>
      </c>
      <c r="P603" s="2" t="s">
        <v>18</v>
      </c>
      <c r="Q603" s="2" t="s">
        <v>19</v>
      </c>
      <c r="R603" s="14">
        <v>5000000</v>
      </c>
      <c r="S603" s="9">
        <f t="shared" si="50"/>
        <v>-4962560</v>
      </c>
    </row>
    <row r="604" spans="1:19" ht="13.2">
      <c r="A604" s="2" t="s">
        <v>6299</v>
      </c>
      <c r="B604" s="2" t="s">
        <v>6300</v>
      </c>
      <c r="C604" s="5">
        <v>7.5</v>
      </c>
      <c r="D604" s="7">
        <v>2011</v>
      </c>
      <c r="E604" s="7" t="str">
        <f t="shared" si="51"/>
        <v>2010s</v>
      </c>
      <c r="F604" s="9">
        <v>1738692</v>
      </c>
      <c r="G604" s="11">
        <v>389</v>
      </c>
      <c r="H604" s="2" t="s">
        <v>1945</v>
      </c>
      <c r="I604" s="2" t="s">
        <v>5495</v>
      </c>
      <c r="N604" s="11">
        <v>95529</v>
      </c>
      <c r="O604" s="11">
        <v>301</v>
      </c>
      <c r="P604" s="2" t="s">
        <v>18</v>
      </c>
      <c r="Q604" s="2" t="s">
        <v>30</v>
      </c>
      <c r="R604" s="14">
        <v>7000000</v>
      </c>
      <c r="S604" s="9">
        <f t="shared" si="50"/>
        <v>-5261308</v>
      </c>
    </row>
    <row r="605" spans="1:19" ht="13.2">
      <c r="A605" s="2" t="s">
        <v>1912</v>
      </c>
      <c r="B605" s="2" t="s">
        <v>4621</v>
      </c>
      <c r="C605" s="5">
        <v>7.5</v>
      </c>
      <c r="D605" s="7">
        <v>1994</v>
      </c>
      <c r="E605" s="7" t="str">
        <f t="shared" si="51"/>
        <v>1990s</v>
      </c>
      <c r="F605" s="9">
        <v>13383737</v>
      </c>
      <c r="G605" s="11">
        <v>67</v>
      </c>
      <c r="H605" s="2" t="s">
        <v>555</v>
      </c>
      <c r="I605" s="2" t="s">
        <v>233</v>
      </c>
      <c r="N605" s="11">
        <v>29385</v>
      </c>
      <c r="O605" s="11">
        <v>86</v>
      </c>
      <c r="P605" s="2" t="s">
        <v>18</v>
      </c>
      <c r="Q605" s="2" t="s">
        <v>19</v>
      </c>
      <c r="R605" s="14">
        <v>20000000</v>
      </c>
      <c r="S605" s="9">
        <f t="shared" si="50"/>
        <v>-6616263</v>
      </c>
    </row>
    <row r="606" spans="1:19" ht="13.2">
      <c r="A606" s="2" t="s">
        <v>1673</v>
      </c>
      <c r="B606" s="2" t="s">
        <v>4113</v>
      </c>
      <c r="C606" s="5">
        <v>7.5</v>
      </c>
      <c r="D606" s="7">
        <v>2016</v>
      </c>
      <c r="E606" s="7" t="str">
        <f t="shared" si="51"/>
        <v>2010s</v>
      </c>
      <c r="F606" s="9">
        <v>15785632</v>
      </c>
      <c r="G606" s="11">
        <v>216</v>
      </c>
      <c r="H606" s="2" t="s">
        <v>4112</v>
      </c>
      <c r="I606" s="2" t="s">
        <v>159</v>
      </c>
      <c r="N606" s="11">
        <v>32507</v>
      </c>
      <c r="O606" s="11">
        <v>119</v>
      </c>
      <c r="P606" s="2" t="s">
        <v>18</v>
      </c>
      <c r="Q606" s="2" t="s">
        <v>30</v>
      </c>
      <c r="R606" s="14">
        <v>23000000</v>
      </c>
      <c r="S606" s="9">
        <f t="shared" si="50"/>
        <v>-7214368</v>
      </c>
    </row>
    <row r="607" spans="1:19" ht="13.2">
      <c r="A607" s="2" t="s">
        <v>280</v>
      </c>
      <c r="B607" s="2" t="s">
        <v>815</v>
      </c>
      <c r="C607" s="5">
        <v>7.5</v>
      </c>
      <c r="D607" s="7">
        <v>2004</v>
      </c>
      <c r="E607" s="7" t="str">
        <f t="shared" si="51"/>
        <v>2000s</v>
      </c>
      <c r="F607" s="9">
        <v>102608827</v>
      </c>
      <c r="G607" s="11">
        <v>267</v>
      </c>
      <c r="H607" s="2" t="s">
        <v>814</v>
      </c>
      <c r="I607" s="2" t="s">
        <v>129</v>
      </c>
      <c r="N607" s="11">
        <v>264318</v>
      </c>
      <c r="O607" s="11">
        <v>799</v>
      </c>
      <c r="P607" s="2" t="s">
        <v>18</v>
      </c>
      <c r="Q607" s="2" t="s">
        <v>19</v>
      </c>
      <c r="R607" s="14">
        <v>110000000</v>
      </c>
      <c r="S607" s="9">
        <f t="shared" si="50"/>
        <v>-7391173</v>
      </c>
    </row>
    <row r="608" spans="1:19" ht="13.2">
      <c r="A608" s="2" t="s">
        <v>5082</v>
      </c>
      <c r="B608" s="2" t="s">
        <v>5280</v>
      </c>
      <c r="C608" s="5">
        <v>7.5</v>
      </c>
      <c r="D608" s="7">
        <v>2005</v>
      </c>
      <c r="E608" s="7" t="str">
        <f t="shared" si="51"/>
        <v>2000s</v>
      </c>
      <c r="F608" s="9">
        <v>5023275</v>
      </c>
      <c r="G608" s="11">
        <v>172</v>
      </c>
      <c r="H608" s="2" t="s">
        <v>5279</v>
      </c>
      <c r="I608" s="2" t="s">
        <v>5115</v>
      </c>
      <c r="N608" s="11">
        <v>34194</v>
      </c>
      <c r="O608" s="11">
        <v>199</v>
      </c>
      <c r="P608" s="2" t="s">
        <v>18</v>
      </c>
      <c r="Q608" s="2" t="s">
        <v>771</v>
      </c>
      <c r="R608" s="14">
        <v>15000000</v>
      </c>
      <c r="S608" s="9">
        <f t="shared" si="50"/>
        <v>-9976725</v>
      </c>
    </row>
    <row r="609" spans="1:19" ht="13.2">
      <c r="A609" s="2" t="s">
        <v>582</v>
      </c>
      <c r="B609" s="2" t="s">
        <v>4864</v>
      </c>
      <c r="C609" s="5">
        <v>7.5</v>
      </c>
      <c r="D609" s="7">
        <v>1997</v>
      </c>
      <c r="E609" s="7" t="str">
        <f t="shared" si="51"/>
        <v>1990s</v>
      </c>
      <c r="F609" s="9">
        <v>7837632</v>
      </c>
      <c r="G609" s="11">
        <v>124</v>
      </c>
      <c r="H609" s="2" t="s">
        <v>1655</v>
      </c>
      <c r="I609" s="2" t="s">
        <v>1184</v>
      </c>
      <c r="N609" s="11">
        <v>46396</v>
      </c>
      <c r="O609" s="11">
        <v>287</v>
      </c>
      <c r="P609" s="2" t="s">
        <v>18</v>
      </c>
      <c r="Q609" s="2" t="s">
        <v>19</v>
      </c>
      <c r="R609" s="14">
        <v>18000000</v>
      </c>
      <c r="S609" s="9">
        <f t="shared" si="50"/>
        <v>-10162368</v>
      </c>
    </row>
    <row r="610" spans="1:19" ht="13.2">
      <c r="A610" s="2" t="s">
        <v>4094</v>
      </c>
      <c r="B610" s="2" t="s">
        <v>4096</v>
      </c>
      <c r="C610" s="5">
        <v>7.5</v>
      </c>
      <c r="D610" s="7">
        <v>1970</v>
      </c>
      <c r="E610" s="7" t="str">
        <f t="shared" si="51"/>
        <v>1970s</v>
      </c>
      <c r="F610" s="9">
        <v>14500000</v>
      </c>
      <c r="G610" s="11">
        <v>79</v>
      </c>
      <c r="H610" s="2" t="s">
        <v>560</v>
      </c>
      <c r="I610" s="2" t="s">
        <v>4095</v>
      </c>
      <c r="N610" s="11">
        <v>25019</v>
      </c>
      <c r="O610" s="11">
        <v>159</v>
      </c>
      <c r="P610" s="2" t="s">
        <v>18</v>
      </c>
      <c r="Q610" s="2" t="s">
        <v>378</v>
      </c>
      <c r="R610" s="14">
        <v>25000000</v>
      </c>
      <c r="S610" s="9">
        <f t="shared" si="50"/>
        <v>-10500000</v>
      </c>
    </row>
    <row r="611" spans="1:19" ht="13.2">
      <c r="A611" s="2" t="s">
        <v>4381</v>
      </c>
      <c r="B611" s="2" t="s">
        <v>4735</v>
      </c>
      <c r="C611" s="5">
        <v>7.5</v>
      </c>
      <c r="D611" s="7">
        <v>2006</v>
      </c>
      <c r="E611" s="7" t="str">
        <f t="shared" si="51"/>
        <v>2000s</v>
      </c>
      <c r="F611" s="9">
        <v>8047690</v>
      </c>
      <c r="G611" s="11">
        <v>143</v>
      </c>
      <c r="H611" s="2" t="s">
        <v>128</v>
      </c>
      <c r="I611" s="2" t="s">
        <v>653</v>
      </c>
      <c r="N611" s="11">
        <v>77656</v>
      </c>
      <c r="O611" s="11">
        <v>220</v>
      </c>
      <c r="P611" s="2" t="s">
        <v>1006</v>
      </c>
      <c r="Q611" s="2" t="s">
        <v>496</v>
      </c>
      <c r="R611" s="14">
        <v>19400000</v>
      </c>
      <c r="S611" s="9">
        <f t="shared" si="50"/>
        <v>-11352310</v>
      </c>
    </row>
    <row r="612" spans="1:19" ht="13.2">
      <c r="A612" s="2" t="s">
        <v>3123</v>
      </c>
      <c r="B612" s="2" t="s">
        <v>5666</v>
      </c>
      <c r="C612" s="5">
        <v>7.5</v>
      </c>
      <c r="D612" s="7">
        <v>2004</v>
      </c>
      <c r="E612" s="7" t="str">
        <f t="shared" si="51"/>
        <v>2000s</v>
      </c>
      <c r="F612" s="9">
        <v>261481</v>
      </c>
      <c r="G612" s="11">
        <v>194</v>
      </c>
      <c r="H612" s="2" t="s">
        <v>2541</v>
      </c>
      <c r="I612" s="2" t="s">
        <v>1225</v>
      </c>
      <c r="N612" s="11">
        <v>41496</v>
      </c>
      <c r="O612" s="11">
        <v>210</v>
      </c>
      <c r="P612" s="2" t="s">
        <v>3226</v>
      </c>
      <c r="Q612" s="2" t="s">
        <v>1850</v>
      </c>
      <c r="R612" s="14">
        <v>12000000</v>
      </c>
      <c r="S612" s="9">
        <f t="shared" si="50"/>
        <v>-11738519</v>
      </c>
    </row>
    <row r="613" spans="1:19" ht="13.2">
      <c r="A613" s="2" t="s">
        <v>5680</v>
      </c>
      <c r="B613" s="2" t="s">
        <v>5681</v>
      </c>
      <c r="C613" s="5">
        <v>7.5</v>
      </c>
      <c r="D613" s="7">
        <v>2007</v>
      </c>
      <c r="E613" s="7" t="str">
        <f t="shared" si="51"/>
        <v>2000s</v>
      </c>
      <c r="F613" s="9">
        <v>214202</v>
      </c>
      <c r="G613" s="11">
        <v>69</v>
      </c>
      <c r="H613" s="2" t="s">
        <v>1093</v>
      </c>
      <c r="I613" s="2" t="s">
        <v>424</v>
      </c>
      <c r="N613" s="11">
        <v>14831</v>
      </c>
      <c r="O613" s="11">
        <v>75</v>
      </c>
      <c r="P613" s="2" t="s">
        <v>18</v>
      </c>
      <c r="Q613" s="2" t="s">
        <v>431</v>
      </c>
      <c r="R613" s="14">
        <v>12000000</v>
      </c>
      <c r="S613" s="9">
        <f t="shared" si="50"/>
        <v>-11785798</v>
      </c>
    </row>
    <row r="614" spans="1:19" ht="13.2">
      <c r="A614" s="2" t="s">
        <v>5698</v>
      </c>
      <c r="B614" s="2" t="s">
        <v>5700</v>
      </c>
      <c r="C614" s="5">
        <v>7.5</v>
      </c>
      <c r="D614" s="7">
        <v>1993</v>
      </c>
      <c r="E614" s="7" t="str">
        <f t="shared" si="51"/>
        <v>1990s</v>
      </c>
      <c r="F614" s="9">
        <v>48856</v>
      </c>
      <c r="G614" s="11">
        <v>25</v>
      </c>
      <c r="H614" s="2" t="s">
        <v>1655</v>
      </c>
      <c r="I614" s="2" t="s">
        <v>5699</v>
      </c>
      <c r="N614" s="11">
        <v>3466</v>
      </c>
      <c r="O614" s="11">
        <v>40</v>
      </c>
      <c r="P614" s="2" t="s">
        <v>377</v>
      </c>
      <c r="Q614" s="2" t="s">
        <v>378</v>
      </c>
      <c r="R614" s="14">
        <v>11900000</v>
      </c>
      <c r="S614" s="9">
        <f t="shared" si="50"/>
        <v>-11851144</v>
      </c>
    </row>
    <row r="615" spans="1:19" ht="13.2">
      <c r="A615" s="2" t="s">
        <v>5693</v>
      </c>
      <c r="B615" s="2" t="s">
        <v>5694</v>
      </c>
      <c r="C615" s="5">
        <v>7.5</v>
      </c>
      <c r="D615" s="7">
        <v>2015</v>
      </c>
      <c r="E615" s="7" t="str">
        <f t="shared" si="51"/>
        <v>2010s</v>
      </c>
      <c r="F615" s="9">
        <v>14616</v>
      </c>
      <c r="G615" s="11">
        <v>1</v>
      </c>
      <c r="H615" s="2" t="s">
        <v>1655</v>
      </c>
      <c r="I615" s="2" t="s">
        <v>2143</v>
      </c>
      <c r="N615" s="11">
        <v>314</v>
      </c>
      <c r="O615" s="11">
        <v>10</v>
      </c>
      <c r="P615" s="2" t="s">
        <v>18</v>
      </c>
      <c r="Q615" s="2" t="s">
        <v>19</v>
      </c>
      <c r="R615" s="14">
        <v>12000000</v>
      </c>
      <c r="S615" s="9">
        <f t="shared" si="50"/>
        <v>-11985384</v>
      </c>
    </row>
    <row r="616" spans="1:19" ht="13.2">
      <c r="A616" s="2" t="s">
        <v>4700</v>
      </c>
      <c r="B616" s="2" t="s">
        <v>4701</v>
      </c>
      <c r="C616" s="5">
        <v>7.5</v>
      </c>
      <c r="D616" s="7">
        <v>2008</v>
      </c>
      <c r="E616" s="7" t="str">
        <f t="shared" si="51"/>
        <v>2000s</v>
      </c>
      <c r="F616" s="9">
        <v>3081925</v>
      </c>
      <c r="G616" s="11">
        <v>245</v>
      </c>
      <c r="H616" s="2" t="s">
        <v>750</v>
      </c>
      <c r="I616" s="2" t="s">
        <v>390</v>
      </c>
      <c r="N616" s="11">
        <v>55842</v>
      </c>
      <c r="O616" s="11">
        <v>274</v>
      </c>
      <c r="P616" s="2" t="s">
        <v>18</v>
      </c>
      <c r="Q616" s="2" t="s">
        <v>19</v>
      </c>
      <c r="R616" s="14">
        <v>21000000</v>
      </c>
      <c r="S616" s="9">
        <f t="shared" si="50"/>
        <v>-17918075</v>
      </c>
    </row>
    <row r="617" spans="1:19" ht="13.2">
      <c r="A617" s="2" t="s">
        <v>3700</v>
      </c>
      <c r="B617" s="2" t="s">
        <v>4714</v>
      </c>
      <c r="C617" s="5">
        <v>7.5</v>
      </c>
      <c r="D617" s="7">
        <v>2002</v>
      </c>
      <c r="E617" s="7" t="str">
        <f t="shared" si="51"/>
        <v>2000s</v>
      </c>
      <c r="F617" s="9">
        <v>1190018</v>
      </c>
      <c r="G617" s="11">
        <v>146</v>
      </c>
      <c r="H617" s="2" t="s">
        <v>737</v>
      </c>
      <c r="I617" s="2" t="s">
        <v>32</v>
      </c>
      <c r="N617" s="11">
        <v>261317</v>
      </c>
      <c r="O617" s="11">
        <v>1137</v>
      </c>
      <c r="P617" s="2" t="s">
        <v>18</v>
      </c>
      <c r="Q617" s="2" t="s">
        <v>19</v>
      </c>
      <c r="R617" s="14">
        <v>20000000</v>
      </c>
      <c r="S617" s="9">
        <f t="shared" si="50"/>
        <v>-18809982</v>
      </c>
    </row>
    <row r="618" spans="1:19" ht="13.2">
      <c r="A618" s="2" t="s">
        <v>280</v>
      </c>
      <c r="B618" s="2" t="s">
        <v>1002</v>
      </c>
      <c r="C618" s="5">
        <v>7.5</v>
      </c>
      <c r="D618" s="7">
        <v>2002</v>
      </c>
      <c r="E618" s="7" t="str">
        <f t="shared" si="51"/>
        <v>2000s</v>
      </c>
      <c r="F618" s="9">
        <v>77679638</v>
      </c>
      <c r="G618" s="11">
        <v>233</v>
      </c>
      <c r="H618" s="2" t="s">
        <v>1001</v>
      </c>
      <c r="I618" s="2" t="s">
        <v>129</v>
      </c>
      <c r="N618" s="11">
        <v>314033</v>
      </c>
      <c r="O618" s="11">
        <v>1166</v>
      </c>
      <c r="P618" s="2" t="s">
        <v>18</v>
      </c>
      <c r="Q618" s="2" t="s">
        <v>19</v>
      </c>
      <c r="R618" s="14">
        <v>100000000</v>
      </c>
      <c r="S618" s="9">
        <f t="shared" si="50"/>
        <v>-22320362</v>
      </c>
    </row>
    <row r="619" spans="1:19" ht="13.2">
      <c r="A619" s="2" t="s">
        <v>3797</v>
      </c>
      <c r="B619" s="2" t="s">
        <v>3798</v>
      </c>
      <c r="C619" s="5">
        <v>7.5</v>
      </c>
      <c r="D619" s="7">
        <v>1987</v>
      </c>
      <c r="E619" s="7" t="str">
        <f t="shared" si="51"/>
        <v>1980s</v>
      </c>
      <c r="F619" s="9">
        <v>5899797</v>
      </c>
      <c r="G619" s="11">
        <v>17</v>
      </c>
      <c r="H619" s="2" t="s">
        <v>2710</v>
      </c>
      <c r="I619" s="2" t="s">
        <v>899</v>
      </c>
      <c r="N619" s="11">
        <v>9913</v>
      </c>
      <c r="O619" s="11">
        <v>51</v>
      </c>
      <c r="P619" s="2" t="s">
        <v>18</v>
      </c>
      <c r="Q619" s="2" t="s">
        <v>30</v>
      </c>
      <c r="R619" s="14">
        <v>29000000</v>
      </c>
      <c r="S619" s="9">
        <f t="shared" si="50"/>
        <v>-23100203</v>
      </c>
    </row>
    <row r="620" spans="1:19" ht="13.2">
      <c r="A620" s="2" t="s">
        <v>3774</v>
      </c>
      <c r="B620" s="2" t="s">
        <v>3776</v>
      </c>
      <c r="C620" s="5">
        <v>7.5</v>
      </c>
      <c r="D620" s="7">
        <v>2007</v>
      </c>
      <c r="E620" s="7" t="str">
        <f t="shared" si="51"/>
        <v>2000s</v>
      </c>
      <c r="F620" s="9">
        <v>3904982</v>
      </c>
      <c r="G620" s="11">
        <v>273</v>
      </c>
      <c r="H620" s="2" t="s">
        <v>3775</v>
      </c>
      <c r="I620" s="2" t="s">
        <v>204</v>
      </c>
      <c r="L620" t="str">
        <f>IF(I620="Brad Pitt",B620," ")</f>
        <v>The Assassination of Jesse James by the Coward Robert Ford </v>
      </c>
      <c r="N620" s="11">
        <v>136104</v>
      </c>
      <c r="O620" s="11">
        <v>415</v>
      </c>
      <c r="P620" s="2" t="s">
        <v>18</v>
      </c>
      <c r="Q620" s="2" t="s">
        <v>19</v>
      </c>
      <c r="R620" s="14">
        <v>30000000</v>
      </c>
      <c r="S620" s="9">
        <f t="shared" si="50"/>
        <v>-26095018</v>
      </c>
    </row>
    <row r="621" spans="1:19" ht="13.2">
      <c r="A621" s="2" t="s">
        <v>1242</v>
      </c>
      <c r="B621" s="2" t="s">
        <v>1246</v>
      </c>
      <c r="C621" s="5">
        <v>7.5</v>
      </c>
      <c r="D621" s="7">
        <v>2010</v>
      </c>
      <c r="E621" s="7" t="str">
        <f t="shared" si="51"/>
        <v>2010s</v>
      </c>
      <c r="F621" s="9">
        <v>31494270</v>
      </c>
      <c r="G621" s="11">
        <v>393</v>
      </c>
      <c r="H621" s="2" t="s">
        <v>1244</v>
      </c>
      <c r="I621" s="2" t="s">
        <v>1245</v>
      </c>
      <c r="N621" s="11">
        <v>273921</v>
      </c>
      <c r="O621" s="11">
        <v>522</v>
      </c>
      <c r="P621" s="2" t="s">
        <v>18</v>
      </c>
      <c r="Q621" s="2" t="s">
        <v>19</v>
      </c>
      <c r="R621" s="14">
        <v>60000000</v>
      </c>
      <c r="S621" s="9">
        <f t="shared" si="50"/>
        <v>-28505730</v>
      </c>
    </row>
    <row r="622" spans="1:19" ht="13.2">
      <c r="A622" s="2" t="s">
        <v>2209</v>
      </c>
      <c r="B622" s="2" t="s">
        <v>2496</v>
      </c>
      <c r="C622" s="5">
        <v>7.5</v>
      </c>
      <c r="D622" s="7">
        <v>2003</v>
      </c>
      <c r="E622" s="7" t="str">
        <f t="shared" si="51"/>
        <v>2000s</v>
      </c>
      <c r="F622" s="9">
        <v>19593740</v>
      </c>
      <c r="G622" s="11">
        <v>141</v>
      </c>
      <c r="H622" s="2" t="s">
        <v>1093</v>
      </c>
      <c r="I622" s="2" t="s">
        <v>70</v>
      </c>
      <c r="N622" s="11">
        <v>88270</v>
      </c>
      <c r="O622" s="11">
        <v>420</v>
      </c>
      <c r="P622" s="2" t="s">
        <v>18</v>
      </c>
      <c r="Q622" s="2" t="s">
        <v>19</v>
      </c>
      <c r="R622" s="14">
        <v>50000000</v>
      </c>
      <c r="S622" s="9">
        <f t="shared" si="50"/>
        <v>-30406260</v>
      </c>
    </row>
    <row r="623" spans="1:19" ht="13.2">
      <c r="A623" s="2" t="s">
        <v>962</v>
      </c>
      <c r="B623" s="2" t="s">
        <v>1847</v>
      </c>
      <c r="C623" s="5">
        <v>7.5</v>
      </c>
      <c r="D623" s="7">
        <v>2006</v>
      </c>
      <c r="E623" s="7" t="str">
        <f t="shared" si="51"/>
        <v>2000s</v>
      </c>
      <c r="F623" s="9">
        <v>2208939</v>
      </c>
      <c r="G623" s="11">
        <v>226</v>
      </c>
      <c r="H623" s="2" t="s">
        <v>1845</v>
      </c>
      <c r="I623" s="2" t="s">
        <v>1846</v>
      </c>
      <c r="N623" s="11">
        <v>190490</v>
      </c>
      <c r="O623" s="11">
        <v>482</v>
      </c>
      <c r="P623" s="2" t="s">
        <v>18</v>
      </c>
      <c r="Q623" s="2" t="s">
        <v>431</v>
      </c>
      <c r="R623" s="14">
        <v>50000000</v>
      </c>
      <c r="S623" s="9">
        <f t="shared" si="50"/>
        <v>-47791061</v>
      </c>
    </row>
    <row r="624" spans="1:19" ht="13.2">
      <c r="A624" s="2" t="s">
        <v>238</v>
      </c>
      <c r="B624" s="2" t="s">
        <v>240</v>
      </c>
      <c r="C624" s="5">
        <v>7.5</v>
      </c>
      <c r="D624" s="7">
        <v>2016</v>
      </c>
      <c r="E624" s="7" t="str">
        <f t="shared" si="51"/>
        <v>2010s</v>
      </c>
      <c r="F624" s="9">
        <v>130468626</v>
      </c>
      <c r="G624" s="11">
        <v>322</v>
      </c>
      <c r="H624" s="2" t="s">
        <v>136</v>
      </c>
      <c r="I624" s="2" t="s">
        <v>239</v>
      </c>
      <c r="N624" s="11">
        <v>53607</v>
      </c>
      <c r="O624" s="11">
        <v>432</v>
      </c>
      <c r="P624" s="2" t="s">
        <v>18</v>
      </c>
      <c r="Q624" s="2" t="s">
        <v>19</v>
      </c>
      <c r="R624" s="14">
        <v>185000000</v>
      </c>
      <c r="S624" s="9">
        <f t="shared" si="50"/>
        <v>-54531374</v>
      </c>
    </row>
    <row r="625" spans="1:19" ht="13.2">
      <c r="A625" s="2" t="s">
        <v>962</v>
      </c>
      <c r="B625" s="2" t="s">
        <v>965</v>
      </c>
      <c r="C625" s="5">
        <v>7.5</v>
      </c>
      <c r="D625" s="7">
        <v>2012</v>
      </c>
      <c r="E625" s="7" t="str">
        <f t="shared" si="51"/>
        <v>2010s</v>
      </c>
      <c r="F625" s="9">
        <v>27098580</v>
      </c>
      <c r="G625" s="11">
        <v>511</v>
      </c>
      <c r="H625" s="2" t="s">
        <v>964</v>
      </c>
      <c r="I625" s="2" t="s">
        <v>192</v>
      </c>
      <c r="N625" s="11">
        <v>284825</v>
      </c>
      <c r="O625" s="11">
        <v>828</v>
      </c>
      <c r="P625" s="2" t="s">
        <v>18</v>
      </c>
      <c r="Q625" s="2" t="s">
        <v>431</v>
      </c>
      <c r="R625" s="14">
        <v>102000000</v>
      </c>
      <c r="S625" s="9">
        <f t="shared" si="50"/>
        <v>-74901420</v>
      </c>
    </row>
    <row r="626" spans="1:19" ht="13.2">
      <c r="A626" s="2" t="s">
        <v>280</v>
      </c>
      <c r="B626" s="2" t="s">
        <v>283</v>
      </c>
      <c r="C626" s="5">
        <v>7.5</v>
      </c>
      <c r="D626" s="7">
        <v>2011</v>
      </c>
      <c r="E626" s="7" t="str">
        <f t="shared" si="51"/>
        <v>2010s</v>
      </c>
      <c r="F626" s="9">
        <v>73820094</v>
      </c>
      <c r="G626" s="11">
        <v>682</v>
      </c>
      <c r="H626" s="2" t="s">
        <v>281</v>
      </c>
      <c r="I626" s="2" t="s">
        <v>282</v>
      </c>
      <c r="N626" s="11">
        <v>245333</v>
      </c>
      <c r="O626" s="11">
        <v>678</v>
      </c>
      <c r="P626" s="2" t="s">
        <v>18</v>
      </c>
      <c r="Q626" s="2" t="s">
        <v>19</v>
      </c>
      <c r="R626" s="14">
        <v>170000000</v>
      </c>
      <c r="S626" s="9">
        <f t="shared" si="50"/>
        <v>-96179906</v>
      </c>
    </row>
    <row r="627" spans="1:19" ht="13.2">
      <c r="A627" s="2" t="s">
        <v>671</v>
      </c>
      <c r="B627" s="2" t="s">
        <v>887</v>
      </c>
      <c r="C627" s="5">
        <v>7.4</v>
      </c>
      <c r="D627" s="7">
        <v>2002</v>
      </c>
      <c r="E627" s="7" t="str">
        <f t="shared" si="51"/>
        <v>2000s</v>
      </c>
      <c r="F627" s="9">
        <v>261970615</v>
      </c>
      <c r="G627" s="11">
        <v>232</v>
      </c>
      <c r="H627" s="2" t="s">
        <v>60</v>
      </c>
      <c r="I627" s="2" t="s">
        <v>59</v>
      </c>
      <c r="N627" s="11">
        <v>387616</v>
      </c>
      <c r="O627" s="11">
        <v>858</v>
      </c>
      <c r="P627" s="2" t="s">
        <v>18</v>
      </c>
      <c r="Q627" s="2" t="s">
        <v>30</v>
      </c>
      <c r="R627" s="14">
        <v>100000000</v>
      </c>
      <c r="S627" s="9">
        <f t="shared" si="50"/>
        <v>161970615</v>
      </c>
    </row>
    <row r="628" spans="1:19" ht="13.2">
      <c r="A628" s="2" t="s">
        <v>1136</v>
      </c>
      <c r="B628" s="2" t="s">
        <v>5099</v>
      </c>
      <c r="C628" s="5">
        <v>7.4</v>
      </c>
      <c r="D628" s="7">
        <v>1982</v>
      </c>
      <c r="E628" s="7" t="str">
        <f t="shared" si="51"/>
        <v>1980s</v>
      </c>
      <c r="F628" s="9">
        <v>177200000</v>
      </c>
      <c r="G628" s="11">
        <v>94</v>
      </c>
      <c r="H628" s="2" t="s">
        <v>750</v>
      </c>
      <c r="I628" s="2" t="s">
        <v>313</v>
      </c>
      <c r="N628" s="11">
        <v>77366</v>
      </c>
      <c r="O628" s="11">
        <v>194</v>
      </c>
      <c r="P628" s="2" t="s">
        <v>18</v>
      </c>
      <c r="Q628" s="2" t="s">
        <v>19</v>
      </c>
      <c r="R628" s="14">
        <v>22000000</v>
      </c>
      <c r="S628" s="9">
        <f t="shared" si="50"/>
        <v>155200000</v>
      </c>
    </row>
    <row r="629" spans="1:19" ht="13.2">
      <c r="A629" s="2" t="s">
        <v>229</v>
      </c>
      <c r="B629" s="2" t="s">
        <v>1759</v>
      </c>
      <c r="C629" s="5">
        <v>7.4</v>
      </c>
      <c r="D629" s="7">
        <v>2012</v>
      </c>
      <c r="E629" s="7" t="str">
        <f t="shared" si="51"/>
        <v>2010s</v>
      </c>
      <c r="F629" s="9">
        <v>182204440</v>
      </c>
      <c r="G629" s="11">
        <v>538</v>
      </c>
      <c r="H629" s="2" t="s">
        <v>1579</v>
      </c>
      <c r="I629" s="2" t="s">
        <v>36</v>
      </c>
      <c r="N629" s="11">
        <v>197412</v>
      </c>
      <c r="O629" s="11">
        <v>720</v>
      </c>
      <c r="P629" s="2" t="s">
        <v>18</v>
      </c>
      <c r="Q629" s="2" t="s">
        <v>19</v>
      </c>
      <c r="R629" s="14">
        <v>65000000</v>
      </c>
      <c r="S629" s="9">
        <f t="shared" si="50"/>
        <v>117204440</v>
      </c>
    </row>
    <row r="630" spans="1:19" ht="13.2">
      <c r="A630" s="2" t="s">
        <v>1583</v>
      </c>
      <c r="B630" s="2" t="s">
        <v>1585</v>
      </c>
      <c r="C630" s="5">
        <v>7.4</v>
      </c>
      <c r="D630" s="7">
        <v>2007</v>
      </c>
      <c r="E630" s="7" t="str">
        <f t="shared" si="51"/>
        <v>2000s</v>
      </c>
      <c r="F630" s="9">
        <v>183132370</v>
      </c>
      <c r="G630" s="11">
        <v>299</v>
      </c>
      <c r="H630" s="2" t="s">
        <v>1584</v>
      </c>
      <c r="I630" s="2" t="s">
        <v>1459</v>
      </c>
      <c r="N630" s="11">
        <v>259083</v>
      </c>
      <c r="O630" s="11">
        <v>763</v>
      </c>
      <c r="P630" s="2" t="s">
        <v>18</v>
      </c>
      <c r="Q630" s="2" t="s">
        <v>19</v>
      </c>
      <c r="R630" s="14">
        <v>75000000</v>
      </c>
      <c r="S630" s="9">
        <f t="shared" si="50"/>
        <v>108132370</v>
      </c>
    </row>
    <row r="631" spans="1:19" ht="13.2">
      <c r="A631" s="2" t="s">
        <v>2836</v>
      </c>
      <c r="B631" s="2" t="s">
        <v>6202</v>
      </c>
      <c r="C631" s="5">
        <v>7.4</v>
      </c>
      <c r="D631" s="7">
        <v>1989</v>
      </c>
      <c r="E631" s="7" t="str">
        <f t="shared" si="51"/>
        <v>1980s</v>
      </c>
      <c r="F631" s="9">
        <v>106593296</v>
      </c>
      <c r="G631" s="11">
        <v>61</v>
      </c>
      <c r="H631" s="2" t="s">
        <v>1887</v>
      </c>
      <c r="I631" s="2" t="s">
        <v>269</v>
      </c>
      <c r="N631" s="11">
        <v>72324</v>
      </c>
      <c r="O631" s="11">
        <v>134</v>
      </c>
      <c r="P631" s="2" t="s">
        <v>18</v>
      </c>
      <c r="Q631" s="2" t="s">
        <v>19</v>
      </c>
      <c r="R631" s="14">
        <v>7500000</v>
      </c>
      <c r="S631" s="9">
        <f t="shared" si="50"/>
        <v>99093296</v>
      </c>
    </row>
    <row r="632" spans="1:19" ht="13.2">
      <c r="A632" s="2" t="s">
        <v>68</v>
      </c>
      <c r="B632" s="2" t="s">
        <v>1471</v>
      </c>
      <c r="C632" s="5">
        <v>7.4</v>
      </c>
      <c r="D632" s="7">
        <v>2000</v>
      </c>
      <c r="E632" s="7" t="str">
        <f t="shared" si="51"/>
        <v>2000s</v>
      </c>
      <c r="F632" s="9">
        <v>157299717</v>
      </c>
      <c r="G632" s="11">
        <v>290</v>
      </c>
      <c r="H632" s="2" t="s">
        <v>40</v>
      </c>
      <c r="I632" s="2" t="s">
        <v>159</v>
      </c>
      <c r="N632" s="11">
        <v>452928</v>
      </c>
      <c r="O632" s="11">
        <v>1401</v>
      </c>
      <c r="P632" s="2" t="s">
        <v>18</v>
      </c>
      <c r="Q632" s="2" t="s">
        <v>19</v>
      </c>
      <c r="R632" s="14">
        <v>75000000</v>
      </c>
      <c r="S632" s="9">
        <f t="shared" si="50"/>
        <v>82299717</v>
      </c>
    </row>
    <row r="633" spans="1:19" ht="13.2">
      <c r="A633" s="2" t="s">
        <v>704</v>
      </c>
      <c r="B633" s="2" t="s">
        <v>2845</v>
      </c>
      <c r="C633" s="5">
        <v>7.4</v>
      </c>
      <c r="D633" s="7">
        <v>1996</v>
      </c>
      <c r="E633" s="7" t="str">
        <f t="shared" si="51"/>
        <v>1990s</v>
      </c>
      <c r="F633" s="9">
        <v>108706165</v>
      </c>
      <c r="G633" s="11">
        <v>71</v>
      </c>
      <c r="H633" s="2" t="s">
        <v>1093</v>
      </c>
      <c r="I633" s="2" t="s">
        <v>70</v>
      </c>
      <c r="N633" s="11">
        <v>99558</v>
      </c>
      <c r="O633" s="11">
        <v>236</v>
      </c>
      <c r="P633" s="2" t="s">
        <v>18</v>
      </c>
      <c r="Q633" s="2" t="s">
        <v>19</v>
      </c>
      <c r="R633" s="14">
        <v>40000000</v>
      </c>
      <c r="S633" s="9">
        <f t="shared" si="50"/>
        <v>68706165</v>
      </c>
    </row>
    <row r="634" spans="1:19" ht="13.2">
      <c r="A634" s="2" t="s">
        <v>3288</v>
      </c>
      <c r="B634" s="2" t="s">
        <v>3291</v>
      </c>
      <c r="C634" s="5">
        <v>7.4</v>
      </c>
      <c r="D634" s="7">
        <v>1982</v>
      </c>
      <c r="E634" s="7" t="str">
        <f t="shared" si="51"/>
        <v>1980s</v>
      </c>
      <c r="F634" s="9">
        <v>76600000</v>
      </c>
      <c r="G634" s="11">
        <v>223</v>
      </c>
      <c r="H634" s="2" t="s">
        <v>3289</v>
      </c>
      <c r="I634" s="2" t="s">
        <v>3290</v>
      </c>
      <c r="N634" s="11">
        <v>105446</v>
      </c>
      <c r="O634" s="11">
        <v>321</v>
      </c>
      <c r="P634" s="2" t="s">
        <v>18</v>
      </c>
      <c r="Q634" s="2" t="s">
        <v>19</v>
      </c>
      <c r="R634" s="14">
        <v>10700000</v>
      </c>
      <c r="S634" s="9">
        <f t="shared" si="50"/>
        <v>65900000</v>
      </c>
    </row>
    <row r="635" spans="1:19" ht="13.2">
      <c r="A635" s="2" t="s">
        <v>342</v>
      </c>
      <c r="B635" s="2" t="s">
        <v>550</v>
      </c>
      <c r="C635" s="5">
        <v>7.4</v>
      </c>
      <c r="D635" s="7">
        <v>2011</v>
      </c>
      <c r="E635" s="7" t="str">
        <f t="shared" si="51"/>
        <v>2010s</v>
      </c>
      <c r="F635" s="9">
        <v>209364921</v>
      </c>
      <c r="G635" s="11">
        <v>432</v>
      </c>
      <c r="H635" s="2" t="s">
        <v>27</v>
      </c>
      <c r="I635" s="2" t="s">
        <v>302</v>
      </c>
      <c r="N635" s="11">
        <v>365104</v>
      </c>
      <c r="O635" s="11">
        <v>512</v>
      </c>
      <c r="P635" s="2" t="s">
        <v>18</v>
      </c>
      <c r="Q635" s="2" t="s">
        <v>19</v>
      </c>
      <c r="R635" s="14">
        <v>145000000</v>
      </c>
      <c r="S635" s="9">
        <f t="shared" si="50"/>
        <v>64364921</v>
      </c>
    </row>
    <row r="636" spans="1:19" ht="13.2">
      <c r="A636" s="2" t="s">
        <v>168</v>
      </c>
      <c r="B636" s="2" t="s">
        <v>1475</v>
      </c>
      <c r="C636" s="5">
        <v>7.4</v>
      </c>
      <c r="D636" s="7">
        <v>1996</v>
      </c>
      <c r="E636" s="7" t="str">
        <f t="shared" si="51"/>
        <v>1990s</v>
      </c>
      <c r="F636" s="9">
        <v>134006721</v>
      </c>
      <c r="G636" s="11">
        <v>122</v>
      </c>
      <c r="H636" s="2" t="s">
        <v>27</v>
      </c>
      <c r="I636" s="2" t="s">
        <v>395</v>
      </c>
      <c r="N636" s="11">
        <v>259492</v>
      </c>
      <c r="O636" s="11">
        <v>415</v>
      </c>
      <c r="P636" s="2" t="s">
        <v>18</v>
      </c>
      <c r="Q636" s="2" t="s">
        <v>19</v>
      </c>
      <c r="R636" s="14">
        <v>75000000</v>
      </c>
      <c r="S636" s="9">
        <f t="shared" si="50"/>
        <v>59006721</v>
      </c>
    </row>
    <row r="637" spans="1:19" ht="13.2">
      <c r="A637" s="2" t="s">
        <v>3580</v>
      </c>
      <c r="B637" s="2" t="s">
        <v>3581</v>
      </c>
      <c r="C637" s="5">
        <v>7.4</v>
      </c>
      <c r="D637" s="7">
        <v>2009</v>
      </c>
      <c r="E637" s="7" t="str">
        <f t="shared" si="51"/>
        <v>2000s</v>
      </c>
      <c r="F637" s="9">
        <v>83813460</v>
      </c>
      <c r="G637" s="11">
        <v>391</v>
      </c>
      <c r="H637" s="2" t="s">
        <v>128</v>
      </c>
      <c r="I637" s="2" t="s">
        <v>46</v>
      </c>
      <c r="N637" s="11">
        <v>270238</v>
      </c>
      <c r="O637" s="11">
        <v>452</v>
      </c>
      <c r="P637" s="2" t="s">
        <v>18</v>
      </c>
      <c r="Q637" s="2" t="s">
        <v>19</v>
      </c>
      <c r="R637" s="14">
        <v>25000000</v>
      </c>
      <c r="S637" s="9">
        <f t="shared" si="50"/>
        <v>58813460</v>
      </c>
    </row>
    <row r="638" spans="1:19" ht="13.2">
      <c r="A638" s="2" t="s">
        <v>1161</v>
      </c>
      <c r="B638" s="2" t="s">
        <v>2303</v>
      </c>
      <c r="C638" s="5">
        <v>7.4</v>
      </c>
      <c r="D638" s="7">
        <v>2012</v>
      </c>
      <c r="E638" s="7" t="str">
        <f t="shared" si="51"/>
        <v>2010s</v>
      </c>
      <c r="F638" s="9">
        <v>95720716</v>
      </c>
      <c r="G638" s="11">
        <v>558</v>
      </c>
      <c r="H638" s="2" t="s">
        <v>1397</v>
      </c>
      <c r="I638" s="2" t="s">
        <v>745</v>
      </c>
      <c r="N638" s="11">
        <v>216032</v>
      </c>
      <c r="O638" s="11">
        <v>640</v>
      </c>
      <c r="P638" s="2" t="s">
        <v>18</v>
      </c>
      <c r="Q638" s="2" t="s">
        <v>19</v>
      </c>
      <c r="R638" s="14">
        <v>40000000</v>
      </c>
      <c r="S638" s="9">
        <f t="shared" si="50"/>
        <v>55720716</v>
      </c>
    </row>
    <row r="639" spans="1:19" ht="13.2">
      <c r="A639" s="2" t="s">
        <v>598</v>
      </c>
      <c r="B639" s="2" t="s">
        <v>5566</v>
      </c>
      <c r="C639" s="5">
        <v>7.4</v>
      </c>
      <c r="D639" s="7">
        <v>1985</v>
      </c>
      <c r="E639" s="7" t="str">
        <f t="shared" si="51"/>
        <v>1980s</v>
      </c>
      <c r="F639" s="9">
        <v>65500000</v>
      </c>
      <c r="G639" s="11">
        <v>83</v>
      </c>
      <c r="H639" s="2" t="s">
        <v>2455</v>
      </c>
      <c r="I639" s="2" t="s">
        <v>231</v>
      </c>
      <c r="N639" s="11">
        <v>66966</v>
      </c>
      <c r="O639" s="11">
        <v>175</v>
      </c>
      <c r="P639" s="2" t="s">
        <v>18</v>
      </c>
      <c r="Q639" s="2" t="s">
        <v>19</v>
      </c>
      <c r="R639" s="14">
        <v>12000000</v>
      </c>
      <c r="S639" s="9">
        <f t="shared" si="50"/>
        <v>53500000</v>
      </c>
    </row>
    <row r="640" spans="1:19" ht="13.2">
      <c r="A640" s="2" t="s">
        <v>1325</v>
      </c>
      <c r="B640" s="2" t="s">
        <v>3252</v>
      </c>
      <c r="C640" s="5">
        <v>7.4</v>
      </c>
      <c r="D640" s="7">
        <v>1996</v>
      </c>
      <c r="E640" s="7" t="str">
        <f t="shared" si="51"/>
        <v>1990s</v>
      </c>
      <c r="F640" s="9">
        <v>78651430</v>
      </c>
      <c r="G640" s="11">
        <v>116</v>
      </c>
      <c r="H640" s="2" t="s">
        <v>2579</v>
      </c>
      <c r="I640" s="2" t="s">
        <v>253</v>
      </c>
      <c r="N640" s="11">
        <v>142067</v>
      </c>
      <c r="O640" s="11">
        <v>457</v>
      </c>
      <c r="P640" s="2" t="s">
        <v>18</v>
      </c>
      <c r="Q640" s="2" t="s">
        <v>19</v>
      </c>
      <c r="R640" s="14">
        <v>27000000</v>
      </c>
      <c r="S640" s="9">
        <f t="shared" si="50"/>
        <v>51651430</v>
      </c>
    </row>
    <row r="641" spans="1:19" ht="13.2">
      <c r="A641" s="2" t="s">
        <v>631</v>
      </c>
      <c r="B641" s="2" t="s">
        <v>632</v>
      </c>
      <c r="C641" s="5">
        <v>7.4</v>
      </c>
      <c r="D641" s="7">
        <v>2015</v>
      </c>
      <c r="E641" s="7" t="str">
        <f t="shared" si="51"/>
        <v>2010s</v>
      </c>
      <c r="F641" s="9">
        <v>180191634</v>
      </c>
      <c r="G641" s="11">
        <v>517</v>
      </c>
      <c r="H641" s="2" t="s">
        <v>294</v>
      </c>
      <c r="I641" s="2" t="s">
        <v>141</v>
      </c>
      <c r="N641" s="11">
        <v>313866</v>
      </c>
      <c r="O641" s="11">
        <v>549</v>
      </c>
      <c r="P641" s="2" t="s">
        <v>18</v>
      </c>
      <c r="Q641" s="2" t="s">
        <v>19</v>
      </c>
      <c r="R641" s="14">
        <v>130000000</v>
      </c>
      <c r="S641" s="9">
        <f t="shared" si="50"/>
        <v>50191634</v>
      </c>
    </row>
    <row r="642" spans="1:19" ht="13.2">
      <c r="A642" s="2" t="s">
        <v>1866</v>
      </c>
      <c r="B642" s="2" t="s">
        <v>2625</v>
      </c>
      <c r="C642" s="5">
        <v>7.4</v>
      </c>
      <c r="D642" s="7">
        <v>2007</v>
      </c>
      <c r="E642" s="7" t="str">
        <f t="shared" si="51"/>
        <v>2000s</v>
      </c>
      <c r="F642" s="9">
        <v>93452056</v>
      </c>
      <c r="G642" s="11">
        <v>207</v>
      </c>
      <c r="H642" s="2" t="s">
        <v>2492</v>
      </c>
      <c r="I642" s="2" t="s">
        <v>269</v>
      </c>
      <c r="N642" s="11">
        <v>184795</v>
      </c>
      <c r="O642" s="11">
        <v>310</v>
      </c>
      <c r="P642" s="2" t="s">
        <v>18</v>
      </c>
      <c r="Q642" s="2" t="s">
        <v>19</v>
      </c>
      <c r="R642" s="14">
        <v>45000000</v>
      </c>
      <c r="S642" s="9">
        <f t="shared" ref="S642:S705" si="52">F642-R642</f>
        <v>48452056</v>
      </c>
    </row>
    <row r="643" spans="1:19" ht="13.2">
      <c r="A643" s="2" t="s">
        <v>252</v>
      </c>
      <c r="B643" s="2" t="s">
        <v>2864</v>
      </c>
      <c r="C643" s="5">
        <v>7.4</v>
      </c>
      <c r="D643" s="7">
        <v>1990</v>
      </c>
      <c r="E643" s="7" t="str">
        <f t="shared" ref="E643:E706" si="53">LEFT(D643,3)&amp;"0s"</f>
        <v>1990s</v>
      </c>
      <c r="F643" s="9">
        <v>87666629</v>
      </c>
      <c r="G643" s="11">
        <v>111</v>
      </c>
      <c r="H643" s="2" t="s">
        <v>2863</v>
      </c>
      <c r="I643" s="2" t="s">
        <v>1809</v>
      </c>
      <c r="N643" s="11">
        <v>283480</v>
      </c>
      <c r="O643" s="11">
        <v>263</v>
      </c>
      <c r="P643" s="2" t="s">
        <v>18</v>
      </c>
      <c r="Q643" s="2" t="s">
        <v>19</v>
      </c>
      <c r="R643" s="14">
        <v>40000000</v>
      </c>
      <c r="S643" s="9">
        <f t="shared" si="52"/>
        <v>47666629</v>
      </c>
    </row>
    <row r="644" spans="1:19" ht="13.2">
      <c r="A644" s="2" t="s">
        <v>2010</v>
      </c>
      <c r="B644" s="2" t="s">
        <v>5119</v>
      </c>
      <c r="C644" s="5">
        <v>7.4</v>
      </c>
      <c r="D644" s="7">
        <v>1983</v>
      </c>
      <c r="E644" s="7" t="str">
        <f t="shared" si="53"/>
        <v>1980s</v>
      </c>
      <c r="F644" s="9">
        <v>61400000</v>
      </c>
      <c r="G644" s="11">
        <v>55</v>
      </c>
      <c r="H644" s="2" t="s">
        <v>2011</v>
      </c>
      <c r="I644" s="2" t="s">
        <v>3409</v>
      </c>
      <c r="N644" s="11">
        <v>71183</v>
      </c>
      <c r="O644" s="11">
        <v>183</v>
      </c>
      <c r="P644" s="2" t="s">
        <v>18</v>
      </c>
      <c r="Q644" s="2" t="s">
        <v>19</v>
      </c>
      <c r="R644" s="14">
        <v>15000000</v>
      </c>
      <c r="S644" s="9">
        <f t="shared" si="52"/>
        <v>46400000</v>
      </c>
    </row>
    <row r="645" spans="1:19" ht="13.2">
      <c r="A645" s="2" t="s">
        <v>493</v>
      </c>
      <c r="B645" s="2" t="s">
        <v>495</v>
      </c>
      <c r="C645" s="5">
        <v>7.4</v>
      </c>
      <c r="D645" s="7">
        <v>2015</v>
      </c>
      <c r="E645" s="7" t="str">
        <f t="shared" si="53"/>
        <v>2010s</v>
      </c>
      <c r="F645" s="9">
        <v>195000874</v>
      </c>
      <c r="G645" s="11">
        <v>465</v>
      </c>
      <c r="H645" s="2" t="s">
        <v>27</v>
      </c>
      <c r="I645" s="2" t="s">
        <v>302</v>
      </c>
      <c r="N645" s="11">
        <v>232187</v>
      </c>
      <c r="O645" s="11">
        <v>440</v>
      </c>
      <c r="P645" s="2" t="s">
        <v>18</v>
      </c>
      <c r="Q645" s="2" t="s">
        <v>496</v>
      </c>
      <c r="R645" s="14">
        <v>150000000</v>
      </c>
      <c r="S645" s="9">
        <f t="shared" si="52"/>
        <v>45000874</v>
      </c>
    </row>
    <row r="646" spans="1:19" ht="13.2">
      <c r="A646" s="2" t="s">
        <v>3588</v>
      </c>
      <c r="B646" s="2" t="s">
        <v>3589</v>
      </c>
      <c r="C646" s="5">
        <v>7.4</v>
      </c>
      <c r="D646" s="7">
        <v>2012</v>
      </c>
      <c r="E646" s="7" t="str">
        <f t="shared" si="53"/>
        <v>2010s</v>
      </c>
      <c r="F646" s="9">
        <v>66468315</v>
      </c>
      <c r="G646" s="11">
        <v>589</v>
      </c>
      <c r="H646" s="2" t="s">
        <v>2549</v>
      </c>
      <c r="I646" s="2" t="s">
        <v>36</v>
      </c>
      <c r="N646" s="11">
        <v>428916</v>
      </c>
      <c r="O646" s="11">
        <v>667</v>
      </c>
      <c r="P646" s="2" t="s">
        <v>18</v>
      </c>
      <c r="Q646" s="2" t="s">
        <v>19</v>
      </c>
      <c r="R646" s="14">
        <v>30000000</v>
      </c>
      <c r="S646" s="9">
        <f t="shared" si="52"/>
        <v>36468315</v>
      </c>
    </row>
    <row r="647" spans="1:19" ht="13.2">
      <c r="A647" s="2" t="s">
        <v>1801</v>
      </c>
      <c r="B647" s="2" t="s">
        <v>2381</v>
      </c>
      <c r="C647" s="5">
        <v>7.4</v>
      </c>
      <c r="D647" s="7">
        <v>2011</v>
      </c>
      <c r="E647" s="7" t="str">
        <f t="shared" si="53"/>
        <v>2010s</v>
      </c>
      <c r="F647" s="9">
        <v>84244877</v>
      </c>
      <c r="G647" s="11">
        <v>310</v>
      </c>
      <c r="H647" s="2" t="s">
        <v>750</v>
      </c>
      <c r="I647" s="2" t="s">
        <v>2008</v>
      </c>
      <c r="N647" s="11">
        <v>375456</v>
      </c>
      <c r="O647" s="11">
        <v>292</v>
      </c>
      <c r="P647" s="2" t="s">
        <v>18</v>
      </c>
      <c r="Q647" s="2" t="s">
        <v>19</v>
      </c>
      <c r="R647" s="14">
        <v>50000000</v>
      </c>
      <c r="S647" s="9">
        <f t="shared" si="52"/>
        <v>34244877</v>
      </c>
    </row>
    <row r="648" spans="1:19" ht="13.2">
      <c r="A648" s="2" t="s">
        <v>2010</v>
      </c>
      <c r="B648" s="2" t="s">
        <v>6399</v>
      </c>
      <c r="C648" s="5">
        <v>7.4</v>
      </c>
      <c r="D648" s="7">
        <v>1980</v>
      </c>
      <c r="E648" s="7" t="str">
        <f t="shared" si="53"/>
        <v>1980s</v>
      </c>
      <c r="F648" s="9">
        <v>39800000</v>
      </c>
      <c r="G648" s="11">
        <v>71</v>
      </c>
      <c r="H648" s="2" t="s">
        <v>1879</v>
      </c>
      <c r="I648" s="2" t="s">
        <v>313</v>
      </c>
      <c r="N648" s="11">
        <v>81599</v>
      </c>
      <c r="O648" s="11">
        <v>250</v>
      </c>
      <c r="P648" s="2" t="s">
        <v>18</v>
      </c>
      <c r="Q648" s="2" t="s">
        <v>19</v>
      </c>
      <c r="R648" s="14">
        <v>6000000</v>
      </c>
      <c r="S648" s="9">
        <f t="shared" si="52"/>
        <v>33800000</v>
      </c>
    </row>
    <row r="649" spans="1:19" ht="13.2">
      <c r="A649" s="2" t="s">
        <v>64</v>
      </c>
      <c r="B649" s="2" t="s">
        <v>3820</v>
      </c>
      <c r="C649" s="5">
        <v>7.4</v>
      </c>
      <c r="D649" s="7">
        <v>2004</v>
      </c>
      <c r="E649" s="7" t="str">
        <f t="shared" si="53"/>
        <v>2000s</v>
      </c>
      <c r="F649" s="9">
        <v>58885635</v>
      </c>
      <c r="G649" s="11">
        <v>287</v>
      </c>
      <c r="H649" s="2" t="s">
        <v>2293</v>
      </c>
      <c r="I649" s="2" t="s">
        <v>523</v>
      </c>
      <c r="N649" s="11">
        <v>194422</v>
      </c>
      <c r="O649" s="11">
        <v>1057</v>
      </c>
      <c r="P649" s="2" t="s">
        <v>18</v>
      </c>
      <c r="Q649" s="2" t="s">
        <v>19</v>
      </c>
      <c r="R649" s="14">
        <v>26000000</v>
      </c>
      <c r="S649" s="9">
        <f t="shared" si="52"/>
        <v>32885635</v>
      </c>
    </row>
    <row r="650" spans="1:19" ht="13.2">
      <c r="A650" s="2" t="s">
        <v>1309</v>
      </c>
      <c r="B650" s="2" t="s">
        <v>5720</v>
      </c>
      <c r="C650" s="5">
        <v>7.4</v>
      </c>
      <c r="D650" s="7">
        <v>2002</v>
      </c>
      <c r="E650" s="7" t="str">
        <f t="shared" si="53"/>
        <v>2000s</v>
      </c>
      <c r="F650" s="9">
        <v>41227069</v>
      </c>
      <c r="G650" s="11">
        <v>80</v>
      </c>
      <c r="H650" s="2" t="s">
        <v>128</v>
      </c>
      <c r="I650" s="2" t="s">
        <v>5719</v>
      </c>
      <c r="N650" s="11">
        <v>162701</v>
      </c>
      <c r="O650" s="11">
        <v>962</v>
      </c>
      <c r="P650" s="2" t="s">
        <v>18</v>
      </c>
      <c r="Q650" s="2" t="s">
        <v>19</v>
      </c>
      <c r="R650" s="14">
        <v>11000000</v>
      </c>
      <c r="S650" s="9">
        <f t="shared" si="52"/>
        <v>30227069</v>
      </c>
    </row>
    <row r="651" spans="1:19" ht="13.2">
      <c r="A651" s="2" t="s">
        <v>426</v>
      </c>
      <c r="B651" s="2" t="s">
        <v>4994</v>
      </c>
      <c r="C651" s="5">
        <v>7.4</v>
      </c>
      <c r="D651" s="7">
        <v>1987</v>
      </c>
      <c r="E651" s="7" t="str">
        <f t="shared" si="53"/>
        <v>1980s</v>
      </c>
      <c r="F651" s="9">
        <v>43848100</v>
      </c>
      <c r="G651" s="11">
        <v>114</v>
      </c>
      <c r="H651" s="2" t="s">
        <v>1001</v>
      </c>
      <c r="I651" s="2" t="s">
        <v>1266</v>
      </c>
      <c r="N651" s="11">
        <v>119150</v>
      </c>
      <c r="O651" s="11">
        <v>219</v>
      </c>
      <c r="P651" s="2" t="s">
        <v>18</v>
      </c>
      <c r="Q651" s="2" t="s">
        <v>19</v>
      </c>
      <c r="R651" s="14">
        <v>15000000</v>
      </c>
      <c r="S651" s="9">
        <f t="shared" si="52"/>
        <v>28848100</v>
      </c>
    </row>
    <row r="652" spans="1:19" ht="13.2">
      <c r="A652" s="2" t="s">
        <v>3714</v>
      </c>
      <c r="B652" s="2" t="s">
        <v>4951</v>
      </c>
      <c r="C652" s="5">
        <v>7.4</v>
      </c>
      <c r="D652" s="7">
        <v>2015</v>
      </c>
      <c r="E652" s="7" t="str">
        <f t="shared" si="53"/>
        <v>2010s</v>
      </c>
      <c r="F652" s="9">
        <v>44469602</v>
      </c>
      <c r="G652" s="11">
        <v>113</v>
      </c>
      <c r="H652" s="2" t="s">
        <v>852</v>
      </c>
      <c r="I652" s="2" t="s">
        <v>4950</v>
      </c>
      <c r="N652" s="11">
        <v>23480</v>
      </c>
      <c r="O652" s="11">
        <v>83</v>
      </c>
      <c r="P652" s="2" t="s">
        <v>18</v>
      </c>
      <c r="Q652" s="2" t="s">
        <v>19</v>
      </c>
      <c r="R652" s="14">
        <v>17000000</v>
      </c>
      <c r="S652" s="9">
        <f t="shared" si="52"/>
        <v>27469602</v>
      </c>
    </row>
    <row r="653" spans="1:19" ht="13.2">
      <c r="A653" s="2" t="s">
        <v>3797</v>
      </c>
      <c r="B653" s="2" t="s">
        <v>3946</v>
      </c>
      <c r="C653" s="5">
        <v>7.4</v>
      </c>
      <c r="D653" s="7">
        <v>1977</v>
      </c>
      <c r="E653" s="7" t="str">
        <f t="shared" si="53"/>
        <v>1970s</v>
      </c>
      <c r="F653" s="9">
        <v>50800000</v>
      </c>
      <c r="G653" s="11">
        <v>56</v>
      </c>
      <c r="H653" s="2" t="s">
        <v>1016</v>
      </c>
      <c r="I653" s="2" t="s">
        <v>3945</v>
      </c>
      <c r="N653" s="11">
        <v>40277</v>
      </c>
      <c r="O653" s="11">
        <v>210</v>
      </c>
      <c r="P653" s="2" t="s">
        <v>18</v>
      </c>
      <c r="Q653" s="2" t="s">
        <v>19</v>
      </c>
      <c r="R653" s="14">
        <v>26000000</v>
      </c>
      <c r="S653" s="9">
        <f t="shared" si="52"/>
        <v>24800000</v>
      </c>
    </row>
    <row r="654" spans="1:19" ht="13.2">
      <c r="A654" s="2" t="s">
        <v>1506</v>
      </c>
      <c r="B654" s="2" t="s">
        <v>2291</v>
      </c>
      <c r="C654" s="5">
        <v>7.4</v>
      </c>
      <c r="D654" s="7">
        <v>2009</v>
      </c>
      <c r="E654" s="7" t="str">
        <f t="shared" si="53"/>
        <v>2000s</v>
      </c>
      <c r="F654" s="9">
        <v>73343413</v>
      </c>
      <c r="G654" s="11">
        <v>216</v>
      </c>
      <c r="H654" s="2" t="s">
        <v>1093</v>
      </c>
      <c r="I654" s="2" t="s">
        <v>361</v>
      </c>
      <c r="N654" s="11">
        <v>217480</v>
      </c>
      <c r="O654" s="11">
        <v>429</v>
      </c>
      <c r="P654" s="2" t="s">
        <v>18</v>
      </c>
      <c r="Q654" s="2" t="s">
        <v>19</v>
      </c>
      <c r="R654" s="14">
        <v>50000000</v>
      </c>
      <c r="S654" s="9">
        <f t="shared" si="52"/>
        <v>23343413</v>
      </c>
    </row>
    <row r="655" spans="1:19" ht="13.2">
      <c r="A655" s="2" t="s">
        <v>3173</v>
      </c>
      <c r="B655" s="2" t="s">
        <v>6906</v>
      </c>
      <c r="C655" s="5">
        <v>7.4</v>
      </c>
      <c r="D655" s="7">
        <v>1998</v>
      </c>
      <c r="E655" s="7" t="str">
        <f t="shared" si="53"/>
        <v>1990s</v>
      </c>
      <c r="F655" s="9">
        <v>24788807</v>
      </c>
      <c r="G655" s="11">
        <v>94</v>
      </c>
      <c r="H655" s="2" t="s">
        <v>869</v>
      </c>
      <c r="I655" s="2" t="s">
        <v>103</v>
      </c>
      <c r="N655" s="11">
        <v>21245</v>
      </c>
      <c r="O655" s="11">
        <v>213</v>
      </c>
      <c r="P655" s="2" t="s">
        <v>18</v>
      </c>
      <c r="Q655" s="2" t="s">
        <v>30</v>
      </c>
      <c r="R655" s="14">
        <v>3000000</v>
      </c>
      <c r="S655" s="9">
        <f t="shared" si="52"/>
        <v>21788807</v>
      </c>
    </row>
    <row r="656" spans="1:19" ht="13.2">
      <c r="A656" s="2" t="s">
        <v>2386</v>
      </c>
      <c r="B656" s="2" t="s">
        <v>6254</v>
      </c>
      <c r="C656" s="5">
        <v>7.4</v>
      </c>
      <c r="D656" s="7">
        <v>2005</v>
      </c>
      <c r="E656" s="7" t="str">
        <f t="shared" si="53"/>
        <v>2000s</v>
      </c>
      <c r="F656" s="9">
        <v>28747570</v>
      </c>
      <c r="G656" s="11">
        <v>271</v>
      </c>
      <c r="H656" s="2" t="s">
        <v>898</v>
      </c>
      <c r="I656" s="2" t="s">
        <v>390</v>
      </c>
      <c r="N656" s="11">
        <v>100571</v>
      </c>
      <c r="O656" s="11">
        <v>416</v>
      </c>
      <c r="P656" s="2" t="s">
        <v>18</v>
      </c>
      <c r="Q656" s="2" t="s">
        <v>161</v>
      </c>
      <c r="R656" s="14">
        <v>7000000</v>
      </c>
      <c r="S656" s="9">
        <f t="shared" si="52"/>
        <v>21747570</v>
      </c>
    </row>
    <row r="657" spans="1:19" ht="13.2">
      <c r="A657" s="2" t="s">
        <v>3184</v>
      </c>
      <c r="B657" s="2" t="s">
        <v>5830</v>
      </c>
      <c r="C657" s="5">
        <v>7.4</v>
      </c>
      <c r="D657" s="7">
        <v>1999</v>
      </c>
      <c r="E657" s="7" t="str">
        <f t="shared" si="53"/>
        <v>1990s</v>
      </c>
      <c r="F657" s="9">
        <v>30651422</v>
      </c>
      <c r="G657" s="11">
        <v>206</v>
      </c>
      <c r="H657" s="2" t="s">
        <v>4574</v>
      </c>
      <c r="I657" s="2" t="s">
        <v>627</v>
      </c>
      <c r="N657" s="11">
        <v>181737</v>
      </c>
      <c r="O657" s="11">
        <v>1015</v>
      </c>
      <c r="P657" s="2" t="s">
        <v>18</v>
      </c>
      <c r="Q657" s="2" t="s">
        <v>19</v>
      </c>
      <c r="R657" s="14">
        <v>10000000</v>
      </c>
      <c r="S657" s="9">
        <f t="shared" si="52"/>
        <v>20651422</v>
      </c>
    </row>
    <row r="658" spans="1:19" ht="13.2">
      <c r="A658" s="2" t="s">
        <v>2894</v>
      </c>
      <c r="B658" s="2" t="s">
        <v>3883</v>
      </c>
      <c r="C658" s="5">
        <v>7.4</v>
      </c>
      <c r="D658" s="7">
        <v>2009</v>
      </c>
      <c r="E658" s="7" t="str">
        <f t="shared" si="53"/>
        <v>2000s</v>
      </c>
      <c r="F658" s="9">
        <v>49185998</v>
      </c>
      <c r="G658" s="11">
        <v>148</v>
      </c>
      <c r="H658" s="2" t="s">
        <v>1655</v>
      </c>
      <c r="I658" s="2" t="s">
        <v>841</v>
      </c>
      <c r="N658" s="11">
        <v>74476</v>
      </c>
      <c r="O658" s="11">
        <v>184</v>
      </c>
      <c r="P658" s="2" t="s">
        <v>18</v>
      </c>
      <c r="Q658" s="2" t="s">
        <v>19</v>
      </c>
      <c r="R658" s="14">
        <v>30000000</v>
      </c>
      <c r="S658" s="9">
        <f t="shared" si="52"/>
        <v>19185998</v>
      </c>
    </row>
    <row r="659" spans="1:19" ht="13.2">
      <c r="A659" s="2" t="s">
        <v>3184</v>
      </c>
      <c r="B659" s="2" t="s">
        <v>6557</v>
      </c>
      <c r="C659" s="5">
        <v>7.4</v>
      </c>
      <c r="D659" s="7">
        <v>2006</v>
      </c>
      <c r="E659" s="7" t="str">
        <f t="shared" si="53"/>
        <v>2000s</v>
      </c>
      <c r="F659" s="9">
        <v>24138847</v>
      </c>
      <c r="G659" s="11">
        <v>174</v>
      </c>
      <c r="H659" s="2" t="s">
        <v>869</v>
      </c>
      <c r="I659" s="2" t="s">
        <v>1074</v>
      </c>
      <c r="N659" s="11">
        <v>114797</v>
      </c>
      <c r="O659" s="11">
        <v>472</v>
      </c>
      <c r="P659" s="2" t="s">
        <v>18</v>
      </c>
      <c r="Q659" s="2" t="s">
        <v>19</v>
      </c>
      <c r="R659" s="14">
        <v>5000000</v>
      </c>
      <c r="S659" s="9">
        <f t="shared" si="52"/>
        <v>19138847</v>
      </c>
    </row>
    <row r="660" spans="1:19" ht="13.2">
      <c r="A660" s="2" t="s">
        <v>5070</v>
      </c>
      <c r="B660" s="2" t="s">
        <v>6911</v>
      </c>
      <c r="C660" s="5">
        <v>7.4</v>
      </c>
      <c r="D660" s="7">
        <v>1985</v>
      </c>
      <c r="E660" s="7" t="str">
        <f t="shared" si="53"/>
        <v>1980s</v>
      </c>
      <c r="F660" s="9">
        <v>20966644</v>
      </c>
      <c r="G660" s="11">
        <v>55</v>
      </c>
      <c r="H660" s="2" t="s">
        <v>128</v>
      </c>
      <c r="I660" s="2" t="s">
        <v>2824</v>
      </c>
      <c r="N660" s="11">
        <v>29610</v>
      </c>
      <c r="O660" s="11">
        <v>94</v>
      </c>
      <c r="P660" s="2" t="s">
        <v>18</v>
      </c>
      <c r="Q660" s="2" t="s">
        <v>30</v>
      </c>
      <c r="R660" s="14">
        <v>3000000</v>
      </c>
      <c r="S660" s="9">
        <f t="shared" si="52"/>
        <v>17966644</v>
      </c>
    </row>
    <row r="661" spans="1:19" ht="13.2">
      <c r="A661" s="2" t="s">
        <v>2962</v>
      </c>
      <c r="B661" s="2" t="s">
        <v>6559</v>
      </c>
      <c r="C661" s="5">
        <v>7.4</v>
      </c>
      <c r="D661" s="7">
        <v>2013</v>
      </c>
      <c r="E661" s="7" t="str">
        <f t="shared" si="53"/>
        <v>2010s</v>
      </c>
      <c r="F661" s="9">
        <v>21501098</v>
      </c>
      <c r="G661" s="11">
        <v>276</v>
      </c>
      <c r="H661" s="2" t="s">
        <v>1278</v>
      </c>
      <c r="I661" s="2" t="s">
        <v>300</v>
      </c>
      <c r="N661" s="11">
        <v>115813</v>
      </c>
      <c r="O661" s="11">
        <v>216</v>
      </c>
      <c r="P661" s="2" t="s">
        <v>18</v>
      </c>
      <c r="Q661" s="2" t="s">
        <v>19</v>
      </c>
      <c r="R661" s="14">
        <v>5000000</v>
      </c>
      <c r="S661" s="9">
        <f t="shared" si="52"/>
        <v>16501098</v>
      </c>
    </row>
    <row r="662" spans="1:19" ht="13.2">
      <c r="A662" s="2" t="s">
        <v>479</v>
      </c>
      <c r="B662" s="2" t="s">
        <v>6131</v>
      </c>
      <c r="C662" s="5">
        <v>7.4</v>
      </c>
      <c r="D662" s="7">
        <v>1993</v>
      </c>
      <c r="E662" s="7" t="str">
        <f t="shared" si="53"/>
        <v>1990s</v>
      </c>
      <c r="F662" s="9">
        <v>22551000</v>
      </c>
      <c r="G662" s="11">
        <v>41</v>
      </c>
      <c r="H662" s="2" t="s">
        <v>750</v>
      </c>
      <c r="I662" s="2" t="s">
        <v>335</v>
      </c>
      <c r="N662" s="11">
        <v>37269</v>
      </c>
      <c r="O662" s="11">
        <v>165</v>
      </c>
      <c r="P662" s="2" t="s">
        <v>18</v>
      </c>
      <c r="Q662" s="2" t="s">
        <v>30</v>
      </c>
      <c r="R662" s="14">
        <v>8000000</v>
      </c>
      <c r="S662" s="9">
        <f t="shared" si="52"/>
        <v>14551000</v>
      </c>
    </row>
    <row r="663" spans="1:19" ht="13.2">
      <c r="A663" s="2" t="s">
        <v>5251</v>
      </c>
      <c r="B663" s="2" t="s">
        <v>6995</v>
      </c>
      <c r="C663" s="5">
        <v>7.4</v>
      </c>
      <c r="D663" s="7">
        <v>2005</v>
      </c>
      <c r="E663" s="7" t="str">
        <f t="shared" si="53"/>
        <v>2000s</v>
      </c>
      <c r="F663" s="9">
        <v>22201636</v>
      </c>
      <c r="G663" s="11">
        <v>159</v>
      </c>
      <c r="H663" s="2" t="s">
        <v>2566</v>
      </c>
      <c r="I663" s="2" t="s">
        <v>6994</v>
      </c>
      <c r="N663" s="11">
        <v>33567</v>
      </c>
      <c r="O663" s="11">
        <v>206</v>
      </c>
      <c r="P663" s="2" t="s">
        <v>18</v>
      </c>
      <c r="Q663" s="2" t="s">
        <v>19</v>
      </c>
      <c r="R663" s="14">
        <v>8000000</v>
      </c>
      <c r="S663" s="9">
        <f t="shared" si="52"/>
        <v>14201636</v>
      </c>
    </row>
    <row r="664" spans="1:19" ht="13.2">
      <c r="A664" s="2" t="s">
        <v>2680</v>
      </c>
      <c r="B664" s="2" t="s">
        <v>5600</v>
      </c>
      <c r="C664" s="5">
        <v>7.4</v>
      </c>
      <c r="D664" s="7">
        <v>2002</v>
      </c>
      <c r="E664" s="7" t="str">
        <f t="shared" si="53"/>
        <v>2000s</v>
      </c>
      <c r="F664" s="9">
        <v>25776062</v>
      </c>
      <c r="G664" s="11">
        <v>128</v>
      </c>
      <c r="H664" s="2" t="s">
        <v>2869</v>
      </c>
      <c r="I664" s="2" t="s">
        <v>284</v>
      </c>
      <c r="N664" s="11">
        <v>61651</v>
      </c>
      <c r="O664" s="11">
        <v>271</v>
      </c>
      <c r="P664" s="2" t="s">
        <v>18</v>
      </c>
      <c r="Q664" s="2" t="s">
        <v>19</v>
      </c>
      <c r="R664" s="14">
        <v>12000000</v>
      </c>
      <c r="S664" s="9">
        <f t="shared" si="52"/>
        <v>13776062</v>
      </c>
    </row>
    <row r="665" spans="1:19" ht="13.2">
      <c r="A665" s="2" t="s">
        <v>153</v>
      </c>
      <c r="B665" s="2" t="s">
        <v>3632</v>
      </c>
      <c r="C665" s="5">
        <v>7.4</v>
      </c>
      <c r="D665" s="7">
        <v>2005</v>
      </c>
      <c r="E665" s="7" t="str">
        <f t="shared" si="53"/>
        <v>2000s</v>
      </c>
      <c r="F665" s="9">
        <v>53337608</v>
      </c>
      <c r="G665" s="11">
        <v>267</v>
      </c>
      <c r="H665" s="2" t="s">
        <v>3631</v>
      </c>
      <c r="I665" s="2" t="s">
        <v>23</v>
      </c>
      <c r="N665" s="11">
        <v>188785</v>
      </c>
      <c r="O665" s="11">
        <v>467</v>
      </c>
      <c r="P665" s="2" t="s">
        <v>18</v>
      </c>
      <c r="Q665" s="2" t="s">
        <v>19</v>
      </c>
      <c r="R665" s="14">
        <v>40000000</v>
      </c>
      <c r="S665" s="9">
        <f t="shared" si="52"/>
        <v>13337608</v>
      </c>
    </row>
    <row r="666" spans="1:19" ht="13.2">
      <c r="A666" s="2" t="s">
        <v>2531</v>
      </c>
      <c r="B666" s="2" t="s">
        <v>5178</v>
      </c>
      <c r="C666" s="5">
        <v>7.4</v>
      </c>
      <c r="D666" s="7">
        <v>1997</v>
      </c>
      <c r="E666" s="7" t="str">
        <f t="shared" si="53"/>
        <v>1990s</v>
      </c>
      <c r="F666" s="9">
        <v>28014536</v>
      </c>
      <c r="G666" s="11">
        <v>111</v>
      </c>
      <c r="H666" s="2" t="s">
        <v>808</v>
      </c>
      <c r="I666" s="2" t="s">
        <v>1693</v>
      </c>
      <c r="N666" s="11">
        <v>73347</v>
      </c>
      <c r="O666" s="11">
        <v>296</v>
      </c>
      <c r="P666" s="2" t="s">
        <v>18</v>
      </c>
      <c r="Q666" s="2" t="s">
        <v>19</v>
      </c>
      <c r="R666" s="14">
        <v>15000000</v>
      </c>
      <c r="S666" s="9">
        <f t="shared" si="52"/>
        <v>13014536</v>
      </c>
    </row>
    <row r="667" spans="1:19" ht="13.2">
      <c r="A667" s="2" t="s">
        <v>4885</v>
      </c>
      <c r="B667" s="2" t="s">
        <v>5872</v>
      </c>
      <c r="C667" s="5">
        <v>7.4</v>
      </c>
      <c r="D667" s="7">
        <v>2012</v>
      </c>
      <c r="E667" s="7" t="str">
        <f t="shared" si="53"/>
        <v>2010s</v>
      </c>
      <c r="F667" s="9">
        <v>21589307</v>
      </c>
      <c r="G667" s="11">
        <v>368</v>
      </c>
      <c r="H667" s="2" t="s">
        <v>1655</v>
      </c>
      <c r="I667" s="2" t="s">
        <v>373</v>
      </c>
      <c r="N667" s="11">
        <v>135286</v>
      </c>
      <c r="O667" s="11">
        <v>261</v>
      </c>
      <c r="P667" s="2" t="s">
        <v>18</v>
      </c>
      <c r="Q667" s="2" t="s">
        <v>19</v>
      </c>
      <c r="R667" s="14">
        <v>10000000</v>
      </c>
      <c r="S667" s="9">
        <f t="shared" si="52"/>
        <v>11589307</v>
      </c>
    </row>
    <row r="668" spans="1:19" ht="13.2">
      <c r="A668" s="2" t="s">
        <v>2098</v>
      </c>
      <c r="B668" s="2" t="s">
        <v>5607</v>
      </c>
      <c r="C668" s="5">
        <v>7.4</v>
      </c>
      <c r="D668" s="7">
        <v>1998</v>
      </c>
      <c r="E668" s="7" t="str">
        <f t="shared" si="53"/>
        <v>1990s</v>
      </c>
      <c r="F668" s="9">
        <v>22905674</v>
      </c>
      <c r="G668" s="11">
        <v>128</v>
      </c>
      <c r="H668" s="2" t="s">
        <v>1001</v>
      </c>
      <c r="I668" s="2" t="s">
        <v>627</v>
      </c>
      <c r="N668" s="11">
        <v>121676</v>
      </c>
      <c r="O668" s="11">
        <v>290</v>
      </c>
      <c r="P668" s="2" t="s">
        <v>18</v>
      </c>
      <c r="Q668" s="2" t="s">
        <v>19</v>
      </c>
      <c r="R668" s="14">
        <v>12000000</v>
      </c>
      <c r="S668" s="9">
        <f t="shared" si="52"/>
        <v>10905674</v>
      </c>
    </row>
    <row r="669" spans="1:19" ht="13.2">
      <c r="A669" s="2" t="s">
        <v>252</v>
      </c>
      <c r="B669" s="2" t="s">
        <v>1131</v>
      </c>
      <c r="C669" s="5">
        <v>7.4</v>
      </c>
      <c r="D669" s="7">
        <v>1997</v>
      </c>
      <c r="E669" s="7" t="str">
        <f t="shared" si="53"/>
        <v>1990s</v>
      </c>
      <c r="F669" s="9">
        <v>100853835</v>
      </c>
      <c r="G669" s="11">
        <v>159</v>
      </c>
      <c r="H669" s="2" t="s">
        <v>1130</v>
      </c>
      <c r="I669" s="2" t="s">
        <v>373</v>
      </c>
      <c r="N669" s="11">
        <v>200556</v>
      </c>
      <c r="O669" s="11">
        <v>611</v>
      </c>
      <c r="P669" s="2" t="s">
        <v>18</v>
      </c>
      <c r="Q669" s="2" t="s">
        <v>19</v>
      </c>
      <c r="R669" s="14">
        <v>90000000</v>
      </c>
      <c r="S669" s="9">
        <f t="shared" si="52"/>
        <v>10853835</v>
      </c>
    </row>
    <row r="670" spans="1:19" ht="13.2">
      <c r="A670" s="2" t="s">
        <v>6172</v>
      </c>
      <c r="B670" s="2" t="s">
        <v>6173</v>
      </c>
      <c r="C670" s="5">
        <v>7.4</v>
      </c>
      <c r="D670" s="7">
        <v>2013</v>
      </c>
      <c r="E670" s="7" t="str">
        <f t="shared" si="53"/>
        <v>2010s</v>
      </c>
      <c r="F670" s="9">
        <v>16168741</v>
      </c>
      <c r="G670" s="11">
        <v>283</v>
      </c>
      <c r="H670" s="2" t="s">
        <v>2819</v>
      </c>
      <c r="I670" s="2" t="s">
        <v>817</v>
      </c>
      <c r="N670" s="11">
        <v>99430</v>
      </c>
      <c r="O670" s="11">
        <v>182</v>
      </c>
      <c r="P670" s="2" t="s">
        <v>18</v>
      </c>
      <c r="Q670" s="2" t="s">
        <v>19</v>
      </c>
      <c r="R670" s="14">
        <v>8000000</v>
      </c>
      <c r="S670" s="9">
        <f t="shared" si="52"/>
        <v>8168741</v>
      </c>
    </row>
    <row r="671" spans="1:19" ht="13.2">
      <c r="A671" s="2" t="s">
        <v>7369</v>
      </c>
      <c r="B671" s="2" t="s">
        <v>7370</v>
      </c>
      <c r="C671" s="5">
        <v>7.4</v>
      </c>
      <c r="D671" s="7">
        <v>2005</v>
      </c>
      <c r="E671" s="7" t="str">
        <f t="shared" si="53"/>
        <v>2000s</v>
      </c>
      <c r="F671" s="9">
        <v>9013113</v>
      </c>
      <c r="G671" s="11">
        <v>169</v>
      </c>
      <c r="H671" s="2" t="s">
        <v>2492</v>
      </c>
      <c r="I671" s="2" t="s">
        <v>2077</v>
      </c>
      <c r="N671" s="11">
        <v>36321</v>
      </c>
      <c r="O671" s="11">
        <v>230</v>
      </c>
      <c r="P671" s="2" t="s">
        <v>18</v>
      </c>
      <c r="Q671" s="2" t="s">
        <v>19</v>
      </c>
      <c r="R671" s="14">
        <v>1000000</v>
      </c>
      <c r="S671" s="9">
        <f t="shared" si="52"/>
        <v>8013113</v>
      </c>
    </row>
    <row r="672" spans="1:19" ht="12.6" customHeight="1">
      <c r="A672" s="2" t="s">
        <v>4304</v>
      </c>
      <c r="B672" s="2" t="s">
        <v>7310</v>
      </c>
      <c r="C672" s="5">
        <v>7.4</v>
      </c>
      <c r="D672" s="7">
        <v>2001</v>
      </c>
      <c r="E672" s="7" t="str">
        <f t="shared" si="53"/>
        <v>2000s</v>
      </c>
      <c r="F672" s="9">
        <v>13876974</v>
      </c>
      <c r="G672" s="11">
        <v>137</v>
      </c>
      <c r="H672" s="2" t="s">
        <v>750</v>
      </c>
      <c r="I672" s="2" t="s">
        <v>5961</v>
      </c>
      <c r="N672" s="11">
        <v>19397</v>
      </c>
      <c r="O672" s="11">
        <v>214</v>
      </c>
      <c r="P672" s="2" t="s">
        <v>2580</v>
      </c>
      <c r="Q672" s="2" t="s">
        <v>2581</v>
      </c>
      <c r="R672" s="14">
        <v>7000000</v>
      </c>
      <c r="S672" s="9">
        <f t="shared" si="52"/>
        <v>6876974</v>
      </c>
    </row>
    <row r="673" spans="1:19" ht="13.2">
      <c r="A673" s="2" t="s">
        <v>5211</v>
      </c>
      <c r="B673" s="2" t="s">
        <v>7368</v>
      </c>
      <c r="C673" s="5">
        <v>7.4</v>
      </c>
      <c r="D673" s="7">
        <v>2010</v>
      </c>
      <c r="E673" s="7" t="str">
        <f t="shared" si="53"/>
        <v>2010s</v>
      </c>
      <c r="F673" s="9">
        <v>9701559</v>
      </c>
      <c r="G673" s="11">
        <v>377</v>
      </c>
      <c r="H673" s="2" t="s">
        <v>128</v>
      </c>
      <c r="I673" s="2" t="s">
        <v>2008</v>
      </c>
      <c r="N673" s="11">
        <v>141425</v>
      </c>
      <c r="O673" s="11">
        <v>283</v>
      </c>
      <c r="P673" s="2" t="s">
        <v>18</v>
      </c>
      <c r="Q673" s="2" t="s">
        <v>19</v>
      </c>
      <c r="R673" s="14">
        <v>3500000</v>
      </c>
      <c r="S673" s="9">
        <f t="shared" si="52"/>
        <v>6201559</v>
      </c>
    </row>
    <row r="674" spans="1:19" ht="13.2">
      <c r="A674" s="2" t="s">
        <v>5953</v>
      </c>
      <c r="B674" s="2" t="s">
        <v>7243</v>
      </c>
      <c r="C674" s="5">
        <v>7.4</v>
      </c>
      <c r="D674" s="7">
        <v>2005</v>
      </c>
      <c r="E674" s="7" t="str">
        <f t="shared" si="53"/>
        <v>2000s</v>
      </c>
      <c r="F674" s="9">
        <v>7362100</v>
      </c>
      <c r="G674" s="11">
        <v>110</v>
      </c>
      <c r="H674" s="2" t="s">
        <v>1278</v>
      </c>
      <c r="I674" s="2" t="s">
        <v>7242</v>
      </c>
      <c r="N674" s="11">
        <v>60295</v>
      </c>
      <c r="O674" s="11">
        <v>232</v>
      </c>
      <c r="P674" s="2" t="s">
        <v>18</v>
      </c>
      <c r="Q674" s="2" t="s">
        <v>19</v>
      </c>
      <c r="R674" s="14">
        <v>1500000</v>
      </c>
      <c r="S674" s="9">
        <f t="shared" si="52"/>
        <v>5862100</v>
      </c>
    </row>
    <row r="675" spans="1:19" ht="13.2">
      <c r="A675" s="2" t="s">
        <v>4679</v>
      </c>
      <c r="B675" s="2" t="s">
        <v>6890</v>
      </c>
      <c r="C675" s="5">
        <v>7.4</v>
      </c>
      <c r="D675" s="7">
        <v>2006</v>
      </c>
      <c r="E675" s="7" t="str">
        <f t="shared" si="53"/>
        <v>2000s</v>
      </c>
      <c r="F675" s="9">
        <v>8108247</v>
      </c>
      <c r="G675" s="11">
        <v>60</v>
      </c>
      <c r="H675" s="2" t="s">
        <v>128</v>
      </c>
      <c r="I675" s="2" t="s">
        <v>932</v>
      </c>
      <c r="N675" s="11">
        <v>9607</v>
      </c>
      <c r="O675" s="11">
        <v>174</v>
      </c>
      <c r="P675" s="2" t="s">
        <v>18</v>
      </c>
      <c r="Q675" s="2" t="s">
        <v>19</v>
      </c>
      <c r="R675" s="14">
        <v>3300000</v>
      </c>
      <c r="S675" s="9">
        <f t="shared" si="52"/>
        <v>4808247</v>
      </c>
    </row>
    <row r="676" spans="1:19" ht="13.2">
      <c r="A676" s="2" t="s">
        <v>301</v>
      </c>
      <c r="B676" s="2" t="s">
        <v>7690</v>
      </c>
      <c r="C676" s="5">
        <v>7.4</v>
      </c>
      <c r="D676" s="7">
        <v>1996</v>
      </c>
      <c r="E676" s="7" t="str">
        <f t="shared" si="53"/>
        <v>1990s</v>
      </c>
      <c r="F676" s="9">
        <v>4505922</v>
      </c>
      <c r="G676" s="11">
        <v>77</v>
      </c>
      <c r="H676" s="2" t="s">
        <v>1278</v>
      </c>
      <c r="I676" s="2" t="s">
        <v>150</v>
      </c>
      <c r="N676" s="11">
        <v>63951</v>
      </c>
      <c r="O676" s="11">
        <v>252</v>
      </c>
      <c r="P676" s="2" t="s">
        <v>18</v>
      </c>
      <c r="Q676" s="2" t="s">
        <v>19</v>
      </c>
      <c r="R676" s="14">
        <v>200000</v>
      </c>
      <c r="S676" s="9">
        <f t="shared" si="52"/>
        <v>4305922</v>
      </c>
    </row>
    <row r="677" spans="1:19" ht="13.2">
      <c r="A677" s="2" t="s">
        <v>7381</v>
      </c>
      <c r="B677" s="2" t="s">
        <v>7382</v>
      </c>
      <c r="C677" s="5">
        <v>7.4</v>
      </c>
      <c r="D677" s="7">
        <v>2013</v>
      </c>
      <c r="E677" s="7" t="str">
        <f t="shared" si="53"/>
        <v>2010s</v>
      </c>
      <c r="F677" s="9">
        <v>4946250</v>
      </c>
      <c r="G677" s="11">
        <v>149</v>
      </c>
      <c r="H677" s="2" t="s">
        <v>1941</v>
      </c>
      <c r="I677" s="2" t="s">
        <v>7047</v>
      </c>
      <c r="N677" s="11">
        <v>9540</v>
      </c>
      <c r="O677" s="11">
        <v>80</v>
      </c>
      <c r="P677" s="2" t="s">
        <v>18</v>
      </c>
      <c r="Q677" s="2" t="s">
        <v>19</v>
      </c>
      <c r="R677" s="14">
        <v>1000000</v>
      </c>
      <c r="S677" s="9">
        <f t="shared" si="52"/>
        <v>3946250</v>
      </c>
    </row>
    <row r="678" spans="1:19" ht="13.2">
      <c r="A678" s="2" t="s">
        <v>3797</v>
      </c>
      <c r="B678" s="2" t="s">
        <v>4336</v>
      </c>
      <c r="C678" s="5">
        <v>7.4</v>
      </c>
      <c r="D678" s="7">
        <v>1993</v>
      </c>
      <c r="E678" s="7" t="str">
        <f t="shared" si="53"/>
        <v>1990s</v>
      </c>
      <c r="F678" s="9">
        <v>25842000</v>
      </c>
      <c r="G678" s="11">
        <v>23</v>
      </c>
      <c r="H678" s="2" t="s">
        <v>2869</v>
      </c>
      <c r="I678" s="2" t="s">
        <v>428</v>
      </c>
      <c r="N678" s="11">
        <v>13455</v>
      </c>
      <c r="O678" s="11">
        <v>87</v>
      </c>
      <c r="P678" s="2" t="s">
        <v>18</v>
      </c>
      <c r="Q678" s="2" t="s">
        <v>30</v>
      </c>
      <c r="R678" s="14">
        <v>22000000</v>
      </c>
      <c r="S678" s="9">
        <f t="shared" si="52"/>
        <v>3842000</v>
      </c>
    </row>
    <row r="679" spans="1:19" ht="13.2">
      <c r="A679" s="2" t="s">
        <v>168</v>
      </c>
      <c r="B679" s="2" t="s">
        <v>2418</v>
      </c>
      <c r="C679" s="5">
        <v>7.4</v>
      </c>
      <c r="D679" s="7">
        <v>2016</v>
      </c>
      <c r="E679" s="7" t="str">
        <f t="shared" si="53"/>
        <v>2010s</v>
      </c>
      <c r="F679" s="9">
        <v>52822418</v>
      </c>
      <c r="G679" s="11">
        <v>204</v>
      </c>
      <c r="H679" s="2" t="s">
        <v>989</v>
      </c>
      <c r="I679" s="2" t="s">
        <v>532</v>
      </c>
      <c r="N679" s="11">
        <v>47764</v>
      </c>
      <c r="O679" s="11">
        <v>219</v>
      </c>
      <c r="P679" s="2" t="s">
        <v>18</v>
      </c>
      <c r="Q679" s="2" t="s">
        <v>19</v>
      </c>
      <c r="R679" s="14">
        <v>50000000</v>
      </c>
      <c r="S679" s="9">
        <f t="shared" si="52"/>
        <v>2822418</v>
      </c>
    </row>
    <row r="680" spans="1:19" ht="13.2">
      <c r="A680" s="2" t="s">
        <v>5882</v>
      </c>
      <c r="B680" s="2" t="s">
        <v>5883</v>
      </c>
      <c r="C680" s="5">
        <v>7.4</v>
      </c>
      <c r="D680" s="7">
        <v>1997</v>
      </c>
      <c r="E680" s="7" t="str">
        <f t="shared" si="53"/>
        <v>1990s</v>
      </c>
      <c r="F680" s="9">
        <v>12514138</v>
      </c>
      <c r="G680" s="11">
        <v>16</v>
      </c>
      <c r="H680" s="2" t="s">
        <v>128</v>
      </c>
      <c r="I680" s="2" t="s">
        <v>2107</v>
      </c>
      <c r="N680" s="11">
        <v>2801</v>
      </c>
      <c r="O680" s="11">
        <v>28</v>
      </c>
      <c r="P680" s="2" t="s">
        <v>18</v>
      </c>
      <c r="Q680" s="2" t="s">
        <v>19</v>
      </c>
      <c r="R680" s="14">
        <v>10000000</v>
      </c>
      <c r="S680" s="9">
        <f t="shared" si="52"/>
        <v>2514138</v>
      </c>
    </row>
    <row r="681" spans="1:19" ht="13.2">
      <c r="A681" s="2" t="s">
        <v>3886</v>
      </c>
      <c r="B681" s="2" t="s">
        <v>3888</v>
      </c>
      <c r="C681" s="5">
        <v>7.4</v>
      </c>
      <c r="D681" s="7">
        <v>2006</v>
      </c>
      <c r="E681" s="7" t="str">
        <f t="shared" si="53"/>
        <v>2000s</v>
      </c>
      <c r="F681" s="9">
        <v>17508670</v>
      </c>
      <c r="G681" s="11">
        <v>220</v>
      </c>
      <c r="H681" s="2" t="s">
        <v>2455</v>
      </c>
      <c r="I681" s="2" t="s">
        <v>3887</v>
      </c>
      <c r="N681" s="11">
        <v>64625</v>
      </c>
      <c r="O681" s="11">
        <v>281</v>
      </c>
      <c r="P681" s="2" t="s">
        <v>18</v>
      </c>
      <c r="Q681" s="2" t="s">
        <v>30</v>
      </c>
      <c r="R681" s="14">
        <v>15000000</v>
      </c>
      <c r="S681" s="9">
        <f t="shared" si="52"/>
        <v>2508670</v>
      </c>
    </row>
    <row r="682" spans="1:19" ht="13.2">
      <c r="A682" s="2" t="s">
        <v>4693</v>
      </c>
      <c r="B682" s="2" t="s">
        <v>5400</v>
      </c>
      <c r="C682" s="5">
        <v>7.4</v>
      </c>
      <c r="D682" s="7">
        <v>2002</v>
      </c>
      <c r="E682" s="7" t="str">
        <f t="shared" si="53"/>
        <v>2000s</v>
      </c>
      <c r="F682" s="9">
        <v>15854988</v>
      </c>
      <c r="G682" s="11">
        <v>181</v>
      </c>
      <c r="H682" s="2" t="s">
        <v>128</v>
      </c>
      <c r="I682" s="2" t="s">
        <v>309</v>
      </c>
      <c r="N682" s="11">
        <v>36542</v>
      </c>
      <c r="O682" s="11">
        <v>378</v>
      </c>
      <c r="P682" s="2" t="s">
        <v>18</v>
      </c>
      <c r="Q682" s="2" t="s">
        <v>19</v>
      </c>
      <c r="R682" s="14">
        <v>13500000</v>
      </c>
      <c r="S682" s="9">
        <f t="shared" si="52"/>
        <v>2354988</v>
      </c>
    </row>
    <row r="683" spans="1:19" ht="13.2">
      <c r="A683" s="2" t="s">
        <v>3175</v>
      </c>
      <c r="B683" s="2" t="s">
        <v>5754</v>
      </c>
      <c r="C683" s="5">
        <v>7.4</v>
      </c>
      <c r="D683" s="7">
        <v>2013</v>
      </c>
      <c r="E683" s="7" t="str">
        <f t="shared" si="53"/>
        <v>2010s</v>
      </c>
      <c r="F683" s="9">
        <v>13214255</v>
      </c>
      <c r="G683" s="11">
        <v>535</v>
      </c>
      <c r="H683" s="2" t="s">
        <v>2819</v>
      </c>
      <c r="I683" s="2" t="s">
        <v>405</v>
      </c>
      <c r="N683" s="11">
        <v>96233</v>
      </c>
      <c r="O683" s="11">
        <v>313</v>
      </c>
      <c r="P683" s="2" t="s">
        <v>18</v>
      </c>
      <c r="Q683" s="2" t="s">
        <v>19</v>
      </c>
      <c r="R683" s="14">
        <v>11000000</v>
      </c>
      <c r="S683" s="9">
        <f t="shared" si="52"/>
        <v>2214255</v>
      </c>
    </row>
    <row r="684" spans="1:19" ht="13.2">
      <c r="A684" s="2" t="s">
        <v>2086</v>
      </c>
      <c r="B684" s="2" t="s">
        <v>2562</v>
      </c>
      <c r="C684" s="5">
        <v>7.4</v>
      </c>
      <c r="D684" s="7">
        <v>2001</v>
      </c>
      <c r="E684" s="7" t="str">
        <f t="shared" si="53"/>
        <v>2000s</v>
      </c>
      <c r="F684" s="9">
        <v>50173190</v>
      </c>
      <c r="G684" s="11">
        <v>140</v>
      </c>
      <c r="H684" s="2" t="s">
        <v>2561</v>
      </c>
      <c r="I684" s="2" t="s">
        <v>70</v>
      </c>
      <c r="N684" s="11">
        <v>148490</v>
      </c>
      <c r="O684" s="11">
        <v>537</v>
      </c>
      <c r="P684" s="2" t="s">
        <v>18</v>
      </c>
      <c r="Q684" s="2" t="s">
        <v>19</v>
      </c>
      <c r="R684" s="14">
        <v>48000000</v>
      </c>
      <c r="S684" s="9">
        <f t="shared" si="52"/>
        <v>2173190</v>
      </c>
    </row>
    <row r="685" spans="1:19" ht="13.2">
      <c r="A685" s="2" t="s">
        <v>7121</v>
      </c>
      <c r="B685" s="2" t="s">
        <v>7123</v>
      </c>
      <c r="C685" s="5">
        <v>7.4</v>
      </c>
      <c r="D685" s="7">
        <v>2005</v>
      </c>
      <c r="E685" s="7" t="str">
        <f t="shared" si="53"/>
        <v>2000s</v>
      </c>
      <c r="F685" s="9">
        <v>3885134</v>
      </c>
      <c r="G685" s="11">
        <v>151</v>
      </c>
      <c r="H685" s="2" t="s">
        <v>1278</v>
      </c>
      <c r="I685" s="2" t="s">
        <v>7122</v>
      </c>
      <c r="N685" s="11">
        <v>31130</v>
      </c>
      <c r="O685" s="11">
        <v>243</v>
      </c>
      <c r="P685" s="2" t="s">
        <v>18</v>
      </c>
      <c r="Q685" s="2" t="s">
        <v>19</v>
      </c>
      <c r="R685" s="14">
        <v>2000000</v>
      </c>
      <c r="S685" s="9">
        <f t="shared" si="52"/>
        <v>1885134</v>
      </c>
    </row>
    <row r="686" spans="1:19" ht="13.2">
      <c r="A686" s="2" t="s">
        <v>7547</v>
      </c>
      <c r="B686" s="2" t="s">
        <v>7549</v>
      </c>
      <c r="C686" s="5">
        <v>7.4</v>
      </c>
      <c r="D686" s="7">
        <v>2003</v>
      </c>
      <c r="E686" s="7" t="str">
        <f t="shared" si="53"/>
        <v>2000s</v>
      </c>
      <c r="F686" s="9">
        <v>1127331</v>
      </c>
      <c r="G686" s="11">
        <v>105</v>
      </c>
      <c r="H686" s="2" t="s">
        <v>1655</v>
      </c>
      <c r="I686" s="2" t="s">
        <v>7548</v>
      </c>
      <c r="N686" s="11">
        <v>7559</v>
      </c>
      <c r="O686" s="11">
        <v>77</v>
      </c>
      <c r="P686" s="2" t="s">
        <v>4600</v>
      </c>
      <c r="Q686" s="2" t="s">
        <v>7550</v>
      </c>
      <c r="R686" s="14">
        <v>46000</v>
      </c>
      <c r="S686" s="9">
        <f t="shared" si="52"/>
        <v>1081331</v>
      </c>
    </row>
    <row r="687" spans="1:19" ht="13.2">
      <c r="A687" s="2" t="s">
        <v>6435</v>
      </c>
      <c r="B687" s="2" t="s">
        <v>6436</v>
      </c>
      <c r="C687" s="5">
        <v>7.4</v>
      </c>
      <c r="D687" s="7">
        <v>2009</v>
      </c>
      <c r="E687" s="7" t="str">
        <f t="shared" si="53"/>
        <v>2000s</v>
      </c>
      <c r="F687" s="9">
        <v>6670712</v>
      </c>
      <c r="G687" s="11">
        <v>149</v>
      </c>
      <c r="H687" s="2" t="s">
        <v>1278</v>
      </c>
      <c r="I687" s="2" t="s">
        <v>5495</v>
      </c>
      <c r="N687" s="11">
        <v>27301</v>
      </c>
      <c r="O687" s="11">
        <v>101</v>
      </c>
      <c r="P687" s="2" t="s">
        <v>18</v>
      </c>
      <c r="Q687" s="2" t="s">
        <v>19</v>
      </c>
      <c r="R687" s="14">
        <v>6000000</v>
      </c>
      <c r="S687" s="9">
        <f t="shared" si="52"/>
        <v>670712</v>
      </c>
    </row>
    <row r="688" spans="1:19" ht="13.2">
      <c r="A688" s="2" t="s">
        <v>7721</v>
      </c>
      <c r="B688" s="2" t="s">
        <v>7723</v>
      </c>
      <c r="C688" s="5">
        <v>7.4</v>
      </c>
      <c r="D688" s="7">
        <v>2009</v>
      </c>
      <c r="E688" s="7" t="str">
        <f t="shared" si="53"/>
        <v>2000s</v>
      </c>
      <c r="F688" s="9">
        <v>155984</v>
      </c>
      <c r="G688" s="11">
        <v>29</v>
      </c>
      <c r="H688" s="2" t="s">
        <v>37</v>
      </c>
      <c r="I688" s="2" t="s">
        <v>7722</v>
      </c>
      <c r="N688" s="11">
        <v>586</v>
      </c>
      <c r="O688" s="11">
        <v>9</v>
      </c>
      <c r="P688" s="2" t="s">
        <v>18</v>
      </c>
      <c r="Q688" s="2" t="s">
        <v>19</v>
      </c>
      <c r="R688" s="14">
        <v>160000</v>
      </c>
      <c r="S688" s="9">
        <f t="shared" si="52"/>
        <v>-4016</v>
      </c>
    </row>
    <row r="689" spans="1:19" ht="13.2">
      <c r="A689" s="2" t="s">
        <v>4192</v>
      </c>
      <c r="B689" s="2" t="s">
        <v>4708</v>
      </c>
      <c r="C689" s="5">
        <v>7.4</v>
      </c>
      <c r="D689" s="7">
        <v>2005</v>
      </c>
      <c r="E689" s="7" t="str">
        <f t="shared" si="53"/>
        <v>2000s</v>
      </c>
      <c r="F689" s="9">
        <v>1900725</v>
      </c>
      <c r="G689" s="11">
        <v>168</v>
      </c>
      <c r="H689" s="2" t="s">
        <v>4562</v>
      </c>
      <c r="I689" s="2" t="s">
        <v>230</v>
      </c>
      <c r="N689" s="11">
        <v>43205</v>
      </c>
      <c r="O689" s="11">
        <v>232</v>
      </c>
      <c r="P689" s="2" t="s">
        <v>18</v>
      </c>
      <c r="Q689" s="2" t="s">
        <v>219</v>
      </c>
      <c r="R689" s="14">
        <v>2000000</v>
      </c>
      <c r="S689" s="9">
        <f t="shared" si="52"/>
        <v>-99275</v>
      </c>
    </row>
    <row r="690" spans="1:19" ht="13.2">
      <c r="A690" s="2" t="s">
        <v>1012</v>
      </c>
      <c r="B690" s="2" t="s">
        <v>4397</v>
      </c>
      <c r="C690" s="5">
        <v>7.4</v>
      </c>
      <c r="D690" s="7">
        <v>2007</v>
      </c>
      <c r="E690" s="7" t="str">
        <f t="shared" si="53"/>
        <v>2000s</v>
      </c>
      <c r="F690" s="9">
        <v>8579684</v>
      </c>
      <c r="G690" s="11">
        <v>168</v>
      </c>
      <c r="H690" s="2" t="s">
        <v>869</v>
      </c>
      <c r="I690" s="2" t="s">
        <v>86</v>
      </c>
      <c r="N690" s="11">
        <v>89547</v>
      </c>
      <c r="O690" s="11">
        <v>199</v>
      </c>
      <c r="P690" s="2" t="s">
        <v>18</v>
      </c>
      <c r="Q690" s="2" t="s">
        <v>19</v>
      </c>
      <c r="R690" s="14">
        <v>9000000</v>
      </c>
      <c r="S690" s="9">
        <f t="shared" si="52"/>
        <v>-420316</v>
      </c>
    </row>
    <row r="691" spans="1:19" ht="13.2">
      <c r="A691" s="2" t="s">
        <v>280</v>
      </c>
      <c r="B691" s="2" t="s">
        <v>2998</v>
      </c>
      <c r="C691" s="5">
        <v>7.4</v>
      </c>
      <c r="D691" s="7">
        <v>1973</v>
      </c>
      <c r="E691" s="7" t="str">
        <f t="shared" si="53"/>
        <v>1970s</v>
      </c>
      <c r="F691" s="9">
        <v>32645</v>
      </c>
      <c r="G691" s="11">
        <v>112</v>
      </c>
      <c r="H691" s="2" t="s">
        <v>2455</v>
      </c>
      <c r="I691" s="2" t="s">
        <v>910</v>
      </c>
      <c r="N691" s="11">
        <v>67797</v>
      </c>
      <c r="O691" s="11">
        <v>223</v>
      </c>
      <c r="P691" s="2" t="s">
        <v>18</v>
      </c>
      <c r="Q691" s="2" t="s">
        <v>19</v>
      </c>
      <c r="R691" s="14">
        <v>500000</v>
      </c>
      <c r="S691" s="9">
        <f t="shared" si="52"/>
        <v>-467355</v>
      </c>
    </row>
    <row r="692" spans="1:19" ht="13.2">
      <c r="A692" s="2" t="s">
        <v>258</v>
      </c>
      <c r="B692" s="2" t="s">
        <v>6692</v>
      </c>
      <c r="C692" s="5">
        <v>7.4</v>
      </c>
      <c r="D692" s="7">
        <v>1996</v>
      </c>
      <c r="E692" s="7" t="str">
        <f t="shared" si="53"/>
        <v>1990s</v>
      </c>
      <c r="F692" s="9">
        <v>3798532</v>
      </c>
      <c r="G692" s="11">
        <v>120</v>
      </c>
      <c r="H692" s="2" t="s">
        <v>2455</v>
      </c>
      <c r="I692" s="2" t="s">
        <v>81</v>
      </c>
      <c r="N692" s="11">
        <v>41138</v>
      </c>
      <c r="O692" s="11">
        <v>208</v>
      </c>
      <c r="P692" s="2" t="s">
        <v>18</v>
      </c>
      <c r="Q692" s="2" t="s">
        <v>19</v>
      </c>
      <c r="R692" s="14">
        <v>4500000</v>
      </c>
      <c r="S692" s="9">
        <f t="shared" si="52"/>
        <v>-701468</v>
      </c>
    </row>
    <row r="693" spans="1:19" ht="13.2">
      <c r="A693" s="2" t="s">
        <v>4806</v>
      </c>
      <c r="B693" s="2" t="s">
        <v>6493</v>
      </c>
      <c r="C693" s="5">
        <v>7.4</v>
      </c>
      <c r="D693" s="7">
        <v>2001</v>
      </c>
      <c r="E693" s="7" t="str">
        <f t="shared" si="53"/>
        <v>2000s</v>
      </c>
      <c r="F693" s="9">
        <v>6200756</v>
      </c>
      <c r="G693" s="11">
        <v>122</v>
      </c>
      <c r="H693" s="2" t="s">
        <v>1278</v>
      </c>
      <c r="I693" s="2" t="s">
        <v>57</v>
      </c>
      <c r="N693" s="11">
        <v>96129</v>
      </c>
      <c r="O693" s="11">
        <v>488</v>
      </c>
      <c r="P693" s="2" t="s">
        <v>18</v>
      </c>
      <c r="Q693" s="2" t="s">
        <v>19</v>
      </c>
      <c r="R693" s="14">
        <v>7000000</v>
      </c>
      <c r="S693" s="9">
        <f t="shared" si="52"/>
        <v>-799244</v>
      </c>
    </row>
    <row r="694" spans="1:19" ht="13.2">
      <c r="A694" s="2" t="s">
        <v>7402</v>
      </c>
      <c r="B694" s="2" t="s">
        <v>7403</v>
      </c>
      <c r="C694" s="5">
        <v>7.4</v>
      </c>
      <c r="D694" s="7">
        <v>2006</v>
      </c>
      <c r="E694" s="7" t="str">
        <f t="shared" si="53"/>
        <v>2000s</v>
      </c>
      <c r="F694" s="9">
        <v>104077</v>
      </c>
      <c r="G694" s="11">
        <v>117</v>
      </c>
      <c r="H694" s="2" t="s">
        <v>1263</v>
      </c>
      <c r="I694" s="2" t="s">
        <v>1358</v>
      </c>
      <c r="N694" s="11">
        <v>46076</v>
      </c>
      <c r="O694" s="11">
        <v>88</v>
      </c>
      <c r="P694" s="2" t="s">
        <v>18</v>
      </c>
      <c r="Q694" s="2" t="s">
        <v>19</v>
      </c>
      <c r="R694" s="14">
        <v>1000000</v>
      </c>
      <c r="S694" s="9">
        <f t="shared" si="52"/>
        <v>-895923</v>
      </c>
    </row>
    <row r="695" spans="1:19" ht="13.2">
      <c r="A695" s="2" t="s">
        <v>7785</v>
      </c>
      <c r="B695" s="2" t="s">
        <v>7787</v>
      </c>
      <c r="C695" s="5">
        <v>7.4</v>
      </c>
      <c r="D695" s="7">
        <v>1997</v>
      </c>
      <c r="E695" s="7" t="str">
        <f t="shared" si="53"/>
        <v>1990s</v>
      </c>
      <c r="F695" s="9">
        <v>94596</v>
      </c>
      <c r="G695" s="11">
        <v>78</v>
      </c>
      <c r="H695" s="2" t="s">
        <v>2266</v>
      </c>
      <c r="I695" s="2" t="s">
        <v>7786</v>
      </c>
      <c r="N695" s="11">
        <v>6318</v>
      </c>
      <c r="O695" s="11">
        <v>50</v>
      </c>
      <c r="P695" s="2" t="s">
        <v>377</v>
      </c>
      <c r="Q695" s="2" t="s">
        <v>378</v>
      </c>
      <c r="R695" s="14">
        <v>1000000</v>
      </c>
      <c r="S695" s="9">
        <f t="shared" si="52"/>
        <v>-905404</v>
      </c>
    </row>
    <row r="696" spans="1:19" ht="13.2">
      <c r="A696" s="2" t="s">
        <v>7289</v>
      </c>
      <c r="B696" s="2" t="s">
        <v>7291</v>
      </c>
      <c r="C696" s="5">
        <v>7.4</v>
      </c>
      <c r="D696" s="7">
        <v>2006</v>
      </c>
      <c r="E696" s="7" t="str">
        <f t="shared" si="53"/>
        <v>2000s</v>
      </c>
      <c r="F696" s="9">
        <v>638951</v>
      </c>
      <c r="G696" s="11">
        <v>15</v>
      </c>
      <c r="H696" s="2" t="s">
        <v>1655</v>
      </c>
      <c r="I696" s="2" t="s">
        <v>7290</v>
      </c>
      <c r="N696" s="11">
        <v>775</v>
      </c>
      <c r="O696" s="11">
        <v>19</v>
      </c>
      <c r="P696" s="2" t="s">
        <v>7292</v>
      </c>
      <c r="Q696" s="2" t="s">
        <v>19</v>
      </c>
      <c r="R696" s="14">
        <v>1592000</v>
      </c>
      <c r="S696" s="9">
        <f t="shared" si="52"/>
        <v>-953049</v>
      </c>
    </row>
    <row r="697" spans="1:19" ht="13.2">
      <c r="A697" s="2" t="s">
        <v>5781</v>
      </c>
      <c r="B697" s="2" t="s">
        <v>7326</v>
      </c>
      <c r="C697" s="5">
        <v>7.4</v>
      </c>
      <c r="D697" s="7">
        <v>2011</v>
      </c>
      <c r="E697" s="7" t="str">
        <f t="shared" si="53"/>
        <v>2010s</v>
      </c>
      <c r="F697" s="9">
        <v>24784</v>
      </c>
      <c r="G697" s="11">
        <v>23</v>
      </c>
      <c r="H697" s="2" t="s">
        <v>37</v>
      </c>
      <c r="N697" s="11">
        <v>591</v>
      </c>
      <c r="O697" s="11">
        <v>10</v>
      </c>
      <c r="P697" s="2" t="s">
        <v>18</v>
      </c>
      <c r="Q697" s="2" t="s">
        <v>161</v>
      </c>
      <c r="R697" s="14">
        <v>1200000</v>
      </c>
      <c r="S697" s="9">
        <f t="shared" si="52"/>
        <v>-1175216</v>
      </c>
    </row>
    <row r="698" spans="1:19" ht="13.2">
      <c r="A698" s="2" t="s">
        <v>387</v>
      </c>
      <c r="B698" s="2" t="s">
        <v>6361</v>
      </c>
      <c r="C698" s="5">
        <v>7.4</v>
      </c>
      <c r="D698" s="7">
        <v>2004</v>
      </c>
      <c r="E698" s="7" t="str">
        <f t="shared" si="53"/>
        <v>2000s</v>
      </c>
      <c r="F698" s="9">
        <v>2338695</v>
      </c>
      <c r="G698" s="11">
        <v>149</v>
      </c>
      <c r="H698" s="2" t="s">
        <v>1093</v>
      </c>
      <c r="I698" s="2" t="s">
        <v>34</v>
      </c>
      <c r="N698" s="11">
        <v>134070</v>
      </c>
      <c r="O698" s="11">
        <v>263</v>
      </c>
      <c r="P698" s="2" t="s">
        <v>18</v>
      </c>
      <c r="Q698" s="2" t="s">
        <v>30</v>
      </c>
      <c r="R698" s="14">
        <v>4000000</v>
      </c>
      <c r="S698" s="9">
        <f t="shared" si="52"/>
        <v>-1661305</v>
      </c>
    </row>
    <row r="699" spans="1:19" ht="13.2">
      <c r="A699" s="2" t="s">
        <v>2593</v>
      </c>
      <c r="B699" s="2" t="s">
        <v>5900</v>
      </c>
      <c r="C699" s="5">
        <v>7.4</v>
      </c>
      <c r="D699" s="7">
        <v>2002</v>
      </c>
      <c r="E699" s="7" t="str">
        <f t="shared" si="53"/>
        <v>2000s</v>
      </c>
      <c r="F699" s="9">
        <v>8111360</v>
      </c>
      <c r="G699" s="11">
        <v>137</v>
      </c>
      <c r="H699" s="2" t="s">
        <v>1093</v>
      </c>
      <c r="I699" s="2" t="s">
        <v>1967</v>
      </c>
      <c r="N699" s="11">
        <v>34848</v>
      </c>
      <c r="O699" s="11">
        <v>203</v>
      </c>
      <c r="P699" s="2" t="s">
        <v>18</v>
      </c>
      <c r="Q699" s="2" t="s">
        <v>30</v>
      </c>
      <c r="R699" s="14">
        <v>10000000</v>
      </c>
      <c r="S699" s="9">
        <f t="shared" si="52"/>
        <v>-1888640</v>
      </c>
    </row>
    <row r="700" spans="1:19" ht="13.2">
      <c r="A700" s="2" t="s">
        <v>99</v>
      </c>
      <c r="B700" s="2" t="s">
        <v>6631</v>
      </c>
      <c r="C700" s="5">
        <v>7.4</v>
      </c>
      <c r="D700" s="7">
        <v>1994</v>
      </c>
      <c r="E700" s="7" t="str">
        <f t="shared" si="53"/>
        <v>1990s</v>
      </c>
      <c r="F700" s="9">
        <v>3049135</v>
      </c>
      <c r="G700" s="11">
        <v>93</v>
      </c>
      <c r="H700" s="2" t="s">
        <v>6630</v>
      </c>
      <c r="I700" s="2" t="s">
        <v>127</v>
      </c>
      <c r="N700" s="11">
        <v>50197</v>
      </c>
      <c r="O700" s="11">
        <v>265</v>
      </c>
      <c r="P700" s="2" t="s">
        <v>18</v>
      </c>
      <c r="Q700" s="2" t="s">
        <v>104</v>
      </c>
      <c r="R700" s="14">
        <v>5000000</v>
      </c>
      <c r="S700" s="9">
        <f t="shared" si="52"/>
        <v>-1950865</v>
      </c>
    </row>
    <row r="701" spans="1:19" ht="13.2">
      <c r="A701" s="2" t="s">
        <v>5680</v>
      </c>
      <c r="B701" s="2" t="s">
        <v>6977</v>
      </c>
      <c r="C701" s="5">
        <v>7.4</v>
      </c>
      <c r="D701" s="7">
        <v>2004</v>
      </c>
      <c r="E701" s="7" t="str">
        <f t="shared" si="53"/>
        <v>2000s</v>
      </c>
      <c r="F701" s="9">
        <v>95016</v>
      </c>
      <c r="G701" s="11">
        <v>40</v>
      </c>
      <c r="H701" s="2" t="s">
        <v>2122</v>
      </c>
      <c r="I701" s="2" t="s">
        <v>5674</v>
      </c>
      <c r="N701" s="11">
        <v>11074</v>
      </c>
      <c r="O701" s="11">
        <v>56</v>
      </c>
      <c r="P701" s="2" t="s">
        <v>3783</v>
      </c>
      <c r="Q701" s="2" t="s">
        <v>431</v>
      </c>
      <c r="R701" s="14">
        <v>2700000</v>
      </c>
      <c r="S701" s="9">
        <f t="shared" si="52"/>
        <v>-2604984</v>
      </c>
    </row>
    <row r="702" spans="1:19" ht="13.2">
      <c r="A702" s="2" t="s">
        <v>2314</v>
      </c>
      <c r="B702" s="2" t="s">
        <v>2446</v>
      </c>
      <c r="C702" s="5">
        <v>7.4</v>
      </c>
      <c r="D702" s="7">
        <v>2014</v>
      </c>
      <c r="E702" s="7" t="str">
        <f t="shared" si="53"/>
        <v>2010s</v>
      </c>
      <c r="F702" s="9">
        <v>47105085</v>
      </c>
      <c r="G702" s="11">
        <v>276</v>
      </c>
      <c r="H702" s="2" t="s">
        <v>1001</v>
      </c>
      <c r="I702" s="2" t="s">
        <v>54</v>
      </c>
      <c r="N702" s="11">
        <v>136973</v>
      </c>
      <c r="O702" s="11">
        <v>275</v>
      </c>
      <c r="P702" s="2" t="s">
        <v>18</v>
      </c>
      <c r="Q702" s="2" t="s">
        <v>19</v>
      </c>
      <c r="R702" s="14">
        <v>50000000</v>
      </c>
      <c r="S702" s="9">
        <f t="shared" si="52"/>
        <v>-2894915</v>
      </c>
    </row>
    <row r="703" spans="1:19" ht="13.2">
      <c r="A703" s="2" t="s">
        <v>4885</v>
      </c>
      <c r="B703" s="2" t="s">
        <v>6679</v>
      </c>
      <c r="C703" s="5">
        <v>7.4</v>
      </c>
      <c r="D703" s="7">
        <v>2011</v>
      </c>
      <c r="E703" s="7" t="str">
        <f t="shared" si="53"/>
        <v>2010s</v>
      </c>
      <c r="F703" s="9">
        <v>1729969</v>
      </c>
      <c r="G703" s="11">
        <v>359</v>
      </c>
      <c r="H703" s="2" t="s">
        <v>1945</v>
      </c>
      <c r="I703" s="2" t="s">
        <v>1306</v>
      </c>
      <c r="N703" s="11">
        <v>68211</v>
      </c>
      <c r="O703" s="11">
        <v>219</v>
      </c>
      <c r="P703" s="2" t="s">
        <v>18</v>
      </c>
      <c r="Q703" s="2" t="s">
        <v>19</v>
      </c>
      <c r="R703" s="14">
        <v>5000000</v>
      </c>
      <c r="S703" s="9">
        <f t="shared" si="52"/>
        <v>-3270031</v>
      </c>
    </row>
    <row r="704" spans="1:19" ht="13.2">
      <c r="A704" s="2" t="s">
        <v>4675</v>
      </c>
      <c r="B704" s="2" t="s">
        <v>4677</v>
      </c>
      <c r="C704" s="5">
        <v>7.4</v>
      </c>
      <c r="D704" s="7">
        <v>1999</v>
      </c>
      <c r="E704" s="7" t="str">
        <f t="shared" si="53"/>
        <v>1990s</v>
      </c>
      <c r="F704" s="9">
        <v>6201757</v>
      </c>
      <c r="G704" s="11">
        <v>103</v>
      </c>
      <c r="H704" s="2" t="s">
        <v>4676</v>
      </c>
      <c r="I704" s="2" t="s">
        <v>233</v>
      </c>
      <c r="N704" s="11">
        <v>10037</v>
      </c>
      <c r="O704" s="11">
        <v>202</v>
      </c>
      <c r="P704" s="2" t="s">
        <v>18</v>
      </c>
      <c r="Q704" s="2" t="s">
        <v>30</v>
      </c>
      <c r="R704" s="14">
        <v>10000000</v>
      </c>
      <c r="S704" s="9">
        <f t="shared" si="52"/>
        <v>-3798243</v>
      </c>
    </row>
    <row r="705" spans="1:19" ht="13.2">
      <c r="A705" s="2" t="s">
        <v>1739</v>
      </c>
      <c r="B705" s="2" t="s">
        <v>5528</v>
      </c>
      <c r="C705" s="5">
        <v>7.4</v>
      </c>
      <c r="D705" s="7">
        <v>2007</v>
      </c>
      <c r="E705" s="7" t="str">
        <f t="shared" si="53"/>
        <v>2000s</v>
      </c>
      <c r="F705" s="9">
        <v>5949693</v>
      </c>
      <c r="G705" s="11">
        <v>226</v>
      </c>
      <c r="H705" s="2" t="s">
        <v>750</v>
      </c>
      <c r="I705" s="2" t="s">
        <v>2008</v>
      </c>
      <c r="N705" s="11">
        <v>114762</v>
      </c>
      <c r="O705" s="11">
        <v>299</v>
      </c>
      <c r="P705" s="2" t="s">
        <v>18</v>
      </c>
      <c r="Q705" s="2" t="s">
        <v>19</v>
      </c>
      <c r="R705" s="14">
        <v>12000000</v>
      </c>
      <c r="S705" s="9">
        <f t="shared" si="52"/>
        <v>-6050307</v>
      </c>
    </row>
    <row r="706" spans="1:19" ht="13.2">
      <c r="A706" s="2" t="s">
        <v>3906</v>
      </c>
      <c r="B706" s="2" t="s">
        <v>5403</v>
      </c>
      <c r="C706" s="5">
        <v>7.4</v>
      </c>
      <c r="D706" s="7">
        <v>2000</v>
      </c>
      <c r="E706" s="7" t="str">
        <f t="shared" si="53"/>
        <v>2000s</v>
      </c>
      <c r="F706" s="9">
        <v>7060876</v>
      </c>
      <c r="G706" s="11">
        <v>132</v>
      </c>
      <c r="H706" s="2" t="s">
        <v>814</v>
      </c>
      <c r="I706" s="2" t="s">
        <v>127</v>
      </c>
      <c r="N706" s="11">
        <v>44795</v>
      </c>
      <c r="O706" s="11">
        <v>314</v>
      </c>
      <c r="P706" s="2" t="s">
        <v>18</v>
      </c>
      <c r="Q706" s="2" t="s">
        <v>30</v>
      </c>
      <c r="R706" s="14">
        <v>13500000</v>
      </c>
      <c r="S706" s="9">
        <f t="shared" ref="S706:S769" si="54">F706-R706</f>
        <v>-6439124</v>
      </c>
    </row>
    <row r="707" spans="1:19" ht="13.2">
      <c r="A707" s="2" t="s">
        <v>1912</v>
      </c>
      <c r="B707" s="2" t="s">
        <v>4643</v>
      </c>
      <c r="C707" s="5">
        <v>7.4</v>
      </c>
      <c r="D707" s="7">
        <v>1997</v>
      </c>
      <c r="E707" s="7" t="str">
        <f t="shared" ref="E707:E770" si="55">LEFT(D707,3)&amp;"0s"</f>
        <v>1990s</v>
      </c>
      <c r="F707" s="9">
        <v>10569071</v>
      </c>
      <c r="G707" s="11">
        <v>104</v>
      </c>
      <c r="H707" s="2" t="s">
        <v>869</v>
      </c>
      <c r="I707" s="2" t="s">
        <v>1912</v>
      </c>
      <c r="N707" s="11">
        <v>35586</v>
      </c>
      <c r="O707" s="11">
        <v>131</v>
      </c>
      <c r="P707" s="2" t="s">
        <v>18</v>
      </c>
      <c r="Q707" s="2" t="s">
        <v>19</v>
      </c>
      <c r="R707" s="14">
        <v>20000000</v>
      </c>
      <c r="S707" s="9">
        <f t="shared" si="54"/>
        <v>-9430929</v>
      </c>
    </row>
    <row r="708" spans="1:19" ht="13.2">
      <c r="A708" s="2" t="s">
        <v>4971</v>
      </c>
      <c r="B708" s="2" t="s">
        <v>4972</v>
      </c>
      <c r="C708" s="5">
        <v>7.4</v>
      </c>
      <c r="D708" s="7">
        <v>2006</v>
      </c>
      <c r="E708" s="7" t="str">
        <f t="shared" si="55"/>
        <v>2000s</v>
      </c>
      <c r="F708" s="9">
        <v>6855137</v>
      </c>
      <c r="G708" s="11">
        <v>157</v>
      </c>
      <c r="H708" s="2" t="s">
        <v>267</v>
      </c>
      <c r="I708" s="2" t="s">
        <v>199</v>
      </c>
      <c r="N708" s="11">
        <v>88590</v>
      </c>
      <c r="O708" s="11">
        <v>419</v>
      </c>
      <c r="P708" s="2" t="s">
        <v>18</v>
      </c>
      <c r="Q708" s="2" t="s">
        <v>431</v>
      </c>
      <c r="R708" s="14">
        <v>17000000</v>
      </c>
      <c r="S708" s="9">
        <f t="shared" si="54"/>
        <v>-10144863</v>
      </c>
    </row>
    <row r="709" spans="1:19" ht="13.2">
      <c r="A709" s="2" t="s">
        <v>4679</v>
      </c>
      <c r="B709" s="2" t="s">
        <v>4680</v>
      </c>
      <c r="C709" s="5">
        <v>7.4</v>
      </c>
      <c r="D709" s="7">
        <v>2015</v>
      </c>
      <c r="E709" s="7" t="str">
        <f t="shared" si="55"/>
        <v>2010s</v>
      </c>
      <c r="F709" s="9">
        <v>6420319</v>
      </c>
      <c r="G709" s="11">
        <v>45</v>
      </c>
      <c r="H709" s="2" t="s">
        <v>1648</v>
      </c>
      <c r="I709" s="2" t="s">
        <v>80</v>
      </c>
      <c r="N709" s="11">
        <v>15978</v>
      </c>
      <c r="O709" s="11">
        <v>122</v>
      </c>
      <c r="P709" s="2" t="s">
        <v>18</v>
      </c>
      <c r="Q709" s="2" t="s">
        <v>1435</v>
      </c>
      <c r="R709" s="14">
        <v>20000000</v>
      </c>
      <c r="S709" s="9">
        <f t="shared" si="54"/>
        <v>-13579681</v>
      </c>
    </row>
    <row r="710" spans="1:19" ht="13.2">
      <c r="A710" s="2" t="s">
        <v>3697</v>
      </c>
      <c r="B710" s="2" t="s">
        <v>3699</v>
      </c>
      <c r="C710" s="5">
        <v>7.4</v>
      </c>
      <c r="D710" s="7">
        <v>2010</v>
      </c>
      <c r="E710" s="7" t="str">
        <f t="shared" si="55"/>
        <v>2010s</v>
      </c>
      <c r="F710" s="9">
        <v>21129348</v>
      </c>
      <c r="G710" s="11">
        <v>239</v>
      </c>
      <c r="H710" s="2" t="s">
        <v>2455</v>
      </c>
      <c r="I710" s="2" t="s">
        <v>179</v>
      </c>
      <c r="N710" s="11">
        <v>146364</v>
      </c>
      <c r="O710" s="11">
        <v>237</v>
      </c>
      <c r="P710" s="2" t="s">
        <v>18</v>
      </c>
      <c r="Q710" s="2" t="s">
        <v>19</v>
      </c>
      <c r="R710" s="14">
        <v>35000000</v>
      </c>
      <c r="S710" s="9">
        <f t="shared" si="54"/>
        <v>-13870652</v>
      </c>
    </row>
    <row r="711" spans="1:19" ht="13.2">
      <c r="A711" s="2" t="s">
        <v>5328</v>
      </c>
      <c r="B711" s="2" t="s">
        <v>5330</v>
      </c>
      <c r="C711" s="5">
        <v>7.4</v>
      </c>
      <c r="D711" s="7">
        <v>2005</v>
      </c>
      <c r="E711" s="7" t="str">
        <f t="shared" si="55"/>
        <v>2000s</v>
      </c>
      <c r="F711" s="9">
        <v>74205</v>
      </c>
      <c r="G711" s="11">
        <v>140</v>
      </c>
      <c r="H711" s="2" t="s">
        <v>1655</v>
      </c>
      <c r="I711" s="2" t="s">
        <v>142</v>
      </c>
      <c r="N711" s="11">
        <v>18646</v>
      </c>
      <c r="O711" s="11">
        <v>81</v>
      </c>
      <c r="P711" s="2" t="s">
        <v>18</v>
      </c>
      <c r="Q711" s="2" t="s">
        <v>3402</v>
      </c>
      <c r="R711" s="14">
        <v>14200000</v>
      </c>
      <c r="S711" s="9">
        <f t="shared" si="54"/>
        <v>-14125795</v>
      </c>
    </row>
    <row r="712" spans="1:19" ht="13.2">
      <c r="A712" s="2" t="s">
        <v>2316</v>
      </c>
      <c r="B712" s="2" t="s">
        <v>2318</v>
      </c>
      <c r="C712" s="5">
        <v>7.4</v>
      </c>
      <c r="D712" s="7">
        <v>1999</v>
      </c>
      <c r="E712" s="7" t="str">
        <f t="shared" si="55"/>
        <v>1990s</v>
      </c>
      <c r="F712" s="9">
        <v>34580635</v>
      </c>
      <c r="G712" s="11">
        <v>140</v>
      </c>
      <c r="H712" s="2" t="s">
        <v>1984</v>
      </c>
      <c r="I712" s="2" t="s">
        <v>2317</v>
      </c>
      <c r="N712" s="11">
        <v>100743</v>
      </c>
      <c r="O712" s="11">
        <v>549</v>
      </c>
      <c r="P712" s="2" t="s">
        <v>18</v>
      </c>
      <c r="Q712" s="2" t="s">
        <v>30</v>
      </c>
      <c r="R712" s="14">
        <v>52000000</v>
      </c>
      <c r="S712" s="9">
        <f t="shared" si="54"/>
        <v>-17419365</v>
      </c>
    </row>
    <row r="713" spans="1:19" ht="13.2">
      <c r="A713" s="2" t="s">
        <v>704</v>
      </c>
      <c r="B713" s="2" t="s">
        <v>2237</v>
      </c>
      <c r="C713" s="5">
        <v>7.4</v>
      </c>
      <c r="D713" s="7">
        <v>2004</v>
      </c>
      <c r="E713" s="7" t="str">
        <f t="shared" si="55"/>
        <v>2000s</v>
      </c>
      <c r="F713" s="9">
        <v>51225796</v>
      </c>
      <c r="G713" s="11">
        <v>153</v>
      </c>
      <c r="H713" s="2" t="s">
        <v>2236</v>
      </c>
      <c r="I713" s="2" t="s">
        <v>361</v>
      </c>
      <c r="N713" s="11">
        <v>96654</v>
      </c>
      <c r="O713" s="11">
        <v>2047</v>
      </c>
      <c r="P713" s="2" t="s">
        <v>18</v>
      </c>
      <c r="Q713" s="2" t="s">
        <v>30</v>
      </c>
      <c r="R713" s="14">
        <v>70000000</v>
      </c>
      <c r="S713" s="9">
        <f t="shared" si="54"/>
        <v>-18774204</v>
      </c>
    </row>
    <row r="714" spans="1:19" ht="13.2">
      <c r="A714" s="2" t="s">
        <v>4355</v>
      </c>
      <c r="B714" s="2" t="s">
        <v>4736</v>
      </c>
      <c r="C714" s="5">
        <v>7.4</v>
      </c>
      <c r="D714" s="7">
        <v>2008</v>
      </c>
      <c r="E714" s="7" t="str">
        <f t="shared" si="55"/>
        <v>2000s</v>
      </c>
      <c r="F714" s="9">
        <v>476270</v>
      </c>
      <c r="G714" s="11">
        <v>160</v>
      </c>
      <c r="H714" s="2" t="s">
        <v>3781</v>
      </c>
      <c r="I714" s="2" t="s">
        <v>1510</v>
      </c>
      <c r="N714" s="11">
        <v>29602</v>
      </c>
      <c r="O714" s="11">
        <v>110</v>
      </c>
      <c r="P714" s="2" t="s">
        <v>3783</v>
      </c>
      <c r="Q714" s="2" t="s">
        <v>431</v>
      </c>
      <c r="R714" s="14">
        <v>20000000</v>
      </c>
      <c r="S714" s="9">
        <f t="shared" si="54"/>
        <v>-19523730</v>
      </c>
    </row>
    <row r="715" spans="1:19" ht="13.2">
      <c r="A715" s="2" t="s">
        <v>2680</v>
      </c>
      <c r="B715" s="2" t="s">
        <v>2682</v>
      </c>
      <c r="C715" s="5">
        <v>7.4</v>
      </c>
      <c r="D715" s="7">
        <v>2007</v>
      </c>
      <c r="E715" s="7" t="str">
        <f t="shared" si="55"/>
        <v>2000s</v>
      </c>
      <c r="F715" s="9">
        <v>24343673</v>
      </c>
      <c r="G715" s="11">
        <v>156</v>
      </c>
      <c r="H715" s="2" t="s">
        <v>2681</v>
      </c>
      <c r="I715" s="2" t="s">
        <v>963</v>
      </c>
      <c r="N715" s="11">
        <v>91860</v>
      </c>
      <c r="O715" s="11">
        <v>524</v>
      </c>
      <c r="P715" s="2" t="s">
        <v>18</v>
      </c>
      <c r="Q715" s="2" t="s">
        <v>19</v>
      </c>
      <c r="R715" s="14">
        <v>45000000</v>
      </c>
      <c r="S715" s="9">
        <f t="shared" si="54"/>
        <v>-20656327</v>
      </c>
    </row>
    <row r="716" spans="1:19" ht="13.2">
      <c r="A716" s="2" t="s">
        <v>1780</v>
      </c>
      <c r="B716" s="2" t="s">
        <v>2015</v>
      </c>
      <c r="C716" s="5">
        <v>7.4</v>
      </c>
      <c r="D716" s="7">
        <v>2009</v>
      </c>
      <c r="E716" s="7" t="str">
        <f t="shared" si="55"/>
        <v>2000s</v>
      </c>
      <c r="F716" s="9">
        <v>37479778</v>
      </c>
      <c r="G716" s="11">
        <v>306</v>
      </c>
      <c r="H716" s="2" t="s">
        <v>2014</v>
      </c>
      <c r="I716" s="2" t="s">
        <v>627</v>
      </c>
      <c r="N716" s="11">
        <v>124222</v>
      </c>
      <c r="O716" s="11">
        <v>259</v>
      </c>
      <c r="P716" s="2" t="s">
        <v>18</v>
      </c>
      <c r="Q716" s="2" t="s">
        <v>19</v>
      </c>
      <c r="R716" s="14">
        <v>60000000</v>
      </c>
      <c r="S716" s="9">
        <f t="shared" si="54"/>
        <v>-22520222</v>
      </c>
    </row>
    <row r="717" spans="1:19" ht="13.2">
      <c r="A717" s="2" t="s">
        <v>252</v>
      </c>
      <c r="B717" s="2" t="s">
        <v>3393</v>
      </c>
      <c r="C717" s="5">
        <v>7.4</v>
      </c>
      <c r="D717" s="7">
        <v>2015</v>
      </c>
      <c r="E717" s="7" t="str">
        <f t="shared" si="55"/>
        <v>2010s</v>
      </c>
      <c r="F717" s="9">
        <v>10137502</v>
      </c>
      <c r="G717" s="11">
        <v>335</v>
      </c>
      <c r="H717" s="2" t="s">
        <v>3392</v>
      </c>
      <c r="I717" s="2" t="s">
        <v>36</v>
      </c>
      <c r="N717" s="11">
        <v>77394</v>
      </c>
      <c r="O717" s="11">
        <v>195</v>
      </c>
      <c r="P717" s="2" t="s">
        <v>18</v>
      </c>
      <c r="Q717" s="2" t="s">
        <v>19</v>
      </c>
      <c r="R717" s="14">
        <v>35000000</v>
      </c>
      <c r="S717" s="9">
        <f t="shared" si="54"/>
        <v>-24862498</v>
      </c>
    </row>
    <row r="718" spans="1:19" ht="13.2">
      <c r="A718" s="2" t="s">
        <v>2299</v>
      </c>
      <c r="B718" s="2" t="s">
        <v>3348</v>
      </c>
      <c r="C718" s="5">
        <v>7.4</v>
      </c>
      <c r="D718" s="7">
        <v>2000</v>
      </c>
      <c r="E718" s="7" t="str">
        <f t="shared" si="55"/>
        <v>2000s</v>
      </c>
      <c r="F718" s="9">
        <v>19389454</v>
      </c>
      <c r="G718" s="11">
        <v>173</v>
      </c>
      <c r="H718" s="2" t="s">
        <v>1278</v>
      </c>
      <c r="I718" s="2" t="s">
        <v>54</v>
      </c>
      <c r="N718" s="11">
        <v>54643</v>
      </c>
      <c r="O718" s="11">
        <v>335</v>
      </c>
      <c r="P718" s="2" t="s">
        <v>18</v>
      </c>
      <c r="Q718" s="2" t="s">
        <v>19</v>
      </c>
      <c r="R718" s="14">
        <v>55000000</v>
      </c>
      <c r="S718" s="9">
        <f t="shared" si="54"/>
        <v>-35610546</v>
      </c>
    </row>
    <row r="719" spans="1:19" ht="13.2">
      <c r="A719" s="2" t="s">
        <v>598</v>
      </c>
      <c r="B719" s="2" t="s">
        <v>601</v>
      </c>
      <c r="C719" s="5">
        <v>7.4</v>
      </c>
      <c r="D719" s="7">
        <v>2003</v>
      </c>
      <c r="E719" s="7" t="str">
        <f t="shared" si="55"/>
        <v>2000s</v>
      </c>
      <c r="F719" s="9">
        <v>93926386</v>
      </c>
      <c r="G719" s="11">
        <v>244</v>
      </c>
      <c r="H719" s="2" t="s">
        <v>599</v>
      </c>
      <c r="I719" s="2" t="s">
        <v>600</v>
      </c>
      <c r="N719" s="11">
        <v>168207</v>
      </c>
      <c r="O719" s="11">
        <v>684</v>
      </c>
      <c r="P719" s="2" t="s">
        <v>18</v>
      </c>
      <c r="Q719" s="2" t="s">
        <v>19</v>
      </c>
      <c r="R719" s="14">
        <v>150000000</v>
      </c>
      <c r="S719" s="9">
        <f t="shared" si="54"/>
        <v>-56073614</v>
      </c>
    </row>
    <row r="720" spans="1:19" ht="13.2">
      <c r="A720" s="2" t="s">
        <v>229</v>
      </c>
      <c r="B720" s="2" t="s">
        <v>654</v>
      </c>
      <c r="C720" s="5">
        <v>7.4</v>
      </c>
      <c r="D720" s="7">
        <v>2011</v>
      </c>
      <c r="E720" s="7" t="str">
        <f t="shared" si="55"/>
        <v>2010s</v>
      </c>
      <c r="F720" s="9">
        <v>77564037</v>
      </c>
      <c r="G720" s="11">
        <v>440</v>
      </c>
      <c r="H720" s="2" t="s">
        <v>652</v>
      </c>
      <c r="I720" s="2" t="s">
        <v>653</v>
      </c>
      <c r="N720" s="11">
        <v>177383</v>
      </c>
      <c r="O720" s="11">
        <v>447</v>
      </c>
      <c r="P720" s="2" t="s">
        <v>18</v>
      </c>
      <c r="Q720" s="2" t="s">
        <v>19</v>
      </c>
      <c r="R720" s="14">
        <v>135000000</v>
      </c>
      <c r="S720" s="9">
        <f t="shared" si="54"/>
        <v>-57435963</v>
      </c>
    </row>
    <row r="721" spans="1:19" ht="13.2">
      <c r="A721" s="2" t="s">
        <v>6669</v>
      </c>
      <c r="B721" s="2" t="s">
        <v>6672</v>
      </c>
      <c r="C721" s="5">
        <v>7.4</v>
      </c>
      <c r="D721" s="7">
        <v>2006</v>
      </c>
      <c r="E721" s="7" t="str">
        <f t="shared" si="55"/>
        <v>2000s</v>
      </c>
      <c r="F721" s="9">
        <v>617228</v>
      </c>
      <c r="G721" s="11">
        <v>99</v>
      </c>
      <c r="H721" s="2" t="s">
        <v>6670</v>
      </c>
      <c r="I721" s="2" t="s">
        <v>6671</v>
      </c>
      <c r="N721" s="11">
        <v>6183</v>
      </c>
      <c r="O721" s="11">
        <v>27</v>
      </c>
      <c r="P721" s="2" t="s">
        <v>6673</v>
      </c>
      <c r="Q721" s="2" t="s">
        <v>2558</v>
      </c>
      <c r="R721" s="14">
        <v>84450000</v>
      </c>
      <c r="S721" s="9">
        <f t="shared" si="54"/>
        <v>-83832772</v>
      </c>
    </row>
    <row r="722" spans="1:19" ht="13.2">
      <c r="A722" s="2" t="s">
        <v>711</v>
      </c>
      <c r="B722" s="2" t="s">
        <v>3113</v>
      </c>
      <c r="C722" s="5">
        <v>7.4</v>
      </c>
      <c r="D722" s="7">
        <v>2008</v>
      </c>
      <c r="E722" s="7" t="str">
        <f t="shared" si="55"/>
        <v>2000s</v>
      </c>
      <c r="F722" s="9">
        <v>626809</v>
      </c>
      <c r="G722" s="11">
        <v>160</v>
      </c>
      <c r="H722" s="2" t="s">
        <v>599</v>
      </c>
      <c r="I722" s="2" t="s">
        <v>3087</v>
      </c>
      <c r="N722" s="11">
        <v>36894</v>
      </c>
      <c r="O722" s="11">
        <v>105</v>
      </c>
      <c r="P722" s="2" t="s">
        <v>1006</v>
      </c>
      <c r="Q722" s="2" t="s">
        <v>496</v>
      </c>
      <c r="R722" s="14">
        <v>553632000</v>
      </c>
      <c r="S722" s="9">
        <f t="shared" si="54"/>
        <v>-553005191</v>
      </c>
    </row>
    <row r="723" spans="1:19" ht="13.2">
      <c r="A723" s="2" t="s">
        <v>1174</v>
      </c>
      <c r="B723" s="2" t="s">
        <v>1283</v>
      </c>
      <c r="C723" s="5">
        <v>7.3</v>
      </c>
      <c r="D723" s="7">
        <v>2012</v>
      </c>
      <c r="E723" s="7" t="str">
        <f t="shared" si="55"/>
        <v>2010s</v>
      </c>
      <c r="F723" s="9">
        <v>407999255</v>
      </c>
      <c r="G723" s="11">
        <v>673</v>
      </c>
      <c r="H723" s="2" t="s">
        <v>779</v>
      </c>
      <c r="I723" s="2" t="s">
        <v>209</v>
      </c>
      <c r="N723" s="11">
        <v>701607</v>
      </c>
      <c r="O723" s="11">
        <v>1959</v>
      </c>
      <c r="P723" s="2" t="s">
        <v>18</v>
      </c>
      <c r="Q723" s="2" t="s">
        <v>19</v>
      </c>
      <c r="R723" s="14">
        <v>78000000</v>
      </c>
      <c r="S723" s="9">
        <f t="shared" si="54"/>
        <v>329999255</v>
      </c>
    </row>
    <row r="724" spans="1:19" ht="13.2">
      <c r="A724" s="2" t="s">
        <v>1780</v>
      </c>
      <c r="B724" s="2" t="s">
        <v>2109</v>
      </c>
      <c r="C724" s="5">
        <v>7.3</v>
      </c>
      <c r="D724" s="7">
        <v>2014</v>
      </c>
      <c r="E724" s="7" t="str">
        <f t="shared" si="55"/>
        <v>2010s</v>
      </c>
      <c r="F724" s="9">
        <v>350123553</v>
      </c>
      <c r="G724" s="11">
        <v>490</v>
      </c>
      <c r="H724" s="2" t="s">
        <v>2108</v>
      </c>
      <c r="I724" s="2" t="s">
        <v>369</v>
      </c>
      <c r="N724" s="11">
        <v>325264</v>
      </c>
      <c r="O724" s="11">
        <v>916</v>
      </c>
      <c r="P724" s="2" t="s">
        <v>18</v>
      </c>
      <c r="Q724" s="2" t="s">
        <v>19</v>
      </c>
      <c r="R724" s="14">
        <v>58800000</v>
      </c>
      <c r="S724" s="9">
        <f t="shared" si="54"/>
        <v>291323553</v>
      </c>
    </row>
    <row r="725" spans="1:19" ht="13.2">
      <c r="A725" s="2" t="s">
        <v>43</v>
      </c>
      <c r="B725" s="2" t="s">
        <v>566</v>
      </c>
      <c r="C725" s="5">
        <v>7.3</v>
      </c>
      <c r="D725" s="7">
        <v>2002</v>
      </c>
      <c r="E725" s="7" t="str">
        <f t="shared" si="55"/>
        <v>2000s</v>
      </c>
      <c r="F725" s="9">
        <v>403706375</v>
      </c>
      <c r="G725" s="11">
        <v>291</v>
      </c>
      <c r="H725" s="2" t="s">
        <v>147</v>
      </c>
      <c r="I725" s="2" t="s">
        <v>46</v>
      </c>
      <c r="N725" s="11">
        <v>544665</v>
      </c>
      <c r="O725" s="11">
        <v>2012</v>
      </c>
      <c r="P725" s="2" t="s">
        <v>18</v>
      </c>
      <c r="Q725" s="2" t="s">
        <v>19</v>
      </c>
      <c r="R725" s="14">
        <v>139000000</v>
      </c>
      <c r="S725" s="9">
        <f t="shared" si="54"/>
        <v>264706375</v>
      </c>
    </row>
    <row r="726" spans="1:19" ht="13.2">
      <c r="A726" s="2" t="s">
        <v>1232</v>
      </c>
      <c r="B726" s="2" t="s">
        <v>5096</v>
      </c>
      <c r="C726" s="5">
        <v>7.3</v>
      </c>
      <c r="D726" s="7">
        <v>1984</v>
      </c>
      <c r="E726" s="7" t="str">
        <f t="shared" si="55"/>
        <v>1980s</v>
      </c>
      <c r="F726" s="9">
        <v>234760500</v>
      </c>
      <c r="G726" s="11">
        <v>94</v>
      </c>
      <c r="H726" s="2" t="s">
        <v>913</v>
      </c>
      <c r="I726" s="2" t="s">
        <v>1766</v>
      </c>
      <c r="N726" s="11">
        <v>126464</v>
      </c>
      <c r="O726" s="11">
        <v>175</v>
      </c>
      <c r="P726" s="2" t="s">
        <v>18</v>
      </c>
      <c r="Q726" s="2" t="s">
        <v>19</v>
      </c>
      <c r="R726" s="14">
        <v>14000000</v>
      </c>
      <c r="S726" s="9">
        <f t="shared" si="54"/>
        <v>220760500</v>
      </c>
    </row>
    <row r="727" spans="1:19" ht="13.2">
      <c r="A727" s="2" t="s">
        <v>20</v>
      </c>
      <c r="B727" s="2" t="s">
        <v>77</v>
      </c>
      <c r="C727" s="5">
        <v>7.3</v>
      </c>
      <c r="D727" s="7">
        <v>2006</v>
      </c>
      <c r="E727" s="7" t="str">
        <f t="shared" si="55"/>
        <v>2000s</v>
      </c>
      <c r="F727" s="9">
        <v>423032628</v>
      </c>
      <c r="G727" s="11">
        <v>313</v>
      </c>
      <c r="H727" s="2" t="s">
        <v>22</v>
      </c>
      <c r="I727" s="2" t="s">
        <v>23</v>
      </c>
      <c r="N727" s="11">
        <v>522040</v>
      </c>
      <c r="O727" s="11">
        <v>1832</v>
      </c>
      <c r="P727" s="2" t="s">
        <v>18</v>
      </c>
      <c r="Q727" s="2" t="s">
        <v>19</v>
      </c>
      <c r="R727" s="14">
        <v>225000000</v>
      </c>
      <c r="S727" s="9">
        <f t="shared" si="54"/>
        <v>198032628</v>
      </c>
    </row>
    <row r="728" spans="1:19" ht="13.2">
      <c r="A728" s="2" t="s">
        <v>43</v>
      </c>
      <c r="B728" s="2" t="s">
        <v>148</v>
      </c>
      <c r="C728" s="5">
        <v>7.3</v>
      </c>
      <c r="D728" s="7">
        <v>2004</v>
      </c>
      <c r="E728" s="7" t="str">
        <f t="shared" si="55"/>
        <v>2000s</v>
      </c>
      <c r="F728" s="9">
        <v>373377893</v>
      </c>
      <c r="G728" s="11">
        <v>300</v>
      </c>
      <c r="H728" s="2" t="s">
        <v>147</v>
      </c>
      <c r="I728" s="2" t="s">
        <v>46</v>
      </c>
      <c r="N728" s="11">
        <v>411164</v>
      </c>
      <c r="O728" s="11">
        <v>1303</v>
      </c>
      <c r="P728" s="2" t="s">
        <v>18</v>
      </c>
      <c r="Q728" s="2" t="s">
        <v>19</v>
      </c>
      <c r="R728" s="14">
        <v>200000000</v>
      </c>
      <c r="S728" s="9">
        <f t="shared" si="54"/>
        <v>173377893</v>
      </c>
    </row>
    <row r="729" spans="1:19" ht="13.2">
      <c r="A729" s="2" t="s">
        <v>94</v>
      </c>
      <c r="B729" s="2" t="s">
        <v>1071</v>
      </c>
      <c r="C729" s="5">
        <v>7.3</v>
      </c>
      <c r="D729" s="7">
        <v>1997</v>
      </c>
      <c r="E729" s="7" t="str">
        <f t="shared" si="55"/>
        <v>1990s</v>
      </c>
      <c r="F729" s="9">
        <v>250147615</v>
      </c>
      <c r="G729" s="11">
        <v>175</v>
      </c>
      <c r="H729" s="2" t="s">
        <v>1070</v>
      </c>
      <c r="I729" s="2" t="s">
        <v>97</v>
      </c>
      <c r="N729" s="11">
        <v>403014</v>
      </c>
      <c r="O729" s="11">
        <v>289</v>
      </c>
      <c r="P729" s="2" t="s">
        <v>18</v>
      </c>
      <c r="Q729" s="2" t="s">
        <v>19</v>
      </c>
      <c r="R729" s="14">
        <v>90000000</v>
      </c>
      <c r="S729" s="9">
        <f t="shared" si="54"/>
        <v>160147615</v>
      </c>
    </row>
    <row r="730" spans="1:19" ht="13.2">
      <c r="A730" s="2" t="s">
        <v>5004</v>
      </c>
      <c r="B730" s="2" t="s">
        <v>5005</v>
      </c>
      <c r="C730" s="5">
        <v>7.3</v>
      </c>
      <c r="D730" s="7">
        <v>1994</v>
      </c>
      <c r="E730" s="7" t="str">
        <f t="shared" si="55"/>
        <v>1990s</v>
      </c>
      <c r="F730" s="9">
        <v>127175354</v>
      </c>
      <c r="G730" s="11">
        <v>84</v>
      </c>
      <c r="H730" s="2" t="s">
        <v>869</v>
      </c>
      <c r="I730" s="2" t="s">
        <v>2247</v>
      </c>
      <c r="N730" s="11">
        <v>288451</v>
      </c>
      <c r="O730" s="11">
        <v>438</v>
      </c>
      <c r="P730" s="2" t="s">
        <v>18</v>
      </c>
      <c r="Q730" s="2" t="s">
        <v>19</v>
      </c>
      <c r="R730" s="14">
        <v>16000000</v>
      </c>
      <c r="S730" s="9">
        <f t="shared" si="54"/>
        <v>111175354</v>
      </c>
    </row>
    <row r="731" spans="1:19" ht="13.2">
      <c r="A731" s="2" t="s">
        <v>1523</v>
      </c>
      <c r="B731" s="2" t="s">
        <v>5409</v>
      </c>
      <c r="C731" s="5">
        <v>7.3</v>
      </c>
      <c r="D731" s="7">
        <v>1987</v>
      </c>
      <c r="E731" s="7" t="str">
        <f t="shared" si="55"/>
        <v>1980s</v>
      </c>
      <c r="F731" s="9">
        <v>123922370</v>
      </c>
      <c r="G731" s="11">
        <v>62</v>
      </c>
      <c r="H731" s="2" t="s">
        <v>5408</v>
      </c>
      <c r="I731" s="2" t="s">
        <v>456</v>
      </c>
      <c r="N731" s="11">
        <v>98348</v>
      </c>
      <c r="O731" s="11">
        <v>131</v>
      </c>
      <c r="P731" s="2" t="s">
        <v>18</v>
      </c>
      <c r="Q731" s="2" t="s">
        <v>19</v>
      </c>
      <c r="R731" s="14">
        <v>13000000</v>
      </c>
      <c r="S731" s="9">
        <f t="shared" si="54"/>
        <v>110922370</v>
      </c>
    </row>
    <row r="732" spans="1:19" ht="13.2">
      <c r="A732" s="2" t="s">
        <v>1791</v>
      </c>
      <c r="B732" s="2" t="s">
        <v>4793</v>
      </c>
      <c r="C732" s="5">
        <v>7.3</v>
      </c>
      <c r="D732" s="7">
        <v>2006</v>
      </c>
      <c r="E732" s="7" t="str">
        <f t="shared" si="55"/>
        <v>2000s</v>
      </c>
      <c r="F732" s="9">
        <v>128505958</v>
      </c>
      <c r="G732" s="11">
        <v>343</v>
      </c>
      <c r="H732" s="2" t="s">
        <v>869</v>
      </c>
      <c r="I732" s="2" t="s">
        <v>4792</v>
      </c>
      <c r="N732" s="11">
        <v>297014</v>
      </c>
      <c r="O732" s="11">
        <v>1198</v>
      </c>
      <c r="P732" s="2" t="s">
        <v>18</v>
      </c>
      <c r="Q732" s="2" t="s">
        <v>19</v>
      </c>
      <c r="R732" s="14">
        <v>18000000</v>
      </c>
      <c r="S732" s="9">
        <f t="shared" si="54"/>
        <v>110505958</v>
      </c>
    </row>
    <row r="733" spans="1:19" ht="13.2">
      <c r="A733" s="2" t="s">
        <v>1983</v>
      </c>
      <c r="B733" s="2" t="s">
        <v>2833</v>
      </c>
      <c r="C733" s="5">
        <v>7.3</v>
      </c>
      <c r="D733" s="7">
        <v>2013</v>
      </c>
      <c r="E733" s="7" t="str">
        <f t="shared" si="55"/>
        <v>2010s</v>
      </c>
      <c r="F733" s="9">
        <v>150117807</v>
      </c>
      <c r="G733" s="11">
        <v>538</v>
      </c>
      <c r="H733" s="2" t="s">
        <v>1001</v>
      </c>
      <c r="I733" s="2" t="s">
        <v>209</v>
      </c>
      <c r="N733" s="11">
        <v>358416</v>
      </c>
      <c r="O733" s="11">
        <v>751</v>
      </c>
      <c r="P733" s="2" t="s">
        <v>18</v>
      </c>
      <c r="Q733" s="2" t="s">
        <v>19</v>
      </c>
      <c r="R733" s="14">
        <v>40000000</v>
      </c>
      <c r="S733" s="9">
        <f t="shared" si="54"/>
        <v>110117807</v>
      </c>
    </row>
    <row r="734" spans="1:19" ht="13.2">
      <c r="A734" s="2" t="s">
        <v>1624</v>
      </c>
      <c r="B734" s="2" t="s">
        <v>2340</v>
      </c>
      <c r="C734" s="5">
        <v>7.3</v>
      </c>
      <c r="D734" s="7">
        <v>1996</v>
      </c>
      <c r="E734" s="7" t="str">
        <f t="shared" si="55"/>
        <v>1990s</v>
      </c>
      <c r="F734" s="9">
        <v>153620822</v>
      </c>
      <c r="G734" s="11">
        <v>109</v>
      </c>
      <c r="H734" s="2" t="s">
        <v>2122</v>
      </c>
      <c r="I734" s="2" t="s">
        <v>302</v>
      </c>
      <c r="N734" s="11">
        <v>189923</v>
      </c>
      <c r="O734" s="11">
        <v>318</v>
      </c>
      <c r="P734" s="2" t="s">
        <v>18</v>
      </c>
      <c r="Q734" s="2" t="s">
        <v>19</v>
      </c>
      <c r="R734" s="14">
        <v>50000000</v>
      </c>
      <c r="S734" s="9">
        <f t="shared" si="54"/>
        <v>103620822</v>
      </c>
    </row>
    <row r="735" spans="1:19" ht="13.2">
      <c r="A735" s="2" t="s">
        <v>2587</v>
      </c>
      <c r="B735" s="2" t="s">
        <v>4791</v>
      </c>
      <c r="C735" s="5">
        <v>7.3</v>
      </c>
      <c r="D735" s="7">
        <v>1988</v>
      </c>
      <c r="E735" s="7" t="str">
        <f t="shared" si="55"/>
        <v>1980s</v>
      </c>
      <c r="F735" s="9">
        <v>114968774</v>
      </c>
      <c r="G735" s="11">
        <v>99</v>
      </c>
      <c r="H735" s="2" t="s">
        <v>2891</v>
      </c>
      <c r="I735" s="2" t="s">
        <v>192</v>
      </c>
      <c r="N735" s="11">
        <v>153468</v>
      </c>
      <c r="O735" s="11">
        <v>204</v>
      </c>
      <c r="P735" s="2" t="s">
        <v>18</v>
      </c>
      <c r="Q735" s="2" t="s">
        <v>19</v>
      </c>
      <c r="R735" s="14">
        <v>18000000</v>
      </c>
      <c r="S735" s="9">
        <f t="shared" si="54"/>
        <v>96968774</v>
      </c>
    </row>
    <row r="736" spans="1:19" ht="13.2">
      <c r="A736" s="2" t="s">
        <v>238</v>
      </c>
      <c r="B736" s="2" t="s">
        <v>687</v>
      </c>
      <c r="C736" s="5">
        <v>7.3</v>
      </c>
      <c r="D736" s="7">
        <v>2011</v>
      </c>
      <c r="E736" s="7" t="str">
        <f t="shared" si="55"/>
        <v>2010s</v>
      </c>
      <c r="F736" s="9">
        <v>209805005</v>
      </c>
      <c r="G736" s="11">
        <v>342</v>
      </c>
      <c r="H736" s="2" t="s">
        <v>200</v>
      </c>
      <c r="I736" s="2" t="s">
        <v>199</v>
      </c>
      <c r="N736" s="11">
        <v>284792</v>
      </c>
      <c r="O736" s="11">
        <v>366</v>
      </c>
      <c r="P736" s="2" t="s">
        <v>18</v>
      </c>
      <c r="Q736" s="2" t="s">
        <v>19</v>
      </c>
      <c r="R736" s="14">
        <v>125000000</v>
      </c>
      <c r="S736" s="9">
        <f t="shared" si="54"/>
        <v>84805005</v>
      </c>
    </row>
    <row r="737" spans="1:19" ht="13.2">
      <c r="A737" s="2" t="s">
        <v>564</v>
      </c>
      <c r="B737" s="2" t="s">
        <v>4224</v>
      </c>
      <c r="C737" s="5">
        <v>7.3</v>
      </c>
      <c r="D737" s="7">
        <v>1986</v>
      </c>
      <c r="E737" s="7" t="str">
        <f t="shared" si="55"/>
        <v>1980s</v>
      </c>
      <c r="F737" s="9">
        <v>109713132</v>
      </c>
      <c r="G737" s="11">
        <v>106</v>
      </c>
      <c r="H737" s="2" t="s">
        <v>973</v>
      </c>
      <c r="I737" s="2" t="s">
        <v>564</v>
      </c>
      <c r="N737" s="11">
        <v>61621</v>
      </c>
      <c r="O737" s="11">
        <v>219</v>
      </c>
      <c r="P737" s="2" t="s">
        <v>18</v>
      </c>
      <c r="Q737" s="2" t="s">
        <v>19</v>
      </c>
      <c r="R737" s="14">
        <v>25000000</v>
      </c>
      <c r="S737" s="9">
        <f t="shared" si="54"/>
        <v>84713132</v>
      </c>
    </row>
    <row r="738" spans="1:19" ht="13.2">
      <c r="A738" s="2" t="s">
        <v>579</v>
      </c>
      <c r="B738" s="2" t="s">
        <v>2162</v>
      </c>
      <c r="C738" s="5">
        <v>7.3</v>
      </c>
      <c r="D738" s="7">
        <v>1978</v>
      </c>
      <c r="E738" s="7" t="str">
        <f t="shared" si="55"/>
        <v>1970s</v>
      </c>
      <c r="F738" s="9">
        <v>134218018</v>
      </c>
      <c r="G738" s="11">
        <v>169</v>
      </c>
      <c r="H738" s="2" t="s">
        <v>2161</v>
      </c>
      <c r="I738" s="2" t="s">
        <v>69</v>
      </c>
      <c r="N738" s="11">
        <v>126357</v>
      </c>
      <c r="O738" s="11">
        <v>497</v>
      </c>
      <c r="P738" s="2" t="s">
        <v>18</v>
      </c>
      <c r="Q738" s="2" t="s">
        <v>19</v>
      </c>
      <c r="R738" s="14">
        <v>55000000</v>
      </c>
      <c r="S738" s="9">
        <f t="shared" si="54"/>
        <v>79218018</v>
      </c>
    </row>
    <row r="739" spans="1:19" ht="13.2">
      <c r="A739" s="2" t="s">
        <v>2105</v>
      </c>
      <c r="B739" s="2" t="s">
        <v>3523</v>
      </c>
      <c r="C739" s="5">
        <v>7.3</v>
      </c>
      <c r="D739" s="7">
        <v>1995</v>
      </c>
      <c r="E739" s="7" t="str">
        <f t="shared" si="55"/>
        <v>1990s</v>
      </c>
      <c r="F739" s="9">
        <v>82528097</v>
      </c>
      <c r="G739" s="11">
        <v>42</v>
      </c>
      <c r="H739" s="2" t="s">
        <v>2819</v>
      </c>
      <c r="I739" s="2" t="s">
        <v>1910</v>
      </c>
      <c r="N739" s="11">
        <v>30230</v>
      </c>
      <c r="O739" s="11">
        <v>154</v>
      </c>
      <c r="P739" s="2" t="s">
        <v>18</v>
      </c>
      <c r="Q739" s="2" t="s">
        <v>19</v>
      </c>
      <c r="R739" s="14">
        <v>6500000</v>
      </c>
      <c r="S739" s="9">
        <f t="shared" si="54"/>
        <v>76028097</v>
      </c>
    </row>
    <row r="740" spans="1:19" ht="13.2">
      <c r="A740" s="2" t="s">
        <v>804</v>
      </c>
      <c r="B740" s="2" t="s">
        <v>2352</v>
      </c>
      <c r="C740" s="5">
        <v>7.3</v>
      </c>
      <c r="D740" s="7">
        <v>2000</v>
      </c>
      <c r="E740" s="7" t="str">
        <f t="shared" si="55"/>
        <v>2000s</v>
      </c>
      <c r="F740" s="9">
        <v>125548685</v>
      </c>
      <c r="G740" s="11">
        <v>169</v>
      </c>
      <c r="H740" s="2" t="s">
        <v>814</v>
      </c>
      <c r="I740" s="2" t="s">
        <v>805</v>
      </c>
      <c r="N740" s="11">
        <v>135246</v>
      </c>
      <c r="O740" s="11">
        <v>498</v>
      </c>
      <c r="P740" s="2" t="s">
        <v>18</v>
      </c>
      <c r="Q740" s="2" t="s">
        <v>19</v>
      </c>
      <c r="R740" s="14">
        <v>52000000</v>
      </c>
      <c r="S740" s="9">
        <f t="shared" si="54"/>
        <v>73548685</v>
      </c>
    </row>
    <row r="741" spans="1:19" ht="13.2">
      <c r="A741" s="2" t="s">
        <v>162</v>
      </c>
      <c r="B741" s="2" t="s">
        <v>166</v>
      </c>
      <c r="C741" s="5">
        <v>7.3</v>
      </c>
      <c r="D741" s="7">
        <v>2013</v>
      </c>
      <c r="E741" s="7" t="str">
        <f t="shared" si="55"/>
        <v>2010s</v>
      </c>
      <c r="F741" s="9">
        <v>268488329</v>
      </c>
      <c r="G741" s="11">
        <v>376</v>
      </c>
      <c r="H741" s="2" t="s">
        <v>164</v>
      </c>
      <c r="I741" s="2" t="s">
        <v>165</v>
      </c>
      <c r="N741" s="11">
        <v>235025</v>
      </c>
      <c r="O741" s="11">
        <v>265</v>
      </c>
      <c r="P741" s="2" t="s">
        <v>18</v>
      </c>
      <c r="Q741" s="2" t="s">
        <v>19</v>
      </c>
      <c r="R741" s="14">
        <v>200000000</v>
      </c>
      <c r="S741" s="9">
        <f t="shared" si="54"/>
        <v>68488329</v>
      </c>
    </row>
    <row r="742" spans="1:19" ht="13.2">
      <c r="A742" s="2" t="s">
        <v>252</v>
      </c>
      <c r="B742" s="2" t="s">
        <v>3528</v>
      </c>
      <c r="C742" s="5">
        <v>7.3</v>
      </c>
      <c r="D742" s="7">
        <v>2012</v>
      </c>
      <c r="E742" s="7" t="str">
        <f t="shared" si="55"/>
        <v>2010s</v>
      </c>
      <c r="F742" s="9">
        <v>93749203</v>
      </c>
      <c r="G742" s="11">
        <v>449</v>
      </c>
      <c r="H742" s="2" t="s">
        <v>1945</v>
      </c>
      <c r="I742" s="2" t="s">
        <v>899</v>
      </c>
      <c r="N742" s="11">
        <v>264047</v>
      </c>
      <c r="O742" s="11">
        <v>491</v>
      </c>
      <c r="P742" s="2" t="s">
        <v>18</v>
      </c>
      <c r="Q742" s="2" t="s">
        <v>19</v>
      </c>
      <c r="R742" s="14">
        <v>31000000</v>
      </c>
      <c r="S742" s="9">
        <f t="shared" si="54"/>
        <v>62749203</v>
      </c>
    </row>
    <row r="743" spans="1:19" ht="13.2">
      <c r="A743" s="2" t="s">
        <v>3582</v>
      </c>
      <c r="B743" s="2" t="s">
        <v>4450</v>
      </c>
      <c r="C743" s="5">
        <v>7.3</v>
      </c>
      <c r="D743" s="7">
        <v>2011</v>
      </c>
      <c r="E743" s="7" t="str">
        <f t="shared" si="55"/>
        <v>2010s</v>
      </c>
      <c r="F743" s="9">
        <v>82624961</v>
      </c>
      <c r="G743" s="11">
        <v>549</v>
      </c>
      <c r="H743" s="2" t="s">
        <v>1278</v>
      </c>
      <c r="I743" s="2" t="s">
        <v>4449</v>
      </c>
      <c r="N743" s="11">
        <v>205284</v>
      </c>
      <c r="O743" s="11">
        <v>439</v>
      </c>
      <c r="P743" s="2" t="s">
        <v>18</v>
      </c>
      <c r="Q743" s="2" t="s">
        <v>19</v>
      </c>
      <c r="R743" s="14">
        <v>20000000</v>
      </c>
      <c r="S743" s="9">
        <f t="shared" si="54"/>
        <v>62624961</v>
      </c>
    </row>
    <row r="744" spans="1:19" ht="13.2">
      <c r="A744" s="2" t="s">
        <v>2357</v>
      </c>
      <c r="B744" s="2" t="s">
        <v>6726</v>
      </c>
      <c r="C744" s="5">
        <v>7.3</v>
      </c>
      <c r="D744" s="7">
        <v>1992</v>
      </c>
      <c r="E744" s="7" t="str">
        <f t="shared" si="55"/>
        <v>1990s</v>
      </c>
      <c r="F744" s="9">
        <v>62549000</v>
      </c>
      <c r="G744" s="11">
        <v>63</v>
      </c>
      <c r="H744" s="2" t="s">
        <v>2455</v>
      </c>
      <c r="I744" s="2" t="s">
        <v>233</v>
      </c>
      <c r="N744" s="11">
        <v>41361</v>
      </c>
      <c r="O744" s="11">
        <v>148</v>
      </c>
      <c r="P744" s="2" t="s">
        <v>18</v>
      </c>
      <c r="Q744" s="2" t="s">
        <v>30</v>
      </c>
      <c r="R744" s="14">
        <v>2300000</v>
      </c>
      <c r="S744" s="9">
        <f t="shared" si="54"/>
        <v>60249000</v>
      </c>
    </row>
    <row r="745" spans="1:19" ht="13.2">
      <c r="A745" s="2" t="s">
        <v>6524</v>
      </c>
      <c r="B745" s="2" t="s">
        <v>6526</v>
      </c>
      <c r="C745" s="5">
        <v>7.3</v>
      </c>
      <c r="D745" s="7">
        <v>2016</v>
      </c>
      <c r="E745" s="7" t="str">
        <f t="shared" si="55"/>
        <v>2010s</v>
      </c>
      <c r="F745" s="9">
        <v>71897215</v>
      </c>
      <c r="G745" s="11">
        <v>411</v>
      </c>
      <c r="H745" s="2" t="s">
        <v>6525</v>
      </c>
      <c r="I745" s="2" t="s">
        <v>369</v>
      </c>
      <c r="N745" s="11">
        <v>126893</v>
      </c>
      <c r="O745" s="11">
        <v>440</v>
      </c>
      <c r="P745" s="2" t="s">
        <v>18</v>
      </c>
      <c r="Q745" s="2" t="s">
        <v>19</v>
      </c>
      <c r="R745" s="14">
        <v>15000000</v>
      </c>
      <c r="S745" s="9">
        <f t="shared" si="54"/>
        <v>56897215</v>
      </c>
    </row>
    <row r="746" spans="1:19" ht="13.2">
      <c r="A746" s="2" t="s">
        <v>768</v>
      </c>
      <c r="B746" s="2" t="s">
        <v>769</v>
      </c>
      <c r="C746" s="5">
        <v>7.3</v>
      </c>
      <c r="D746" s="7">
        <v>2013</v>
      </c>
      <c r="E746" s="7" t="str">
        <f t="shared" si="55"/>
        <v>2010s</v>
      </c>
      <c r="F746" s="9">
        <v>187165546</v>
      </c>
      <c r="G746" s="11">
        <v>257</v>
      </c>
      <c r="H746" s="2" t="s">
        <v>164</v>
      </c>
      <c r="I746" s="2" t="s">
        <v>188</v>
      </c>
      <c r="N746" s="11">
        <v>150618</v>
      </c>
      <c r="O746" s="11">
        <v>195</v>
      </c>
      <c r="P746" s="2" t="s">
        <v>18</v>
      </c>
      <c r="Q746" s="2" t="s">
        <v>19</v>
      </c>
      <c r="R746" s="14">
        <v>135000000</v>
      </c>
      <c r="S746" s="9">
        <f t="shared" si="54"/>
        <v>52165546</v>
      </c>
    </row>
    <row r="747" spans="1:19" ht="13.2">
      <c r="A747" s="2" t="s">
        <v>2593</v>
      </c>
      <c r="B747" s="2" t="s">
        <v>5122</v>
      </c>
      <c r="C747" s="5">
        <v>7.3</v>
      </c>
      <c r="D747" s="7">
        <v>2006</v>
      </c>
      <c r="E747" s="7" t="str">
        <f t="shared" si="55"/>
        <v>2000s</v>
      </c>
      <c r="F747" s="9">
        <v>56437947</v>
      </c>
      <c r="G747" s="11">
        <v>280</v>
      </c>
      <c r="H747" s="2" t="s">
        <v>814</v>
      </c>
      <c r="I747" s="2" t="s">
        <v>4765</v>
      </c>
      <c r="N747" s="11">
        <v>85333</v>
      </c>
      <c r="O747" s="11">
        <v>421</v>
      </c>
      <c r="P747" s="2" t="s">
        <v>18</v>
      </c>
      <c r="Q747" s="2" t="s">
        <v>30</v>
      </c>
      <c r="R747" s="14">
        <v>9800000</v>
      </c>
      <c r="S747" s="9">
        <f t="shared" si="54"/>
        <v>46637947</v>
      </c>
    </row>
    <row r="748" spans="1:19" ht="13.2">
      <c r="A748" s="2" t="s">
        <v>3371</v>
      </c>
      <c r="B748" s="2" t="s">
        <v>4018</v>
      </c>
      <c r="C748" s="5">
        <v>7.3</v>
      </c>
      <c r="D748" s="7">
        <v>2000</v>
      </c>
      <c r="E748" s="7" t="str">
        <f t="shared" si="55"/>
        <v>2000s</v>
      </c>
      <c r="F748" s="9">
        <v>71309760</v>
      </c>
      <c r="G748" s="11">
        <v>152</v>
      </c>
      <c r="H748" s="2" t="s">
        <v>128</v>
      </c>
      <c r="I748" s="2" t="s">
        <v>1542</v>
      </c>
      <c r="N748" s="11">
        <v>150308</v>
      </c>
      <c r="O748" s="11">
        <v>498</v>
      </c>
      <c r="P748" s="2" t="s">
        <v>18</v>
      </c>
      <c r="Q748" s="2" t="s">
        <v>30</v>
      </c>
      <c r="R748" s="14">
        <v>25000000</v>
      </c>
      <c r="S748" s="9">
        <f t="shared" si="54"/>
        <v>46309760</v>
      </c>
    </row>
    <row r="749" spans="1:19" ht="13.2">
      <c r="A749" s="2" t="s">
        <v>280</v>
      </c>
      <c r="B749" s="2" t="s">
        <v>3246</v>
      </c>
      <c r="C749" s="5">
        <v>7.3</v>
      </c>
      <c r="D749" s="7">
        <v>1991</v>
      </c>
      <c r="E749" s="7" t="str">
        <f t="shared" si="55"/>
        <v>1990s</v>
      </c>
      <c r="F749" s="9">
        <v>79100000</v>
      </c>
      <c r="G749" s="11">
        <v>120</v>
      </c>
      <c r="H749" s="2" t="s">
        <v>806</v>
      </c>
      <c r="I749" s="2" t="s">
        <v>910</v>
      </c>
      <c r="N749" s="11">
        <v>127503</v>
      </c>
      <c r="O749" s="11">
        <v>261</v>
      </c>
      <c r="P749" s="2" t="s">
        <v>18</v>
      </c>
      <c r="Q749" s="2" t="s">
        <v>19</v>
      </c>
      <c r="R749" s="14">
        <v>35000000</v>
      </c>
      <c r="S749" s="9">
        <f t="shared" si="54"/>
        <v>44100000</v>
      </c>
    </row>
    <row r="750" spans="1:19" ht="13.2">
      <c r="A750" s="2" t="s">
        <v>608</v>
      </c>
      <c r="B750" s="2" t="s">
        <v>1488</v>
      </c>
      <c r="C750" s="5">
        <v>7.3</v>
      </c>
      <c r="D750" s="7">
        <v>2013</v>
      </c>
      <c r="E750" s="7" t="str">
        <f t="shared" si="55"/>
        <v>2010s</v>
      </c>
      <c r="F750" s="9">
        <v>117698894</v>
      </c>
      <c r="G750" s="11">
        <v>384</v>
      </c>
      <c r="H750" s="2" t="s">
        <v>1137</v>
      </c>
      <c r="I750" s="2" t="s">
        <v>269</v>
      </c>
      <c r="N750" s="11">
        <v>447979</v>
      </c>
      <c r="O750" s="11">
        <v>629</v>
      </c>
      <c r="P750" s="2" t="s">
        <v>18</v>
      </c>
      <c r="Q750" s="2" t="s">
        <v>19</v>
      </c>
      <c r="R750" s="14">
        <v>75000000</v>
      </c>
      <c r="S750" s="9">
        <f t="shared" si="54"/>
        <v>42698894</v>
      </c>
    </row>
    <row r="751" spans="1:19" ht="13.2">
      <c r="A751" s="2" t="s">
        <v>2374</v>
      </c>
      <c r="B751" s="2" t="s">
        <v>2874</v>
      </c>
      <c r="C751" s="5">
        <v>7.3</v>
      </c>
      <c r="D751" s="7">
        <v>2006</v>
      </c>
      <c r="E751" s="7" t="str">
        <f t="shared" si="55"/>
        <v>2000s</v>
      </c>
      <c r="F751" s="9">
        <v>81593527</v>
      </c>
      <c r="G751" s="11">
        <v>118</v>
      </c>
      <c r="H751" s="2" t="s">
        <v>1591</v>
      </c>
      <c r="I751" s="2" t="s">
        <v>199</v>
      </c>
      <c r="N751" s="11">
        <v>48806</v>
      </c>
      <c r="O751" s="11">
        <v>263</v>
      </c>
      <c r="P751" s="2" t="s">
        <v>18</v>
      </c>
      <c r="Q751" s="2" t="s">
        <v>19</v>
      </c>
      <c r="R751" s="14">
        <v>40000000</v>
      </c>
      <c r="S751" s="9">
        <f t="shared" si="54"/>
        <v>41593527</v>
      </c>
    </row>
    <row r="752" spans="1:19" ht="13.2">
      <c r="A752" s="2" t="s">
        <v>1325</v>
      </c>
      <c r="B752" s="2" t="s">
        <v>2872</v>
      </c>
      <c r="C752" s="5">
        <v>7.3</v>
      </c>
      <c r="D752" s="7">
        <v>1999</v>
      </c>
      <c r="E752" s="7" t="str">
        <f t="shared" si="55"/>
        <v>1990s</v>
      </c>
      <c r="F752" s="9">
        <v>81292135</v>
      </c>
      <c r="G752" s="11">
        <v>203</v>
      </c>
      <c r="H752" s="2" t="s">
        <v>1093</v>
      </c>
      <c r="I752" s="2" t="s">
        <v>390</v>
      </c>
      <c r="N752" s="11">
        <v>137891</v>
      </c>
      <c r="O752" s="11">
        <v>696</v>
      </c>
      <c r="P752" s="2" t="s">
        <v>18</v>
      </c>
      <c r="Q752" s="2" t="s">
        <v>19</v>
      </c>
      <c r="R752" s="14">
        <v>40000000</v>
      </c>
      <c r="S752" s="9">
        <f t="shared" si="54"/>
        <v>41292135</v>
      </c>
    </row>
    <row r="753" spans="1:19" ht="13.2">
      <c r="A753" s="2" t="s">
        <v>217</v>
      </c>
      <c r="B753" s="2" t="s">
        <v>218</v>
      </c>
      <c r="C753" s="5">
        <v>7.3</v>
      </c>
      <c r="D753" s="7">
        <v>2013</v>
      </c>
      <c r="E753" s="7" t="str">
        <f t="shared" si="55"/>
        <v>2010s</v>
      </c>
      <c r="F753" s="9">
        <v>144812796</v>
      </c>
      <c r="G753" s="11">
        <v>490</v>
      </c>
      <c r="H753" s="2" t="s">
        <v>128</v>
      </c>
      <c r="I753" s="2" t="s">
        <v>129</v>
      </c>
      <c r="N753" s="11">
        <v>362912</v>
      </c>
      <c r="O753" s="11">
        <v>753</v>
      </c>
      <c r="P753" s="2" t="s">
        <v>18</v>
      </c>
      <c r="Q753" s="2" t="s">
        <v>219</v>
      </c>
      <c r="R753" s="14">
        <v>105000000</v>
      </c>
      <c r="S753" s="9">
        <f t="shared" si="54"/>
        <v>39812796</v>
      </c>
    </row>
    <row r="754" spans="1:19" ht="13.2">
      <c r="A754" s="2" t="s">
        <v>906</v>
      </c>
      <c r="B754" s="2" t="s">
        <v>2178</v>
      </c>
      <c r="C754" s="5">
        <v>7.3</v>
      </c>
      <c r="D754" s="7">
        <v>1995</v>
      </c>
      <c r="E754" s="7" t="str">
        <f t="shared" si="55"/>
        <v>1990s</v>
      </c>
      <c r="F754" s="9">
        <v>91400000</v>
      </c>
      <c r="G754" s="11">
        <v>82</v>
      </c>
      <c r="H754" s="2" t="s">
        <v>989</v>
      </c>
      <c r="I754" s="2" t="s">
        <v>899</v>
      </c>
      <c r="N754" s="11">
        <v>81026</v>
      </c>
      <c r="O754" s="11">
        <v>194</v>
      </c>
      <c r="P754" s="2" t="s">
        <v>18</v>
      </c>
      <c r="Q754" s="2" t="s">
        <v>19</v>
      </c>
      <c r="R754" s="14">
        <v>53000000</v>
      </c>
      <c r="S754" s="9">
        <f t="shared" si="54"/>
        <v>38400000</v>
      </c>
    </row>
    <row r="755" spans="1:19" ht="13.2">
      <c r="A755" s="2" t="s">
        <v>3143</v>
      </c>
      <c r="B755" s="2" t="s">
        <v>3144</v>
      </c>
      <c r="C755" s="5">
        <v>7.3</v>
      </c>
      <c r="D755" s="7">
        <v>2009</v>
      </c>
      <c r="E755" s="7" t="str">
        <f t="shared" si="55"/>
        <v>2000s</v>
      </c>
      <c r="F755" s="9">
        <v>47536959</v>
      </c>
      <c r="G755" s="11">
        <v>323</v>
      </c>
      <c r="H755" s="2" t="s">
        <v>1655</v>
      </c>
      <c r="I755" s="2" t="s">
        <v>2519</v>
      </c>
      <c r="N755" s="11">
        <v>86955</v>
      </c>
      <c r="O755" s="11">
        <v>275</v>
      </c>
      <c r="P755" s="2" t="s">
        <v>18</v>
      </c>
      <c r="Q755" s="2" t="s">
        <v>19</v>
      </c>
      <c r="R755" s="14">
        <v>10000000</v>
      </c>
      <c r="S755" s="9">
        <f t="shared" si="54"/>
        <v>37536959</v>
      </c>
    </row>
    <row r="756" spans="1:19" ht="13.2">
      <c r="A756" s="2" t="s">
        <v>2144</v>
      </c>
      <c r="B756" s="2" t="s">
        <v>5812</v>
      </c>
      <c r="C756" s="5">
        <v>7.3</v>
      </c>
      <c r="D756" s="7">
        <v>2011</v>
      </c>
      <c r="E756" s="7" t="str">
        <f t="shared" si="55"/>
        <v>2010s</v>
      </c>
      <c r="F756" s="9">
        <v>46377022</v>
      </c>
      <c r="G756" s="11">
        <v>264</v>
      </c>
      <c r="H756" s="2" t="s">
        <v>1278</v>
      </c>
      <c r="I756" s="2" t="s">
        <v>80</v>
      </c>
      <c r="N756" s="11">
        <v>75306</v>
      </c>
      <c r="O756" s="11">
        <v>266</v>
      </c>
      <c r="P756" s="2" t="s">
        <v>18</v>
      </c>
      <c r="Q756" s="2" t="s">
        <v>30</v>
      </c>
      <c r="R756" s="14">
        <v>10000000</v>
      </c>
      <c r="S756" s="9">
        <f t="shared" si="54"/>
        <v>36377022</v>
      </c>
    </row>
    <row r="757" spans="1:19" ht="13.2">
      <c r="A757" s="2" t="s">
        <v>1537</v>
      </c>
      <c r="B757" s="2" t="s">
        <v>5543</v>
      </c>
      <c r="C757" s="5">
        <v>7.3</v>
      </c>
      <c r="D757" s="7">
        <v>1988</v>
      </c>
      <c r="E757" s="7" t="str">
        <f t="shared" si="55"/>
        <v>1980s</v>
      </c>
      <c r="F757" s="9">
        <v>48092846</v>
      </c>
      <c r="G757" s="11">
        <v>24</v>
      </c>
      <c r="H757" s="2" t="s">
        <v>1401</v>
      </c>
      <c r="I757" s="2" t="s">
        <v>4290</v>
      </c>
      <c r="N757" s="11">
        <v>61753</v>
      </c>
      <c r="O757" s="11">
        <v>133</v>
      </c>
      <c r="P757" s="2" t="s">
        <v>18</v>
      </c>
      <c r="Q757" s="2" t="s">
        <v>19</v>
      </c>
      <c r="R757" s="14">
        <v>12500000</v>
      </c>
      <c r="S757" s="9">
        <f t="shared" si="54"/>
        <v>35592846</v>
      </c>
    </row>
    <row r="758" spans="1:19" ht="13.2">
      <c r="A758" s="2" t="s">
        <v>5125</v>
      </c>
      <c r="B758" s="2" t="s">
        <v>5127</v>
      </c>
      <c r="C758" s="5">
        <v>7.3</v>
      </c>
      <c r="D758" s="7">
        <v>1994</v>
      </c>
      <c r="E758" s="7" t="str">
        <f t="shared" si="55"/>
        <v>1990s</v>
      </c>
      <c r="F758" s="9">
        <v>50003300</v>
      </c>
      <c r="G758" s="11">
        <v>27</v>
      </c>
      <c r="H758" s="2" t="s">
        <v>5126</v>
      </c>
      <c r="I758" s="2" t="s">
        <v>32</v>
      </c>
      <c r="N758" s="11">
        <v>36624</v>
      </c>
      <c r="O758" s="11">
        <v>132</v>
      </c>
      <c r="P758" s="2" t="s">
        <v>18</v>
      </c>
      <c r="Q758" s="2" t="s">
        <v>19</v>
      </c>
      <c r="R758" s="14">
        <v>15000000</v>
      </c>
      <c r="S758" s="9">
        <f t="shared" si="54"/>
        <v>35003300</v>
      </c>
    </row>
    <row r="759" spans="1:19" ht="13.2">
      <c r="A759" s="2" t="s">
        <v>1780</v>
      </c>
      <c r="B759" s="2" t="s">
        <v>6322</v>
      </c>
      <c r="C759" s="5">
        <v>7.3</v>
      </c>
      <c r="D759" s="7">
        <v>1985</v>
      </c>
      <c r="E759" s="7" t="str">
        <f t="shared" si="55"/>
        <v>1980s</v>
      </c>
      <c r="F759" s="9">
        <v>41400000</v>
      </c>
      <c r="G759" s="11">
        <v>38</v>
      </c>
      <c r="H759" s="2" t="s">
        <v>5869</v>
      </c>
      <c r="I759" s="2" t="s">
        <v>1780</v>
      </c>
      <c r="N759" s="11">
        <v>39451</v>
      </c>
      <c r="O759" s="11">
        <v>138</v>
      </c>
      <c r="P759" s="2" t="s">
        <v>18</v>
      </c>
      <c r="Q759" s="2" t="s">
        <v>19</v>
      </c>
      <c r="R759" s="14">
        <v>6900000</v>
      </c>
      <c r="S759" s="9">
        <f t="shared" si="54"/>
        <v>34500000</v>
      </c>
    </row>
    <row r="760" spans="1:19" ht="13.2">
      <c r="A760" s="2" t="s">
        <v>1174</v>
      </c>
      <c r="B760" s="2" t="s">
        <v>1177</v>
      </c>
      <c r="C760" s="5">
        <v>7.3</v>
      </c>
      <c r="D760" s="7">
        <v>2003</v>
      </c>
      <c r="E760" s="7" t="str">
        <f t="shared" si="55"/>
        <v>2000s</v>
      </c>
      <c r="F760" s="9">
        <v>120147445</v>
      </c>
      <c r="G760" s="11">
        <v>175</v>
      </c>
      <c r="H760" s="2" t="s">
        <v>1176</v>
      </c>
      <c r="I760" s="2" t="s">
        <v>180</v>
      </c>
      <c r="N760" s="11">
        <v>57661</v>
      </c>
      <c r="O760" s="11">
        <v>455</v>
      </c>
      <c r="P760" s="2" t="s">
        <v>18</v>
      </c>
      <c r="Q760" s="2" t="s">
        <v>19</v>
      </c>
      <c r="R760" s="14">
        <v>87000000</v>
      </c>
      <c r="S760" s="9">
        <f t="shared" si="54"/>
        <v>33147445</v>
      </c>
    </row>
    <row r="761" spans="1:19" ht="13.2">
      <c r="A761" s="2" t="s">
        <v>2288</v>
      </c>
      <c r="B761" s="2" t="s">
        <v>6084</v>
      </c>
      <c r="C761" s="5">
        <v>7.3</v>
      </c>
      <c r="D761" s="7">
        <v>2009</v>
      </c>
      <c r="E761" s="7" t="str">
        <f t="shared" si="55"/>
        <v>2000s</v>
      </c>
      <c r="F761" s="9">
        <v>39462438</v>
      </c>
      <c r="G761" s="11">
        <v>273</v>
      </c>
      <c r="H761" s="2" t="s">
        <v>3442</v>
      </c>
      <c r="I761" s="2" t="s">
        <v>180</v>
      </c>
      <c r="N761" s="11">
        <v>67760</v>
      </c>
      <c r="O761" s="11">
        <v>226</v>
      </c>
      <c r="P761" s="2" t="s">
        <v>18</v>
      </c>
      <c r="Q761" s="2" t="s">
        <v>19</v>
      </c>
      <c r="R761" s="14">
        <v>7000000</v>
      </c>
      <c r="S761" s="9">
        <f t="shared" si="54"/>
        <v>32462438</v>
      </c>
    </row>
    <row r="762" spans="1:19" ht="13.2">
      <c r="A762" s="2" t="s">
        <v>3371</v>
      </c>
      <c r="B762" s="2" t="s">
        <v>4326</v>
      </c>
      <c r="C762" s="5">
        <v>7.3</v>
      </c>
      <c r="D762" s="7">
        <v>2014</v>
      </c>
      <c r="E762" s="7" t="str">
        <f t="shared" si="55"/>
        <v>2010s</v>
      </c>
      <c r="F762" s="9">
        <v>54235441</v>
      </c>
      <c r="G762" s="11">
        <v>180</v>
      </c>
      <c r="H762" s="2" t="s">
        <v>1278</v>
      </c>
      <c r="I762" s="2" t="s">
        <v>4325</v>
      </c>
      <c r="N762" s="11">
        <v>52894</v>
      </c>
      <c r="O762" s="11">
        <v>185</v>
      </c>
      <c r="P762" s="2" t="s">
        <v>18</v>
      </c>
      <c r="Q762" s="2" t="s">
        <v>19</v>
      </c>
      <c r="R762" s="14">
        <v>22000000</v>
      </c>
      <c r="S762" s="9">
        <f t="shared" si="54"/>
        <v>32235441</v>
      </c>
    </row>
    <row r="763" spans="1:19" ht="13.2">
      <c r="A763" s="2" t="s">
        <v>711</v>
      </c>
      <c r="B763" s="2" t="s">
        <v>1308</v>
      </c>
      <c r="C763" s="5">
        <v>7.3</v>
      </c>
      <c r="D763" s="7">
        <v>1997</v>
      </c>
      <c r="E763" s="7" t="str">
        <f t="shared" si="55"/>
        <v>1990s</v>
      </c>
      <c r="F763" s="9">
        <v>112225777</v>
      </c>
      <c r="G763" s="11">
        <v>155</v>
      </c>
      <c r="H763" s="2" t="s">
        <v>743</v>
      </c>
      <c r="I763" s="2" t="s">
        <v>395</v>
      </c>
      <c r="N763" s="11">
        <v>283967</v>
      </c>
      <c r="O763" s="11">
        <v>535</v>
      </c>
      <c r="P763" s="2" t="s">
        <v>18</v>
      </c>
      <c r="Q763" s="2" t="s">
        <v>19</v>
      </c>
      <c r="R763" s="14">
        <v>80000000</v>
      </c>
      <c r="S763" s="9">
        <f t="shared" si="54"/>
        <v>32225777</v>
      </c>
    </row>
    <row r="764" spans="1:19" ht="13.2">
      <c r="A764" s="2" t="s">
        <v>5423</v>
      </c>
      <c r="B764" s="2" t="s">
        <v>5424</v>
      </c>
      <c r="C764" s="5">
        <v>7.3</v>
      </c>
      <c r="D764" s="7">
        <v>2014</v>
      </c>
      <c r="E764" s="7" t="str">
        <f t="shared" si="55"/>
        <v>2010s</v>
      </c>
      <c r="F764" s="9">
        <v>44134898</v>
      </c>
      <c r="G764" s="11">
        <v>275</v>
      </c>
      <c r="H764" s="2" t="s">
        <v>1278</v>
      </c>
      <c r="I764" s="2" t="s">
        <v>313</v>
      </c>
      <c r="N764" s="11">
        <v>72803</v>
      </c>
      <c r="O764" s="11">
        <v>171</v>
      </c>
      <c r="P764" s="2" t="s">
        <v>18</v>
      </c>
      <c r="Q764" s="2" t="s">
        <v>19</v>
      </c>
      <c r="R764" s="14">
        <v>13000000</v>
      </c>
      <c r="S764" s="9">
        <f t="shared" si="54"/>
        <v>31134898</v>
      </c>
    </row>
    <row r="765" spans="1:19" ht="13.2">
      <c r="A765" s="2" t="s">
        <v>6545</v>
      </c>
      <c r="B765" s="2" t="s">
        <v>6546</v>
      </c>
      <c r="C765" s="5">
        <v>7.3</v>
      </c>
      <c r="D765" s="7">
        <v>2003</v>
      </c>
      <c r="E765" s="7" t="str">
        <f t="shared" si="55"/>
        <v>2000s</v>
      </c>
      <c r="F765" s="9">
        <v>34468224</v>
      </c>
      <c r="G765" s="11">
        <v>185</v>
      </c>
      <c r="H765" s="2" t="s">
        <v>2607</v>
      </c>
      <c r="I765" s="2" t="s">
        <v>435</v>
      </c>
      <c r="N765" s="11">
        <v>105568</v>
      </c>
      <c r="O765" s="11">
        <v>533</v>
      </c>
      <c r="P765" s="2" t="s">
        <v>18</v>
      </c>
      <c r="Q765" s="2" t="s">
        <v>19</v>
      </c>
      <c r="R765" s="14">
        <v>4500000</v>
      </c>
      <c r="S765" s="9">
        <f t="shared" si="54"/>
        <v>29968224</v>
      </c>
    </row>
    <row r="766" spans="1:19" ht="13.2">
      <c r="A766" s="2" t="s">
        <v>5176</v>
      </c>
      <c r="B766" s="2" t="s">
        <v>5724</v>
      </c>
      <c r="C766" s="5">
        <v>7.3</v>
      </c>
      <c r="D766" s="7">
        <v>2008</v>
      </c>
      <c r="E766" s="7" t="str">
        <f t="shared" si="55"/>
        <v>2000s</v>
      </c>
      <c r="F766" s="9">
        <v>37766350</v>
      </c>
      <c r="G766" s="11">
        <v>109</v>
      </c>
      <c r="H766" s="2" t="s">
        <v>1655</v>
      </c>
      <c r="I766" s="2" t="s">
        <v>2131</v>
      </c>
      <c r="N766" s="11">
        <v>19440</v>
      </c>
      <c r="O766" s="11">
        <v>56</v>
      </c>
      <c r="P766" s="2" t="s">
        <v>18</v>
      </c>
      <c r="Q766" s="2" t="s">
        <v>19</v>
      </c>
      <c r="R766" s="14">
        <v>11000000</v>
      </c>
      <c r="S766" s="9">
        <f t="shared" si="54"/>
        <v>26766350</v>
      </c>
    </row>
    <row r="767" spans="1:19" ht="13.2">
      <c r="A767" s="2" t="s">
        <v>553</v>
      </c>
      <c r="B767" s="2" t="s">
        <v>2631</v>
      </c>
      <c r="C767" s="5">
        <v>7.3</v>
      </c>
      <c r="D767" s="7">
        <v>1999</v>
      </c>
      <c r="E767" s="7" t="str">
        <f t="shared" si="55"/>
        <v>1990s</v>
      </c>
      <c r="F767" s="9">
        <v>71423726</v>
      </c>
      <c r="G767" s="11">
        <v>213</v>
      </c>
      <c r="H767" s="2" t="s">
        <v>973</v>
      </c>
      <c r="I767" s="2" t="s">
        <v>61</v>
      </c>
      <c r="N767" s="11">
        <v>123558</v>
      </c>
      <c r="O767" s="11">
        <v>609</v>
      </c>
      <c r="P767" s="2" t="s">
        <v>18</v>
      </c>
      <c r="Q767" s="2" t="s">
        <v>19</v>
      </c>
      <c r="R767" s="14">
        <v>45000000</v>
      </c>
      <c r="S767" s="9">
        <f t="shared" si="54"/>
        <v>26423726</v>
      </c>
    </row>
    <row r="768" spans="1:19" ht="13.2">
      <c r="A768" s="2" t="s">
        <v>1506</v>
      </c>
      <c r="B768" s="2" t="s">
        <v>6840</v>
      </c>
      <c r="C768" s="5">
        <v>7.3</v>
      </c>
      <c r="D768" s="7">
        <v>1995</v>
      </c>
      <c r="E768" s="7" t="str">
        <f t="shared" si="55"/>
        <v>1990s</v>
      </c>
      <c r="F768" s="9">
        <v>27900000</v>
      </c>
      <c r="G768" s="11">
        <v>20</v>
      </c>
      <c r="H768" s="2" t="s">
        <v>1278</v>
      </c>
      <c r="I768" s="2" t="s">
        <v>2887</v>
      </c>
      <c r="N768" s="11">
        <v>74626</v>
      </c>
      <c r="O768" s="11">
        <v>157</v>
      </c>
      <c r="P768" s="2" t="s">
        <v>18</v>
      </c>
      <c r="Q768" s="2" t="s">
        <v>19</v>
      </c>
      <c r="R768" s="14">
        <v>3500000</v>
      </c>
      <c r="S768" s="9">
        <f t="shared" si="54"/>
        <v>24400000</v>
      </c>
    </row>
    <row r="769" spans="1:19" ht="13.2">
      <c r="A769" s="2" t="s">
        <v>700</v>
      </c>
      <c r="B769" s="2" t="s">
        <v>4387</v>
      </c>
      <c r="C769" s="5">
        <v>7.3</v>
      </c>
      <c r="D769" s="7">
        <v>2007</v>
      </c>
      <c r="E769" s="7" t="str">
        <f t="shared" si="55"/>
        <v>2000s</v>
      </c>
      <c r="F769" s="9">
        <v>49024969</v>
      </c>
      <c r="G769" s="11">
        <v>299</v>
      </c>
      <c r="H769" s="2" t="s">
        <v>1103</v>
      </c>
      <c r="I769" s="2" t="s">
        <v>80</v>
      </c>
      <c r="N769" s="11">
        <v>133367</v>
      </c>
      <c r="O769" s="11">
        <v>363</v>
      </c>
      <c r="P769" s="2" t="s">
        <v>18</v>
      </c>
      <c r="Q769" s="2" t="s">
        <v>19</v>
      </c>
      <c r="R769" s="14">
        <v>25000000</v>
      </c>
      <c r="S769" s="9">
        <f t="shared" si="54"/>
        <v>24024969</v>
      </c>
    </row>
    <row r="770" spans="1:19" ht="13.2">
      <c r="A770" s="2" t="s">
        <v>5741</v>
      </c>
      <c r="B770" s="2" t="s">
        <v>5742</v>
      </c>
      <c r="C770" s="5">
        <v>7.3</v>
      </c>
      <c r="D770" s="7">
        <v>2015</v>
      </c>
      <c r="E770" s="7" t="str">
        <f t="shared" si="55"/>
        <v>2010s</v>
      </c>
      <c r="F770" s="9">
        <v>33305037</v>
      </c>
      <c r="G770" s="11">
        <v>203</v>
      </c>
      <c r="H770" s="2" t="s">
        <v>2710</v>
      </c>
      <c r="I770" s="2" t="s">
        <v>188</v>
      </c>
      <c r="N770" s="11">
        <v>33856</v>
      </c>
      <c r="O770" s="11">
        <v>147</v>
      </c>
      <c r="P770" s="2" t="s">
        <v>18</v>
      </c>
      <c r="Q770" s="2" t="s">
        <v>30</v>
      </c>
      <c r="R770" s="14">
        <v>11000000</v>
      </c>
      <c r="S770" s="9">
        <f t="shared" ref="S770:S833" si="56">F770-R770</f>
        <v>22305037</v>
      </c>
    </row>
    <row r="771" spans="1:19" ht="13.2">
      <c r="A771" s="2" t="s">
        <v>906</v>
      </c>
      <c r="B771" s="2" t="s">
        <v>1206</v>
      </c>
      <c r="C771" s="5">
        <v>7.3</v>
      </c>
      <c r="D771" s="7">
        <v>1998</v>
      </c>
      <c r="E771" s="7" t="str">
        <f t="shared" ref="E771:E834" si="57">LEFT(D771,3)&amp;"0s"</f>
        <v>1990s</v>
      </c>
      <c r="F771" s="9">
        <v>111544445</v>
      </c>
      <c r="G771" s="11">
        <v>81</v>
      </c>
      <c r="H771" s="2" t="s">
        <v>611</v>
      </c>
      <c r="I771" s="2" t="s">
        <v>97</v>
      </c>
      <c r="N771" s="11">
        <v>188116</v>
      </c>
      <c r="O771" s="11">
        <v>415</v>
      </c>
      <c r="P771" s="2" t="s">
        <v>18</v>
      </c>
      <c r="Q771" s="2" t="s">
        <v>19</v>
      </c>
      <c r="R771" s="14">
        <v>90000000</v>
      </c>
      <c r="S771" s="9">
        <f t="shared" si="56"/>
        <v>21544445</v>
      </c>
    </row>
    <row r="772" spans="1:19" ht="13.2">
      <c r="A772" s="2" t="s">
        <v>4778</v>
      </c>
      <c r="B772" s="2" t="s">
        <v>4818</v>
      </c>
      <c r="C772" s="5">
        <v>7.3</v>
      </c>
      <c r="D772" s="7">
        <v>2001</v>
      </c>
      <c r="E772" s="7" t="str">
        <f t="shared" si="57"/>
        <v>2000s</v>
      </c>
      <c r="F772" s="9">
        <v>41300105</v>
      </c>
      <c r="G772" s="11">
        <v>187</v>
      </c>
      <c r="H772" s="2" t="s">
        <v>3533</v>
      </c>
      <c r="I772" s="2" t="s">
        <v>122</v>
      </c>
      <c r="N772" s="11">
        <v>65201</v>
      </c>
      <c r="O772" s="11">
        <v>651</v>
      </c>
      <c r="P772" s="2" t="s">
        <v>18</v>
      </c>
      <c r="Q772" s="2" t="s">
        <v>30</v>
      </c>
      <c r="R772" s="14">
        <v>19800000</v>
      </c>
      <c r="S772" s="9">
        <f t="shared" si="56"/>
        <v>21500105</v>
      </c>
    </row>
    <row r="773" spans="1:19" ht="13.2">
      <c r="A773" s="2" t="s">
        <v>753</v>
      </c>
      <c r="B773" s="2" t="s">
        <v>3824</v>
      </c>
      <c r="C773" s="5">
        <v>7.3</v>
      </c>
      <c r="D773" s="7">
        <v>2003</v>
      </c>
      <c r="E773" s="7" t="str">
        <f t="shared" si="57"/>
        <v>2000s</v>
      </c>
      <c r="F773" s="9">
        <v>51475962</v>
      </c>
      <c r="G773" s="11">
        <v>136</v>
      </c>
      <c r="H773" s="2" t="s">
        <v>476</v>
      </c>
      <c r="I773" s="2" t="s">
        <v>2735</v>
      </c>
      <c r="N773" s="11">
        <v>177828</v>
      </c>
      <c r="O773" s="11">
        <v>714</v>
      </c>
      <c r="P773" s="2" t="s">
        <v>18</v>
      </c>
      <c r="Q773" s="2" t="s">
        <v>19</v>
      </c>
      <c r="R773" s="14">
        <v>30000000</v>
      </c>
      <c r="S773" s="9">
        <f t="shared" si="56"/>
        <v>21475962</v>
      </c>
    </row>
    <row r="774" spans="1:19" ht="13.2">
      <c r="A774" s="2" t="s">
        <v>667</v>
      </c>
      <c r="B774" s="2" t="s">
        <v>669</v>
      </c>
      <c r="C774" s="5">
        <v>7.3</v>
      </c>
      <c r="D774" s="7">
        <v>2010</v>
      </c>
      <c r="E774" s="7" t="str">
        <f t="shared" si="57"/>
        <v>2010s</v>
      </c>
      <c r="F774" s="9">
        <v>148337537</v>
      </c>
      <c r="G774" s="11">
        <v>233</v>
      </c>
      <c r="H774" s="2" t="s">
        <v>668</v>
      </c>
      <c r="I774" s="2" t="s">
        <v>46</v>
      </c>
      <c r="N774" s="11">
        <v>172754</v>
      </c>
      <c r="O774" s="11">
        <v>187</v>
      </c>
      <c r="P774" s="2" t="s">
        <v>18</v>
      </c>
      <c r="Q774" s="2" t="s">
        <v>19</v>
      </c>
      <c r="R774" s="14">
        <v>130000000</v>
      </c>
      <c r="S774" s="9">
        <f t="shared" si="56"/>
        <v>18337537</v>
      </c>
    </row>
    <row r="775" spans="1:19" ht="13.2">
      <c r="A775" s="2" t="s">
        <v>2606</v>
      </c>
      <c r="B775" s="2" t="s">
        <v>2912</v>
      </c>
      <c r="C775" s="5">
        <v>7.3</v>
      </c>
      <c r="D775" s="7">
        <v>2011</v>
      </c>
      <c r="E775" s="7" t="str">
        <f t="shared" si="57"/>
        <v>2010s</v>
      </c>
      <c r="F775" s="9">
        <v>57981889</v>
      </c>
      <c r="G775" s="11">
        <v>274</v>
      </c>
      <c r="H775" s="2" t="s">
        <v>1093</v>
      </c>
      <c r="I775" s="2" t="s">
        <v>373</v>
      </c>
      <c r="N775" s="11">
        <v>173848</v>
      </c>
      <c r="O775" s="11">
        <v>203</v>
      </c>
      <c r="P775" s="2" t="s">
        <v>18</v>
      </c>
      <c r="Q775" s="2" t="s">
        <v>19</v>
      </c>
      <c r="R775" s="14">
        <v>40000000</v>
      </c>
      <c r="S775" s="9">
        <f t="shared" si="56"/>
        <v>17981889</v>
      </c>
    </row>
    <row r="776" spans="1:19" ht="13.2">
      <c r="A776" s="2" t="s">
        <v>229</v>
      </c>
      <c r="B776" s="2" t="s">
        <v>1491</v>
      </c>
      <c r="C776" s="5">
        <v>7.3</v>
      </c>
      <c r="D776" s="7">
        <v>2004</v>
      </c>
      <c r="E776" s="7" t="str">
        <f t="shared" si="57"/>
        <v>2000s</v>
      </c>
      <c r="F776" s="9">
        <v>77032279</v>
      </c>
      <c r="G776" s="11">
        <v>151</v>
      </c>
      <c r="H776" s="2" t="s">
        <v>1278</v>
      </c>
      <c r="I776" s="2" t="s">
        <v>192</v>
      </c>
      <c r="N776" s="11">
        <v>303864</v>
      </c>
      <c r="O776" s="11">
        <v>596</v>
      </c>
      <c r="P776" s="2" t="s">
        <v>18</v>
      </c>
      <c r="Q776" s="2" t="s">
        <v>19</v>
      </c>
      <c r="R776" s="14">
        <v>60000000</v>
      </c>
      <c r="S776" s="9">
        <f t="shared" si="56"/>
        <v>17032279</v>
      </c>
    </row>
    <row r="777" spans="1:19" ht="13.2">
      <c r="A777" s="2" t="s">
        <v>1912</v>
      </c>
      <c r="B777" s="2" t="s">
        <v>4821</v>
      </c>
      <c r="C777" s="5">
        <v>7.3</v>
      </c>
      <c r="D777" s="7">
        <v>2013</v>
      </c>
      <c r="E777" s="7" t="str">
        <f t="shared" si="57"/>
        <v>2010s</v>
      </c>
      <c r="F777" s="9">
        <v>33404871</v>
      </c>
      <c r="G777" s="11">
        <v>415</v>
      </c>
      <c r="H777" s="2" t="s">
        <v>1655</v>
      </c>
      <c r="I777" s="2" t="s">
        <v>2220</v>
      </c>
      <c r="N777" s="11">
        <v>150082</v>
      </c>
      <c r="O777" s="11">
        <v>384</v>
      </c>
      <c r="P777" s="2" t="s">
        <v>18</v>
      </c>
      <c r="Q777" s="2" t="s">
        <v>19</v>
      </c>
      <c r="R777" s="14">
        <v>18000000</v>
      </c>
      <c r="S777" s="9">
        <f t="shared" si="56"/>
        <v>15404871</v>
      </c>
    </row>
    <row r="778" spans="1:19" ht="13.2">
      <c r="A778" s="2" t="s">
        <v>505</v>
      </c>
      <c r="B778" s="2" t="s">
        <v>506</v>
      </c>
      <c r="C778" s="5">
        <v>7.3</v>
      </c>
      <c r="D778" s="7">
        <v>2011</v>
      </c>
      <c r="E778" s="7" t="str">
        <f t="shared" si="57"/>
        <v>2010s</v>
      </c>
      <c r="F778" s="9">
        <v>165230261</v>
      </c>
      <c r="G778" s="11">
        <v>284</v>
      </c>
      <c r="H778" s="2" t="s">
        <v>450</v>
      </c>
      <c r="I778" s="2" t="s">
        <v>324</v>
      </c>
      <c r="N778" s="11">
        <v>182718</v>
      </c>
      <c r="O778" s="11">
        <v>209</v>
      </c>
      <c r="P778" s="2" t="s">
        <v>18</v>
      </c>
      <c r="Q778" s="2" t="s">
        <v>19</v>
      </c>
      <c r="R778" s="14">
        <v>150000000</v>
      </c>
      <c r="S778" s="9">
        <f t="shared" si="56"/>
        <v>15230261</v>
      </c>
    </row>
    <row r="779" spans="1:19" ht="13.2">
      <c r="A779" s="2" t="s">
        <v>2609</v>
      </c>
      <c r="B779" s="2" t="s">
        <v>7355</v>
      </c>
      <c r="C779" s="5">
        <v>7.3</v>
      </c>
      <c r="D779" s="7">
        <v>1962</v>
      </c>
      <c r="E779" s="7" t="str">
        <f t="shared" si="57"/>
        <v>1960s</v>
      </c>
      <c r="F779" s="9">
        <v>16067035</v>
      </c>
      <c r="G779" s="11">
        <v>184</v>
      </c>
      <c r="H779" s="2" t="s">
        <v>27</v>
      </c>
      <c r="I779" s="2" t="s">
        <v>7354</v>
      </c>
      <c r="N779" s="11">
        <v>116642</v>
      </c>
      <c r="O779" s="11">
        <v>389</v>
      </c>
      <c r="P779" s="2" t="s">
        <v>18</v>
      </c>
      <c r="Q779" s="2" t="s">
        <v>30</v>
      </c>
      <c r="R779" s="14">
        <v>1100000</v>
      </c>
      <c r="S779" s="9">
        <f t="shared" si="56"/>
        <v>14967035</v>
      </c>
    </row>
    <row r="780" spans="1:19" ht="13.2">
      <c r="A780" s="2" t="s">
        <v>1683</v>
      </c>
      <c r="B780" s="2" t="s">
        <v>3539</v>
      </c>
      <c r="C780" s="5">
        <v>7.3</v>
      </c>
      <c r="D780" s="7">
        <v>2000</v>
      </c>
      <c r="E780" s="7" t="str">
        <f t="shared" si="57"/>
        <v>2000s</v>
      </c>
      <c r="F780" s="9">
        <v>44983704</v>
      </c>
      <c r="G780" s="11">
        <v>168</v>
      </c>
      <c r="H780" s="2" t="s">
        <v>3538</v>
      </c>
      <c r="I780" s="2" t="s">
        <v>309</v>
      </c>
      <c r="N780" s="11">
        <v>81866</v>
      </c>
      <c r="O780" s="11">
        <v>510</v>
      </c>
      <c r="P780" s="2" t="s">
        <v>18</v>
      </c>
      <c r="Q780" s="2" t="s">
        <v>19</v>
      </c>
      <c r="R780" s="14">
        <v>31000000</v>
      </c>
      <c r="S780" s="9">
        <f t="shared" si="56"/>
        <v>13983704</v>
      </c>
    </row>
    <row r="781" spans="1:19" ht="13.2">
      <c r="A781" s="2" t="s">
        <v>4108</v>
      </c>
      <c r="B781" s="2" t="s">
        <v>4109</v>
      </c>
      <c r="C781" s="5">
        <v>7.3</v>
      </c>
      <c r="D781" s="7">
        <v>2013</v>
      </c>
      <c r="E781" s="7" t="str">
        <f t="shared" si="57"/>
        <v>2010s</v>
      </c>
      <c r="F781" s="9">
        <v>37738400</v>
      </c>
      <c r="G781" s="11">
        <v>322</v>
      </c>
      <c r="H781" s="2" t="s">
        <v>1655</v>
      </c>
      <c r="I781" s="2" t="s">
        <v>213</v>
      </c>
      <c r="N781" s="11">
        <v>67797</v>
      </c>
      <c r="O781" s="11">
        <v>285</v>
      </c>
      <c r="P781" s="2" t="s">
        <v>18</v>
      </c>
      <c r="Q781" s="2" t="s">
        <v>19</v>
      </c>
      <c r="R781" s="14">
        <v>25000000</v>
      </c>
      <c r="S781" s="9">
        <f t="shared" si="56"/>
        <v>12738400</v>
      </c>
    </row>
    <row r="782" spans="1:19" ht="13.2">
      <c r="A782" s="2" t="s">
        <v>1940</v>
      </c>
      <c r="B782" s="2" t="s">
        <v>1943</v>
      </c>
      <c r="C782" s="5">
        <v>7.3</v>
      </c>
      <c r="D782" s="7">
        <v>2009</v>
      </c>
      <c r="E782" s="7" t="str">
        <f t="shared" si="57"/>
        <v>2000s</v>
      </c>
      <c r="F782" s="9">
        <v>71844424</v>
      </c>
      <c r="G782" s="11">
        <v>136</v>
      </c>
      <c r="H782" s="2" t="s">
        <v>1941</v>
      </c>
      <c r="I782" s="2" t="s">
        <v>1942</v>
      </c>
      <c r="N782" s="11">
        <v>33158</v>
      </c>
      <c r="O782" s="11">
        <v>223</v>
      </c>
      <c r="P782" s="2" t="s">
        <v>18</v>
      </c>
      <c r="Q782" s="2" t="s">
        <v>19</v>
      </c>
      <c r="R782" s="14">
        <v>60000000</v>
      </c>
      <c r="S782" s="9">
        <f t="shared" si="56"/>
        <v>11844424</v>
      </c>
    </row>
    <row r="783" spans="1:19" ht="13.2">
      <c r="A783" s="2" t="s">
        <v>3184</v>
      </c>
      <c r="B783" s="2" t="s">
        <v>7659</v>
      </c>
      <c r="C783" s="5">
        <v>7.3</v>
      </c>
      <c r="D783" s="7">
        <v>1997</v>
      </c>
      <c r="E783" s="7" t="str">
        <f t="shared" si="57"/>
        <v>1990s</v>
      </c>
      <c r="F783" s="9">
        <v>12006514</v>
      </c>
      <c r="G783" s="11">
        <v>147</v>
      </c>
      <c r="H783" s="2" t="s">
        <v>750</v>
      </c>
      <c r="I783" s="2" t="s">
        <v>627</v>
      </c>
      <c r="N783" s="11">
        <v>114070</v>
      </c>
      <c r="O783" s="11">
        <v>500</v>
      </c>
      <c r="P783" s="2" t="s">
        <v>18</v>
      </c>
      <c r="Q783" s="2" t="s">
        <v>19</v>
      </c>
      <c r="R783" s="14">
        <v>250000</v>
      </c>
      <c r="S783" s="9">
        <f t="shared" si="56"/>
        <v>11756514</v>
      </c>
    </row>
    <row r="784" spans="1:19" ht="13.2">
      <c r="A784" s="2" t="s">
        <v>5875</v>
      </c>
      <c r="B784" s="2" t="s">
        <v>7753</v>
      </c>
      <c r="C784" s="5">
        <v>7.3</v>
      </c>
      <c r="D784" s="7">
        <v>2004</v>
      </c>
      <c r="E784" s="7" t="str">
        <f t="shared" si="57"/>
        <v>2000s</v>
      </c>
      <c r="F784" s="9">
        <v>11529368</v>
      </c>
      <c r="G784" s="11">
        <v>193</v>
      </c>
      <c r="H784" s="2" t="s">
        <v>7751</v>
      </c>
      <c r="I784" s="2" t="s">
        <v>7752</v>
      </c>
      <c r="N784" s="11">
        <v>85028</v>
      </c>
      <c r="O784" s="11">
        <v>404</v>
      </c>
      <c r="P784" s="2" t="s">
        <v>18</v>
      </c>
      <c r="Q784" s="2" t="s">
        <v>19</v>
      </c>
      <c r="R784" s="14">
        <v>65000</v>
      </c>
      <c r="S784" s="9">
        <f t="shared" si="56"/>
        <v>11464368</v>
      </c>
    </row>
    <row r="785" spans="1:19" ht="13.2">
      <c r="A785" s="2" t="s">
        <v>7199</v>
      </c>
      <c r="B785" s="2" t="s">
        <v>7200</v>
      </c>
      <c r="C785" s="5">
        <v>7.3</v>
      </c>
      <c r="D785" s="7">
        <v>2012</v>
      </c>
      <c r="E785" s="7" t="str">
        <f t="shared" si="57"/>
        <v>2010s</v>
      </c>
      <c r="F785" s="9">
        <v>12784397</v>
      </c>
      <c r="G785" s="11">
        <v>663</v>
      </c>
      <c r="H785" s="2" t="s">
        <v>2472</v>
      </c>
      <c r="I785" s="2" t="s">
        <v>1798</v>
      </c>
      <c r="N785" s="11">
        <v>70336</v>
      </c>
      <c r="O785" s="11">
        <v>269</v>
      </c>
      <c r="P785" s="2" t="s">
        <v>18</v>
      </c>
      <c r="Q785" s="2" t="s">
        <v>19</v>
      </c>
      <c r="R785" s="14">
        <v>1800000</v>
      </c>
      <c r="S785" s="9">
        <f t="shared" si="56"/>
        <v>10984397</v>
      </c>
    </row>
    <row r="786" spans="1:19" ht="13.2">
      <c r="A786" s="2" t="s">
        <v>5358</v>
      </c>
      <c r="B786" s="2" t="s">
        <v>6267</v>
      </c>
      <c r="C786" s="5">
        <v>7.3</v>
      </c>
      <c r="D786" s="7">
        <v>2015</v>
      </c>
      <c r="E786" s="7" t="str">
        <f t="shared" si="57"/>
        <v>2010s</v>
      </c>
      <c r="F786" s="9">
        <v>17474107</v>
      </c>
      <c r="G786" s="11">
        <v>180</v>
      </c>
      <c r="H786" s="2" t="s">
        <v>3927</v>
      </c>
      <c r="I786" s="2" t="s">
        <v>2295</v>
      </c>
      <c r="N786" s="11">
        <v>56605</v>
      </c>
      <c r="O786" s="11">
        <v>89</v>
      </c>
      <c r="P786" s="2" t="s">
        <v>18</v>
      </c>
      <c r="Q786" s="2" t="s">
        <v>19</v>
      </c>
      <c r="R786" s="14">
        <v>7000000</v>
      </c>
      <c r="S786" s="9">
        <f t="shared" si="56"/>
        <v>10474107</v>
      </c>
    </row>
    <row r="787" spans="1:19" ht="13.2">
      <c r="A787" s="2" t="s">
        <v>301</v>
      </c>
      <c r="B787" s="2" t="s">
        <v>6353</v>
      </c>
      <c r="C787" s="5">
        <v>7.3</v>
      </c>
      <c r="D787" s="7">
        <v>1999</v>
      </c>
      <c r="E787" s="7" t="str">
        <f t="shared" si="57"/>
        <v>1990s</v>
      </c>
      <c r="F787" s="9">
        <v>16842303</v>
      </c>
      <c r="G787" s="11">
        <v>137</v>
      </c>
      <c r="H787" s="2" t="s">
        <v>555</v>
      </c>
      <c r="I787" s="2" t="s">
        <v>3719</v>
      </c>
      <c r="N787" s="11">
        <v>59474</v>
      </c>
      <c r="O787" s="11">
        <v>418</v>
      </c>
      <c r="P787" s="2" t="s">
        <v>18</v>
      </c>
      <c r="Q787" s="2" t="s">
        <v>19</v>
      </c>
      <c r="R787" s="14">
        <v>6500000</v>
      </c>
      <c r="S787" s="9">
        <f t="shared" si="56"/>
        <v>10342303</v>
      </c>
    </row>
    <row r="788" spans="1:19" ht="13.2">
      <c r="A788" s="2" t="s">
        <v>782</v>
      </c>
      <c r="B788" s="2" t="s">
        <v>4529</v>
      </c>
      <c r="C788" s="5">
        <v>7.3</v>
      </c>
      <c r="D788" s="7">
        <v>2008</v>
      </c>
      <c r="E788" s="7" t="str">
        <f t="shared" si="57"/>
        <v>2000s</v>
      </c>
      <c r="F788" s="9">
        <v>30028592</v>
      </c>
      <c r="G788" s="11">
        <v>222</v>
      </c>
      <c r="H788" s="2" t="s">
        <v>2455</v>
      </c>
      <c r="I788" s="2" t="s">
        <v>201</v>
      </c>
      <c r="N788" s="11">
        <v>152247</v>
      </c>
      <c r="O788" s="11">
        <v>189</v>
      </c>
      <c r="P788" s="2" t="s">
        <v>18</v>
      </c>
      <c r="Q788" s="2" t="s">
        <v>30</v>
      </c>
      <c r="R788" s="14">
        <v>20000000</v>
      </c>
      <c r="S788" s="9">
        <f t="shared" si="56"/>
        <v>10028592</v>
      </c>
    </row>
    <row r="789" spans="1:19" ht="13.2">
      <c r="A789" s="2" t="s">
        <v>2487</v>
      </c>
      <c r="B789" s="2" t="s">
        <v>6745</v>
      </c>
      <c r="C789" s="5">
        <v>7.3</v>
      </c>
      <c r="D789" s="7">
        <v>1988</v>
      </c>
      <c r="E789" s="7" t="str">
        <f t="shared" si="57"/>
        <v>1980s</v>
      </c>
      <c r="F789" s="9">
        <v>13008928</v>
      </c>
      <c r="G789" s="11">
        <v>172</v>
      </c>
      <c r="H789" s="2" t="s">
        <v>2057</v>
      </c>
      <c r="I789" s="2" t="s">
        <v>6744</v>
      </c>
      <c r="N789" s="11">
        <v>73501</v>
      </c>
      <c r="O789" s="11">
        <v>333</v>
      </c>
      <c r="P789" s="2" t="s">
        <v>18</v>
      </c>
      <c r="Q789" s="2" t="s">
        <v>19</v>
      </c>
      <c r="R789" s="14">
        <v>4000000</v>
      </c>
      <c r="S789" s="9">
        <f t="shared" si="56"/>
        <v>9008928</v>
      </c>
    </row>
    <row r="790" spans="1:19" ht="13.2">
      <c r="A790" s="2" t="s">
        <v>4917</v>
      </c>
      <c r="B790" s="2" t="s">
        <v>6573</v>
      </c>
      <c r="C790" s="5">
        <v>7.3</v>
      </c>
      <c r="D790" s="7">
        <v>1997</v>
      </c>
      <c r="E790" s="7" t="str">
        <f t="shared" si="57"/>
        <v>1990s</v>
      </c>
      <c r="F790" s="9">
        <v>14821531</v>
      </c>
      <c r="G790" s="11">
        <v>31</v>
      </c>
      <c r="H790" s="2" t="s">
        <v>1655</v>
      </c>
      <c r="I790" s="2" t="s">
        <v>3668</v>
      </c>
      <c r="N790" s="11">
        <v>6915</v>
      </c>
      <c r="O790" s="11">
        <v>209</v>
      </c>
      <c r="P790" s="2" t="s">
        <v>18</v>
      </c>
      <c r="Q790" s="2" t="s">
        <v>19</v>
      </c>
      <c r="R790" s="14">
        <v>6000000</v>
      </c>
      <c r="S790" s="9">
        <f t="shared" si="56"/>
        <v>8821531</v>
      </c>
    </row>
    <row r="791" spans="1:19" ht="13.2">
      <c r="A791" s="2" t="s">
        <v>2758</v>
      </c>
      <c r="B791" s="2" t="s">
        <v>2759</v>
      </c>
      <c r="C791" s="5">
        <v>7.3</v>
      </c>
      <c r="D791" s="7">
        <v>2000</v>
      </c>
      <c r="E791" s="7" t="str">
        <f t="shared" si="57"/>
        <v>2000s</v>
      </c>
      <c r="F791" s="9">
        <v>51768623</v>
      </c>
      <c r="G791" s="11">
        <v>137</v>
      </c>
      <c r="H791" s="2" t="s">
        <v>1655</v>
      </c>
      <c r="I791" s="2" t="s">
        <v>1223</v>
      </c>
      <c r="N791" s="11">
        <v>73006</v>
      </c>
      <c r="O791" s="11">
        <v>297</v>
      </c>
      <c r="P791" s="2" t="s">
        <v>18</v>
      </c>
      <c r="Q791" s="2" t="s">
        <v>19</v>
      </c>
      <c r="R791" s="14">
        <v>43000000</v>
      </c>
      <c r="S791" s="9">
        <f t="shared" si="56"/>
        <v>8768623</v>
      </c>
    </row>
    <row r="792" spans="1:19" ht="13.2">
      <c r="A792" s="2" t="s">
        <v>899</v>
      </c>
      <c r="B792" s="2" t="s">
        <v>5518</v>
      </c>
      <c r="C792" s="5">
        <v>7.3</v>
      </c>
      <c r="D792" s="7">
        <v>2002</v>
      </c>
      <c r="E792" s="7" t="str">
        <f t="shared" si="57"/>
        <v>2000s</v>
      </c>
      <c r="F792" s="9">
        <v>21078145</v>
      </c>
      <c r="G792" s="11">
        <v>121</v>
      </c>
      <c r="H792" s="2" t="s">
        <v>814</v>
      </c>
      <c r="I792" s="2" t="s">
        <v>899</v>
      </c>
      <c r="N792" s="11">
        <v>26493</v>
      </c>
      <c r="O792" s="11">
        <v>159</v>
      </c>
      <c r="P792" s="2" t="s">
        <v>18</v>
      </c>
      <c r="Q792" s="2" t="s">
        <v>19</v>
      </c>
      <c r="R792" s="14">
        <v>12500000</v>
      </c>
      <c r="S792" s="9">
        <f t="shared" si="56"/>
        <v>8578145</v>
      </c>
    </row>
    <row r="793" spans="1:19" ht="13.2">
      <c r="A793" s="2" t="s">
        <v>5233</v>
      </c>
      <c r="B793" s="2" t="s">
        <v>6210</v>
      </c>
      <c r="C793" s="5">
        <v>7.3</v>
      </c>
      <c r="D793" s="7">
        <v>2009</v>
      </c>
      <c r="E793" s="7" t="str">
        <f t="shared" si="57"/>
        <v>2000s</v>
      </c>
      <c r="F793" s="9">
        <v>12574715</v>
      </c>
      <c r="G793" s="11">
        <v>278</v>
      </c>
      <c r="H793" s="2" t="s">
        <v>1655</v>
      </c>
      <c r="I793" s="2" t="s">
        <v>410</v>
      </c>
      <c r="N793" s="11">
        <v>112138</v>
      </c>
      <c r="O793" s="11">
        <v>237</v>
      </c>
      <c r="P793" s="2" t="s">
        <v>18</v>
      </c>
      <c r="Q793" s="2" t="s">
        <v>30</v>
      </c>
      <c r="R793" s="14">
        <v>4500000</v>
      </c>
      <c r="S793" s="9">
        <f t="shared" si="56"/>
        <v>8074715</v>
      </c>
    </row>
    <row r="794" spans="1:19" ht="13.2">
      <c r="A794" s="2" t="s">
        <v>1496</v>
      </c>
      <c r="B794" s="2" t="s">
        <v>3315</v>
      </c>
      <c r="C794" s="5">
        <v>7.3</v>
      </c>
      <c r="D794" s="7">
        <v>2004</v>
      </c>
      <c r="E794" s="7" t="str">
        <f t="shared" si="57"/>
        <v>2000s</v>
      </c>
      <c r="F794" s="9">
        <v>33987757</v>
      </c>
      <c r="G794" s="11">
        <v>212</v>
      </c>
      <c r="H794" s="2" t="s">
        <v>128</v>
      </c>
      <c r="I794" s="2" t="s">
        <v>469</v>
      </c>
      <c r="N794" s="11">
        <v>168314</v>
      </c>
      <c r="O794" s="11">
        <v>903</v>
      </c>
      <c r="P794" s="2" t="s">
        <v>18</v>
      </c>
      <c r="Q794" s="2" t="s">
        <v>19</v>
      </c>
      <c r="R794" s="14">
        <v>27000000</v>
      </c>
      <c r="S794" s="9">
        <f t="shared" si="56"/>
        <v>6987757</v>
      </c>
    </row>
    <row r="795" spans="1:19" ht="13.2">
      <c r="A795" s="2" t="s">
        <v>3582</v>
      </c>
      <c r="B795" s="2" t="s">
        <v>6090</v>
      </c>
      <c r="C795" s="5">
        <v>7.3</v>
      </c>
      <c r="D795" s="7">
        <v>1999</v>
      </c>
      <c r="E795" s="7" t="str">
        <f t="shared" si="57"/>
        <v>1990s</v>
      </c>
      <c r="F795" s="9">
        <v>14879556</v>
      </c>
      <c r="G795" s="11">
        <v>175</v>
      </c>
      <c r="H795" s="2" t="s">
        <v>1278</v>
      </c>
      <c r="I795" s="2" t="s">
        <v>502</v>
      </c>
      <c r="N795" s="11">
        <v>73640</v>
      </c>
      <c r="O795" s="11">
        <v>441</v>
      </c>
      <c r="P795" s="2" t="s">
        <v>18</v>
      </c>
      <c r="Q795" s="2" t="s">
        <v>19</v>
      </c>
      <c r="R795" s="14">
        <v>8000000</v>
      </c>
      <c r="S795" s="9">
        <f t="shared" si="56"/>
        <v>6879556</v>
      </c>
    </row>
    <row r="796" spans="1:19" ht="13.2">
      <c r="A796" s="2" t="s">
        <v>2292</v>
      </c>
      <c r="B796" s="2" t="s">
        <v>4585</v>
      </c>
      <c r="C796" s="5">
        <v>7.3</v>
      </c>
      <c r="D796" s="7">
        <v>1996</v>
      </c>
      <c r="E796" s="7" t="str">
        <f t="shared" si="57"/>
        <v>1990s</v>
      </c>
      <c r="F796" s="9">
        <v>25753840</v>
      </c>
      <c r="G796" s="11">
        <v>165</v>
      </c>
      <c r="H796" s="2" t="s">
        <v>4584</v>
      </c>
      <c r="I796" s="2" t="s">
        <v>919</v>
      </c>
      <c r="N796" s="11">
        <v>219091</v>
      </c>
      <c r="O796" s="11">
        <v>592</v>
      </c>
      <c r="P796" s="2" t="s">
        <v>18</v>
      </c>
      <c r="Q796" s="2" t="s">
        <v>19</v>
      </c>
      <c r="R796" s="14">
        <v>19000000</v>
      </c>
      <c r="S796" s="9">
        <f t="shared" si="56"/>
        <v>6753840</v>
      </c>
    </row>
    <row r="797" spans="1:19" ht="13.2">
      <c r="A797" s="2" t="s">
        <v>5211</v>
      </c>
      <c r="B797" s="2" t="s">
        <v>5212</v>
      </c>
      <c r="C797" s="5">
        <v>7.3</v>
      </c>
      <c r="D797" s="7">
        <v>2012</v>
      </c>
      <c r="E797" s="7" t="str">
        <f t="shared" si="57"/>
        <v>2010s</v>
      </c>
      <c r="F797" s="9">
        <v>21383298</v>
      </c>
      <c r="G797" s="11">
        <v>417</v>
      </c>
      <c r="H797" s="2" t="s">
        <v>1093</v>
      </c>
      <c r="I797" s="2" t="s">
        <v>2008</v>
      </c>
      <c r="N797" s="11">
        <v>187170</v>
      </c>
      <c r="O797" s="11">
        <v>376</v>
      </c>
      <c r="P797" s="2" t="s">
        <v>18</v>
      </c>
      <c r="Q797" s="2" t="s">
        <v>19</v>
      </c>
      <c r="R797" s="14">
        <v>15000000</v>
      </c>
      <c r="S797" s="9">
        <f t="shared" si="56"/>
        <v>6383298</v>
      </c>
    </row>
    <row r="798" spans="1:19" ht="13.2">
      <c r="A798" s="2" t="s">
        <v>753</v>
      </c>
      <c r="B798" s="2" t="s">
        <v>4244</v>
      </c>
      <c r="C798" s="5">
        <v>7.3</v>
      </c>
      <c r="D798" s="7">
        <v>1999</v>
      </c>
      <c r="E798" s="7" t="str">
        <f t="shared" si="57"/>
        <v>1990s</v>
      </c>
      <c r="F798" s="9">
        <v>28871190</v>
      </c>
      <c r="G798" s="11">
        <v>133</v>
      </c>
      <c r="H798" s="2" t="s">
        <v>814</v>
      </c>
      <c r="I798" s="2" t="s">
        <v>324</v>
      </c>
      <c r="N798" s="11">
        <v>125421</v>
      </c>
      <c r="O798" s="11">
        <v>385</v>
      </c>
      <c r="P798" s="2" t="s">
        <v>18</v>
      </c>
      <c r="Q798" s="2" t="s">
        <v>19</v>
      </c>
      <c r="R798" s="14">
        <v>24000000</v>
      </c>
      <c r="S798" s="9">
        <f t="shared" si="56"/>
        <v>4871190</v>
      </c>
    </row>
    <row r="799" spans="1:19" ht="13.2">
      <c r="A799" s="2" t="s">
        <v>4238</v>
      </c>
      <c r="B799" s="2" t="s">
        <v>7771</v>
      </c>
      <c r="C799" s="5">
        <v>7.3</v>
      </c>
      <c r="D799" s="7">
        <v>1997</v>
      </c>
      <c r="E799" s="7" t="str">
        <f t="shared" si="57"/>
        <v>1990s</v>
      </c>
      <c r="F799" s="9">
        <v>2856622</v>
      </c>
      <c r="G799" s="11">
        <v>80</v>
      </c>
      <c r="H799" s="2" t="s">
        <v>1278</v>
      </c>
      <c r="I799" s="2" t="s">
        <v>7770</v>
      </c>
      <c r="N799" s="11">
        <v>11550</v>
      </c>
      <c r="O799" s="11">
        <v>197</v>
      </c>
      <c r="P799" s="2" t="s">
        <v>18</v>
      </c>
      <c r="Q799" s="2" t="s">
        <v>161</v>
      </c>
      <c r="R799" s="14">
        <v>25000</v>
      </c>
      <c r="S799" s="9">
        <f t="shared" si="56"/>
        <v>2831622</v>
      </c>
    </row>
    <row r="800" spans="1:19" ht="13.2">
      <c r="A800" s="2" t="s">
        <v>4144</v>
      </c>
      <c r="B800" s="2" t="s">
        <v>5740</v>
      </c>
      <c r="C800" s="5">
        <v>7.3</v>
      </c>
      <c r="D800" s="7">
        <v>2001</v>
      </c>
      <c r="E800" s="7" t="str">
        <f t="shared" si="57"/>
        <v>2000s</v>
      </c>
      <c r="F800" s="9">
        <v>13103828</v>
      </c>
      <c r="G800" s="11">
        <v>161</v>
      </c>
      <c r="H800" s="2" t="s">
        <v>1093</v>
      </c>
      <c r="I800" s="2" t="s">
        <v>373</v>
      </c>
      <c r="N800" s="11">
        <v>59982</v>
      </c>
      <c r="O800" s="11">
        <v>463</v>
      </c>
      <c r="P800" s="2" t="s">
        <v>18</v>
      </c>
      <c r="Q800" s="2" t="s">
        <v>19</v>
      </c>
      <c r="R800" s="14">
        <v>11000000</v>
      </c>
      <c r="S800" s="9">
        <f t="shared" si="56"/>
        <v>2103828</v>
      </c>
    </row>
    <row r="801" spans="1:19" ht="13.2">
      <c r="A801" s="2" t="s">
        <v>7201</v>
      </c>
      <c r="B801" s="2" t="s">
        <v>7202</v>
      </c>
      <c r="C801" s="5">
        <v>7.3</v>
      </c>
      <c r="D801" s="7">
        <v>2000</v>
      </c>
      <c r="E801" s="7" t="str">
        <f t="shared" si="57"/>
        <v>2000s</v>
      </c>
      <c r="F801" s="9">
        <v>3050934</v>
      </c>
      <c r="G801" s="11">
        <v>39</v>
      </c>
      <c r="H801" s="2" t="s">
        <v>2819</v>
      </c>
      <c r="I801" s="2" t="s">
        <v>2914</v>
      </c>
      <c r="N801" s="11">
        <v>2794</v>
      </c>
      <c r="O801" s="11">
        <v>78</v>
      </c>
      <c r="P801" s="2" t="s">
        <v>18</v>
      </c>
      <c r="Q801" s="2" t="s">
        <v>19</v>
      </c>
      <c r="R801" s="14">
        <v>1800000</v>
      </c>
      <c r="S801" s="9">
        <f t="shared" si="56"/>
        <v>1250934</v>
      </c>
    </row>
    <row r="802" spans="1:19" ht="13.2">
      <c r="A802" s="2" t="s">
        <v>5462</v>
      </c>
      <c r="B802" s="2" t="s">
        <v>7556</v>
      </c>
      <c r="C802" s="5">
        <v>7.3</v>
      </c>
      <c r="D802" s="7">
        <v>1999</v>
      </c>
      <c r="E802" s="7" t="str">
        <f t="shared" si="57"/>
        <v>1990s</v>
      </c>
      <c r="F802" s="9">
        <v>985341</v>
      </c>
      <c r="G802" s="11">
        <v>54</v>
      </c>
      <c r="H802" s="2" t="s">
        <v>1655</v>
      </c>
      <c r="I802" s="2" t="s">
        <v>4840</v>
      </c>
      <c r="N802" s="11">
        <v>3479</v>
      </c>
      <c r="O802" s="11">
        <v>87</v>
      </c>
      <c r="P802" s="2" t="s">
        <v>18</v>
      </c>
      <c r="Q802" s="2" t="s">
        <v>19</v>
      </c>
      <c r="R802" s="14">
        <v>500000</v>
      </c>
      <c r="S802" s="9">
        <f t="shared" si="56"/>
        <v>485341</v>
      </c>
    </row>
    <row r="803" spans="1:19" ht="13.2">
      <c r="A803" s="2" t="s">
        <v>994</v>
      </c>
      <c r="B803" s="2" t="s">
        <v>997</v>
      </c>
      <c r="C803" s="5">
        <v>7.3</v>
      </c>
      <c r="D803" s="7">
        <v>1997</v>
      </c>
      <c r="E803" s="7" t="str">
        <f t="shared" si="57"/>
        <v>1990s</v>
      </c>
      <c r="F803" s="9">
        <v>10200000</v>
      </c>
      <c r="G803" s="11">
        <v>97</v>
      </c>
      <c r="H803" s="2" t="s">
        <v>995</v>
      </c>
      <c r="I803" s="2" t="s">
        <v>996</v>
      </c>
      <c r="N803" s="11">
        <v>18697</v>
      </c>
      <c r="O803" s="11">
        <v>263</v>
      </c>
      <c r="P803" s="2" t="s">
        <v>18</v>
      </c>
      <c r="Q803" s="2" t="s">
        <v>19</v>
      </c>
      <c r="R803" s="14">
        <v>10000000</v>
      </c>
      <c r="S803" s="9">
        <f t="shared" si="56"/>
        <v>200000</v>
      </c>
    </row>
    <row r="804" spans="1:19" ht="13.2">
      <c r="A804" s="2" t="s">
        <v>2419</v>
      </c>
      <c r="B804" s="2" t="s">
        <v>2420</v>
      </c>
      <c r="C804" s="5">
        <v>7.3</v>
      </c>
      <c r="D804" s="7">
        <v>2014</v>
      </c>
      <c r="E804" s="7" t="str">
        <f t="shared" si="57"/>
        <v>2010s</v>
      </c>
      <c r="F804" s="9">
        <v>50150619</v>
      </c>
      <c r="G804" s="11">
        <v>156</v>
      </c>
      <c r="H804" s="2" t="s">
        <v>1602</v>
      </c>
      <c r="I804" s="2" t="s">
        <v>259</v>
      </c>
      <c r="N804" s="11">
        <v>45580</v>
      </c>
      <c r="O804" s="11">
        <v>102</v>
      </c>
      <c r="P804" s="2" t="s">
        <v>18</v>
      </c>
      <c r="Q804" s="2" t="s">
        <v>19</v>
      </c>
      <c r="R804" s="14">
        <v>50000000</v>
      </c>
      <c r="S804" s="9">
        <f t="shared" si="56"/>
        <v>150619</v>
      </c>
    </row>
    <row r="805" spans="1:19" ht="13.2">
      <c r="A805" s="2" t="s">
        <v>3717</v>
      </c>
      <c r="B805" s="2" t="s">
        <v>7669</v>
      </c>
      <c r="C805" s="5">
        <v>7.3</v>
      </c>
      <c r="D805" s="7">
        <v>1997</v>
      </c>
      <c r="E805" s="7" t="str">
        <f t="shared" si="57"/>
        <v>1990s</v>
      </c>
      <c r="F805" s="9">
        <v>489220</v>
      </c>
      <c r="G805" s="11">
        <v>99</v>
      </c>
      <c r="H805" s="2" t="s">
        <v>2349</v>
      </c>
      <c r="I805" s="2" t="s">
        <v>3718</v>
      </c>
      <c r="N805" s="11">
        <v>160511</v>
      </c>
      <c r="O805" s="11">
        <v>696</v>
      </c>
      <c r="P805" s="2" t="s">
        <v>18</v>
      </c>
      <c r="Q805" s="2" t="s">
        <v>161</v>
      </c>
      <c r="R805" s="14">
        <v>365000</v>
      </c>
      <c r="S805" s="9">
        <f t="shared" si="56"/>
        <v>124220</v>
      </c>
    </row>
    <row r="806" spans="1:19" ht="13.2">
      <c r="A806" s="2" t="s">
        <v>7557</v>
      </c>
      <c r="B806" s="2" t="s">
        <v>7558</v>
      </c>
      <c r="C806" s="5">
        <v>7.3</v>
      </c>
      <c r="D806" s="7">
        <v>2004</v>
      </c>
      <c r="E806" s="7" t="str">
        <f t="shared" si="57"/>
        <v>2000s</v>
      </c>
      <c r="F806" s="9">
        <v>603943</v>
      </c>
      <c r="G806" s="11">
        <v>126</v>
      </c>
      <c r="H806" s="2" t="s">
        <v>1001</v>
      </c>
      <c r="I806" s="2" t="s">
        <v>1599</v>
      </c>
      <c r="N806" s="11">
        <v>26407</v>
      </c>
      <c r="O806" s="11">
        <v>154</v>
      </c>
      <c r="P806" s="2" t="s">
        <v>18</v>
      </c>
      <c r="Q806" s="2" t="s">
        <v>19</v>
      </c>
      <c r="R806" s="14">
        <v>500000</v>
      </c>
      <c r="S806" s="9">
        <f t="shared" si="56"/>
        <v>103943</v>
      </c>
    </row>
    <row r="807" spans="1:19" ht="13.2">
      <c r="A807" s="2" t="s">
        <v>459</v>
      </c>
      <c r="B807" s="2" t="s">
        <v>6955</v>
      </c>
      <c r="C807" s="5">
        <v>7.3</v>
      </c>
      <c r="D807" s="7">
        <v>2005</v>
      </c>
      <c r="E807" s="7" t="str">
        <f t="shared" si="57"/>
        <v>2000s</v>
      </c>
      <c r="F807" s="9">
        <v>2912363</v>
      </c>
      <c r="G807" s="11">
        <v>152</v>
      </c>
      <c r="H807" s="2" t="s">
        <v>1001</v>
      </c>
      <c r="I807" s="2" t="s">
        <v>3431</v>
      </c>
      <c r="N807" s="11">
        <v>25063</v>
      </c>
      <c r="O807" s="11">
        <v>177</v>
      </c>
      <c r="P807" s="2" t="s">
        <v>6957</v>
      </c>
      <c r="Q807" s="2" t="s">
        <v>30</v>
      </c>
      <c r="R807" s="14">
        <v>3000000</v>
      </c>
      <c r="S807" s="9">
        <f t="shared" si="56"/>
        <v>-87637</v>
      </c>
    </row>
    <row r="808" spans="1:19" ht="13.2">
      <c r="A808" s="2" t="s">
        <v>4019</v>
      </c>
      <c r="B808" s="2" t="s">
        <v>7460</v>
      </c>
      <c r="C808" s="5">
        <v>7.3</v>
      </c>
      <c r="D808" s="7">
        <v>2007</v>
      </c>
      <c r="E808" s="7" t="str">
        <f t="shared" si="57"/>
        <v>2000s</v>
      </c>
      <c r="F808" s="9">
        <v>442638</v>
      </c>
      <c r="G808" s="11">
        <v>73</v>
      </c>
      <c r="H808" s="2" t="s">
        <v>1871</v>
      </c>
      <c r="I808" s="2" t="s">
        <v>5717</v>
      </c>
      <c r="N808" s="11">
        <v>5489</v>
      </c>
      <c r="O808" s="11">
        <v>23</v>
      </c>
      <c r="P808" s="2" t="s">
        <v>18</v>
      </c>
      <c r="Q808" s="2" t="s">
        <v>19</v>
      </c>
      <c r="R808" s="14">
        <v>850000</v>
      </c>
      <c r="S808" s="9">
        <f t="shared" si="56"/>
        <v>-407362</v>
      </c>
    </row>
    <row r="809" spans="1:19" ht="13.2">
      <c r="A809" s="2" t="s">
        <v>426</v>
      </c>
      <c r="B809" s="2" t="s">
        <v>6767</v>
      </c>
      <c r="C809" s="5">
        <v>7.3</v>
      </c>
      <c r="D809" s="7">
        <v>1988</v>
      </c>
      <c r="E809" s="7" t="str">
        <f t="shared" si="57"/>
        <v>1980s</v>
      </c>
      <c r="F809" s="9">
        <v>3468572</v>
      </c>
      <c r="G809" s="11">
        <v>40</v>
      </c>
      <c r="H809" s="2" t="s">
        <v>1655</v>
      </c>
      <c r="I809" s="2" t="s">
        <v>970</v>
      </c>
      <c r="N809" s="11">
        <v>10073</v>
      </c>
      <c r="O809" s="11">
        <v>78</v>
      </c>
      <c r="P809" s="2" t="s">
        <v>18</v>
      </c>
      <c r="Q809" s="2" t="s">
        <v>19</v>
      </c>
      <c r="R809" s="14">
        <v>4000000</v>
      </c>
      <c r="S809" s="9">
        <f t="shared" si="56"/>
        <v>-531428</v>
      </c>
    </row>
    <row r="810" spans="1:19" ht="13.2">
      <c r="A810" s="2" t="s">
        <v>6437</v>
      </c>
      <c r="B810" s="2" t="s">
        <v>6438</v>
      </c>
      <c r="C810" s="5">
        <v>7.3</v>
      </c>
      <c r="D810" s="7">
        <v>2011</v>
      </c>
      <c r="E810" s="7" t="str">
        <f t="shared" si="57"/>
        <v>2010s</v>
      </c>
      <c r="F810" s="9">
        <v>5359774</v>
      </c>
      <c r="G810" s="11">
        <v>261</v>
      </c>
      <c r="H810" s="2" t="s">
        <v>2721</v>
      </c>
      <c r="I810" s="2" t="s">
        <v>152</v>
      </c>
      <c r="N810" s="11">
        <v>64794</v>
      </c>
      <c r="O810" s="11">
        <v>131</v>
      </c>
      <c r="P810" s="2" t="s">
        <v>18</v>
      </c>
      <c r="Q810" s="2" t="s">
        <v>3503</v>
      </c>
      <c r="R810" s="14">
        <v>6000000</v>
      </c>
      <c r="S810" s="9">
        <f t="shared" si="56"/>
        <v>-640226</v>
      </c>
    </row>
    <row r="811" spans="1:19" ht="13.2">
      <c r="A811" s="2" t="s">
        <v>7413</v>
      </c>
      <c r="B811" s="2" t="s">
        <v>7415</v>
      </c>
      <c r="C811" s="5">
        <v>7.3</v>
      </c>
      <c r="D811" s="7">
        <v>2006</v>
      </c>
      <c r="E811" s="7" t="str">
        <f t="shared" si="57"/>
        <v>2000s</v>
      </c>
      <c r="F811" s="9">
        <v>144431</v>
      </c>
      <c r="G811" s="11">
        <v>40</v>
      </c>
      <c r="H811" s="2" t="s">
        <v>6261</v>
      </c>
      <c r="I811" s="2" t="s">
        <v>7414</v>
      </c>
      <c r="N811" s="11">
        <v>1290</v>
      </c>
      <c r="O811" s="11">
        <v>13</v>
      </c>
      <c r="P811" s="2" t="s">
        <v>18</v>
      </c>
      <c r="Q811" s="2" t="s">
        <v>30</v>
      </c>
      <c r="R811" s="14">
        <v>1000000</v>
      </c>
      <c r="S811" s="9">
        <f t="shared" si="56"/>
        <v>-855569</v>
      </c>
    </row>
    <row r="812" spans="1:19" ht="13.2">
      <c r="A812" s="2" t="s">
        <v>7718</v>
      </c>
      <c r="B812" s="2" t="s">
        <v>7720</v>
      </c>
      <c r="C812" s="5">
        <v>7.3</v>
      </c>
      <c r="D812" s="7">
        <v>1999</v>
      </c>
      <c r="E812" s="7" t="str">
        <f t="shared" si="57"/>
        <v>1990s</v>
      </c>
      <c r="F812" s="9">
        <v>110720</v>
      </c>
      <c r="G812" s="11">
        <v>18</v>
      </c>
      <c r="H812" s="2" t="s">
        <v>869</v>
      </c>
      <c r="I812" s="2" t="s">
        <v>7719</v>
      </c>
      <c r="N812" s="11">
        <v>524</v>
      </c>
      <c r="O812" s="11">
        <v>22</v>
      </c>
      <c r="P812" s="2" t="s">
        <v>18</v>
      </c>
      <c r="Q812" s="2" t="s">
        <v>19</v>
      </c>
      <c r="R812" s="14">
        <v>1200000</v>
      </c>
      <c r="S812" s="9">
        <f t="shared" si="56"/>
        <v>-1089280</v>
      </c>
    </row>
    <row r="813" spans="1:19" ht="13.2">
      <c r="A813" s="2" t="s">
        <v>7229</v>
      </c>
      <c r="B813" s="2" t="s">
        <v>7231</v>
      </c>
      <c r="C813" s="5">
        <v>7.3</v>
      </c>
      <c r="D813" s="7">
        <v>2006</v>
      </c>
      <c r="E813" s="7" t="str">
        <f t="shared" si="57"/>
        <v>2000s</v>
      </c>
      <c r="F813" s="9">
        <v>155972</v>
      </c>
      <c r="G813" s="11">
        <v>51</v>
      </c>
      <c r="H813" s="2" t="s">
        <v>750</v>
      </c>
      <c r="I813" s="2" t="s">
        <v>7230</v>
      </c>
      <c r="N813" s="11">
        <v>4702</v>
      </c>
      <c r="O813" s="11">
        <v>23</v>
      </c>
      <c r="P813" s="2" t="s">
        <v>4781</v>
      </c>
      <c r="Q813" s="2" t="s">
        <v>7137</v>
      </c>
      <c r="R813" s="14">
        <v>1500000</v>
      </c>
      <c r="S813" s="9">
        <f t="shared" si="56"/>
        <v>-1344028</v>
      </c>
    </row>
    <row r="814" spans="1:19" ht="13.2">
      <c r="A814" s="2" t="s">
        <v>6473</v>
      </c>
      <c r="B814" s="2" t="s">
        <v>6474</v>
      </c>
      <c r="C814" s="5">
        <v>7.3</v>
      </c>
      <c r="D814" s="7">
        <v>2002</v>
      </c>
      <c r="E814" s="7" t="str">
        <f t="shared" si="57"/>
        <v>2000s</v>
      </c>
      <c r="F814" s="9">
        <v>3895664</v>
      </c>
      <c r="G814" s="11">
        <v>88</v>
      </c>
      <c r="H814" s="2" t="s">
        <v>1278</v>
      </c>
      <c r="I814" s="2" t="s">
        <v>4384</v>
      </c>
      <c r="N814" s="11">
        <v>34383</v>
      </c>
      <c r="O814" s="11">
        <v>149</v>
      </c>
      <c r="P814" s="2" t="s">
        <v>770</v>
      </c>
      <c r="Q814" s="2" t="s">
        <v>771</v>
      </c>
      <c r="R814" s="14">
        <v>5300000</v>
      </c>
      <c r="S814" s="9">
        <f t="shared" si="56"/>
        <v>-1404336</v>
      </c>
    </row>
    <row r="815" spans="1:19" ht="13.2">
      <c r="A815" s="2" t="s">
        <v>4455</v>
      </c>
      <c r="B815" s="2" t="s">
        <v>6360</v>
      </c>
      <c r="C815" s="5">
        <v>7.3</v>
      </c>
      <c r="D815" s="7">
        <v>2011</v>
      </c>
      <c r="E815" s="7" t="str">
        <f t="shared" si="57"/>
        <v>2010s</v>
      </c>
      <c r="F815" s="9">
        <v>4000304</v>
      </c>
      <c r="G815" s="11">
        <v>486</v>
      </c>
      <c r="H815" s="2" t="s">
        <v>1655</v>
      </c>
      <c r="I815" s="2" t="s">
        <v>264</v>
      </c>
      <c r="N815" s="11">
        <v>145395</v>
      </c>
      <c r="O815" s="11">
        <v>375</v>
      </c>
      <c r="P815" s="2" t="s">
        <v>18</v>
      </c>
      <c r="Q815" s="2" t="s">
        <v>30</v>
      </c>
      <c r="R815" s="14">
        <v>6500000</v>
      </c>
      <c r="S815" s="9">
        <f t="shared" si="56"/>
        <v>-2499696</v>
      </c>
    </row>
    <row r="816" spans="1:19" ht="13.2">
      <c r="A816" s="2" t="s">
        <v>3676</v>
      </c>
      <c r="B816" s="2" t="s">
        <v>3677</v>
      </c>
      <c r="C816" s="5">
        <v>7.3</v>
      </c>
      <c r="D816" s="7">
        <v>2011</v>
      </c>
      <c r="E816" s="7" t="str">
        <f t="shared" si="57"/>
        <v>2010s</v>
      </c>
      <c r="F816" s="9">
        <v>26687172</v>
      </c>
      <c r="G816" s="11">
        <v>162</v>
      </c>
      <c r="H816" s="2" t="s">
        <v>683</v>
      </c>
      <c r="I816" s="2" t="s">
        <v>363</v>
      </c>
      <c r="N816" s="11">
        <v>15600</v>
      </c>
      <c r="O816" s="11">
        <v>55</v>
      </c>
      <c r="P816" s="2" t="s">
        <v>18</v>
      </c>
      <c r="Q816" s="2" t="s">
        <v>19</v>
      </c>
      <c r="R816" s="14">
        <v>30000000</v>
      </c>
      <c r="S816" s="9">
        <f t="shared" si="56"/>
        <v>-3312828</v>
      </c>
    </row>
    <row r="817" spans="1:19" ht="13.2">
      <c r="A817" s="2" t="s">
        <v>6674</v>
      </c>
      <c r="B817" s="2" t="s">
        <v>6675</v>
      </c>
      <c r="C817" s="5">
        <v>7.3</v>
      </c>
      <c r="D817" s="7">
        <v>2009</v>
      </c>
      <c r="E817" s="7" t="str">
        <f t="shared" si="57"/>
        <v>2000s</v>
      </c>
      <c r="F817" s="9">
        <v>274385</v>
      </c>
      <c r="G817" s="11">
        <v>115</v>
      </c>
      <c r="H817" s="2" t="s">
        <v>1278</v>
      </c>
      <c r="I817" s="2" t="s">
        <v>951</v>
      </c>
      <c r="N817" s="11">
        <v>29203</v>
      </c>
      <c r="O817" s="11">
        <v>26</v>
      </c>
      <c r="P817" s="2" t="s">
        <v>3783</v>
      </c>
      <c r="Q817" s="2" t="s">
        <v>431</v>
      </c>
      <c r="R817" s="14">
        <v>4000000</v>
      </c>
      <c r="S817" s="9">
        <f t="shared" si="56"/>
        <v>-3725615</v>
      </c>
    </row>
    <row r="818" spans="1:19" ht="13.2">
      <c r="A818" s="2" t="s">
        <v>5981</v>
      </c>
      <c r="B818" s="2" t="s">
        <v>5983</v>
      </c>
      <c r="C818" s="5">
        <v>7.3</v>
      </c>
      <c r="D818" s="7">
        <v>2004</v>
      </c>
      <c r="E818" s="7" t="str">
        <f t="shared" si="57"/>
        <v>2000s</v>
      </c>
      <c r="F818" s="9">
        <v>228524</v>
      </c>
      <c r="G818" s="11">
        <v>73</v>
      </c>
      <c r="H818" s="2" t="s">
        <v>1278</v>
      </c>
      <c r="I818" s="2" t="s">
        <v>5982</v>
      </c>
      <c r="N818" s="11">
        <v>8708</v>
      </c>
      <c r="O818" s="11">
        <v>56</v>
      </c>
      <c r="P818" s="2" t="s">
        <v>18</v>
      </c>
      <c r="Q818" s="2" t="s">
        <v>19</v>
      </c>
      <c r="R818" s="14">
        <v>4000000</v>
      </c>
      <c r="S818" s="9">
        <f t="shared" si="56"/>
        <v>-3771476</v>
      </c>
    </row>
    <row r="819" spans="1:19" ht="13.2">
      <c r="A819" s="2" t="s">
        <v>4213</v>
      </c>
      <c r="B819" s="2" t="s">
        <v>5928</v>
      </c>
      <c r="C819" s="5">
        <v>7.3</v>
      </c>
      <c r="D819" s="7">
        <v>2006</v>
      </c>
      <c r="E819" s="7" t="str">
        <f t="shared" si="57"/>
        <v>2000s</v>
      </c>
      <c r="F819" s="9">
        <v>5484375</v>
      </c>
      <c r="G819" s="11">
        <v>198</v>
      </c>
      <c r="H819" s="2" t="s">
        <v>5927</v>
      </c>
      <c r="I819" s="2" t="s">
        <v>32</v>
      </c>
      <c r="N819" s="11">
        <v>84641</v>
      </c>
      <c r="O819" s="11">
        <v>205</v>
      </c>
      <c r="P819" s="2" t="s">
        <v>18</v>
      </c>
      <c r="Q819" s="2" t="s">
        <v>19</v>
      </c>
      <c r="R819" s="14">
        <v>10000000</v>
      </c>
      <c r="S819" s="9">
        <f t="shared" si="56"/>
        <v>-4515625</v>
      </c>
    </row>
    <row r="820" spans="1:19" ht="13.2">
      <c r="A820" s="2" t="s">
        <v>6155</v>
      </c>
      <c r="B820" s="2" t="s">
        <v>6157</v>
      </c>
      <c r="C820" s="5">
        <v>7.3</v>
      </c>
      <c r="D820" s="7">
        <v>2015</v>
      </c>
      <c r="E820" s="7" t="str">
        <f t="shared" si="57"/>
        <v>2010s</v>
      </c>
      <c r="F820" s="9">
        <v>3442820</v>
      </c>
      <c r="G820" s="11">
        <v>328</v>
      </c>
      <c r="H820" s="2" t="s">
        <v>6156</v>
      </c>
      <c r="I820" s="2" t="s">
        <v>1313</v>
      </c>
      <c r="N820" s="11">
        <v>31489</v>
      </c>
      <c r="O820" s="11">
        <v>140</v>
      </c>
      <c r="P820" s="2" t="s">
        <v>18</v>
      </c>
      <c r="Q820" s="2" t="s">
        <v>19</v>
      </c>
      <c r="R820" s="14">
        <v>8000000</v>
      </c>
      <c r="S820" s="9">
        <f t="shared" si="56"/>
        <v>-4557180</v>
      </c>
    </row>
    <row r="821" spans="1:19" ht="13.2">
      <c r="A821" s="2" t="s">
        <v>6653</v>
      </c>
      <c r="B821" s="2" t="s">
        <v>6654</v>
      </c>
      <c r="C821" s="5">
        <v>7.3</v>
      </c>
      <c r="D821" s="7">
        <v>2008</v>
      </c>
      <c r="E821" s="7" t="str">
        <f t="shared" si="57"/>
        <v>2000s</v>
      </c>
      <c r="F821" s="9">
        <v>124720</v>
      </c>
      <c r="G821" s="11">
        <v>27</v>
      </c>
      <c r="H821" s="2" t="s">
        <v>128</v>
      </c>
      <c r="I821" s="2" t="s">
        <v>813</v>
      </c>
      <c r="N821" s="11">
        <v>1560</v>
      </c>
      <c r="O821" s="11">
        <v>15</v>
      </c>
      <c r="P821" s="2" t="s">
        <v>18</v>
      </c>
      <c r="Q821" s="2" t="s">
        <v>19</v>
      </c>
      <c r="R821" s="14">
        <v>5000000</v>
      </c>
      <c r="S821" s="9">
        <f t="shared" si="56"/>
        <v>-4875280</v>
      </c>
    </row>
    <row r="822" spans="1:19" ht="13.2">
      <c r="A822" s="2" t="s">
        <v>1506</v>
      </c>
      <c r="B822" s="2" t="s">
        <v>2438</v>
      </c>
      <c r="C822" s="5">
        <v>7.3</v>
      </c>
      <c r="D822" s="7">
        <v>1998</v>
      </c>
      <c r="E822" s="7" t="str">
        <f t="shared" si="57"/>
        <v>1990s</v>
      </c>
      <c r="F822" s="9">
        <v>44484065</v>
      </c>
      <c r="G822" s="11">
        <v>68</v>
      </c>
      <c r="H822" s="2" t="s">
        <v>611</v>
      </c>
      <c r="I822" s="2" t="s">
        <v>70</v>
      </c>
      <c r="N822" s="11">
        <v>107227</v>
      </c>
      <c r="O822" s="11">
        <v>279</v>
      </c>
      <c r="P822" s="2" t="s">
        <v>18</v>
      </c>
      <c r="Q822" s="2" t="s">
        <v>431</v>
      </c>
      <c r="R822" s="14">
        <v>50000000</v>
      </c>
      <c r="S822" s="9">
        <f t="shared" si="56"/>
        <v>-5515935</v>
      </c>
    </row>
    <row r="823" spans="1:19" ht="13.2">
      <c r="A823" s="2" t="s">
        <v>6368</v>
      </c>
      <c r="B823" s="2" t="s">
        <v>6369</v>
      </c>
      <c r="C823" s="5">
        <v>7.3</v>
      </c>
      <c r="D823" s="7">
        <v>2000</v>
      </c>
      <c r="E823" s="7" t="str">
        <f t="shared" si="57"/>
        <v>2000s</v>
      </c>
      <c r="F823" s="9">
        <v>64148</v>
      </c>
      <c r="G823" s="11">
        <v>28</v>
      </c>
      <c r="H823" s="2" t="s">
        <v>1655</v>
      </c>
      <c r="I823" s="2" t="s">
        <v>1707</v>
      </c>
      <c r="N823" s="11">
        <v>2601</v>
      </c>
      <c r="O823" s="11">
        <v>35</v>
      </c>
      <c r="P823" s="2" t="s">
        <v>18</v>
      </c>
      <c r="Q823" s="2" t="s">
        <v>30</v>
      </c>
      <c r="R823" s="14">
        <v>6500000</v>
      </c>
      <c r="S823" s="9">
        <f t="shared" si="56"/>
        <v>-6435852</v>
      </c>
    </row>
    <row r="824" spans="1:19" ht="13.2">
      <c r="A824" s="2" t="s">
        <v>4675</v>
      </c>
      <c r="B824" s="2" t="s">
        <v>6158</v>
      </c>
      <c r="C824" s="5">
        <v>7.3</v>
      </c>
      <c r="D824" s="7">
        <v>2010</v>
      </c>
      <c r="E824" s="7" t="str">
        <f t="shared" si="57"/>
        <v>2010s</v>
      </c>
      <c r="F824" s="9">
        <v>3205244</v>
      </c>
      <c r="G824" s="11">
        <v>248</v>
      </c>
      <c r="H824" s="2" t="s">
        <v>1278</v>
      </c>
      <c r="I824" s="2" t="s">
        <v>233</v>
      </c>
      <c r="N824" s="11">
        <v>23629</v>
      </c>
      <c r="O824" s="11">
        <v>141</v>
      </c>
      <c r="P824" s="2" t="s">
        <v>18</v>
      </c>
      <c r="Q824" s="2" t="s">
        <v>30</v>
      </c>
      <c r="R824" s="14">
        <v>10000000</v>
      </c>
      <c r="S824" s="9">
        <f t="shared" si="56"/>
        <v>-6794756</v>
      </c>
    </row>
    <row r="825" spans="1:19" ht="13.2">
      <c r="A825" s="2" t="s">
        <v>3163</v>
      </c>
      <c r="B825" s="2" t="s">
        <v>4127</v>
      </c>
      <c r="C825" s="5">
        <v>7.3</v>
      </c>
      <c r="D825" s="7">
        <v>2002</v>
      </c>
      <c r="E825" s="7" t="str">
        <f t="shared" si="57"/>
        <v>2000s</v>
      </c>
      <c r="F825" s="9">
        <v>17791031</v>
      </c>
      <c r="G825" s="11">
        <v>251</v>
      </c>
      <c r="H825" s="2" t="s">
        <v>4126</v>
      </c>
      <c r="I825" s="2" t="s">
        <v>1119</v>
      </c>
      <c r="N825" s="11">
        <v>109855</v>
      </c>
      <c r="O825" s="11">
        <v>888</v>
      </c>
      <c r="P825" s="2" t="s">
        <v>18</v>
      </c>
      <c r="Q825" s="2" t="s">
        <v>19</v>
      </c>
      <c r="R825" s="14">
        <v>25000000</v>
      </c>
      <c r="S825" s="9">
        <f t="shared" si="56"/>
        <v>-7208969</v>
      </c>
    </row>
    <row r="826" spans="1:19" ht="13.2">
      <c r="A826" s="2" t="s">
        <v>5483</v>
      </c>
      <c r="B826" s="2" t="s">
        <v>5484</v>
      </c>
      <c r="C826" s="5">
        <v>7.3</v>
      </c>
      <c r="D826" s="7">
        <v>2006</v>
      </c>
      <c r="E826" s="7" t="str">
        <f t="shared" si="57"/>
        <v>2000s</v>
      </c>
      <c r="F826" s="9">
        <v>4857376</v>
      </c>
      <c r="G826" s="11">
        <v>165</v>
      </c>
      <c r="H826" s="2" t="s">
        <v>750</v>
      </c>
      <c r="I826" s="2" t="s">
        <v>165</v>
      </c>
      <c r="N826" s="11">
        <v>63084</v>
      </c>
      <c r="O826" s="11">
        <v>123</v>
      </c>
      <c r="P826" s="2" t="s">
        <v>770</v>
      </c>
      <c r="Q826" s="2" t="s">
        <v>771</v>
      </c>
      <c r="R826" s="14">
        <v>13000000</v>
      </c>
      <c r="S826" s="9">
        <f t="shared" si="56"/>
        <v>-8142624</v>
      </c>
    </row>
    <row r="827" spans="1:19" ht="13.2">
      <c r="A827" s="2" t="s">
        <v>4071</v>
      </c>
      <c r="B827" s="2" t="s">
        <v>5946</v>
      </c>
      <c r="C827" s="5">
        <v>7.3</v>
      </c>
      <c r="D827" s="7">
        <v>2006</v>
      </c>
      <c r="E827" s="7" t="str">
        <f t="shared" si="57"/>
        <v>2000s</v>
      </c>
      <c r="F827" s="9">
        <v>1055654</v>
      </c>
      <c r="G827" s="11">
        <v>44</v>
      </c>
      <c r="H827" s="2" t="s">
        <v>2300</v>
      </c>
      <c r="I827" s="2" t="s">
        <v>4129</v>
      </c>
      <c r="N827" s="11">
        <v>20426</v>
      </c>
      <c r="O827" s="11">
        <v>175</v>
      </c>
      <c r="P827" s="2" t="s">
        <v>18</v>
      </c>
      <c r="Q827" s="2" t="s">
        <v>431</v>
      </c>
      <c r="R827" s="14">
        <v>10000000</v>
      </c>
      <c r="S827" s="9">
        <f t="shared" si="56"/>
        <v>-8944346</v>
      </c>
    </row>
    <row r="828" spans="1:19" ht="13.2">
      <c r="A828" s="2" t="s">
        <v>1793</v>
      </c>
      <c r="B828" s="2" t="s">
        <v>1795</v>
      </c>
      <c r="C828" s="5">
        <v>7.3</v>
      </c>
      <c r="D828" s="7">
        <v>1999</v>
      </c>
      <c r="E828" s="7" t="str">
        <f t="shared" si="57"/>
        <v>1990s</v>
      </c>
      <c r="F828" s="9">
        <v>55637680</v>
      </c>
      <c r="G828" s="11">
        <v>280</v>
      </c>
      <c r="H828" s="2" t="s">
        <v>995</v>
      </c>
      <c r="I828" s="2" t="s">
        <v>302</v>
      </c>
      <c r="N828" s="11">
        <v>227071</v>
      </c>
      <c r="O828" s="11">
        <v>1500</v>
      </c>
      <c r="P828" s="2" t="s">
        <v>18</v>
      </c>
      <c r="Q828" s="2" t="s">
        <v>30</v>
      </c>
      <c r="R828" s="14">
        <v>65000000</v>
      </c>
      <c r="S828" s="9">
        <f t="shared" si="56"/>
        <v>-9362320</v>
      </c>
    </row>
    <row r="829" spans="1:19" ht="13.2">
      <c r="A829" s="2" t="s">
        <v>4591</v>
      </c>
      <c r="B829" s="2" t="s">
        <v>5974</v>
      </c>
      <c r="C829" s="5">
        <v>7.3</v>
      </c>
      <c r="D829" s="7">
        <v>2001</v>
      </c>
      <c r="E829" s="7" t="str">
        <f t="shared" si="57"/>
        <v>2000s</v>
      </c>
      <c r="F829" s="9">
        <v>488872</v>
      </c>
      <c r="G829" s="11">
        <v>246</v>
      </c>
      <c r="H829" s="2" t="s">
        <v>1571</v>
      </c>
      <c r="I829" s="2" t="s">
        <v>3114</v>
      </c>
      <c r="N829" s="11">
        <v>56923</v>
      </c>
      <c r="O829" s="11">
        <v>243</v>
      </c>
      <c r="P829" s="2" t="s">
        <v>3226</v>
      </c>
      <c r="Q829" s="2" t="s">
        <v>1850</v>
      </c>
      <c r="R829" s="14">
        <v>10000000</v>
      </c>
      <c r="S829" s="9">
        <f t="shared" si="56"/>
        <v>-9511128</v>
      </c>
    </row>
    <row r="830" spans="1:19" ht="13.2">
      <c r="A830" s="2" t="s">
        <v>3740</v>
      </c>
      <c r="B830" s="2" t="s">
        <v>6014</v>
      </c>
      <c r="C830" s="5">
        <v>7.3</v>
      </c>
      <c r="D830" s="7">
        <v>2008</v>
      </c>
      <c r="E830" s="7" t="str">
        <f t="shared" si="57"/>
        <v>2000s</v>
      </c>
      <c r="F830" s="9">
        <v>128486</v>
      </c>
      <c r="G830" s="11">
        <v>152</v>
      </c>
      <c r="H830" s="2" t="s">
        <v>2197</v>
      </c>
      <c r="I830" s="2" t="s">
        <v>3094</v>
      </c>
      <c r="N830" s="11">
        <v>26156</v>
      </c>
      <c r="O830" s="11">
        <v>74</v>
      </c>
      <c r="P830" s="2" t="s">
        <v>5111</v>
      </c>
      <c r="Q830" s="2" t="s">
        <v>2610</v>
      </c>
      <c r="R830" s="14">
        <v>10000000</v>
      </c>
      <c r="S830" s="9">
        <f t="shared" si="56"/>
        <v>-9871514</v>
      </c>
    </row>
    <row r="831" spans="1:19" ht="13.2">
      <c r="A831" s="2" t="s">
        <v>2606</v>
      </c>
      <c r="B831" s="2" t="s">
        <v>2608</v>
      </c>
      <c r="C831" s="5">
        <v>7.3</v>
      </c>
      <c r="D831" s="7">
        <v>2016</v>
      </c>
      <c r="E831" s="7" t="str">
        <f t="shared" si="57"/>
        <v>2010s</v>
      </c>
      <c r="F831" s="9">
        <v>14946229</v>
      </c>
      <c r="G831" s="11">
        <v>72</v>
      </c>
      <c r="H831" s="2" t="s">
        <v>2607</v>
      </c>
      <c r="I831" s="2" t="s">
        <v>1419</v>
      </c>
      <c r="N831" s="11">
        <v>2581</v>
      </c>
      <c r="O831" s="11">
        <v>29</v>
      </c>
      <c r="P831" s="2" t="s">
        <v>18</v>
      </c>
      <c r="Q831" s="2" t="s">
        <v>30</v>
      </c>
      <c r="R831" s="14">
        <v>25000000</v>
      </c>
      <c r="S831" s="9">
        <f t="shared" si="56"/>
        <v>-10053771</v>
      </c>
    </row>
    <row r="832" spans="1:19" ht="13.2">
      <c r="A832" s="2" t="s">
        <v>926</v>
      </c>
      <c r="B832" s="2" t="s">
        <v>928</v>
      </c>
      <c r="C832" s="5">
        <v>7.3</v>
      </c>
      <c r="D832" s="7">
        <v>2000</v>
      </c>
      <c r="E832" s="7" t="str">
        <f t="shared" si="57"/>
        <v>2000s</v>
      </c>
      <c r="F832" s="9">
        <v>89296573</v>
      </c>
      <c r="G832" s="11">
        <v>141</v>
      </c>
      <c r="H832" s="2" t="s">
        <v>164</v>
      </c>
      <c r="I832" s="2" t="s">
        <v>927</v>
      </c>
      <c r="N832" s="11">
        <v>128285</v>
      </c>
      <c r="O832" s="11">
        <v>297</v>
      </c>
      <c r="P832" s="2" t="s">
        <v>18</v>
      </c>
      <c r="Q832" s="2" t="s">
        <v>19</v>
      </c>
      <c r="R832" s="14">
        <v>100000000</v>
      </c>
      <c r="S832" s="9">
        <f t="shared" si="56"/>
        <v>-10703427</v>
      </c>
    </row>
    <row r="833" spans="1:19" ht="13.2">
      <c r="A833" s="2" t="s">
        <v>5670</v>
      </c>
      <c r="B833" s="2" t="s">
        <v>5672</v>
      </c>
      <c r="C833" s="5">
        <v>7.3</v>
      </c>
      <c r="D833" s="7">
        <v>2005</v>
      </c>
      <c r="E833" s="7" t="str">
        <f t="shared" si="57"/>
        <v>2000s</v>
      </c>
      <c r="F833" s="9">
        <v>860002</v>
      </c>
      <c r="G833" s="11">
        <v>38</v>
      </c>
      <c r="H833" s="2" t="s">
        <v>1591</v>
      </c>
      <c r="I833" s="2" t="s">
        <v>5671</v>
      </c>
      <c r="N833" s="11">
        <v>6454</v>
      </c>
      <c r="O833" s="11">
        <v>43</v>
      </c>
      <c r="P833" s="2" t="s">
        <v>18</v>
      </c>
      <c r="Q833" s="2" t="s">
        <v>19</v>
      </c>
      <c r="R833" s="14">
        <v>12000000</v>
      </c>
      <c r="S833" s="9">
        <f t="shared" si="56"/>
        <v>-11139998</v>
      </c>
    </row>
    <row r="834" spans="1:19" ht="13.2">
      <c r="A834" s="2" t="s">
        <v>2209</v>
      </c>
      <c r="B834" s="2" t="s">
        <v>4162</v>
      </c>
      <c r="C834" s="5">
        <v>7.3</v>
      </c>
      <c r="D834" s="7">
        <v>1999</v>
      </c>
      <c r="E834" s="7" t="str">
        <f t="shared" si="57"/>
        <v>1990s</v>
      </c>
      <c r="F834" s="9">
        <v>13038660</v>
      </c>
      <c r="G834" s="11">
        <v>99</v>
      </c>
      <c r="H834" s="2" t="s">
        <v>1655</v>
      </c>
      <c r="I834" s="2" t="s">
        <v>1442</v>
      </c>
      <c r="N834" s="11">
        <v>16995</v>
      </c>
      <c r="O834" s="11">
        <v>163</v>
      </c>
      <c r="P834" s="2" t="s">
        <v>18</v>
      </c>
      <c r="Q834" s="2" t="s">
        <v>19</v>
      </c>
      <c r="R834" s="14">
        <v>25000000</v>
      </c>
      <c r="S834" s="9">
        <f t="shared" ref="S834:S897" si="58">F834-R834</f>
        <v>-11961340</v>
      </c>
    </row>
    <row r="835" spans="1:19" ht="13.2">
      <c r="A835" s="2" t="s">
        <v>26</v>
      </c>
      <c r="B835" s="2" t="s">
        <v>2684</v>
      </c>
      <c r="C835" s="5">
        <v>7.3</v>
      </c>
      <c r="D835" s="7">
        <v>2008</v>
      </c>
      <c r="E835" s="7" t="str">
        <f t="shared" ref="E835:E898" si="59">LEFT(D835,3)&amp;"0s"</f>
        <v>2000s</v>
      </c>
      <c r="F835" s="9">
        <v>22877808</v>
      </c>
      <c r="G835" s="11">
        <v>323</v>
      </c>
      <c r="H835" s="2" t="s">
        <v>128</v>
      </c>
      <c r="I835" s="2" t="s">
        <v>129</v>
      </c>
      <c r="N835" s="11">
        <v>152591</v>
      </c>
      <c r="O835" s="11">
        <v>414</v>
      </c>
      <c r="P835" s="2" t="s">
        <v>18</v>
      </c>
      <c r="Q835" s="2" t="s">
        <v>19</v>
      </c>
      <c r="R835" s="14">
        <v>35000000</v>
      </c>
      <c r="S835" s="9">
        <f t="shared" si="58"/>
        <v>-12122192</v>
      </c>
    </row>
    <row r="836" spans="1:19" ht="13.2">
      <c r="A836" s="2" t="s">
        <v>688</v>
      </c>
      <c r="B836" s="2" t="s">
        <v>4880</v>
      </c>
      <c r="C836" s="5">
        <v>7.3</v>
      </c>
      <c r="D836" s="7">
        <v>2008</v>
      </c>
      <c r="E836" s="7" t="str">
        <f t="shared" si="59"/>
        <v>2000s</v>
      </c>
      <c r="F836" s="9">
        <v>5694401</v>
      </c>
      <c r="G836" s="11">
        <v>209</v>
      </c>
      <c r="H836" s="2" t="s">
        <v>200</v>
      </c>
      <c r="I836" s="2" t="s">
        <v>34</v>
      </c>
      <c r="N836" s="11">
        <v>194489</v>
      </c>
      <c r="O836" s="11">
        <v>192</v>
      </c>
      <c r="P836" s="2" t="s">
        <v>18</v>
      </c>
      <c r="Q836" s="2" t="s">
        <v>30</v>
      </c>
      <c r="R836" s="14">
        <v>18000000</v>
      </c>
      <c r="S836" s="9">
        <f t="shared" si="58"/>
        <v>-12305599</v>
      </c>
    </row>
    <row r="837" spans="1:19" ht="13.2">
      <c r="A837" s="2" t="s">
        <v>5077</v>
      </c>
      <c r="B837" s="2" t="s">
        <v>5079</v>
      </c>
      <c r="C837" s="5">
        <v>7.3</v>
      </c>
      <c r="D837" s="7">
        <v>2009</v>
      </c>
      <c r="E837" s="7" t="str">
        <f t="shared" si="59"/>
        <v>2000s</v>
      </c>
      <c r="F837" s="9">
        <v>336467</v>
      </c>
      <c r="G837" s="11">
        <v>216</v>
      </c>
      <c r="H837" s="2" t="s">
        <v>2472</v>
      </c>
      <c r="I837" s="2" t="s">
        <v>5078</v>
      </c>
      <c r="N837" s="11">
        <v>45449</v>
      </c>
      <c r="O837" s="11">
        <v>192</v>
      </c>
      <c r="P837" s="2" t="s">
        <v>18</v>
      </c>
      <c r="Q837" s="2" t="s">
        <v>771</v>
      </c>
      <c r="R837" s="14">
        <v>13000000</v>
      </c>
      <c r="S837" s="9">
        <f t="shared" si="58"/>
        <v>-12663533</v>
      </c>
    </row>
    <row r="838" spans="1:19" ht="13.2">
      <c r="A838" s="2" t="s">
        <v>2213</v>
      </c>
      <c r="B838" s="2" t="s">
        <v>2214</v>
      </c>
      <c r="C838" s="5">
        <v>7.3</v>
      </c>
      <c r="D838" s="7">
        <v>1998</v>
      </c>
      <c r="E838" s="7" t="str">
        <f t="shared" si="59"/>
        <v>1990s</v>
      </c>
      <c r="F838" s="9">
        <v>41609593</v>
      </c>
      <c r="G838" s="11">
        <v>149</v>
      </c>
      <c r="H838" s="2" t="s">
        <v>1622</v>
      </c>
      <c r="I838" s="2" t="s">
        <v>910</v>
      </c>
      <c r="N838" s="11">
        <v>145422</v>
      </c>
      <c r="O838" s="11">
        <v>572</v>
      </c>
      <c r="P838" s="2" t="s">
        <v>18</v>
      </c>
      <c r="Q838" s="2" t="s">
        <v>30</v>
      </c>
      <c r="R838" s="14">
        <v>55000000</v>
      </c>
      <c r="S838" s="9">
        <f t="shared" si="58"/>
        <v>-13390407</v>
      </c>
    </row>
    <row r="839" spans="1:19" ht="13.2">
      <c r="A839" s="2" t="s">
        <v>6324</v>
      </c>
      <c r="B839" s="2" t="s">
        <v>6326</v>
      </c>
      <c r="C839" s="5">
        <v>7.3</v>
      </c>
      <c r="D839" s="7">
        <v>1999</v>
      </c>
      <c r="E839" s="7" t="str">
        <f t="shared" si="59"/>
        <v>1990s</v>
      </c>
      <c r="F839" s="9">
        <v>927107</v>
      </c>
      <c r="G839" s="11">
        <v>63</v>
      </c>
      <c r="H839" s="2" t="s">
        <v>4890</v>
      </c>
      <c r="I839" s="2" t="s">
        <v>6325</v>
      </c>
      <c r="N839" s="11">
        <v>5153</v>
      </c>
      <c r="O839" s="11">
        <v>51</v>
      </c>
      <c r="P839" s="2" t="s">
        <v>3783</v>
      </c>
      <c r="Q839" s="2" t="s">
        <v>431</v>
      </c>
      <c r="R839" s="14">
        <v>15000000</v>
      </c>
      <c r="S839" s="9">
        <f t="shared" si="58"/>
        <v>-14072893</v>
      </c>
    </row>
    <row r="840" spans="1:19" ht="13.2">
      <c r="A840" s="2" t="s">
        <v>1041</v>
      </c>
      <c r="B840" s="2" t="s">
        <v>4878</v>
      </c>
      <c r="C840" s="5">
        <v>7.3</v>
      </c>
      <c r="D840" s="7">
        <v>2007</v>
      </c>
      <c r="E840" s="7" t="str">
        <f t="shared" si="59"/>
        <v>2000s</v>
      </c>
      <c r="F840" s="9">
        <v>5701643</v>
      </c>
      <c r="G840" s="11">
        <v>160</v>
      </c>
      <c r="H840" s="2" t="s">
        <v>1664</v>
      </c>
      <c r="I840" s="2" t="s">
        <v>139</v>
      </c>
      <c r="N840" s="11">
        <v>37635</v>
      </c>
      <c r="O840" s="11">
        <v>165</v>
      </c>
      <c r="P840" s="2" t="s">
        <v>4879</v>
      </c>
      <c r="Q840" s="2" t="s">
        <v>3197</v>
      </c>
      <c r="R840" s="14">
        <v>20000000</v>
      </c>
      <c r="S840" s="9">
        <f t="shared" si="58"/>
        <v>-14298357</v>
      </c>
    </row>
    <row r="841" spans="1:19" ht="13.2">
      <c r="A841" s="2" t="s">
        <v>3779</v>
      </c>
      <c r="B841" s="2" t="s">
        <v>4385</v>
      </c>
      <c r="C841" s="5">
        <v>7.3</v>
      </c>
      <c r="D841" s="7">
        <v>2007</v>
      </c>
      <c r="E841" s="7" t="str">
        <f t="shared" si="59"/>
        <v>2000s</v>
      </c>
      <c r="F841" s="9">
        <v>634277</v>
      </c>
      <c r="G841" s="11">
        <v>78</v>
      </c>
      <c r="H841" s="2" t="s">
        <v>4383</v>
      </c>
      <c r="I841" s="2" t="s">
        <v>4384</v>
      </c>
      <c r="N841" s="11">
        <v>5166</v>
      </c>
      <c r="O841" s="11">
        <v>27</v>
      </c>
      <c r="P841" s="2" t="s">
        <v>770</v>
      </c>
      <c r="Q841" s="2" t="s">
        <v>771</v>
      </c>
      <c r="R841" s="14">
        <v>16000000</v>
      </c>
      <c r="S841" s="9">
        <f t="shared" si="58"/>
        <v>-15365723</v>
      </c>
    </row>
    <row r="842" spans="1:19" ht="13.2">
      <c r="A842" s="2" t="s">
        <v>3714</v>
      </c>
      <c r="B842" s="2" t="s">
        <v>3715</v>
      </c>
      <c r="C842" s="5">
        <v>7.3</v>
      </c>
      <c r="D842" s="7">
        <v>2005</v>
      </c>
      <c r="E842" s="7" t="str">
        <f t="shared" si="59"/>
        <v>2000s</v>
      </c>
      <c r="F842" s="9">
        <v>18324242</v>
      </c>
      <c r="G842" s="11">
        <v>155</v>
      </c>
      <c r="H842" s="2" t="s">
        <v>1655</v>
      </c>
      <c r="I842" s="2" t="s">
        <v>494</v>
      </c>
      <c r="N842" s="11">
        <v>32815</v>
      </c>
      <c r="O842" s="11">
        <v>214</v>
      </c>
      <c r="P842" s="2" t="s">
        <v>18</v>
      </c>
      <c r="Q842" s="2" t="s">
        <v>19</v>
      </c>
      <c r="R842" s="14">
        <v>35000000</v>
      </c>
      <c r="S842" s="9">
        <f t="shared" si="58"/>
        <v>-16675758</v>
      </c>
    </row>
    <row r="843" spans="1:19" ht="13.2">
      <c r="A843" s="2" t="s">
        <v>1369</v>
      </c>
      <c r="B843" s="2" t="s">
        <v>1372</v>
      </c>
      <c r="C843" s="5">
        <v>7.3</v>
      </c>
      <c r="D843" s="7">
        <v>1999</v>
      </c>
      <c r="E843" s="7" t="str">
        <f t="shared" si="59"/>
        <v>1990s</v>
      </c>
      <c r="F843" s="9">
        <v>60507228</v>
      </c>
      <c r="G843" s="11">
        <v>129</v>
      </c>
      <c r="H843" s="2" t="s">
        <v>1370</v>
      </c>
      <c r="I843" s="2" t="s">
        <v>1371</v>
      </c>
      <c r="N843" s="11">
        <v>27543</v>
      </c>
      <c r="O843" s="11">
        <v>186</v>
      </c>
      <c r="P843" s="2" t="s">
        <v>18</v>
      </c>
      <c r="Q843" s="2" t="s">
        <v>19</v>
      </c>
      <c r="R843" s="14">
        <v>80000000</v>
      </c>
      <c r="S843" s="9">
        <f t="shared" si="58"/>
        <v>-19492772</v>
      </c>
    </row>
    <row r="844" spans="1:19" ht="13.2">
      <c r="A844" s="2" t="s">
        <v>2461</v>
      </c>
      <c r="B844" s="2" t="s">
        <v>3067</v>
      </c>
      <c r="C844" s="5">
        <v>7.3</v>
      </c>
      <c r="D844" s="7">
        <v>2007</v>
      </c>
      <c r="E844" s="7" t="str">
        <f t="shared" si="59"/>
        <v>2000s</v>
      </c>
      <c r="F844" s="9">
        <v>3675072</v>
      </c>
      <c r="G844" s="11">
        <v>308</v>
      </c>
      <c r="H844" s="2" t="s">
        <v>633</v>
      </c>
      <c r="I844" s="2" t="s">
        <v>133</v>
      </c>
      <c r="N844" s="11">
        <v>190132</v>
      </c>
      <c r="O844" s="11">
        <v>801</v>
      </c>
      <c r="P844" s="2" t="s">
        <v>18</v>
      </c>
      <c r="Q844" s="2" t="s">
        <v>30</v>
      </c>
      <c r="R844" s="14">
        <v>26000000</v>
      </c>
      <c r="S844" s="9">
        <f t="shared" si="58"/>
        <v>-22324928</v>
      </c>
    </row>
    <row r="845" spans="1:19" ht="13.2">
      <c r="A845" s="2" t="s">
        <v>68</v>
      </c>
      <c r="B845" s="2" t="s">
        <v>265</v>
      </c>
      <c r="C845" s="5">
        <v>7.3</v>
      </c>
      <c r="D845" s="7">
        <v>2016</v>
      </c>
      <c r="E845" s="7" t="str">
        <f t="shared" si="59"/>
        <v>2010s</v>
      </c>
      <c r="F845" s="9">
        <v>154985087</v>
      </c>
      <c r="G845" s="11">
        <v>396</v>
      </c>
      <c r="H845" s="2" t="s">
        <v>40</v>
      </c>
      <c r="I845" s="2" t="s">
        <v>209</v>
      </c>
      <c r="N845" s="11">
        <v>148379</v>
      </c>
      <c r="O845" s="11">
        <v>622</v>
      </c>
      <c r="P845" s="2" t="s">
        <v>18</v>
      </c>
      <c r="Q845" s="2" t="s">
        <v>19</v>
      </c>
      <c r="R845" s="14">
        <v>178000000</v>
      </c>
      <c r="S845" s="9">
        <f t="shared" si="58"/>
        <v>-23014913</v>
      </c>
    </row>
    <row r="846" spans="1:19" ht="13.2">
      <c r="A846" s="2" t="s">
        <v>3375</v>
      </c>
      <c r="B846" s="2" t="s">
        <v>3377</v>
      </c>
      <c r="C846" s="5">
        <v>7.3</v>
      </c>
      <c r="D846" s="7">
        <v>2009</v>
      </c>
      <c r="E846" s="7" t="str">
        <f t="shared" si="59"/>
        <v>2000s</v>
      </c>
      <c r="F846" s="9">
        <v>10991381</v>
      </c>
      <c r="G846" s="11">
        <v>188</v>
      </c>
      <c r="H846" s="2" t="s">
        <v>2782</v>
      </c>
      <c r="I846" s="2" t="s">
        <v>3376</v>
      </c>
      <c r="N846" s="11">
        <v>44931</v>
      </c>
      <c r="O846" s="11">
        <v>100</v>
      </c>
      <c r="P846" s="2" t="s">
        <v>18</v>
      </c>
      <c r="Q846" s="2" t="s">
        <v>30</v>
      </c>
      <c r="R846" s="14">
        <v>35000000</v>
      </c>
      <c r="S846" s="9">
        <f t="shared" si="58"/>
        <v>-24008619</v>
      </c>
    </row>
    <row r="847" spans="1:19" ht="13.2">
      <c r="A847" s="2" t="s">
        <v>648</v>
      </c>
      <c r="B847" s="2" t="s">
        <v>3415</v>
      </c>
      <c r="C847" s="5">
        <v>7.3</v>
      </c>
      <c r="D847" s="7">
        <v>2006</v>
      </c>
      <c r="E847" s="7" t="str">
        <f t="shared" si="59"/>
        <v>2000s</v>
      </c>
      <c r="F847" s="9">
        <v>10139254</v>
      </c>
      <c r="G847" s="11">
        <v>274</v>
      </c>
      <c r="H847" s="2" t="s">
        <v>964</v>
      </c>
      <c r="I847" s="2" t="s">
        <v>159</v>
      </c>
      <c r="N847" s="11">
        <v>190990</v>
      </c>
      <c r="O847" s="11">
        <v>915</v>
      </c>
      <c r="P847" s="2" t="s">
        <v>18</v>
      </c>
      <c r="Q847" s="2" t="s">
        <v>19</v>
      </c>
      <c r="R847" s="14">
        <v>35000000</v>
      </c>
      <c r="S847" s="9">
        <f t="shared" si="58"/>
        <v>-24860746</v>
      </c>
    </row>
    <row r="848" spans="1:19" ht="13.2">
      <c r="A848" s="2" t="s">
        <v>4192</v>
      </c>
      <c r="B848" s="2" t="s">
        <v>4193</v>
      </c>
      <c r="C848" s="5">
        <v>7.3</v>
      </c>
      <c r="D848" s="7">
        <v>2009</v>
      </c>
      <c r="E848" s="7" t="str">
        <f t="shared" si="59"/>
        <v>2000s</v>
      </c>
      <c r="F848" s="9">
        <v>56692</v>
      </c>
      <c r="G848" s="11">
        <v>355</v>
      </c>
      <c r="H848" s="2" t="s">
        <v>3147</v>
      </c>
      <c r="I848" s="2" t="s">
        <v>1399</v>
      </c>
      <c r="N848" s="11">
        <v>177401</v>
      </c>
      <c r="O848" s="11">
        <v>504</v>
      </c>
      <c r="P848" s="2" t="s">
        <v>18</v>
      </c>
      <c r="Q848" s="2" t="s">
        <v>19</v>
      </c>
      <c r="R848" s="14">
        <v>25000000</v>
      </c>
      <c r="S848" s="9">
        <f t="shared" si="58"/>
        <v>-24943308</v>
      </c>
    </row>
    <row r="849" spans="1:19" ht="13.2">
      <c r="A849" s="2" t="s">
        <v>2491</v>
      </c>
      <c r="B849" s="2" t="s">
        <v>2493</v>
      </c>
      <c r="C849" s="5">
        <v>7.3</v>
      </c>
      <c r="D849" s="7">
        <v>2004</v>
      </c>
      <c r="E849" s="7" t="str">
        <f t="shared" si="59"/>
        <v>2000s</v>
      </c>
      <c r="F849" s="9">
        <v>24006726</v>
      </c>
      <c r="G849" s="11">
        <v>259</v>
      </c>
      <c r="H849" s="2" t="s">
        <v>2492</v>
      </c>
      <c r="I849" s="2" t="s">
        <v>313</v>
      </c>
      <c r="N849" s="11">
        <v>139535</v>
      </c>
      <c r="O849" s="11">
        <v>632</v>
      </c>
      <c r="P849" s="2" t="s">
        <v>18</v>
      </c>
      <c r="Q849" s="2" t="s">
        <v>19</v>
      </c>
      <c r="R849" s="14">
        <v>50000000</v>
      </c>
      <c r="S849" s="9">
        <f t="shared" si="58"/>
        <v>-25993274</v>
      </c>
    </row>
    <row r="850" spans="1:19" ht="13.2">
      <c r="A850" s="2" t="s">
        <v>2029</v>
      </c>
      <c r="B850" s="2" t="s">
        <v>3084</v>
      </c>
      <c r="C850" s="5">
        <v>7.3</v>
      </c>
      <c r="D850" s="7">
        <v>1994</v>
      </c>
      <c r="E850" s="7" t="str">
        <f t="shared" si="59"/>
        <v>1990s</v>
      </c>
      <c r="F850" s="9">
        <v>2869369</v>
      </c>
      <c r="G850" s="11">
        <v>77</v>
      </c>
      <c r="H850" s="2" t="s">
        <v>1385</v>
      </c>
      <c r="I850" s="2" t="s">
        <v>1313</v>
      </c>
      <c r="N850" s="11">
        <v>65474</v>
      </c>
      <c r="O850" s="11">
        <v>211</v>
      </c>
      <c r="P850" s="2" t="s">
        <v>18</v>
      </c>
      <c r="Q850" s="2" t="s">
        <v>30</v>
      </c>
      <c r="R850" s="14">
        <v>30000000</v>
      </c>
      <c r="S850" s="9">
        <f t="shared" si="58"/>
        <v>-27130631</v>
      </c>
    </row>
    <row r="851" spans="1:19" ht="13.2">
      <c r="A851" s="2" t="s">
        <v>90</v>
      </c>
      <c r="B851" s="2" t="s">
        <v>1226</v>
      </c>
      <c r="C851" s="5">
        <v>7.3</v>
      </c>
      <c r="D851" s="7">
        <v>2005</v>
      </c>
      <c r="E851" s="7" t="str">
        <f t="shared" si="59"/>
        <v>2000s</v>
      </c>
      <c r="F851" s="9">
        <v>57010853</v>
      </c>
      <c r="G851" s="11">
        <v>229</v>
      </c>
      <c r="H851" s="2" t="s">
        <v>128</v>
      </c>
      <c r="I851" s="2" t="s">
        <v>1225</v>
      </c>
      <c r="N851" s="11">
        <v>119286</v>
      </c>
      <c r="O851" s="11">
        <v>548</v>
      </c>
      <c r="P851" s="2" t="s">
        <v>18</v>
      </c>
      <c r="Q851" s="2" t="s">
        <v>19</v>
      </c>
      <c r="R851" s="14">
        <v>85000000</v>
      </c>
      <c r="S851" s="9">
        <f t="shared" si="58"/>
        <v>-27989147</v>
      </c>
    </row>
    <row r="852" spans="1:19" ht="13.2">
      <c r="A852" s="2" t="s">
        <v>688</v>
      </c>
      <c r="B852" s="2" t="s">
        <v>1518</v>
      </c>
      <c r="C852" s="5">
        <v>7.3</v>
      </c>
      <c r="D852" s="7">
        <v>2015</v>
      </c>
      <c r="E852" s="7" t="str">
        <f t="shared" si="59"/>
        <v>2010s</v>
      </c>
      <c r="F852" s="9">
        <v>45434443</v>
      </c>
      <c r="G852" s="11">
        <v>362</v>
      </c>
      <c r="H852" s="2" t="s">
        <v>848</v>
      </c>
      <c r="I852" s="2" t="s">
        <v>66</v>
      </c>
      <c r="N852" s="11">
        <v>175960</v>
      </c>
      <c r="O852" s="11">
        <v>360</v>
      </c>
      <c r="P852" s="2" t="s">
        <v>18</v>
      </c>
      <c r="Q852" s="2" t="s">
        <v>19</v>
      </c>
      <c r="R852" s="14">
        <v>75000000</v>
      </c>
      <c r="S852" s="9">
        <f t="shared" si="58"/>
        <v>-29565557</v>
      </c>
    </row>
    <row r="853" spans="1:19" ht="13.2">
      <c r="A853" s="2" t="s">
        <v>2406</v>
      </c>
      <c r="B853" s="2" t="s">
        <v>3167</v>
      </c>
      <c r="C853" s="5">
        <v>7.3</v>
      </c>
      <c r="D853" s="7">
        <v>2008</v>
      </c>
      <c r="E853" s="7" t="str">
        <f t="shared" si="59"/>
        <v>2000s</v>
      </c>
      <c r="F853" s="9">
        <v>9589875</v>
      </c>
      <c r="G853" s="11">
        <v>86</v>
      </c>
      <c r="H853" s="2" t="s">
        <v>852</v>
      </c>
      <c r="I853" s="2" t="s">
        <v>309</v>
      </c>
      <c r="N853" s="11">
        <v>16673</v>
      </c>
      <c r="O853" s="11">
        <v>45</v>
      </c>
      <c r="P853" s="2" t="s">
        <v>18</v>
      </c>
      <c r="Q853" s="2" t="s">
        <v>19</v>
      </c>
      <c r="R853" s="14">
        <v>40000000</v>
      </c>
      <c r="S853" s="9">
        <f t="shared" si="58"/>
        <v>-30410125</v>
      </c>
    </row>
    <row r="854" spans="1:19" ht="13.2">
      <c r="A854" s="2" t="s">
        <v>1086</v>
      </c>
      <c r="B854" s="2" t="s">
        <v>1089</v>
      </c>
      <c r="C854" s="5">
        <v>7.3</v>
      </c>
      <c r="D854" s="7">
        <v>2013</v>
      </c>
      <c r="E854" s="7" t="str">
        <f t="shared" si="59"/>
        <v>2010s</v>
      </c>
      <c r="F854" s="9">
        <v>58229120</v>
      </c>
      <c r="G854" s="11">
        <v>362</v>
      </c>
      <c r="H854" s="2" t="s">
        <v>1088</v>
      </c>
      <c r="I854" s="2" t="s">
        <v>813</v>
      </c>
      <c r="N854" s="11">
        <v>236421</v>
      </c>
      <c r="O854" s="11">
        <v>515</v>
      </c>
      <c r="P854" s="2" t="s">
        <v>18</v>
      </c>
      <c r="Q854" s="2" t="s">
        <v>19</v>
      </c>
      <c r="R854" s="14">
        <v>90000000</v>
      </c>
      <c r="S854" s="9">
        <f t="shared" si="58"/>
        <v>-31770880</v>
      </c>
    </row>
    <row r="855" spans="1:19" ht="13.2">
      <c r="A855" s="2" t="s">
        <v>6712</v>
      </c>
      <c r="B855" s="2" t="s">
        <v>6713</v>
      </c>
      <c r="C855" s="5">
        <v>7.3</v>
      </c>
      <c r="D855" s="7">
        <v>2006</v>
      </c>
      <c r="E855" s="7" t="str">
        <f t="shared" si="59"/>
        <v>2000s</v>
      </c>
      <c r="F855" s="9">
        <v>49413</v>
      </c>
      <c r="G855" s="11">
        <v>98</v>
      </c>
      <c r="H855" s="2" t="s">
        <v>200</v>
      </c>
      <c r="I855" s="2" t="s">
        <v>4307</v>
      </c>
      <c r="N855" s="11">
        <v>6919</v>
      </c>
      <c r="O855" s="11">
        <v>26</v>
      </c>
      <c r="P855" s="2" t="s">
        <v>3226</v>
      </c>
      <c r="Q855" s="2" t="s">
        <v>1850</v>
      </c>
      <c r="R855" s="14">
        <v>35000000</v>
      </c>
      <c r="S855" s="9">
        <f t="shared" si="58"/>
        <v>-34950587</v>
      </c>
    </row>
    <row r="856" spans="1:19" ht="13.2">
      <c r="A856" s="2" t="s">
        <v>551</v>
      </c>
      <c r="B856" s="2" t="s">
        <v>552</v>
      </c>
      <c r="C856" s="5">
        <v>7.3</v>
      </c>
      <c r="D856" s="7">
        <v>2012</v>
      </c>
      <c r="E856" s="7" t="str">
        <f t="shared" si="59"/>
        <v>2010s</v>
      </c>
      <c r="F856" s="9">
        <v>103400692</v>
      </c>
      <c r="G856" s="11">
        <v>256</v>
      </c>
      <c r="H856" s="2" t="s">
        <v>355</v>
      </c>
      <c r="I856" s="2" t="s">
        <v>159</v>
      </c>
      <c r="N856" s="11">
        <v>123553</v>
      </c>
      <c r="O856" s="11">
        <v>174</v>
      </c>
      <c r="P856" s="2" t="s">
        <v>18</v>
      </c>
      <c r="Q856" s="2" t="s">
        <v>19</v>
      </c>
      <c r="R856" s="14">
        <v>145000000</v>
      </c>
      <c r="S856" s="9">
        <f t="shared" si="58"/>
        <v>-41599308</v>
      </c>
    </row>
    <row r="857" spans="1:19" ht="13.2">
      <c r="A857" s="2" t="s">
        <v>6072</v>
      </c>
      <c r="B857" s="2" t="s">
        <v>6074</v>
      </c>
      <c r="C857" s="5">
        <v>7.3</v>
      </c>
      <c r="D857" s="7">
        <v>2008</v>
      </c>
      <c r="E857" s="7" t="str">
        <f t="shared" si="59"/>
        <v>2000s</v>
      </c>
      <c r="F857" s="9">
        <v>145109</v>
      </c>
      <c r="G857" s="11">
        <v>80</v>
      </c>
      <c r="H857" s="2" t="s">
        <v>1115</v>
      </c>
      <c r="I857" s="2" t="s">
        <v>6073</v>
      </c>
      <c r="N857" s="11">
        <v>14247</v>
      </c>
      <c r="O857" s="11">
        <v>44</v>
      </c>
      <c r="P857" s="2" t="s">
        <v>6075</v>
      </c>
      <c r="Q857" s="2" t="s">
        <v>3402</v>
      </c>
      <c r="R857" s="14">
        <v>45000000</v>
      </c>
      <c r="S857" s="9">
        <f t="shared" si="58"/>
        <v>-44854891</v>
      </c>
    </row>
    <row r="858" spans="1:19" ht="13.2">
      <c r="A858" s="2" t="s">
        <v>782</v>
      </c>
      <c r="B858" s="2" t="s">
        <v>1398</v>
      </c>
      <c r="C858" s="5">
        <v>7.3</v>
      </c>
      <c r="D858" s="7">
        <v>2000</v>
      </c>
      <c r="E858" s="7" t="str">
        <f t="shared" si="59"/>
        <v>2000s</v>
      </c>
      <c r="F858" s="9">
        <v>34566746</v>
      </c>
      <c r="G858" s="11">
        <v>162</v>
      </c>
      <c r="H858" s="2" t="s">
        <v>1397</v>
      </c>
      <c r="I858" s="2" t="s">
        <v>212</v>
      </c>
      <c r="N858" s="11">
        <v>45231</v>
      </c>
      <c r="O858" s="11">
        <v>315</v>
      </c>
      <c r="P858" s="2" t="s">
        <v>18</v>
      </c>
      <c r="Q858" s="2" t="s">
        <v>19</v>
      </c>
      <c r="R858" s="14">
        <v>80000000</v>
      </c>
      <c r="S858" s="9">
        <f t="shared" si="58"/>
        <v>-45433254</v>
      </c>
    </row>
    <row r="859" spans="1:19" ht="13.2">
      <c r="A859" s="2" t="s">
        <v>5488</v>
      </c>
      <c r="B859" s="2" t="s">
        <v>5489</v>
      </c>
      <c r="C859" s="5">
        <v>7.3</v>
      </c>
      <c r="D859" s="7">
        <v>2000</v>
      </c>
      <c r="E859" s="7" t="str">
        <f t="shared" si="59"/>
        <v>2000s</v>
      </c>
      <c r="F859" s="9">
        <v>3058380</v>
      </c>
      <c r="G859" s="11">
        <v>61</v>
      </c>
      <c r="H859" s="2" t="s">
        <v>128</v>
      </c>
      <c r="I859" s="2" t="s">
        <v>3765</v>
      </c>
      <c r="N859" s="11">
        <v>4767</v>
      </c>
      <c r="O859" s="11">
        <v>69</v>
      </c>
      <c r="P859" s="2" t="s">
        <v>770</v>
      </c>
      <c r="Q859" s="2" t="s">
        <v>771</v>
      </c>
      <c r="R859" s="14">
        <v>100000000</v>
      </c>
      <c r="S859" s="9">
        <f t="shared" si="58"/>
        <v>-96941620</v>
      </c>
    </row>
    <row r="860" spans="1:19" ht="13.2">
      <c r="A860" s="2" t="s">
        <v>2511</v>
      </c>
      <c r="B860" s="2" t="s">
        <v>5393</v>
      </c>
      <c r="C860" s="5">
        <v>7.3</v>
      </c>
      <c r="D860" s="7">
        <v>2002</v>
      </c>
      <c r="E860" s="7" t="str">
        <f t="shared" si="59"/>
        <v>2000s</v>
      </c>
      <c r="F860" s="9">
        <v>274299</v>
      </c>
      <c r="G860" s="11">
        <v>69</v>
      </c>
      <c r="H860" s="2" t="s">
        <v>5392</v>
      </c>
      <c r="I860" s="2" t="s">
        <v>4369</v>
      </c>
      <c r="N860" s="11">
        <v>11077</v>
      </c>
      <c r="O860" s="11">
        <v>55</v>
      </c>
      <c r="P860" s="2" t="s">
        <v>18</v>
      </c>
      <c r="Q860" s="2" t="s">
        <v>771</v>
      </c>
      <c r="R860" s="14">
        <v>103000000</v>
      </c>
      <c r="S860" s="9">
        <f t="shared" si="58"/>
        <v>-102725701</v>
      </c>
    </row>
    <row r="861" spans="1:19" ht="13.2">
      <c r="A861" s="2" t="s">
        <v>408</v>
      </c>
      <c r="B861" s="2" t="s">
        <v>411</v>
      </c>
      <c r="C861" s="5">
        <v>7.3</v>
      </c>
      <c r="D861" s="7">
        <v>2016</v>
      </c>
      <c r="E861" s="7" t="str">
        <f t="shared" si="59"/>
        <v>2010s</v>
      </c>
      <c r="F861" s="9">
        <v>46978995</v>
      </c>
      <c r="G861" s="11">
        <v>275</v>
      </c>
      <c r="H861" s="2" t="s">
        <v>22</v>
      </c>
      <c r="I861" s="2" t="s">
        <v>410</v>
      </c>
      <c r="N861" s="11">
        <v>111609</v>
      </c>
      <c r="O861" s="11">
        <v>781</v>
      </c>
      <c r="P861" s="2" t="s">
        <v>18</v>
      </c>
      <c r="Q861" s="2" t="s">
        <v>19</v>
      </c>
      <c r="R861" s="14">
        <v>160000000</v>
      </c>
      <c r="S861" s="9">
        <f t="shared" si="58"/>
        <v>-113021005</v>
      </c>
    </row>
    <row r="862" spans="1:19" ht="13.2">
      <c r="A862" s="2" t="s">
        <v>84</v>
      </c>
      <c r="B862" s="2" t="s">
        <v>1603</v>
      </c>
      <c r="C862" s="5">
        <v>7.2</v>
      </c>
      <c r="D862" s="7">
        <v>2004</v>
      </c>
      <c r="E862" s="7" t="str">
        <f t="shared" si="59"/>
        <v>2000s</v>
      </c>
      <c r="F862" s="9">
        <v>436471036</v>
      </c>
      <c r="G862" s="11">
        <v>205</v>
      </c>
      <c r="H862" s="2" t="s">
        <v>1602</v>
      </c>
      <c r="I862" s="2" t="s">
        <v>407</v>
      </c>
      <c r="N862" s="11">
        <v>314630</v>
      </c>
      <c r="O862" s="11">
        <v>483</v>
      </c>
      <c r="P862" s="2" t="s">
        <v>18</v>
      </c>
      <c r="Q862" s="2" t="s">
        <v>19</v>
      </c>
      <c r="R862" s="14">
        <v>150000000</v>
      </c>
      <c r="S862" s="9">
        <f t="shared" si="58"/>
        <v>286471036</v>
      </c>
    </row>
    <row r="863" spans="1:19" ht="13.2">
      <c r="A863" s="2" t="s">
        <v>149</v>
      </c>
      <c r="B863" s="2" t="s">
        <v>151</v>
      </c>
      <c r="C863" s="5">
        <v>7.2</v>
      </c>
      <c r="D863" s="7">
        <v>2013</v>
      </c>
      <c r="E863" s="7" t="str">
        <f t="shared" si="59"/>
        <v>2010s</v>
      </c>
      <c r="F863" s="9">
        <v>408992272</v>
      </c>
      <c r="G863" s="11">
        <v>608</v>
      </c>
      <c r="H863" s="2" t="s">
        <v>40</v>
      </c>
      <c r="I863" s="2" t="s">
        <v>54</v>
      </c>
      <c r="N863" s="11">
        <v>557489</v>
      </c>
      <c r="O863" s="11">
        <v>1187</v>
      </c>
      <c r="P863" s="2" t="s">
        <v>18</v>
      </c>
      <c r="Q863" s="2" t="s">
        <v>19</v>
      </c>
      <c r="R863" s="14">
        <v>200000000</v>
      </c>
      <c r="S863" s="9">
        <f t="shared" si="58"/>
        <v>208992272</v>
      </c>
    </row>
    <row r="864" spans="1:19" ht="13.2">
      <c r="A864" s="2" t="s">
        <v>5347</v>
      </c>
      <c r="B864" s="2" t="s">
        <v>6382</v>
      </c>
      <c r="C864" s="5">
        <v>7.2</v>
      </c>
      <c r="D864" s="7">
        <v>1978</v>
      </c>
      <c r="E864" s="7" t="str">
        <f t="shared" si="59"/>
        <v>1970s</v>
      </c>
      <c r="F864" s="9">
        <v>181360000</v>
      </c>
      <c r="G864" s="11">
        <v>124</v>
      </c>
      <c r="H864" s="2" t="s">
        <v>6380</v>
      </c>
      <c r="I864" s="2" t="s">
        <v>6381</v>
      </c>
      <c r="N864" s="11">
        <v>170027</v>
      </c>
      <c r="O864" s="11">
        <v>350</v>
      </c>
      <c r="P864" s="2" t="s">
        <v>18</v>
      </c>
      <c r="Q864" s="2" t="s">
        <v>19</v>
      </c>
      <c r="R864" s="14">
        <v>6000000</v>
      </c>
      <c r="S864" s="9">
        <f t="shared" si="58"/>
        <v>175360000</v>
      </c>
    </row>
    <row r="865" spans="1:19" ht="13.2">
      <c r="A865" s="2" t="s">
        <v>198</v>
      </c>
      <c r="B865" s="2" t="s">
        <v>202</v>
      </c>
      <c r="C865" s="5">
        <v>7.2</v>
      </c>
      <c r="D865" s="7">
        <v>2015</v>
      </c>
      <c r="E865" s="7" t="str">
        <f t="shared" si="59"/>
        <v>2010s</v>
      </c>
      <c r="F865" s="9">
        <v>350034110</v>
      </c>
      <c r="G865" s="11">
        <v>424</v>
      </c>
      <c r="H865" s="2" t="s">
        <v>200</v>
      </c>
      <c r="I865" s="2" t="s">
        <v>201</v>
      </c>
      <c r="N865" s="11">
        <v>278232</v>
      </c>
      <c r="O865" s="11">
        <v>657</v>
      </c>
      <c r="P865" s="2" t="s">
        <v>18</v>
      </c>
      <c r="Q865" s="2" t="s">
        <v>19</v>
      </c>
      <c r="R865" s="14">
        <v>190000000</v>
      </c>
      <c r="S865" s="9">
        <f t="shared" si="58"/>
        <v>160034110</v>
      </c>
    </row>
    <row r="866" spans="1:19" ht="13.2">
      <c r="A866" s="2" t="s">
        <v>1407</v>
      </c>
      <c r="B866" s="2" t="s">
        <v>5701</v>
      </c>
      <c r="C866" s="5">
        <v>7.2</v>
      </c>
      <c r="D866" s="7">
        <v>1984</v>
      </c>
      <c r="E866" s="7" t="str">
        <f t="shared" si="59"/>
        <v>1980s</v>
      </c>
      <c r="F866" s="9">
        <v>148170000</v>
      </c>
      <c r="G866" s="11">
        <v>183</v>
      </c>
      <c r="H866" s="2" t="s">
        <v>491</v>
      </c>
      <c r="I866" s="2" t="s">
        <v>2445</v>
      </c>
      <c r="N866" s="11">
        <v>142293</v>
      </c>
      <c r="O866" s="11">
        <v>245</v>
      </c>
      <c r="P866" s="2" t="s">
        <v>18</v>
      </c>
      <c r="Q866" s="2" t="s">
        <v>19</v>
      </c>
      <c r="R866" s="14">
        <v>11000000</v>
      </c>
      <c r="S866" s="9">
        <f t="shared" si="58"/>
        <v>137170000</v>
      </c>
    </row>
    <row r="867" spans="1:19" ht="13.2">
      <c r="A867" s="2" t="s">
        <v>258</v>
      </c>
      <c r="B867" s="2" t="s">
        <v>468</v>
      </c>
      <c r="C867" s="5">
        <v>7.2</v>
      </c>
      <c r="D867" s="7">
        <v>2003</v>
      </c>
      <c r="E867" s="7" t="str">
        <f t="shared" si="59"/>
        <v>2000s</v>
      </c>
      <c r="F867" s="9">
        <v>281492479</v>
      </c>
      <c r="G867" s="11">
        <v>275</v>
      </c>
      <c r="H867" s="2" t="s">
        <v>365</v>
      </c>
      <c r="I867" s="2" t="s">
        <v>467</v>
      </c>
      <c r="N867" s="11">
        <v>421818</v>
      </c>
      <c r="O867" s="11">
        <v>2789</v>
      </c>
      <c r="P867" s="2" t="s">
        <v>18</v>
      </c>
      <c r="Q867" s="2" t="s">
        <v>19</v>
      </c>
      <c r="R867" s="14">
        <v>150000000</v>
      </c>
      <c r="S867" s="9">
        <f t="shared" si="58"/>
        <v>131492479</v>
      </c>
    </row>
    <row r="868" spans="1:19" ht="13.2">
      <c r="A868" s="2" t="s">
        <v>90</v>
      </c>
      <c r="B868" s="2" t="s">
        <v>3544</v>
      </c>
      <c r="C868" s="5">
        <v>7.2</v>
      </c>
      <c r="D868" s="7">
        <v>2002</v>
      </c>
      <c r="E868" s="7" t="str">
        <f t="shared" si="59"/>
        <v>2000s</v>
      </c>
      <c r="F868" s="9">
        <v>170684505</v>
      </c>
      <c r="G868" s="11">
        <v>223</v>
      </c>
      <c r="H868" s="2" t="s">
        <v>3543</v>
      </c>
      <c r="I868" s="2" t="s">
        <v>1981</v>
      </c>
      <c r="N868" s="11">
        <v>172080</v>
      </c>
      <c r="O868" s="11">
        <v>1017</v>
      </c>
      <c r="P868" s="2" t="s">
        <v>18</v>
      </c>
      <c r="Q868" s="2" t="s">
        <v>19</v>
      </c>
      <c r="R868" s="14">
        <v>45000000</v>
      </c>
      <c r="S868" s="9">
        <f t="shared" si="58"/>
        <v>125684505</v>
      </c>
    </row>
    <row r="869" spans="1:19" ht="13.2">
      <c r="A869" s="2" t="s">
        <v>182</v>
      </c>
      <c r="B869" s="2" t="s">
        <v>1605</v>
      </c>
      <c r="C869" s="5">
        <v>7.2</v>
      </c>
      <c r="D869" s="7">
        <v>2006</v>
      </c>
      <c r="E869" s="7" t="str">
        <f t="shared" si="59"/>
        <v>2000s</v>
      </c>
      <c r="F869" s="9">
        <v>244052771</v>
      </c>
      <c r="G869" s="11">
        <v>256</v>
      </c>
      <c r="H869" s="2" t="s">
        <v>183</v>
      </c>
      <c r="I869" s="2" t="s">
        <v>191</v>
      </c>
      <c r="N869" s="11">
        <v>263853</v>
      </c>
      <c r="O869" s="11">
        <v>584</v>
      </c>
      <c r="P869" s="2" t="s">
        <v>18</v>
      </c>
      <c r="Q869" s="2" t="s">
        <v>19</v>
      </c>
      <c r="R869" s="14">
        <v>120000000</v>
      </c>
      <c r="S869" s="9">
        <f t="shared" si="58"/>
        <v>124052771</v>
      </c>
    </row>
    <row r="870" spans="1:19" ht="13.2">
      <c r="A870" s="2" t="s">
        <v>389</v>
      </c>
      <c r="B870" s="2" t="s">
        <v>440</v>
      </c>
      <c r="C870" s="5">
        <v>7.2</v>
      </c>
      <c r="D870" s="7">
        <v>2007</v>
      </c>
      <c r="E870" s="7" t="str">
        <f t="shared" si="59"/>
        <v>2000s</v>
      </c>
      <c r="F870" s="9">
        <v>256386216</v>
      </c>
      <c r="G870" s="11">
        <v>323</v>
      </c>
      <c r="H870" s="2" t="s">
        <v>439</v>
      </c>
      <c r="I870" s="2" t="s">
        <v>97</v>
      </c>
      <c r="N870" s="11">
        <v>530870</v>
      </c>
      <c r="O870" s="11">
        <v>1413</v>
      </c>
      <c r="P870" s="2" t="s">
        <v>18</v>
      </c>
      <c r="Q870" s="2" t="s">
        <v>19</v>
      </c>
      <c r="R870" s="14">
        <v>150000000</v>
      </c>
      <c r="S870" s="9">
        <f t="shared" si="58"/>
        <v>106386216</v>
      </c>
    </row>
    <row r="871" spans="1:19" ht="13.2">
      <c r="A871" s="2" t="s">
        <v>1080</v>
      </c>
      <c r="B871" s="2" t="s">
        <v>2773</v>
      </c>
      <c r="C871" s="5">
        <v>7.2</v>
      </c>
      <c r="D871" s="7">
        <v>2012</v>
      </c>
      <c r="E871" s="7" t="str">
        <f t="shared" si="59"/>
        <v>2010s</v>
      </c>
      <c r="F871" s="9">
        <v>138447667</v>
      </c>
      <c r="G871" s="11">
        <v>375</v>
      </c>
      <c r="H871" s="2" t="s">
        <v>913</v>
      </c>
      <c r="I871" s="2" t="s">
        <v>259</v>
      </c>
      <c r="N871" s="11">
        <v>408302</v>
      </c>
      <c r="O871" s="11">
        <v>345</v>
      </c>
      <c r="P871" s="2" t="s">
        <v>18</v>
      </c>
      <c r="Q871" s="2" t="s">
        <v>19</v>
      </c>
      <c r="R871" s="14">
        <v>42000000</v>
      </c>
      <c r="S871" s="9">
        <f t="shared" si="58"/>
        <v>96447667</v>
      </c>
    </row>
    <row r="872" spans="1:19" ht="13.2">
      <c r="A872" s="2" t="s">
        <v>839</v>
      </c>
      <c r="B872" s="2" t="s">
        <v>3550</v>
      </c>
      <c r="C872" s="5">
        <v>7.2</v>
      </c>
      <c r="D872" s="7">
        <v>1994</v>
      </c>
      <c r="E872" s="7" t="str">
        <f t="shared" si="59"/>
        <v>1990s</v>
      </c>
      <c r="F872" s="9">
        <v>121248145</v>
      </c>
      <c r="G872" s="11">
        <v>114</v>
      </c>
      <c r="H872" s="2" t="s">
        <v>1622</v>
      </c>
      <c r="I872" s="2" t="s">
        <v>335</v>
      </c>
      <c r="N872" s="11">
        <v>260981</v>
      </c>
      <c r="O872" s="11">
        <v>373</v>
      </c>
      <c r="P872" s="2" t="s">
        <v>18</v>
      </c>
      <c r="Q872" s="2" t="s">
        <v>19</v>
      </c>
      <c r="R872" s="14">
        <v>25000000</v>
      </c>
      <c r="S872" s="9">
        <f t="shared" si="58"/>
        <v>96248145</v>
      </c>
    </row>
    <row r="873" spans="1:19" ht="13.2">
      <c r="A873" s="2" t="s">
        <v>2860</v>
      </c>
      <c r="B873" s="2" t="s">
        <v>4744</v>
      </c>
      <c r="C873" s="5">
        <v>7.2</v>
      </c>
      <c r="D873" s="7">
        <v>1996</v>
      </c>
      <c r="E873" s="7" t="str">
        <f t="shared" si="59"/>
        <v>1990s</v>
      </c>
      <c r="F873" s="9">
        <v>103001286</v>
      </c>
      <c r="G873" s="11">
        <v>242</v>
      </c>
      <c r="H873" s="2" t="s">
        <v>2379</v>
      </c>
      <c r="I873" s="2" t="s">
        <v>4248</v>
      </c>
      <c r="N873" s="11">
        <v>222018</v>
      </c>
      <c r="O873" s="11">
        <v>869</v>
      </c>
      <c r="P873" s="2" t="s">
        <v>18</v>
      </c>
      <c r="Q873" s="2" t="s">
        <v>19</v>
      </c>
      <c r="R873" s="14">
        <v>15000000</v>
      </c>
      <c r="S873" s="9">
        <f t="shared" si="58"/>
        <v>88001286</v>
      </c>
    </row>
    <row r="874" spans="1:19" ht="13.2">
      <c r="A874" s="2" t="s">
        <v>3143</v>
      </c>
      <c r="B874" s="2" t="s">
        <v>3557</v>
      </c>
      <c r="C874" s="5">
        <v>7.2</v>
      </c>
      <c r="D874" s="7">
        <v>2013</v>
      </c>
      <c r="E874" s="7" t="str">
        <f t="shared" si="59"/>
        <v>2010s</v>
      </c>
      <c r="F874" s="9">
        <v>116631310</v>
      </c>
      <c r="G874" s="11">
        <v>304</v>
      </c>
      <c r="H874" s="2" t="s">
        <v>814</v>
      </c>
      <c r="I874" s="2" t="s">
        <v>2414</v>
      </c>
      <c r="N874" s="11">
        <v>87665</v>
      </c>
      <c r="O874" s="11">
        <v>323</v>
      </c>
      <c r="P874" s="2" t="s">
        <v>18</v>
      </c>
      <c r="Q874" s="2" t="s">
        <v>19</v>
      </c>
      <c r="R874" s="14">
        <v>30000000</v>
      </c>
      <c r="S874" s="9">
        <f t="shared" si="58"/>
        <v>86631310</v>
      </c>
    </row>
    <row r="875" spans="1:19" ht="13.2">
      <c r="A875" s="2" t="s">
        <v>2830</v>
      </c>
      <c r="B875" s="2" t="s">
        <v>2832</v>
      </c>
      <c r="C875" s="5">
        <v>7.2</v>
      </c>
      <c r="D875" s="7">
        <v>1984</v>
      </c>
      <c r="E875" s="7" t="str">
        <f t="shared" si="59"/>
        <v>1980s</v>
      </c>
      <c r="F875" s="9">
        <v>90800000</v>
      </c>
      <c r="G875" s="11">
        <v>81</v>
      </c>
      <c r="H875" s="2" t="s">
        <v>2831</v>
      </c>
      <c r="I875" s="2" t="s">
        <v>2743</v>
      </c>
      <c r="N875" s="11">
        <v>126907</v>
      </c>
      <c r="O875" s="11">
        <v>235</v>
      </c>
      <c r="P875" s="2" t="s">
        <v>18</v>
      </c>
      <c r="Q875" s="2" t="s">
        <v>19</v>
      </c>
      <c r="R875" s="14">
        <v>8000000</v>
      </c>
      <c r="S875" s="9">
        <f t="shared" si="58"/>
        <v>82800000</v>
      </c>
    </row>
    <row r="876" spans="1:19" ht="13.2">
      <c r="A876" s="2" t="s">
        <v>2144</v>
      </c>
      <c r="B876" s="2" t="s">
        <v>3937</v>
      </c>
      <c r="C876" s="5">
        <v>7.2</v>
      </c>
      <c r="D876" s="7">
        <v>1998</v>
      </c>
      <c r="E876" s="7" t="str">
        <f t="shared" si="59"/>
        <v>1990s</v>
      </c>
      <c r="F876" s="9">
        <v>100241322</v>
      </c>
      <c r="G876" s="11">
        <v>134</v>
      </c>
      <c r="H876" s="2" t="s">
        <v>750</v>
      </c>
      <c r="I876" s="2" t="s">
        <v>80</v>
      </c>
      <c r="N876" s="11">
        <v>175524</v>
      </c>
      <c r="O876" s="11">
        <v>752</v>
      </c>
      <c r="P876" s="2" t="s">
        <v>18</v>
      </c>
      <c r="Q876" s="2" t="s">
        <v>19</v>
      </c>
      <c r="R876" s="14">
        <v>25000000</v>
      </c>
      <c r="S876" s="9">
        <f t="shared" si="58"/>
        <v>75241322</v>
      </c>
    </row>
    <row r="877" spans="1:19" ht="13.2">
      <c r="A877" s="2" t="s">
        <v>2587</v>
      </c>
      <c r="B877" s="2" t="s">
        <v>2851</v>
      </c>
      <c r="C877" s="5">
        <v>7.2</v>
      </c>
      <c r="D877" s="7">
        <v>1992</v>
      </c>
      <c r="E877" s="7" t="str">
        <f t="shared" si="59"/>
        <v>1990s</v>
      </c>
      <c r="F877" s="9">
        <v>107458785</v>
      </c>
      <c r="G877" s="11">
        <v>41</v>
      </c>
      <c r="H877" s="2" t="s">
        <v>2850</v>
      </c>
      <c r="I877" s="2" t="s">
        <v>192</v>
      </c>
      <c r="N877" s="11">
        <v>71754</v>
      </c>
      <c r="O877" s="11">
        <v>166</v>
      </c>
      <c r="P877" s="2" t="s">
        <v>18</v>
      </c>
      <c r="Q877" s="2" t="s">
        <v>19</v>
      </c>
      <c r="R877" s="14">
        <v>40000000</v>
      </c>
      <c r="S877" s="9">
        <f t="shared" si="58"/>
        <v>67458785</v>
      </c>
    </row>
    <row r="878" spans="1:19" ht="13.2">
      <c r="A878" s="2" t="s">
        <v>64</v>
      </c>
      <c r="B878" s="2" t="s">
        <v>82</v>
      </c>
      <c r="C878" s="5">
        <v>7.2</v>
      </c>
      <c r="D878" s="7">
        <v>2013</v>
      </c>
      <c r="E878" s="7" t="str">
        <f t="shared" si="59"/>
        <v>2010s</v>
      </c>
      <c r="F878" s="9">
        <v>291021565</v>
      </c>
      <c r="G878" s="11">
        <v>733</v>
      </c>
      <c r="H878" s="2" t="s">
        <v>14</v>
      </c>
      <c r="I878" s="2" t="s">
        <v>66</v>
      </c>
      <c r="N878" s="11">
        <v>548573</v>
      </c>
      <c r="O878" s="11">
        <v>2536</v>
      </c>
      <c r="P878" s="2" t="s">
        <v>18</v>
      </c>
      <c r="Q878" s="2" t="s">
        <v>19</v>
      </c>
      <c r="R878" s="14">
        <v>225000000</v>
      </c>
      <c r="S878" s="9">
        <f t="shared" si="58"/>
        <v>66021565</v>
      </c>
    </row>
    <row r="879" spans="1:19" ht="13.2">
      <c r="A879" s="2" t="s">
        <v>359</v>
      </c>
      <c r="B879" s="2" t="s">
        <v>1290</v>
      </c>
      <c r="C879" s="5">
        <v>7.2</v>
      </c>
      <c r="D879" s="7">
        <v>2002</v>
      </c>
      <c r="E879" s="7" t="str">
        <f t="shared" si="59"/>
        <v>2000s</v>
      </c>
      <c r="F879" s="9">
        <v>145771527</v>
      </c>
      <c r="G879" s="11">
        <v>180</v>
      </c>
      <c r="H879" s="2" t="s">
        <v>1289</v>
      </c>
      <c r="I879" s="2" t="s">
        <v>902</v>
      </c>
      <c r="N879" s="11">
        <v>117212</v>
      </c>
      <c r="O879" s="11">
        <v>367</v>
      </c>
      <c r="P879" s="2" t="s">
        <v>18</v>
      </c>
      <c r="Q879" s="2" t="s">
        <v>19</v>
      </c>
      <c r="R879" s="14">
        <v>80000000</v>
      </c>
      <c r="S879" s="9">
        <f t="shared" si="58"/>
        <v>65771527</v>
      </c>
    </row>
    <row r="880" spans="1:19" ht="13.2">
      <c r="A880" s="2" t="s">
        <v>4031</v>
      </c>
      <c r="B880" s="2" t="s">
        <v>4032</v>
      </c>
      <c r="C880" s="5">
        <v>7.2</v>
      </c>
      <c r="D880" s="7">
        <v>2007</v>
      </c>
      <c r="E880" s="7" t="str">
        <f t="shared" si="59"/>
        <v>2000s</v>
      </c>
      <c r="F880" s="9">
        <v>82234139</v>
      </c>
      <c r="G880" s="11">
        <v>181</v>
      </c>
      <c r="H880" s="2" t="s">
        <v>314</v>
      </c>
      <c r="I880" s="2" t="s">
        <v>393</v>
      </c>
      <c r="N880" s="11">
        <v>110390</v>
      </c>
      <c r="O880" s="11">
        <v>522</v>
      </c>
      <c r="P880" s="2" t="s">
        <v>18</v>
      </c>
      <c r="Q880" s="2" t="s">
        <v>19</v>
      </c>
      <c r="R880" s="14">
        <v>17000000</v>
      </c>
      <c r="S880" s="9">
        <f t="shared" si="58"/>
        <v>65234139</v>
      </c>
    </row>
    <row r="881" spans="1:19" ht="13.2">
      <c r="A881" s="2" t="s">
        <v>912</v>
      </c>
      <c r="B881" s="2" t="s">
        <v>4042</v>
      </c>
      <c r="C881" s="5">
        <v>7.2</v>
      </c>
      <c r="D881" s="7">
        <v>2004</v>
      </c>
      <c r="E881" s="7" t="str">
        <f t="shared" si="59"/>
        <v>2000s</v>
      </c>
      <c r="F881" s="9">
        <v>84136909</v>
      </c>
      <c r="G881" s="11">
        <v>181</v>
      </c>
      <c r="H881" s="2" t="s">
        <v>869</v>
      </c>
      <c r="I881" s="2" t="s">
        <v>4041</v>
      </c>
      <c r="J881" t="str">
        <f>IF(I3032="Meryl Streep",B3032," ")</f>
        <v xml:space="preserve"> </v>
      </c>
      <c r="K881" t="str">
        <f>IF(I1083="Leonardo Dicaprio",B1083," ")</f>
        <v xml:space="preserve"> </v>
      </c>
      <c r="M881" t="s">
        <v>5350</v>
      </c>
      <c r="N881" s="11">
        <v>267921</v>
      </c>
      <c r="O881" s="11">
        <v>577</v>
      </c>
      <c r="P881" s="2" t="s">
        <v>18</v>
      </c>
      <c r="Q881" s="2" t="s">
        <v>19</v>
      </c>
      <c r="R881" s="14">
        <v>26000000</v>
      </c>
      <c r="S881" s="9">
        <f t="shared" si="58"/>
        <v>58136909</v>
      </c>
    </row>
    <row r="882" spans="1:19" ht="13.2">
      <c r="A882" s="2" t="s">
        <v>1136</v>
      </c>
      <c r="B882" s="2" t="s">
        <v>3527</v>
      </c>
      <c r="C882" s="5">
        <v>7.2</v>
      </c>
      <c r="D882" s="7">
        <v>1985</v>
      </c>
      <c r="E882" s="7" t="str">
        <f t="shared" si="59"/>
        <v>1980s</v>
      </c>
      <c r="F882" s="9">
        <v>87100000</v>
      </c>
      <c r="G882" s="11">
        <v>66</v>
      </c>
      <c r="H882" s="2" t="s">
        <v>2869</v>
      </c>
      <c r="I882" s="2" t="s">
        <v>1208</v>
      </c>
      <c r="J882" t="str">
        <f>IF(I882="Meryl Streep",B882," ")</f>
        <v>Out of Africa </v>
      </c>
      <c r="N882" s="11">
        <v>52339</v>
      </c>
      <c r="O882" s="11">
        <v>200</v>
      </c>
      <c r="P882" s="2" t="s">
        <v>18</v>
      </c>
      <c r="Q882" s="2" t="s">
        <v>19</v>
      </c>
      <c r="R882" s="14">
        <v>31000000</v>
      </c>
      <c r="S882" s="9">
        <f t="shared" si="58"/>
        <v>56100000</v>
      </c>
    </row>
    <row r="883" spans="1:19" ht="13.2">
      <c r="A883" s="2" t="s">
        <v>426</v>
      </c>
      <c r="B883" s="2" t="s">
        <v>5338</v>
      </c>
      <c r="C883" s="5">
        <v>7.2</v>
      </c>
      <c r="D883" s="7">
        <v>1989</v>
      </c>
      <c r="E883" s="7" t="str">
        <f t="shared" si="59"/>
        <v>1980s</v>
      </c>
      <c r="F883" s="9">
        <v>70001698</v>
      </c>
      <c r="G883" s="11">
        <v>72</v>
      </c>
      <c r="H883" s="2" t="s">
        <v>3230</v>
      </c>
      <c r="I883" s="2" t="s">
        <v>302</v>
      </c>
      <c r="N883" s="11">
        <v>76842</v>
      </c>
      <c r="O883" s="11">
        <v>173</v>
      </c>
      <c r="P883" s="2" t="s">
        <v>18</v>
      </c>
      <c r="Q883" s="2" t="s">
        <v>19</v>
      </c>
      <c r="R883" s="14">
        <v>14000000</v>
      </c>
      <c r="S883" s="9">
        <f t="shared" si="58"/>
        <v>56001698</v>
      </c>
    </row>
    <row r="884" spans="1:19" ht="13.2">
      <c r="A884" s="2" t="s">
        <v>3428</v>
      </c>
      <c r="B884" s="2" t="s">
        <v>6488</v>
      </c>
      <c r="C884" s="5">
        <v>7.2</v>
      </c>
      <c r="D884" s="7">
        <v>1981</v>
      </c>
      <c r="E884" s="7" t="str">
        <f t="shared" si="59"/>
        <v>1980s</v>
      </c>
      <c r="F884" s="9">
        <v>58800000</v>
      </c>
      <c r="G884" s="11">
        <v>90</v>
      </c>
      <c r="H884" s="2" t="s">
        <v>852</v>
      </c>
      <c r="I884" s="2" t="s">
        <v>2431</v>
      </c>
      <c r="N884" s="11">
        <v>40511</v>
      </c>
      <c r="O884" s="11">
        <v>213</v>
      </c>
      <c r="P884" s="2" t="s">
        <v>18</v>
      </c>
      <c r="Q884" s="2" t="s">
        <v>30</v>
      </c>
      <c r="R884" s="14">
        <v>5500000</v>
      </c>
      <c r="S884" s="9">
        <f t="shared" si="58"/>
        <v>53300000</v>
      </c>
    </row>
    <row r="885" spans="1:19" ht="13.2">
      <c r="A885" s="2" t="s">
        <v>234</v>
      </c>
      <c r="B885" s="2" t="s">
        <v>236</v>
      </c>
      <c r="C885" s="5">
        <v>7.2</v>
      </c>
      <c r="D885" s="7">
        <v>2012</v>
      </c>
      <c r="E885" s="7" t="str">
        <f t="shared" si="59"/>
        <v>2010s</v>
      </c>
      <c r="F885" s="9">
        <v>237282182</v>
      </c>
      <c r="G885" s="11">
        <v>488</v>
      </c>
      <c r="H885" s="2" t="s">
        <v>164</v>
      </c>
      <c r="I885" s="2" t="s">
        <v>235</v>
      </c>
      <c r="N885" s="11">
        <v>273556</v>
      </c>
      <c r="O885" s="11">
        <v>428</v>
      </c>
      <c r="P885" s="2" t="s">
        <v>18</v>
      </c>
      <c r="Q885" s="2" t="s">
        <v>19</v>
      </c>
      <c r="R885" s="14">
        <v>185000000</v>
      </c>
      <c r="S885" s="9">
        <f t="shared" si="58"/>
        <v>52282182</v>
      </c>
    </row>
    <row r="886" spans="1:19" ht="13.2">
      <c r="A886" s="2" t="s">
        <v>1284</v>
      </c>
      <c r="B886" s="2" t="s">
        <v>4233</v>
      </c>
      <c r="C886" s="5">
        <v>7.2</v>
      </c>
      <c r="D886" s="7">
        <v>2003</v>
      </c>
      <c r="E886" s="7" t="str">
        <f t="shared" si="59"/>
        <v>2000s</v>
      </c>
      <c r="F886" s="9">
        <v>74608545</v>
      </c>
      <c r="G886" s="11">
        <v>123</v>
      </c>
      <c r="H886" s="2" t="s">
        <v>869</v>
      </c>
      <c r="I886" s="2" t="s">
        <v>670</v>
      </c>
      <c r="N886" s="11">
        <v>185258</v>
      </c>
      <c r="O886" s="11">
        <v>404</v>
      </c>
      <c r="P886" s="2" t="s">
        <v>18</v>
      </c>
      <c r="Q886" s="2" t="s">
        <v>19</v>
      </c>
      <c r="R886" s="14">
        <v>24000000</v>
      </c>
      <c r="S886" s="9">
        <f t="shared" si="58"/>
        <v>50608545</v>
      </c>
    </row>
    <row r="887" spans="1:19" ht="13.2">
      <c r="A887" s="2" t="s">
        <v>324</v>
      </c>
      <c r="B887" s="2" t="s">
        <v>1779</v>
      </c>
      <c r="C887" s="5">
        <v>7.2</v>
      </c>
      <c r="D887" s="7">
        <v>2014</v>
      </c>
      <c r="E887" s="7" t="str">
        <f t="shared" si="59"/>
        <v>2010s</v>
      </c>
      <c r="F887" s="9">
        <v>115603980</v>
      </c>
      <c r="G887" s="11">
        <v>322</v>
      </c>
      <c r="H887" s="2" t="s">
        <v>1777</v>
      </c>
      <c r="I887" s="2" t="s">
        <v>1778</v>
      </c>
      <c r="N887" s="11">
        <v>103589</v>
      </c>
      <c r="O887" s="11">
        <v>351</v>
      </c>
      <c r="P887" s="2" t="s">
        <v>18</v>
      </c>
      <c r="Q887" s="2" t="s">
        <v>19</v>
      </c>
      <c r="R887" s="14">
        <v>65000000</v>
      </c>
      <c r="S887" s="9">
        <f t="shared" si="58"/>
        <v>50603980</v>
      </c>
    </row>
    <row r="888" spans="1:19" ht="13.2">
      <c r="A888" s="2" t="s">
        <v>187</v>
      </c>
      <c r="B888" s="2" t="s">
        <v>1896</v>
      </c>
      <c r="C888" s="5">
        <v>7.2</v>
      </c>
      <c r="D888" s="7">
        <v>1995</v>
      </c>
      <c r="E888" s="7" t="str">
        <f t="shared" si="59"/>
        <v>1990s</v>
      </c>
      <c r="F888" s="9">
        <v>106635996</v>
      </c>
      <c r="G888" s="11">
        <v>137</v>
      </c>
      <c r="H888" s="2" t="s">
        <v>27</v>
      </c>
      <c r="I888" s="2" t="s">
        <v>1484</v>
      </c>
      <c r="N888" s="11">
        <v>199025</v>
      </c>
      <c r="O888" s="11">
        <v>416</v>
      </c>
      <c r="P888" s="2" t="s">
        <v>18</v>
      </c>
      <c r="Q888" s="2" t="s">
        <v>30</v>
      </c>
      <c r="R888" s="14">
        <v>58000000</v>
      </c>
      <c r="S888" s="9">
        <f t="shared" si="58"/>
        <v>48635996</v>
      </c>
    </row>
    <row r="889" spans="1:19" ht="13.2">
      <c r="A889" s="2" t="s">
        <v>4952</v>
      </c>
      <c r="B889" s="2" t="s">
        <v>4953</v>
      </c>
      <c r="C889" s="5">
        <v>7.2</v>
      </c>
      <c r="D889" s="7">
        <v>2012</v>
      </c>
      <c r="E889" s="7" t="str">
        <f t="shared" si="59"/>
        <v>2010s</v>
      </c>
      <c r="F889" s="9">
        <v>64998368</v>
      </c>
      <c r="G889" s="11">
        <v>223</v>
      </c>
      <c r="H889" s="2" t="s">
        <v>2952</v>
      </c>
      <c r="I889" s="2" t="s">
        <v>1245</v>
      </c>
      <c r="N889" s="11">
        <v>213898</v>
      </c>
      <c r="O889" s="11">
        <v>250</v>
      </c>
      <c r="P889" s="2" t="s">
        <v>18</v>
      </c>
      <c r="Q889" s="2" t="s">
        <v>19</v>
      </c>
      <c r="R889" s="14">
        <v>17000000</v>
      </c>
      <c r="S889" s="9">
        <f t="shared" si="58"/>
        <v>47998368</v>
      </c>
    </row>
    <row r="890" spans="1:19" ht="13.2">
      <c r="A890" s="2" t="s">
        <v>1512</v>
      </c>
      <c r="B890" s="2" t="s">
        <v>2174</v>
      </c>
      <c r="C890" s="5">
        <v>7.2</v>
      </c>
      <c r="D890" s="7">
        <v>2014</v>
      </c>
      <c r="E890" s="7" t="str">
        <f t="shared" si="59"/>
        <v>2010s</v>
      </c>
      <c r="F890" s="9">
        <v>101530738</v>
      </c>
      <c r="G890" s="11">
        <v>292</v>
      </c>
      <c r="H890" s="2" t="s">
        <v>200</v>
      </c>
      <c r="I890" s="2" t="s">
        <v>899</v>
      </c>
      <c r="N890" s="11">
        <v>229574</v>
      </c>
      <c r="O890" s="11">
        <v>436</v>
      </c>
      <c r="P890" s="2" t="s">
        <v>18</v>
      </c>
      <c r="Q890" s="2" t="s">
        <v>19</v>
      </c>
      <c r="R890" s="14">
        <v>55000000</v>
      </c>
      <c r="S890" s="9">
        <f t="shared" si="58"/>
        <v>46530738</v>
      </c>
    </row>
    <row r="891" spans="1:19" ht="13.2">
      <c r="A891" s="2" t="s">
        <v>930</v>
      </c>
      <c r="B891" s="2" t="s">
        <v>4225</v>
      </c>
      <c r="C891" s="5">
        <v>7.2</v>
      </c>
      <c r="D891" s="7">
        <v>2006</v>
      </c>
      <c r="E891" s="7" t="str">
        <f t="shared" si="59"/>
        <v>2000s</v>
      </c>
      <c r="F891" s="9">
        <v>70269171</v>
      </c>
      <c r="G891" s="11">
        <v>285</v>
      </c>
      <c r="H891" s="2" t="s">
        <v>1822</v>
      </c>
      <c r="I891" s="2" t="s">
        <v>930</v>
      </c>
      <c r="N891" s="11">
        <v>162130</v>
      </c>
      <c r="O891" s="11">
        <v>962</v>
      </c>
      <c r="P891" s="2" t="s">
        <v>18</v>
      </c>
      <c r="Q891" s="2" t="s">
        <v>19</v>
      </c>
      <c r="R891" s="14">
        <v>24000000</v>
      </c>
      <c r="S891" s="9">
        <f t="shared" si="58"/>
        <v>46269171</v>
      </c>
    </row>
    <row r="892" spans="1:19" ht="13.2">
      <c r="A892" s="2" t="s">
        <v>3890</v>
      </c>
      <c r="B892" s="2" t="s">
        <v>3891</v>
      </c>
      <c r="C892" s="5">
        <v>7.2</v>
      </c>
      <c r="D892" s="7">
        <v>1991</v>
      </c>
      <c r="E892" s="7" t="str">
        <f t="shared" si="59"/>
        <v>1990s</v>
      </c>
      <c r="F892" s="9">
        <v>74888996</v>
      </c>
      <c r="G892" s="11">
        <v>112</v>
      </c>
      <c r="H892" s="2" t="s">
        <v>136</v>
      </c>
      <c r="I892" s="2" t="s">
        <v>564</v>
      </c>
      <c r="N892" s="11">
        <v>55513</v>
      </c>
      <c r="O892" s="11">
        <v>188</v>
      </c>
      <c r="P892" s="2" t="s">
        <v>18</v>
      </c>
      <c r="Q892" s="2" t="s">
        <v>19</v>
      </c>
      <c r="R892" s="14">
        <v>30000000</v>
      </c>
      <c r="S892" s="9">
        <f t="shared" si="58"/>
        <v>44888996</v>
      </c>
    </row>
    <row r="893" spans="1:19" ht="13.2">
      <c r="A893" s="2" t="s">
        <v>182</v>
      </c>
      <c r="B893" s="2" t="s">
        <v>2650</v>
      </c>
      <c r="C893" s="5">
        <v>7.2</v>
      </c>
      <c r="D893" s="7">
        <v>1998</v>
      </c>
      <c r="E893" s="7" t="str">
        <f t="shared" si="59"/>
        <v>1990s</v>
      </c>
      <c r="F893" s="9">
        <v>162792677</v>
      </c>
      <c r="G893" s="11">
        <v>117</v>
      </c>
      <c r="H893" s="2" t="s">
        <v>164</v>
      </c>
      <c r="I893" s="2" t="s">
        <v>70</v>
      </c>
      <c r="N893" s="11">
        <v>211226</v>
      </c>
      <c r="O893" s="11">
        <v>317</v>
      </c>
      <c r="P893" s="2" t="s">
        <v>18</v>
      </c>
      <c r="Q893" s="2" t="s">
        <v>19</v>
      </c>
      <c r="R893" s="14">
        <v>120000000</v>
      </c>
      <c r="S893" s="9">
        <f t="shared" si="58"/>
        <v>42792677</v>
      </c>
    </row>
    <row r="894" spans="1:19" ht="13.2">
      <c r="A894" s="2" t="s">
        <v>5271</v>
      </c>
      <c r="B894" s="2" t="s">
        <v>6836</v>
      </c>
      <c r="C894" s="5">
        <v>7.2</v>
      </c>
      <c r="D894" s="7">
        <v>1997</v>
      </c>
      <c r="E894" s="7" t="str">
        <f t="shared" si="59"/>
        <v>1990s</v>
      </c>
      <c r="F894" s="9">
        <v>45857453</v>
      </c>
      <c r="G894" s="11">
        <v>122</v>
      </c>
      <c r="H894" s="2" t="s">
        <v>2545</v>
      </c>
      <c r="I894" s="2" t="s">
        <v>80</v>
      </c>
      <c r="N894" s="11">
        <v>82232</v>
      </c>
      <c r="O894" s="11">
        <v>174</v>
      </c>
      <c r="P894" s="2" t="s">
        <v>18</v>
      </c>
      <c r="Q894" s="2" t="s">
        <v>30</v>
      </c>
      <c r="R894" s="14">
        <v>3500000</v>
      </c>
      <c r="S894" s="9">
        <f t="shared" si="58"/>
        <v>42357453</v>
      </c>
    </row>
    <row r="895" spans="1:19" ht="13.2">
      <c r="A895" s="2" t="s">
        <v>1204</v>
      </c>
      <c r="B895" s="2" t="s">
        <v>2875</v>
      </c>
      <c r="C895" s="5">
        <v>7.2</v>
      </c>
      <c r="D895" s="7">
        <v>2015</v>
      </c>
      <c r="E895" s="7" t="str">
        <f t="shared" si="59"/>
        <v>2010s</v>
      </c>
      <c r="F895" s="9">
        <v>75274748</v>
      </c>
      <c r="G895" s="11">
        <v>241</v>
      </c>
      <c r="H895" s="2" t="s">
        <v>1278</v>
      </c>
      <c r="I895" s="2" t="s">
        <v>910</v>
      </c>
      <c r="N895" s="11">
        <v>130661</v>
      </c>
      <c r="O895" s="11">
        <v>304</v>
      </c>
      <c r="P895" s="2" t="s">
        <v>18</v>
      </c>
      <c r="Q895" s="2" t="s">
        <v>19</v>
      </c>
      <c r="R895" s="14">
        <v>35000000</v>
      </c>
      <c r="S895" s="9">
        <f t="shared" si="58"/>
        <v>40274748</v>
      </c>
    </row>
    <row r="896" spans="1:19" ht="13.2">
      <c r="A896" s="2" t="s">
        <v>5715</v>
      </c>
      <c r="B896" s="2" t="s">
        <v>5716</v>
      </c>
      <c r="C896" s="5">
        <v>7.2</v>
      </c>
      <c r="D896" s="7">
        <v>1989</v>
      </c>
      <c r="E896" s="7" t="str">
        <f t="shared" si="59"/>
        <v>1980s</v>
      </c>
      <c r="F896" s="9">
        <v>49797148</v>
      </c>
      <c r="G896" s="11">
        <v>57</v>
      </c>
      <c r="H896" s="2" t="s">
        <v>1879</v>
      </c>
      <c r="I896" s="2" t="s">
        <v>5283</v>
      </c>
      <c r="N896" s="11">
        <v>49007</v>
      </c>
      <c r="O896" s="11">
        <v>97</v>
      </c>
      <c r="P896" s="2" t="s">
        <v>18</v>
      </c>
      <c r="Q896" s="2" t="s">
        <v>19</v>
      </c>
      <c r="R896" s="14">
        <v>11000000</v>
      </c>
      <c r="S896" s="9">
        <f t="shared" si="58"/>
        <v>38797148</v>
      </c>
    </row>
    <row r="897" spans="1:19" ht="13.2">
      <c r="A897" s="2" t="s">
        <v>2637</v>
      </c>
      <c r="B897" s="2" t="s">
        <v>2638</v>
      </c>
      <c r="C897" s="5">
        <v>7.2</v>
      </c>
      <c r="D897" s="7">
        <v>2005</v>
      </c>
      <c r="E897" s="7" t="str">
        <f t="shared" si="59"/>
        <v>2000s</v>
      </c>
      <c r="F897" s="9">
        <v>67253092</v>
      </c>
      <c r="G897" s="11">
        <v>127</v>
      </c>
      <c r="H897" s="2" t="s">
        <v>1822</v>
      </c>
      <c r="I897" s="2" t="s">
        <v>259</v>
      </c>
      <c r="N897" s="11">
        <v>92702</v>
      </c>
      <c r="O897" s="11">
        <v>209</v>
      </c>
      <c r="P897" s="2" t="s">
        <v>18</v>
      </c>
      <c r="Q897" s="2" t="s">
        <v>19</v>
      </c>
      <c r="R897" s="14">
        <v>30000000</v>
      </c>
      <c r="S897" s="9">
        <f t="shared" si="58"/>
        <v>37253092</v>
      </c>
    </row>
    <row r="898" spans="1:19" ht="13.2">
      <c r="A898" s="2" t="s">
        <v>3582</v>
      </c>
      <c r="B898" s="2" t="s">
        <v>3583</v>
      </c>
      <c r="C898" s="5">
        <v>7.2</v>
      </c>
      <c r="D898" s="7">
        <v>2002</v>
      </c>
      <c r="E898" s="7" t="str">
        <f t="shared" si="59"/>
        <v>2000s</v>
      </c>
      <c r="F898" s="9">
        <v>65010106</v>
      </c>
      <c r="G898" s="11">
        <v>217</v>
      </c>
      <c r="H898" s="2" t="s">
        <v>1278</v>
      </c>
      <c r="I898" s="2" t="s">
        <v>3535</v>
      </c>
      <c r="N898" s="11">
        <v>107557</v>
      </c>
      <c r="O898" s="11">
        <v>612</v>
      </c>
      <c r="P898" s="2" t="s">
        <v>18</v>
      </c>
      <c r="Q898" s="2" t="s">
        <v>19</v>
      </c>
      <c r="R898" s="14">
        <v>30000000</v>
      </c>
      <c r="S898" s="9">
        <f t="shared" ref="S898:S961" si="60">F898-R898</f>
        <v>35010106</v>
      </c>
    </row>
    <row r="899" spans="1:19" ht="13.2">
      <c r="A899" s="2" t="s">
        <v>2903</v>
      </c>
      <c r="B899" s="2" t="s">
        <v>3594</v>
      </c>
      <c r="C899" s="5">
        <v>7.2</v>
      </c>
      <c r="D899" s="7">
        <v>2008</v>
      </c>
      <c r="E899" s="7" t="str">
        <f t="shared" ref="E899:E962" si="61">LEFT(D899,3)&amp;"0s"</f>
        <v>2000s</v>
      </c>
      <c r="F899" s="9">
        <v>62877175</v>
      </c>
      <c r="G899" s="11">
        <v>253</v>
      </c>
      <c r="H899" s="2" t="s">
        <v>750</v>
      </c>
      <c r="I899" s="2" t="s">
        <v>174</v>
      </c>
      <c r="N899" s="11">
        <v>217507</v>
      </c>
      <c r="O899" s="11">
        <v>325</v>
      </c>
      <c r="P899" s="2" t="s">
        <v>18</v>
      </c>
      <c r="Q899" s="2" t="s">
        <v>19</v>
      </c>
      <c r="R899" s="14">
        <v>30000000</v>
      </c>
      <c r="S899" s="9">
        <f t="shared" si="60"/>
        <v>32877175</v>
      </c>
    </row>
    <row r="900" spans="1:19" ht="13.2">
      <c r="A900" s="2" t="s">
        <v>13</v>
      </c>
      <c r="B900" s="2" t="s">
        <v>905</v>
      </c>
      <c r="C900" s="5">
        <v>7.2</v>
      </c>
      <c r="D900" s="7">
        <v>1994</v>
      </c>
      <c r="E900" s="7" t="str">
        <f t="shared" si="61"/>
        <v>1990s</v>
      </c>
      <c r="F900" s="9">
        <v>146282411</v>
      </c>
      <c r="G900" s="11">
        <v>94</v>
      </c>
      <c r="H900" s="2" t="s">
        <v>903</v>
      </c>
      <c r="I900" s="2" t="s">
        <v>904</v>
      </c>
      <c r="N900" s="11">
        <v>190439</v>
      </c>
      <c r="O900" s="11">
        <v>351</v>
      </c>
      <c r="P900" s="2" t="s">
        <v>18</v>
      </c>
      <c r="Q900" s="2" t="s">
        <v>19</v>
      </c>
      <c r="R900" s="14">
        <v>115000000</v>
      </c>
      <c r="S900" s="9">
        <f t="shared" si="60"/>
        <v>31282411</v>
      </c>
    </row>
    <row r="901" spans="1:19" ht="13.2">
      <c r="A901" s="2" t="s">
        <v>991</v>
      </c>
      <c r="B901" s="2" t="s">
        <v>993</v>
      </c>
      <c r="C901" s="5">
        <v>7.2</v>
      </c>
      <c r="D901" s="7">
        <v>2015</v>
      </c>
      <c r="E901" s="7" t="str">
        <f t="shared" si="61"/>
        <v>2010s</v>
      </c>
      <c r="F901" s="9">
        <v>130174897</v>
      </c>
      <c r="G901" s="11">
        <v>208</v>
      </c>
      <c r="H901" s="2" t="s">
        <v>272</v>
      </c>
      <c r="I901" s="2" t="s">
        <v>992</v>
      </c>
      <c r="N901" s="11">
        <v>27918</v>
      </c>
      <c r="O901" s="11">
        <v>155</v>
      </c>
      <c r="P901" s="2" t="s">
        <v>18</v>
      </c>
      <c r="Q901" s="2" t="s">
        <v>19</v>
      </c>
      <c r="R901" s="14">
        <v>99000000</v>
      </c>
      <c r="S901" s="9">
        <f t="shared" si="60"/>
        <v>31174897</v>
      </c>
    </row>
    <row r="902" spans="1:19" ht="13.2">
      <c r="A902" s="2" t="s">
        <v>1634</v>
      </c>
      <c r="B902" s="2" t="s">
        <v>3265</v>
      </c>
      <c r="C902" s="5">
        <v>7.2</v>
      </c>
      <c r="D902" s="7">
        <v>2010</v>
      </c>
      <c r="E902" s="7" t="str">
        <f t="shared" si="61"/>
        <v>2010s</v>
      </c>
      <c r="F902" s="9">
        <v>59699513</v>
      </c>
      <c r="G902" s="11">
        <v>160</v>
      </c>
      <c r="H902" s="2" t="s">
        <v>3264</v>
      </c>
      <c r="I902" s="2" t="s">
        <v>701</v>
      </c>
      <c r="N902" s="11">
        <v>20827</v>
      </c>
      <c r="O902" s="11">
        <v>136</v>
      </c>
      <c r="P902" s="2" t="s">
        <v>18</v>
      </c>
      <c r="Q902" s="2" t="s">
        <v>19</v>
      </c>
      <c r="R902" s="14">
        <v>35000000</v>
      </c>
      <c r="S902" s="9">
        <f t="shared" si="60"/>
        <v>24699513</v>
      </c>
    </row>
    <row r="903" spans="1:19" ht="13.2">
      <c r="A903" s="2" t="s">
        <v>844</v>
      </c>
      <c r="B903" s="2" t="s">
        <v>845</v>
      </c>
      <c r="C903" s="5">
        <v>7.2</v>
      </c>
      <c r="D903" s="7">
        <v>2007</v>
      </c>
      <c r="E903" s="7" t="str">
        <f t="shared" si="61"/>
        <v>2000s</v>
      </c>
      <c r="F903" s="9">
        <v>134520804</v>
      </c>
      <c r="G903" s="11">
        <v>354</v>
      </c>
      <c r="H903" s="2" t="s">
        <v>27</v>
      </c>
      <c r="I903" s="2" t="s">
        <v>539</v>
      </c>
      <c r="N903" s="11">
        <v>336235</v>
      </c>
      <c r="O903" s="11">
        <v>782</v>
      </c>
      <c r="P903" s="2" t="s">
        <v>18</v>
      </c>
      <c r="Q903" s="2" t="s">
        <v>19</v>
      </c>
      <c r="R903" s="14">
        <v>110000000</v>
      </c>
      <c r="S903" s="9">
        <f t="shared" si="60"/>
        <v>24520804</v>
      </c>
    </row>
    <row r="904" spans="1:19" ht="13.2">
      <c r="A904" s="2" t="s">
        <v>804</v>
      </c>
      <c r="B904" s="2" t="s">
        <v>7304</v>
      </c>
      <c r="C904" s="5">
        <v>7.2</v>
      </c>
      <c r="D904" s="7">
        <v>1989</v>
      </c>
      <c r="E904" s="7" t="str">
        <f t="shared" si="61"/>
        <v>1980s</v>
      </c>
      <c r="F904" s="9">
        <v>24741700</v>
      </c>
      <c r="G904" s="11">
        <v>58</v>
      </c>
      <c r="H904" s="2" t="s">
        <v>1655</v>
      </c>
      <c r="I904" s="2" t="s">
        <v>2257</v>
      </c>
      <c r="N904" s="11">
        <v>37785</v>
      </c>
      <c r="O904" s="11">
        <v>95</v>
      </c>
      <c r="P904" s="2" t="s">
        <v>18</v>
      </c>
      <c r="Q904" s="2" t="s">
        <v>19</v>
      </c>
      <c r="R904" s="14">
        <v>1200000</v>
      </c>
      <c r="S904" s="9">
        <f t="shared" si="60"/>
        <v>23541700</v>
      </c>
    </row>
    <row r="905" spans="1:19" ht="13.2">
      <c r="A905" s="2" t="s">
        <v>3460</v>
      </c>
      <c r="B905" s="2" t="s">
        <v>6260</v>
      </c>
      <c r="C905" s="5">
        <v>7.2</v>
      </c>
      <c r="D905" s="7">
        <v>2005</v>
      </c>
      <c r="E905" s="7" t="str">
        <f t="shared" si="61"/>
        <v>2000s</v>
      </c>
      <c r="F905" s="9">
        <v>26005908</v>
      </c>
      <c r="G905" s="11">
        <v>342</v>
      </c>
      <c r="H905" s="2" t="s">
        <v>3726</v>
      </c>
      <c r="I905" s="2" t="s">
        <v>6259</v>
      </c>
      <c r="N905" s="11">
        <v>154938</v>
      </c>
      <c r="O905" s="11">
        <v>1100</v>
      </c>
      <c r="P905" s="2" t="s">
        <v>18</v>
      </c>
      <c r="Q905" s="2" t="s">
        <v>30</v>
      </c>
      <c r="R905" s="14">
        <v>3500000</v>
      </c>
      <c r="S905" s="9">
        <f t="shared" si="60"/>
        <v>22505908</v>
      </c>
    </row>
    <row r="906" spans="1:19" ht="13.2">
      <c r="A906" s="2" t="s">
        <v>3304</v>
      </c>
      <c r="B906" s="2" t="s">
        <v>5426</v>
      </c>
      <c r="C906" s="5">
        <v>7.2</v>
      </c>
      <c r="D906" s="7">
        <v>1999</v>
      </c>
      <c r="E906" s="7" t="str">
        <f t="shared" si="61"/>
        <v>1990s</v>
      </c>
      <c r="F906" s="9">
        <v>38176108</v>
      </c>
      <c r="G906" s="11">
        <v>133</v>
      </c>
      <c r="H906" s="2" t="s">
        <v>750</v>
      </c>
      <c r="I906" s="2" t="s">
        <v>36</v>
      </c>
      <c r="N906" s="11">
        <v>222099</v>
      </c>
      <c r="O906" s="11">
        <v>549</v>
      </c>
      <c r="P906" s="2" t="s">
        <v>18</v>
      </c>
      <c r="Q906" s="2" t="s">
        <v>19</v>
      </c>
      <c r="R906" s="14">
        <v>16000000</v>
      </c>
      <c r="S906" s="9">
        <f t="shared" si="60"/>
        <v>22176108</v>
      </c>
    </row>
    <row r="907" spans="1:19" ht="13.2">
      <c r="A907" s="2" t="s">
        <v>31</v>
      </c>
      <c r="B907" s="2" t="s">
        <v>2598</v>
      </c>
      <c r="C907" s="5">
        <v>7.2</v>
      </c>
      <c r="D907" s="7">
        <v>2002</v>
      </c>
      <c r="E907" s="7" t="str">
        <f t="shared" si="61"/>
        <v>2000s</v>
      </c>
      <c r="F907" s="9">
        <v>67263182</v>
      </c>
      <c r="G907" s="11">
        <v>185</v>
      </c>
      <c r="H907" s="2" t="s">
        <v>995</v>
      </c>
      <c r="I907" s="2" t="s">
        <v>1211</v>
      </c>
      <c r="N907" s="11">
        <v>218771</v>
      </c>
      <c r="O907" s="11">
        <v>651</v>
      </c>
      <c r="P907" s="2" t="s">
        <v>18</v>
      </c>
      <c r="Q907" s="2" t="s">
        <v>19</v>
      </c>
      <c r="R907" s="14">
        <v>46000000</v>
      </c>
      <c r="S907" s="9">
        <f t="shared" si="60"/>
        <v>21263182</v>
      </c>
    </row>
    <row r="908" spans="1:19" ht="13.2">
      <c r="A908" s="2" t="s">
        <v>2217</v>
      </c>
      <c r="B908" s="2" t="s">
        <v>2219</v>
      </c>
      <c r="C908" s="5">
        <v>7.2</v>
      </c>
      <c r="D908" s="7">
        <v>2014</v>
      </c>
      <c r="E908" s="7" t="str">
        <f t="shared" si="61"/>
        <v>2010s</v>
      </c>
      <c r="F908" s="9">
        <v>76137505</v>
      </c>
      <c r="G908" s="11">
        <v>224</v>
      </c>
      <c r="H908" s="2" t="s">
        <v>443</v>
      </c>
      <c r="I908" s="2" t="s">
        <v>237</v>
      </c>
      <c r="N908" s="11">
        <v>49207</v>
      </c>
      <c r="O908" s="11">
        <v>174</v>
      </c>
      <c r="P908" s="2" t="s">
        <v>18</v>
      </c>
      <c r="Q908" s="2" t="s">
        <v>30</v>
      </c>
      <c r="R908" s="14">
        <v>55000000</v>
      </c>
      <c r="S908" s="9">
        <f t="shared" si="60"/>
        <v>21137505</v>
      </c>
    </row>
    <row r="909" spans="1:19" ht="13.2">
      <c r="A909" s="2" t="s">
        <v>507</v>
      </c>
      <c r="B909" s="2" t="s">
        <v>1552</v>
      </c>
      <c r="C909" s="5">
        <v>7.2</v>
      </c>
      <c r="D909" s="7">
        <v>2000</v>
      </c>
      <c r="E909" s="7" t="str">
        <f t="shared" si="61"/>
        <v>2000s</v>
      </c>
      <c r="F909" s="9">
        <v>94999143</v>
      </c>
      <c r="G909" s="11">
        <v>294</v>
      </c>
      <c r="H909" s="2" t="s">
        <v>1130</v>
      </c>
      <c r="I909" s="2" t="s">
        <v>255</v>
      </c>
      <c r="N909" s="11">
        <v>245152</v>
      </c>
      <c r="O909" s="11">
        <v>1344</v>
      </c>
      <c r="P909" s="2" t="s">
        <v>18</v>
      </c>
      <c r="Q909" s="2" t="s">
        <v>19</v>
      </c>
      <c r="R909" s="14">
        <v>75000000</v>
      </c>
      <c r="S909" s="9">
        <f t="shared" si="60"/>
        <v>19999143</v>
      </c>
    </row>
    <row r="910" spans="1:19" ht="13.2">
      <c r="A910" s="2" t="s">
        <v>2487</v>
      </c>
      <c r="B910" s="2" t="s">
        <v>6412</v>
      </c>
      <c r="C910" s="5">
        <v>7.2</v>
      </c>
      <c r="D910" s="7">
        <v>1981</v>
      </c>
      <c r="E910" s="7" t="str">
        <f t="shared" si="61"/>
        <v>1980s</v>
      </c>
      <c r="F910" s="9">
        <v>25244700</v>
      </c>
      <c r="G910" s="11">
        <v>201</v>
      </c>
      <c r="H910" s="2" t="s">
        <v>365</v>
      </c>
      <c r="I910" s="2" t="s">
        <v>4262</v>
      </c>
      <c r="N910" s="11">
        <v>91017</v>
      </c>
      <c r="O910" s="11">
        <v>284</v>
      </c>
      <c r="P910" s="2" t="s">
        <v>18</v>
      </c>
      <c r="Q910" s="2" t="s">
        <v>30</v>
      </c>
      <c r="R910" s="14">
        <v>6000000</v>
      </c>
      <c r="S910" s="9">
        <f t="shared" si="60"/>
        <v>19244700</v>
      </c>
    </row>
    <row r="911" spans="1:19" ht="13.2">
      <c r="A911" s="2" t="s">
        <v>2292</v>
      </c>
      <c r="B911" s="2" t="s">
        <v>6255</v>
      </c>
      <c r="C911" s="5">
        <v>7.2</v>
      </c>
      <c r="D911" s="7">
        <v>1995</v>
      </c>
      <c r="E911" s="7" t="str">
        <f t="shared" si="61"/>
        <v>1990s</v>
      </c>
      <c r="F911" s="9">
        <v>25625110</v>
      </c>
      <c r="G911" s="11">
        <v>93</v>
      </c>
      <c r="H911" s="2" t="s">
        <v>200</v>
      </c>
      <c r="I911" s="2" t="s">
        <v>919</v>
      </c>
      <c r="N911" s="11">
        <v>138707</v>
      </c>
      <c r="O911" s="11">
        <v>202</v>
      </c>
      <c r="P911" s="2" t="s">
        <v>18</v>
      </c>
      <c r="Q911" s="2" t="s">
        <v>19</v>
      </c>
      <c r="R911" s="14">
        <v>7000000</v>
      </c>
      <c r="S911" s="9">
        <f t="shared" si="60"/>
        <v>18625110</v>
      </c>
    </row>
    <row r="912" spans="1:19" ht="13.2">
      <c r="A912" s="2" t="s">
        <v>3638</v>
      </c>
      <c r="B912" s="2" t="s">
        <v>3639</v>
      </c>
      <c r="C912" s="5">
        <v>7.2</v>
      </c>
      <c r="D912" s="7">
        <v>2015</v>
      </c>
      <c r="E912" s="7" t="str">
        <f t="shared" si="61"/>
        <v>2010s</v>
      </c>
      <c r="F912" s="9">
        <v>42478175</v>
      </c>
      <c r="G912" s="11">
        <v>214</v>
      </c>
      <c r="H912" s="2" t="s">
        <v>384</v>
      </c>
      <c r="I912" s="2" t="s">
        <v>231</v>
      </c>
      <c r="N912" s="11">
        <v>93767</v>
      </c>
      <c r="O912" s="11">
        <v>209</v>
      </c>
      <c r="P912" s="2" t="s">
        <v>18</v>
      </c>
      <c r="Q912" s="2" t="s">
        <v>19</v>
      </c>
      <c r="R912" s="14">
        <v>25000000</v>
      </c>
      <c r="S912" s="9">
        <f t="shared" si="60"/>
        <v>17478175</v>
      </c>
    </row>
    <row r="913" spans="1:19" ht="13.2">
      <c r="A913" s="2" t="s">
        <v>3423</v>
      </c>
      <c r="B913" s="2" t="s">
        <v>3480</v>
      </c>
      <c r="C913" s="5">
        <v>7.2</v>
      </c>
      <c r="D913" s="7">
        <v>2000</v>
      </c>
      <c r="E913" s="7" t="str">
        <f t="shared" si="61"/>
        <v>2000s</v>
      </c>
      <c r="F913" s="9">
        <v>48814909</v>
      </c>
      <c r="G913" s="11">
        <v>98</v>
      </c>
      <c r="H913" s="2" t="s">
        <v>814</v>
      </c>
      <c r="I913" s="2" t="s">
        <v>910</v>
      </c>
      <c r="N913" s="11">
        <v>89424</v>
      </c>
      <c r="O913" s="11">
        <v>224</v>
      </c>
      <c r="P913" s="2" t="s">
        <v>18</v>
      </c>
      <c r="Q913" s="2" t="s">
        <v>19</v>
      </c>
      <c r="R913" s="14">
        <v>32000000</v>
      </c>
      <c r="S913" s="9">
        <f t="shared" si="60"/>
        <v>16814909</v>
      </c>
    </row>
    <row r="914" spans="1:19" ht="13.2">
      <c r="A914" s="2" t="s">
        <v>1325</v>
      </c>
      <c r="B914" s="2" t="s">
        <v>1327</v>
      </c>
      <c r="C914" s="5">
        <v>7.2</v>
      </c>
      <c r="D914" s="7">
        <v>2003</v>
      </c>
      <c r="E914" s="7" t="str">
        <f t="shared" si="61"/>
        <v>2000s</v>
      </c>
      <c r="F914" s="9">
        <v>95632614</v>
      </c>
      <c r="G914" s="11">
        <v>198</v>
      </c>
      <c r="H914" s="2" t="s">
        <v>1326</v>
      </c>
      <c r="I914" s="2" t="s">
        <v>390</v>
      </c>
      <c r="N914" s="11">
        <v>118483</v>
      </c>
      <c r="O914" s="11">
        <v>674</v>
      </c>
      <c r="P914" s="2" t="s">
        <v>18</v>
      </c>
      <c r="Q914" s="2" t="s">
        <v>19</v>
      </c>
      <c r="R914" s="14">
        <v>79000000</v>
      </c>
      <c r="S914" s="9">
        <f t="shared" si="60"/>
        <v>16632614</v>
      </c>
    </row>
    <row r="915" spans="1:19" ht="13.2">
      <c r="A915" s="2" t="s">
        <v>880</v>
      </c>
      <c r="B915" s="2" t="s">
        <v>6566</v>
      </c>
      <c r="C915" s="5">
        <v>7.2</v>
      </c>
      <c r="D915" s="7">
        <v>1997</v>
      </c>
      <c r="E915" s="7" t="str">
        <f t="shared" si="61"/>
        <v>1990s</v>
      </c>
      <c r="F915" s="9">
        <v>20733485</v>
      </c>
      <c r="G915" s="11">
        <v>95</v>
      </c>
      <c r="H915" s="2" t="s">
        <v>1655</v>
      </c>
      <c r="I915" s="2" t="s">
        <v>6565</v>
      </c>
      <c r="N915" s="11">
        <v>11622</v>
      </c>
      <c r="O915" s="11">
        <v>157</v>
      </c>
      <c r="P915" s="2" t="s">
        <v>18</v>
      </c>
      <c r="Q915" s="2" t="s">
        <v>19</v>
      </c>
      <c r="R915" s="14">
        <v>5000000</v>
      </c>
      <c r="S915" s="9">
        <f t="shared" si="60"/>
        <v>15733485</v>
      </c>
    </row>
    <row r="916" spans="1:19" ht="13.2">
      <c r="A916" s="2" t="s">
        <v>2272</v>
      </c>
      <c r="B916" s="2" t="s">
        <v>5842</v>
      </c>
      <c r="C916" s="5">
        <v>7.2</v>
      </c>
      <c r="D916" s="7">
        <v>1983</v>
      </c>
      <c r="E916" s="7" t="str">
        <f t="shared" si="61"/>
        <v>1980s</v>
      </c>
      <c r="F916" s="9">
        <v>25600000</v>
      </c>
      <c r="G916" s="11">
        <v>60</v>
      </c>
      <c r="H916" s="2" t="s">
        <v>1001</v>
      </c>
      <c r="I916" s="2" t="s">
        <v>302</v>
      </c>
      <c r="N916" s="11">
        <v>57363</v>
      </c>
      <c r="O916" s="11">
        <v>308</v>
      </c>
      <c r="P916" s="2" t="s">
        <v>18</v>
      </c>
      <c r="Q916" s="2" t="s">
        <v>19</v>
      </c>
      <c r="R916" s="14">
        <v>10000000</v>
      </c>
      <c r="S916" s="9">
        <f t="shared" si="60"/>
        <v>15600000</v>
      </c>
    </row>
    <row r="917" spans="1:19" ht="13.2">
      <c r="A917" s="2" t="s">
        <v>156</v>
      </c>
      <c r="B917" s="2" t="s">
        <v>1441</v>
      </c>
      <c r="C917" s="5">
        <v>7.2</v>
      </c>
      <c r="D917" s="7">
        <v>2002</v>
      </c>
      <c r="E917" s="7" t="str">
        <f t="shared" si="61"/>
        <v>2000s</v>
      </c>
      <c r="F917" s="9">
        <v>92930005</v>
      </c>
      <c r="G917" s="11">
        <v>210</v>
      </c>
      <c r="H917" s="2" t="s">
        <v>1093</v>
      </c>
      <c r="I917" s="2" t="s">
        <v>390</v>
      </c>
      <c r="N917" s="11">
        <v>204063</v>
      </c>
      <c r="O917" s="11">
        <v>764</v>
      </c>
      <c r="P917" s="2" t="s">
        <v>18</v>
      </c>
      <c r="Q917" s="2" t="s">
        <v>431</v>
      </c>
      <c r="R917" s="14">
        <v>78000000</v>
      </c>
      <c r="S917" s="9">
        <f t="shared" si="60"/>
        <v>14930005</v>
      </c>
    </row>
    <row r="918" spans="1:19" ht="13.2">
      <c r="A918" s="2" t="s">
        <v>229</v>
      </c>
      <c r="B918" s="2" t="s">
        <v>1650</v>
      </c>
      <c r="C918" s="5">
        <v>7.2</v>
      </c>
      <c r="D918" s="7">
        <v>2011</v>
      </c>
      <c r="E918" s="7" t="str">
        <f t="shared" si="61"/>
        <v>2010s</v>
      </c>
      <c r="F918" s="9">
        <v>79883359</v>
      </c>
      <c r="G918" s="11">
        <v>388</v>
      </c>
      <c r="H918" s="2" t="s">
        <v>1648</v>
      </c>
      <c r="I918" s="2" t="s">
        <v>1649</v>
      </c>
      <c r="N918" s="11">
        <v>116159</v>
      </c>
      <c r="O918" s="11">
        <v>488</v>
      </c>
      <c r="P918" s="2" t="s">
        <v>18</v>
      </c>
      <c r="Q918" s="2" t="s">
        <v>19</v>
      </c>
      <c r="R918" s="14">
        <v>66000000</v>
      </c>
      <c r="S918" s="9">
        <f t="shared" si="60"/>
        <v>13883359</v>
      </c>
    </row>
    <row r="919" spans="1:19" ht="13.2">
      <c r="A919" s="2" t="s">
        <v>5176</v>
      </c>
      <c r="B919" s="2" t="s">
        <v>5177</v>
      </c>
      <c r="C919" s="5">
        <v>7.2</v>
      </c>
      <c r="D919" s="7">
        <v>2000</v>
      </c>
      <c r="E919" s="7" t="str">
        <f t="shared" si="61"/>
        <v>2000s</v>
      </c>
      <c r="F919" s="9">
        <v>27441122</v>
      </c>
      <c r="G919" s="11">
        <v>68</v>
      </c>
      <c r="H919" s="2" t="s">
        <v>2300</v>
      </c>
      <c r="I919" s="2" t="s">
        <v>663</v>
      </c>
      <c r="N919" s="11">
        <v>14322</v>
      </c>
      <c r="O919" s="11">
        <v>116</v>
      </c>
      <c r="P919" s="2" t="s">
        <v>18</v>
      </c>
      <c r="Q919" s="2" t="s">
        <v>19</v>
      </c>
      <c r="R919" s="14">
        <v>15000000</v>
      </c>
      <c r="S919" s="9">
        <f t="shared" si="60"/>
        <v>12441122</v>
      </c>
    </row>
    <row r="920" spans="1:19" ht="13.2">
      <c r="A920" s="2" t="s">
        <v>99</v>
      </c>
      <c r="B920" s="2" t="s">
        <v>126</v>
      </c>
      <c r="C920" s="5">
        <v>7.2</v>
      </c>
      <c r="D920" s="7">
        <v>2005</v>
      </c>
      <c r="E920" s="7" t="str">
        <f t="shared" si="61"/>
        <v>2000s</v>
      </c>
      <c r="F920" s="9">
        <v>218051260</v>
      </c>
      <c r="G920" s="11">
        <v>446</v>
      </c>
      <c r="H920" s="2" t="s">
        <v>124</v>
      </c>
      <c r="I920" s="2" t="s">
        <v>125</v>
      </c>
      <c r="N920" s="11">
        <v>316027</v>
      </c>
      <c r="O920" s="11">
        <v>2618</v>
      </c>
      <c r="P920" s="2" t="s">
        <v>18</v>
      </c>
      <c r="Q920" s="2" t="s">
        <v>104</v>
      </c>
      <c r="R920" s="14">
        <v>207000000</v>
      </c>
      <c r="S920" s="9">
        <f t="shared" si="60"/>
        <v>11051260</v>
      </c>
    </row>
    <row r="921" spans="1:19" ht="13.2">
      <c r="A921" s="2" t="s">
        <v>1523</v>
      </c>
      <c r="B921" s="2" t="s">
        <v>6593</v>
      </c>
      <c r="C921" s="5">
        <v>7.2</v>
      </c>
      <c r="D921" s="7">
        <v>1982</v>
      </c>
      <c r="E921" s="7" t="str">
        <f t="shared" si="61"/>
        <v>1980s</v>
      </c>
      <c r="F921" s="9">
        <v>14100000</v>
      </c>
      <c r="G921" s="11">
        <v>42</v>
      </c>
      <c r="H921" s="2" t="s">
        <v>1278</v>
      </c>
      <c r="I921" s="2" t="s">
        <v>4590</v>
      </c>
      <c r="N921" s="11">
        <v>14995</v>
      </c>
      <c r="O921" s="11">
        <v>87</v>
      </c>
      <c r="P921" s="2" t="s">
        <v>18</v>
      </c>
      <c r="Q921" s="2" t="s">
        <v>19</v>
      </c>
      <c r="R921" s="14">
        <v>5000000</v>
      </c>
      <c r="S921" s="9">
        <f t="shared" si="60"/>
        <v>9100000</v>
      </c>
    </row>
    <row r="922" spans="1:19" ht="13.2">
      <c r="A922" s="2" t="s">
        <v>819</v>
      </c>
      <c r="B922" s="2" t="s">
        <v>6925</v>
      </c>
      <c r="C922" s="5">
        <v>7.2</v>
      </c>
      <c r="D922" s="7">
        <v>2005</v>
      </c>
      <c r="E922" s="7" t="str">
        <f t="shared" si="61"/>
        <v>2000s</v>
      </c>
      <c r="F922" s="9">
        <v>11694528</v>
      </c>
      <c r="G922" s="11">
        <v>114</v>
      </c>
      <c r="H922" s="2" t="s">
        <v>6924</v>
      </c>
      <c r="I922" s="2" t="s">
        <v>197</v>
      </c>
      <c r="N922" s="11">
        <v>7721</v>
      </c>
      <c r="O922" s="11">
        <v>72</v>
      </c>
      <c r="P922" s="2" t="s">
        <v>18</v>
      </c>
      <c r="Q922" s="2" t="s">
        <v>19</v>
      </c>
      <c r="R922" s="14">
        <v>3000000</v>
      </c>
      <c r="S922" s="9">
        <f t="shared" si="60"/>
        <v>8694528</v>
      </c>
    </row>
    <row r="923" spans="1:19" ht="13.2">
      <c r="A923" s="2" t="s">
        <v>229</v>
      </c>
      <c r="B923" s="2" t="s">
        <v>2943</v>
      </c>
      <c r="C923" s="5">
        <v>7.2</v>
      </c>
      <c r="D923" s="7">
        <v>1997</v>
      </c>
      <c r="E923" s="7" t="str">
        <f t="shared" si="61"/>
        <v>1990s</v>
      </c>
      <c r="F923" s="9">
        <v>44175394</v>
      </c>
      <c r="G923" s="11">
        <v>77</v>
      </c>
      <c r="H923" s="2" t="s">
        <v>2942</v>
      </c>
      <c r="I923" s="2" t="s">
        <v>428</v>
      </c>
      <c r="N923" s="11">
        <v>56509</v>
      </c>
      <c r="O923" s="11">
        <v>227</v>
      </c>
      <c r="P923" s="2" t="s">
        <v>18</v>
      </c>
      <c r="Q923" s="2" t="s">
        <v>19</v>
      </c>
      <c r="R923" s="14">
        <v>36000000</v>
      </c>
      <c r="S923" s="9">
        <f t="shared" si="60"/>
        <v>8175394</v>
      </c>
    </row>
    <row r="924" spans="1:19" ht="13.2">
      <c r="A924" s="2" t="s">
        <v>1912</v>
      </c>
      <c r="B924" s="2" t="s">
        <v>5039</v>
      </c>
      <c r="C924" s="5">
        <v>7.2</v>
      </c>
      <c r="D924" s="7">
        <v>2008</v>
      </c>
      <c r="E924" s="7" t="str">
        <f t="shared" si="61"/>
        <v>2000s</v>
      </c>
      <c r="F924" s="9">
        <v>23213577</v>
      </c>
      <c r="G924" s="11">
        <v>275</v>
      </c>
      <c r="H924" s="2" t="s">
        <v>128</v>
      </c>
      <c r="I924" s="2" t="s">
        <v>57</v>
      </c>
      <c r="N924" s="11">
        <v>198111</v>
      </c>
      <c r="O924" s="11">
        <v>365</v>
      </c>
      <c r="P924" s="2" t="s">
        <v>18</v>
      </c>
      <c r="Q924" s="2" t="s">
        <v>1732</v>
      </c>
      <c r="R924" s="14">
        <v>15500000</v>
      </c>
      <c r="S924" s="9">
        <f t="shared" si="60"/>
        <v>7713577</v>
      </c>
    </row>
    <row r="925" spans="1:19" ht="13.2">
      <c r="A925" s="2" t="s">
        <v>1586</v>
      </c>
      <c r="B925" s="2" t="s">
        <v>5449</v>
      </c>
      <c r="C925" s="5">
        <v>7.2</v>
      </c>
      <c r="D925" s="7">
        <v>2007</v>
      </c>
      <c r="E925" s="7" t="str">
        <f t="shared" si="61"/>
        <v>2000s</v>
      </c>
      <c r="F925" s="9">
        <v>25592632</v>
      </c>
      <c r="G925" s="11">
        <v>330</v>
      </c>
      <c r="H925" s="2" t="s">
        <v>2897</v>
      </c>
      <c r="I925" s="2" t="s">
        <v>653</v>
      </c>
      <c r="N925" s="11">
        <v>220475</v>
      </c>
      <c r="O925" s="11">
        <v>1066</v>
      </c>
      <c r="P925" s="2" t="s">
        <v>18</v>
      </c>
      <c r="Q925" s="2" t="s">
        <v>19</v>
      </c>
      <c r="R925" s="14">
        <v>18000000</v>
      </c>
      <c r="S925" s="9">
        <f t="shared" si="60"/>
        <v>7592632</v>
      </c>
    </row>
    <row r="926" spans="1:19" ht="13.2">
      <c r="A926" s="2" t="s">
        <v>1757</v>
      </c>
      <c r="B926" s="2" t="s">
        <v>3958</v>
      </c>
      <c r="C926" s="5">
        <v>7.2</v>
      </c>
      <c r="D926" s="7">
        <v>1985</v>
      </c>
      <c r="E926" s="7" t="str">
        <f t="shared" si="61"/>
        <v>1980s</v>
      </c>
      <c r="F926" s="9">
        <v>33200000</v>
      </c>
      <c r="G926" s="11">
        <v>46</v>
      </c>
      <c r="H926" s="2" t="s">
        <v>3957</v>
      </c>
      <c r="I926" s="2" t="s">
        <v>701</v>
      </c>
      <c r="N926" s="11">
        <v>28247</v>
      </c>
      <c r="O926" s="11">
        <v>149</v>
      </c>
      <c r="P926" s="2" t="s">
        <v>18</v>
      </c>
      <c r="Q926" s="2" t="s">
        <v>19</v>
      </c>
      <c r="R926" s="14">
        <v>26000000</v>
      </c>
      <c r="S926" s="9">
        <f t="shared" si="60"/>
        <v>7200000</v>
      </c>
    </row>
    <row r="927" spans="1:19" ht="13.2">
      <c r="A927" s="2" t="s">
        <v>7376</v>
      </c>
      <c r="B927" s="2" t="s">
        <v>7377</v>
      </c>
      <c r="C927" s="5">
        <v>7.2</v>
      </c>
      <c r="D927" s="7">
        <v>2012</v>
      </c>
      <c r="E927" s="7" t="str">
        <f t="shared" si="61"/>
        <v>2010s</v>
      </c>
      <c r="F927" s="9">
        <v>5997134</v>
      </c>
      <c r="G927" s="11">
        <v>337</v>
      </c>
      <c r="H927" s="2" t="s">
        <v>2345</v>
      </c>
      <c r="I927" s="2" t="s">
        <v>4743</v>
      </c>
      <c r="N927" s="11">
        <v>36381</v>
      </c>
      <c r="O927" s="11">
        <v>126</v>
      </c>
      <c r="P927" s="2" t="s">
        <v>18</v>
      </c>
      <c r="Q927" s="2" t="s">
        <v>19</v>
      </c>
      <c r="R927" s="14">
        <v>1000000</v>
      </c>
      <c r="S927" s="9">
        <f t="shared" si="60"/>
        <v>4997134</v>
      </c>
    </row>
    <row r="928" spans="1:19" ht="13.2">
      <c r="A928" s="2" t="s">
        <v>7112</v>
      </c>
      <c r="B928" s="2" t="s">
        <v>7113</v>
      </c>
      <c r="C928" s="5">
        <v>7.2</v>
      </c>
      <c r="D928" s="7">
        <v>1998</v>
      </c>
      <c r="E928" s="7" t="str">
        <f t="shared" si="61"/>
        <v>1990s</v>
      </c>
      <c r="F928" s="9">
        <v>6719300</v>
      </c>
      <c r="G928" s="11">
        <v>56</v>
      </c>
      <c r="H928" s="2" t="s">
        <v>1278</v>
      </c>
      <c r="I928" s="2" t="s">
        <v>3734</v>
      </c>
      <c r="N928" s="11">
        <v>8224</v>
      </c>
      <c r="O928" s="11">
        <v>132</v>
      </c>
      <c r="P928" s="2" t="s">
        <v>18</v>
      </c>
      <c r="Q928" s="2" t="s">
        <v>161</v>
      </c>
      <c r="R928" s="14">
        <v>2000000</v>
      </c>
      <c r="S928" s="9">
        <f t="shared" si="60"/>
        <v>4719300</v>
      </c>
    </row>
    <row r="929" spans="1:19" ht="13.2">
      <c r="A929" s="2" t="s">
        <v>7119</v>
      </c>
      <c r="B929" s="2" t="s">
        <v>7120</v>
      </c>
      <c r="C929" s="5">
        <v>7.2</v>
      </c>
      <c r="D929" s="7">
        <v>2010</v>
      </c>
      <c r="E929" s="7" t="str">
        <f t="shared" si="61"/>
        <v>2010s</v>
      </c>
      <c r="F929" s="9">
        <v>6531491</v>
      </c>
      <c r="G929" s="11">
        <v>365</v>
      </c>
      <c r="H929" s="2" t="s">
        <v>1655</v>
      </c>
      <c r="I929" s="2" t="s">
        <v>209</v>
      </c>
      <c r="N929" s="11">
        <v>111658</v>
      </c>
      <c r="O929" s="11">
        <v>297</v>
      </c>
      <c r="P929" s="2" t="s">
        <v>18</v>
      </c>
      <c r="Q929" s="2" t="s">
        <v>19</v>
      </c>
      <c r="R929" s="14">
        <v>2000000</v>
      </c>
      <c r="S929" s="9">
        <f t="shared" si="60"/>
        <v>4531491</v>
      </c>
    </row>
    <row r="930" spans="1:19" ht="13.2">
      <c r="A930" s="2" t="s">
        <v>238</v>
      </c>
      <c r="B930" s="2" t="s">
        <v>7662</v>
      </c>
      <c r="C930" s="5">
        <v>7.2</v>
      </c>
      <c r="D930" s="7">
        <v>2002</v>
      </c>
      <c r="E930" s="7" t="str">
        <f t="shared" si="61"/>
        <v>2000s</v>
      </c>
      <c r="F930" s="9">
        <v>3799339</v>
      </c>
      <c r="G930" s="11">
        <v>51</v>
      </c>
      <c r="H930" s="2" t="s">
        <v>2263</v>
      </c>
      <c r="I930" s="2" t="s">
        <v>7661</v>
      </c>
      <c r="N930" s="11">
        <v>8000</v>
      </c>
      <c r="O930" s="11">
        <v>138</v>
      </c>
      <c r="P930" s="2" t="s">
        <v>18</v>
      </c>
      <c r="Q930" s="2" t="s">
        <v>19</v>
      </c>
      <c r="R930" s="14">
        <v>250000</v>
      </c>
      <c r="S930" s="9">
        <f t="shared" si="60"/>
        <v>3549339</v>
      </c>
    </row>
    <row r="931" spans="1:19" ht="13.2">
      <c r="A931" s="2" t="s">
        <v>3751</v>
      </c>
      <c r="B931" s="2" t="s">
        <v>7247</v>
      </c>
      <c r="C931" s="5">
        <v>7.2</v>
      </c>
      <c r="D931" s="7">
        <v>1994</v>
      </c>
      <c r="E931" s="7" t="str">
        <f t="shared" si="61"/>
        <v>1990s</v>
      </c>
      <c r="F931" s="9">
        <v>5132222</v>
      </c>
      <c r="G931" s="11">
        <v>53</v>
      </c>
      <c r="H931" s="2" t="s">
        <v>1839</v>
      </c>
      <c r="I931" s="2" t="s">
        <v>212</v>
      </c>
      <c r="N931" s="11">
        <v>14112</v>
      </c>
      <c r="O931" s="11">
        <v>83</v>
      </c>
      <c r="P931" s="2" t="s">
        <v>18</v>
      </c>
      <c r="Q931" s="2" t="s">
        <v>161</v>
      </c>
      <c r="R931" s="14">
        <v>2000000</v>
      </c>
      <c r="S931" s="9">
        <f t="shared" si="60"/>
        <v>3132222</v>
      </c>
    </row>
    <row r="932" spans="1:19" ht="13.2">
      <c r="A932" s="2" t="s">
        <v>5048</v>
      </c>
      <c r="B932" s="2" t="s">
        <v>5049</v>
      </c>
      <c r="C932" s="5">
        <v>7.2</v>
      </c>
      <c r="D932" s="7">
        <v>2010</v>
      </c>
      <c r="E932" s="7" t="str">
        <f t="shared" si="61"/>
        <v>2010s</v>
      </c>
      <c r="F932" s="9">
        <v>19057024</v>
      </c>
      <c r="G932" s="11">
        <v>158</v>
      </c>
      <c r="H932" s="2" t="s">
        <v>128</v>
      </c>
      <c r="I932" s="2" t="s">
        <v>432</v>
      </c>
      <c r="N932" s="11">
        <v>113963</v>
      </c>
      <c r="O932" s="11">
        <v>361</v>
      </c>
      <c r="P932" s="2" t="s">
        <v>18</v>
      </c>
      <c r="Q932" s="2" t="s">
        <v>19</v>
      </c>
      <c r="R932" s="14">
        <v>16000000</v>
      </c>
      <c r="S932" s="9">
        <f t="shared" si="60"/>
        <v>3057024</v>
      </c>
    </row>
    <row r="933" spans="1:19" ht="13.2">
      <c r="A933" s="2" t="s">
        <v>4037</v>
      </c>
      <c r="B933" s="2" t="s">
        <v>6213</v>
      </c>
      <c r="C933" s="5">
        <v>7.2</v>
      </c>
      <c r="D933" s="7">
        <v>2002</v>
      </c>
      <c r="E933" s="7" t="str">
        <f t="shared" si="61"/>
        <v>2000s</v>
      </c>
      <c r="F933" s="9">
        <v>10460089</v>
      </c>
      <c r="G933" s="11">
        <v>127</v>
      </c>
      <c r="H933" s="2" t="s">
        <v>1103</v>
      </c>
      <c r="I933" s="2" t="s">
        <v>841</v>
      </c>
      <c r="N933" s="11">
        <v>34098</v>
      </c>
      <c r="O933" s="11">
        <v>214</v>
      </c>
      <c r="P933" s="2" t="s">
        <v>18</v>
      </c>
      <c r="Q933" s="2" t="s">
        <v>19</v>
      </c>
      <c r="R933" s="14">
        <v>7500000</v>
      </c>
      <c r="S933" s="9">
        <f t="shared" si="60"/>
        <v>2960089</v>
      </c>
    </row>
    <row r="934" spans="1:19" ht="13.2">
      <c r="A934" s="2" t="s">
        <v>2788</v>
      </c>
      <c r="B934" s="2" t="s">
        <v>4389</v>
      </c>
      <c r="C934" s="5">
        <v>7.2</v>
      </c>
      <c r="D934" s="7">
        <v>1999</v>
      </c>
      <c r="E934" s="7" t="str">
        <f t="shared" si="61"/>
        <v>1990s</v>
      </c>
      <c r="F934" s="9">
        <v>24362501</v>
      </c>
      <c r="G934" s="11">
        <v>155</v>
      </c>
      <c r="H934" s="2" t="s">
        <v>1093</v>
      </c>
      <c r="I934" s="2" t="s">
        <v>180</v>
      </c>
      <c r="N934" s="11">
        <v>69980</v>
      </c>
      <c r="O934" s="11">
        <v>591</v>
      </c>
      <c r="P934" s="2" t="s">
        <v>18</v>
      </c>
      <c r="Q934" s="2" t="s">
        <v>19</v>
      </c>
      <c r="R934" s="14">
        <v>21500000</v>
      </c>
      <c r="S934" s="9">
        <f t="shared" si="60"/>
        <v>2862501</v>
      </c>
    </row>
    <row r="935" spans="1:19" ht="13.2">
      <c r="A935" s="2" t="s">
        <v>4394</v>
      </c>
      <c r="B935" s="2" t="s">
        <v>4505</v>
      </c>
      <c r="C935" s="5">
        <v>7.2</v>
      </c>
      <c r="D935" s="7">
        <v>2004</v>
      </c>
      <c r="E935" s="7" t="str">
        <f t="shared" si="61"/>
        <v>2000s</v>
      </c>
      <c r="F935" s="9">
        <v>32774834</v>
      </c>
      <c r="G935" s="11">
        <v>233</v>
      </c>
      <c r="H935" s="2" t="s">
        <v>1099</v>
      </c>
      <c r="I935" s="2" t="s">
        <v>4504</v>
      </c>
      <c r="N935" s="11">
        <v>136048</v>
      </c>
      <c r="O935" s="11">
        <v>700</v>
      </c>
      <c r="P935" s="2" t="s">
        <v>18</v>
      </c>
      <c r="Q935" s="2" t="s">
        <v>19</v>
      </c>
      <c r="R935" s="14">
        <v>30000000</v>
      </c>
      <c r="S935" s="9">
        <f t="shared" si="60"/>
        <v>2774834</v>
      </c>
    </row>
    <row r="936" spans="1:19" ht="13.2">
      <c r="A936" s="2" t="s">
        <v>6772</v>
      </c>
      <c r="B936" s="2" t="s">
        <v>6896</v>
      </c>
      <c r="C936" s="5">
        <v>7.2</v>
      </c>
      <c r="D936" s="7">
        <v>2010</v>
      </c>
      <c r="E936" s="7" t="str">
        <f t="shared" si="61"/>
        <v>2010s</v>
      </c>
      <c r="F936" s="9">
        <v>5776314</v>
      </c>
      <c r="G936" s="11">
        <v>261</v>
      </c>
      <c r="H936" s="2" t="s">
        <v>750</v>
      </c>
      <c r="I936" s="2" t="s">
        <v>1102</v>
      </c>
      <c r="N936" s="11">
        <v>73349</v>
      </c>
      <c r="O936" s="11">
        <v>142</v>
      </c>
      <c r="P936" s="2" t="s">
        <v>18</v>
      </c>
      <c r="Q936" s="2" t="s">
        <v>19</v>
      </c>
      <c r="R936" s="14">
        <v>3200000</v>
      </c>
      <c r="S936" s="9">
        <f t="shared" si="60"/>
        <v>2576314</v>
      </c>
    </row>
    <row r="937" spans="1:19" ht="13.2">
      <c r="A937" s="2" t="s">
        <v>280</v>
      </c>
      <c r="B937" s="2" t="s">
        <v>3413</v>
      </c>
      <c r="C937" s="5">
        <v>7.2</v>
      </c>
      <c r="D937" s="7">
        <v>1993</v>
      </c>
      <c r="E937" s="7" t="str">
        <f t="shared" si="61"/>
        <v>1990s</v>
      </c>
      <c r="F937" s="9">
        <v>32000000</v>
      </c>
      <c r="G937" s="11">
        <v>56</v>
      </c>
      <c r="H937" s="2" t="s">
        <v>128</v>
      </c>
      <c r="I937" s="2" t="s">
        <v>1173</v>
      </c>
      <c r="N937" s="11">
        <v>36267</v>
      </c>
      <c r="O937" s="11">
        <v>150</v>
      </c>
      <c r="P937" s="2" t="s">
        <v>18</v>
      </c>
      <c r="Q937" s="2" t="s">
        <v>19</v>
      </c>
      <c r="R937" s="14">
        <v>30000000</v>
      </c>
      <c r="S937" s="9">
        <f t="shared" si="60"/>
        <v>2000000</v>
      </c>
    </row>
    <row r="938" spans="1:19" ht="13.2">
      <c r="A938" s="2" t="s">
        <v>7500</v>
      </c>
      <c r="B938" s="2" t="s">
        <v>7501</v>
      </c>
      <c r="C938" s="5">
        <v>7.2</v>
      </c>
      <c r="D938" s="7">
        <v>2006</v>
      </c>
      <c r="E938" s="7" t="str">
        <f t="shared" si="61"/>
        <v>2000s</v>
      </c>
      <c r="F938" s="9">
        <v>2694973</v>
      </c>
      <c r="G938" s="11">
        <v>208</v>
      </c>
      <c r="H938" s="2" t="s">
        <v>1655</v>
      </c>
      <c r="I938" s="2" t="s">
        <v>2008</v>
      </c>
      <c r="N938" s="11">
        <v>70885</v>
      </c>
      <c r="O938" s="11">
        <v>189</v>
      </c>
      <c r="P938" s="2" t="s">
        <v>18</v>
      </c>
      <c r="Q938" s="2" t="s">
        <v>19</v>
      </c>
      <c r="R938" s="14">
        <v>700000</v>
      </c>
      <c r="S938" s="9">
        <f t="shared" si="60"/>
        <v>1994973</v>
      </c>
    </row>
    <row r="939" spans="1:19" ht="13.2">
      <c r="A939" s="2" t="s">
        <v>7379</v>
      </c>
      <c r="B939" s="2" t="s">
        <v>7380</v>
      </c>
      <c r="C939" s="5">
        <v>7.2</v>
      </c>
      <c r="D939" s="7">
        <v>2008</v>
      </c>
      <c r="E939" s="7" t="str">
        <f t="shared" si="61"/>
        <v>2000s</v>
      </c>
      <c r="F939" s="9">
        <v>2508841</v>
      </c>
      <c r="G939" s="11">
        <v>181</v>
      </c>
      <c r="H939" s="2" t="s">
        <v>1001</v>
      </c>
      <c r="I939" s="2" t="s">
        <v>3204</v>
      </c>
      <c r="N939" s="11">
        <v>21746</v>
      </c>
      <c r="O939" s="11">
        <v>93</v>
      </c>
      <c r="P939" s="2" t="s">
        <v>18</v>
      </c>
      <c r="Q939" s="2" t="s">
        <v>19</v>
      </c>
      <c r="R939" s="14">
        <v>1000000</v>
      </c>
      <c r="S939" s="9">
        <f t="shared" si="60"/>
        <v>1508841</v>
      </c>
    </row>
    <row r="940" spans="1:19" ht="13.2">
      <c r="A940" s="2" t="s">
        <v>5828</v>
      </c>
      <c r="B940" s="2" t="s">
        <v>7475</v>
      </c>
      <c r="C940" s="5">
        <v>7.2</v>
      </c>
      <c r="D940" s="7">
        <v>2002</v>
      </c>
      <c r="E940" s="7" t="str">
        <f t="shared" si="61"/>
        <v>2000s</v>
      </c>
      <c r="F940" s="9">
        <v>2073984</v>
      </c>
      <c r="G940" s="11">
        <v>59</v>
      </c>
      <c r="H940" s="2" t="s">
        <v>128</v>
      </c>
      <c r="I940" s="2" t="s">
        <v>7474</v>
      </c>
      <c r="N940" s="11">
        <v>4743</v>
      </c>
      <c r="O940" s="11">
        <v>135</v>
      </c>
      <c r="P940" s="2" t="s">
        <v>18</v>
      </c>
      <c r="Q940" s="2" t="s">
        <v>771</v>
      </c>
      <c r="R940" s="14">
        <v>800000</v>
      </c>
      <c r="S940" s="9">
        <f t="shared" si="60"/>
        <v>1273984</v>
      </c>
    </row>
    <row r="941" spans="1:19" ht="13.2">
      <c r="A941" s="2" t="s">
        <v>7611</v>
      </c>
      <c r="B941" s="2" t="s">
        <v>7614</v>
      </c>
      <c r="C941" s="5">
        <v>7.2</v>
      </c>
      <c r="D941" s="7">
        <v>2003</v>
      </c>
      <c r="E941" s="7" t="str">
        <f t="shared" si="61"/>
        <v>2000s</v>
      </c>
      <c r="F941" s="9">
        <v>592014</v>
      </c>
      <c r="G941" s="11">
        <v>72</v>
      </c>
      <c r="H941" s="2" t="s">
        <v>7612</v>
      </c>
      <c r="I941" s="2" t="s">
        <v>7613</v>
      </c>
      <c r="N941" s="11">
        <v>5709</v>
      </c>
      <c r="O941" s="11">
        <v>114</v>
      </c>
      <c r="P941" s="2" t="s">
        <v>18</v>
      </c>
      <c r="Q941" s="2" t="s">
        <v>19</v>
      </c>
      <c r="R941" s="14">
        <v>218</v>
      </c>
      <c r="S941" s="9">
        <f t="shared" si="60"/>
        <v>591796</v>
      </c>
    </row>
    <row r="942" spans="1:19" ht="13.2">
      <c r="A942" s="2" t="s">
        <v>6639</v>
      </c>
      <c r="B942" s="2" t="s">
        <v>7499</v>
      </c>
      <c r="C942" s="5">
        <v>7.2</v>
      </c>
      <c r="D942" s="7">
        <v>2001</v>
      </c>
      <c r="E942" s="7" t="str">
        <f t="shared" si="61"/>
        <v>2000s</v>
      </c>
      <c r="F942" s="9">
        <v>1141829</v>
      </c>
      <c r="G942" s="11">
        <v>64</v>
      </c>
      <c r="H942" s="2" t="s">
        <v>1001</v>
      </c>
      <c r="I942" s="2" t="s">
        <v>1424</v>
      </c>
      <c r="N942" s="11">
        <v>8509</v>
      </c>
      <c r="O942" s="11">
        <v>109</v>
      </c>
      <c r="P942" s="2" t="s">
        <v>18</v>
      </c>
      <c r="Q942" s="2" t="s">
        <v>19</v>
      </c>
      <c r="R942" s="14">
        <v>700000</v>
      </c>
      <c r="S942" s="9">
        <f t="shared" si="60"/>
        <v>441829</v>
      </c>
    </row>
    <row r="943" spans="1:19" ht="13.2">
      <c r="A943" s="2" t="s">
        <v>5042</v>
      </c>
      <c r="B943" s="2" t="s">
        <v>5043</v>
      </c>
      <c r="C943" s="5">
        <v>7.2</v>
      </c>
      <c r="D943" s="7">
        <v>2002</v>
      </c>
      <c r="E943" s="7" t="str">
        <f t="shared" si="61"/>
        <v>2000s</v>
      </c>
      <c r="F943" s="9">
        <v>16346122</v>
      </c>
      <c r="G943" s="11">
        <v>103</v>
      </c>
      <c r="H943" s="2" t="s">
        <v>1655</v>
      </c>
      <c r="I943" s="2" t="s">
        <v>1893</v>
      </c>
      <c r="N943" s="11">
        <v>25549</v>
      </c>
      <c r="O943" s="11">
        <v>171</v>
      </c>
      <c r="P943" s="2" t="s">
        <v>18</v>
      </c>
      <c r="Q943" s="2" t="s">
        <v>19</v>
      </c>
      <c r="R943" s="14">
        <v>16000000</v>
      </c>
      <c r="S943" s="9">
        <f t="shared" si="60"/>
        <v>346122</v>
      </c>
    </row>
    <row r="944" spans="1:19" ht="13.2">
      <c r="A944" s="2" t="s">
        <v>7005</v>
      </c>
      <c r="B944" s="2" t="s">
        <v>7473</v>
      </c>
      <c r="C944" s="5">
        <v>7.2</v>
      </c>
      <c r="D944" s="7">
        <v>1993</v>
      </c>
      <c r="E944" s="7" t="str">
        <f t="shared" si="61"/>
        <v>1990s</v>
      </c>
      <c r="F944" s="9">
        <v>1001437</v>
      </c>
      <c r="G944" s="11">
        <v>11</v>
      </c>
      <c r="H944" s="2" t="s">
        <v>128</v>
      </c>
      <c r="I944" s="2" t="s">
        <v>7472</v>
      </c>
      <c r="N944" s="11">
        <v>2039</v>
      </c>
      <c r="O944" s="11">
        <v>28</v>
      </c>
      <c r="P944" s="2" t="s">
        <v>18</v>
      </c>
      <c r="Q944" s="2" t="s">
        <v>19</v>
      </c>
      <c r="R944" s="14">
        <v>800000</v>
      </c>
      <c r="S944" s="9">
        <f t="shared" si="60"/>
        <v>201437</v>
      </c>
    </row>
    <row r="945" spans="1:19" ht="13.2">
      <c r="A945" s="2" t="s">
        <v>7692</v>
      </c>
      <c r="B945" s="2" t="s">
        <v>7694</v>
      </c>
      <c r="C945" s="5">
        <v>7.2</v>
      </c>
      <c r="D945" s="7">
        <v>2004</v>
      </c>
      <c r="E945" s="7" t="str">
        <f t="shared" si="61"/>
        <v>2000s</v>
      </c>
      <c r="F945" s="9">
        <v>381225</v>
      </c>
      <c r="G945" s="11">
        <v>15</v>
      </c>
      <c r="H945" s="2" t="s">
        <v>37</v>
      </c>
      <c r="I945" s="2" t="s">
        <v>7693</v>
      </c>
      <c r="N945" s="11">
        <v>131</v>
      </c>
      <c r="O945" s="11">
        <v>13</v>
      </c>
      <c r="P945" s="2" t="s">
        <v>18</v>
      </c>
      <c r="Q945" s="2" t="s">
        <v>19</v>
      </c>
      <c r="R945" s="14">
        <v>200000</v>
      </c>
      <c r="S945" s="9">
        <f t="shared" si="60"/>
        <v>181225</v>
      </c>
    </row>
    <row r="946" spans="1:19" ht="13.2">
      <c r="A946" s="2" t="s">
        <v>5265</v>
      </c>
      <c r="B946" s="2" t="s">
        <v>5404</v>
      </c>
      <c r="C946" s="5">
        <v>7.2</v>
      </c>
      <c r="D946" s="7">
        <v>2012</v>
      </c>
      <c r="E946" s="7" t="str">
        <f t="shared" si="61"/>
        <v>2010s</v>
      </c>
      <c r="F946" s="9">
        <v>14989761</v>
      </c>
      <c r="G946" s="11">
        <v>401</v>
      </c>
      <c r="H946" s="2" t="s">
        <v>555</v>
      </c>
      <c r="I946" s="2" t="s">
        <v>742</v>
      </c>
      <c r="N946" s="11">
        <v>185845</v>
      </c>
      <c r="O946" s="11">
        <v>284</v>
      </c>
      <c r="P946" s="2" t="s">
        <v>18</v>
      </c>
      <c r="Q946" s="2" t="s">
        <v>30</v>
      </c>
      <c r="R946" s="14">
        <v>15000000</v>
      </c>
      <c r="S946" s="9">
        <f t="shared" si="60"/>
        <v>-10239</v>
      </c>
    </row>
    <row r="947" spans="1:19" ht="13.2">
      <c r="A947" s="2" t="s">
        <v>7389</v>
      </c>
      <c r="B947" s="2" t="s">
        <v>7390</v>
      </c>
      <c r="C947" s="5">
        <v>7.2</v>
      </c>
      <c r="D947" s="7">
        <v>1998</v>
      </c>
      <c r="E947" s="7" t="str">
        <f t="shared" si="61"/>
        <v>1990s</v>
      </c>
      <c r="F947" s="9">
        <v>982214</v>
      </c>
      <c r="G947" s="11">
        <v>16</v>
      </c>
      <c r="H947" s="2" t="s">
        <v>1655</v>
      </c>
      <c r="I947" s="2" t="s">
        <v>3505</v>
      </c>
      <c r="N947" s="11">
        <v>1976</v>
      </c>
      <c r="O947" s="11">
        <v>51</v>
      </c>
      <c r="P947" s="2" t="s">
        <v>18</v>
      </c>
      <c r="Q947" s="2" t="s">
        <v>19</v>
      </c>
      <c r="R947" s="14">
        <v>1000000</v>
      </c>
      <c r="S947" s="9">
        <f t="shared" si="60"/>
        <v>-17786</v>
      </c>
    </row>
    <row r="948" spans="1:19" ht="13.2">
      <c r="A948" s="2" t="s">
        <v>7461</v>
      </c>
      <c r="B948" s="2" t="s">
        <v>7462</v>
      </c>
      <c r="C948" s="5">
        <v>7.2</v>
      </c>
      <c r="D948" s="7">
        <v>2003</v>
      </c>
      <c r="E948" s="7" t="str">
        <f t="shared" si="61"/>
        <v>2000s</v>
      </c>
      <c r="F948" s="9">
        <v>819939</v>
      </c>
      <c r="G948" s="11">
        <v>35</v>
      </c>
      <c r="H948" s="2" t="s">
        <v>750</v>
      </c>
      <c r="I948" s="2" t="s">
        <v>36</v>
      </c>
      <c r="N948" s="11">
        <v>14580</v>
      </c>
      <c r="O948" s="11">
        <v>252</v>
      </c>
      <c r="P948" s="2" t="s">
        <v>18</v>
      </c>
      <c r="Q948" s="2" t="s">
        <v>19</v>
      </c>
      <c r="R948" s="14">
        <v>850000</v>
      </c>
      <c r="S948" s="9">
        <f t="shared" si="60"/>
        <v>-30061</v>
      </c>
    </row>
    <row r="949" spans="1:19" ht="13.2">
      <c r="A949" s="2" t="s">
        <v>6626</v>
      </c>
      <c r="B949" s="2" t="s">
        <v>6627</v>
      </c>
      <c r="C949" s="5">
        <v>7.2</v>
      </c>
      <c r="D949" s="7">
        <v>2010</v>
      </c>
      <c r="E949" s="7" t="str">
        <f t="shared" si="61"/>
        <v>2010s</v>
      </c>
      <c r="F949" s="9">
        <v>3950029</v>
      </c>
      <c r="G949" s="11">
        <v>195</v>
      </c>
      <c r="H949" s="2" t="s">
        <v>1655</v>
      </c>
      <c r="I949" s="2" t="s">
        <v>5556</v>
      </c>
      <c r="N949" s="11">
        <v>12411</v>
      </c>
      <c r="O949" s="11">
        <v>89</v>
      </c>
      <c r="P949" s="2" t="s">
        <v>770</v>
      </c>
      <c r="Q949" s="2" t="s">
        <v>771</v>
      </c>
      <c r="R949" s="14">
        <v>4000000</v>
      </c>
      <c r="S949" s="9">
        <f t="shared" si="60"/>
        <v>-49971</v>
      </c>
    </row>
    <row r="950" spans="1:19" ht="13.2">
      <c r="A950" s="2" t="s">
        <v>7391</v>
      </c>
      <c r="B950" s="2" t="s">
        <v>7392</v>
      </c>
      <c r="C950" s="5">
        <v>7.2</v>
      </c>
      <c r="D950" s="7">
        <v>2001</v>
      </c>
      <c r="E950" s="7" t="str">
        <f t="shared" si="61"/>
        <v>2000s</v>
      </c>
      <c r="F950" s="9">
        <v>798341</v>
      </c>
      <c r="G950" s="11">
        <v>12</v>
      </c>
      <c r="H950" s="2" t="s">
        <v>1504</v>
      </c>
      <c r="I950" s="2" t="s">
        <v>2767</v>
      </c>
      <c r="N950" s="11">
        <v>983</v>
      </c>
      <c r="O950" s="11">
        <v>63</v>
      </c>
      <c r="P950" s="2" t="s">
        <v>18</v>
      </c>
      <c r="Q950" s="2" t="s">
        <v>19</v>
      </c>
      <c r="R950" s="14">
        <v>1000000</v>
      </c>
      <c r="S950" s="9">
        <f t="shared" si="60"/>
        <v>-201659</v>
      </c>
    </row>
    <row r="951" spans="1:19" ht="13.2">
      <c r="A951" s="2" t="s">
        <v>7226</v>
      </c>
      <c r="B951" s="2" t="s">
        <v>7228</v>
      </c>
      <c r="C951" s="5">
        <v>7.2</v>
      </c>
      <c r="D951" s="7">
        <v>2007</v>
      </c>
      <c r="E951" s="7" t="str">
        <f t="shared" si="61"/>
        <v>2000s</v>
      </c>
      <c r="F951" s="9">
        <v>1060591</v>
      </c>
      <c r="G951" s="11">
        <v>109</v>
      </c>
      <c r="H951" s="2" t="s">
        <v>750</v>
      </c>
      <c r="I951" s="2" t="s">
        <v>7227</v>
      </c>
      <c r="N951" s="11">
        <v>9750</v>
      </c>
      <c r="O951" s="11">
        <v>66</v>
      </c>
      <c r="P951" s="2" t="s">
        <v>6101</v>
      </c>
      <c r="Q951" s="2" t="s">
        <v>771</v>
      </c>
      <c r="R951" s="14">
        <v>1300000</v>
      </c>
      <c r="S951" s="9">
        <f t="shared" si="60"/>
        <v>-239409</v>
      </c>
    </row>
    <row r="952" spans="1:19" ht="13.2">
      <c r="A952" s="2" t="s">
        <v>7630</v>
      </c>
      <c r="B952" s="2" t="s">
        <v>7632</v>
      </c>
      <c r="C952" s="5">
        <v>7.2</v>
      </c>
      <c r="D952" s="7">
        <v>2015</v>
      </c>
      <c r="E952" s="7" t="str">
        <f t="shared" si="61"/>
        <v>2010s</v>
      </c>
      <c r="F952" s="9">
        <v>34151</v>
      </c>
      <c r="G952" s="11">
        <v>23</v>
      </c>
      <c r="H952" s="2" t="s">
        <v>7147</v>
      </c>
      <c r="I952" s="2" t="s">
        <v>7631</v>
      </c>
      <c r="N952" s="11">
        <v>186</v>
      </c>
      <c r="O952" s="11">
        <v>3</v>
      </c>
      <c r="P952" s="2" t="s">
        <v>4781</v>
      </c>
      <c r="Q952" s="2" t="s">
        <v>7137</v>
      </c>
      <c r="R952" s="14">
        <v>450000</v>
      </c>
      <c r="S952" s="9">
        <f t="shared" si="60"/>
        <v>-415849</v>
      </c>
    </row>
    <row r="953" spans="1:19" ht="13.2">
      <c r="A953" s="2" t="s">
        <v>7524</v>
      </c>
      <c r="B953" s="2" t="s">
        <v>7525</v>
      </c>
      <c r="C953" s="5">
        <v>7.2</v>
      </c>
      <c r="D953" s="7">
        <v>2011</v>
      </c>
      <c r="E953" s="7" t="str">
        <f t="shared" si="61"/>
        <v>2010s</v>
      </c>
      <c r="F953" s="9">
        <v>2245</v>
      </c>
      <c r="G953" s="11">
        <v>3</v>
      </c>
      <c r="H953" s="2" t="s">
        <v>37</v>
      </c>
      <c r="N953" s="11">
        <v>57</v>
      </c>
      <c r="O953" s="11">
        <v>2</v>
      </c>
      <c r="P953" s="2" t="s">
        <v>18</v>
      </c>
      <c r="Q953" s="2" t="s">
        <v>19</v>
      </c>
      <c r="R953" s="14">
        <v>560000</v>
      </c>
      <c r="S953" s="9">
        <f t="shared" si="60"/>
        <v>-557755</v>
      </c>
    </row>
    <row r="954" spans="1:19" ht="13.2">
      <c r="A954" s="2" t="s">
        <v>165</v>
      </c>
      <c r="B954" s="2" t="s">
        <v>7288</v>
      </c>
      <c r="C954" s="5">
        <v>7.2</v>
      </c>
      <c r="D954" s="7">
        <v>1996</v>
      </c>
      <c r="E954" s="7" t="str">
        <f t="shared" si="61"/>
        <v>1990s</v>
      </c>
      <c r="F954" s="9">
        <v>695229</v>
      </c>
      <c r="G954" s="11">
        <v>43</v>
      </c>
      <c r="H954" s="2" t="s">
        <v>1278</v>
      </c>
      <c r="I954" s="2" t="s">
        <v>165</v>
      </c>
      <c r="N954" s="11">
        <v>11369</v>
      </c>
      <c r="O954" s="11">
        <v>65</v>
      </c>
      <c r="P954" s="2" t="s">
        <v>18</v>
      </c>
      <c r="Q954" s="2" t="s">
        <v>19</v>
      </c>
      <c r="R954" s="14">
        <v>1300000</v>
      </c>
      <c r="S954" s="9">
        <f t="shared" si="60"/>
        <v>-604771</v>
      </c>
    </row>
    <row r="955" spans="1:19" ht="13.2">
      <c r="A955" s="2" t="s">
        <v>7257</v>
      </c>
      <c r="B955" s="2" t="s">
        <v>7258</v>
      </c>
      <c r="C955" s="5">
        <v>7.2</v>
      </c>
      <c r="D955" s="7">
        <v>2001</v>
      </c>
      <c r="E955" s="7" t="str">
        <f t="shared" si="61"/>
        <v>2000s</v>
      </c>
      <c r="F955" s="9">
        <v>406035</v>
      </c>
      <c r="G955" s="11">
        <v>84</v>
      </c>
      <c r="H955" s="2" t="s">
        <v>1655</v>
      </c>
      <c r="I955" s="2" t="s">
        <v>2008</v>
      </c>
      <c r="N955" s="11">
        <v>30314</v>
      </c>
      <c r="O955" s="11">
        <v>159</v>
      </c>
      <c r="P955" s="2" t="s">
        <v>18</v>
      </c>
      <c r="Q955" s="2" t="s">
        <v>19</v>
      </c>
      <c r="R955" s="14">
        <v>1500000</v>
      </c>
      <c r="S955" s="9">
        <f t="shared" si="60"/>
        <v>-1093965</v>
      </c>
    </row>
    <row r="956" spans="1:19" ht="13.2">
      <c r="A956" s="2" t="s">
        <v>3016</v>
      </c>
      <c r="B956" s="2" t="s">
        <v>6441</v>
      </c>
      <c r="C956" s="5">
        <v>7.2</v>
      </c>
      <c r="D956" s="7">
        <v>1999</v>
      </c>
      <c r="E956" s="7" t="str">
        <f t="shared" si="61"/>
        <v>1990s</v>
      </c>
      <c r="F956" s="9">
        <v>4859475</v>
      </c>
      <c r="G956" s="11">
        <v>152</v>
      </c>
      <c r="H956" s="2" t="s">
        <v>128</v>
      </c>
      <c r="I956" s="2" t="s">
        <v>48</v>
      </c>
      <c r="N956" s="11">
        <v>116910</v>
      </c>
      <c r="O956" s="11">
        <v>520</v>
      </c>
      <c r="P956" s="2" t="s">
        <v>18</v>
      </c>
      <c r="Q956" s="2" t="s">
        <v>19</v>
      </c>
      <c r="R956" s="14">
        <v>6000000</v>
      </c>
      <c r="S956" s="9">
        <f t="shared" si="60"/>
        <v>-1140525</v>
      </c>
    </row>
    <row r="957" spans="1:19" ht="13.2">
      <c r="A957" s="2" t="s">
        <v>7329</v>
      </c>
      <c r="B957" s="2" t="s">
        <v>7331</v>
      </c>
      <c r="C957" s="5">
        <v>7.2</v>
      </c>
      <c r="D957" s="7">
        <v>2013</v>
      </c>
      <c r="E957" s="7" t="str">
        <f t="shared" si="61"/>
        <v>2010s</v>
      </c>
      <c r="F957" s="9">
        <v>3830</v>
      </c>
      <c r="G957" s="11">
        <v>1</v>
      </c>
      <c r="H957" s="2" t="s">
        <v>1278</v>
      </c>
      <c r="I957" s="2" t="s">
        <v>7330</v>
      </c>
      <c r="N957" s="11">
        <v>27</v>
      </c>
      <c r="O957" s="11">
        <v>1</v>
      </c>
      <c r="P957" s="2" t="s">
        <v>1380</v>
      </c>
      <c r="Q957" s="2" t="s">
        <v>19</v>
      </c>
      <c r="R957" s="14">
        <v>1200000</v>
      </c>
      <c r="S957" s="9">
        <f t="shared" si="60"/>
        <v>-1196170</v>
      </c>
    </row>
    <row r="958" spans="1:19" ht="13.2">
      <c r="A958" s="2" t="s">
        <v>7193</v>
      </c>
      <c r="B958" s="2" t="s">
        <v>7194</v>
      </c>
      <c r="C958" s="5">
        <v>7.2</v>
      </c>
      <c r="D958" s="7">
        <v>2015</v>
      </c>
      <c r="E958" s="7" t="str">
        <f t="shared" si="61"/>
        <v>2010s</v>
      </c>
      <c r="F958" s="9">
        <v>444044</v>
      </c>
      <c r="G958" s="11">
        <v>10</v>
      </c>
      <c r="H958" s="2" t="s">
        <v>1655</v>
      </c>
      <c r="I958" s="2" t="s">
        <v>3303</v>
      </c>
      <c r="N958" s="11">
        <v>744</v>
      </c>
      <c r="O958" s="11">
        <v>19</v>
      </c>
      <c r="P958" s="2" t="s">
        <v>18</v>
      </c>
      <c r="Q958" s="2" t="s">
        <v>19</v>
      </c>
      <c r="R958" s="14">
        <v>1900000</v>
      </c>
      <c r="S958" s="9">
        <f t="shared" si="60"/>
        <v>-1455956</v>
      </c>
    </row>
    <row r="959" spans="1:19" ht="13.2">
      <c r="A959" s="2" t="s">
        <v>547</v>
      </c>
      <c r="B959" s="2" t="s">
        <v>548</v>
      </c>
      <c r="C959" s="5">
        <v>7.2</v>
      </c>
      <c r="D959" s="7">
        <v>2016</v>
      </c>
      <c r="E959" s="7" t="str">
        <f t="shared" si="61"/>
        <v>2010s</v>
      </c>
      <c r="F959" s="9">
        <v>143523463</v>
      </c>
      <c r="G959" s="11">
        <v>210</v>
      </c>
      <c r="H959" s="2" t="s">
        <v>450</v>
      </c>
      <c r="I959" s="2" t="s">
        <v>46</v>
      </c>
      <c r="N959" s="11">
        <v>64322</v>
      </c>
      <c r="O959" s="11">
        <v>145</v>
      </c>
      <c r="P959" s="2" t="s">
        <v>18</v>
      </c>
      <c r="Q959" s="2" t="s">
        <v>19</v>
      </c>
      <c r="R959" s="14">
        <v>145000000</v>
      </c>
      <c r="S959" s="9">
        <f t="shared" si="60"/>
        <v>-1476537</v>
      </c>
    </row>
    <row r="960" spans="1:19" ht="13.2">
      <c r="A960" s="2" t="s">
        <v>7234</v>
      </c>
      <c r="B960" s="2" t="s">
        <v>7235</v>
      </c>
      <c r="C960" s="5">
        <v>7.2</v>
      </c>
      <c r="D960" s="7">
        <v>1969</v>
      </c>
      <c r="E960" s="7" t="str">
        <f t="shared" si="61"/>
        <v>1960s</v>
      </c>
      <c r="F960" s="9">
        <v>26893</v>
      </c>
      <c r="G960" s="11">
        <v>35</v>
      </c>
      <c r="H960" s="2" t="s">
        <v>2263</v>
      </c>
      <c r="I960" s="2" t="s">
        <v>2991</v>
      </c>
      <c r="N960" s="11">
        <v>4391</v>
      </c>
      <c r="O960" s="11">
        <v>26</v>
      </c>
      <c r="P960" s="2" t="s">
        <v>770</v>
      </c>
      <c r="Q960" s="2" t="s">
        <v>771</v>
      </c>
      <c r="R960" s="14">
        <v>1600000</v>
      </c>
      <c r="S960" s="9">
        <f t="shared" si="60"/>
        <v>-1573107</v>
      </c>
    </row>
    <row r="961" spans="1:19" ht="13.2">
      <c r="A961" s="2" t="s">
        <v>6163</v>
      </c>
      <c r="B961" s="2" t="s">
        <v>6164</v>
      </c>
      <c r="C961" s="5">
        <v>7.2</v>
      </c>
      <c r="D961" s="7">
        <v>2010</v>
      </c>
      <c r="E961" s="7" t="str">
        <f t="shared" si="61"/>
        <v>2010s</v>
      </c>
      <c r="F961" s="9">
        <v>6350058</v>
      </c>
      <c r="G961" s="11">
        <v>163</v>
      </c>
      <c r="H961" s="2" t="s">
        <v>750</v>
      </c>
      <c r="I961" s="2" t="s">
        <v>473</v>
      </c>
      <c r="N961" s="11">
        <v>106098</v>
      </c>
      <c r="O961" s="11">
        <v>150</v>
      </c>
      <c r="P961" s="2" t="s">
        <v>18</v>
      </c>
      <c r="Q961" s="2" t="s">
        <v>19</v>
      </c>
      <c r="R961" s="14">
        <v>8000000</v>
      </c>
      <c r="S961" s="9">
        <f t="shared" si="60"/>
        <v>-1649942</v>
      </c>
    </row>
    <row r="962" spans="1:19" ht="13.2">
      <c r="A962" s="2" t="s">
        <v>7086</v>
      </c>
      <c r="B962" s="2" t="s">
        <v>7088</v>
      </c>
      <c r="C962" s="5">
        <v>7.2</v>
      </c>
      <c r="D962" s="7">
        <v>2015</v>
      </c>
      <c r="E962" s="7" t="str">
        <f t="shared" si="61"/>
        <v>2010s</v>
      </c>
      <c r="F962" s="9">
        <v>3330</v>
      </c>
      <c r="G962" s="11">
        <v>4</v>
      </c>
      <c r="H962" s="2" t="s">
        <v>1001</v>
      </c>
      <c r="I962" s="2" t="s">
        <v>7087</v>
      </c>
      <c r="N962" s="11">
        <v>22</v>
      </c>
      <c r="O962" s="11">
        <v>1</v>
      </c>
      <c r="P962" s="2" t="s">
        <v>18</v>
      </c>
      <c r="Q962" s="2" t="s">
        <v>19</v>
      </c>
      <c r="R962" s="14">
        <v>2100000</v>
      </c>
      <c r="S962" s="9">
        <f t="shared" ref="S962:S1025" si="62">F962-R962</f>
        <v>-2096670</v>
      </c>
    </row>
    <row r="963" spans="1:19" ht="13.2">
      <c r="A963" s="2" t="s">
        <v>7015</v>
      </c>
      <c r="B963" s="2" t="s">
        <v>7017</v>
      </c>
      <c r="C963" s="5">
        <v>7.2</v>
      </c>
      <c r="D963" s="7">
        <v>2007</v>
      </c>
      <c r="E963" s="7" t="str">
        <f t="shared" ref="E963:E1026" si="63">LEFT(D963,3)&amp;"0s"</f>
        <v>2000s</v>
      </c>
      <c r="F963" s="9">
        <v>38108</v>
      </c>
      <c r="G963" s="11">
        <v>173</v>
      </c>
      <c r="H963" s="2" t="s">
        <v>2034</v>
      </c>
      <c r="I963" s="2" t="s">
        <v>7016</v>
      </c>
      <c r="N963" s="11">
        <v>40878</v>
      </c>
      <c r="O963" s="11">
        <v>124</v>
      </c>
      <c r="P963" s="2" t="s">
        <v>1380</v>
      </c>
      <c r="Q963" s="2" t="s">
        <v>1732</v>
      </c>
      <c r="R963" s="14">
        <v>2600000</v>
      </c>
      <c r="S963" s="9">
        <f t="shared" si="62"/>
        <v>-2561892</v>
      </c>
    </row>
    <row r="964" spans="1:19" ht="13.2">
      <c r="A964" s="2" t="s">
        <v>6970</v>
      </c>
      <c r="B964" s="2" t="s">
        <v>6972</v>
      </c>
      <c r="C964" s="5">
        <v>7.2</v>
      </c>
      <c r="D964" s="7">
        <v>2006</v>
      </c>
      <c r="E964" s="7" t="str">
        <f t="shared" si="63"/>
        <v>2000s</v>
      </c>
      <c r="F964" s="9">
        <v>252726</v>
      </c>
      <c r="G964" s="11">
        <v>5</v>
      </c>
      <c r="H964" s="2" t="s">
        <v>6971</v>
      </c>
      <c r="I964" s="2" t="s">
        <v>4175</v>
      </c>
      <c r="N964" s="11">
        <v>1289</v>
      </c>
      <c r="O964" s="11">
        <v>18</v>
      </c>
      <c r="P964" s="2" t="s">
        <v>18</v>
      </c>
      <c r="Q964" s="2" t="s">
        <v>19</v>
      </c>
      <c r="R964" s="14">
        <v>3000000</v>
      </c>
      <c r="S964" s="9">
        <f t="shared" si="62"/>
        <v>-2747274</v>
      </c>
    </row>
    <row r="965" spans="1:19" ht="13.2">
      <c r="A965" s="2" t="s">
        <v>426</v>
      </c>
      <c r="B965" s="2" t="s">
        <v>2959</v>
      </c>
      <c r="C965" s="5">
        <v>7.2</v>
      </c>
      <c r="D965" s="7">
        <v>1991</v>
      </c>
      <c r="E965" s="7" t="str">
        <f t="shared" si="63"/>
        <v>1990s</v>
      </c>
      <c r="F965" s="9">
        <v>35183792</v>
      </c>
      <c r="G965" s="11">
        <v>82</v>
      </c>
      <c r="H965" s="2" t="s">
        <v>2937</v>
      </c>
      <c r="I965" s="2" t="s">
        <v>970</v>
      </c>
      <c r="N965" s="11">
        <v>68159</v>
      </c>
      <c r="O965" s="11">
        <v>209</v>
      </c>
      <c r="P965" s="2" t="s">
        <v>18</v>
      </c>
      <c r="Q965" s="2" t="s">
        <v>19</v>
      </c>
      <c r="R965" s="14">
        <v>38000000</v>
      </c>
      <c r="S965" s="9">
        <f t="shared" si="62"/>
        <v>-2816208</v>
      </c>
    </row>
    <row r="966" spans="1:19" ht="13.2">
      <c r="A966" s="2" t="s">
        <v>6505</v>
      </c>
      <c r="B966" s="2" t="s">
        <v>6507</v>
      </c>
      <c r="C966" s="5">
        <v>7.2</v>
      </c>
      <c r="D966" s="7">
        <v>2011</v>
      </c>
      <c r="E966" s="7" t="str">
        <f t="shared" si="63"/>
        <v>2010s</v>
      </c>
      <c r="F966" s="9">
        <v>611709</v>
      </c>
      <c r="G966" s="11">
        <v>205</v>
      </c>
      <c r="H966" s="2" t="s">
        <v>1278</v>
      </c>
      <c r="I966" s="2" t="s">
        <v>6506</v>
      </c>
      <c r="N966" s="11">
        <v>15267</v>
      </c>
      <c r="O966" s="11">
        <v>41</v>
      </c>
      <c r="P966" s="2" t="s">
        <v>770</v>
      </c>
      <c r="Q966" s="2" t="s">
        <v>6508</v>
      </c>
      <c r="R966" s="14">
        <v>3850000</v>
      </c>
      <c r="S966" s="9">
        <f t="shared" si="62"/>
        <v>-3238291</v>
      </c>
    </row>
    <row r="967" spans="1:19" ht="13.2">
      <c r="A967" s="2" t="s">
        <v>6226</v>
      </c>
      <c r="B967" s="2" t="s">
        <v>6303</v>
      </c>
      <c r="C967" s="5">
        <v>7.2</v>
      </c>
      <c r="D967" s="7">
        <v>2009</v>
      </c>
      <c r="E967" s="7" t="str">
        <f t="shared" si="63"/>
        <v>2000s</v>
      </c>
      <c r="F967" s="9">
        <v>1110286</v>
      </c>
      <c r="G967" s="11">
        <v>161</v>
      </c>
      <c r="H967" s="2" t="s">
        <v>128</v>
      </c>
      <c r="I967" s="2" t="s">
        <v>125</v>
      </c>
      <c r="N967" s="11">
        <v>9727</v>
      </c>
      <c r="O967" s="11">
        <v>65</v>
      </c>
      <c r="P967" s="2" t="s">
        <v>18</v>
      </c>
      <c r="Q967" s="2" t="s">
        <v>19</v>
      </c>
      <c r="R967" s="14">
        <v>4825000</v>
      </c>
      <c r="S967" s="9">
        <f t="shared" si="62"/>
        <v>-3714714</v>
      </c>
    </row>
    <row r="968" spans="1:19" ht="13.2">
      <c r="A968" s="2" t="s">
        <v>4611</v>
      </c>
      <c r="B968" s="2" t="s">
        <v>6453</v>
      </c>
      <c r="C968" s="5">
        <v>7.2</v>
      </c>
      <c r="D968" s="7">
        <v>2003</v>
      </c>
      <c r="E968" s="7" t="str">
        <f t="shared" si="63"/>
        <v>2000s</v>
      </c>
      <c r="F968" s="9">
        <v>2207975</v>
      </c>
      <c r="G968" s="11">
        <v>129</v>
      </c>
      <c r="H968" s="2" t="s">
        <v>2942</v>
      </c>
      <c r="I968" s="2" t="s">
        <v>761</v>
      </c>
      <c r="N968" s="11">
        <v>28855</v>
      </c>
      <c r="O968" s="11">
        <v>190</v>
      </c>
      <c r="P968" s="2" t="s">
        <v>18</v>
      </c>
      <c r="Q968" s="2" t="s">
        <v>19</v>
      </c>
      <c r="R968" s="14">
        <v>6000000</v>
      </c>
      <c r="S968" s="9">
        <f t="shared" si="62"/>
        <v>-3792025</v>
      </c>
    </row>
    <row r="969" spans="1:19" ht="13.2">
      <c r="A969" s="2" t="s">
        <v>3184</v>
      </c>
      <c r="B969" s="2" t="s">
        <v>6379</v>
      </c>
      <c r="C969" s="5">
        <v>7.2</v>
      </c>
      <c r="D969" s="7">
        <v>1995</v>
      </c>
      <c r="E969" s="7" t="str">
        <f t="shared" si="63"/>
        <v>1990s</v>
      </c>
      <c r="F969" s="9">
        <v>2122561</v>
      </c>
      <c r="G969" s="11">
        <v>93</v>
      </c>
      <c r="H969" s="2" t="s">
        <v>874</v>
      </c>
      <c r="I969" s="2" t="s">
        <v>1074</v>
      </c>
      <c r="N969" s="11">
        <v>99033</v>
      </c>
      <c r="O969" s="11">
        <v>434</v>
      </c>
      <c r="P969" s="2" t="s">
        <v>18</v>
      </c>
      <c r="Q969" s="2" t="s">
        <v>19</v>
      </c>
      <c r="R969" s="14">
        <v>6000000</v>
      </c>
      <c r="S969" s="9">
        <f t="shared" si="62"/>
        <v>-3877439</v>
      </c>
    </row>
    <row r="970" spans="1:19" ht="13.2">
      <c r="A970" s="2" t="s">
        <v>6685</v>
      </c>
      <c r="B970" s="2" t="s">
        <v>6686</v>
      </c>
      <c r="C970" s="5">
        <v>7.2</v>
      </c>
      <c r="D970" s="7">
        <v>2010</v>
      </c>
      <c r="E970" s="7" t="str">
        <f t="shared" si="63"/>
        <v>2010s</v>
      </c>
      <c r="F970" s="9">
        <v>513836</v>
      </c>
      <c r="G970" s="11">
        <v>87</v>
      </c>
      <c r="H970" s="2" t="s">
        <v>750</v>
      </c>
      <c r="I970" s="2" t="s">
        <v>5391</v>
      </c>
      <c r="N970" s="11">
        <v>6304</v>
      </c>
      <c r="O970" s="11">
        <v>21</v>
      </c>
      <c r="P970" s="2" t="s">
        <v>770</v>
      </c>
      <c r="Q970" s="2" t="s">
        <v>771</v>
      </c>
      <c r="R970" s="14">
        <v>4600000</v>
      </c>
      <c r="S970" s="9">
        <f t="shared" si="62"/>
        <v>-4086164</v>
      </c>
    </row>
    <row r="971" spans="1:19" ht="13.2">
      <c r="A971" s="2" t="s">
        <v>6235</v>
      </c>
      <c r="B971" s="2" t="s">
        <v>6236</v>
      </c>
      <c r="C971" s="5">
        <v>7.2</v>
      </c>
      <c r="D971" s="7">
        <v>2009</v>
      </c>
      <c r="E971" s="7" t="str">
        <f t="shared" si="63"/>
        <v>2000s</v>
      </c>
      <c r="F971" s="9">
        <v>1818681</v>
      </c>
      <c r="G971" s="11">
        <v>224</v>
      </c>
      <c r="H971" s="2" t="s">
        <v>267</v>
      </c>
      <c r="I971" s="2" t="s">
        <v>1419</v>
      </c>
      <c r="N971" s="11">
        <v>74435</v>
      </c>
      <c r="O971" s="11">
        <v>224</v>
      </c>
      <c r="P971" s="2" t="s">
        <v>18</v>
      </c>
      <c r="Q971" s="2" t="s">
        <v>30</v>
      </c>
      <c r="R971" s="14">
        <v>7300000</v>
      </c>
      <c r="S971" s="9">
        <f t="shared" si="62"/>
        <v>-5481319</v>
      </c>
    </row>
    <row r="972" spans="1:19" ht="13.2">
      <c r="A972" s="2" t="s">
        <v>4110</v>
      </c>
      <c r="B972" s="2" t="s">
        <v>6165</v>
      </c>
      <c r="C972" s="5">
        <v>7.2</v>
      </c>
      <c r="D972" s="7">
        <v>2010</v>
      </c>
      <c r="E972" s="7" t="str">
        <f t="shared" si="63"/>
        <v>2010s</v>
      </c>
      <c r="F972" s="9">
        <v>1094798</v>
      </c>
      <c r="G972" s="11">
        <v>163</v>
      </c>
      <c r="H972" s="2" t="s">
        <v>1497</v>
      </c>
      <c r="I972" s="2" t="s">
        <v>1219</v>
      </c>
      <c r="N972" s="11">
        <v>11158</v>
      </c>
      <c r="O972" s="11">
        <v>73</v>
      </c>
      <c r="P972" s="2" t="s">
        <v>18</v>
      </c>
      <c r="Q972" s="2" t="s">
        <v>30</v>
      </c>
      <c r="R972" s="14">
        <v>7200000</v>
      </c>
      <c r="S972" s="9">
        <f t="shared" si="62"/>
        <v>-6105202</v>
      </c>
    </row>
    <row r="973" spans="1:19" ht="13.2">
      <c r="A973" s="2" t="s">
        <v>6370</v>
      </c>
      <c r="B973" s="2" t="s">
        <v>6371</v>
      </c>
      <c r="C973" s="5">
        <v>7.2</v>
      </c>
      <c r="D973" s="7">
        <v>2009</v>
      </c>
      <c r="E973" s="7" t="str">
        <f t="shared" si="63"/>
        <v>2000s</v>
      </c>
      <c r="F973" s="9">
        <v>66637</v>
      </c>
      <c r="G973" s="11">
        <v>217</v>
      </c>
      <c r="H973" s="2" t="s">
        <v>2579</v>
      </c>
      <c r="I973" s="2" t="s">
        <v>165</v>
      </c>
      <c r="N973" s="11">
        <v>29608</v>
      </c>
      <c r="O973" s="11">
        <v>92</v>
      </c>
      <c r="P973" s="2" t="s">
        <v>18</v>
      </c>
      <c r="Q973" s="2" t="s">
        <v>19</v>
      </c>
      <c r="R973" s="14">
        <v>6500000</v>
      </c>
      <c r="S973" s="9">
        <f t="shared" si="62"/>
        <v>-6433363</v>
      </c>
    </row>
    <row r="974" spans="1:19" ht="13.2">
      <c r="A974" s="2" t="s">
        <v>1292</v>
      </c>
      <c r="B974" s="2" t="s">
        <v>2969</v>
      </c>
      <c r="C974" s="5">
        <v>7.2</v>
      </c>
      <c r="D974" s="7">
        <v>2000</v>
      </c>
      <c r="E974" s="7" t="str">
        <f t="shared" si="63"/>
        <v>2000s</v>
      </c>
      <c r="F974" s="9">
        <v>33508922</v>
      </c>
      <c r="G974" s="11">
        <v>157</v>
      </c>
      <c r="H974" s="2" t="s">
        <v>1655</v>
      </c>
      <c r="I974" s="2" t="s">
        <v>70</v>
      </c>
      <c r="N974" s="11">
        <v>95860</v>
      </c>
      <c r="O974" s="11">
        <v>660</v>
      </c>
      <c r="P974" s="2" t="s">
        <v>18</v>
      </c>
      <c r="Q974" s="2" t="s">
        <v>19</v>
      </c>
      <c r="R974" s="14">
        <v>40000000</v>
      </c>
      <c r="S974" s="9">
        <f t="shared" si="62"/>
        <v>-6491078</v>
      </c>
    </row>
    <row r="975" spans="1:19" ht="13.2">
      <c r="A975" s="2" t="s">
        <v>327</v>
      </c>
      <c r="B975" s="2" t="s">
        <v>4634</v>
      </c>
      <c r="C975" s="5">
        <v>7.2</v>
      </c>
      <c r="D975" s="7">
        <v>2010</v>
      </c>
      <c r="E975" s="7" t="str">
        <f t="shared" si="63"/>
        <v>2010s</v>
      </c>
      <c r="F975" s="9">
        <v>12134420</v>
      </c>
      <c r="G975" s="11">
        <v>390</v>
      </c>
      <c r="H975" s="2" t="s">
        <v>2726</v>
      </c>
      <c r="I975" s="2" t="s">
        <v>282</v>
      </c>
      <c r="N975" s="11">
        <v>92237</v>
      </c>
      <c r="O975" s="11">
        <v>366</v>
      </c>
      <c r="P975" s="2" t="s">
        <v>18</v>
      </c>
      <c r="Q975" s="2" t="s">
        <v>30</v>
      </c>
      <c r="R975" s="14">
        <v>20000000</v>
      </c>
      <c r="S975" s="9">
        <f t="shared" si="62"/>
        <v>-7865580</v>
      </c>
    </row>
    <row r="976" spans="1:19" ht="13.2">
      <c r="A976" s="2" t="s">
        <v>117</v>
      </c>
      <c r="B976" s="2" t="s">
        <v>5955</v>
      </c>
      <c r="C976" s="5">
        <v>7.2</v>
      </c>
      <c r="D976" s="7">
        <v>2011</v>
      </c>
      <c r="E976" s="7" t="str">
        <f t="shared" si="63"/>
        <v>2010s</v>
      </c>
      <c r="F976" s="9">
        <v>1754319</v>
      </c>
      <c r="G976" s="11">
        <v>94</v>
      </c>
      <c r="H976" s="2" t="s">
        <v>128</v>
      </c>
      <c r="I976" s="2" t="s">
        <v>2670</v>
      </c>
      <c r="N976" s="11">
        <v>13174</v>
      </c>
      <c r="O976" s="11">
        <v>81</v>
      </c>
      <c r="P976" s="2" t="s">
        <v>18</v>
      </c>
      <c r="Q976" s="2" t="s">
        <v>19</v>
      </c>
      <c r="R976" s="14">
        <v>10000000</v>
      </c>
      <c r="S976" s="9">
        <f t="shared" si="62"/>
        <v>-8245681</v>
      </c>
    </row>
    <row r="977" spans="1:19" ht="13.2">
      <c r="A977" s="2" t="s">
        <v>4255</v>
      </c>
      <c r="B977" s="2" t="s">
        <v>5959</v>
      </c>
      <c r="C977" s="5">
        <v>7.2</v>
      </c>
      <c r="D977" s="7">
        <v>2002</v>
      </c>
      <c r="E977" s="7" t="str">
        <f t="shared" si="63"/>
        <v>2000s</v>
      </c>
      <c r="F977" s="9">
        <v>1309849</v>
      </c>
      <c r="G977" s="11">
        <v>80</v>
      </c>
      <c r="H977" s="2" t="s">
        <v>128</v>
      </c>
      <c r="I977" s="2" t="s">
        <v>226</v>
      </c>
      <c r="N977" s="11">
        <v>9395</v>
      </c>
      <c r="O977" s="11">
        <v>103</v>
      </c>
      <c r="P977" s="2" t="s">
        <v>18</v>
      </c>
      <c r="Q977" s="2" t="s">
        <v>30</v>
      </c>
      <c r="R977" s="14">
        <v>10000000</v>
      </c>
      <c r="S977" s="9">
        <f t="shared" si="62"/>
        <v>-8690151</v>
      </c>
    </row>
    <row r="978" spans="1:19" ht="13.2">
      <c r="A978" s="2" t="s">
        <v>5966</v>
      </c>
      <c r="B978" s="2" t="s">
        <v>5967</v>
      </c>
      <c r="C978" s="5">
        <v>7.2</v>
      </c>
      <c r="D978" s="7">
        <v>2003</v>
      </c>
      <c r="E978" s="7" t="str">
        <f t="shared" si="63"/>
        <v>2000s</v>
      </c>
      <c r="F978" s="9">
        <v>1011054</v>
      </c>
      <c r="G978" s="11">
        <v>82</v>
      </c>
      <c r="H978" s="2" t="s">
        <v>1093</v>
      </c>
      <c r="I978" s="2" t="s">
        <v>390</v>
      </c>
      <c r="N978" s="11">
        <v>10585</v>
      </c>
      <c r="O978" s="11">
        <v>83</v>
      </c>
      <c r="P978" s="2" t="s">
        <v>18</v>
      </c>
      <c r="Q978" s="2" t="s">
        <v>161</v>
      </c>
      <c r="R978" s="14">
        <v>10000000</v>
      </c>
      <c r="S978" s="9">
        <f t="shared" si="62"/>
        <v>-8988946</v>
      </c>
    </row>
    <row r="979" spans="1:19" ht="13.2">
      <c r="A979" s="2" t="s">
        <v>5675</v>
      </c>
      <c r="B979" s="2" t="s">
        <v>5676</v>
      </c>
      <c r="C979" s="5">
        <v>7.2</v>
      </c>
      <c r="D979" s="7">
        <v>2000</v>
      </c>
      <c r="E979" s="7" t="str">
        <f t="shared" si="63"/>
        <v>2000s</v>
      </c>
      <c r="F979" s="9">
        <v>447750</v>
      </c>
      <c r="G979" s="11">
        <v>81</v>
      </c>
      <c r="H979" s="2" t="s">
        <v>1093</v>
      </c>
      <c r="I979" s="2" t="s">
        <v>2723</v>
      </c>
      <c r="N979" s="11">
        <v>18520</v>
      </c>
      <c r="O979" s="11">
        <v>133</v>
      </c>
      <c r="P979" s="2" t="s">
        <v>18</v>
      </c>
      <c r="Q979" s="2" t="s">
        <v>19</v>
      </c>
      <c r="R979" s="14">
        <v>10000000</v>
      </c>
      <c r="S979" s="9">
        <f t="shared" si="62"/>
        <v>-9552250</v>
      </c>
    </row>
    <row r="980" spans="1:19" ht="13.2">
      <c r="A980" s="2" t="s">
        <v>1912</v>
      </c>
      <c r="B980" s="2" t="s">
        <v>5276</v>
      </c>
      <c r="C980" s="5">
        <v>7.2</v>
      </c>
      <c r="D980" s="7">
        <v>2009</v>
      </c>
      <c r="E980" s="7" t="str">
        <f t="shared" si="63"/>
        <v>2000s</v>
      </c>
      <c r="F980" s="9">
        <v>5306447</v>
      </c>
      <c r="G980" s="11">
        <v>218</v>
      </c>
      <c r="H980" s="2" t="s">
        <v>874</v>
      </c>
      <c r="I980" s="2" t="s">
        <v>3630</v>
      </c>
      <c r="N980" s="11">
        <v>58967</v>
      </c>
      <c r="O980" s="11">
        <v>169</v>
      </c>
      <c r="P980" s="2" t="s">
        <v>18</v>
      </c>
      <c r="Q980" s="2" t="s">
        <v>19</v>
      </c>
      <c r="R980" s="14">
        <v>15000000</v>
      </c>
      <c r="S980" s="9">
        <f t="shared" si="62"/>
        <v>-9693553</v>
      </c>
    </row>
    <row r="981" spans="1:19" ht="13.2">
      <c r="A981" s="2" t="s">
        <v>2662</v>
      </c>
      <c r="B981" s="2" t="s">
        <v>5063</v>
      </c>
      <c r="C981" s="5">
        <v>7.2</v>
      </c>
      <c r="D981" s="7">
        <v>1986</v>
      </c>
      <c r="E981" s="7" t="str">
        <f t="shared" si="63"/>
        <v>1980s</v>
      </c>
      <c r="F981" s="9">
        <v>5900000</v>
      </c>
      <c r="G981" s="11">
        <v>112</v>
      </c>
      <c r="H981" s="2" t="s">
        <v>22</v>
      </c>
      <c r="I981" s="2" t="s">
        <v>2143</v>
      </c>
      <c r="N981" s="11">
        <v>98629</v>
      </c>
      <c r="O981" s="11">
        <v>316</v>
      </c>
      <c r="P981" s="2" t="s">
        <v>18</v>
      </c>
      <c r="Q981" s="2" t="s">
        <v>30</v>
      </c>
      <c r="R981" s="14">
        <v>16000000</v>
      </c>
      <c r="S981" s="9">
        <f t="shared" si="62"/>
        <v>-10100000</v>
      </c>
    </row>
    <row r="982" spans="1:19" ht="13.2">
      <c r="A982" s="2" t="s">
        <v>2320</v>
      </c>
      <c r="B982" s="2" t="s">
        <v>5301</v>
      </c>
      <c r="C982" s="5">
        <v>7.2</v>
      </c>
      <c r="D982" s="7">
        <v>2004</v>
      </c>
      <c r="E982" s="7" t="str">
        <f t="shared" si="63"/>
        <v>2000s</v>
      </c>
      <c r="F982" s="9">
        <v>1197786</v>
      </c>
      <c r="G982" s="11">
        <v>141</v>
      </c>
      <c r="H982" s="2" t="s">
        <v>200</v>
      </c>
      <c r="I982" s="2" t="s">
        <v>2688</v>
      </c>
      <c r="N982" s="11">
        <v>55928</v>
      </c>
      <c r="O982" s="11">
        <v>157</v>
      </c>
      <c r="P982" s="2" t="s">
        <v>770</v>
      </c>
      <c r="Q982" s="2" t="s">
        <v>771</v>
      </c>
      <c r="R982" s="14">
        <v>12000000</v>
      </c>
      <c r="S982" s="9">
        <f t="shared" si="62"/>
        <v>-10802214</v>
      </c>
    </row>
    <row r="983" spans="1:19" ht="13.2">
      <c r="A983" s="2" t="s">
        <v>20</v>
      </c>
      <c r="B983" s="2" t="s">
        <v>622</v>
      </c>
      <c r="C983" s="5">
        <v>7.2</v>
      </c>
      <c r="D983" s="7">
        <v>2011</v>
      </c>
      <c r="E983" s="7" t="str">
        <f t="shared" si="63"/>
        <v>2010s</v>
      </c>
      <c r="F983" s="9">
        <v>123207194</v>
      </c>
      <c r="G983" s="11">
        <v>362</v>
      </c>
      <c r="H983" s="2" t="s">
        <v>621</v>
      </c>
      <c r="I983" s="2" t="s">
        <v>23</v>
      </c>
      <c r="N983" s="11">
        <v>183208</v>
      </c>
      <c r="O983" s="11">
        <v>337</v>
      </c>
      <c r="P983" s="2" t="s">
        <v>18</v>
      </c>
      <c r="Q983" s="2" t="s">
        <v>19</v>
      </c>
      <c r="R983" s="14">
        <v>135000000</v>
      </c>
      <c r="S983" s="9">
        <f t="shared" si="62"/>
        <v>-11792806</v>
      </c>
    </row>
    <row r="984" spans="1:19" ht="13.2">
      <c r="A984" s="2" t="s">
        <v>3173</v>
      </c>
      <c r="B984" s="2" t="s">
        <v>4651</v>
      </c>
      <c r="C984" s="5">
        <v>7.2</v>
      </c>
      <c r="D984" s="7">
        <v>2009</v>
      </c>
      <c r="E984" s="7" t="str">
        <f t="shared" si="63"/>
        <v>2000s</v>
      </c>
      <c r="F984" s="9">
        <v>8855646</v>
      </c>
      <c r="G984" s="11">
        <v>160</v>
      </c>
      <c r="H984" s="2" t="s">
        <v>3147</v>
      </c>
      <c r="I984" s="2" t="s">
        <v>910</v>
      </c>
      <c r="N984" s="11">
        <v>49855</v>
      </c>
      <c r="O984" s="11">
        <v>117</v>
      </c>
      <c r="P984" s="2" t="s">
        <v>18</v>
      </c>
      <c r="Q984" s="2" t="s">
        <v>19</v>
      </c>
      <c r="R984" s="14">
        <v>21000000</v>
      </c>
      <c r="S984" s="9">
        <f t="shared" si="62"/>
        <v>-12144354</v>
      </c>
    </row>
    <row r="985" spans="1:19" ht="13.2">
      <c r="A985" s="2" t="s">
        <v>2461</v>
      </c>
      <c r="B985" s="2" t="s">
        <v>4854</v>
      </c>
      <c r="C985" s="5">
        <v>7.2</v>
      </c>
      <c r="D985" s="7">
        <v>2015</v>
      </c>
      <c r="E985" s="7" t="str">
        <f t="shared" si="63"/>
        <v>2010s</v>
      </c>
      <c r="F985" s="9">
        <v>17750583</v>
      </c>
      <c r="G985" s="11">
        <v>412</v>
      </c>
      <c r="H985" s="2" t="s">
        <v>814</v>
      </c>
      <c r="I985" s="2" t="s">
        <v>127</v>
      </c>
      <c r="N985" s="11">
        <v>93548</v>
      </c>
      <c r="O985" s="11">
        <v>307</v>
      </c>
      <c r="P985" s="2" t="s">
        <v>18</v>
      </c>
      <c r="Q985" s="2" t="s">
        <v>30</v>
      </c>
      <c r="R985" s="14">
        <v>30000000</v>
      </c>
      <c r="S985" s="9">
        <f t="shared" si="62"/>
        <v>-12249417</v>
      </c>
    </row>
    <row r="986" spans="1:19" ht="13.2">
      <c r="A986" s="2" t="s">
        <v>2357</v>
      </c>
      <c r="B986" s="2" t="s">
        <v>4297</v>
      </c>
      <c r="C986" s="5">
        <v>7.2</v>
      </c>
      <c r="D986" s="7">
        <v>1999</v>
      </c>
      <c r="E986" s="7" t="str">
        <f t="shared" si="63"/>
        <v>1990s</v>
      </c>
      <c r="F986" s="9">
        <v>10660147</v>
      </c>
      <c r="G986" s="11">
        <v>90</v>
      </c>
      <c r="H986" s="2" t="s">
        <v>128</v>
      </c>
      <c r="I986" s="2" t="s">
        <v>1677</v>
      </c>
      <c r="N986" s="11">
        <v>17740</v>
      </c>
      <c r="O986" s="11">
        <v>165</v>
      </c>
      <c r="P986" s="2" t="s">
        <v>18</v>
      </c>
      <c r="Q986" s="2" t="s">
        <v>30</v>
      </c>
      <c r="R986" s="14">
        <v>23000000</v>
      </c>
      <c r="S986" s="9">
        <f t="shared" si="62"/>
        <v>-12339853</v>
      </c>
    </row>
    <row r="987" spans="1:19" ht="13.2">
      <c r="A987" s="2" t="s">
        <v>5289</v>
      </c>
      <c r="B987" s="2" t="s">
        <v>5290</v>
      </c>
      <c r="C987" s="5">
        <v>7.2</v>
      </c>
      <c r="D987" s="7">
        <v>2010</v>
      </c>
      <c r="E987" s="7" t="str">
        <f t="shared" si="63"/>
        <v>2010s</v>
      </c>
      <c r="F987" s="9">
        <v>2412045</v>
      </c>
      <c r="G987" s="11">
        <v>328</v>
      </c>
      <c r="H987" s="2" t="s">
        <v>2541</v>
      </c>
      <c r="I987" s="2" t="s">
        <v>106</v>
      </c>
      <c r="N987" s="11">
        <v>109873</v>
      </c>
      <c r="O987" s="11">
        <v>320</v>
      </c>
      <c r="P987" s="2" t="s">
        <v>18</v>
      </c>
      <c r="Q987" s="2" t="s">
        <v>30</v>
      </c>
      <c r="R987" s="14">
        <v>15000000</v>
      </c>
      <c r="S987" s="9">
        <f t="shared" si="62"/>
        <v>-12587955</v>
      </c>
    </row>
    <row r="988" spans="1:19" ht="13.2">
      <c r="A988" s="2" t="s">
        <v>5064</v>
      </c>
      <c r="B988" s="2" t="s">
        <v>5065</v>
      </c>
      <c r="C988" s="5">
        <v>7.2</v>
      </c>
      <c r="D988" s="7">
        <v>2007</v>
      </c>
      <c r="E988" s="7" t="str">
        <f t="shared" si="63"/>
        <v>2000s</v>
      </c>
      <c r="F988" s="9">
        <v>2849142</v>
      </c>
      <c r="G988" s="11">
        <v>146</v>
      </c>
      <c r="H988" s="2" t="s">
        <v>1655</v>
      </c>
      <c r="I988" s="2" t="s">
        <v>1643</v>
      </c>
      <c r="N988" s="11">
        <v>24104</v>
      </c>
      <c r="O988" s="11">
        <v>88</v>
      </c>
      <c r="P988" s="2" t="s">
        <v>18</v>
      </c>
      <c r="Q988" s="2" t="s">
        <v>19</v>
      </c>
      <c r="R988" s="14">
        <v>16000000</v>
      </c>
      <c r="S988" s="9">
        <f t="shared" si="62"/>
        <v>-13150858</v>
      </c>
    </row>
    <row r="989" spans="1:19" ht="13.2">
      <c r="A989" s="2" t="s">
        <v>415</v>
      </c>
      <c r="B989" s="2" t="s">
        <v>4684</v>
      </c>
      <c r="C989" s="5">
        <v>7.2</v>
      </c>
      <c r="D989" s="7">
        <v>2012</v>
      </c>
      <c r="E989" s="7" t="str">
        <f t="shared" si="63"/>
        <v>2010s</v>
      </c>
      <c r="F989" s="9">
        <v>6002756</v>
      </c>
      <c r="G989" s="11">
        <v>116</v>
      </c>
      <c r="H989" s="2" t="s">
        <v>852</v>
      </c>
      <c r="I989" s="2" t="s">
        <v>361</v>
      </c>
      <c r="N989" s="11">
        <v>24997</v>
      </c>
      <c r="O989" s="11">
        <v>75</v>
      </c>
      <c r="P989" s="2" t="s">
        <v>18</v>
      </c>
      <c r="Q989" s="2" t="s">
        <v>19</v>
      </c>
      <c r="R989" s="14">
        <v>20000000</v>
      </c>
      <c r="S989" s="9">
        <f t="shared" si="62"/>
        <v>-13997244</v>
      </c>
    </row>
    <row r="990" spans="1:19" ht="13.2">
      <c r="A990" s="2" t="s">
        <v>1512</v>
      </c>
      <c r="B990" s="2" t="s">
        <v>1993</v>
      </c>
      <c r="C990" s="5">
        <v>7.2</v>
      </c>
      <c r="D990" s="7">
        <v>2007</v>
      </c>
      <c r="E990" s="7" t="str">
        <f t="shared" si="63"/>
        <v>2000s</v>
      </c>
      <c r="F990" s="9">
        <v>46975183</v>
      </c>
      <c r="G990" s="11">
        <v>198</v>
      </c>
      <c r="H990" s="2" t="s">
        <v>611</v>
      </c>
      <c r="I990" s="2" t="s">
        <v>1992</v>
      </c>
      <c r="N990" s="11">
        <v>256213</v>
      </c>
      <c r="O990" s="11">
        <v>338</v>
      </c>
      <c r="P990" s="2" t="s">
        <v>18</v>
      </c>
      <c r="Q990" s="2" t="s">
        <v>19</v>
      </c>
      <c r="R990" s="14">
        <v>61000000</v>
      </c>
      <c r="S990" s="9">
        <f t="shared" si="62"/>
        <v>-14024817</v>
      </c>
    </row>
    <row r="991" spans="1:19" ht="13.2">
      <c r="A991" s="2" t="s">
        <v>1322</v>
      </c>
      <c r="B991" s="2" t="s">
        <v>4898</v>
      </c>
      <c r="C991" s="5">
        <v>7.2</v>
      </c>
      <c r="D991" s="7">
        <v>2002</v>
      </c>
      <c r="E991" s="7" t="str">
        <f t="shared" si="63"/>
        <v>2000s</v>
      </c>
      <c r="F991" s="9">
        <v>676698</v>
      </c>
      <c r="G991" s="11">
        <v>79</v>
      </c>
      <c r="H991" s="2" t="s">
        <v>1103</v>
      </c>
      <c r="I991" s="2" t="s">
        <v>1417</v>
      </c>
      <c r="N991" s="11">
        <v>26730</v>
      </c>
      <c r="O991" s="11">
        <v>180</v>
      </c>
      <c r="P991" s="2" t="s">
        <v>18</v>
      </c>
      <c r="Q991" s="2" t="s">
        <v>19</v>
      </c>
      <c r="R991" s="14">
        <v>18000000</v>
      </c>
      <c r="S991" s="9">
        <f t="shared" si="62"/>
        <v>-17323302</v>
      </c>
    </row>
    <row r="992" spans="1:19" ht="13.2">
      <c r="A992" s="2" t="s">
        <v>4207</v>
      </c>
      <c r="B992" s="2" t="s">
        <v>4208</v>
      </c>
      <c r="C992" s="5">
        <v>7.2</v>
      </c>
      <c r="D992" s="7">
        <v>1998</v>
      </c>
      <c r="E992" s="7" t="str">
        <f t="shared" si="63"/>
        <v>1990s</v>
      </c>
      <c r="F992" s="9">
        <v>777423</v>
      </c>
      <c r="G992" s="11">
        <v>28</v>
      </c>
      <c r="H992" s="2" t="s">
        <v>852</v>
      </c>
      <c r="I992" s="2" t="s">
        <v>1935</v>
      </c>
      <c r="N992" s="11">
        <v>5841</v>
      </c>
      <c r="O992" s="11">
        <v>57</v>
      </c>
      <c r="P992" s="2" t="s">
        <v>18</v>
      </c>
      <c r="Q992" s="2" t="s">
        <v>19</v>
      </c>
      <c r="R992" s="14">
        <v>25000000</v>
      </c>
      <c r="S992" s="9">
        <f t="shared" si="62"/>
        <v>-24222577</v>
      </c>
    </row>
    <row r="993" spans="1:19" ht="13.2">
      <c r="A993" s="2" t="s">
        <v>1988</v>
      </c>
      <c r="B993" s="2" t="s">
        <v>2818</v>
      </c>
      <c r="C993" s="5">
        <v>7.2</v>
      </c>
      <c r="D993" s="7">
        <v>2009</v>
      </c>
      <c r="E993" s="7" t="str">
        <f t="shared" si="63"/>
        <v>2000s</v>
      </c>
      <c r="F993" s="9">
        <v>1260917</v>
      </c>
      <c r="G993" s="11">
        <v>213</v>
      </c>
      <c r="H993" s="2" t="s">
        <v>913</v>
      </c>
      <c r="I993" s="2" t="s">
        <v>144</v>
      </c>
      <c r="N993" s="11">
        <v>24657</v>
      </c>
      <c r="O993" s="11">
        <v>71</v>
      </c>
      <c r="P993" s="2" t="s">
        <v>770</v>
      </c>
      <c r="Q993" s="2" t="s">
        <v>771</v>
      </c>
      <c r="R993" s="14">
        <v>27000000</v>
      </c>
      <c r="S993" s="9">
        <f t="shared" si="62"/>
        <v>-25739083</v>
      </c>
    </row>
    <row r="994" spans="1:19" ht="13.2">
      <c r="A994" s="2" t="s">
        <v>4260</v>
      </c>
      <c r="B994" s="2" t="s">
        <v>4263</v>
      </c>
      <c r="C994" s="5">
        <v>7.2</v>
      </c>
      <c r="D994" s="7">
        <v>1993</v>
      </c>
      <c r="E994" s="7" t="str">
        <f t="shared" si="63"/>
        <v>1990s</v>
      </c>
      <c r="F994" s="9">
        <v>669276</v>
      </c>
      <c r="G994" s="11">
        <v>10</v>
      </c>
      <c r="H994" s="2" t="s">
        <v>4261</v>
      </c>
      <c r="I994" s="2" t="s">
        <v>4262</v>
      </c>
      <c r="N994" s="11">
        <v>2541</v>
      </c>
      <c r="O994" s="11">
        <v>47</v>
      </c>
      <c r="P994" s="2" t="s">
        <v>18</v>
      </c>
      <c r="Q994" s="2" t="s">
        <v>30</v>
      </c>
      <c r="R994" s="14">
        <v>28000000</v>
      </c>
      <c r="S994" s="9">
        <f t="shared" si="62"/>
        <v>-27330724</v>
      </c>
    </row>
    <row r="995" spans="1:19" ht="13.2">
      <c r="A995" s="2" t="s">
        <v>1833</v>
      </c>
      <c r="B995" s="2" t="s">
        <v>2712</v>
      </c>
      <c r="C995" s="5">
        <v>7.2</v>
      </c>
      <c r="D995" s="7">
        <v>2010</v>
      </c>
      <c r="E995" s="7" t="str">
        <f t="shared" si="63"/>
        <v>2010s</v>
      </c>
      <c r="F995" s="9">
        <v>15523168</v>
      </c>
      <c r="G995" s="11">
        <v>343</v>
      </c>
      <c r="H995" s="2" t="s">
        <v>476</v>
      </c>
      <c r="I995" s="2" t="s">
        <v>1701</v>
      </c>
      <c r="N995" s="11">
        <v>132423</v>
      </c>
      <c r="O995" s="11">
        <v>349</v>
      </c>
      <c r="P995" s="2" t="s">
        <v>18</v>
      </c>
      <c r="Q995" s="2" t="s">
        <v>771</v>
      </c>
      <c r="R995" s="14">
        <v>45000000</v>
      </c>
      <c r="S995" s="9">
        <f t="shared" si="62"/>
        <v>-29476832</v>
      </c>
    </row>
    <row r="996" spans="1:19" ht="13.2">
      <c r="A996" s="2" t="s">
        <v>3223</v>
      </c>
      <c r="B996" s="2" t="s">
        <v>3225</v>
      </c>
      <c r="C996" s="5">
        <v>7.2</v>
      </c>
      <c r="D996" s="7">
        <v>2015</v>
      </c>
      <c r="E996" s="7" t="str">
        <f t="shared" si="63"/>
        <v>2010s</v>
      </c>
      <c r="F996" s="9">
        <v>2126511</v>
      </c>
      <c r="G996" s="11">
        <v>78</v>
      </c>
      <c r="H996" s="2" t="s">
        <v>3224</v>
      </c>
      <c r="I996" s="2" t="s">
        <v>1286</v>
      </c>
      <c r="N996" s="11">
        <v>21912</v>
      </c>
      <c r="O996" s="11">
        <v>45</v>
      </c>
      <c r="P996" s="2" t="s">
        <v>3226</v>
      </c>
      <c r="Q996" s="2" t="s">
        <v>1850</v>
      </c>
      <c r="R996" s="14">
        <v>36000000</v>
      </c>
      <c r="S996" s="9">
        <f t="shared" si="62"/>
        <v>-33873489</v>
      </c>
    </row>
    <row r="997" spans="1:19" ht="13.2">
      <c r="A997" s="2" t="s">
        <v>397</v>
      </c>
      <c r="B997" s="2" t="s">
        <v>526</v>
      </c>
      <c r="C997" s="5">
        <v>7.2</v>
      </c>
      <c r="D997" s="7">
        <v>2004</v>
      </c>
      <c r="E997" s="7" t="str">
        <f t="shared" si="63"/>
        <v>2000s</v>
      </c>
      <c r="F997" s="9">
        <v>133228348</v>
      </c>
      <c r="G997" s="11">
        <v>220</v>
      </c>
      <c r="H997" s="2" t="s">
        <v>525</v>
      </c>
      <c r="I997" s="2" t="s">
        <v>204</v>
      </c>
      <c r="L997" t="str">
        <f>IF(I997="Brad Pitt",B997," ")</f>
        <v>Troy </v>
      </c>
      <c r="N997" s="11">
        <v>381672</v>
      </c>
      <c r="O997" s="11">
        <v>1694</v>
      </c>
      <c r="P997" s="2" t="s">
        <v>18</v>
      </c>
      <c r="Q997" s="2" t="s">
        <v>19</v>
      </c>
      <c r="R997" s="14">
        <v>175000000</v>
      </c>
      <c r="S997" s="9">
        <f t="shared" si="62"/>
        <v>-41771652</v>
      </c>
    </row>
    <row r="998" spans="1:19" ht="13.2">
      <c r="A998" s="2" t="s">
        <v>692</v>
      </c>
      <c r="B998" s="2" t="s">
        <v>960</v>
      </c>
      <c r="C998" s="5">
        <v>7.2</v>
      </c>
      <c r="D998" s="7">
        <v>1997</v>
      </c>
      <c r="E998" s="7" t="str">
        <f t="shared" si="63"/>
        <v>1990s</v>
      </c>
      <c r="F998" s="9">
        <v>54700065</v>
      </c>
      <c r="G998" s="11">
        <v>192</v>
      </c>
      <c r="H998" s="2" t="s">
        <v>958</v>
      </c>
      <c r="I998" s="2" t="s">
        <v>959</v>
      </c>
      <c r="N998" s="11">
        <v>221521</v>
      </c>
      <c r="O998" s="11">
        <v>1049</v>
      </c>
      <c r="P998" s="2" t="s">
        <v>18</v>
      </c>
      <c r="Q998" s="2" t="s">
        <v>19</v>
      </c>
      <c r="R998" s="14">
        <v>105000000</v>
      </c>
      <c r="S998" s="9">
        <f t="shared" si="62"/>
        <v>-50299935</v>
      </c>
    </row>
    <row r="999" spans="1:19" ht="13.2">
      <c r="A999" s="2" t="s">
        <v>1728</v>
      </c>
      <c r="B999" s="2" t="s">
        <v>1731</v>
      </c>
      <c r="C999" s="5">
        <v>7.2</v>
      </c>
      <c r="D999" s="7">
        <v>2009</v>
      </c>
      <c r="E999" s="7" t="str">
        <f t="shared" si="63"/>
        <v>2000s</v>
      </c>
      <c r="F999" s="9">
        <v>617840</v>
      </c>
      <c r="G999" s="11">
        <v>180</v>
      </c>
      <c r="H999" s="2" t="s">
        <v>1729</v>
      </c>
      <c r="I999" s="2" t="s">
        <v>1730</v>
      </c>
      <c r="N999" s="11">
        <v>52496</v>
      </c>
      <c r="O999" s="11">
        <v>172</v>
      </c>
      <c r="P999" s="2" t="s">
        <v>18</v>
      </c>
      <c r="Q999" s="2" t="s">
        <v>1732</v>
      </c>
      <c r="R999" s="14">
        <v>70000000</v>
      </c>
      <c r="S999" s="9">
        <f t="shared" si="62"/>
        <v>-69382160</v>
      </c>
    </row>
    <row r="1000" spans="1:19" ht="13.2">
      <c r="A1000" s="2" t="s">
        <v>110</v>
      </c>
      <c r="B1000" s="2" t="s">
        <v>859</v>
      </c>
      <c r="C1000" s="5">
        <v>7.2</v>
      </c>
      <c r="D1000" s="7">
        <v>2005</v>
      </c>
      <c r="E1000" s="7" t="str">
        <f t="shared" si="63"/>
        <v>2000s</v>
      </c>
      <c r="F1000" s="9">
        <v>47396698</v>
      </c>
      <c r="G1000" s="11">
        <v>239</v>
      </c>
      <c r="H1000" s="2" t="s">
        <v>599</v>
      </c>
      <c r="I1000" s="2" t="s">
        <v>137</v>
      </c>
      <c r="N1000" s="11">
        <v>217373</v>
      </c>
      <c r="O1000" s="11">
        <v>942</v>
      </c>
      <c r="P1000" s="2" t="s">
        <v>18</v>
      </c>
      <c r="Q1000" s="2" t="s">
        <v>19</v>
      </c>
      <c r="R1000" s="14">
        <v>130000000</v>
      </c>
      <c r="S1000" s="9">
        <f t="shared" si="62"/>
        <v>-82603302</v>
      </c>
    </row>
    <row r="1001" spans="1:19" ht="13.2">
      <c r="A1001" s="2" t="s">
        <v>6721</v>
      </c>
      <c r="B1001" s="2" t="s">
        <v>6723</v>
      </c>
      <c r="C1001" s="5">
        <v>7.2</v>
      </c>
      <c r="D1001" s="7">
        <v>2009</v>
      </c>
      <c r="E1001" s="7" t="str">
        <f t="shared" si="63"/>
        <v>2000s</v>
      </c>
      <c r="F1001" s="9">
        <v>199228</v>
      </c>
      <c r="G1001" s="11">
        <v>12</v>
      </c>
      <c r="H1001" s="2" t="s">
        <v>1278</v>
      </c>
      <c r="I1001" s="2" t="s">
        <v>6722</v>
      </c>
      <c r="N1001" s="11">
        <v>7295</v>
      </c>
      <c r="O1001" s="11">
        <v>49</v>
      </c>
      <c r="P1001" s="2" t="s">
        <v>2580</v>
      </c>
      <c r="Q1001" s="2" t="s">
        <v>2581</v>
      </c>
      <c r="R1001" s="14">
        <v>150000000</v>
      </c>
      <c r="S1001" s="9">
        <f t="shared" si="62"/>
        <v>-149800772</v>
      </c>
    </row>
    <row r="1002" spans="1:19" ht="13.2">
      <c r="A1002" s="2" t="s">
        <v>6694</v>
      </c>
      <c r="B1002" s="2" t="s">
        <v>6697</v>
      </c>
      <c r="C1002" s="5">
        <v>7.2</v>
      </c>
      <c r="D1002" s="7">
        <v>1998</v>
      </c>
      <c r="E1002" s="7" t="str">
        <f t="shared" si="63"/>
        <v>1990s</v>
      </c>
      <c r="F1002" s="9">
        <v>1687311</v>
      </c>
      <c r="G1002" s="11">
        <v>35</v>
      </c>
      <c r="H1002" s="2" t="s">
        <v>6695</v>
      </c>
      <c r="I1002" s="2" t="s">
        <v>6696</v>
      </c>
      <c r="N1002" s="11">
        <v>2412</v>
      </c>
      <c r="O1002" s="11">
        <v>40</v>
      </c>
      <c r="P1002" s="2" t="s">
        <v>1380</v>
      </c>
      <c r="Q1002" s="2" t="s">
        <v>1732</v>
      </c>
      <c r="R1002" s="14">
        <v>700000000</v>
      </c>
      <c r="S1002" s="9">
        <f t="shared" si="62"/>
        <v>-698312689</v>
      </c>
    </row>
    <row r="1003" spans="1:19" ht="13.2">
      <c r="A1003" s="2" t="s">
        <v>168</v>
      </c>
      <c r="B1003" s="2" t="s">
        <v>425</v>
      </c>
      <c r="C1003" s="5">
        <v>7.1</v>
      </c>
      <c r="D1003" s="7">
        <v>2007</v>
      </c>
      <c r="E1003" s="7" t="str">
        <f t="shared" si="63"/>
        <v>2000s</v>
      </c>
      <c r="F1003" s="9">
        <v>318759914</v>
      </c>
      <c r="G1003" s="11">
        <v>396</v>
      </c>
      <c r="H1003" s="2" t="s">
        <v>40</v>
      </c>
      <c r="I1003" s="2" t="s">
        <v>424</v>
      </c>
      <c r="N1003" s="11">
        <v>513158</v>
      </c>
      <c r="O1003" s="11">
        <v>1782</v>
      </c>
      <c r="P1003" s="2" t="s">
        <v>18</v>
      </c>
      <c r="Q1003" s="2" t="s">
        <v>19</v>
      </c>
      <c r="R1003" s="14">
        <v>150000000</v>
      </c>
      <c r="S1003" s="9">
        <f t="shared" si="62"/>
        <v>168759914</v>
      </c>
    </row>
    <row r="1004" spans="1:19" ht="13.2">
      <c r="A1004" s="2" t="s">
        <v>1695</v>
      </c>
      <c r="B1004" s="2" t="s">
        <v>4318</v>
      </c>
      <c r="C1004" s="5">
        <v>7.1</v>
      </c>
      <c r="D1004" s="7">
        <v>1998</v>
      </c>
      <c r="E1004" s="7" t="str">
        <f t="shared" si="63"/>
        <v>1990s</v>
      </c>
      <c r="F1004" s="9">
        <v>176483808</v>
      </c>
      <c r="G1004" s="11">
        <v>171</v>
      </c>
      <c r="H1004" s="2" t="s">
        <v>874</v>
      </c>
      <c r="I1004" s="2" t="s">
        <v>350</v>
      </c>
      <c r="N1004" s="11">
        <v>247289</v>
      </c>
      <c r="O1004" s="11">
        <v>611</v>
      </c>
      <c r="P1004" s="2" t="s">
        <v>18</v>
      </c>
      <c r="Q1004" s="2" t="s">
        <v>19</v>
      </c>
      <c r="R1004" s="14">
        <v>23000000</v>
      </c>
      <c r="S1004" s="9">
        <f t="shared" si="62"/>
        <v>153483808</v>
      </c>
    </row>
    <row r="1005" spans="1:19" ht="13.2">
      <c r="A1005" s="2" t="s">
        <v>1080</v>
      </c>
      <c r="B1005" s="2" t="s">
        <v>2356</v>
      </c>
      <c r="C1005" s="5">
        <v>7.1</v>
      </c>
      <c r="D1005" s="7">
        <v>2014</v>
      </c>
      <c r="E1005" s="7" t="str">
        <f t="shared" si="63"/>
        <v>2010s</v>
      </c>
      <c r="F1005" s="9">
        <v>191616238</v>
      </c>
      <c r="G1005" s="11">
        <v>330</v>
      </c>
      <c r="H1005" s="2" t="s">
        <v>913</v>
      </c>
      <c r="I1005" s="2" t="s">
        <v>259</v>
      </c>
      <c r="N1005" s="11">
        <v>258186</v>
      </c>
      <c r="O1005" s="11">
        <v>322</v>
      </c>
      <c r="P1005" s="2" t="s">
        <v>18</v>
      </c>
      <c r="Q1005" s="2" t="s">
        <v>19</v>
      </c>
      <c r="R1005" s="14">
        <v>50000000</v>
      </c>
      <c r="S1005" s="9">
        <f t="shared" si="62"/>
        <v>141616238</v>
      </c>
    </row>
    <row r="1006" spans="1:19" ht="13.2">
      <c r="A1006" s="2" t="s">
        <v>1150</v>
      </c>
      <c r="B1006" s="2" t="s">
        <v>1281</v>
      </c>
      <c r="C1006" s="5">
        <v>7.1</v>
      </c>
      <c r="D1006" s="7">
        <v>1996</v>
      </c>
      <c r="E1006" s="7" t="str">
        <f t="shared" si="63"/>
        <v>1990s</v>
      </c>
      <c r="F1006" s="9">
        <v>180965237</v>
      </c>
      <c r="G1006" s="11">
        <v>154</v>
      </c>
      <c r="H1006" s="2" t="s">
        <v>27</v>
      </c>
      <c r="I1006" s="2" t="s">
        <v>302</v>
      </c>
      <c r="N1006" s="11">
        <v>300542</v>
      </c>
      <c r="O1006" s="11">
        <v>378</v>
      </c>
      <c r="P1006" s="2" t="s">
        <v>18</v>
      </c>
      <c r="Q1006" s="2" t="s">
        <v>19</v>
      </c>
      <c r="R1006" s="14">
        <v>80000000</v>
      </c>
      <c r="S1006" s="9">
        <f t="shared" si="62"/>
        <v>100965237</v>
      </c>
    </row>
    <row r="1007" spans="1:19" ht="13.2">
      <c r="A1007" s="2" t="s">
        <v>4434</v>
      </c>
      <c r="B1007" s="2" t="s">
        <v>4437</v>
      </c>
      <c r="C1007" s="5">
        <v>7.1</v>
      </c>
      <c r="D1007" s="7">
        <v>2010</v>
      </c>
      <c r="E1007" s="7" t="str">
        <f t="shared" si="63"/>
        <v>2010s</v>
      </c>
      <c r="F1007" s="9">
        <v>117224271</v>
      </c>
      <c r="G1007" s="11">
        <v>156</v>
      </c>
      <c r="H1007" s="2" t="s">
        <v>4435</v>
      </c>
      <c r="I1007" s="2" t="s">
        <v>4436</v>
      </c>
      <c r="N1007" s="11">
        <v>47794</v>
      </c>
      <c r="O1007" s="11">
        <v>81</v>
      </c>
      <c r="P1007" s="2" t="s">
        <v>18</v>
      </c>
      <c r="Q1007" s="2" t="s">
        <v>19</v>
      </c>
      <c r="R1007" s="14">
        <v>20000000</v>
      </c>
      <c r="S1007" s="9">
        <f t="shared" si="62"/>
        <v>97224271</v>
      </c>
    </row>
    <row r="1008" spans="1:19" ht="13.2">
      <c r="A1008" s="2" t="s">
        <v>1567</v>
      </c>
      <c r="B1008" s="2" t="s">
        <v>3935</v>
      </c>
      <c r="C1008" s="5">
        <v>7.1</v>
      </c>
      <c r="D1008" s="7">
        <v>2005</v>
      </c>
      <c r="E1008" s="7" t="str">
        <f t="shared" si="63"/>
        <v>2000s</v>
      </c>
      <c r="F1008" s="9">
        <v>109243478</v>
      </c>
      <c r="G1008" s="11">
        <v>217</v>
      </c>
      <c r="H1008" s="2" t="s">
        <v>874</v>
      </c>
      <c r="I1008" s="2" t="s">
        <v>300</v>
      </c>
      <c r="N1008" s="11">
        <v>313797</v>
      </c>
      <c r="O1008" s="11">
        <v>546</v>
      </c>
      <c r="P1008" s="2" t="s">
        <v>18</v>
      </c>
      <c r="Q1008" s="2" t="s">
        <v>19</v>
      </c>
      <c r="R1008" s="14">
        <v>26000000</v>
      </c>
      <c r="S1008" s="9">
        <f t="shared" si="62"/>
        <v>83243478</v>
      </c>
    </row>
    <row r="1009" spans="1:19" ht="13.2">
      <c r="A1009" s="2" t="s">
        <v>1885</v>
      </c>
      <c r="B1009" s="2" t="s">
        <v>1889</v>
      </c>
      <c r="C1009" s="5">
        <v>7.1</v>
      </c>
      <c r="D1009" s="7">
        <v>2008</v>
      </c>
      <c r="E1009" s="7" t="str">
        <f t="shared" si="63"/>
        <v>2000s</v>
      </c>
      <c r="F1009" s="9">
        <v>143151473</v>
      </c>
      <c r="G1009" s="11">
        <v>180</v>
      </c>
      <c r="H1009" s="2" t="s">
        <v>1887</v>
      </c>
      <c r="I1009" s="2" t="s">
        <v>1888</v>
      </c>
      <c r="N1009" s="11">
        <v>116681</v>
      </c>
      <c r="O1009" s="11">
        <v>320</v>
      </c>
      <c r="P1009" s="2" t="s">
        <v>18</v>
      </c>
      <c r="Q1009" s="2" t="s">
        <v>19</v>
      </c>
      <c r="R1009" s="14">
        <v>60000000</v>
      </c>
      <c r="S1009" s="9">
        <f t="shared" si="62"/>
        <v>83151473</v>
      </c>
    </row>
    <row r="1010" spans="1:19" ht="13.2">
      <c r="A1010" s="2" t="s">
        <v>211</v>
      </c>
      <c r="B1010" s="2" t="s">
        <v>2351</v>
      </c>
      <c r="C1010" s="5">
        <v>7.1</v>
      </c>
      <c r="D1010" s="7">
        <v>2011</v>
      </c>
      <c r="E1010" s="7" t="str">
        <f t="shared" si="63"/>
        <v>2010s</v>
      </c>
      <c r="F1010" s="9">
        <v>126975169</v>
      </c>
      <c r="G1010" s="11">
        <v>539</v>
      </c>
      <c r="H1010" s="2" t="s">
        <v>2349</v>
      </c>
      <c r="I1010" s="2" t="s">
        <v>2350</v>
      </c>
      <c r="N1010" s="11">
        <v>287822</v>
      </c>
      <c r="O1010" s="11">
        <v>849</v>
      </c>
      <c r="P1010" s="2" t="s">
        <v>18</v>
      </c>
      <c r="Q1010" s="2" t="s">
        <v>19</v>
      </c>
      <c r="R1010" s="14">
        <v>50000000</v>
      </c>
      <c r="S1010" s="9">
        <f t="shared" si="62"/>
        <v>76975169</v>
      </c>
    </row>
    <row r="1011" spans="1:19" ht="13.2">
      <c r="A1011" s="2" t="s">
        <v>5563</v>
      </c>
      <c r="B1011" s="2" t="s">
        <v>5564</v>
      </c>
      <c r="C1011" s="5">
        <v>7.1</v>
      </c>
      <c r="D1011" s="7">
        <v>1983</v>
      </c>
      <c r="E1011" s="7" t="str">
        <f t="shared" si="63"/>
        <v>1980s</v>
      </c>
      <c r="F1011" s="9">
        <v>79568000</v>
      </c>
      <c r="G1011" s="11">
        <v>84</v>
      </c>
      <c r="H1011" s="2" t="s">
        <v>1451</v>
      </c>
      <c r="I1011" s="2" t="s">
        <v>502</v>
      </c>
      <c r="N1011" s="11">
        <v>71842</v>
      </c>
      <c r="O1011" s="11">
        <v>152</v>
      </c>
      <c r="P1011" s="2" t="s">
        <v>18</v>
      </c>
      <c r="Q1011" s="2" t="s">
        <v>19</v>
      </c>
      <c r="R1011" s="14">
        <v>12000000</v>
      </c>
      <c r="S1011" s="9">
        <f t="shared" si="62"/>
        <v>67568000</v>
      </c>
    </row>
    <row r="1012" spans="1:19" ht="13.2">
      <c r="A1012" s="2" t="s">
        <v>1191</v>
      </c>
      <c r="B1012" s="2" t="s">
        <v>1192</v>
      </c>
      <c r="C1012" s="5">
        <v>7.1</v>
      </c>
      <c r="D1012" s="7">
        <v>2012</v>
      </c>
      <c r="E1012" s="7" t="str">
        <f t="shared" si="63"/>
        <v>2010s</v>
      </c>
      <c r="F1012" s="9">
        <v>148313048</v>
      </c>
      <c r="G1012" s="11">
        <v>256</v>
      </c>
      <c r="H1012" s="2" t="s">
        <v>443</v>
      </c>
      <c r="I1012" s="2" t="s">
        <v>165</v>
      </c>
      <c r="N1012" s="11">
        <v>164148</v>
      </c>
      <c r="O1012" s="11">
        <v>168</v>
      </c>
      <c r="P1012" s="2" t="s">
        <v>18</v>
      </c>
      <c r="Q1012" s="2" t="s">
        <v>19</v>
      </c>
      <c r="R1012" s="14">
        <v>85000000</v>
      </c>
      <c r="S1012" s="9">
        <f t="shared" si="62"/>
        <v>63313048</v>
      </c>
    </row>
    <row r="1013" spans="1:19" ht="13.2">
      <c r="A1013" s="2" t="s">
        <v>789</v>
      </c>
      <c r="B1013" s="2" t="s">
        <v>5579</v>
      </c>
      <c r="C1013" s="5">
        <v>7.1</v>
      </c>
      <c r="D1013" s="7">
        <v>2012</v>
      </c>
      <c r="E1013" s="7" t="str">
        <f t="shared" si="63"/>
        <v>2010s</v>
      </c>
      <c r="F1013" s="9">
        <v>64572496</v>
      </c>
      <c r="G1013" s="11">
        <v>414</v>
      </c>
      <c r="H1013" s="2" t="s">
        <v>1344</v>
      </c>
      <c r="I1013" s="2" t="s">
        <v>1489</v>
      </c>
      <c r="N1013" s="11">
        <v>204327</v>
      </c>
      <c r="O1013" s="11">
        <v>471</v>
      </c>
      <c r="P1013" s="2" t="s">
        <v>18</v>
      </c>
      <c r="Q1013" s="2" t="s">
        <v>19</v>
      </c>
      <c r="R1013" s="14">
        <v>12000000</v>
      </c>
      <c r="S1013" s="9">
        <f t="shared" si="62"/>
        <v>52572496</v>
      </c>
    </row>
    <row r="1014" spans="1:19" ht="13.2">
      <c r="A1014" s="2" t="s">
        <v>1796</v>
      </c>
      <c r="B1014" s="2" t="s">
        <v>6148</v>
      </c>
      <c r="C1014" s="5">
        <v>7.1</v>
      </c>
      <c r="D1014" s="7">
        <v>2010</v>
      </c>
      <c r="E1014" s="7" t="str">
        <f t="shared" si="63"/>
        <v>2010s</v>
      </c>
      <c r="F1014" s="9">
        <v>58401464</v>
      </c>
      <c r="G1014" s="11">
        <v>262</v>
      </c>
      <c r="H1014" s="2" t="s">
        <v>874</v>
      </c>
      <c r="I1014" s="2" t="s">
        <v>107</v>
      </c>
      <c r="N1014" s="11">
        <v>276746</v>
      </c>
      <c r="O1014" s="11">
        <v>264</v>
      </c>
      <c r="P1014" s="2" t="s">
        <v>18</v>
      </c>
      <c r="Q1014" s="2" t="s">
        <v>19</v>
      </c>
      <c r="R1014" s="14">
        <v>8000000</v>
      </c>
      <c r="S1014" s="9">
        <f t="shared" si="62"/>
        <v>50401464</v>
      </c>
    </row>
    <row r="1015" spans="1:19" ht="13.2">
      <c r="A1015" s="2" t="s">
        <v>220</v>
      </c>
      <c r="B1015" s="2" t="s">
        <v>6690</v>
      </c>
      <c r="C1015" s="5">
        <v>7.1</v>
      </c>
      <c r="D1015" s="7">
        <v>1994</v>
      </c>
      <c r="E1015" s="7" t="str">
        <f t="shared" si="63"/>
        <v>1990s</v>
      </c>
      <c r="F1015" s="9">
        <v>52700832</v>
      </c>
      <c r="G1015" s="11">
        <v>84</v>
      </c>
      <c r="H1015" s="2" t="s">
        <v>750</v>
      </c>
      <c r="I1015" s="2" t="s">
        <v>122</v>
      </c>
      <c r="N1015" s="11">
        <v>107923</v>
      </c>
      <c r="O1015" s="11">
        <v>197</v>
      </c>
      <c r="P1015" s="2" t="s">
        <v>18</v>
      </c>
      <c r="Q1015" s="2" t="s">
        <v>30</v>
      </c>
      <c r="R1015" s="14">
        <v>4500000</v>
      </c>
      <c r="S1015" s="9">
        <f t="shared" si="62"/>
        <v>48200832</v>
      </c>
    </row>
    <row r="1016" spans="1:19" ht="13.2">
      <c r="A1016" s="2" t="s">
        <v>1066</v>
      </c>
      <c r="B1016" s="2" t="s">
        <v>1619</v>
      </c>
      <c r="C1016" s="5">
        <v>7.1</v>
      </c>
      <c r="D1016" s="7">
        <v>1990</v>
      </c>
      <c r="E1016" s="7" t="str">
        <f t="shared" si="63"/>
        <v>1990s</v>
      </c>
      <c r="F1016" s="9">
        <v>117541000</v>
      </c>
      <c r="G1016" s="11">
        <v>142</v>
      </c>
      <c r="H1016" s="2" t="s">
        <v>33</v>
      </c>
      <c r="I1016" s="2" t="s">
        <v>539</v>
      </c>
      <c r="N1016" s="11">
        <v>269858</v>
      </c>
      <c r="O1016" s="11">
        <v>316</v>
      </c>
      <c r="P1016" s="2" t="s">
        <v>18</v>
      </c>
      <c r="Q1016" s="2" t="s">
        <v>19</v>
      </c>
      <c r="R1016" s="14">
        <v>70000000</v>
      </c>
      <c r="S1016" s="9">
        <f t="shared" si="62"/>
        <v>47541000</v>
      </c>
    </row>
    <row r="1017" spans="1:19" ht="13.2">
      <c r="A1017" s="2" t="s">
        <v>1234</v>
      </c>
      <c r="B1017" s="2" t="s">
        <v>4452</v>
      </c>
      <c r="C1017" s="5">
        <v>7.1</v>
      </c>
      <c r="D1017" s="7">
        <v>2003</v>
      </c>
      <c r="E1017" s="7" t="str">
        <f t="shared" si="63"/>
        <v>2000s</v>
      </c>
      <c r="F1017" s="9">
        <v>67325559</v>
      </c>
      <c r="G1017" s="11">
        <v>106</v>
      </c>
      <c r="H1017" s="2" t="s">
        <v>4451</v>
      </c>
      <c r="I1017" s="2" t="s">
        <v>790</v>
      </c>
      <c r="N1017" s="11">
        <v>58222</v>
      </c>
      <c r="O1017" s="11">
        <v>331</v>
      </c>
      <c r="P1017" s="2" t="s">
        <v>18</v>
      </c>
      <c r="Q1017" s="2" t="s">
        <v>19</v>
      </c>
      <c r="R1017" s="14">
        <v>20000000</v>
      </c>
      <c r="S1017" s="9">
        <f t="shared" si="62"/>
        <v>47325559</v>
      </c>
    </row>
    <row r="1018" spans="1:19" ht="13.2">
      <c r="A1018" s="2" t="s">
        <v>3914</v>
      </c>
      <c r="B1018" s="2" t="s">
        <v>4446</v>
      </c>
      <c r="C1018" s="5">
        <v>7.1</v>
      </c>
      <c r="D1018" s="7">
        <v>2003</v>
      </c>
      <c r="E1018" s="7" t="str">
        <f t="shared" si="63"/>
        <v>2000s</v>
      </c>
      <c r="F1018" s="9">
        <v>81257845</v>
      </c>
      <c r="G1018" s="11">
        <v>204</v>
      </c>
      <c r="H1018" s="2" t="s">
        <v>2904</v>
      </c>
      <c r="I1018" s="2" t="s">
        <v>1463</v>
      </c>
      <c r="N1018" s="11">
        <v>210680</v>
      </c>
      <c r="O1018" s="11">
        <v>479</v>
      </c>
      <c r="P1018" s="2" t="s">
        <v>18</v>
      </c>
      <c r="Q1018" s="2" t="s">
        <v>19</v>
      </c>
      <c r="R1018" s="14">
        <v>35000000</v>
      </c>
      <c r="S1018" s="9">
        <f t="shared" si="62"/>
        <v>46257845</v>
      </c>
    </row>
    <row r="1019" spans="1:19" ht="13.2">
      <c r="A1019" s="2" t="s">
        <v>401</v>
      </c>
      <c r="B1019" s="2" t="s">
        <v>2634</v>
      </c>
      <c r="C1019" s="5">
        <v>7.1</v>
      </c>
      <c r="D1019" s="7">
        <v>2011</v>
      </c>
      <c r="E1019" s="7" t="str">
        <f t="shared" si="63"/>
        <v>2010s</v>
      </c>
      <c r="F1019" s="9">
        <v>88625922</v>
      </c>
      <c r="G1019" s="11">
        <v>398</v>
      </c>
      <c r="H1019" s="2" t="s">
        <v>2633</v>
      </c>
      <c r="I1019" s="2" t="s">
        <v>1841</v>
      </c>
      <c r="N1019" s="11">
        <v>75176</v>
      </c>
      <c r="O1019" s="11">
        <v>252</v>
      </c>
      <c r="P1019" s="2" t="s">
        <v>18</v>
      </c>
      <c r="Q1019" s="2" t="s">
        <v>19</v>
      </c>
      <c r="R1019" s="14">
        <v>45000000</v>
      </c>
      <c r="S1019" s="9">
        <f t="shared" si="62"/>
        <v>43625922</v>
      </c>
    </row>
    <row r="1020" spans="1:19" ht="13.2">
      <c r="A1020" s="2" t="s">
        <v>1193</v>
      </c>
      <c r="B1020" s="2" t="s">
        <v>1196</v>
      </c>
      <c r="C1020" s="5">
        <v>7.1</v>
      </c>
      <c r="D1020" s="7">
        <v>2007</v>
      </c>
      <c r="E1020" s="7" t="str">
        <f t="shared" si="63"/>
        <v>2000s</v>
      </c>
      <c r="F1020" s="9">
        <v>127706877</v>
      </c>
      <c r="G1020" s="11">
        <v>222</v>
      </c>
      <c r="H1020" s="2" t="s">
        <v>1194</v>
      </c>
      <c r="I1020" s="2" t="s">
        <v>1195</v>
      </c>
      <c r="N1020" s="11">
        <v>142496</v>
      </c>
      <c r="O1020" s="11">
        <v>399</v>
      </c>
      <c r="P1020" s="2" t="s">
        <v>18</v>
      </c>
      <c r="Q1020" s="2" t="s">
        <v>19</v>
      </c>
      <c r="R1020" s="14">
        <v>85000000</v>
      </c>
      <c r="S1020" s="9">
        <f t="shared" si="62"/>
        <v>42706877</v>
      </c>
    </row>
    <row r="1021" spans="1:19" ht="13.2">
      <c r="A1021" s="2" t="s">
        <v>4806</v>
      </c>
      <c r="B1021" s="2" t="s">
        <v>4807</v>
      </c>
      <c r="C1021" s="5">
        <v>7.1</v>
      </c>
      <c r="D1021" s="7">
        <v>2003</v>
      </c>
      <c r="E1021" s="7" t="str">
        <f t="shared" si="63"/>
        <v>2000s</v>
      </c>
      <c r="F1021" s="9">
        <v>60057639</v>
      </c>
      <c r="G1021" s="11">
        <v>195</v>
      </c>
      <c r="H1021" s="2" t="s">
        <v>3927</v>
      </c>
      <c r="I1021" s="2" t="s">
        <v>451</v>
      </c>
      <c r="N1021" s="11">
        <v>107815</v>
      </c>
      <c r="O1021" s="11">
        <v>485</v>
      </c>
      <c r="P1021" s="2" t="s">
        <v>18</v>
      </c>
      <c r="Q1021" s="2" t="s">
        <v>19</v>
      </c>
      <c r="R1021" s="14">
        <v>18000000</v>
      </c>
      <c r="S1021" s="9">
        <f t="shared" si="62"/>
        <v>42057639</v>
      </c>
    </row>
    <row r="1022" spans="1:19" ht="13.2">
      <c r="A1022" s="2" t="s">
        <v>5884</v>
      </c>
      <c r="B1022" s="2" t="s">
        <v>5885</v>
      </c>
      <c r="C1022" s="5">
        <v>7.1</v>
      </c>
      <c r="D1022" s="7">
        <v>2015</v>
      </c>
      <c r="E1022" s="7" t="str">
        <f t="shared" si="63"/>
        <v>2010s</v>
      </c>
      <c r="F1022" s="9">
        <v>43771291</v>
      </c>
      <c r="G1022" s="11">
        <v>297</v>
      </c>
      <c r="H1022" s="2" t="s">
        <v>476</v>
      </c>
      <c r="I1022" s="2" t="s">
        <v>2935</v>
      </c>
      <c r="N1022" s="11">
        <v>79909</v>
      </c>
      <c r="O1022" s="11">
        <v>279</v>
      </c>
      <c r="P1022" s="2" t="s">
        <v>18</v>
      </c>
      <c r="Q1022" s="2" t="s">
        <v>19</v>
      </c>
      <c r="R1022" s="14">
        <v>5000000</v>
      </c>
      <c r="S1022" s="9">
        <f t="shared" si="62"/>
        <v>38771291</v>
      </c>
    </row>
    <row r="1023" spans="1:19" ht="13.2">
      <c r="A1023" s="2" t="s">
        <v>412</v>
      </c>
      <c r="B1023" s="2" t="s">
        <v>470</v>
      </c>
      <c r="C1023" s="5">
        <v>7.1</v>
      </c>
      <c r="D1023" s="7">
        <v>2013</v>
      </c>
      <c r="E1023" s="7" t="str">
        <f t="shared" si="63"/>
        <v>2010s</v>
      </c>
      <c r="F1023" s="9">
        <v>206360018</v>
      </c>
      <c r="G1023" s="11">
        <v>486</v>
      </c>
      <c r="H1023" s="2" t="s">
        <v>22</v>
      </c>
      <c r="I1023" s="2" t="s">
        <v>55</v>
      </c>
      <c r="N1023" s="11">
        <v>414070</v>
      </c>
      <c r="O1023" s="11">
        <v>532</v>
      </c>
      <c r="P1023" s="2" t="s">
        <v>18</v>
      </c>
      <c r="Q1023" s="2" t="s">
        <v>19</v>
      </c>
      <c r="R1023" s="14">
        <v>170000000</v>
      </c>
      <c r="S1023" s="9">
        <f t="shared" si="62"/>
        <v>36360018</v>
      </c>
    </row>
    <row r="1024" spans="1:19" ht="13.2">
      <c r="A1024" s="2" t="s">
        <v>704</v>
      </c>
      <c r="B1024" s="2" t="s">
        <v>5718</v>
      </c>
      <c r="C1024" s="5">
        <v>7.1</v>
      </c>
      <c r="D1024" s="7">
        <v>2002</v>
      </c>
      <c r="E1024" s="7" t="str">
        <f t="shared" si="63"/>
        <v>2000s</v>
      </c>
      <c r="F1024" s="9">
        <v>46563158</v>
      </c>
      <c r="G1024" s="11">
        <v>216</v>
      </c>
      <c r="H1024" s="2" t="s">
        <v>806</v>
      </c>
      <c r="I1024" s="2" t="s">
        <v>1638</v>
      </c>
      <c r="N1024" s="11">
        <v>207934</v>
      </c>
      <c r="O1024" s="11">
        <v>629</v>
      </c>
      <c r="P1024" s="2" t="s">
        <v>18</v>
      </c>
      <c r="Q1024" s="2" t="s">
        <v>19</v>
      </c>
      <c r="R1024" s="14">
        <v>13000000</v>
      </c>
      <c r="S1024" s="9">
        <f t="shared" si="62"/>
        <v>33563158</v>
      </c>
    </row>
    <row r="1025" spans="1:19" ht="13.2">
      <c r="A1025" s="2" t="s">
        <v>3529</v>
      </c>
      <c r="B1025" s="2" t="s">
        <v>5344</v>
      </c>
      <c r="C1025" s="5">
        <v>7.1</v>
      </c>
      <c r="D1025" s="7">
        <v>1977</v>
      </c>
      <c r="E1025" s="7" t="str">
        <f t="shared" si="63"/>
        <v>1970s</v>
      </c>
      <c r="F1025" s="9">
        <v>46800000</v>
      </c>
      <c r="G1025" s="11">
        <v>112</v>
      </c>
      <c r="H1025" s="2" t="s">
        <v>136</v>
      </c>
      <c r="I1025" s="2" t="s">
        <v>5343</v>
      </c>
      <c r="N1025" s="11">
        <v>76477</v>
      </c>
      <c r="O1025" s="11">
        <v>275</v>
      </c>
      <c r="P1025" s="2" t="s">
        <v>18</v>
      </c>
      <c r="Q1025" s="2" t="s">
        <v>30</v>
      </c>
      <c r="R1025" s="14">
        <v>14000000</v>
      </c>
      <c r="S1025" s="9">
        <f t="shared" si="62"/>
        <v>32800000</v>
      </c>
    </row>
    <row r="1026" spans="1:19" ht="13.2">
      <c r="A1026" s="2" t="s">
        <v>674</v>
      </c>
      <c r="B1026" s="2" t="s">
        <v>1927</v>
      </c>
      <c r="C1026" s="5">
        <v>7.1</v>
      </c>
      <c r="D1026" s="7">
        <v>2010</v>
      </c>
      <c r="E1026" s="7" t="str">
        <f t="shared" si="63"/>
        <v>2010s</v>
      </c>
      <c r="F1026" s="9">
        <v>90356857</v>
      </c>
      <c r="G1026" s="11">
        <v>315</v>
      </c>
      <c r="H1026" s="2" t="s">
        <v>245</v>
      </c>
      <c r="I1026" s="2" t="s">
        <v>539</v>
      </c>
      <c r="N1026" s="11">
        <v>238916</v>
      </c>
      <c r="O1026" s="11">
        <v>328</v>
      </c>
      <c r="P1026" s="2" t="s">
        <v>18</v>
      </c>
      <c r="Q1026" s="2" t="s">
        <v>19</v>
      </c>
      <c r="R1026" s="14">
        <v>58000000</v>
      </c>
      <c r="S1026" s="9">
        <f t="shared" ref="S1026:S1089" si="64">F1026-R1026</f>
        <v>32356857</v>
      </c>
    </row>
    <row r="1027" spans="1:19" ht="13.2">
      <c r="A1027" s="2" t="s">
        <v>2370</v>
      </c>
      <c r="B1027" s="2" t="s">
        <v>2373</v>
      </c>
      <c r="C1027" s="5">
        <v>7.1</v>
      </c>
      <c r="D1027" s="7">
        <v>1999</v>
      </c>
      <c r="E1027" s="7" t="str">
        <f t="shared" ref="E1027:E1090" si="65">LEFT(D1027,3)&amp;"0s"</f>
        <v>1990s</v>
      </c>
      <c r="F1027" s="9">
        <v>81517441</v>
      </c>
      <c r="G1027" s="11">
        <v>143</v>
      </c>
      <c r="H1027" s="2" t="s">
        <v>267</v>
      </c>
      <c r="I1027" s="2" t="s">
        <v>2372</v>
      </c>
      <c r="N1027" s="11">
        <v>111368</v>
      </c>
      <c r="O1027" s="11">
        <v>394</v>
      </c>
      <c r="P1027" s="2" t="s">
        <v>18</v>
      </c>
      <c r="Q1027" s="2" t="s">
        <v>19</v>
      </c>
      <c r="R1027" s="14">
        <v>50000000</v>
      </c>
      <c r="S1027" s="9">
        <f t="shared" si="64"/>
        <v>31517441</v>
      </c>
    </row>
    <row r="1028" spans="1:19" ht="13.2">
      <c r="A1028" s="2" t="s">
        <v>2776</v>
      </c>
      <c r="B1028" s="2" t="s">
        <v>2883</v>
      </c>
      <c r="C1028" s="5">
        <v>7.1</v>
      </c>
      <c r="D1028" s="7">
        <v>2009</v>
      </c>
      <c r="E1028" s="7" t="str">
        <f t="shared" si="65"/>
        <v>2000s</v>
      </c>
      <c r="F1028" s="9">
        <v>71347010</v>
      </c>
      <c r="G1028" s="11">
        <v>215</v>
      </c>
      <c r="H1028" s="2" t="s">
        <v>874</v>
      </c>
      <c r="I1028" s="2" t="s">
        <v>46</v>
      </c>
      <c r="N1028" s="11">
        <v>166194</v>
      </c>
      <c r="O1028" s="11">
        <v>215</v>
      </c>
      <c r="P1028" s="2" t="s">
        <v>18</v>
      </c>
      <c r="Q1028" s="2" t="s">
        <v>19</v>
      </c>
      <c r="R1028" s="14">
        <v>40000000</v>
      </c>
      <c r="S1028" s="9">
        <f t="shared" si="64"/>
        <v>31347010</v>
      </c>
    </row>
    <row r="1029" spans="1:19" ht="13.2">
      <c r="A1029" s="2" t="s">
        <v>1651</v>
      </c>
      <c r="B1029" s="2" t="s">
        <v>4276</v>
      </c>
      <c r="C1029" s="5">
        <v>7.1</v>
      </c>
      <c r="D1029" s="7">
        <v>2011</v>
      </c>
      <c r="E1029" s="7" t="str">
        <f t="shared" si="65"/>
        <v>2010s</v>
      </c>
      <c r="F1029" s="9">
        <v>40962534</v>
      </c>
      <c r="G1029" s="11">
        <v>421</v>
      </c>
      <c r="H1029" s="2" t="s">
        <v>1655</v>
      </c>
      <c r="I1029" s="2" t="s">
        <v>2008</v>
      </c>
      <c r="N1029" s="11">
        <v>188652</v>
      </c>
      <c r="O1029" s="11">
        <v>288</v>
      </c>
      <c r="P1029" s="2" t="s">
        <v>18</v>
      </c>
      <c r="Q1029" s="2" t="s">
        <v>19</v>
      </c>
      <c r="R1029" s="14">
        <v>12500000</v>
      </c>
      <c r="S1029" s="9">
        <f t="shared" si="64"/>
        <v>28462534</v>
      </c>
    </row>
    <row r="1030" spans="1:19" ht="13.2">
      <c r="A1030" s="2" t="s">
        <v>1523</v>
      </c>
      <c r="B1030" s="2" t="s">
        <v>5133</v>
      </c>
      <c r="C1030" s="5">
        <v>7.1</v>
      </c>
      <c r="D1030" s="7">
        <v>1997</v>
      </c>
      <c r="E1030" s="7" t="str">
        <f t="shared" si="65"/>
        <v>1990s</v>
      </c>
      <c r="F1030" s="9">
        <v>43022524</v>
      </c>
      <c r="G1030" s="11">
        <v>130</v>
      </c>
      <c r="H1030" s="2" t="s">
        <v>1278</v>
      </c>
      <c r="I1030" s="2" t="s">
        <v>910</v>
      </c>
      <c r="N1030" s="11">
        <v>67604</v>
      </c>
      <c r="O1030" s="11">
        <v>218</v>
      </c>
      <c r="P1030" s="2" t="s">
        <v>18</v>
      </c>
      <c r="Q1030" s="2" t="s">
        <v>19</v>
      </c>
      <c r="R1030" s="14">
        <v>15000000</v>
      </c>
      <c r="S1030" s="9">
        <f t="shared" si="64"/>
        <v>28022524</v>
      </c>
    </row>
    <row r="1031" spans="1:19" ht="13.2">
      <c r="A1031" s="2" t="s">
        <v>73</v>
      </c>
      <c r="B1031" s="2" t="s">
        <v>6735</v>
      </c>
      <c r="C1031" s="5">
        <v>7.1</v>
      </c>
      <c r="D1031" s="7">
        <v>2001</v>
      </c>
      <c r="E1031" s="7" t="str">
        <f t="shared" si="65"/>
        <v>2000s</v>
      </c>
      <c r="F1031" s="9">
        <v>31252964</v>
      </c>
      <c r="G1031" s="11">
        <v>153</v>
      </c>
      <c r="H1031" s="2" t="s">
        <v>128</v>
      </c>
      <c r="I1031" s="2" t="s">
        <v>266</v>
      </c>
      <c r="N1031" s="11">
        <v>71495</v>
      </c>
      <c r="O1031" s="11">
        <v>522</v>
      </c>
      <c r="P1031" s="2" t="s">
        <v>18</v>
      </c>
      <c r="Q1031" s="2" t="s">
        <v>19</v>
      </c>
      <c r="R1031" s="14">
        <v>4000000</v>
      </c>
      <c r="S1031" s="9">
        <f t="shared" si="64"/>
        <v>27252964</v>
      </c>
    </row>
    <row r="1032" spans="1:19" ht="13.2">
      <c r="A1032" s="2" t="s">
        <v>4831</v>
      </c>
      <c r="B1032" s="2" t="s">
        <v>4833</v>
      </c>
      <c r="C1032" s="5">
        <v>7.1</v>
      </c>
      <c r="D1032" s="7">
        <v>2011</v>
      </c>
      <c r="E1032" s="7" t="str">
        <f t="shared" si="65"/>
        <v>2010s</v>
      </c>
      <c r="F1032" s="9">
        <v>43853424</v>
      </c>
      <c r="G1032" s="11">
        <v>110</v>
      </c>
      <c r="H1032" s="2" t="s">
        <v>4832</v>
      </c>
      <c r="I1032" s="2" t="s">
        <v>309</v>
      </c>
      <c r="N1032" s="11">
        <v>35514</v>
      </c>
      <c r="O1032" s="11">
        <v>114</v>
      </c>
      <c r="P1032" s="2" t="s">
        <v>18</v>
      </c>
      <c r="Q1032" s="2" t="s">
        <v>19</v>
      </c>
      <c r="R1032" s="14">
        <v>18000000</v>
      </c>
      <c r="S1032" s="9">
        <f t="shared" si="64"/>
        <v>25853424</v>
      </c>
    </row>
    <row r="1033" spans="1:19" ht="13.2">
      <c r="A1033" s="2" t="s">
        <v>1150</v>
      </c>
      <c r="B1033" s="2" t="s">
        <v>6350</v>
      </c>
      <c r="C1033" s="5">
        <v>7.1</v>
      </c>
      <c r="D1033" s="7">
        <v>1980</v>
      </c>
      <c r="E1033" s="7" t="str">
        <f t="shared" si="65"/>
        <v>1980s</v>
      </c>
      <c r="F1033" s="9">
        <v>31899000</v>
      </c>
      <c r="G1033" s="11">
        <v>121</v>
      </c>
      <c r="H1033" s="2" t="s">
        <v>6349</v>
      </c>
      <c r="I1033" s="2" t="s">
        <v>2970</v>
      </c>
      <c r="N1033" s="11">
        <v>23986</v>
      </c>
      <c r="O1033" s="11">
        <v>201</v>
      </c>
      <c r="P1033" s="2" t="s">
        <v>18</v>
      </c>
      <c r="Q1033" s="2" t="s">
        <v>19</v>
      </c>
      <c r="R1033" s="14">
        <v>6500000</v>
      </c>
      <c r="S1033" s="9">
        <f t="shared" si="64"/>
        <v>25399000</v>
      </c>
    </row>
    <row r="1034" spans="1:19" ht="13.2">
      <c r="A1034" s="2" t="s">
        <v>1460</v>
      </c>
      <c r="B1034" s="2" t="s">
        <v>2636</v>
      </c>
      <c r="C1034" s="5">
        <v>7.1</v>
      </c>
      <c r="D1034" s="7">
        <v>1998</v>
      </c>
      <c r="E1034" s="7" t="str">
        <f t="shared" si="65"/>
        <v>1990s</v>
      </c>
      <c r="F1034" s="9">
        <v>70001065</v>
      </c>
      <c r="G1034" s="11">
        <v>184</v>
      </c>
      <c r="H1034" s="2" t="s">
        <v>2635</v>
      </c>
      <c r="I1034" s="2" t="s">
        <v>1146</v>
      </c>
      <c r="N1034" s="11">
        <v>191437</v>
      </c>
      <c r="O1034" s="11">
        <v>582</v>
      </c>
      <c r="P1034" s="2" t="s">
        <v>18</v>
      </c>
      <c r="Q1034" s="2" t="s">
        <v>19</v>
      </c>
      <c r="R1034" s="14">
        <v>45000000</v>
      </c>
      <c r="S1034" s="9">
        <f t="shared" si="64"/>
        <v>25001065</v>
      </c>
    </row>
    <row r="1035" spans="1:19" ht="13.2">
      <c r="A1035" s="2" t="s">
        <v>569</v>
      </c>
      <c r="B1035" s="2" t="s">
        <v>858</v>
      </c>
      <c r="C1035" s="5">
        <v>7.1</v>
      </c>
      <c r="D1035" s="7">
        <v>2004</v>
      </c>
      <c r="E1035" s="7" t="str">
        <f t="shared" si="65"/>
        <v>2000s</v>
      </c>
      <c r="F1035" s="9">
        <v>144795350</v>
      </c>
      <c r="G1035" s="11">
        <v>225</v>
      </c>
      <c r="H1035" s="2" t="s">
        <v>857</v>
      </c>
      <c r="I1035" s="2" t="s">
        <v>97</v>
      </c>
      <c r="N1035" s="11">
        <v>387632</v>
      </c>
      <c r="O1035" s="11">
        <v>789</v>
      </c>
      <c r="P1035" s="2" t="s">
        <v>18</v>
      </c>
      <c r="Q1035" s="2" t="s">
        <v>19</v>
      </c>
      <c r="R1035" s="14">
        <v>120000000</v>
      </c>
      <c r="S1035" s="9">
        <f t="shared" si="64"/>
        <v>24795350</v>
      </c>
    </row>
    <row r="1036" spans="1:19" ht="13.2">
      <c r="A1036" s="2" t="s">
        <v>674</v>
      </c>
      <c r="B1036" s="2" t="s">
        <v>3105</v>
      </c>
      <c r="C1036" s="5">
        <v>7.1</v>
      </c>
      <c r="D1036" s="7">
        <v>2009</v>
      </c>
      <c r="E1036" s="7" t="str">
        <f t="shared" si="65"/>
        <v>2000s</v>
      </c>
      <c r="F1036" s="9">
        <v>63411478</v>
      </c>
      <c r="G1036" s="11">
        <v>214</v>
      </c>
      <c r="H1036" s="2" t="s">
        <v>3103</v>
      </c>
      <c r="I1036" s="2" t="s">
        <v>3104</v>
      </c>
      <c r="N1036" s="11">
        <v>114925</v>
      </c>
      <c r="O1036" s="11">
        <v>234</v>
      </c>
      <c r="P1036" s="2" t="s">
        <v>18</v>
      </c>
      <c r="Q1036" s="2" t="s">
        <v>19</v>
      </c>
      <c r="R1036" s="14">
        <v>39000000</v>
      </c>
      <c r="S1036" s="9">
        <f t="shared" si="64"/>
        <v>24411478</v>
      </c>
    </row>
    <row r="1037" spans="1:19" ht="13.2">
      <c r="A1037" s="2" t="s">
        <v>2525</v>
      </c>
      <c r="B1037" s="2" t="s">
        <v>3625</v>
      </c>
      <c r="C1037" s="5">
        <v>7.1</v>
      </c>
      <c r="D1037" s="7">
        <v>2007</v>
      </c>
      <c r="E1037" s="7" t="str">
        <f t="shared" si="65"/>
        <v>2000s</v>
      </c>
      <c r="F1037" s="9">
        <v>53680848</v>
      </c>
      <c r="G1037" s="11">
        <v>131</v>
      </c>
      <c r="H1037" s="2" t="s">
        <v>128</v>
      </c>
      <c r="I1037" s="2" t="s">
        <v>361</v>
      </c>
      <c r="N1037" s="11">
        <v>167967</v>
      </c>
      <c r="O1037" s="11">
        <v>243</v>
      </c>
      <c r="P1037" s="2" t="s">
        <v>18</v>
      </c>
      <c r="Q1037" s="2" t="s">
        <v>19</v>
      </c>
      <c r="R1037" s="14">
        <v>30000000</v>
      </c>
      <c r="S1037" s="9">
        <f t="shared" si="64"/>
        <v>23680848</v>
      </c>
    </row>
    <row r="1038" spans="1:19" ht="13.2">
      <c r="A1038" s="2" t="s">
        <v>3375</v>
      </c>
      <c r="B1038" s="2" t="s">
        <v>5156</v>
      </c>
      <c r="C1038" s="5">
        <v>7.1</v>
      </c>
      <c r="D1038" s="7">
        <v>2014</v>
      </c>
      <c r="E1038" s="7" t="str">
        <f t="shared" si="65"/>
        <v>2010s</v>
      </c>
      <c r="F1038" s="9">
        <v>37877959</v>
      </c>
      <c r="G1038" s="11">
        <v>349</v>
      </c>
      <c r="H1038" s="2" t="s">
        <v>4578</v>
      </c>
      <c r="I1038" s="2" t="s">
        <v>3376</v>
      </c>
      <c r="N1038" s="11">
        <v>86664</v>
      </c>
      <c r="O1038" s="11">
        <v>252</v>
      </c>
      <c r="P1038" s="2" t="s">
        <v>18</v>
      </c>
      <c r="Q1038" s="2" t="s">
        <v>19</v>
      </c>
      <c r="R1038" s="14">
        <v>15000000</v>
      </c>
      <c r="S1038" s="9">
        <f t="shared" si="64"/>
        <v>22877959</v>
      </c>
    </row>
    <row r="1039" spans="1:19" ht="13.2">
      <c r="A1039" s="2" t="s">
        <v>6742</v>
      </c>
      <c r="B1039" s="2" t="s">
        <v>6743</v>
      </c>
      <c r="C1039" s="5">
        <v>7.1</v>
      </c>
      <c r="D1039" s="7">
        <v>2010</v>
      </c>
      <c r="E1039" s="7" t="str">
        <f t="shared" si="65"/>
        <v>2010s</v>
      </c>
      <c r="F1039" s="9">
        <v>20803237</v>
      </c>
      <c r="G1039" s="11">
        <v>323</v>
      </c>
      <c r="H1039" s="2" t="s">
        <v>1278</v>
      </c>
      <c r="I1039" s="2" t="s">
        <v>393</v>
      </c>
      <c r="N1039" s="11">
        <v>110616</v>
      </c>
      <c r="O1039" s="11">
        <v>291</v>
      </c>
      <c r="P1039" s="2" t="s">
        <v>18</v>
      </c>
      <c r="Q1039" s="2" t="s">
        <v>19</v>
      </c>
      <c r="R1039" s="14">
        <v>3500000</v>
      </c>
      <c r="S1039" s="9">
        <f t="shared" si="64"/>
        <v>17303237</v>
      </c>
    </row>
    <row r="1040" spans="1:19" ht="13.2">
      <c r="A1040" s="2" t="s">
        <v>2309</v>
      </c>
      <c r="B1040" s="2" t="s">
        <v>7306</v>
      </c>
      <c r="C1040" s="5">
        <v>7.1</v>
      </c>
      <c r="D1040" s="7">
        <v>2001</v>
      </c>
      <c r="E1040" s="7" t="str">
        <f t="shared" si="65"/>
        <v>2000s</v>
      </c>
      <c r="F1040" s="9">
        <v>18488314</v>
      </c>
      <c r="G1040" s="11">
        <v>100</v>
      </c>
      <c r="H1040" s="2" t="s">
        <v>5045</v>
      </c>
      <c r="I1040" s="2" t="s">
        <v>4667</v>
      </c>
      <c r="N1040" s="11">
        <v>76151</v>
      </c>
      <c r="O1040" s="11">
        <v>333</v>
      </c>
      <c r="P1040" s="2" t="s">
        <v>18</v>
      </c>
      <c r="Q1040" s="2" t="s">
        <v>19</v>
      </c>
      <c r="R1040" s="14">
        <v>1200000</v>
      </c>
      <c r="S1040" s="9">
        <f t="shared" si="64"/>
        <v>17288314</v>
      </c>
    </row>
    <row r="1041" spans="1:19" ht="13.2">
      <c r="A1041" s="2" t="s">
        <v>7237</v>
      </c>
      <c r="B1041" s="2" t="s">
        <v>7238</v>
      </c>
      <c r="C1041" s="5">
        <v>7.1</v>
      </c>
      <c r="D1041" s="7">
        <v>2007</v>
      </c>
      <c r="E1041" s="7" t="str">
        <f t="shared" si="65"/>
        <v>2000s</v>
      </c>
      <c r="F1041" s="9">
        <v>19067631</v>
      </c>
      <c r="G1041" s="11">
        <v>173</v>
      </c>
      <c r="H1041" s="2" t="s">
        <v>750</v>
      </c>
      <c r="I1041" s="2" t="s">
        <v>3915</v>
      </c>
      <c r="N1041" s="11">
        <v>37714</v>
      </c>
      <c r="O1041" s="11">
        <v>204</v>
      </c>
      <c r="P1041" s="2" t="s">
        <v>18</v>
      </c>
      <c r="Q1041" s="2" t="s">
        <v>19</v>
      </c>
      <c r="R1041" s="14">
        <v>2000000</v>
      </c>
      <c r="S1041" s="9">
        <f t="shared" si="64"/>
        <v>17067631</v>
      </c>
    </row>
    <row r="1042" spans="1:19" ht="13.2">
      <c r="A1042" s="2" t="s">
        <v>739</v>
      </c>
      <c r="B1042" s="2" t="s">
        <v>4278</v>
      </c>
      <c r="C1042" s="5">
        <v>7.1</v>
      </c>
      <c r="D1042" s="7">
        <v>2000</v>
      </c>
      <c r="E1042" s="7" t="str">
        <f t="shared" si="65"/>
        <v>2000s</v>
      </c>
      <c r="F1042" s="9">
        <v>39235088</v>
      </c>
      <c r="G1042" s="11">
        <v>214</v>
      </c>
      <c r="H1042" s="2" t="s">
        <v>4277</v>
      </c>
      <c r="I1042" s="2" t="s">
        <v>203</v>
      </c>
      <c r="N1042" s="11">
        <v>193962</v>
      </c>
      <c r="O1042" s="11">
        <v>805</v>
      </c>
      <c r="P1042" s="2" t="s">
        <v>18</v>
      </c>
      <c r="Q1042" s="2" t="s">
        <v>19</v>
      </c>
      <c r="R1042" s="14">
        <v>23000000</v>
      </c>
      <c r="S1042" s="9">
        <f t="shared" si="64"/>
        <v>16235088</v>
      </c>
    </row>
    <row r="1043" spans="1:19" ht="13.2">
      <c r="A1043" s="2" t="s">
        <v>4310</v>
      </c>
      <c r="B1043" s="2" t="s">
        <v>4312</v>
      </c>
      <c r="C1043" s="5">
        <v>7.1</v>
      </c>
      <c r="D1043" s="7">
        <v>1987</v>
      </c>
      <c r="E1043" s="7" t="str">
        <f t="shared" si="65"/>
        <v>1980s</v>
      </c>
      <c r="F1043" s="9">
        <v>38119483</v>
      </c>
      <c r="G1043" s="11">
        <v>103</v>
      </c>
      <c r="H1043" s="2" t="s">
        <v>973</v>
      </c>
      <c r="I1043" s="2" t="s">
        <v>4311</v>
      </c>
      <c r="N1043" s="11">
        <v>136667</v>
      </c>
      <c r="O1043" s="11">
        <v>273</v>
      </c>
      <c r="P1043" s="2" t="s">
        <v>18</v>
      </c>
      <c r="Q1043" s="2" t="s">
        <v>19</v>
      </c>
      <c r="R1043" s="14">
        <v>22700000</v>
      </c>
      <c r="S1043" s="9">
        <f t="shared" si="64"/>
        <v>15419483</v>
      </c>
    </row>
    <row r="1044" spans="1:19" ht="13.2">
      <c r="A1044" s="2" t="s">
        <v>1983</v>
      </c>
      <c r="B1044" s="2" t="s">
        <v>2556</v>
      </c>
      <c r="C1044" s="5">
        <v>7.1</v>
      </c>
      <c r="D1044" s="7">
        <v>1999</v>
      </c>
      <c r="E1044" s="7" t="str">
        <f t="shared" si="65"/>
        <v>1990s</v>
      </c>
      <c r="F1044" s="9">
        <v>60652036</v>
      </c>
      <c r="G1044" s="11">
        <v>150</v>
      </c>
      <c r="H1044" s="2" t="s">
        <v>2555</v>
      </c>
      <c r="I1044" s="2" t="s">
        <v>141</v>
      </c>
      <c r="N1044" s="11">
        <v>137854</v>
      </c>
      <c r="O1044" s="11">
        <v>560</v>
      </c>
      <c r="P1044" s="2" t="s">
        <v>18</v>
      </c>
      <c r="Q1044" s="2" t="s">
        <v>19</v>
      </c>
      <c r="R1044" s="14">
        <v>48000000</v>
      </c>
      <c r="S1044" s="9">
        <f t="shared" si="64"/>
        <v>12652036</v>
      </c>
    </row>
    <row r="1045" spans="1:19" ht="13.2">
      <c r="A1045" s="2" t="s">
        <v>2335</v>
      </c>
      <c r="B1045" s="2" t="s">
        <v>2337</v>
      </c>
      <c r="C1045" s="5">
        <v>7.1</v>
      </c>
      <c r="D1045" s="7">
        <v>2011</v>
      </c>
      <c r="E1045" s="7" t="str">
        <f t="shared" si="65"/>
        <v>2010s</v>
      </c>
      <c r="F1045" s="9">
        <v>62453315</v>
      </c>
      <c r="G1045" s="11">
        <v>413</v>
      </c>
      <c r="H1045" s="2" t="s">
        <v>2336</v>
      </c>
      <c r="I1045" s="2" t="s">
        <v>627</v>
      </c>
      <c r="N1045" s="11">
        <v>200035</v>
      </c>
      <c r="O1045" s="11">
        <v>407</v>
      </c>
      <c r="P1045" s="2" t="s">
        <v>18</v>
      </c>
      <c r="Q1045" s="2" t="s">
        <v>19</v>
      </c>
      <c r="R1045" s="14">
        <v>50200000</v>
      </c>
      <c r="S1045" s="9">
        <f t="shared" si="64"/>
        <v>12253315</v>
      </c>
    </row>
    <row r="1046" spans="1:19" ht="13.2">
      <c r="A1046" s="2" t="s">
        <v>117</v>
      </c>
      <c r="B1046" s="2" t="s">
        <v>3903</v>
      </c>
      <c r="C1046" s="5">
        <v>7.1</v>
      </c>
      <c r="D1046" s="7">
        <v>2002</v>
      </c>
      <c r="E1046" s="7" t="str">
        <f t="shared" si="65"/>
        <v>2000s</v>
      </c>
      <c r="F1046" s="9">
        <v>40566655</v>
      </c>
      <c r="G1046" s="11">
        <v>158</v>
      </c>
      <c r="H1046" s="2" t="s">
        <v>750</v>
      </c>
      <c r="I1046" s="2" t="s">
        <v>3902</v>
      </c>
      <c r="N1046" s="11">
        <v>144021</v>
      </c>
      <c r="O1046" s="11">
        <v>391</v>
      </c>
      <c r="P1046" s="2" t="s">
        <v>18</v>
      </c>
      <c r="Q1046" s="2" t="s">
        <v>30</v>
      </c>
      <c r="R1046" s="14">
        <v>30000000</v>
      </c>
      <c r="S1046" s="9">
        <f t="shared" si="64"/>
        <v>10566655</v>
      </c>
    </row>
    <row r="1047" spans="1:19" ht="13.2">
      <c r="A1047" s="2" t="s">
        <v>6145</v>
      </c>
      <c r="B1047" s="2" t="s">
        <v>6147</v>
      </c>
      <c r="C1047" s="5">
        <v>7.1</v>
      </c>
      <c r="D1047" s="7">
        <v>2013</v>
      </c>
      <c r="E1047" s="7" t="str">
        <f t="shared" si="65"/>
        <v>2010s</v>
      </c>
      <c r="F1047" s="9">
        <v>17536788</v>
      </c>
      <c r="G1047" s="11">
        <v>231</v>
      </c>
      <c r="H1047" s="2" t="s">
        <v>750</v>
      </c>
      <c r="I1047" s="2" t="s">
        <v>6146</v>
      </c>
      <c r="N1047" s="11">
        <v>49240</v>
      </c>
      <c r="O1047" s="11">
        <v>142</v>
      </c>
      <c r="P1047" s="2" t="s">
        <v>18</v>
      </c>
      <c r="Q1047" s="2" t="s">
        <v>19</v>
      </c>
      <c r="R1047" s="14">
        <v>8000000</v>
      </c>
      <c r="S1047" s="9">
        <f t="shared" si="64"/>
        <v>9536788</v>
      </c>
    </row>
    <row r="1048" spans="1:19" ht="13.2">
      <c r="A1048" s="2" t="s">
        <v>20</v>
      </c>
      <c r="B1048" s="2" t="s">
        <v>24</v>
      </c>
      <c r="C1048" s="5">
        <v>7.1</v>
      </c>
      <c r="D1048" s="7">
        <v>2007</v>
      </c>
      <c r="E1048" s="7" t="str">
        <f t="shared" si="65"/>
        <v>2000s</v>
      </c>
      <c r="F1048" s="9">
        <v>309404152</v>
      </c>
      <c r="G1048" s="11">
        <v>302</v>
      </c>
      <c r="H1048" s="2" t="s">
        <v>22</v>
      </c>
      <c r="I1048" s="2" t="s">
        <v>23</v>
      </c>
      <c r="N1048" s="11">
        <v>471220</v>
      </c>
      <c r="O1048" s="11">
        <v>1238</v>
      </c>
      <c r="P1048" s="2" t="s">
        <v>18</v>
      </c>
      <c r="Q1048" s="2" t="s">
        <v>19</v>
      </c>
      <c r="R1048" s="14">
        <v>300000000</v>
      </c>
      <c r="S1048" s="9">
        <f t="shared" si="64"/>
        <v>9404152</v>
      </c>
    </row>
    <row r="1049" spans="1:19" ht="13.2">
      <c r="A1049" s="2" t="s">
        <v>5419</v>
      </c>
      <c r="B1049" s="2" t="s">
        <v>6045</v>
      </c>
      <c r="C1049" s="5">
        <v>7.1</v>
      </c>
      <c r="D1049" s="7">
        <v>2004</v>
      </c>
      <c r="E1049" s="7" t="str">
        <f t="shared" si="65"/>
        <v>2000s</v>
      </c>
      <c r="F1049" s="9">
        <v>18225165</v>
      </c>
      <c r="G1049" s="11">
        <v>150</v>
      </c>
      <c r="H1049" s="2" t="s">
        <v>2011</v>
      </c>
      <c r="I1049" s="2" t="s">
        <v>1323</v>
      </c>
      <c r="N1049" s="11">
        <v>155262</v>
      </c>
      <c r="O1049" s="11">
        <v>316</v>
      </c>
      <c r="P1049" s="2" t="s">
        <v>18</v>
      </c>
      <c r="Q1049" s="2" t="s">
        <v>19</v>
      </c>
      <c r="R1049" s="14">
        <v>9000000</v>
      </c>
      <c r="S1049" s="9">
        <f t="shared" si="64"/>
        <v>9225165</v>
      </c>
    </row>
    <row r="1050" spans="1:19" ht="13.2">
      <c r="A1050" s="2" t="s">
        <v>4557</v>
      </c>
      <c r="B1050" s="2" t="s">
        <v>4560</v>
      </c>
      <c r="C1050" s="5">
        <v>7.1</v>
      </c>
      <c r="D1050" s="7">
        <v>2016</v>
      </c>
      <c r="E1050" s="7" t="str">
        <f t="shared" si="65"/>
        <v>2010s</v>
      </c>
      <c r="F1050" s="9">
        <v>28876924</v>
      </c>
      <c r="G1050" s="11">
        <v>86</v>
      </c>
      <c r="H1050" s="2" t="s">
        <v>4558</v>
      </c>
      <c r="I1050" s="2" t="s">
        <v>4559</v>
      </c>
      <c r="N1050" s="11">
        <v>4303</v>
      </c>
      <c r="O1050" s="11">
        <v>35</v>
      </c>
      <c r="P1050" s="2" t="s">
        <v>18</v>
      </c>
      <c r="Q1050" s="2" t="s">
        <v>19</v>
      </c>
      <c r="R1050" s="14">
        <v>20000000</v>
      </c>
      <c r="S1050" s="9">
        <f t="shared" si="64"/>
        <v>8876924</v>
      </c>
    </row>
    <row r="1051" spans="1:19" ht="13.2">
      <c r="A1051" s="2" t="s">
        <v>1537</v>
      </c>
      <c r="B1051" s="2" t="s">
        <v>2285</v>
      </c>
      <c r="C1051" s="5">
        <v>7.1</v>
      </c>
      <c r="D1051" s="7">
        <v>1997</v>
      </c>
      <c r="E1051" s="7" t="str">
        <f t="shared" si="65"/>
        <v>1990s</v>
      </c>
      <c r="F1051" s="9">
        <v>58297830</v>
      </c>
      <c r="G1051" s="11">
        <v>78</v>
      </c>
      <c r="H1051" s="2" t="s">
        <v>2284</v>
      </c>
      <c r="I1051" s="2" t="s">
        <v>48</v>
      </c>
      <c r="N1051" s="11">
        <v>86347</v>
      </c>
      <c r="O1051" s="11">
        <v>191</v>
      </c>
      <c r="P1051" s="2" t="s">
        <v>18</v>
      </c>
      <c r="Q1051" s="2" t="s">
        <v>19</v>
      </c>
      <c r="R1051" s="14">
        <v>50000000</v>
      </c>
      <c r="S1051" s="9">
        <f t="shared" si="64"/>
        <v>8297830</v>
      </c>
    </row>
    <row r="1052" spans="1:19" ht="13.2">
      <c r="A1052" s="2" t="s">
        <v>68</v>
      </c>
      <c r="B1052" s="2" t="s">
        <v>1116</v>
      </c>
      <c r="C1052" s="5">
        <v>7.1</v>
      </c>
      <c r="D1052" s="7">
        <v>2008</v>
      </c>
      <c r="E1052" s="7" t="str">
        <f t="shared" si="65"/>
        <v>2000s</v>
      </c>
      <c r="F1052" s="9">
        <v>83077470</v>
      </c>
      <c r="G1052" s="11">
        <v>269</v>
      </c>
      <c r="H1052" s="2" t="s">
        <v>1115</v>
      </c>
      <c r="I1052" s="2" t="s">
        <v>302</v>
      </c>
      <c r="N1052" s="11">
        <v>183247</v>
      </c>
      <c r="O1052" s="11">
        <v>440</v>
      </c>
      <c r="P1052" s="2" t="s">
        <v>18</v>
      </c>
      <c r="Q1052" s="2" t="s">
        <v>19</v>
      </c>
      <c r="R1052" s="14">
        <v>75000000</v>
      </c>
      <c r="S1052" s="9">
        <f t="shared" si="64"/>
        <v>8077470</v>
      </c>
    </row>
    <row r="1053" spans="1:19" ht="13.2">
      <c r="A1053" s="2" t="s">
        <v>7005</v>
      </c>
      <c r="B1053" s="2" t="s">
        <v>7006</v>
      </c>
      <c r="C1053" s="5">
        <v>7.1</v>
      </c>
      <c r="D1053" s="7">
        <v>1997</v>
      </c>
      <c r="E1053" s="7" t="str">
        <f t="shared" si="65"/>
        <v>1990s</v>
      </c>
      <c r="F1053" s="9">
        <v>9054736</v>
      </c>
      <c r="G1053" s="11">
        <v>61</v>
      </c>
      <c r="H1053" s="2" t="s">
        <v>1655</v>
      </c>
      <c r="I1053" s="2" t="s">
        <v>726</v>
      </c>
      <c r="N1053" s="11">
        <v>5744</v>
      </c>
      <c r="O1053" s="11">
        <v>57</v>
      </c>
      <c r="P1053" s="2" t="s">
        <v>18</v>
      </c>
      <c r="Q1053" s="2" t="s">
        <v>19</v>
      </c>
      <c r="R1053" s="14">
        <v>2700000</v>
      </c>
      <c r="S1053" s="9">
        <f t="shared" si="64"/>
        <v>6354736</v>
      </c>
    </row>
    <row r="1054" spans="1:19" ht="13.2">
      <c r="A1054" s="2" t="s">
        <v>2272</v>
      </c>
      <c r="B1054" s="2" t="s">
        <v>2940</v>
      </c>
      <c r="C1054" s="5">
        <v>7.1</v>
      </c>
      <c r="D1054" s="7">
        <v>1997</v>
      </c>
      <c r="E1054" s="7" t="str">
        <f t="shared" si="65"/>
        <v>1990s</v>
      </c>
      <c r="F1054" s="9">
        <v>45856732</v>
      </c>
      <c r="G1054" s="11">
        <v>91</v>
      </c>
      <c r="H1054" s="2" t="s">
        <v>1093</v>
      </c>
      <c r="I1054" s="2" t="s">
        <v>627</v>
      </c>
      <c r="N1054" s="11">
        <v>46221</v>
      </c>
      <c r="O1054" s="11">
        <v>141</v>
      </c>
      <c r="P1054" s="2" t="s">
        <v>18</v>
      </c>
      <c r="Q1054" s="2" t="s">
        <v>19</v>
      </c>
      <c r="R1054" s="14">
        <v>40000000</v>
      </c>
      <c r="S1054" s="9">
        <f t="shared" si="64"/>
        <v>5856732</v>
      </c>
    </row>
    <row r="1055" spans="1:19" ht="13.2">
      <c r="A1055" s="2" t="s">
        <v>985</v>
      </c>
      <c r="B1055" s="2" t="s">
        <v>5865</v>
      </c>
      <c r="C1055" s="5">
        <v>7.1</v>
      </c>
      <c r="D1055" s="7">
        <v>1990</v>
      </c>
      <c r="E1055" s="7" t="str">
        <f t="shared" si="65"/>
        <v>1990s</v>
      </c>
      <c r="F1055" s="9">
        <v>16667084</v>
      </c>
      <c r="G1055" s="11">
        <v>132</v>
      </c>
      <c r="H1055" s="2" t="s">
        <v>5093</v>
      </c>
      <c r="I1055" s="2" t="s">
        <v>5864</v>
      </c>
      <c r="N1055" s="11">
        <v>90070</v>
      </c>
      <c r="O1055" s="11">
        <v>248</v>
      </c>
      <c r="P1055" s="2" t="s">
        <v>18</v>
      </c>
      <c r="Q1055" s="2" t="s">
        <v>19</v>
      </c>
      <c r="R1055" s="14">
        <v>11000000</v>
      </c>
      <c r="S1055" s="9">
        <f t="shared" si="64"/>
        <v>5667084</v>
      </c>
    </row>
    <row r="1056" spans="1:19" ht="13.2">
      <c r="A1056" s="2" t="s">
        <v>6431</v>
      </c>
      <c r="B1056" s="2" t="s">
        <v>6432</v>
      </c>
      <c r="C1056" s="5">
        <v>7.1</v>
      </c>
      <c r="D1056" s="7">
        <v>2012</v>
      </c>
      <c r="E1056" s="7" t="str">
        <f t="shared" si="65"/>
        <v>2010s</v>
      </c>
      <c r="F1056" s="9">
        <v>11434867</v>
      </c>
      <c r="G1056" s="11">
        <v>216</v>
      </c>
      <c r="H1056" s="2" t="s">
        <v>1594</v>
      </c>
      <c r="I1056" s="2" t="s">
        <v>46</v>
      </c>
      <c r="N1056" s="11">
        <v>59637</v>
      </c>
      <c r="O1056" s="11">
        <v>130</v>
      </c>
      <c r="P1056" s="2" t="s">
        <v>18</v>
      </c>
      <c r="Q1056" s="2" t="s">
        <v>19</v>
      </c>
      <c r="R1056" s="14">
        <v>6000000</v>
      </c>
      <c r="S1056" s="9">
        <f t="shared" si="64"/>
        <v>5434867</v>
      </c>
    </row>
    <row r="1057" spans="1:19" ht="13.2">
      <c r="A1057" s="2" t="s">
        <v>2374</v>
      </c>
      <c r="B1057" s="2" t="s">
        <v>3488</v>
      </c>
      <c r="C1057" s="5">
        <v>7.1</v>
      </c>
      <c r="D1057" s="7">
        <v>1993</v>
      </c>
      <c r="E1057" s="7" t="str">
        <f t="shared" si="65"/>
        <v>1990s</v>
      </c>
      <c r="F1057" s="9">
        <v>36733909</v>
      </c>
      <c r="G1057" s="11">
        <v>43</v>
      </c>
      <c r="H1057" s="2" t="s">
        <v>3392</v>
      </c>
      <c r="I1057" s="2" t="s">
        <v>3487</v>
      </c>
      <c r="N1057" s="11">
        <v>38949</v>
      </c>
      <c r="O1057" s="11">
        <v>112</v>
      </c>
      <c r="P1057" s="2" t="s">
        <v>18</v>
      </c>
      <c r="Q1057" s="2" t="s">
        <v>19</v>
      </c>
      <c r="R1057" s="14">
        <v>32000000</v>
      </c>
      <c r="S1057" s="9">
        <f t="shared" si="64"/>
        <v>4733909</v>
      </c>
    </row>
    <row r="1058" spans="1:19" ht="13.2">
      <c r="A1058" s="2" t="s">
        <v>7039</v>
      </c>
      <c r="B1058" s="2" t="s">
        <v>7040</v>
      </c>
      <c r="C1058" s="5">
        <v>7.1</v>
      </c>
      <c r="D1058" s="7">
        <v>2013</v>
      </c>
      <c r="E1058" s="7" t="str">
        <f t="shared" si="65"/>
        <v>2010s</v>
      </c>
      <c r="F1058" s="9">
        <v>6851969</v>
      </c>
      <c r="G1058" s="11">
        <v>220</v>
      </c>
      <c r="H1058" s="2" t="s">
        <v>750</v>
      </c>
      <c r="I1058" s="2" t="s">
        <v>4449</v>
      </c>
      <c r="N1058" s="11">
        <v>105591</v>
      </c>
      <c r="O1058" s="11">
        <v>178</v>
      </c>
      <c r="P1058" s="2" t="s">
        <v>18</v>
      </c>
      <c r="Q1058" s="2" t="s">
        <v>19</v>
      </c>
      <c r="R1058" s="14">
        <v>2500000</v>
      </c>
      <c r="S1058" s="9">
        <f t="shared" si="64"/>
        <v>4351969</v>
      </c>
    </row>
    <row r="1059" spans="1:19" ht="13.2">
      <c r="A1059" s="2" t="s">
        <v>4413</v>
      </c>
      <c r="B1059" s="2" t="s">
        <v>4414</v>
      </c>
      <c r="C1059" s="5">
        <v>7.1</v>
      </c>
      <c r="D1059" s="7">
        <v>2011</v>
      </c>
      <c r="E1059" s="7" t="str">
        <f t="shared" si="65"/>
        <v>2010s</v>
      </c>
      <c r="F1059" s="9">
        <v>24104113</v>
      </c>
      <c r="G1059" s="11">
        <v>466</v>
      </c>
      <c r="H1059" s="2" t="s">
        <v>995</v>
      </c>
      <c r="I1059" s="2" t="s">
        <v>213</v>
      </c>
      <c r="N1059" s="11">
        <v>149066</v>
      </c>
      <c r="O1059" s="11">
        <v>517</v>
      </c>
      <c r="P1059" s="2" t="s">
        <v>18</v>
      </c>
      <c r="Q1059" s="2" t="s">
        <v>771</v>
      </c>
      <c r="R1059" s="14">
        <v>20000000</v>
      </c>
      <c r="S1059" s="9">
        <f t="shared" si="64"/>
        <v>4104113</v>
      </c>
    </row>
    <row r="1060" spans="1:19" ht="13.2">
      <c r="A1060" s="2" t="s">
        <v>2758</v>
      </c>
      <c r="B1060" s="2" t="s">
        <v>7028</v>
      </c>
      <c r="C1060" s="5">
        <v>7.1</v>
      </c>
      <c r="D1060" s="7">
        <v>1991</v>
      </c>
      <c r="E1060" s="7" t="str">
        <f t="shared" si="65"/>
        <v>1990s</v>
      </c>
      <c r="F1060" s="9">
        <v>6401336</v>
      </c>
      <c r="G1060" s="11">
        <v>63</v>
      </c>
      <c r="H1060" s="2" t="s">
        <v>1655</v>
      </c>
      <c r="I1060" s="2" t="s">
        <v>335</v>
      </c>
      <c r="N1060" s="11">
        <v>36996</v>
      </c>
      <c r="O1060" s="11">
        <v>153</v>
      </c>
      <c r="P1060" s="2" t="s">
        <v>18</v>
      </c>
      <c r="Q1060" s="2" t="s">
        <v>19</v>
      </c>
      <c r="R1060" s="14">
        <v>2500000</v>
      </c>
      <c r="S1060" s="9">
        <f t="shared" si="64"/>
        <v>3901336</v>
      </c>
    </row>
    <row r="1061" spans="1:19" ht="13.2">
      <c r="A1061" s="2" t="s">
        <v>3423</v>
      </c>
      <c r="B1061" s="2" t="s">
        <v>3425</v>
      </c>
      <c r="C1061" s="5">
        <v>7.1</v>
      </c>
      <c r="D1061" s="7">
        <v>2015</v>
      </c>
      <c r="E1061" s="7" t="str">
        <f t="shared" si="65"/>
        <v>2010s</v>
      </c>
      <c r="F1061" s="9">
        <v>37432299</v>
      </c>
      <c r="G1061" s="11">
        <v>117</v>
      </c>
      <c r="H1061" s="2" t="s">
        <v>128</v>
      </c>
      <c r="I1061" s="2" t="s">
        <v>3424</v>
      </c>
      <c r="N1061" s="11">
        <v>50041</v>
      </c>
      <c r="O1061" s="11">
        <v>116</v>
      </c>
      <c r="P1061" s="2" t="s">
        <v>18</v>
      </c>
      <c r="Q1061" s="2" t="s">
        <v>19</v>
      </c>
      <c r="R1061" s="14">
        <v>34000000</v>
      </c>
      <c r="S1061" s="9">
        <f t="shared" si="64"/>
        <v>3432299</v>
      </c>
    </row>
    <row r="1062" spans="1:19" ht="13.2">
      <c r="A1062" s="2" t="s">
        <v>248</v>
      </c>
      <c r="B1062" s="2" t="s">
        <v>803</v>
      </c>
      <c r="C1062" s="5">
        <v>7.1</v>
      </c>
      <c r="D1062" s="7">
        <v>2000</v>
      </c>
      <c r="E1062" s="7" t="str">
        <f t="shared" si="65"/>
        <v>2000s</v>
      </c>
      <c r="F1062" s="9">
        <v>113330342</v>
      </c>
      <c r="G1062" s="11">
        <v>192</v>
      </c>
      <c r="H1062" s="2" t="s">
        <v>560</v>
      </c>
      <c r="I1062" s="2" t="s">
        <v>266</v>
      </c>
      <c r="N1062" s="11">
        <v>207613</v>
      </c>
      <c r="O1062" s="11">
        <v>1144</v>
      </c>
      <c r="P1062" s="2" t="s">
        <v>18</v>
      </c>
      <c r="Q1062" s="2" t="s">
        <v>19</v>
      </c>
      <c r="R1062" s="14">
        <v>110000000</v>
      </c>
      <c r="S1062" s="9">
        <f t="shared" si="64"/>
        <v>3330342</v>
      </c>
    </row>
    <row r="1063" spans="1:19" ht="13.2">
      <c r="A1063" s="2" t="s">
        <v>1634</v>
      </c>
      <c r="B1063" s="2" t="s">
        <v>1635</v>
      </c>
      <c r="C1063" s="5">
        <v>7.1</v>
      </c>
      <c r="D1063" s="7">
        <v>2002</v>
      </c>
      <c r="E1063" s="7" t="str">
        <f t="shared" si="65"/>
        <v>2000s</v>
      </c>
      <c r="F1063" s="9">
        <v>78120196</v>
      </c>
      <c r="G1063" s="11">
        <v>141</v>
      </c>
      <c r="H1063" s="2" t="s">
        <v>560</v>
      </c>
      <c r="I1063" s="2" t="s">
        <v>340</v>
      </c>
      <c r="N1063" s="11">
        <v>103241</v>
      </c>
      <c r="O1063" s="11">
        <v>742</v>
      </c>
      <c r="P1063" s="2" t="s">
        <v>18</v>
      </c>
      <c r="Q1063" s="2" t="s">
        <v>19</v>
      </c>
      <c r="R1063" s="14">
        <v>75000000</v>
      </c>
      <c r="S1063" s="9">
        <f t="shared" si="64"/>
        <v>3120196</v>
      </c>
    </row>
    <row r="1064" spans="1:19" ht="13.2">
      <c r="A1064" s="2" t="s">
        <v>7539</v>
      </c>
      <c r="B1064" s="2" t="s">
        <v>7540</v>
      </c>
      <c r="C1064" s="5">
        <v>7.1</v>
      </c>
      <c r="D1064" s="7">
        <v>2009</v>
      </c>
      <c r="E1064" s="7" t="str">
        <f t="shared" si="65"/>
        <v>2000s</v>
      </c>
      <c r="F1064" s="9">
        <v>3773863</v>
      </c>
      <c r="G1064" s="11">
        <v>20</v>
      </c>
      <c r="H1064" s="2" t="s">
        <v>1655</v>
      </c>
      <c r="I1064" s="2" t="s">
        <v>6587</v>
      </c>
      <c r="N1064" s="11">
        <v>4583</v>
      </c>
      <c r="O1064" s="11">
        <v>55</v>
      </c>
      <c r="P1064" s="2" t="s">
        <v>18</v>
      </c>
      <c r="Q1064" s="2" t="s">
        <v>19</v>
      </c>
      <c r="R1064" s="14">
        <v>1000000</v>
      </c>
      <c r="S1064" s="9">
        <f t="shared" si="64"/>
        <v>2773863</v>
      </c>
    </row>
    <row r="1065" spans="1:19" ht="13.2">
      <c r="A1065" s="2" t="s">
        <v>7183</v>
      </c>
      <c r="B1065" s="2" t="s">
        <v>7184</v>
      </c>
      <c r="C1065" s="5">
        <v>7.1</v>
      </c>
      <c r="D1065" s="7">
        <v>1986</v>
      </c>
      <c r="E1065" s="7" t="str">
        <f t="shared" si="65"/>
        <v>1980s</v>
      </c>
      <c r="F1065" s="9">
        <v>4600000</v>
      </c>
      <c r="G1065" s="11">
        <v>45</v>
      </c>
      <c r="H1065" s="2" t="s">
        <v>1001</v>
      </c>
      <c r="I1065" s="2" t="s">
        <v>335</v>
      </c>
      <c r="N1065" s="11">
        <v>11763</v>
      </c>
      <c r="O1065" s="11">
        <v>111</v>
      </c>
      <c r="P1065" s="2" t="s">
        <v>18</v>
      </c>
      <c r="Q1065" s="2" t="s">
        <v>19</v>
      </c>
      <c r="R1065" s="14">
        <v>1900000</v>
      </c>
      <c r="S1065" s="9">
        <f t="shared" si="64"/>
        <v>2700000</v>
      </c>
    </row>
    <row r="1066" spans="1:19" ht="13.2">
      <c r="A1066" s="2" t="s">
        <v>2508</v>
      </c>
      <c r="B1066" s="2" t="s">
        <v>3959</v>
      </c>
      <c r="C1066" s="5">
        <v>7.1</v>
      </c>
      <c r="D1066" s="7">
        <v>2009</v>
      </c>
      <c r="E1066" s="7" t="str">
        <f t="shared" si="65"/>
        <v>2000s</v>
      </c>
      <c r="F1066" s="9">
        <v>28501651</v>
      </c>
      <c r="G1066" s="11">
        <v>217</v>
      </c>
      <c r="H1066" s="2" t="s">
        <v>1945</v>
      </c>
      <c r="I1066" s="2" t="s">
        <v>469</v>
      </c>
      <c r="N1066" s="11">
        <v>88035</v>
      </c>
      <c r="O1066" s="11">
        <v>201</v>
      </c>
      <c r="P1066" s="2" t="s">
        <v>18</v>
      </c>
      <c r="Q1066" s="2" t="s">
        <v>19</v>
      </c>
      <c r="R1066" s="14">
        <v>26000000</v>
      </c>
      <c r="S1066" s="9">
        <f t="shared" si="64"/>
        <v>2501651</v>
      </c>
    </row>
    <row r="1067" spans="1:19" ht="13.2">
      <c r="A1067" s="2" t="s">
        <v>4996</v>
      </c>
      <c r="B1067" s="2" t="s">
        <v>4997</v>
      </c>
      <c r="C1067" s="5">
        <v>7.1</v>
      </c>
      <c r="D1067" s="7">
        <v>2007</v>
      </c>
      <c r="E1067" s="7" t="str">
        <f t="shared" si="65"/>
        <v>2000s</v>
      </c>
      <c r="F1067" s="9">
        <v>18663911</v>
      </c>
      <c r="G1067" s="11">
        <v>150</v>
      </c>
      <c r="H1067" s="2" t="s">
        <v>2869</v>
      </c>
      <c r="I1067" s="2" t="s">
        <v>155</v>
      </c>
      <c r="N1067" s="11">
        <v>46204</v>
      </c>
      <c r="O1067" s="11">
        <v>151</v>
      </c>
      <c r="P1067" s="2" t="s">
        <v>18</v>
      </c>
      <c r="Q1067" s="2" t="s">
        <v>30</v>
      </c>
      <c r="R1067" s="14">
        <v>16500000</v>
      </c>
      <c r="S1067" s="9">
        <f t="shared" si="64"/>
        <v>2163911</v>
      </c>
    </row>
    <row r="1068" spans="1:19" ht="13.2">
      <c r="A1068" s="2" t="s">
        <v>804</v>
      </c>
      <c r="B1068" s="2" t="s">
        <v>3675</v>
      </c>
      <c r="C1068" s="5">
        <v>7.1</v>
      </c>
      <c r="D1068" s="7">
        <v>2013</v>
      </c>
      <c r="E1068" s="7" t="str">
        <f t="shared" si="65"/>
        <v>2010s</v>
      </c>
      <c r="F1068" s="9">
        <v>32154410</v>
      </c>
      <c r="G1068" s="11">
        <v>450</v>
      </c>
      <c r="H1068" s="2" t="s">
        <v>1093</v>
      </c>
      <c r="I1068" s="2" t="s">
        <v>259</v>
      </c>
      <c r="N1068" s="11">
        <v>148327</v>
      </c>
      <c r="O1068" s="11">
        <v>274</v>
      </c>
      <c r="P1068" s="2" t="s">
        <v>18</v>
      </c>
      <c r="Q1068" s="2" t="s">
        <v>19</v>
      </c>
      <c r="R1068" s="14">
        <v>30000000</v>
      </c>
      <c r="S1068" s="9">
        <f t="shared" si="64"/>
        <v>2154410</v>
      </c>
    </row>
    <row r="1069" spans="1:19" ht="13.2">
      <c r="A1069" s="2" t="s">
        <v>2932</v>
      </c>
      <c r="B1069" s="2" t="s">
        <v>7644</v>
      </c>
      <c r="C1069" s="5">
        <v>7.1</v>
      </c>
      <c r="D1069" s="7">
        <v>2003</v>
      </c>
      <c r="E1069" s="7" t="str">
        <f t="shared" si="65"/>
        <v>2000s</v>
      </c>
      <c r="F1069" s="9">
        <v>2360184</v>
      </c>
      <c r="G1069" s="11">
        <v>131</v>
      </c>
      <c r="H1069" s="2" t="s">
        <v>1278</v>
      </c>
      <c r="I1069" s="2" t="s">
        <v>249</v>
      </c>
      <c r="N1069" s="11">
        <v>18035</v>
      </c>
      <c r="O1069" s="11">
        <v>177</v>
      </c>
      <c r="P1069" s="2" t="s">
        <v>18</v>
      </c>
      <c r="Q1069" s="2" t="s">
        <v>19</v>
      </c>
      <c r="R1069" s="14">
        <v>300000</v>
      </c>
      <c r="S1069" s="9">
        <f t="shared" si="64"/>
        <v>2060184</v>
      </c>
    </row>
    <row r="1070" spans="1:19" ht="13.2">
      <c r="A1070" s="2" t="s">
        <v>4688</v>
      </c>
      <c r="B1070" s="2" t="s">
        <v>6879</v>
      </c>
      <c r="C1070" s="5">
        <v>7.1</v>
      </c>
      <c r="D1070" s="7">
        <v>2011</v>
      </c>
      <c r="E1070" s="7" t="str">
        <f t="shared" si="65"/>
        <v>2010s</v>
      </c>
      <c r="F1070" s="9">
        <v>5354039</v>
      </c>
      <c r="G1070" s="11">
        <v>290</v>
      </c>
      <c r="H1070" s="2" t="s">
        <v>1737</v>
      </c>
      <c r="I1070" s="2" t="s">
        <v>70</v>
      </c>
      <c r="N1070" s="11">
        <v>92599</v>
      </c>
      <c r="O1070" s="11">
        <v>225</v>
      </c>
      <c r="P1070" s="2" t="s">
        <v>18</v>
      </c>
      <c r="Q1070" s="2" t="s">
        <v>19</v>
      </c>
      <c r="R1070" s="14">
        <v>3500000</v>
      </c>
      <c r="S1070" s="9">
        <f t="shared" si="64"/>
        <v>1854039</v>
      </c>
    </row>
    <row r="1071" spans="1:19" ht="13.2">
      <c r="A1071" s="2" t="s">
        <v>3672</v>
      </c>
      <c r="B1071" s="2" t="s">
        <v>3674</v>
      </c>
      <c r="C1071" s="5">
        <v>7.1</v>
      </c>
      <c r="D1071" s="7">
        <v>2009</v>
      </c>
      <c r="E1071" s="7" t="str">
        <f t="shared" si="65"/>
        <v>2000s</v>
      </c>
      <c r="F1071" s="9">
        <v>31743332</v>
      </c>
      <c r="G1071" s="11">
        <v>263</v>
      </c>
      <c r="H1071" s="2" t="s">
        <v>3673</v>
      </c>
      <c r="I1071" s="2" t="s">
        <v>1587</v>
      </c>
      <c r="N1071" s="11">
        <v>111117</v>
      </c>
      <c r="O1071" s="11">
        <v>245</v>
      </c>
      <c r="P1071" s="2" t="s">
        <v>18</v>
      </c>
      <c r="Q1071" s="2" t="s">
        <v>19</v>
      </c>
      <c r="R1071" s="14">
        <v>30000000</v>
      </c>
      <c r="S1071" s="9">
        <f t="shared" si="64"/>
        <v>1743332</v>
      </c>
    </row>
    <row r="1072" spans="1:19" ht="13.2">
      <c r="A1072" s="2" t="s">
        <v>6271</v>
      </c>
      <c r="B1072" s="2" t="s">
        <v>6272</v>
      </c>
      <c r="C1072" s="5">
        <v>7.1</v>
      </c>
      <c r="D1072" s="7">
        <v>2009</v>
      </c>
      <c r="E1072" s="7" t="str">
        <f t="shared" si="65"/>
        <v>2000s</v>
      </c>
      <c r="F1072" s="9">
        <v>9176553</v>
      </c>
      <c r="G1072" s="11">
        <v>160</v>
      </c>
      <c r="H1072" s="2" t="s">
        <v>3533</v>
      </c>
      <c r="I1072" s="2" t="s">
        <v>313</v>
      </c>
      <c r="N1072" s="11">
        <v>19147</v>
      </c>
      <c r="O1072" s="11">
        <v>97</v>
      </c>
      <c r="P1072" s="2" t="s">
        <v>18</v>
      </c>
      <c r="Q1072" s="2" t="s">
        <v>19</v>
      </c>
      <c r="R1072" s="14">
        <v>7500000</v>
      </c>
      <c r="S1072" s="9">
        <f t="shared" si="64"/>
        <v>1676553</v>
      </c>
    </row>
    <row r="1073" spans="1:19" ht="13.2">
      <c r="A1073" s="2" t="s">
        <v>6574</v>
      </c>
      <c r="B1073" s="2" t="s">
        <v>7606</v>
      </c>
      <c r="C1073" s="5">
        <v>7.1</v>
      </c>
      <c r="D1073" s="7">
        <v>2006</v>
      </c>
      <c r="E1073" s="7" t="str">
        <f t="shared" si="65"/>
        <v>2000s</v>
      </c>
      <c r="F1073" s="9">
        <v>1689999</v>
      </c>
      <c r="G1073" s="11">
        <v>69</v>
      </c>
      <c r="H1073" s="2" t="s">
        <v>1655</v>
      </c>
      <c r="I1073" s="2" t="s">
        <v>7605</v>
      </c>
      <c r="N1073" s="11">
        <v>3675</v>
      </c>
      <c r="O1073" s="11">
        <v>48</v>
      </c>
      <c r="P1073" s="2" t="s">
        <v>1380</v>
      </c>
      <c r="Q1073" s="2" t="s">
        <v>19</v>
      </c>
      <c r="R1073" s="14">
        <v>400000</v>
      </c>
      <c r="S1073" s="9">
        <f t="shared" si="64"/>
        <v>1289999</v>
      </c>
    </row>
    <row r="1074" spans="1:19" ht="13.2">
      <c r="A1074" s="2" t="s">
        <v>3914</v>
      </c>
      <c r="B1074" s="2" t="s">
        <v>7773</v>
      </c>
      <c r="C1074" s="5">
        <v>7.1</v>
      </c>
      <c r="D1074" s="7">
        <v>1991</v>
      </c>
      <c r="E1074" s="7" t="str">
        <f t="shared" si="65"/>
        <v>1990s</v>
      </c>
      <c r="F1074" s="9">
        <v>1227508</v>
      </c>
      <c r="G1074" s="11">
        <v>61</v>
      </c>
      <c r="H1074" s="2" t="s">
        <v>1278</v>
      </c>
      <c r="I1074" s="2" t="s">
        <v>7772</v>
      </c>
      <c r="N1074" s="11">
        <v>15103</v>
      </c>
      <c r="O1074" s="11">
        <v>80</v>
      </c>
      <c r="P1074" s="2" t="s">
        <v>18</v>
      </c>
      <c r="Q1074" s="2" t="s">
        <v>19</v>
      </c>
      <c r="R1074" s="14">
        <v>23000</v>
      </c>
      <c r="S1074" s="9">
        <f t="shared" si="64"/>
        <v>1204508</v>
      </c>
    </row>
    <row r="1075" spans="1:19" ht="13.2">
      <c r="A1075" s="2" t="s">
        <v>5614</v>
      </c>
      <c r="B1075" s="2" t="s">
        <v>7036</v>
      </c>
      <c r="C1075" s="5">
        <v>7.1</v>
      </c>
      <c r="D1075" s="7">
        <v>2012</v>
      </c>
      <c r="E1075" s="7" t="str">
        <f t="shared" si="65"/>
        <v>2010s</v>
      </c>
      <c r="F1075" s="9">
        <v>3325638</v>
      </c>
      <c r="G1075" s="11">
        <v>252</v>
      </c>
      <c r="H1075" s="2" t="s">
        <v>7035</v>
      </c>
      <c r="I1075" s="2" t="s">
        <v>72</v>
      </c>
      <c r="N1075" s="11">
        <v>52509</v>
      </c>
      <c r="O1075" s="11">
        <v>84</v>
      </c>
      <c r="P1075" s="2" t="s">
        <v>18</v>
      </c>
      <c r="Q1075" s="2" t="s">
        <v>19</v>
      </c>
      <c r="R1075" s="14">
        <v>2500000</v>
      </c>
      <c r="S1075" s="9">
        <f t="shared" si="64"/>
        <v>825638</v>
      </c>
    </row>
    <row r="1076" spans="1:19" ht="13.2">
      <c r="A1076" s="2" t="s">
        <v>7150</v>
      </c>
      <c r="B1076" s="2" t="s">
        <v>7647</v>
      </c>
      <c r="C1076" s="5">
        <v>7.1</v>
      </c>
      <c r="D1076" s="7">
        <v>2008</v>
      </c>
      <c r="E1076" s="7" t="str">
        <f t="shared" si="65"/>
        <v>2000s</v>
      </c>
      <c r="F1076" s="9">
        <v>856942</v>
      </c>
      <c r="G1076" s="11">
        <v>189</v>
      </c>
      <c r="H1076" s="2" t="s">
        <v>1655</v>
      </c>
      <c r="I1076" s="2" t="s">
        <v>6986</v>
      </c>
      <c r="N1076" s="11">
        <v>12241</v>
      </c>
      <c r="O1076" s="11">
        <v>112</v>
      </c>
      <c r="P1076" s="2" t="s">
        <v>18</v>
      </c>
      <c r="Q1076" s="2" t="s">
        <v>19</v>
      </c>
      <c r="R1076" s="14">
        <v>200000</v>
      </c>
      <c r="S1076" s="9">
        <f t="shared" si="64"/>
        <v>656942</v>
      </c>
    </row>
    <row r="1077" spans="1:19" ht="13.2">
      <c r="A1077" s="2" t="s">
        <v>6628</v>
      </c>
      <c r="B1077" s="2" t="s">
        <v>7042</v>
      </c>
      <c r="C1077" s="5">
        <v>7.1</v>
      </c>
      <c r="D1077" s="7">
        <v>1990</v>
      </c>
      <c r="E1077" s="7" t="str">
        <f t="shared" si="65"/>
        <v>1990s</v>
      </c>
      <c r="F1077" s="9">
        <v>333658</v>
      </c>
      <c r="G1077" s="11">
        <v>1</v>
      </c>
      <c r="H1077" s="2" t="s">
        <v>7041</v>
      </c>
      <c r="I1077" s="2" t="s">
        <v>111</v>
      </c>
      <c r="N1077" s="11">
        <v>97</v>
      </c>
      <c r="O1077" s="11">
        <v>2</v>
      </c>
      <c r="P1077" s="2" t="s">
        <v>18</v>
      </c>
      <c r="Q1077" s="2" t="s">
        <v>19</v>
      </c>
      <c r="R1077" s="14">
        <v>34000</v>
      </c>
      <c r="S1077" s="9">
        <f t="shared" si="64"/>
        <v>299658</v>
      </c>
    </row>
    <row r="1078" spans="1:19" ht="13.2">
      <c r="A1078" s="2" t="s">
        <v>1719</v>
      </c>
      <c r="B1078" s="2" t="s">
        <v>7452</v>
      </c>
      <c r="C1078" s="5">
        <v>7.1</v>
      </c>
      <c r="D1078" s="7">
        <v>2005</v>
      </c>
      <c r="E1078" s="7" t="str">
        <f t="shared" si="65"/>
        <v>2000s</v>
      </c>
      <c r="F1078" s="9">
        <v>1007962</v>
      </c>
      <c r="G1078" s="11">
        <v>231</v>
      </c>
      <c r="H1078" s="2" t="s">
        <v>1093</v>
      </c>
      <c r="I1078" s="2" t="s">
        <v>7451</v>
      </c>
      <c r="N1078" s="11">
        <v>131969</v>
      </c>
      <c r="O1078" s="11">
        <v>651</v>
      </c>
      <c r="P1078" s="2" t="s">
        <v>18</v>
      </c>
      <c r="Q1078" s="2" t="s">
        <v>19</v>
      </c>
      <c r="R1078" s="14">
        <v>950000</v>
      </c>
      <c r="S1078" s="9">
        <f t="shared" si="64"/>
        <v>57962</v>
      </c>
    </row>
    <row r="1079" spans="1:19" ht="13.2">
      <c r="A1079" s="2" t="s">
        <v>4992</v>
      </c>
      <c r="B1079" s="2" t="s">
        <v>6764</v>
      </c>
      <c r="C1079" s="5">
        <v>7.1</v>
      </c>
      <c r="D1079" s="7">
        <v>2002</v>
      </c>
      <c r="E1079" s="7" t="str">
        <f t="shared" si="65"/>
        <v>2000s</v>
      </c>
      <c r="F1079" s="9">
        <v>4046737</v>
      </c>
      <c r="G1079" s="11">
        <v>163</v>
      </c>
      <c r="H1079" s="2" t="s">
        <v>750</v>
      </c>
      <c r="I1079" s="2" t="s">
        <v>5329</v>
      </c>
      <c r="N1079" s="11">
        <v>67949</v>
      </c>
      <c r="O1079" s="11">
        <v>390</v>
      </c>
      <c r="P1079" s="2" t="s">
        <v>18</v>
      </c>
      <c r="Q1079" s="2" t="s">
        <v>19</v>
      </c>
      <c r="R1079" s="14">
        <v>4000000</v>
      </c>
      <c r="S1079" s="9">
        <f t="shared" si="64"/>
        <v>46737</v>
      </c>
    </row>
    <row r="1080" spans="1:19" ht="13.2">
      <c r="A1080" s="2" t="s">
        <v>7592</v>
      </c>
      <c r="B1080" s="2" t="s">
        <v>7593</v>
      </c>
      <c r="C1080" s="5">
        <v>7.1</v>
      </c>
      <c r="D1080" s="7">
        <v>2005</v>
      </c>
      <c r="E1080" s="7" t="str">
        <f t="shared" si="65"/>
        <v>2000s</v>
      </c>
      <c r="F1080" s="9">
        <v>379122</v>
      </c>
      <c r="G1080" s="11">
        <v>365</v>
      </c>
      <c r="H1080" s="2" t="s">
        <v>750</v>
      </c>
      <c r="I1080" s="2" t="s">
        <v>179</v>
      </c>
      <c r="N1080" s="11">
        <v>10143</v>
      </c>
      <c r="O1080" s="11">
        <v>54</v>
      </c>
      <c r="P1080" s="2" t="s">
        <v>18</v>
      </c>
      <c r="Q1080" s="2" t="s">
        <v>30</v>
      </c>
      <c r="R1080" s="14">
        <v>450000</v>
      </c>
      <c r="S1080" s="9">
        <f t="shared" si="64"/>
        <v>-70878</v>
      </c>
    </row>
    <row r="1081" spans="1:19" ht="13.2">
      <c r="A1081" s="2" t="s">
        <v>7728</v>
      </c>
      <c r="B1081" s="2" t="s">
        <v>7730</v>
      </c>
      <c r="C1081" s="5">
        <v>7.1</v>
      </c>
      <c r="D1081" s="7">
        <v>2014</v>
      </c>
      <c r="E1081" s="7" t="str">
        <f t="shared" si="65"/>
        <v>2010s</v>
      </c>
      <c r="F1081" s="9">
        <v>5858</v>
      </c>
      <c r="G1081" s="11">
        <v>18</v>
      </c>
      <c r="H1081" s="2" t="s">
        <v>37</v>
      </c>
      <c r="I1081" s="2" t="s">
        <v>7729</v>
      </c>
      <c r="N1081" s="11">
        <v>260</v>
      </c>
      <c r="O1081" s="11">
        <v>2</v>
      </c>
      <c r="P1081" s="2" t="s">
        <v>18</v>
      </c>
      <c r="Q1081" s="2" t="s">
        <v>19</v>
      </c>
      <c r="R1081" s="14">
        <v>150000</v>
      </c>
      <c r="S1081" s="9">
        <f t="shared" si="64"/>
        <v>-144142</v>
      </c>
    </row>
    <row r="1082" spans="1:19" ht="13.2">
      <c r="A1082" s="2" t="s">
        <v>7566</v>
      </c>
      <c r="B1082" s="2" t="s">
        <v>7567</v>
      </c>
      <c r="C1082" s="5">
        <v>7.1</v>
      </c>
      <c r="D1082" s="7">
        <v>2012</v>
      </c>
      <c r="E1082" s="7" t="str">
        <f t="shared" si="65"/>
        <v>2010s</v>
      </c>
      <c r="F1082" s="9">
        <v>151389</v>
      </c>
      <c r="G1082" s="11">
        <v>39</v>
      </c>
      <c r="H1082" s="2" t="s">
        <v>37</v>
      </c>
      <c r="I1082" s="2" t="s">
        <v>994</v>
      </c>
      <c r="N1082" s="11">
        <v>774</v>
      </c>
      <c r="O1082" s="11">
        <v>7</v>
      </c>
      <c r="P1082" s="2" t="s">
        <v>18</v>
      </c>
      <c r="Q1082" s="2" t="s">
        <v>19</v>
      </c>
      <c r="R1082" s="14">
        <v>500000</v>
      </c>
      <c r="S1082" s="9">
        <f t="shared" si="64"/>
        <v>-348611</v>
      </c>
    </row>
    <row r="1083" spans="1:19" ht="13.2">
      <c r="A1083" s="2" t="s">
        <v>3341</v>
      </c>
      <c r="B1083" s="2" t="s">
        <v>3342</v>
      </c>
      <c r="C1083" s="5">
        <v>7.1</v>
      </c>
      <c r="D1083" s="7">
        <v>2015</v>
      </c>
      <c r="E1083" s="7" t="str">
        <f t="shared" si="65"/>
        <v>2010s</v>
      </c>
      <c r="F1083" s="9">
        <v>34531832</v>
      </c>
      <c r="G1083" s="11">
        <v>219</v>
      </c>
      <c r="H1083" s="2" t="s">
        <v>852</v>
      </c>
      <c r="I1083" s="2" t="s">
        <v>97</v>
      </c>
      <c r="N1083" s="11">
        <v>44788</v>
      </c>
      <c r="O1083" s="11">
        <v>138</v>
      </c>
      <c r="P1083" s="2" t="s">
        <v>18</v>
      </c>
      <c r="Q1083" s="2" t="s">
        <v>30</v>
      </c>
      <c r="R1083" s="14">
        <v>35000000</v>
      </c>
      <c r="S1083" s="9">
        <f t="shared" si="64"/>
        <v>-468168</v>
      </c>
    </row>
    <row r="1084" spans="1:19" ht="13.2">
      <c r="A1084" s="2" t="s">
        <v>863</v>
      </c>
      <c r="B1084" s="2" t="s">
        <v>865</v>
      </c>
      <c r="C1084" s="5">
        <v>7.1</v>
      </c>
      <c r="D1084" s="7">
        <v>2009</v>
      </c>
      <c r="E1084" s="7" t="str">
        <f t="shared" si="65"/>
        <v>2000s</v>
      </c>
      <c r="F1084" s="9">
        <v>104374107</v>
      </c>
      <c r="G1084" s="11">
        <v>228</v>
      </c>
      <c r="H1084" s="2" t="s">
        <v>864</v>
      </c>
      <c r="I1084" s="2" t="s">
        <v>501</v>
      </c>
      <c r="N1084" s="11">
        <v>89351</v>
      </c>
      <c r="O1084" s="11">
        <v>214</v>
      </c>
      <c r="P1084" s="2" t="s">
        <v>18</v>
      </c>
      <c r="Q1084" s="2" t="s">
        <v>19</v>
      </c>
      <c r="R1084" s="14">
        <v>105000000</v>
      </c>
      <c r="S1084" s="9">
        <f t="shared" si="64"/>
        <v>-625893</v>
      </c>
    </row>
    <row r="1085" spans="1:19" ht="13.2">
      <c r="A1085" s="2" t="s">
        <v>6828</v>
      </c>
      <c r="B1085" s="2" t="s">
        <v>6831</v>
      </c>
      <c r="C1085" s="5">
        <v>7.1</v>
      </c>
      <c r="D1085" s="7">
        <v>1948</v>
      </c>
      <c r="E1085" s="7" t="str">
        <f t="shared" si="65"/>
        <v>1940s</v>
      </c>
      <c r="F1085" s="9">
        <v>2956000</v>
      </c>
      <c r="G1085" s="11">
        <v>41</v>
      </c>
      <c r="H1085" s="2" t="s">
        <v>6829</v>
      </c>
      <c r="I1085" s="2" t="s">
        <v>6830</v>
      </c>
      <c r="N1085" s="11">
        <v>3258</v>
      </c>
      <c r="O1085" s="11">
        <v>54</v>
      </c>
      <c r="P1085" s="2" t="s">
        <v>18</v>
      </c>
      <c r="Q1085" s="2" t="s">
        <v>19</v>
      </c>
      <c r="R1085" s="14">
        <v>3700000</v>
      </c>
      <c r="S1085" s="9">
        <f t="shared" si="64"/>
        <v>-744000</v>
      </c>
    </row>
    <row r="1086" spans="1:19" ht="13.2">
      <c r="A1086" s="2" t="s">
        <v>602</v>
      </c>
      <c r="B1086" s="2" t="s">
        <v>5743</v>
      </c>
      <c r="C1086" s="5">
        <v>7.1</v>
      </c>
      <c r="D1086" s="7">
        <v>2004</v>
      </c>
      <c r="E1086" s="7" t="str">
        <f t="shared" si="65"/>
        <v>2000s</v>
      </c>
      <c r="F1086" s="9">
        <v>10214647</v>
      </c>
      <c r="G1086" s="11">
        <v>188</v>
      </c>
      <c r="H1086" s="2" t="s">
        <v>814</v>
      </c>
      <c r="I1086" s="2" t="s">
        <v>137</v>
      </c>
      <c r="N1086" s="11">
        <v>42689</v>
      </c>
      <c r="O1086" s="11">
        <v>204</v>
      </c>
      <c r="P1086" s="2" t="s">
        <v>18</v>
      </c>
      <c r="Q1086" s="2" t="s">
        <v>19</v>
      </c>
      <c r="R1086" s="14">
        <v>11000000</v>
      </c>
      <c r="S1086" s="9">
        <f t="shared" si="64"/>
        <v>-785353</v>
      </c>
    </row>
    <row r="1087" spans="1:19" ht="13.2">
      <c r="A1087" s="2" t="s">
        <v>6645</v>
      </c>
      <c r="B1087" s="2" t="s">
        <v>7602</v>
      </c>
      <c r="C1087" s="5">
        <v>7.1</v>
      </c>
      <c r="D1087" s="7">
        <v>2013</v>
      </c>
      <c r="E1087" s="7" t="str">
        <f t="shared" si="65"/>
        <v>2010s</v>
      </c>
      <c r="F1087" s="9">
        <v>258113</v>
      </c>
      <c r="G1087" s="11">
        <v>279</v>
      </c>
      <c r="H1087" s="2" t="s">
        <v>1093</v>
      </c>
      <c r="I1087" s="2" t="s">
        <v>1393</v>
      </c>
      <c r="N1087" s="11">
        <v>42678</v>
      </c>
      <c r="O1087" s="11">
        <v>135</v>
      </c>
      <c r="P1087" s="2" t="s">
        <v>18</v>
      </c>
      <c r="Q1087" s="2" t="s">
        <v>19</v>
      </c>
      <c r="R1087" s="14">
        <v>1066167</v>
      </c>
      <c r="S1087" s="9">
        <f t="shared" si="64"/>
        <v>-808054</v>
      </c>
    </row>
    <row r="1088" spans="1:19" ht="13.2">
      <c r="A1088" s="2" t="s">
        <v>6950</v>
      </c>
      <c r="B1088" s="2" t="s">
        <v>6951</v>
      </c>
      <c r="C1088" s="5">
        <v>7.1</v>
      </c>
      <c r="D1088" s="7">
        <v>2001</v>
      </c>
      <c r="E1088" s="7" t="str">
        <f t="shared" si="65"/>
        <v>2000s</v>
      </c>
      <c r="F1088" s="9">
        <v>3287435</v>
      </c>
      <c r="G1088" s="11">
        <v>79</v>
      </c>
      <c r="H1088" s="2" t="s">
        <v>1655</v>
      </c>
      <c r="I1088" s="2" t="s">
        <v>373</v>
      </c>
      <c r="N1088" s="11">
        <v>8603</v>
      </c>
      <c r="O1088" s="11">
        <v>115</v>
      </c>
      <c r="P1088" s="2" t="s">
        <v>18</v>
      </c>
      <c r="Q1088" s="2" t="s">
        <v>19</v>
      </c>
      <c r="R1088" s="14">
        <v>4500000</v>
      </c>
      <c r="S1088" s="9">
        <f t="shared" si="64"/>
        <v>-1212565</v>
      </c>
    </row>
    <row r="1089" spans="1:19" ht="13.2">
      <c r="A1089" s="2" t="s">
        <v>6645</v>
      </c>
      <c r="B1089" s="2" t="s">
        <v>6647</v>
      </c>
      <c r="C1089" s="5">
        <v>7.1</v>
      </c>
      <c r="D1089" s="7">
        <v>2015</v>
      </c>
      <c r="E1089" s="7" t="str">
        <f t="shared" si="65"/>
        <v>2010s</v>
      </c>
      <c r="F1089" s="9">
        <v>3219029</v>
      </c>
      <c r="G1089" s="11">
        <v>322</v>
      </c>
      <c r="H1089" s="2" t="s">
        <v>6646</v>
      </c>
      <c r="I1089" s="2" t="s">
        <v>2331</v>
      </c>
      <c r="N1089" s="11">
        <v>28845</v>
      </c>
      <c r="O1089" s="11">
        <v>125</v>
      </c>
      <c r="P1089" s="2" t="s">
        <v>18</v>
      </c>
      <c r="Q1089" s="2" t="s">
        <v>19</v>
      </c>
      <c r="R1089" s="14">
        <v>5000000</v>
      </c>
      <c r="S1089" s="9">
        <f t="shared" si="64"/>
        <v>-1780971</v>
      </c>
    </row>
    <row r="1090" spans="1:19" ht="13.2">
      <c r="A1090" s="2" t="s">
        <v>6885</v>
      </c>
      <c r="B1090" s="2" t="s">
        <v>6886</v>
      </c>
      <c r="C1090" s="5">
        <v>7.1</v>
      </c>
      <c r="D1090" s="7">
        <v>1999</v>
      </c>
      <c r="E1090" s="7" t="str">
        <f t="shared" si="65"/>
        <v>1990s</v>
      </c>
      <c r="F1090" s="9">
        <v>104257</v>
      </c>
      <c r="G1090" s="11">
        <v>47</v>
      </c>
      <c r="H1090" s="2" t="s">
        <v>2904</v>
      </c>
      <c r="I1090" s="2" t="s">
        <v>5985</v>
      </c>
      <c r="N1090" s="11">
        <v>19194</v>
      </c>
      <c r="O1090" s="11">
        <v>160</v>
      </c>
      <c r="P1090" s="2" t="s">
        <v>18</v>
      </c>
      <c r="Q1090" s="2" t="s">
        <v>30</v>
      </c>
      <c r="R1090" s="14">
        <v>2200000</v>
      </c>
      <c r="S1090" s="9">
        <f t="shared" ref="S1090:S1153" si="66">F1090-R1090</f>
        <v>-2095743</v>
      </c>
    </row>
    <row r="1091" spans="1:19" ht="13.2">
      <c r="A1091" s="2" t="s">
        <v>7053</v>
      </c>
      <c r="B1091" s="2" t="s">
        <v>7055</v>
      </c>
      <c r="C1091" s="5">
        <v>7.1</v>
      </c>
      <c r="D1091" s="7">
        <v>2010</v>
      </c>
      <c r="E1091" s="7" t="str">
        <f t="shared" ref="E1091:E1154" si="67">LEFT(D1091,3)&amp;"0s"</f>
        <v>2010s</v>
      </c>
      <c r="F1091" s="9">
        <v>99851</v>
      </c>
      <c r="G1091" s="11">
        <v>28</v>
      </c>
      <c r="H1091" s="2" t="s">
        <v>37</v>
      </c>
      <c r="I1091" s="2" t="s">
        <v>7054</v>
      </c>
      <c r="N1091" s="11">
        <v>1138</v>
      </c>
      <c r="O1091" s="11">
        <v>30</v>
      </c>
      <c r="P1091" s="2" t="s">
        <v>18</v>
      </c>
      <c r="Q1091" s="2" t="s">
        <v>19</v>
      </c>
      <c r="R1091" s="14">
        <v>2500000</v>
      </c>
      <c r="S1091" s="9">
        <f t="shared" si="66"/>
        <v>-2400149</v>
      </c>
    </row>
    <row r="1092" spans="1:19" ht="13.2">
      <c r="A1092" s="2" t="s">
        <v>3914</v>
      </c>
      <c r="B1092" s="2" t="s">
        <v>4683</v>
      </c>
      <c r="C1092" s="5">
        <v>7.1</v>
      </c>
      <c r="D1092" s="7">
        <v>2006</v>
      </c>
      <c r="E1092" s="7" t="str">
        <f t="shared" si="67"/>
        <v>2000s</v>
      </c>
      <c r="F1092" s="9">
        <v>5480996</v>
      </c>
      <c r="G1092" s="11">
        <v>232</v>
      </c>
      <c r="H1092" s="2" t="s">
        <v>4682</v>
      </c>
      <c r="I1092" s="2" t="s">
        <v>54</v>
      </c>
      <c r="N1092" s="11">
        <v>89383</v>
      </c>
      <c r="O1092" s="11">
        <v>293</v>
      </c>
      <c r="P1092" s="2" t="s">
        <v>18</v>
      </c>
      <c r="Q1092" s="2" t="s">
        <v>19</v>
      </c>
      <c r="R1092" s="14">
        <v>8700000</v>
      </c>
      <c r="S1092" s="9">
        <f t="shared" si="66"/>
        <v>-3219004</v>
      </c>
    </row>
    <row r="1093" spans="1:19" ht="13.2">
      <c r="A1093" s="2" t="s">
        <v>6477</v>
      </c>
      <c r="B1093" s="2" t="s">
        <v>6479</v>
      </c>
      <c r="C1093" s="5">
        <v>7.1</v>
      </c>
      <c r="D1093" s="7">
        <v>2008</v>
      </c>
      <c r="E1093" s="7" t="str">
        <f t="shared" si="67"/>
        <v>2000s</v>
      </c>
      <c r="F1093" s="9">
        <v>542860</v>
      </c>
      <c r="G1093" s="11">
        <v>111</v>
      </c>
      <c r="H1093" s="2" t="s">
        <v>1016</v>
      </c>
      <c r="I1093" s="2" t="s">
        <v>6478</v>
      </c>
      <c r="N1093" s="11">
        <v>9230</v>
      </c>
      <c r="O1093" s="11">
        <v>37</v>
      </c>
      <c r="P1093" s="2" t="s">
        <v>4371</v>
      </c>
      <c r="Q1093" s="2" t="s">
        <v>4372</v>
      </c>
      <c r="R1093" s="14">
        <v>4000000</v>
      </c>
      <c r="S1093" s="9">
        <f t="shared" si="66"/>
        <v>-3457140</v>
      </c>
    </row>
    <row r="1094" spans="1:19" ht="13.2">
      <c r="A1094" s="2" t="s">
        <v>3886</v>
      </c>
      <c r="B1094" s="2" t="s">
        <v>6494</v>
      </c>
      <c r="C1094" s="5">
        <v>7.1</v>
      </c>
      <c r="D1094" s="7">
        <v>2001</v>
      </c>
      <c r="E1094" s="7" t="str">
        <f t="shared" si="67"/>
        <v>2000s</v>
      </c>
      <c r="F1094" s="9">
        <v>1292119</v>
      </c>
      <c r="G1094" s="11">
        <v>100</v>
      </c>
      <c r="H1094" s="2" t="s">
        <v>2869</v>
      </c>
      <c r="I1094" s="2" t="s">
        <v>127</v>
      </c>
      <c r="N1094" s="11">
        <v>14786</v>
      </c>
      <c r="O1094" s="11">
        <v>144</v>
      </c>
      <c r="P1094" s="2" t="s">
        <v>18</v>
      </c>
      <c r="Q1094" s="2" t="s">
        <v>30</v>
      </c>
      <c r="R1094" s="14">
        <v>5500000</v>
      </c>
      <c r="S1094" s="9">
        <f t="shared" si="66"/>
        <v>-4207881</v>
      </c>
    </row>
    <row r="1095" spans="1:19" ht="13.2">
      <c r="A1095" s="2" t="s">
        <v>5328</v>
      </c>
      <c r="B1095" s="2" t="s">
        <v>6029</v>
      </c>
      <c r="C1095" s="5">
        <v>7.1</v>
      </c>
      <c r="D1095" s="7">
        <v>2011</v>
      </c>
      <c r="E1095" s="7" t="str">
        <f t="shared" si="67"/>
        <v>2010s</v>
      </c>
      <c r="F1095" s="9">
        <v>3029870</v>
      </c>
      <c r="G1095" s="11">
        <v>439</v>
      </c>
      <c r="H1095" s="2" t="s">
        <v>964</v>
      </c>
      <c r="I1095" s="2" t="s">
        <v>135</v>
      </c>
      <c r="N1095" s="11">
        <v>128729</v>
      </c>
      <c r="O1095" s="11">
        <v>551</v>
      </c>
      <c r="P1095" s="2" t="s">
        <v>18</v>
      </c>
      <c r="Q1095" s="2" t="s">
        <v>3402</v>
      </c>
      <c r="R1095" s="14">
        <v>7400000</v>
      </c>
      <c r="S1095" s="9">
        <f t="shared" si="66"/>
        <v>-4370130</v>
      </c>
    </row>
    <row r="1096" spans="1:19" ht="13.2">
      <c r="A1096" s="2" t="s">
        <v>5929</v>
      </c>
      <c r="B1096" s="2" t="s">
        <v>5930</v>
      </c>
      <c r="C1096" s="5">
        <v>7.1</v>
      </c>
      <c r="D1096" s="7">
        <v>2015</v>
      </c>
      <c r="E1096" s="7" t="str">
        <f t="shared" si="67"/>
        <v>2010s</v>
      </c>
      <c r="F1096" s="9">
        <v>5348317</v>
      </c>
      <c r="G1096" s="11">
        <v>139</v>
      </c>
      <c r="H1096" s="2" t="s">
        <v>2545</v>
      </c>
      <c r="I1096" s="2" t="s">
        <v>1211</v>
      </c>
      <c r="N1096" s="11">
        <v>20810</v>
      </c>
      <c r="O1096" s="11">
        <v>100</v>
      </c>
      <c r="P1096" s="2" t="s">
        <v>18</v>
      </c>
      <c r="Q1096" s="2" t="s">
        <v>19</v>
      </c>
      <c r="R1096" s="14">
        <v>10000000</v>
      </c>
      <c r="S1096" s="9">
        <f t="shared" si="66"/>
        <v>-4651683</v>
      </c>
    </row>
    <row r="1097" spans="1:19" ht="13.2">
      <c r="A1097" s="2" t="s">
        <v>6159</v>
      </c>
      <c r="B1097" s="2" t="s">
        <v>6161</v>
      </c>
      <c r="C1097" s="5">
        <v>7.1</v>
      </c>
      <c r="D1097" s="7">
        <v>2002</v>
      </c>
      <c r="E1097" s="7" t="str">
        <f t="shared" si="67"/>
        <v>2000s</v>
      </c>
      <c r="F1097" s="9">
        <v>3076425</v>
      </c>
      <c r="G1097" s="11">
        <v>128</v>
      </c>
      <c r="H1097" s="2" t="s">
        <v>6160</v>
      </c>
      <c r="I1097" s="2" t="s">
        <v>2991</v>
      </c>
      <c r="N1097" s="11">
        <v>23660</v>
      </c>
      <c r="O1097" s="11">
        <v>162</v>
      </c>
      <c r="P1097" s="2" t="s">
        <v>770</v>
      </c>
      <c r="Q1097" s="2" t="s">
        <v>771</v>
      </c>
      <c r="R1097" s="14">
        <v>8000000</v>
      </c>
      <c r="S1097" s="9">
        <f t="shared" si="66"/>
        <v>-4923575</v>
      </c>
    </row>
    <row r="1098" spans="1:19" ht="13.2">
      <c r="A1098" s="2" t="s">
        <v>804</v>
      </c>
      <c r="B1098" s="2" t="s">
        <v>5940</v>
      </c>
      <c r="C1098" s="5">
        <v>7.1</v>
      </c>
      <c r="D1098" s="7">
        <v>1999</v>
      </c>
      <c r="E1098" s="7" t="str">
        <f t="shared" si="67"/>
        <v>1990s</v>
      </c>
      <c r="F1098" s="9">
        <v>3193102</v>
      </c>
      <c r="G1098" s="11">
        <v>111</v>
      </c>
      <c r="H1098" s="2" t="s">
        <v>1103</v>
      </c>
      <c r="I1098" s="2" t="s">
        <v>726</v>
      </c>
      <c r="N1098" s="11">
        <v>24412</v>
      </c>
      <c r="O1098" s="11">
        <v>240</v>
      </c>
      <c r="P1098" s="2" t="s">
        <v>18</v>
      </c>
      <c r="Q1098" s="2" t="s">
        <v>19</v>
      </c>
      <c r="R1098" s="14">
        <v>9000000</v>
      </c>
      <c r="S1098" s="9">
        <f t="shared" si="66"/>
        <v>-5806898</v>
      </c>
    </row>
    <row r="1099" spans="1:19" ht="13.2">
      <c r="A1099" s="2" t="s">
        <v>2491</v>
      </c>
      <c r="B1099" s="2" t="s">
        <v>6650</v>
      </c>
      <c r="C1099" s="5">
        <v>7.1</v>
      </c>
      <c r="D1099" s="7">
        <v>1996</v>
      </c>
      <c r="E1099" s="7" t="str">
        <f t="shared" si="67"/>
        <v>1990s</v>
      </c>
      <c r="F1099" s="9">
        <v>1040879</v>
      </c>
      <c r="G1099" s="11">
        <v>83</v>
      </c>
      <c r="H1099" s="2" t="s">
        <v>3927</v>
      </c>
      <c r="I1099" s="2" t="s">
        <v>2532</v>
      </c>
      <c r="N1099" s="11">
        <v>54478</v>
      </c>
      <c r="O1099" s="11">
        <v>184</v>
      </c>
      <c r="P1099" s="2" t="s">
        <v>18</v>
      </c>
      <c r="Q1099" s="2" t="s">
        <v>19</v>
      </c>
      <c r="R1099" s="14">
        <v>7000000</v>
      </c>
      <c r="S1099" s="9">
        <f t="shared" si="66"/>
        <v>-5959121</v>
      </c>
    </row>
    <row r="1100" spans="1:19" ht="13.2">
      <c r="A1100" s="2" t="s">
        <v>6097</v>
      </c>
      <c r="B1100" s="2" t="s">
        <v>6098</v>
      </c>
      <c r="C1100" s="5">
        <v>7.1</v>
      </c>
      <c r="D1100" s="7">
        <v>1999</v>
      </c>
      <c r="E1100" s="7" t="str">
        <f t="shared" si="67"/>
        <v>1990s</v>
      </c>
      <c r="F1100" s="9">
        <v>1997807</v>
      </c>
      <c r="G1100" s="11">
        <v>46</v>
      </c>
      <c r="H1100" s="2" t="s">
        <v>952</v>
      </c>
      <c r="I1100" s="2" t="s">
        <v>714</v>
      </c>
      <c r="N1100" s="11">
        <v>5158</v>
      </c>
      <c r="O1100" s="11">
        <v>140</v>
      </c>
      <c r="P1100" s="2" t="s">
        <v>18</v>
      </c>
      <c r="Q1100" s="2" t="s">
        <v>19</v>
      </c>
      <c r="R1100" s="14">
        <v>8000000</v>
      </c>
      <c r="S1100" s="9">
        <f t="shared" si="66"/>
        <v>-6002193</v>
      </c>
    </row>
    <row r="1101" spans="1:19" ht="13.2">
      <c r="A1101" s="2" t="s">
        <v>6311</v>
      </c>
      <c r="B1101" s="2" t="s">
        <v>6312</v>
      </c>
      <c r="C1101" s="5">
        <v>7.1</v>
      </c>
      <c r="D1101" s="7">
        <v>2010</v>
      </c>
      <c r="E1101" s="7" t="str">
        <f t="shared" si="67"/>
        <v>2010s</v>
      </c>
      <c r="F1101" s="9">
        <v>382946</v>
      </c>
      <c r="G1101" s="11">
        <v>134</v>
      </c>
      <c r="H1101" s="2" t="s">
        <v>1655</v>
      </c>
      <c r="I1101" s="2" t="s">
        <v>36</v>
      </c>
      <c r="N1101" s="11">
        <v>43965</v>
      </c>
      <c r="O1101" s="11">
        <v>99</v>
      </c>
      <c r="P1101" s="2" t="s">
        <v>18</v>
      </c>
      <c r="Q1101" s="2" t="s">
        <v>19</v>
      </c>
      <c r="R1101" s="14">
        <v>7000000</v>
      </c>
      <c r="S1101" s="9">
        <f t="shared" si="66"/>
        <v>-6617054</v>
      </c>
    </row>
    <row r="1102" spans="1:19" ht="13.2">
      <c r="A1102" s="2" t="s">
        <v>5942</v>
      </c>
      <c r="B1102" s="2" t="s">
        <v>5943</v>
      </c>
      <c r="C1102" s="5">
        <v>7.1</v>
      </c>
      <c r="D1102" s="7">
        <v>2000</v>
      </c>
      <c r="E1102" s="7" t="str">
        <f t="shared" si="67"/>
        <v>2000s</v>
      </c>
      <c r="F1102" s="9">
        <v>3041803</v>
      </c>
      <c r="G1102" s="11">
        <v>96</v>
      </c>
      <c r="H1102" s="2" t="s">
        <v>128</v>
      </c>
      <c r="I1102" s="2" t="s">
        <v>2643</v>
      </c>
      <c r="N1102" s="11">
        <v>6377</v>
      </c>
      <c r="O1102" s="11">
        <v>181</v>
      </c>
      <c r="P1102" s="2" t="s">
        <v>18</v>
      </c>
      <c r="Q1102" s="2" t="s">
        <v>30</v>
      </c>
      <c r="R1102" s="14">
        <v>10000000</v>
      </c>
      <c r="S1102" s="9">
        <f t="shared" si="66"/>
        <v>-6958197</v>
      </c>
    </row>
    <row r="1103" spans="1:19" ht="13.2">
      <c r="A1103" s="2" t="s">
        <v>26</v>
      </c>
      <c r="B1103" s="2" t="s">
        <v>1582</v>
      </c>
      <c r="C1103" s="5">
        <v>7.1</v>
      </c>
      <c r="D1103" s="7">
        <v>2005</v>
      </c>
      <c r="E1103" s="7" t="str">
        <f t="shared" si="67"/>
        <v>2000s</v>
      </c>
      <c r="F1103" s="9">
        <v>62647540</v>
      </c>
      <c r="G1103" s="11">
        <v>262</v>
      </c>
      <c r="H1103" s="2" t="s">
        <v>772</v>
      </c>
      <c r="I1103" s="2" t="s">
        <v>222</v>
      </c>
      <c r="N1103" s="11">
        <v>143525</v>
      </c>
      <c r="O1103" s="11">
        <v>657</v>
      </c>
      <c r="P1103" s="2" t="s">
        <v>18</v>
      </c>
      <c r="Q1103" s="2" t="s">
        <v>431</v>
      </c>
      <c r="R1103" s="14">
        <v>70000000</v>
      </c>
      <c r="S1103" s="9">
        <f t="shared" si="66"/>
        <v>-7352460</v>
      </c>
    </row>
    <row r="1104" spans="1:19" ht="13.2">
      <c r="A1104" s="2" t="s">
        <v>26</v>
      </c>
      <c r="B1104" s="2" t="s">
        <v>4409</v>
      </c>
      <c r="C1104" s="5">
        <v>7.1</v>
      </c>
      <c r="D1104" s="7">
        <v>2009</v>
      </c>
      <c r="E1104" s="7" t="str">
        <f t="shared" si="67"/>
        <v>2000s</v>
      </c>
      <c r="F1104" s="9">
        <v>9430988</v>
      </c>
      <c r="G1104" s="11">
        <v>217</v>
      </c>
      <c r="H1104" s="2" t="s">
        <v>750</v>
      </c>
      <c r="I1104" s="2" t="s">
        <v>939</v>
      </c>
      <c r="N1104" s="11">
        <v>45992</v>
      </c>
      <c r="O1104" s="11">
        <v>115</v>
      </c>
      <c r="P1104" s="2" t="s">
        <v>18</v>
      </c>
      <c r="Q1104" s="2" t="s">
        <v>19</v>
      </c>
      <c r="R1104" s="14">
        <v>17000000</v>
      </c>
      <c r="S1104" s="9">
        <f t="shared" si="66"/>
        <v>-7569012</v>
      </c>
    </row>
    <row r="1105" spans="1:19" ht="13.2">
      <c r="A1105" s="2" t="s">
        <v>1496</v>
      </c>
      <c r="B1105" s="2" t="s">
        <v>1498</v>
      </c>
      <c r="C1105" s="5">
        <v>7.1</v>
      </c>
      <c r="D1105" s="7">
        <v>2007</v>
      </c>
      <c r="E1105" s="7" t="str">
        <f t="shared" si="67"/>
        <v>2000s</v>
      </c>
      <c r="F1105" s="9">
        <v>66636385</v>
      </c>
      <c r="G1105" s="11">
        <v>269</v>
      </c>
      <c r="H1105" s="2" t="s">
        <v>1497</v>
      </c>
      <c r="I1105" s="2" t="s">
        <v>390</v>
      </c>
      <c r="N1105" s="11">
        <v>88451</v>
      </c>
      <c r="O1105" s="11">
        <v>289</v>
      </c>
      <c r="P1105" s="2" t="s">
        <v>18</v>
      </c>
      <c r="Q1105" s="2" t="s">
        <v>19</v>
      </c>
      <c r="R1105" s="14">
        <v>75000000</v>
      </c>
      <c r="S1105" s="9">
        <f t="shared" si="66"/>
        <v>-8363615</v>
      </c>
    </row>
    <row r="1106" spans="1:19" ht="13.2">
      <c r="A1106" s="2" t="s">
        <v>3852</v>
      </c>
      <c r="B1106" s="2" t="s">
        <v>5649</v>
      </c>
      <c r="C1106" s="5">
        <v>7.1</v>
      </c>
      <c r="D1106" s="7">
        <v>2008</v>
      </c>
      <c r="E1106" s="7" t="str">
        <f t="shared" si="67"/>
        <v>2000s</v>
      </c>
      <c r="F1106" s="9">
        <v>3148482</v>
      </c>
      <c r="G1106" s="11">
        <v>190</v>
      </c>
      <c r="H1106" s="2" t="s">
        <v>128</v>
      </c>
      <c r="I1106" s="2" t="s">
        <v>1854</v>
      </c>
      <c r="N1106" s="11">
        <v>29613</v>
      </c>
      <c r="O1106" s="11">
        <v>98</v>
      </c>
      <c r="P1106" s="2" t="s">
        <v>18</v>
      </c>
      <c r="Q1106" s="2" t="s">
        <v>19</v>
      </c>
      <c r="R1106" s="14">
        <v>12000000</v>
      </c>
      <c r="S1106" s="9">
        <f t="shared" si="66"/>
        <v>-8851518</v>
      </c>
    </row>
    <row r="1107" spans="1:19" ht="13.2">
      <c r="A1107" s="2" t="s">
        <v>2593</v>
      </c>
      <c r="B1107" s="2" t="s">
        <v>4640</v>
      </c>
      <c r="C1107" s="5">
        <v>7.1</v>
      </c>
      <c r="D1107" s="7">
        <v>2005</v>
      </c>
      <c r="E1107" s="7" t="str">
        <f t="shared" si="67"/>
        <v>2000s</v>
      </c>
      <c r="F1107" s="9">
        <v>11034436</v>
      </c>
      <c r="G1107" s="11">
        <v>137</v>
      </c>
      <c r="H1107" s="2" t="s">
        <v>4639</v>
      </c>
      <c r="I1107" s="2" t="s">
        <v>1219</v>
      </c>
      <c r="N1107" s="11">
        <v>13505</v>
      </c>
      <c r="O1107" s="11">
        <v>180</v>
      </c>
      <c r="P1107" s="2" t="s">
        <v>18</v>
      </c>
      <c r="Q1107" s="2" t="s">
        <v>30</v>
      </c>
      <c r="R1107" s="14">
        <v>20000000</v>
      </c>
      <c r="S1107" s="9">
        <f t="shared" si="66"/>
        <v>-8965564</v>
      </c>
    </row>
    <row r="1108" spans="1:19" ht="13.2">
      <c r="A1108" s="2" t="s">
        <v>5653</v>
      </c>
      <c r="B1108" s="2" t="s">
        <v>5654</v>
      </c>
      <c r="C1108" s="5">
        <v>7.1</v>
      </c>
      <c r="D1108" s="7">
        <v>1999</v>
      </c>
      <c r="E1108" s="7" t="str">
        <f t="shared" si="67"/>
        <v>1990s</v>
      </c>
      <c r="F1108" s="9">
        <v>2060953</v>
      </c>
      <c r="G1108" s="11">
        <v>131</v>
      </c>
      <c r="H1108" s="2" t="s">
        <v>4122</v>
      </c>
      <c r="I1108" s="2" t="s">
        <v>5329</v>
      </c>
      <c r="N1108" s="11">
        <v>29990</v>
      </c>
      <c r="O1108" s="11">
        <v>316</v>
      </c>
      <c r="P1108" s="2" t="s">
        <v>18</v>
      </c>
      <c r="Q1108" s="2" t="s">
        <v>2558</v>
      </c>
      <c r="R1108" s="14">
        <v>12000000</v>
      </c>
      <c r="S1108" s="9">
        <f t="shared" si="66"/>
        <v>-9939047</v>
      </c>
    </row>
    <row r="1109" spans="1:19" ht="13.2">
      <c r="A1109" s="2" t="s">
        <v>5660</v>
      </c>
      <c r="B1109" s="2" t="s">
        <v>5661</v>
      </c>
      <c r="C1109" s="5">
        <v>7.1</v>
      </c>
      <c r="D1109" s="7">
        <v>2002</v>
      </c>
      <c r="E1109" s="7" t="str">
        <f t="shared" si="67"/>
        <v>2000s</v>
      </c>
      <c r="F1109" s="9">
        <v>1779284</v>
      </c>
      <c r="G1109" s="11">
        <v>78</v>
      </c>
      <c r="H1109" s="2" t="s">
        <v>1278</v>
      </c>
      <c r="I1109" s="2" t="s">
        <v>1243</v>
      </c>
      <c r="N1109" s="11">
        <v>12047</v>
      </c>
      <c r="O1109" s="11">
        <v>122</v>
      </c>
      <c r="P1109" s="2" t="s">
        <v>18</v>
      </c>
      <c r="Q1109" s="2" t="s">
        <v>19</v>
      </c>
      <c r="R1109" s="14">
        <v>12000000</v>
      </c>
      <c r="S1109" s="9">
        <f t="shared" si="66"/>
        <v>-10220716</v>
      </c>
    </row>
    <row r="1110" spans="1:19" ht="13.2">
      <c r="A1110" s="2" t="s">
        <v>4868</v>
      </c>
      <c r="B1110" s="2" t="s">
        <v>4869</v>
      </c>
      <c r="C1110" s="5">
        <v>7.1</v>
      </c>
      <c r="D1110" s="7">
        <v>2004</v>
      </c>
      <c r="E1110" s="7" t="str">
        <f t="shared" si="67"/>
        <v>2000s</v>
      </c>
      <c r="F1110" s="9">
        <v>7739049</v>
      </c>
      <c r="G1110" s="11">
        <v>93</v>
      </c>
      <c r="H1110" s="2" t="s">
        <v>750</v>
      </c>
      <c r="I1110" s="2" t="s">
        <v>1907</v>
      </c>
      <c r="N1110" s="11">
        <v>10680</v>
      </c>
      <c r="O1110" s="11">
        <v>112</v>
      </c>
      <c r="P1110" s="2" t="s">
        <v>18</v>
      </c>
      <c r="Q1110" s="2" t="s">
        <v>161</v>
      </c>
      <c r="R1110" s="14">
        <v>18000000</v>
      </c>
      <c r="S1110" s="9">
        <f t="shared" si="66"/>
        <v>-10260951</v>
      </c>
    </row>
    <row r="1111" spans="1:19" ht="13.2">
      <c r="A1111" s="2" t="s">
        <v>625</v>
      </c>
      <c r="B1111" s="2" t="s">
        <v>727</v>
      </c>
      <c r="C1111" s="5">
        <v>7.1</v>
      </c>
      <c r="D1111" s="7">
        <v>2016</v>
      </c>
      <c r="E1111" s="7" t="str">
        <f t="shared" si="67"/>
        <v>2010s</v>
      </c>
      <c r="F1111" s="9">
        <v>108521835</v>
      </c>
      <c r="G1111" s="11">
        <v>267</v>
      </c>
      <c r="H1111" s="2" t="s">
        <v>33</v>
      </c>
      <c r="I1111" s="2" t="s">
        <v>627</v>
      </c>
      <c r="N1111" s="11">
        <v>40123</v>
      </c>
      <c r="O1111" s="11">
        <v>297</v>
      </c>
      <c r="P1111" s="2" t="s">
        <v>18</v>
      </c>
      <c r="Q1111" s="2" t="s">
        <v>30</v>
      </c>
      <c r="R1111" s="14">
        <v>120000000</v>
      </c>
      <c r="S1111" s="9">
        <f t="shared" si="66"/>
        <v>-11478165</v>
      </c>
    </row>
    <row r="1112" spans="1:19" ht="13.2">
      <c r="A1112" s="2" t="s">
        <v>1842</v>
      </c>
      <c r="B1112" s="2" t="s">
        <v>1844</v>
      </c>
      <c r="C1112" s="5">
        <v>7.1</v>
      </c>
      <c r="D1112" s="7">
        <v>2015</v>
      </c>
      <c r="E1112" s="7" t="str">
        <f t="shared" si="67"/>
        <v>2010s</v>
      </c>
      <c r="F1112" s="9">
        <v>43247140</v>
      </c>
      <c r="G1112" s="11">
        <v>361</v>
      </c>
      <c r="H1112" s="2" t="s">
        <v>1843</v>
      </c>
      <c r="I1112" s="2" t="s">
        <v>1489</v>
      </c>
      <c r="N1112" s="11">
        <v>134625</v>
      </c>
      <c r="O1112" s="11">
        <v>265</v>
      </c>
      <c r="P1112" s="2" t="s">
        <v>18</v>
      </c>
      <c r="Q1112" s="2" t="s">
        <v>30</v>
      </c>
      <c r="R1112" s="14">
        <v>55000000</v>
      </c>
      <c r="S1112" s="9">
        <f t="shared" si="66"/>
        <v>-11752860</v>
      </c>
    </row>
    <row r="1113" spans="1:19" ht="13.2">
      <c r="A1113" s="2" t="s">
        <v>4249</v>
      </c>
      <c r="B1113" s="2" t="s">
        <v>5493</v>
      </c>
      <c r="C1113" s="5">
        <v>7.1</v>
      </c>
      <c r="D1113" s="7">
        <v>2006</v>
      </c>
      <c r="E1113" s="7" t="str">
        <f t="shared" si="67"/>
        <v>2000s</v>
      </c>
      <c r="F1113" s="9">
        <v>1172769</v>
      </c>
      <c r="G1113" s="11">
        <v>94</v>
      </c>
      <c r="H1113" s="2" t="s">
        <v>955</v>
      </c>
      <c r="I1113" s="2" t="s">
        <v>86</v>
      </c>
      <c r="N1113" s="11">
        <v>28068</v>
      </c>
      <c r="O1113" s="11">
        <v>108</v>
      </c>
      <c r="P1113" s="2" t="s">
        <v>18</v>
      </c>
      <c r="Q1113" s="2" t="s">
        <v>431</v>
      </c>
      <c r="R1113" s="14">
        <v>13000000</v>
      </c>
      <c r="S1113" s="9">
        <f t="shared" si="66"/>
        <v>-11827231</v>
      </c>
    </row>
    <row r="1114" spans="1:19" ht="13.2">
      <c r="A1114" s="2" t="s">
        <v>4255</v>
      </c>
      <c r="B1114" s="2" t="s">
        <v>5499</v>
      </c>
      <c r="C1114" s="5">
        <v>7.1</v>
      </c>
      <c r="D1114" s="7">
        <v>2006</v>
      </c>
      <c r="E1114" s="7" t="str">
        <f t="shared" si="67"/>
        <v>2000s</v>
      </c>
      <c r="F1114" s="9">
        <v>1150403</v>
      </c>
      <c r="G1114" s="11">
        <v>129</v>
      </c>
      <c r="H1114" s="2" t="s">
        <v>898</v>
      </c>
      <c r="I1114" s="2" t="s">
        <v>653</v>
      </c>
      <c r="N1114" s="11">
        <v>14143</v>
      </c>
      <c r="O1114" s="11">
        <v>102</v>
      </c>
      <c r="P1114" s="2" t="s">
        <v>18</v>
      </c>
      <c r="Q1114" s="2" t="s">
        <v>19</v>
      </c>
      <c r="R1114" s="14">
        <v>13000000</v>
      </c>
      <c r="S1114" s="9">
        <f t="shared" si="66"/>
        <v>-11849597</v>
      </c>
    </row>
    <row r="1115" spans="1:19" ht="13.2">
      <c r="A1115" s="2" t="s">
        <v>4889</v>
      </c>
      <c r="B1115" s="2" t="s">
        <v>4891</v>
      </c>
      <c r="C1115" s="5">
        <v>7.1</v>
      </c>
      <c r="D1115" s="7">
        <v>2013</v>
      </c>
      <c r="E1115" s="7" t="str">
        <f t="shared" si="67"/>
        <v>2010s</v>
      </c>
      <c r="F1115" s="9">
        <v>4435083</v>
      </c>
      <c r="G1115" s="11">
        <v>186</v>
      </c>
      <c r="H1115" s="2" t="s">
        <v>4890</v>
      </c>
      <c r="I1115" s="2" t="s">
        <v>1649</v>
      </c>
      <c r="N1115" s="11">
        <v>27882</v>
      </c>
      <c r="O1115" s="11">
        <v>119</v>
      </c>
      <c r="P1115" s="2" t="s">
        <v>18</v>
      </c>
      <c r="Q1115" s="2" t="s">
        <v>219</v>
      </c>
      <c r="R1115" s="14">
        <v>18000000</v>
      </c>
      <c r="S1115" s="9">
        <f t="shared" si="66"/>
        <v>-13564917</v>
      </c>
    </row>
    <row r="1116" spans="1:19" ht="13.2">
      <c r="A1116" s="2" t="s">
        <v>530</v>
      </c>
      <c r="B1116" s="2" t="s">
        <v>4756</v>
      </c>
      <c r="C1116" s="5">
        <v>7.1</v>
      </c>
      <c r="D1116" s="7">
        <v>2011</v>
      </c>
      <c r="E1116" s="7" t="str">
        <f t="shared" si="67"/>
        <v>2010s</v>
      </c>
      <c r="F1116" s="9">
        <v>1357042</v>
      </c>
      <c r="G1116" s="11">
        <v>167</v>
      </c>
      <c r="H1116" s="2" t="s">
        <v>1737</v>
      </c>
      <c r="I1116" s="2" t="s">
        <v>4755</v>
      </c>
      <c r="N1116" s="11">
        <v>53977</v>
      </c>
      <c r="O1116" s="11">
        <v>125</v>
      </c>
      <c r="P1116" s="2" t="s">
        <v>18</v>
      </c>
      <c r="Q1116" s="2" t="s">
        <v>332</v>
      </c>
      <c r="R1116" s="14">
        <v>15000000</v>
      </c>
      <c r="S1116" s="9">
        <f t="shared" si="66"/>
        <v>-13642958</v>
      </c>
    </row>
    <row r="1117" spans="1:19" ht="13.2">
      <c r="A1117" s="2" t="s">
        <v>2796</v>
      </c>
      <c r="B1117" s="2" t="s">
        <v>4167</v>
      </c>
      <c r="C1117" s="5">
        <v>7.1</v>
      </c>
      <c r="D1117" s="7">
        <v>2005</v>
      </c>
      <c r="E1117" s="7" t="str">
        <f t="shared" si="67"/>
        <v>2000s</v>
      </c>
      <c r="F1117" s="9">
        <v>11008432</v>
      </c>
      <c r="G1117" s="11">
        <v>119</v>
      </c>
      <c r="H1117" s="2" t="s">
        <v>852</v>
      </c>
      <c r="I1117" s="2" t="s">
        <v>266</v>
      </c>
      <c r="N1117" s="11">
        <v>43903</v>
      </c>
      <c r="O1117" s="11">
        <v>194</v>
      </c>
      <c r="P1117" s="2" t="s">
        <v>18</v>
      </c>
      <c r="Q1117" s="2" t="s">
        <v>19</v>
      </c>
      <c r="R1117" s="14">
        <v>25000000</v>
      </c>
      <c r="S1117" s="9">
        <f t="shared" si="66"/>
        <v>-13991568</v>
      </c>
    </row>
    <row r="1118" spans="1:19" ht="13.2">
      <c r="A1118" s="2" t="s">
        <v>3763</v>
      </c>
      <c r="B1118" s="2" t="s">
        <v>3764</v>
      </c>
      <c r="C1118" s="5">
        <v>7.1</v>
      </c>
      <c r="D1118" s="7">
        <v>2004</v>
      </c>
      <c r="E1118" s="7" t="str">
        <f t="shared" si="67"/>
        <v>2000s</v>
      </c>
      <c r="F1118" s="9">
        <v>3752725</v>
      </c>
      <c r="G1118" s="11">
        <v>117</v>
      </c>
      <c r="H1118" s="2" t="s">
        <v>128</v>
      </c>
      <c r="I1118" s="2" t="s">
        <v>1211</v>
      </c>
      <c r="N1118" s="11">
        <v>29715</v>
      </c>
      <c r="O1118" s="11">
        <v>161</v>
      </c>
      <c r="P1118" s="2" t="s">
        <v>18</v>
      </c>
      <c r="Q1118" s="2" t="s">
        <v>19</v>
      </c>
      <c r="R1118" s="14">
        <v>18000000</v>
      </c>
      <c r="S1118" s="9">
        <f t="shared" si="66"/>
        <v>-14247275</v>
      </c>
    </row>
    <row r="1119" spans="1:19" ht="13.2">
      <c r="A1119" s="2" t="s">
        <v>3163</v>
      </c>
      <c r="B1119" s="2" t="s">
        <v>3165</v>
      </c>
      <c r="C1119" s="5">
        <v>7.1</v>
      </c>
      <c r="D1119" s="7">
        <v>2012</v>
      </c>
      <c r="E1119" s="7" t="str">
        <f t="shared" si="67"/>
        <v>2010s</v>
      </c>
      <c r="F1119" s="9">
        <v>16377274</v>
      </c>
      <c r="G1119" s="11">
        <v>546</v>
      </c>
      <c r="H1119" s="2" t="s">
        <v>1655</v>
      </c>
      <c r="I1119" s="2" t="s">
        <v>3164</v>
      </c>
      <c r="N1119" s="11">
        <v>105144</v>
      </c>
      <c r="O1119" s="11">
        <v>405</v>
      </c>
      <c r="P1119" s="2" t="s">
        <v>18</v>
      </c>
      <c r="Q1119" s="2" t="s">
        <v>19</v>
      </c>
      <c r="R1119" s="14">
        <v>32000000</v>
      </c>
      <c r="S1119" s="9">
        <f t="shared" si="66"/>
        <v>-15622726</v>
      </c>
    </row>
    <row r="1120" spans="1:19" ht="13.2">
      <c r="A1120" s="2" t="s">
        <v>2357</v>
      </c>
      <c r="B1120" s="2" t="s">
        <v>4174</v>
      </c>
      <c r="C1120" s="5">
        <v>7.1</v>
      </c>
      <c r="D1120" s="7">
        <v>1996</v>
      </c>
      <c r="E1120" s="7" t="str">
        <f t="shared" si="67"/>
        <v>1990s</v>
      </c>
      <c r="F1120" s="9">
        <v>11030963</v>
      </c>
      <c r="G1120" s="11">
        <v>44</v>
      </c>
      <c r="H1120" s="2" t="s">
        <v>4173</v>
      </c>
      <c r="I1120" s="2" t="s">
        <v>61</v>
      </c>
      <c r="N1120" s="11">
        <v>24145</v>
      </c>
      <c r="O1120" s="11">
        <v>93</v>
      </c>
      <c r="P1120" s="2" t="s">
        <v>18</v>
      </c>
      <c r="Q1120" s="2" t="s">
        <v>30</v>
      </c>
      <c r="R1120" s="14">
        <v>28000000</v>
      </c>
      <c r="S1120" s="9">
        <f t="shared" si="66"/>
        <v>-16969037</v>
      </c>
    </row>
    <row r="1121" spans="1:19" ht="13.2">
      <c r="A1121" s="2" t="s">
        <v>645</v>
      </c>
      <c r="B1121" s="2" t="s">
        <v>4626</v>
      </c>
      <c r="C1121" s="5">
        <v>7.1</v>
      </c>
      <c r="D1121" s="7">
        <v>2002</v>
      </c>
      <c r="E1121" s="7" t="str">
        <f t="shared" si="67"/>
        <v>2000s</v>
      </c>
      <c r="F1121" s="9">
        <v>12987647</v>
      </c>
      <c r="G1121" s="11">
        <v>149</v>
      </c>
      <c r="H1121" s="2" t="s">
        <v>4625</v>
      </c>
      <c r="I1121" s="2" t="s">
        <v>289</v>
      </c>
      <c r="N1121" s="11">
        <v>24019</v>
      </c>
      <c r="O1121" s="11">
        <v>199</v>
      </c>
      <c r="P1121" s="2" t="s">
        <v>18</v>
      </c>
      <c r="Q1121" s="2" t="s">
        <v>30</v>
      </c>
      <c r="R1121" s="14">
        <v>30000000</v>
      </c>
      <c r="S1121" s="9">
        <f t="shared" si="66"/>
        <v>-17012353</v>
      </c>
    </row>
    <row r="1122" spans="1:19" ht="13.2">
      <c r="A1122" s="2" t="s">
        <v>4313</v>
      </c>
      <c r="B1122" s="2" t="s">
        <v>4315</v>
      </c>
      <c r="C1122" s="5">
        <v>7.1</v>
      </c>
      <c r="D1122" s="7">
        <v>2014</v>
      </c>
      <c r="E1122" s="7" t="str">
        <f t="shared" si="67"/>
        <v>2010s</v>
      </c>
      <c r="F1122" s="9">
        <v>4190530</v>
      </c>
      <c r="G1122" s="11">
        <v>183</v>
      </c>
      <c r="H1122" s="2" t="s">
        <v>1648</v>
      </c>
      <c r="I1122" s="2" t="s">
        <v>4314</v>
      </c>
      <c r="N1122" s="11">
        <v>53341</v>
      </c>
      <c r="O1122" s="11">
        <v>185</v>
      </c>
      <c r="P1122" s="2" t="s">
        <v>18</v>
      </c>
      <c r="Q1122" s="2" t="s">
        <v>219</v>
      </c>
      <c r="R1122" s="14">
        <v>22500000</v>
      </c>
      <c r="S1122" s="9">
        <f t="shared" si="66"/>
        <v>-18309470</v>
      </c>
    </row>
    <row r="1123" spans="1:19" ht="13.2">
      <c r="A1123" s="2" t="s">
        <v>229</v>
      </c>
      <c r="B1123" s="2" t="s">
        <v>1124</v>
      </c>
      <c r="C1123" s="5">
        <v>7.1</v>
      </c>
      <c r="D1123" s="7">
        <v>2001</v>
      </c>
      <c r="E1123" s="7" t="str">
        <f t="shared" si="67"/>
        <v>2000s</v>
      </c>
      <c r="F1123" s="9">
        <v>78616689</v>
      </c>
      <c r="G1123" s="11">
        <v>281</v>
      </c>
      <c r="H1123" s="2" t="s">
        <v>372</v>
      </c>
      <c r="I1123" s="2" t="s">
        <v>1123</v>
      </c>
      <c r="N1123" s="11">
        <v>238747</v>
      </c>
      <c r="O1123" s="11">
        <v>2153</v>
      </c>
      <c r="P1123" s="2" t="s">
        <v>18</v>
      </c>
      <c r="Q1123" s="2" t="s">
        <v>19</v>
      </c>
      <c r="R1123" s="14">
        <v>100000000</v>
      </c>
      <c r="S1123" s="9">
        <f t="shared" si="66"/>
        <v>-21383311</v>
      </c>
    </row>
    <row r="1124" spans="1:19" ht="13.2">
      <c r="A1124" s="2" t="s">
        <v>195</v>
      </c>
      <c r="B1124" s="2" t="s">
        <v>1823</v>
      </c>
      <c r="C1124" s="5">
        <v>7.1</v>
      </c>
      <c r="D1124" s="7">
        <v>2006</v>
      </c>
      <c r="E1124" s="7" t="str">
        <f t="shared" si="67"/>
        <v>2000s</v>
      </c>
      <c r="F1124" s="9">
        <v>43532294</v>
      </c>
      <c r="G1124" s="11">
        <v>96</v>
      </c>
      <c r="H1124" s="2" t="s">
        <v>1822</v>
      </c>
      <c r="I1124" s="2" t="s">
        <v>373</v>
      </c>
      <c r="N1124" s="11">
        <v>46951</v>
      </c>
      <c r="O1124" s="11">
        <v>175</v>
      </c>
      <c r="P1124" s="2" t="s">
        <v>18</v>
      </c>
      <c r="Q1124" s="2" t="s">
        <v>19</v>
      </c>
      <c r="R1124" s="14">
        <v>65000000</v>
      </c>
      <c r="S1124" s="9">
        <f t="shared" si="66"/>
        <v>-21467706</v>
      </c>
    </row>
    <row r="1125" spans="1:19" ht="13.2">
      <c r="A1125" s="2" t="s">
        <v>1259</v>
      </c>
      <c r="B1125" s="2" t="s">
        <v>1261</v>
      </c>
      <c r="C1125" s="5">
        <v>7.1</v>
      </c>
      <c r="D1125" s="7">
        <v>2012</v>
      </c>
      <c r="E1125" s="7" t="str">
        <f t="shared" si="67"/>
        <v>2010s</v>
      </c>
      <c r="F1125" s="9">
        <v>13401683</v>
      </c>
      <c r="G1125" s="11">
        <v>432</v>
      </c>
      <c r="H1125" s="2" t="s">
        <v>365</v>
      </c>
      <c r="I1125" s="2" t="s">
        <v>1260</v>
      </c>
      <c r="N1125" s="11">
        <v>203458</v>
      </c>
      <c r="O1125" s="11">
        <v>588</v>
      </c>
      <c r="P1125" s="2" t="s">
        <v>18</v>
      </c>
      <c r="Q1125" s="2" t="s">
        <v>30</v>
      </c>
      <c r="R1125" s="14">
        <v>35000000</v>
      </c>
      <c r="S1125" s="9">
        <f t="shared" si="66"/>
        <v>-21598317</v>
      </c>
    </row>
    <row r="1126" spans="1:19" ht="13.2">
      <c r="A1126" s="2" t="s">
        <v>134</v>
      </c>
      <c r="B1126" s="2" t="s">
        <v>1570</v>
      </c>
      <c r="C1126" s="5">
        <v>7.1</v>
      </c>
      <c r="D1126" s="7">
        <v>2007</v>
      </c>
      <c r="E1126" s="7" t="str">
        <f t="shared" si="67"/>
        <v>2000s</v>
      </c>
      <c r="F1126" s="9">
        <v>47456450</v>
      </c>
      <c r="G1126" s="11">
        <v>234</v>
      </c>
      <c r="H1126" s="2" t="s">
        <v>512</v>
      </c>
      <c r="I1126" s="2" t="s">
        <v>420</v>
      </c>
      <c r="N1126" s="11">
        <v>101386</v>
      </c>
      <c r="O1126" s="11">
        <v>289</v>
      </c>
      <c r="P1126" s="2" t="s">
        <v>18</v>
      </c>
      <c r="Q1126" s="2" t="s">
        <v>19</v>
      </c>
      <c r="R1126" s="14">
        <v>70000000</v>
      </c>
      <c r="S1126" s="9">
        <f t="shared" si="66"/>
        <v>-22543550</v>
      </c>
    </row>
    <row r="1127" spans="1:19" ht="13.2">
      <c r="A1127" s="2" t="s">
        <v>3803</v>
      </c>
      <c r="B1127" s="2" t="s">
        <v>3804</v>
      </c>
      <c r="C1127" s="5">
        <v>7.1</v>
      </c>
      <c r="D1127" s="7">
        <v>2005</v>
      </c>
      <c r="E1127" s="7" t="str">
        <f t="shared" si="67"/>
        <v>2000s</v>
      </c>
      <c r="F1127" s="9">
        <v>6301131</v>
      </c>
      <c r="G1127" s="11">
        <v>161</v>
      </c>
      <c r="H1127" s="2" t="s">
        <v>1130</v>
      </c>
      <c r="I1127" s="2" t="s">
        <v>1313</v>
      </c>
      <c r="N1127" s="11">
        <v>92850</v>
      </c>
      <c r="O1127" s="11">
        <v>263</v>
      </c>
      <c r="P1127" s="2" t="s">
        <v>18</v>
      </c>
      <c r="Q1127" s="2" t="s">
        <v>19</v>
      </c>
      <c r="R1127" s="14">
        <v>29000000</v>
      </c>
      <c r="S1127" s="9">
        <f t="shared" si="66"/>
        <v>-22698869</v>
      </c>
    </row>
    <row r="1128" spans="1:19" ht="13.2">
      <c r="A1128" s="2" t="s">
        <v>454</v>
      </c>
      <c r="B1128" s="2" t="s">
        <v>835</v>
      </c>
      <c r="C1128" s="5">
        <v>7.1</v>
      </c>
      <c r="D1128" s="7">
        <v>2011</v>
      </c>
      <c r="E1128" s="7" t="str">
        <f t="shared" si="67"/>
        <v>2010s</v>
      </c>
      <c r="F1128" s="9">
        <v>85463309</v>
      </c>
      <c r="G1128" s="11">
        <v>327</v>
      </c>
      <c r="H1128" s="2" t="s">
        <v>834</v>
      </c>
      <c r="I1128" s="2" t="s">
        <v>159</v>
      </c>
      <c r="N1128" s="11">
        <v>254841</v>
      </c>
      <c r="O1128" s="11">
        <v>426</v>
      </c>
      <c r="P1128" s="2" t="s">
        <v>18</v>
      </c>
      <c r="Q1128" s="2" t="s">
        <v>19</v>
      </c>
      <c r="R1128" s="14">
        <v>110000000</v>
      </c>
      <c r="S1128" s="9">
        <f t="shared" si="66"/>
        <v>-24536691</v>
      </c>
    </row>
    <row r="1129" spans="1:19" ht="13.2">
      <c r="A1129" s="2" t="s">
        <v>4085</v>
      </c>
      <c r="B1129" s="2" t="s">
        <v>4215</v>
      </c>
      <c r="C1129" s="5">
        <v>7.1</v>
      </c>
      <c r="D1129" s="7">
        <v>2010</v>
      </c>
      <c r="E1129" s="7" t="str">
        <f t="shared" si="67"/>
        <v>2010s</v>
      </c>
      <c r="F1129" s="9">
        <v>183662</v>
      </c>
      <c r="G1129" s="11">
        <v>118</v>
      </c>
      <c r="H1129" s="2" t="s">
        <v>1278</v>
      </c>
      <c r="I1129" s="2" t="s">
        <v>3095</v>
      </c>
      <c r="N1129" s="11">
        <v>18395</v>
      </c>
      <c r="O1129" s="11">
        <v>48</v>
      </c>
      <c r="P1129" s="2" t="s">
        <v>770</v>
      </c>
      <c r="Q1129" s="2" t="s">
        <v>771</v>
      </c>
      <c r="R1129" s="14">
        <v>25000000</v>
      </c>
      <c r="S1129" s="9">
        <f t="shared" si="66"/>
        <v>-24816338</v>
      </c>
    </row>
    <row r="1130" spans="1:19" ht="13.2">
      <c r="A1130" s="2" t="s">
        <v>2993</v>
      </c>
      <c r="B1130" s="2" t="s">
        <v>3432</v>
      </c>
      <c r="C1130" s="5">
        <v>7.1</v>
      </c>
      <c r="D1130" s="7">
        <v>2013</v>
      </c>
      <c r="E1130" s="7" t="str">
        <f t="shared" si="67"/>
        <v>2010s</v>
      </c>
      <c r="F1130" s="9">
        <v>8324748</v>
      </c>
      <c r="G1130" s="11">
        <v>211</v>
      </c>
      <c r="H1130" s="2" t="s">
        <v>2710</v>
      </c>
      <c r="I1130" s="2" t="s">
        <v>3431</v>
      </c>
      <c r="N1130" s="11">
        <v>21223</v>
      </c>
      <c r="O1130" s="11">
        <v>108</v>
      </c>
      <c r="P1130" s="2" t="s">
        <v>18</v>
      </c>
      <c r="Q1130" s="2" t="s">
        <v>30</v>
      </c>
      <c r="R1130" s="14">
        <v>35000000</v>
      </c>
      <c r="S1130" s="9">
        <f t="shared" si="66"/>
        <v>-26675252</v>
      </c>
    </row>
    <row r="1131" spans="1:19" ht="13.2">
      <c r="A1131" s="2" t="s">
        <v>1578</v>
      </c>
      <c r="B1131" s="2" t="s">
        <v>3984</v>
      </c>
      <c r="C1131" s="5">
        <v>7.1</v>
      </c>
      <c r="D1131" s="7">
        <v>2004</v>
      </c>
      <c r="E1131" s="7" t="str">
        <f t="shared" si="67"/>
        <v>2000s</v>
      </c>
      <c r="F1131" s="9">
        <v>499263</v>
      </c>
      <c r="G1131" s="11">
        <v>406</v>
      </c>
      <c r="H1131" s="2" t="s">
        <v>1655</v>
      </c>
      <c r="I1131" s="2" t="s">
        <v>3983</v>
      </c>
      <c r="N1131" s="11">
        <v>179235</v>
      </c>
      <c r="O1131" s="11">
        <v>2814</v>
      </c>
      <c r="P1131" s="2" t="s">
        <v>3985</v>
      </c>
      <c r="Q1131" s="2" t="s">
        <v>19</v>
      </c>
      <c r="R1131" s="14">
        <v>30000000</v>
      </c>
      <c r="S1131" s="9">
        <f t="shared" si="66"/>
        <v>-29500737</v>
      </c>
    </row>
    <row r="1132" spans="1:19" ht="13.2">
      <c r="A1132" s="2" t="s">
        <v>110</v>
      </c>
      <c r="B1132" s="2" t="s">
        <v>1740</v>
      </c>
      <c r="C1132" s="5">
        <v>7.1</v>
      </c>
      <c r="D1132" s="7">
        <v>2008</v>
      </c>
      <c r="E1132" s="7" t="str">
        <f t="shared" si="67"/>
        <v>2000s</v>
      </c>
      <c r="F1132" s="9">
        <v>39380442</v>
      </c>
      <c r="G1132" s="11">
        <v>238</v>
      </c>
      <c r="H1132" s="2" t="s">
        <v>512</v>
      </c>
      <c r="I1132" s="2" t="s">
        <v>129</v>
      </c>
      <c r="N1132" s="11">
        <v>174248</v>
      </c>
      <c r="O1132" s="11">
        <v>263</v>
      </c>
      <c r="P1132" s="2" t="s">
        <v>18</v>
      </c>
      <c r="Q1132" s="2" t="s">
        <v>19</v>
      </c>
      <c r="R1132" s="14">
        <v>70000000</v>
      </c>
      <c r="S1132" s="9">
        <f t="shared" si="66"/>
        <v>-30619558</v>
      </c>
    </row>
    <row r="1133" spans="1:19" ht="13.2">
      <c r="A1133" s="2" t="s">
        <v>1988</v>
      </c>
      <c r="B1133" s="2" t="s">
        <v>3492</v>
      </c>
      <c r="C1133" s="5">
        <v>7.1</v>
      </c>
      <c r="D1133" s="7">
        <v>2013</v>
      </c>
      <c r="E1133" s="7" t="str">
        <f t="shared" si="67"/>
        <v>2010s</v>
      </c>
      <c r="F1133" s="9">
        <v>99462</v>
      </c>
      <c r="G1133" s="11">
        <v>122</v>
      </c>
      <c r="H1133" s="2" t="s">
        <v>3491</v>
      </c>
      <c r="I1133" s="2" t="s">
        <v>409</v>
      </c>
      <c r="N1133" s="11">
        <v>11347</v>
      </c>
      <c r="O1133" s="11">
        <v>28</v>
      </c>
      <c r="P1133" s="2" t="s">
        <v>18</v>
      </c>
      <c r="Q1133" s="2" t="s">
        <v>771</v>
      </c>
      <c r="R1133" s="14">
        <v>33000000</v>
      </c>
      <c r="S1133" s="9">
        <f t="shared" si="66"/>
        <v>-32900538</v>
      </c>
    </row>
    <row r="1134" spans="1:19" ht="13.2">
      <c r="A1134" s="2" t="s">
        <v>426</v>
      </c>
      <c r="B1134" s="2" t="s">
        <v>2711</v>
      </c>
      <c r="C1134" s="5">
        <v>7.1</v>
      </c>
      <c r="D1134" s="7">
        <v>1995</v>
      </c>
      <c r="E1134" s="7" t="str">
        <f t="shared" si="67"/>
        <v>1990s</v>
      </c>
      <c r="F1134" s="9">
        <v>13560960</v>
      </c>
      <c r="G1134" s="11">
        <v>83</v>
      </c>
      <c r="H1134" s="2" t="s">
        <v>2710</v>
      </c>
      <c r="I1134" s="2" t="s">
        <v>428</v>
      </c>
      <c r="N1134" s="11">
        <v>23996</v>
      </c>
      <c r="O1134" s="11">
        <v>161</v>
      </c>
      <c r="P1134" s="2" t="s">
        <v>18</v>
      </c>
      <c r="Q1134" s="2" t="s">
        <v>19</v>
      </c>
      <c r="R1134" s="14">
        <v>50000000</v>
      </c>
      <c r="S1134" s="9">
        <f t="shared" si="66"/>
        <v>-36439040</v>
      </c>
    </row>
    <row r="1135" spans="1:19" ht="13.2">
      <c r="A1135" s="2" t="s">
        <v>798</v>
      </c>
      <c r="B1135" s="2" t="s">
        <v>4715</v>
      </c>
      <c r="C1135" s="5">
        <v>7.1</v>
      </c>
      <c r="D1135" s="7">
        <v>2008</v>
      </c>
      <c r="E1135" s="7" t="str">
        <f t="shared" si="67"/>
        <v>2000s</v>
      </c>
      <c r="F1135" s="9">
        <v>1027749</v>
      </c>
      <c r="G1135" s="11">
        <v>67</v>
      </c>
      <c r="H1135" s="2" t="s">
        <v>1648</v>
      </c>
      <c r="I1135" s="2" t="s">
        <v>1638</v>
      </c>
      <c r="N1135" s="11">
        <v>8087</v>
      </c>
      <c r="O1135" s="11">
        <v>33</v>
      </c>
      <c r="P1135" s="2" t="s">
        <v>18</v>
      </c>
      <c r="Q1135" s="2" t="s">
        <v>219</v>
      </c>
      <c r="R1135" s="14">
        <v>40000000</v>
      </c>
      <c r="S1135" s="9">
        <f t="shared" si="66"/>
        <v>-38972251</v>
      </c>
    </row>
    <row r="1136" spans="1:19" ht="13.2">
      <c r="A1136" s="2" t="s">
        <v>3086</v>
      </c>
      <c r="B1136" s="2" t="s">
        <v>3088</v>
      </c>
      <c r="C1136" s="5">
        <v>7.1</v>
      </c>
      <c r="D1136" s="7">
        <v>2007</v>
      </c>
      <c r="E1136" s="7" t="str">
        <f t="shared" si="67"/>
        <v>2000s</v>
      </c>
      <c r="F1136" s="9">
        <v>128978</v>
      </c>
      <c r="G1136" s="11">
        <v>106</v>
      </c>
      <c r="H1136" s="2" t="s">
        <v>419</v>
      </c>
      <c r="I1136" s="2" t="s">
        <v>291</v>
      </c>
      <c r="N1136" s="11">
        <v>22897</v>
      </c>
      <c r="O1136" s="11">
        <v>61</v>
      </c>
      <c r="P1136" s="2" t="s">
        <v>1006</v>
      </c>
      <c r="Q1136" s="2" t="s">
        <v>1850</v>
      </c>
      <c r="R1136" s="14">
        <v>40000000</v>
      </c>
      <c r="S1136" s="9">
        <f t="shared" si="66"/>
        <v>-39871022</v>
      </c>
    </row>
    <row r="1137" spans="1:19" ht="13.2">
      <c r="A1137" s="2" t="s">
        <v>1218</v>
      </c>
      <c r="B1137" s="2" t="s">
        <v>1593</v>
      </c>
      <c r="C1137" s="5">
        <v>7.1</v>
      </c>
      <c r="D1137" s="7">
        <v>2004</v>
      </c>
      <c r="E1137" s="7" t="str">
        <f t="shared" si="67"/>
        <v>2000s</v>
      </c>
      <c r="F1137" s="9">
        <v>18947630</v>
      </c>
      <c r="G1137" s="11">
        <v>88</v>
      </c>
      <c r="H1137" s="2" t="s">
        <v>1591</v>
      </c>
      <c r="I1137" s="2" t="s">
        <v>1592</v>
      </c>
      <c r="N1137" s="11">
        <v>11798</v>
      </c>
      <c r="O1137" s="11">
        <v>124</v>
      </c>
      <c r="P1137" s="2" t="s">
        <v>18</v>
      </c>
      <c r="Q1137" s="2" t="s">
        <v>771</v>
      </c>
      <c r="R1137" s="14">
        <v>59660000</v>
      </c>
      <c r="S1137" s="9">
        <f t="shared" si="66"/>
        <v>-40712370</v>
      </c>
    </row>
    <row r="1138" spans="1:19" ht="13.2">
      <c r="A1138" s="2" t="s">
        <v>1232</v>
      </c>
      <c r="B1138" s="2" t="s">
        <v>1233</v>
      </c>
      <c r="C1138" s="5">
        <v>7.1</v>
      </c>
      <c r="D1138" s="7">
        <v>1998</v>
      </c>
      <c r="E1138" s="7" t="str">
        <f t="shared" si="67"/>
        <v>1990s</v>
      </c>
      <c r="F1138" s="9">
        <v>44606335</v>
      </c>
      <c r="G1138" s="11">
        <v>98</v>
      </c>
      <c r="H1138" s="2" t="s">
        <v>384</v>
      </c>
      <c r="I1138" s="2" t="s">
        <v>428</v>
      </c>
      <c r="N1138" s="11">
        <v>169023</v>
      </c>
      <c r="O1138" s="11">
        <v>703</v>
      </c>
      <c r="P1138" s="2" t="s">
        <v>18</v>
      </c>
      <c r="Q1138" s="2" t="s">
        <v>19</v>
      </c>
      <c r="R1138" s="14">
        <v>90000000</v>
      </c>
      <c r="S1138" s="9">
        <f t="shared" si="66"/>
        <v>-45393665</v>
      </c>
    </row>
    <row r="1139" spans="1:19" ht="13.2">
      <c r="A1139" s="2" t="s">
        <v>1229</v>
      </c>
      <c r="B1139" s="2" t="s">
        <v>1231</v>
      </c>
      <c r="C1139" s="5">
        <v>7.1</v>
      </c>
      <c r="D1139" s="7">
        <v>2011</v>
      </c>
      <c r="E1139" s="7" t="str">
        <f t="shared" si="67"/>
        <v>2010s</v>
      </c>
      <c r="F1139" s="9">
        <v>46440491</v>
      </c>
      <c r="G1139" s="11">
        <v>190</v>
      </c>
      <c r="H1139" s="2" t="s">
        <v>164</v>
      </c>
      <c r="I1139" s="2" t="s">
        <v>233</v>
      </c>
      <c r="N1139" s="11">
        <v>35446</v>
      </c>
      <c r="O1139" s="11">
        <v>78</v>
      </c>
      <c r="P1139" s="2" t="s">
        <v>18</v>
      </c>
      <c r="Q1139" s="2" t="s">
        <v>30</v>
      </c>
      <c r="R1139" s="14">
        <v>100000000</v>
      </c>
      <c r="S1139" s="9">
        <f t="shared" si="66"/>
        <v>-53559509</v>
      </c>
    </row>
    <row r="1140" spans="1:19" ht="13.2">
      <c r="A1140" s="2" t="s">
        <v>1780</v>
      </c>
      <c r="B1140" s="2" t="s">
        <v>2290</v>
      </c>
      <c r="C1140" s="5">
        <v>7.1</v>
      </c>
      <c r="D1140" s="7">
        <v>2006</v>
      </c>
      <c r="E1140" s="7" t="str">
        <f t="shared" si="67"/>
        <v>2000s</v>
      </c>
      <c r="F1140" s="9">
        <v>33574332</v>
      </c>
      <c r="G1140" s="11">
        <v>279</v>
      </c>
      <c r="H1140" s="2" t="s">
        <v>1016</v>
      </c>
      <c r="I1140" s="2" t="s">
        <v>199</v>
      </c>
      <c r="N1140" s="11">
        <v>101221</v>
      </c>
      <c r="O1140" s="11">
        <v>415</v>
      </c>
      <c r="P1140" s="2" t="s">
        <v>18</v>
      </c>
      <c r="Q1140" s="2" t="s">
        <v>19</v>
      </c>
      <c r="R1140" s="14">
        <v>90000000</v>
      </c>
      <c r="S1140" s="9">
        <f t="shared" si="66"/>
        <v>-56425668</v>
      </c>
    </row>
    <row r="1141" spans="1:19" ht="13.2">
      <c r="A1141" s="2" t="s">
        <v>863</v>
      </c>
      <c r="B1141" s="2" t="s">
        <v>969</v>
      </c>
      <c r="C1141" s="5">
        <v>7.1</v>
      </c>
      <c r="D1141" s="7">
        <v>2002</v>
      </c>
      <c r="E1141" s="7" t="str">
        <f t="shared" si="67"/>
        <v>2000s</v>
      </c>
      <c r="F1141" s="9">
        <v>38120554</v>
      </c>
      <c r="G1141" s="11">
        <v>127</v>
      </c>
      <c r="H1141" s="2" t="s">
        <v>242</v>
      </c>
      <c r="I1141" s="2" t="s">
        <v>36</v>
      </c>
      <c r="N1141" s="11">
        <v>71527</v>
      </c>
      <c r="O1141" s="11">
        <v>217</v>
      </c>
      <c r="P1141" s="2" t="s">
        <v>18</v>
      </c>
      <c r="Q1141" s="2" t="s">
        <v>19</v>
      </c>
      <c r="R1141" s="14">
        <v>140000000</v>
      </c>
      <c r="S1141" s="9">
        <f t="shared" si="66"/>
        <v>-101879446</v>
      </c>
    </row>
    <row r="1142" spans="1:19" ht="13.2">
      <c r="A1142" s="2" t="s">
        <v>6480</v>
      </c>
      <c r="B1142" s="2" t="s">
        <v>6481</v>
      </c>
      <c r="C1142" s="5">
        <v>7.1</v>
      </c>
      <c r="D1142" s="7">
        <v>2005</v>
      </c>
      <c r="E1142" s="7" t="str">
        <f t="shared" si="67"/>
        <v>2000s</v>
      </c>
      <c r="F1142" s="9">
        <v>11905519</v>
      </c>
      <c r="G1142" s="11">
        <v>112</v>
      </c>
      <c r="H1142" s="2" t="s">
        <v>267</v>
      </c>
      <c r="I1142" s="2" t="s">
        <v>3237</v>
      </c>
      <c r="N1142" s="11">
        <v>30210</v>
      </c>
      <c r="O1142" s="11">
        <v>214</v>
      </c>
      <c r="P1142" s="2" t="s">
        <v>5309</v>
      </c>
      <c r="Q1142" s="2" t="s">
        <v>5310</v>
      </c>
      <c r="R1142" s="14">
        <v>200000000</v>
      </c>
      <c r="S1142" s="9">
        <f t="shared" si="66"/>
        <v>-188094481</v>
      </c>
    </row>
    <row r="1143" spans="1:19" ht="13.2">
      <c r="A1143" s="2" t="s">
        <v>5682</v>
      </c>
      <c r="B1143" s="2" t="s">
        <v>5684</v>
      </c>
      <c r="C1143" s="5">
        <v>7.1</v>
      </c>
      <c r="D1143" s="7">
        <v>2005</v>
      </c>
      <c r="E1143" s="7" t="str">
        <f t="shared" si="67"/>
        <v>2000s</v>
      </c>
      <c r="F1143" s="9">
        <v>195888</v>
      </c>
      <c r="G1143" s="11">
        <v>73</v>
      </c>
      <c r="H1143" s="2" t="s">
        <v>2579</v>
      </c>
      <c r="I1143" s="2" t="s">
        <v>5683</v>
      </c>
      <c r="N1143" s="11">
        <v>5603</v>
      </c>
      <c r="O1143" s="11">
        <v>45</v>
      </c>
      <c r="P1143" s="2" t="s">
        <v>5685</v>
      </c>
      <c r="Q1143" s="2" t="s">
        <v>4546</v>
      </c>
      <c r="R1143" s="14">
        <v>2500000000</v>
      </c>
      <c r="S1143" s="9">
        <f t="shared" si="66"/>
        <v>-2499804112</v>
      </c>
    </row>
    <row r="1144" spans="1:19" ht="13.2">
      <c r="A1144" s="2" t="s">
        <v>140</v>
      </c>
      <c r="B1144" s="2" t="s">
        <v>143</v>
      </c>
      <c r="C1144" s="5">
        <v>7</v>
      </c>
      <c r="D1144" s="7">
        <v>2015</v>
      </c>
      <c r="E1144" s="7" t="str">
        <f t="shared" si="67"/>
        <v>2010s</v>
      </c>
      <c r="F1144" s="9">
        <v>652177271</v>
      </c>
      <c r="G1144" s="11">
        <v>644</v>
      </c>
      <c r="H1144" s="2" t="s">
        <v>136</v>
      </c>
      <c r="I1144" s="2" t="s">
        <v>142</v>
      </c>
      <c r="N1144" s="11">
        <v>418214</v>
      </c>
      <c r="O1144" s="11">
        <v>1290</v>
      </c>
      <c r="P1144" s="2" t="s">
        <v>18</v>
      </c>
      <c r="Q1144" s="2" t="s">
        <v>19</v>
      </c>
      <c r="R1144" s="14">
        <v>150000000</v>
      </c>
      <c r="S1144" s="9">
        <f t="shared" si="66"/>
        <v>502177271</v>
      </c>
    </row>
    <row r="1145" spans="1:19" ht="13.2">
      <c r="A1145" s="2" t="s">
        <v>1526</v>
      </c>
      <c r="B1145" s="2" t="s">
        <v>4317</v>
      </c>
      <c r="C1145" s="5">
        <v>7</v>
      </c>
      <c r="D1145" s="7">
        <v>1990</v>
      </c>
      <c r="E1145" s="7" t="str">
        <f t="shared" si="67"/>
        <v>1990s</v>
      </c>
      <c r="F1145" s="9">
        <v>217631306</v>
      </c>
      <c r="G1145" s="11">
        <v>77</v>
      </c>
      <c r="H1145" s="2" t="s">
        <v>4316</v>
      </c>
      <c r="I1145" s="2" t="s">
        <v>729</v>
      </c>
      <c r="N1145" s="11">
        <v>154199</v>
      </c>
      <c r="O1145" s="11">
        <v>252</v>
      </c>
      <c r="P1145" s="2" t="s">
        <v>18</v>
      </c>
      <c r="Q1145" s="2" t="s">
        <v>19</v>
      </c>
      <c r="R1145" s="14">
        <v>22000000</v>
      </c>
      <c r="S1145" s="9">
        <f t="shared" si="66"/>
        <v>195631306</v>
      </c>
    </row>
    <row r="1146" spans="1:19" ht="13.2">
      <c r="A1146" s="2" t="s">
        <v>1272</v>
      </c>
      <c r="B1146" s="2" t="s">
        <v>2342</v>
      </c>
      <c r="C1146" s="5">
        <v>7</v>
      </c>
      <c r="D1146" s="7">
        <v>2012</v>
      </c>
      <c r="E1146" s="7" t="str">
        <f t="shared" si="67"/>
        <v>2010s</v>
      </c>
      <c r="F1146" s="9">
        <v>218628680</v>
      </c>
      <c r="G1146" s="11">
        <v>457</v>
      </c>
      <c r="H1146" s="2" t="s">
        <v>1385</v>
      </c>
      <c r="I1146" s="2" t="s">
        <v>174</v>
      </c>
      <c r="N1146" s="11">
        <v>471644</v>
      </c>
      <c r="O1146" s="11">
        <v>623</v>
      </c>
      <c r="P1146" s="2" t="s">
        <v>18</v>
      </c>
      <c r="Q1146" s="2" t="s">
        <v>19</v>
      </c>
      <c r="R1146" s="14">
        <v>50000000</v>
      </c>
      <c r="S1146" s="9">
        <f t="shared" si="66"/>
        <v>168628680</v>
      </c>
    </row>
    <row r="1147" spans="1:19" ht="13.2">
      <c r="A1147" s="2" t="s">
        <v>1567</v>
      </c>
      <c r="B1147" s="2" t="s">
        <v>3882</v>
      </c>
      <c r="C1147" s="5">
        <v>7</v>
      </c>
      <c r="D1147" s="7">
        <v>2007</v>
      </c>
      <c r="E1147" s="7" t="str">
        <f t="shared" si="67"/>
        <v>2000s</v>
      </c>
      <c r="F1147" s="9">
        <v>148734225</v>
      </c>
      <c r="G1147" s="11">
        <v>251</v>
      </c>
      <c r="H1147" s="2" t="s">
        <v>874</v>
      </c>
      <c r="I1147" s="2" t="s">
        <v>2010</v>
      </c>
      <c r="N1147" s="11">
        <v>298590</v>
      </c>
      <c r="O1147" s="11">
        <v>559</v>
      </c>
      <c r="P1147" s="2" t="s">
        <v>18</v>
      </c>
      <c r="Q1147" s="2" t="s">
        <v>19</v>
      </c>
      <c r="R1147" s="14">
        <v>30000000</v>
      </c>
      <c r="S1147" s="9">
        <f t="shared" si="66"/>
        <v>118734225</v>
      </c>
    </row>
    <row r="1148" spans="1:19" ht="13.2">
      <c r="A1148" s="2" t="s">
        <v>2361</v>
      </c>
      <c r="B1148" s="2" t="s">
        <v>3196</v>
      </c>
      <c r="C1148" s="5">
        <v>7</v>
      </c>
      <c r="D1148" s="7">
        <v>2013</v>
      </c>
      <c r="E1148" s="7" t="str">
        <f t="shared" si="67"/>
        <v>2010s</v>
      </c>
      <c r="F1148" s="9">
        <v>150368971</v>
      </c>
      <c r="G1148" s="11">
        <v>289</v>
      </c>
      <c r="H1148" s="2" t="s">
        <v>555</v>
      </c>
      <c r="I1148" s="2" t="s">
        <v>3195</v>
      </c>
      <c r="N1148" s="11">
        <v>316671</v>
      </c>
      <c r="O1148" s="11">
        <v>301</v>
      </c>
      <c r="P1148" s="2" t="s">
        <v>18</v>
      </c>
      <c r="Q1148" s="2" t="s">
        <v>19</v>
      </c>
      <c r="R1148" s="14">
        <v>37000000</v>
      </c>
      <c r="S1148" s="9">
        <f t="shared" si="66"/>
        <v>113368971</v>
      </c>
    </row>
    <row r="1149" spans="1:19" ht="13.2">
      <c r="A1149" s="2" t="s">
        <v>150</v>
      </c>
      <c r="B1149" s="2" t="s">
        <v>316</v>
      </c>
      <c r="C1149" s="5">
        <v>7</v>
      </c>
      <c r="D1149" s="7">
        <v>2010</v>
      </c>
      <c r="E1149" s="7" t="str">
        <f t="shared" si="67"/>
        <v>2010s</v>
      </c>
      <c r="F1149" s="9">
        <v>312057433</v>
      </c>
      <c r="G1149" s="11">
        <v>453</v>
      </c>
      <c r="H1149" s="2" t="s">
        <v>40</v>
      </c>
      <c r="I1149" s="2" t="s">
        <v>54</v>
      </c>
      <c r="N1149" s="11">
        <v>522371</v>
      </c>
      <c r="O1149" s="11">
        <v>723</v>
      </c>
      <c r="P1149" s="2" t="s">
        <v>18</v>
      </c>
      <c r="Q1149" s="2" t="s">
        <v>19</v>
      </c>
      <c r="R1149" s="14">
        <v>200000000</v>
      </c>
      <c r="S1149" s="9">
        <f t="shared" si="66"/>
        <v>112057433</v>
      </c>
    </row>
    <row r="1150" spans="1:19" ht="13.2">
      <c r="A1150" s="2" t="s">
        <v>1018</v>
      </c>
      <c r="B1150" s="2" t="s">
        <v>2155</v>
      </c>
      <c r="C1150" s="5">
        <v>7</v>
      </c>
      <c r="D1150" s="7">
        <v>2000</v>
      </c>
      <c r="E1150" s="7" t="str">
        <f t="shared" si="67"/>
        <v>2000s</v>
      </c>
      <c r="F1150" s="9">
        <v>166225040</v>
      </c>
      <c r="G1150" s="11">
        <v>150</v>
      </c>
      <c r="H1150" s="2" t="s">
        <v>869</v>
      </c>
      <c r="I1150" s="2" t="s">
        <v>910</v>
      </c>
      <c r="N1150" s="11">
        <v>260442</v>
      </c>
      <c r="O1150" s="11">
        <v>507</v>
      </c>
      <c r="P1150" s="2" t="s">
        <v>18</v>
      </c>
      <c r="Q1150" s="2" t="s">
        <v>19</v>
      </c>
      <c r="R1150" s="14">
        <v>55000000</v>
      </c>
      <c r="S1150" s="9">
        <f t="shared" si="66"/>
        <v>111225040</v>
      </c>
    </row>
    <row r="1151" spans="1:19" ht="13.2">
      <c r="A1151" s="2" t="s">
        <v>682</v>
      </c>
      <c r="B1151" s="2" t="s">
        <v>1085</v>
      </c>
      <c r="C1151" s="5">
        <v>7</v>
      </c>
      <c r="D1151" s="7">
        <v>2009</v>
      </c>
      <c r="E1151" s="7" t="str">
        <f t="shared" si="67"/>
        <v>2000s</v>
      </c>
      <c r="F1151" s="9">
        <v>196573705</v>
      </c>
      <c r="G1151" s="11">
        <v>188</v>
      </c>
      <c r="H1151" s="2" t="s">
        <v>450</v>
      </c>
      <c r="I1151" s="2" t="s">
        <v>1084</v>
      </c>
      <c r="N1151" s="11">
        <v>166791</v>
      </c>
      <c r="O1151" s="11">
        <v>132</v>
      </c>
      <c r="P1151" s="2" t="s">
        <v>18</v>
      </c>
      <c r="Q1151" s="2" t="s">
        <v>19</v>
      </c>
      <c r="R1151" s="14">
        <v>90000000</v>
      </c>
      <c r="S1151" s="9">
        <f t="shared" si="66"/>
        <v>106573705</v>
      </c>
    </row>
    <row r="1152" spans="1:19" ht="13.2">
      <c r="A1152" s="2" t="s">
        <v>479</v>
      </c>
      <c r="B1152" s="2" t="s">
        <v>1033</v>
      </c>
      <c r="C1152" s="5">
        <v>7</v>
      </c>
      <c r="D1152" s="7">
        <v>2015</v>
      </c>
      <c r="E1152" s="7" t="str">
        <f t="shared" si="67"/>
        <v>2010s</v>
      </c>
      <c r="F1152" s="9">
        <v>201148159</v>
      </c>
      <c r="G1152" s="11">
        <v>343</v>
      </c>
      <c r="H1152" s="2" t="s">
        <v>1032</v>
      </c>
      <c r="I1152" s="2" t="s">
        <v>338</v>
      </c>
      <c r="N1152" s="11">
        <v>103737</v>
      </c>
      <c r="O1152" s="11">
        <v>322</v>
      </c>
      <c r="P1152" s="2" t="s">
        <v>18</v>
      </c>
      <c r="Q1152" s="2" t="s">
        <v>19</v>
      </c>
      <c r="R1152" s="14">
        <v>95000000</v>
      </c>
      <c r="S1152" s="9">
        <f t="shared" si="66"/>
        <v>106148159</v>
      </c>
    </row>
    <row r="1153" spans="1:19" ht="13.2">
      <c r="A1153" s="2" t="s">
        <v>4432</v>
      </c>
      <c r="B1153" s="2" t="s">
        <v>4433</v>
      </c>
      <c r="C1153" s="5">
        <v>7</v>
      </c>
      <c r="D1153" s="7">
        <v>1992</v>
      </c>
      <c r="E1153" s="7" t="str">
        <f t="shared" si="67"/>
        <v>1990s</v>
      </c>
      <c r="F1153" s="9">
        <v>121697350</v>
      </c>
      <c r="G1153" s="11">
        <v>61</v>
      </c>
      <c r="H1153" s="2" t="s">
        <v>2904</v>
      </c>
      <c r="I1153" s="2" t="s">
        <v>902</v>
      </c>
      <c r="N1153" s="11">
        <v>114610</v>
      </c>
      <c r="O1153" s="11">
        <v>176</v>
      </c>
      <c r="P1153" s="2" t="s">
        <v>18</v>
      </c>
      <c r="Q1153" s="2" t="s">
        <v>19</v>
      </c>
      <c r="R1153" s="14">
        <v>20000000</v>
      </c>
      <c r="S1153" s="9">
        <f t="shared" si="66"/>
        <v>101697350</v>
      </c>
    </row>
    <row r="1154" spans="1:19" ht="13.2">
      <c r="A1154" s="2" t="s">
        <v>908</v>
      </c>
      <c r="B1154" s="2" t="s">
        <v>5552</v>
      </c>
      <c r="C1154" s="5">
        <v>7</v>
      </c>
      <c r="D1154" s="7">
        <v>1999</v>
      </c>
      <c r="E1154" s="7" t="str">
        <f t="shared" si="67"/>
        <v>1990s</v>
      </c>
      <c r="F1154" s="9">
        <v>101736215</v>
      </c>
      <c r="G1154" s="11">
        <v>145</v>
      </c>
      <c r="H1154" s="2" t="s">
        <v>869</v>
      </c>
      <c r="I1154" s="2" t="s">
        <v>2169</v>
      </c>
      <c r="N1154" s="11">
        <v>315549</v>
      </c>
      <c r="O1154" s="11">
        <v>789</v>
      </c>
      <c r="P1154" s="2" t="s">
        <v>18</v>
      </c>
      <c r="Q1154" s="2" t="s">
        <v>19</v>
      </c>
      <c r="R1154" s="14">
        <v>11000000</v>
      </c>
      <c r="S1154" s="9">
        <f t="shared" ref="S1154:S1217" si="68">F1154-R1154</f>
        <v>90736215</v>
      </c>
    </row>
    <row r="1155" spans="1:19" ht="13.2">
      <c r="A1155" s="2" t="s">
        <v>153</v>
      </c>
      <c r="B1155" s="2" t="s">
        <v>1287</v>
      </c>
      <c r="C1155" s="5">
        <v>7</v>
      </c>
      <c r="D1155" s="7">
        <v>1992</v>
      </c>
      <c r="E1155" s="7" t="str">
        <f t="shared" ref="E1155:E1218" si="69">LEFT(D1155,3)&amp;"0s"</f>
        <v>1990s</v>
      </c>
      <c r="F1155" s="9">
        <v>162831698</v>
      </c>
      <c r="G1155" s="11">
        <v>153</v>
      </c>
      <c r="H1155" s="2" t="s">
        <v>705</v>
      </c>
      <c r="I1155" s="2" t="s">
        <v>706</v>
      </c>
      <c r="N1155" s="11">
        <v>215255</v>
      </c>
      <c r="O1155" s="11">
        <v>610</v>
      </c>
      <c r="P1155" s="2" t="s">
        <v>18</v>
      </c>
      <c r="Q1155" s="2" t="s">
        <v>19</v>
      </c>
      <c r="R1155" s="14">
        <v>80000000</v>
      </c>
      <c r="S1155" s="9">
        <f t="shared" si="68"/>
        <v>82831698</v>
      </c>
    </row>
    <row r="1156" spans="1:19" ht="13.2">
      <c r="A1156" s="2" t="s">
        <v>2299</v>
      </c>
      <c r="B1156" s="2" t="s">
        <v>2820</v>
      </c>
      <c r="C1156" s="5">
        <v>7</v>
      </c>
      <c r="D1156" s="7">
        <v>2002</v>
      </c>
      <c r="E1156" s="7" t="str">
        <f t="shared" si="69"/>
        <v>2000s</v>
      </c>
      <c r="F1156" s="9">
        <v>116724075</v>
      </c>
      <c r="G1156" s="11">
        <v>119</v>
      </c>
      <c r="H1156" s="2" t="s">
        <v>2819</v>
      </c>
      <c r="I1156" s="2" t="s">
        <v>812</v>
      </c>
      <c r="N1156" s="11">
        <v>187181</v>
      </c>
      <c r="O1156" s="11">
        <v>564</v>
      </c>
      <c r="P1156" s="2" t="s">
        <v>18</v>
      </c>
      <c r="Q1156" s="2" t="s">
        <v>19</v>
      </c>
      <c r="R1156" s="14">
        <v>41000000</v>
      </c>
      <c r="S1156" s="9">
        <f t="shared" si="68"/>
        <v>75724075</v>
      </c>
    </row>
    <row r="1157" spans="1:19" ht="13.2">
      <c r="A1157" s="2" t="s">
        <v>2640</v>
      </c>
      <c r="B1157" s="2" t="s">
        <v>2774</v>
      </c>
      <c r="C1157" s="5">
        <v>7</v>
      </c>
      <c r="D1157" s="7">
        <v>1999</v>
      </c>
      <c r="E1157" s="7" t="str">
        <f t="shared" si="69"/>
        <v>1990s</v>
      </c>
      <c r="F1157" s="9">
        <v>116006080</v>
      </c>
      <c r="G1157" s="11">
        <v>150</v>
      </c>
      <c r="H1157" s="2" t="s">
        <v>750</v>
      </c>
      <c r="I1157" s="2" t="s">
        <v>805</v>
      </c>
      <c r="N1157" s="11">
        <v>203269</v>
      </c>
      <c r="O1157" s="11">
        <v>602</v>
      </c>
      <c r="P1157" s="2" t="s">
        <v>18</v>
      </c>
      <c r="Q1157" s="2" t="s">
        <v>30</v>
      </c>
      <c r="R1157" s="14">
        <v>42000000</v>
      </c>
      <c r="S1157" s="9">
        <f t="shared" si="68"/>
        <v>74006080</v>
      </c>
    </row>
    <row r="1158" spans="1:19" ht="13.2">
      <c r="A1158" s="2" t="s">
        <v>1054</v>
      </c>
      <c r="B1158" s="2" t="s">
        <v>4815</v>
      </c>
      <c r="C1158" s="5">
        <v>7</v>
      </c>
      <c r="D1158" s="7">
        <v>2004</v>
      </c>
      <c r="E1158" s="7" t="str">
        <f t="shared" si="69"/>
        <v>2000s</v>
      </c>
      <c r="F1158" s="9">
        <v>86049418</v>
      </c>
      <c r="G1158" s="11">
        <v>159</v>
      </c>
      <c r="H1158" s="2" t="s">
        <v>869</v>
      </c>
      <c r="I1158" s="2" t="s">
        <v>2252</v>
      </c>
      <c r="N1158" s="11">
        <v>245989</v>
      </c>
      <c r="O1158" s="11">
        <v>554</v>
      </c>
      <c r="P1158" s="2" t="s">
        <v>18</v>
      </c>
      <c r="Q1158" s="2" t="s">
        <v>19</v>
      </c>
      <c r="R1158" s="14">
        <v>17000000</v>
      </c>
      <c r="S1158" s="9">
        <f t="shared" si="68"/>
        <v>69049418</v>
      </c>
    </row>
    <row r="1159" spans="1:19" ht="13.2">
      <c r="A1159" s="2" t="s">
        <v>2230</v>
      </c>
      <c r="B1159" s="2" t="s">
        <v>2775</v>
      </c>
      <c r="C1159" s="5">
        <v>7</v>
      </c>
      <c r="D1159" s="7">
        <v>2000</v>
      </c>
      <c r="E1159" s="7" t="str">
        <f t="shared" si="69"/>
        <v>2000s</v>
      </c>
      <c r="F1159" s="9">
        <v>106793915</v>
      </c>
      <c r="G1159" s="11">
        <v>187</v>
      </c>
      <c r="H1159" s="2" t="s">
        <v>483</v>
      </c>
      <c r="I1159" s="2" t="s">
        <v>1230</v>
      </c>
      <c r="N1159" s="11">
        <v>140499</v>
      </c>
      <c r="O1159" s="11">
        <v>358</v>
      </c>
      <c r="P1159" s="2" t="s">
        <v>18</v>
      </c>
      <c r="Q1159" s="2" t="s">
        <v>30</v>
      </c>
      <c r="R1159" s="14">
        <v>45000000</v>
      </c>
      <c r="S1159" s="9">
        <f t="shared" si="68"/>
        <v>61793915</v>
      </c>
    </row>
    <row r="1160" spans="1:19" ht="13.2">
      <c r="A1160" s="2" t="s">
        <v>321</v>
      </c>
      <c r="B1160" s="2" t="s">
        <v>325</v>
      </c>
      <c r="C1160" s="5">
        <v>7</v>
      </c>
      <c r="D1160" s="7">
        <v>2014</v>
      </c>
      <c r="E1160" s="7" t="str">
        <f t="shared" si="69"/>
        <v>2010s</v>
      </c>
      <c r="F1160" s="9">
        <v>241407328</v>
      </c>
      <c r="G1160" s="11">
        <v>401</v>
      </c>
      <c r="H1160" s="2" t="s">
        <v>323</v>
      </c>
      <c r="I1160" s="2" t="s">
        <v>324</v>
      </c>
      <c r="N1160" s="11">
        <v>252257</v>
      </c>
      <c r="O1160" s="11">
        <v>634</v>
      </c>
      <c r="P1160" s="2" t="s">
        <v>18</v>
      </c>
      <c r="Q1160" s="2" t="s">
        <v>19</v>
      </c>
      <c r="R1160" s="14">
        <v>180000000</v>
      </c>
      <c r="S1160" s="9">
        <f t="shared" si="68"/>
        <v>61407328</v>
      </c>
    </row>
    <row r="1161" spans="1:19" ht="13.2">
      <c r="A1161" s="2" t="s">
        <v>2505</v>
      </c>
      <c r="B1161" s="2" t="s">
        <v>3941</v>
      </c>
      <c r="C1161" s="5">
        <v>7</v>
      </c>
      <c r="D1161" s="7">
        <v>2008</v>
      </c>
      <c r="E1161" s="7" t="str">
        <f t="shared" si="69"/>
        <v>2000s</v>
      </c>
      <c r="F1161" s="9">
        <v>87341380</v>
      </c>
      <c r="G1161" s="11">
        <v>232</v>
      </c>
      <c r="H1161" s="2" t="s">
        <v>913</v>
      </c>
      <c r="I1161" s="2" t="s">
        <v>44</v>
      </c>
      <c r="N1161" s="11">
        <v>255257</v>
      </c>
      <c r="O1161" s="11">
        <v>374</v>
      </c>
      <c r="P1161" s="2" t="s">
        <v>18</v>
      </c>
      <c r="Q1161" s="2" t="s">
        <v>19</v>
      </c>
      <c r="R1161" s="14">
        <v>27000000</v>
      </c>
      <c r="S1161" s="9">
        <f t="shared" si="68"/>
        <v>60341380</v>
      </c>
    </row>
    <row r="1162" spans="1:19" ht="13.2">
      <c r="A1162" s="2" t="s">
        <v>1059</v>
      </c>
      <c r="B1162" s="2" t="s">
        <v>4320</v>
      </c>
      <c r="C1162" s="5">
        <v>7</v>
      </c>
      <c r="D1162" s="7">
        <v>2002</v>
      </c>
      <c r="E1162" s="7" t="str">
        <f t="shared" si="69"/>
        <v>2000s</v>
      </c>
      <c r="F1162" s="9">
        <v>75597042</v>
      </c>
      <c r="G1162" s="11">
        <v>92</v>
      </c>
      <c r="H1162" s="2" t="s">
        <v>3495</v>
      </c>
      <c r="I1162" s="2" t="s">
        <v>309</v>
      </c>
      <c r="N1162" s="11">
        <v>26434</v>
      </c>
      <c r="O1162" s="11">
        <v>174</v>
      </c>
      <c r="P1162" s="2" t="s">
        <v>18</v>
      </c>
      <c r="Q1162" s="2" t="s">
        <v>19</v>
      </c>
      <c r="R1162" s="14">
        <v>20000000</v>
      </c>
      <c r="S1162" s="9">
        <f t="shared" si="68"/>
        <v>55597042</v>
      </c>
    </row>
    <row r="1163" spans="1:19" ht="13.2">
      <c r="A1163" s="2" t="s">
        <v>3567</v>
      </c>
      <c r="B1163" s="2" t="s">
        <v>3568</v>
      </c>
      <c r="C1163" s="5">
        <v>7</v>
      </c>
      <c r="D1163" s="7">
        <v>2004</v>
      </c>
      <c r="E1163" s="7" t="str">
        <f t="shared" si="69"/>
        <v>2000s</v>
      </c>
      <c r="F1163" s="9">
        <v>85416609</v>
      </c>
      <c r="G1163" s="11">
        <v>89</v>
      </c>
      <c r="H1163" s="2" t="s">
        <v>164</v>
      </c>
      <c r="I1163" s="2" t="s">
        <v>57</v>
      </c>
      <c r="N1163" s="11">
        <v>58906</v>
      </c>
      <c r="O1163" s="11">
        <v>186</v>
      </c>
      <c r="P1163" s="2" t="s">
        <v>18</v>
      </c>
      <c r="Q1163" s="2" t="s">
        <v>19</v>
      </c>
      <c r="R1163" s="14">
        <v>30000000</v>
      </c>
      <c r="S1163" s="9">
        <f t="shared" si="68"/>
        <v>55416609</v>
      </c>
    </row>
    <row r="1164" spans="1:19" ht="13.2">
      <c r="A1164" s="2" t="s">
        <v>327</v>
      </c>
      <c r="B1164" s="2" t="s">
        <v>4008</v>
      </c>
      <c r="C1164" s="5">
        <v>7</v>
      </c>
      <c r="D1164" s="7">
        <v>2008</v>
      </c>
      <c r="E1164" s="7" t="str">
        <f t="shared" si="69"/>
        <v>2000s</v>
      </c>
      <c r="F1164" s="9">
        <v>80034302</v>
      </c>
      <c r="G1164" s="11">
        <v>459</v>
      </c>
      <c r="H1164" s="2" t="s">
        <v>1671</v>
      </c>
      <c r="I1164" s="2" t="s">
        <v>398</v>
      </c>
      <c r="N1164" s="11">
        <v>296787</v>
      </c>
      <c r="O1164" s="11">
        <v>2192</v>
      </c>
      <c r="P1164" s="2" t="s">
        <v>18</v>
      </c>
      <c r="Q1164" s="2" t="s">
        <v>19</v>
      </c>
      <c r="R1164" s="14">
        <v>25000000</v>
      </c>
      <c r="S1164" s="9">
        <f t="shared" si="68"/>
        <v>55034302</v>
      </c>
    </row>
    <row r="1165" spans="1:19" ht="13.2">
      <c r="A1165" s="2" t="s">
        <v>2609</v>
      </c>
      <c r="B1165" s="2" t="s">
        <v>6036</v>
      </c>
      <c r="C1165" s="5">
        <v>7</v>
      </c>
      <c r="D1165" s="7">
        <v>1965</v>
      </c>
      <c r="E1165" s="7" t="str">
        <f t="shared" si="69"/>
        <v>1960s</v>
      </c>
      <c r="F1165" s="9">
        <v>63600000</v>
      </c>
      <c r="G1165" s="11">
        <v>129</v>
      </c>
      <c r="H1165" s="2" t="s">
        <v>27</v>
      </c>
      <c r="I1165" s="2" t="s">
        <v>597</v>
      </c>
      <c r="N1165" s="11">
        <v>82073</v>
      </c>
      <c r="O1165" s="11">
        <v>275</v>
      </c>
      <c r="P1165" s="2" t="s">
        <v>18</v>
      </c>
      <c r="Q1165" s="2" t="s">
        <v>30</v>
      </c>
      <c r="R1165" s="14">
        <v>9000000</v>
      </c>
      <c r="S1165" s="9">
        <f t="shared" si="68"/>
        <v>54600000</v>
      </c>
    </row>
    <row r="1166" spans="1:19" ht="13.2">
      <c r="A1166" s="2" t="s">
        <v>1770</v>
      </c>
      <c r="B1166" s="2" t="s">
        <v>2870</v>
      </c>
      <c r="C1166" s="5">
        <v>7</v>
      </c>
      <c r="D1166" s="7">
        <v>2009</v>
      </c>
      <c r="E1166" s="7" t="str">
        <f t="shared" si="69"/>
        <v>2000s</v>
      </c>
      <c r="F1166" s="9">
        <v>94125426</v>
      </c>
      <c r="G1166" s="11">
        <v>252</v>
      </c>
      <c r="H1166" s="2" t="s">
        <v>2869</v>
      </c>
      <c r="I1166" s="2" t="s">
        <v>1208</v>
      </c>
      <c r="J1166" t="str">
        <f>IF(I1166="Meryl Streep",B1166," ")</f>
        <v>Julie &amp; Julia </v>
      </c>
      <c r="N1166" s="11">
        <v>79264</v>
      </c>
      <c r="O1166" s="11">
        <v>277</v>
      </c>
      <c r="P1166" s="2" t="s">
        <v>18</v>
      </c>
      <c r="Q1166" s="2" t="s">
        <v>19</v>
      </c>
      <c r="R1166" s="14">
        <v>40000000</v>
      </c>
      <c r="S1166" s="9">
        <f t="shared" si="68"/>
        <v>54125426</v>
      </c>
    </row>
    <row r="1167" spans="1:19" ht="13.2">
      <c r="A1167" s="2" t="s">
        <v>682</v>
      </c>
      <c r="B1167" s="2" t="s">
        <v>1153</v>
      </c>
      <c r="C1167" s="5">
        <v>7</v>
      </c>
      <c r="D1167" s="7">
        <v>2011</v>
      </c>
      <c r="E1167" s="7" t="str">
        <f t="shared" si="69"/>
        <v>2010s</v>
      </c>
      <c r="F1167" s="9">
        <v>143618384</v>
      </c>
      <c r="G1167" s="11">
        <v>240</v>
      </c>
      <c r="H1167" s="2" t="s">
        <v>683</v>
      </c>
      <c r="I1167" s="2" t="s">
        <v>155</v>
      </c>
      <c r="N1167" s="11">
        <v>165333</v>
      </c>
      <c r="O1167" s="11">
        <v>186</v>
      </c>
      <c r="P1167" s="2" t="s">
        <v>18</v>
      </c>
      <c r="Q1167" s="2" t="s">
        <v>19</v>
      </c>
      <c r="R1167" s="14">
        <v>90000000</v>
      </c>
      <c r="S1167" s="9">
        <f t="shared" si="68"/>
        <v>53618384</v>
      </c>
    </row>
    <row r="1168" spans="1:19" ht="13.2">
      <c r="A1168" s="2" t="s">
        <v>1506</v>
      </c>
      <c r="B1168" s="2" t="s">
        <v>1908</v>
      </c>
      <c r="C1168" s="5">
        <v>7</v>
      </c>
      <c r="D1168" s="7">
        <v>2003</v>
      </c>
      <c r="E1168" s="7" t="str">
        <f t="shared" si="69"/>
        <v>2000s</v>
      </c>
      <c r="F1168" s="9">
        <v>106126012</v>
      </c>
      <c r="G1168" s="11">
        <v>155</v>
      </c>
      <c r="H1168" s="2" t="s">
        <v>200</v>
      </c>
      <c r="I1168" s="2" t="s">
        <v>201</v>
      </c>
      <c r="N1168" s="11">
        <v>285623</v>
      </c>
      <c r="O1168" s="11">
        <v>497</v>
      </c>
      <c r="P1168" s="2" t="s">
        <v>18</v>
      </c>
      <c r="Q1168" s="2" t="s">
        <v>19</v>
      </c>
      <c r="R1168" s="14">
        <v>60000000</v>
      </c>
      <c r="S1168" s="9">
        <f t="shared" si="68"/>
        <v>46126012</v>
      </c>
    </row>
    <row r="1169" spans="1:19" ht="13.2">
      <c r="A1169" s="2" t="s">
        <v>2389</v>
      </c>
      <c r="B1169" s="2" t="s">
        <v>2390</v>
      </c>
      <c r="C1169" s="5">
        <v>7</v>
      </c>
      <c r="D1169" s="7">
        <v>2014</v>
      </c>
      <c r="E1169" s="7" t="str">
        <f t="shared" si="69"/>
        <v>2010s</v>
      </c>
      <c r="F1169" s="9">
        <v>91439400</v>
      </c>
      <c r="G1169" s="11">
        <v>359</v>
      </c>
      <c r="H1169" s="2" t="s">
        <v>626</v>
      </c>
      <c r="I1169" s="2" t="s">
        <v>137</v>
      </c>
      <c r="N1169" s="11">
        <v>200647</v>
      </c>
      <c r="O1169" s="11">
        <v>384</v>
      </c>
      <c r="P1169" s="2" t="s">
        <v>18</v>
      </c>
      <c r="Q1169" s="2" t="s">
        <v>30</v>
      </c>
      <c r="R1169" s="14">
        <v>50000000</v>
      </c>
      <c r="S1169" s="9">
        <f t="shared" si="68"/>
        <v>41439400</v>
      </c>
    </row>
    <row r="1170" spans="1:19" ht="13.2">
      <c r="A1170" s="2" t="s">
        <v>1529</v>
      </c>
      <c r="B1170" s="2" t="s">
        <v>3942</v>
      </c>
      <c r="C1170" s="5">
        <v>7</v>
      </c>
      <c r="D1170" s="7">
        <v>1998</v>
      </c>
      <c r="E1170" s="7" t="str">
        <f t="shared" si="69"/>
        <v>1990s</v>
      </c>
      <c r="F1170" s="9">
        <v>65703412</v>
      </c>
      <c r="G1170" s="11">
        <v>92</v>
      </c>
      <c r="H1170" s="2" t="s">
        <v>750</v>
      </c>
      <c r="I1170" s="2" t="s">
        <v>1902</v>
      </c>
      <c r="N1170" s="11">
        <v>57958</v>
      </c>
      <c r="O1170" s="11">
        <v>345</v>
      </c>
      <c r="P1170" s="2" t="s">
        <v>18</v>
      </c>
      <c r="Q1170" s="2" t="s">
        <v>19</v>
      </c>
      <c r="R1170" s="14">
        <v>26000000</v>
      </c>
      <c r="S1170" s="9">
        <f t="shared" si="68"/>
        <v>39703412</v>
      </c>
    </row>
    <row r="1171" spans="1:19" ht="13.2">
      <c r="A1171" s="2" t="s">
        <v>280</v>
      </c>
      <c r="B1171" s="2" t="s">
        <v>5801</v>
      </c>
      <c r="C1171" s="5">
        <v>7</v>
      </c>
      <c r="D1171" s="7">
        <v>1986</v>
      </c>
      <c r="E1171" s="7" t="str">
        <f t="shared" si="69"/>
        <v>1980s</v>
      </c>
      <c r="F1171" s="9">
        <v>52293982</v>
      </c>
      <c r="G1171" s="11">
        <v>59</v>
      </c>
      <c r="H1171" s="2" t="s">
        <v>1822</v>
      </c>
      <c r="I1171" s="2" t="s">
        <v>302</v>
      </c>
      <c r="N1171" s="11">
        <v>57831</v>
      </c>
      <c r="O1171" s="11">
        <v>115</v>
      </c>
      <c r="P1171" s="2" t="s">
        <v>18</v>
      </c>
      <c r="Q1171" s="2" t="s">
        <v>19</v>
      </c>
      <c r="R1171" s="14">
        <v>13800000</v>
      </c>
      <c r="S1171" s="9">
        <f t="shared" si="68"/>
        <v>38493982</v>
      </c>
    </row>
    <row r="1172" spans="1:19" ht="13.2">
      <c r="A1172" s="2" t="s">
        <v>1388</v>
      </c>
      <c r="B1172" s="2" t="s">
        <v>5582</v>
      </c>
      <c r="C1172" s="5">
        <v>7</v>
      </c>
      <c r="D1172" s="7">
        <v>1981</v>
      </c>
      <c r="E1172" s="7" t="str">
        <f t="shared" si="69"/>
        <v>1980s</v>
      </c>
      <c r="F1172" s="9">
        <v>42365600</v>
      </c>
      <c r="G1172" s="11">
        <v>139</v>
      </c>
      <c r="H1172" s="2" t="s">
        <v>5581</v>
      </c>
      <c r="I1172" s="2" t="s">
        <v>4746</v>
      </c>
      <c r="N1172" s="11">
        <v>45890</v>
      </c>
      <c r="O1172" s="11">
        <v>177</v>
      </c>
      <c r="P1172" s="2" t="s">
        <v>18</v>
      </c>
      <c r="Q1172" s="2" t="s">
        <v>30</v>
      </c>
      <c r="R1172" s="14">
        <v>5000000</v>
      </c>
      <c r="S1172" s="9">
        <f t="shared" si="68"/>
        <v>37365600</v>
      </c>
    </row>
    <row r="1173" spans="1:19" ht="13.2">
      <c r="A1173" s="2" t="s">
        <v>1018</v>
      </c>
      <c r="B1173" s="2" t="s">
        <v>4808</v>
      </c>
      <c r="C1173" s="5">
        <v>7</v>
      </c>
      <c r="D1173" s="7">
        <v>1997</v>
      </c>
      <c r="E1173" s="7" t="str">
        <f t="shared" si="69"/>
        <v>1990s</v>
      </c>
      <c r="F1173" s="9">
        <v>53868030</v>
      </c>
      <c r="G1173" s="11">
        <v>129</v>
      </c>
      <c r="H1173" s="2" t="s">
        <v>555</v>
      </c>
      <c r="I1173" s="2" t="s">
        <v>670</v>
      </c>
      <c r="N1173" s="11">
        <v>183425</v>
      </c>
      <c r="O1173" s="11">
        <v>425</v>
      </c>
      <c r="P1173" s="2" t="s">
        <v>18</v>
      </c>
      <c r="Q1173" s="2" t="s">
        <v>19</v>
      </c>
      <c r="R1173" s="14">
        <v>17000000</v>
      </c>
      <c r="S1173" s="9">
        <f t="shared" si="68"/>
        <v>36868030</v>
      </c>
    </row>
    <row r="1174" spans="1:19" ht="13.2">
      <c r="A1174" s="2" t="s">
        <v>2894</v>
      </c>
      <c r="B1174" s="2" t="s">
        <v>3193</v>
      </c>
      <c r="C1174" s="5">
        <v>7</v>
      </c>
      <c r="D1174" s="7">
        <v>2002</v>
      </c>
      <c r="E1174" s="7" t="str">
        <f t="shared" si="69"/>
        <v>2000s</v>
      </c>
      <c r="F1174" s="9">
        <v>71026631</v>
      </c>
      <c r="G1174" s="11">
        <v>129</v>
      </c>
      <c r="H1174" s="2" t="s">
        <v>1093</v>
      </c>
      <c r="I1174" s="2" t="s">
        <v>899</v>
      </c>
      <c r="N1174" s="11">
        <v>98899</v>
      </c>
      <c r="O1174" s="11">
        <v>394</v>
      </c>
      <c r="P1174" s="2" t="s">
        <v>18</v>
      </c>
      <c r="Q1174" s="2" t="s">
        <v>19</v>
      </c>
      <c r="R1174" s="14">
        <v>36000000</v>
      </c>
      <c r="S1174" s="9">
        <f t="shared" si="68"/>
        <v>35026631</v>
      </c>
    </row>
    <row r="1175" spans="1:19" ht="13.2">
      <c r="A1175" s="2" t="s">
        <v>6699</v>
      </c>
      <c r="B1175" s="2" t="s">
        <v>7107</v>
      </c>
      <c r="C1175" s="5">
        <v>7</v>
      </c>
      <c r="D1175" s="7">
        <v>2011</v>
      </c>
      <c r="E1175" s="7" t="str">
        <f t="shared" si="69"/>
        <v>2010s</v>
      </c>
      <c r="F1175" s="9">
        <v>34522221</v>
      </c>
      <c r="G1175" s="11">
        <v>34</v>
      </c>
      <c r="H1175" s="2" t="s">
        <v>1655</v>
      </c>
      <c r="I1175" s="2" t="s">
        <v>7106</v>
      </c>
      <c r="N1175" s="11">
        <v>15401</v>
      </c>
      <c r="O1175" s="11">
        <v>175</v>
      </c>
      <c r="P1175" s="2" t="s">
        <v>18</v>
      </c>
      <c r="Q1175" s="2" t="s">
        <v>19</v>
      </c>
      <c r="R1175" s="14">
        <v>2000000</v>
      </c>
      <c r="S1175" s="9">
        <f t="shared" si="68"/>
        <v>32522221</v>
      </c>
    </row>
    <row r="1176" spans="1:19" ht="13.2">
      <c r="A1176" s="2" t="s">
        <v>105</v>
      </c>
      <c r="B1176" s="2" t="s">
        <v>108</v>
      </c>
      <c r="C1176" s="5">
        <v>7</v>
      </c>
      <c r="D1176" s="7">
        <v>2012</v>
      </c>
      <c r="E1176" s="7" t="str">
        <f t="shared" si="69"/>
        <v>2010s</v>
      </c>
      <c r="F1176" s="9">
        <v>262030663</v>
      </c>
      <c r="G1176" s="11">
        <v>599</v>
      </c>
      <c r="H1176" s="2" t="s">
        <v>22</v>
      </c>
      <c r="I1176" s="2" t="s">
        <v>107</v>
      </c>
      <c r="N1176" s="11">
        <v>451803</v>
      </c>
      <c r="O1176" s="11">
        <v>1225</v>
      </c>
      <c r="P1176" s="2" t="s">
        <v>18</v>
      </c>
      <c r="Q1176" s="2" t="s">
        <v>19</v>
      </c>
      <c r="R1176" s="14">
        <v>230000000</v>
      </c>
      <c r="S1176" s="9">
        <f t="shared" si="68"/>
        <v>32030663</v>
      </c>
    </row>
    <row r="1177" spans="1:19" ht="13.2">
      <c r="A1177" s="2" t="s">
        <v>1899</v>
      </c>
      <c r="B1177" s="2" t="s">
        <v>1901</v>
      </c>
      <c r="C1177" s="5">
        <v>7</v>
      </c>
      <c r="D1177" s="7">
        <v>1998</v>
      </c>
      <c r="E1177" s="7" t="str">
        <f t="shared" si="69"/>
        <v>1990s</v>
      </c>
      <c r="F1177" s="9">
        <v>101217900</v>
      </c>
      <c r="G1177" s="11">
        <v>120</v>
      </c>
      <c r="H1177" s="2" t="s">
        <v>1900</v>
      </c>
      <c r="I1177" s="2" t="s">
        <v>528</v>
      </c>
      <c r="N1177" s="11">
        <v>91093</v>
      </c>
      <c r="O1177" s="11">
        <v>353</v>
      </c>
      <c r="P1177" s="2" t="s">
        <v>18</v>
      </c>
      <c r="Q1177" s="2" t="s">
        <v>19</v>
      </c>
      <c r="R1177" s="14">
        <v>70000000</v>
      </c>
      <c r="S1177" s="9">
        <f t="shared" si="68"/>
        <v>31217900</v>
      </c>
    </row>
    <row r="1178" spans="1:19" ht="13.2">
      <c r="A1178" s="2" t="s">
        <v>479</v>
      </c>
      <c r="B1178" s="2" t="s">
        <v>480</v>
      </c>
      <c r="C1178" s="5">
        <v>7</v>
      </c>
      <c r="D1178" s="7">
        <v>2011</v>
      </c>
      <c r="E1178" s="7" t="str">
        <f t="shared" si="69"/>
        <v>2010s</v>
      </c>
      <c r="F1178" s="9">
        <v>181015141</v>
      </c>
      <c r="G1178" s="11">
        <v>516</v>
      </c>
      <c r="H1178" s="2" t="s">
        <v>22</v>
      </c>
      <c r="I1178" s="2" t="s">
        <v>55</v>
      </c>
      <c r="N1178" s="11">
        <v>536314</v>
      </c>
      <c r="O1178" s="11">
        <v>738</v>
      </c>
      <c r="P1178" s="2" t="s">
        <v>18</v>
      </c>
      <c r="Q1178" s="2" t="s">
        <v>19</v>
      </c>
      <c r="R1178" s="14">
        <v>150000000</v>
      </c>
      <c r="S1178" s="9">
        <f t="shared" si="68"/>
        <v>31015141</v>
      </c>
    </row>
    <row r="1179" spans="1:19" ht="13.2">
      <c r="A1179" s="2" t="s">
        <v>844</v>
      </c>
      <c r="B1179" s="2" t="s">
        <v>4333</v>
      </c>
      <c r="C1179" s="5">
        <v>7</v>
      </c>
      <c r="D1179" s="7">
        <v>2003</v>
      </c>
      <c r="E1179" s="7" t="str">
        <f t="shared" si="69"/>
        <v>2000s</v>
      </c>
      <c r="F1179" s="9">
        <v>51483949</v>
      </c>
      <c r="G1179" s="11">
        <v>226</v>
      </c>
      <c r="H1179" s="2" t="s">
        <v>724</v>
      </c>
      <c r="I1179" s="2" t="s">
        <v>171</v>
      </c>
      <c r="N1179" s="11">
        <v>208092</v>
      </c>
      <c r="O1179" s="11">
        <v>806</v>
      </c>
      <c r="P1179" s="2" t="s">
        <v>18</v>
      </c>
      <c r="Q1179" s="2" t="s">
        <v>30</v>
      </c>
      <c r="R1179" s="14">
        <v>22000000</v>
      </c>
      <c r="S1179" s="9">
        <f t="shared" si="68"/>
        <v>29483949</v>
      </c>
    </row>
    <row r="1180" spans="1:19" ht="13.2">
      <c r="A1180" s="2" t="s">
        <v>1934</v>
      </c>
      <c r="B1180" s="2" t="s">
        <v>6251</v>
      </c>
      <c r="C1180" s="5">
        <v>7</v>
      </c>
      <c r="D1180" s="7">
        <v>2000</v>
      </c>
      <c r="E1180" s="7" t="str">
        <f t="shared" si="69"/>
        <v>2000s</v>
      </c>
      <c r="F1180" s="9">
        <v>34099640</v>
      </c>
      <c r="G1180" s="11">
        <v>79</v>
      </c>
      <c r="H1180" s="2" t="s">
        <v>3495</v>
      </c>
      <c r="I1180" s="2" t="s">
        <v>708</v>
      </c>
      <c r="N1180" s="11">
        <v>16651</v>
      </c>
      <c r="O1180" s="11">
        <v>149</v>
      </c>
      <c r="P1180" s="2" t="s">
        <v>18</v>
      </c>
      <c r="Q1180" s="2" t="s">
        <v>19</v>
      </c>
      <c r="R1180" s="14">
        <v>5000000</v>
      </c>
      <c r="S1180" s="9">
        <f t="shared" si="68"/>
        <v>29099640</v>
      </c>
    </row>
    <row r="1181" spans="1:19" ht="13.2">
      <c r="A1181" s="2" t="s">
        <v>579</v>
      </c>
      <c r="B1181" s="2" t="s">
        <v>3471</v>
      </c>
      <c r="C1181" s="5">
        <v>7</v>
      </c>
      <c r="D1181" s="7">
        <v>1988</v>
      </c>
      <c r="E1181" s="7" t="str">
        <f t="shared" si="69"/>
        <v>1980s</v>
      </c>
      <c r="F1181" s="9">
        <v>60328558</v>
      </c>
      <c r="G1181" s="11">
        <v>88</v>
      </c>
      <c r="H1181" s="2" t="s">
        <v>3470</v>
      </c>
      <c r="I1181" s="2" t="s">
        <v>313</v>
      </c>
      <c r="N1181" s="11">
        <v>61396</v>
      </c>
      <c r="O1181" s="11">
        <v>159</v>
      </c>
      <c r="P1181" s="2" t="s">
        <v>18</v>
      </c>
      <c r="Q1181" s="2" t="s">
        <v>19</v>
      </c>
      <c r="R1181" s="14">
        <v>32000000</v>
      </c>
      <c r="S1181" s="9">
        <f t="shared" si="68"/>
        <v>28328558</v>
      </c>
    </row>
    <row r="1182" spans="1:19" ht="13.2">
      <c r="A1182" s="2" t="s">
        <v>2780</v>
      </c>
      <c r="B1182" s="2" t="s">
        <v>2783</v>
      </c>
      <c r="C1182" s="5">
        <v>7</v>
      </c>
      <c r="D1182" s="7">
        <v>1963</v>
      </c>
      <c r="E1182" s="7" t="str">
        <f t="shared" si="69"/>
        <v>1960s</v>
      </c>
      <c r="F1182" s="9">
        <v>57750000</v>
      </c>
      <c r="G1182" s="11">
        <v>72</v>
      </c>
      <c r="H1182" s="2" t="s">
        <v>2782</v>
      </c>
      <c r="I1182" s="2" t="s">
        <v>1587</v>
      </c>
      <c r="N1182" s="11">
        <v>21554</v>
      </c>
      <c r="O1182" s="11">
        <v>192</v>
      </c>
      <c r="P1182" s="2" t="s">
        <v>18</v>
      </c>
      <c r="Q1182" s="2" t="s">
        <v>30</v>
      </c>
      <c r="R1182" s="14">
        <v>31115000</v>
      </c>
      <c r="S1182" s="9">
        <f t="shared" si="68"/>
        <v>26635000</v>
      </c>
    </row>
    <row r="1183" spans="1:19" ht="13.2">
      <c r="A1183" s="2" t="s">
        <v>1117</v>
      </c>
      <c r="B1183" s="2" t="s">
        <v>5805</v>
      </c>
      <c r="C1183" s="5">
        <v>7</v>
      </c>
      <c r="D1183" s="7">
        <v>1996</v>
      </c>
      <c r="E1183" s="7" t="str">
        <f t="shared" si="69"/>
        <v>1990s</v>
      </c>
      <c r="F1183" s="9">
        <v>38624000</v>
      </c>
      <c r="G1183" s="11">
        <v>77</v>
      </c>
      <c r="H1183" s="2" t="s">
        <v>1879</v>
      </c>
      <c r="I1183" s="2" t="s">
        <v>1119</v>
      </c>
      <c r="N1183" s="11">
        <v>156143</v>
      </c>
      <c r="O1183" s="11">
        <v>289</v>
      </c>
      <c r="P1183" s="2" t="s">
        <v>18</v>
      </c>
      <c r="Q1183" s="2" t="s">
        <v>19</v>
      </c>
      <c r="R1183" s="14">
        <v>12000000</v>
      </c>
      <c r="S1183" s="9">
        <f t="shared" si="68"/>
        <v>26624000</v>
      </c>
    </row>
    <row r="1184" spans="1:19" ht="13.2">
      <c r="A1184" s="2" t="s">
        <v>1080</v>
      </c>
      <c r="B1184" s="2" t="s">
        <v>1083</v>
      </c>
      <c r="C1184" s="5">
        <v>7</v>
      </c>
      <c r="D1184" s="7">
        <v>2009</v>
      </c>
      <c r="E1184" s="7" t="str">
        <f t="shared" si="69"/>
        <v>2000s</v>
      </c>
      <c r="F1184" s="9">
        <v>124870275</v>
      </c>
      <c r="G1184" s="11">
        <v>191</v>
      </c>
      <c r="H1184" s="2" t="s">
        <v>1081</v>
      </c>
      <c r="I1184" s="2" t="s">
        <v>1082</v>
      </c>
      <c r="N1184" s="11">
        <v>152601</v>
      </c>
      <c r="O1184" s="11">
        <v>156</v>
      </c>
      <c r="P1184" s="2" t="s">
        <v>18</v>
      </c>
      <c r="Q1184" s="2" t="s">
        <v>19</v>
      </c>
      <c r="R1184" s="14">
        <v>100000000</v>
      </c>
      <c r="S1184" s="9">
        <f t="shared" si="68"/>
        <v>24870275</v>
      </c>
    </row>
    <row r="1185" spans="1:19" ht="13.2">
      <c r="A1185" s="2" t="s">
        <v>3175</v>
      </c>
      <c r="B1185" s="2" t="s">
        <v>3176</v>
      </c>
      <c r="C1185" s="5">
        <v>7</v>
      </c>
      <c r="D1185" s="7">
        <v>2008</v>
      </c>
      <c r="E1185" s="7" t="str">
        <f t="shared" si="69"/>
        <v>2000s</v>
      </c>
      <c r="F1185" s="9">
        <v>60338891</v>
      </c>
      <c r="G1185" s="11">
        <v>341</v>
      </c>
      <c r="H1185" s="2" t="s">
        <v>1278</v>
      </c>
      <c r="I1185" s="2" t="s">
        <v>46</v>
      </c>
      <c r="N1185" s="11">
        <v>248468</v>
      </c>
      <c r="O1185" s="11">
        <v>545</v>
      </c>
      <c r="P1185" s="2" t="s">
        <v>18</v>
      </c>
      <c r="Q1185" s="2" t="s">
        <v>19</v>
      </c>
      <c r="R1185" s="14">
        <v>37000000</v>
      </c>
      <c r="S1185" s="9">
        <f t="shared" si="68"/>
        <v>23338891</v>
      </c>
    </row>
    <row r="1186" spans="1:19" ht="13.2">
      <c r="A1186" s="2" t="s">
        <v>493</v>
      </c>
      <c r="B1186" s="2" t="s">
        <v>1937</v>
      </c>
      <c r="C1186" s="5">
        <v>7</v>
      </c>
      <c r="D1186" s="7">
        <v>2012</v>
      </c>
      <c r="E1186" s="7" t="str">
        <f t="shared" si="69"/>
        <v>2010s</v>
      </c>
      <c r="F1186" s="9">
        <v>80033643</v>
      </c>
      <c r="G1186" s="11">
        <v>387</v>
      </c>
      <c r="H1186" s="2" t="s">
        <v>646</v>
      </c>
      <c r="I1186" s="2" t="s">
        <v>302</v>
      </c>
      <c r="N1186" s="11">
        <v>226570</v>
      </c>
      <c r="O1186" s="11">
        <v>448</v>
      </c>
      <c r="P1186" s="2" t="s">
        <v>18</v>
      </c>
      <c r="Q1186" s="2" t="s">
        <v>19</v>
      </c>
      <c r="R1186" s="14">
        <v>60000000</v>
      </c>
      <c r="S1186" s="9">
        <f t="shared" si="68"/>
        <v>20033643</v>
      </c>
    </row>
    <row r="1187" spans="1:19" ht="13.2">
      <c r="A1187" s="2" t="s">
        <v>1086</v>
      </c>
      <c r="B1187" s="2" t="s">
        <v>1100</v>
      </c>
      <c r="C1187" s="5">
        <v>7</v>
      </c>
      <c r="D1187" s="7">
        <v>2008</v>
      </c>
      <c r="E1187" s="7" t="str">
        <f t="shared" si="69"/>
        <v>2000s</v>
      </c>
      <c r="F1187" s="9">
        <v>110416702</v>
      </c>
      <c r="G1187" s="11">
        <v>308</v>
      </c>
      <c r="H1187" s="2" t="s">
        <v>1099</v>
      </c>
      <c r="I1187" s="2" t="s">
        <v>54</v>
      </c>
      <c r="N1187" s="11">
        <v>307539</v>
      </c>
      <c r="O1187" s="11">
        <v>577</v>
      </c>
      <c r="P1187" s="2" t="s">
        <v>18</v>
      </c>
      <c r="Q1187" s="2" t="s">
        <v>19</v>
      </c>
      <c r="R1187" s="14">
        <v>92000000</v>
      </c>
      <c r="S1187" s="9">
        <f t="shared" si="68"/>
        <v>18416702</v>
      </c>
    </row>
    <row r="1188" spans="1:19" ht="13.2">
      <c r="A1188" s="2" t="s">
        <v>1744</v>
      </c>
      <c r="B1188" s="2" t="s">
        <v>1746</v>
      </c>
      <c r="C1188" s="5">
        <v>7</v>
      </c>
      <c r="D1188" s="7">
        <v>1998</v>
      </c>
      <c r="E1188" s="7" t="str">
        <f t="shared" si="69"/>
        <v>1990s</v>
      </c>
      <c r="F1188" s="9">
        <v>83892374</v>
      </c>
      <c r="G1188" s="11">
        <v>142</v>
      </c>
      <c r="H1188" s="2" t="s">
        <v>1130</v>
      </c>
      <c r="I1188" s="2" t="s">
        <v>1587</v>
      </c>
      <c r="N1188" s="11">
        <v>85720</v>
      </c>
      <c r="O1188" s="11">
        <v>297</v>
      </c>
      <c r="P1188" s="2" t="s">
        <v>18</v>
      </c>
      <c r="Q1188" s="2" t="s">
        <v>19</v>
      </c>
      <c r="R1188" s="14">
        <v>66000000</v>
      </c>
      <c r="S1188" s="9">
        <f t="shared" si="68"/>
        <v>17892374</v>
      </c>
    </row>
    <row r="1189" spans="1:19" ht="13.2">
      <c r="A1189" s="2" t="s">
        <v>2141</v>
      </c>
      <c r="B1189" s="2" t="s">
        <v>5622</v>
      </c>
      <c r="C1189" s="5">
        <v>7</v>
      </c>
      <c r="D1189" s="7">
        <v>2006</v>
      </c>
      <c r="E1189" s="7" t="str">
        <f t="shared" si="69"/>
        <v>2000s</v>
      </c>
      <c r="F1189" s="9">
        <v>27829874</v>
      </c>
      <c r="G1189" s="11">
        <v>170</v>
      </c>
      <c r="H1189" s="2" t="s">
        <v>200</v>
      </c>
      <c r="I1189" s="2" t="s">
        <v>201</v>
      </c>
      <c r="N1189" s="11">
        <v>196422</v>
      </c>
      <c r="O1189" s="11">
        <v>444</v>
      </c>
      <c r="P1189" s="2" t="s">
        <v>18</v>
      </c>
      <c r="Q1189" s="2" t="s">
        <v>19</v>
      </c>
      <c r="R1189" s="14">
        <v>12000000</v>
      </c>
      <c r="S1189" s="9">
        <f t="shared" si="68"/>
        <v>15829874</v>
      </c>
    </row>
    <row r="1190" spans="1:19" ht="13.2">
      <c r="A1190" s="2" t="s">
        <v>5171</v>
      </c>
      <c r="B1190" s="2" t="s">
        <v>5172</v>
      </c>
      <c r="C1190" s="5">
        <v>7</v>
      </c>
      <c r="D1190" s="7">
        <v>2007</v>
      </c>
      <c r="E1190" s="7" t="str">
        <f t="shared" si="69"/>
        <v>2000s</v>
      </c>
      <c r="F1190" s="9">
        <v>28637507</v>
      </c>
      <c r="G1190" s="11">
        <v>274</v>
      </c>
      <c r="H1190" s="2" t="s">
        <v>439</v>
      </c>
      <c r="I1190" s="2" t="s">
        <v>494</v>
      </c>
      <c r="N1190" s="11">
        <v>212167</v>
      </c>
      <c r="O1190" s="11">
        <v>713</v>
      </c>
      <c r="P1190" s="2" t="s">
        <v>18</v>
      </c>
      <c r="Q1190" s="2" t="s">
        <v>30</v>
      </c>
      <c r="R1190" s="14">
        <v>15000000</v>
      </c>
      <c r="S1190" s="9">
        <f t="shared" si="68"/>
        <v>13637507</v>
      </c>
    </row>
    <row r="1191" spans="1:19" ht="13.2">
      <c r="A1191" s="2" t="s">
        <v>7358</v>
      </c>
      <c r="B1191" s="2" t="s">
        <v>7360</v>
      </c>
      <c r="C1191" s="5">
        <v>7</v>
      </c>
      <c r="D1191" s="7">
        <v>1987</v>
      </c>
      <c r="E1191" s="7" t="str">
        <f t="shared" si="69"/>
        <v>1980s</v>
      </c>
      <c r="F1191" s="9">
        <v>14564027</v>
      </c>
      <c r="G1191" s="11">
        <v>203</v>
      </c>
      <c r="H1191" s="2" t="s">
        <v>3289</v>
      </c>
      <c r="I1191" s="2" t="s">
        <v>7359</v>
      </c>
      <c r="N1191" s="11">
        <v>76407</v>
      </c>
      <c r="O1191" s="11">
        <v>335</v>
      </c>
      <c r="P1191" s="2" t="s">
        <v>18</v>
      </c>
      <c r="Q1191" s="2" t="s">
        <v>30</v>
      </c>
      <c r="R1191" s="14">
        <v>1000000</v>
      </c>
      <c r="S1191" s="9">
        <f t="shared" si="68"/>
        <v>13564027</v>
      </c>
    </row>
    <row r="1192" spans="1:19" ht="13.2">
      <c r="A1192" s="2" t="s">
        <v>73</v>
      </c>
      <c r="B1192" s="2" t="s">
        <v>207</v>
      </c>
      <c r="C1192" s="5">
        <v>7</v>
      </c>
      <c r="D1192" s="7">
        <v>2013</v>
      </c>
      <c r="E1192" s="7" t="str">
        <f t="shared" si="69"/>
        <v>2010s</v>
      </c>
      <c r="F1192" s="9">
        <v>202351611</v>
      </c>
      <c r="G1192" s="11">
        <v>654</v>
      </c>
      <c r="H1192" s="2" t="s">
        <v>205</v>
      </c>
      <c r="I1192" s="2" t="s">
        <v>206</v>
      </c>
      <c r="N1192" s="11">
        <v>465019</v>
      </c>
      <c r="O1192" s="11">
        <v>995</v>
      </c>
      <c r="P1192" s="2" t="s">
        <v>18</v>
      </c>
      <c r="Q1192" s="2" t="s">
        <v>19</v>
      </c>
      <c r="R1192" s="14">
        <v>190000000</v>
      </c>
      <c r="S1192" s="9">
        <f t="shared" si="68"/>
        <v>12351611</v>
      </c>
    </row>
    <row r="1193" spans="1:19" ht="13.2">
      <c r="A1193" s="2" t="s">
        <v>3647</v>
      </c>
      <c r="B1193" s="2" t="s">
        <v>3648</v>
      </c>
      <c r="C1193" s="5">
        <v>7</v>
      </c>
      <c r="D1193" s="7">
        <v>2012</v>
      </c>
      <c r="E1193" s="7" t="str">
        <f t="shared" si="69"/>
        <v>2010s</v>
      </c>
      <c r="F1193" s="9">
        <v>42043633</v>
      </c>
      <c r="G1193" s="11">
        <v>634</v>
      </c>
      <c r="H1193" s="2" t="s">
        <v>1334</v>
      </c>
      <c r="I1193" s="2" t="s">
        <v>55</v>
      </c>
      <c r="N1193" s="11">
        <v>277172</v>
      </c>
      <c r="O1193" s="11">
        <v>986</v>
      </c>
      <c r="P1193" s="2" t="s">
        <v>18</v>
      </c>
      <c r="Q1193" s="2" t="s">
        <v>19</v>
      </c>
      <c r="R1193" s="14">
        <v>30000000</v>
      </c>
      <c r="S1193" s="9">
        <f t="shared" si="68"/>
        <v>12043633</v>
      </c>
    </row>
    <row r="1194" spans="1:19" ht="13.2">
      <c r="A1194" s="2" t="s">
        <v>1739</v>
      </c>
      <c r="B1194" s="2" t="s">
        <v>4067</v>
      </c>
      <c r="C1194" s="5">
        <v>7</v>
      </c>
      <c r="D1194" s="7">
        <v>2014</v>
      </c>
      <c r="E1194" s="7" t="str">
        <f t="shared" si="69"/>
        <v>2010s</v>
      </c>
      <c r="F1194" s="9">
        <v>36447959</v>
      </c>
      <c r="G1194" s="11">
        <v>151</v>
      </c>
      <c r="H1194" s="2" t="s">
        <v>852</v>
      </c>
      <c r="I1194" s="2" t="s">
        <v>340</v>
      </c>
      <c r="N1194" s="11">
        <v>35833</v>
      </c>
      <c r="O1194" s="11">
        <v>96</v>
      </c>
      <c r="P1194" s="2" t="s">
        <v>18</v>
      </c>
      <c r="Q1194" s="2" t="s">
        <v>19</v>
      </c>
      <c r="R1194" s="14">
        <v>25000000</v>
      </c>
      <c r="S1194" s="9">
        <f t="shared" si="68"/>
        <v>11447959</v>
      </c>
    </row>
    <row r="1195" spans="1:19" ht="13.2">
      <c r="A1195" s="2" t="s">
        <v>2288</v>
      </c>
      <c r="B1195" s="2" t="s">
        <v>2289</v>
      </c>
      <c r="C1195" s="5">
        <v>7</v>
      </c>
      <c r="D1195" s="7">
        <v>2015</v>
      </c>
      <c r="E1195" s="7" t="str">
        <f t="shared" si="69"/>
        <v>2010s</v>
      </c>
      <c r="F1195" s="9">
        <v>62563543</v>
      </c>
      <c r="G1195" s="11">
        <v>391</v>
      </c>
      <c r="H1195" s="2" t="s">
        <v>898</v>
      </c>
      <c r="I1195" s="2" t="s">
        <v>23</v>
      </c>
      <c r="N1195" s="11">
        <v>115216</v>
      </c>
      <c r="O1195" s="11">
        <v>289</v>
      </c>
      <c r="P1195" s="2" t="s">
        <v>18</v>
      </c>
      <c r="Q1195" s="2" t="s">
        <v>19</v>
      </c>
      <c r="R1195" s="14">
        <v>53000000</v>
      </c>
      <c r="S1195" s="9">
        <f t="shared" si="68"/>
        <v>9563543</v>
      </c>
    </row>
    <row r="1196" spans="1:19" ht="13.2">
      <c r="A1196" s="2" t="s">
        <v>2090</v>
      </c>
      <c r="B1196" s="2" t="s">
        <v>5609</v>
      </c>
      <c r="C1196" s="5">
        <v>7</v>
      </c>
      <c r="D1196" s="7">
        <v>1999</v>
      </c>
      <c r="E1196" s="7" t="str">
        <f t="shared" si="69"/>
        <v>1990s</v>
      </c>
      <c r="F1196" s="9">
        <v>21133087</v>
      </c>
      <c r="G1196" s="11">
        <v>164</v>
      </c>
      <c r="H1196" s="2" t="s">
        <v>1482</v>
      </c>
      <c r="I1196" s="2" t="s">
        <v>3487</v>
      </c>
      <c r="N1196" s="11">
        <v>62468</v>
      </c>
      <c r="O1196" s="11">
        <v>374</v>
      </c>
      <c r="P1196" s="2" t="s">
        <v>18</v>
      </c>
      <c r="Q1196" s="2" t="s">
        <v>19</v>
      </c>
      <c r="R1196" s="14">
        <v>12000000</v>
      </c>
      <c r="S1196" s="9">
        <f t="shared" si="68"/>
        <v>9133087</v>
      </c>
    </row>
    <row r="1197" spans="1:19" ht="13.2">
      <c r="A1197" s="2" t="s">
        <v>6047</v>
      </c>
      <c r="B1197" s="2" t="s">
        <v>6048</v>
      </c>
      <c r="C1197" s="5">
        <v>7</v>
      </c>
      <c r="D1197" s="7">
        <v>2000</v>
      </c>
      <c r="E1197" s="7" t="str">
        <f t="shared" si="69"/>
        <v>2000s</v>
      </c>
      <c r="F1197" s="9">
        <v>16938179</v>
      </c>
      <c r="G1197" s="11">
        <v>132</v>
      </c>
      <c r="H1197" s="2" t="s">
        <v>1093</v>
      </c>
      <c r="I1197" s="2" t="s">
        <v>203</v>
      </c>
      <c r="N1197" s="11">
        <v>41313</v>
      </c>
      <c r="O1197" s="11">
        <v>246</v>
      </c>
      <c r="P1197" s="2" t="s">
        <v>18</v>
      </c>
      <c r="Q1197" s="2" t="s">
        <v>19</v>
      </c>
      <c r="R1197" s="14">
        <v>8000000</v>
      </c>
      <c r="S1197" s="9">
        <f t="shared" si="68"/>
        <v>8938179</v>
      </c>
    </row>
    <row r="1198" spans="1:19" ht="13.2">
      <c r="A1198" s="2" t="s">
        <v>5741</v>
      </c>
      <c r="B1198" s="2" t="s">
        <v>5880</v>
      </c>
      <c r="C1198" s="5">
        <v>7</v>
      </c>
      <c r="D1198" s="7">
        <v>2011</v>
      </c>
      <c r="E1198" s="7" t="str">
        <f t="shared" si="69"/>
        <v>2010s</v>
      </c>
      <c r="F1198" s="9">
        <v>14597405</v>
      </c>
      <c r="G1198" s="11">
        <v>386</v>
      </c>
      <c r="H1198" s="2" t="s">
        <v>814</v>
      </c>
      <c r="I1198" s="2" t="s">
        <v>261</v>
      </c>
      <c r="N1198" s="11">
        <v>71679</v>
      </c>
      <c r="O1198" s="11">
        <v>216</v>
      </c>
      <c r="P1198" s="2" t="s">
        <v>18</v>
      </c>
      <c r="Q1198" s="2" t="s">
        <v>30</v>
      </c>
      <c r="R1198" s="14">
        <v>6400000</v>
      </c>
      <c r="S1198" s="9">
        <f t="shared" si="68"/>
        <v>8197405</v>
      </c>
    </row>
    <row r="1199" spans="1:19" ht="13.2">
      <c r="A1199" s="2" t="s">
        <v>1242</v>
      </c>
      <c r="B1199" s="2" t="s">
        <v>4534</v>
      </c>
      <c r="C1199" s="5">
        <v>7</v>
      </c>
      <c r="D1199" s="7">
        <v>2013</v>
      </c>
      <c r="E1199" s="7" t="str">
        <f t="shared" si="69"/>
        <v>2010s</v>
      </c>
      <c r="F1199" s="9">
        <v>26003149</v>
      </c>
      <c r="G1199" s="11">
        <v>427</v>
      </c>
      <c r="H1199" s="2" t="s">
        <v>986</v>
      </c>
      <c r="I1199" s="2" t="s">
        <v>1846</v>
      </c>
      <c r="N1199" s="11">
        <v>185587</v>
      </c>
      <c r="O1199" s="11">
        <v>401</v>
      </c>
      <c r="P1199" s="2" t="s">
        <v>18</v>
      </c>
      <c r="Q1199" s="2" t="s">
        <v>30</v>
      </c>
      <c r="R1199" s="14">
        <v>20000000</v>
      </c>
      <c r="S1199" s="9">
        <f t="shared" si="68"/>
        <v>6003149</v>
      </c>
    </row>
    <row r="1200" spans="1:19" ht="13.2">
      <c r="A1200" s="2" t="s">
        <v>7082</v>
      </c>
      <c r="B1200" s="2" t="s">
        <v>7241</v>
      </c>
      <c r="C1200" s="5">
        <v>7</v>
      </c>
      <c r="D1200" s="7">
        <v>1995</v>
      </c>
      <c r="E1200" s="7" t="str">
        <f t="shared" si="69"/>
        <v>1990s</v>
      </c>
      <c r="F1200" s="9">
        <v>7417210</v>
      </c>
      <c r="G1200" s="11">
        <v>71</v>
      </c>
      <c r="H1200" s="2" t="s">
        <v>1655</v>
      </c>
      <c r="I1200" s="2" t="s">
        <v>542</v>
      </c>
      <c r="N1200" s="11">
        <v>59041</v>
      </c>
      <c r="O1200" s="11">
        <v>408</v>
      </c>
      <c r="P1200" s="2" t="s">
        <v>18</v>
      </c>
      <c r="Q1200" s="2" t="s">
        <v>19</v>
      </c>
      <c r="R1200" s="14">
        <v>1500000</v>
      </c>
      <c r="S1200" s="9">
        <f t="shared" si="68"/>
        <v>5917210</v>
      </c>
    </row>
    <row r="1201" spans="1:19" ht="13.2">
      <c r="A1201" s="2" t="s">
        <v>6873</v>
      </c>
      <c r="B1201" s="2" t="s">
        <v>7741</v>
      </c>
      <c r="C1201" s="5">
        <v>7</v>
      </c>
      <c r="D1201" s="7">
        <v>1987</v>
      </c>
      <c r="E1201" s="7" t="str">
        <f t="shared" si="69"/>
        <v>1980s</v>
      </c>
      <c r="F1201" s="9">
        <v>5228617</v>
      </c>
      <c r="G1201" s="11">
        <v>21</v>
      </c>
      <c r="H1201" s="2" t="s">
        <v>869</v>
      </c>
      <c r="I1201" s="2" t="s">
        <v>6873</v>
      </c>
      <c r="N1201" s="11">
        <v>2770</v>
      </c>
      <c r="O1201" s="11">
        <v>32</v>
      </c>
      <c r="P1201" s="2" t="s">
        <v>18</v>
      </c>
      <c r="Q1201" s="2" t="s">
        <v>19</v>
      </c>
      <c r="R1201" s="14">
        <v>100000</v>
      </c>
      <c r="S1201" s="9">
        <f t="shared" si="68"/>
        <v>5128617</v>
      </c>
    </row>
    <row r="1202" spans="1:19" ht="13.2">
      <c r="A1202" s="2" t="s">
        <v>4971</v>
      </c>
      <c r="B1202" s="2" t="s">
        <v>6755</v>
      </c>
      <c r="C1202" s="5">
        <v>7</v>
      </c>
      <c r="D1202" s="7">
        <v>2003</v>
      </c>
      <c r="E1202" s="7" t="str">
        <f t="shared" si="69"/>
        <v>2000s</v>
      </c>
      <c r="F1202" s="9">
        <v>8243880</v>
      </c>
      <c r="G1202" s="11">
        <v>157</v>
      </c>
      <c r="H1202" s="2" t="s">
        <v>6754</v>
      </c>
      <c r="I1202" s="2" t="s">
        <v>890</v>
      </c>
      <c r="N1202" s="11">
        <v>28714</v>
      </c>
      <c r="O1202" s="11">
        <v>215</v>
      </c>
      <c r="P1202" s="2" t="s">
        <v>18</v>
      </c>
      <c r="Q1202" s="2" t="s">
        <v>19</v>
      </c>
      <c r="R1202" s="14">
        <v>3200000</v>
      </c>
      <c r="S1202" s="9">
        <f t="shared" si="68"/>
        <v>5043880</v>
      </c>
    </row>
    <row r="1203" spans="1:19" ht="13.2">
      <c r="A1203" s="2" t="s">
        <v>153</v>
      </c>
      <c r="B1203" s="2" t="s">
        <v>5895</v>
      </c>
      <c r="C1203" s="5">
        <v>7</v>
      </c>
      <c r="D1203" s="7">
        <v>2014</v>
      </c>
      <c r="E1203" s="7" t="str">
        <f t="shared" si="69"/>
        <v>2010s</v>
      </c>
      <c r="F1203" s="9">
        <v>14479776</v>
      </c>
      <c r="G1203" s="11">
        <v>325</v>
      </c>
      <c r="H1203" s="2" t="s">
        <v>5894</v>
      </c>
      <c r="I1203" s="2" t="s">
        <v>28</v>
      </c>
      <c r="N1203" s="11">
        <v>55539</v>
      </c>
      <c r="O1203" s="11">
        <v>147</v>
      </c>
      <c r="P1203" s="2" t="s">
        <v>18</v>
      </c>
      <c r="Q1203" s="2" t="s">
        <v>19</v>
      </c>
      <c r="R1203" s="14">
        <v>10000000</v>
      </c>
      <c r="S1203" s="9">
        <f t="shared" si="68"/>
        <v>4479776</v>
      </c>
    </row>
    <row r="1204" spans="1:19" ht="13.2">
      <c r="A1204" s="2" t="s">
        <v>6821</v>
      </c>
      <c r="B1204" s="2" t="s">
        <v>6824</v>
      </c>
      <c r="C1204" s="5">
        <v>7</v>
      </c>
      <c r="D1204" s="7">
        <v>1950</v>
      </c>
      <c r="E1204" s="7" t="str">
        <f t="shared" si="69"/>
        <v>1950s</v>
      </c>
      <c r="F1204" s="9">
        <v>8000000</v>
      </c>
      <c r="G1204" s="11">
        <v>21</v>
      </c>
      <c r="H1204" s="2" t="s">
        <v>6822</v>
      </c>
      <c r="I1204" s="2" t="s">
        <v>6823</v>
      </c>
      <c r="N1204" s="11">
        <v>3167</v>
      </c>
      <c r="O1204" s="11">
        <v>90</v>
      </c>
      <c r="P1204" s="2" t="s">
        <v>18</v>
      </c>
      <c r="Q1204" s="2" t="s">
        <v>19</v>
      </c>
      <c r="R1204" s="14">
        <v>3768785</v>
      </c>
      <c r="S1204" s="9">
        <f t="shared" si="68"/>
        <v>4231215</v>
      </c>
    </row>
    <row r="1205" spans="1:19" ht="13.2">
      <c r="A1205" s="2" t="s">
        <v>140</v>
      </c>
      <c r="B1205" s="2" t="s">
        <v>7488</v>
      </c>
      <c r="C1205" s="5">
        <v>7</v>
      </c>
      <c r="D1205" s="7">
        <v>2012</v>
      </c>
      <c r="E1205" s="7" t="str">
        <f t="shared" si="69"/>
        <v>2010s</v>
      </c>
      <c r="F1205" s="9">
        <v>4007792</v>
      </c>
      <c r="G1205" s="11">
        <v>271</v>
      </c>
      <c r="H1205" s="2" t="s">
        <v>750</v>
      </c>
      <c r="I1205" s="2" t="s">
        <v>2424</v>
      </c>
      <c r="N1205" s="11">
        <v>101287</v>
      </c>
      <c r="O1205" s="11">
        <v>260</v>
      </c>
      <c r="P1205" s="2" t="s">
        <v>18</v>
      </c>
      <c r="Q1205" s="2" t="s">
        <v>19</v>
      </c>
      <c r="R1205" s="14">
        <v>750000</v>
      </c>
      <c r="S1205" s="9">
        <f t="shared" si="68"/>
        <v>3257792</v>
      </c>
    </row>
    <row r="1206" spans="1:19" ht="13.2">
      <c r="A1206" s="2" t="s">
        <v>6937</v>
      </c>
      <c r="B1206" s="2" t="s">
        <v>6938</v>
      </c>
      <c r="C1206" s="5">
        <v>7</v>
      </c>
      <c r="D1206" s="7">
        <v>2002</v>
      </c>
      <c r="E1206" s="7" t="str">
        <f t="shared" si="69"/>
        <v>2000s</v>
      </c>
      <c r="F1206" s="9">
        <v>5844929</v>
      </c>
      <c r="G1206" s="11">
        <v>75</v>
      </c>
      <c r="H1206" s="2" t="s">
        <v>1278</v>
      </c>
      <c r="I1206" s="2" t="s">
        <v>360</v>
      </c>
      <c r="N1206" s="11">
        <v>6000</v>
      </c>
      <c r="O1206" s="11">
        <v>109</v>
      </c>
      <c r="P1206" s="2" t="s">
        <v>18</v>
      </c>
      <c r="Q1206" s="2" t="s">
        <v>19</v>
      </c>
      <c r="R1206" s="14">
        <v>3000000</v>
      </c>
      <c r="S1206" s="9">
        <f t="shared" si="68"/>
        <v>2844929</v>
      </c>
    </row>
    <row r="1207" spans="1:19" ht="13.2">
      <c r="A1207" s="2" t="s">
        <v>4561</v>
      </c>
      <c r="B1207" s="2" t="s">
        <v>6428</v>
      </c>
      <c r="C1207" s="5">
        <v>7</v>
      </c>
      <c r="D1207" s="7">
        <v>2000</v>
      </c>
      <c r="E1207" s="7" t="str">
        <f t="shared" si="69"/>
        <v>2000s</v>
      </c>
      <c r="F1207" s="9">
        <v>8596914</v>
      </c>
      <c r="G1207" s="11">
        <v>115</v>
      </c>
      <c r="H1207" s="2" t="s">
        <v>814</v>
      </c>
      <c r="I1207" s="2" t="s">
        <v>1558</v>
      </c>
      <c r="N1207" s="11">
        <v>23023</v>
      </c>
      <c r="O1207" s="11">
        <v>148</v>
      </c>
      <c r="P1207" s="2" t="s">
        <v>18</v>
      </c>
      <c r="Q1207" s="2" t="s">
        <v>19</v>
      </c>
      <c r="R1207" s="14">
        <v>6000000</v>
      </c>
      <c r="S1207" s="9">
        <f t="shared" si="68"/>
        <v>2596914</v>
      </c>
    </row>
    <row r="1208" spans="1:19" ht="13.2">
      <c r="A1208" s="2" t="s">
        <v>3175</v>
      </c>
      <c r="B1208" s="2" t="s">
        <v>6270</v>
      </c>
      <c r="C1208" s="5">
        <v>7</v>
      </c>
      <c r="D1208" s="7">
        <v>2009</v>
      </c>
      <c r="E1208" s="7" t="str">
        <f t="shared" si="69"/>
        <v>2000s</v>
      </c>
      <c r="F1208" s="9">
        <v>9190525</v>
      </c>
      <c r="G1208" s="11">
        <v>341</v>
      </c>
      <c r="H1208" s="2" t="s">
        <v>1278</v>
      </c>
      <c r="I1208" s="2" t="s">
        <v>95</v>
      </c>
      <c r="N1208" s="11">
        <v>102125</v>
      </c>
      <c r="O1208" s="11">
        <v>324</v>
      </c>
      <c r="P1208" s="2" t="s">
        <v>18</v>
      </c>
      <c r="Q1208" s="2" t="s">
        <v>19</v>
      </c>
      <c r="R1208" s="14">
        <v>7000000</v>
      </c>
      <c r="S1208" s="9">
        <f t="shared" si="68"/>
        <v>2190525</v>
      </c>
    </row>
    <row r="1209" spans="1:19" ht="13.2">
      <c r="A1209" s="2" t="s">
        <v>5886</v>
      </c>
      <c r="B1209" s="2" t="s">
        <v>5888</v>
      </c>
      <c r="C1209" s="5">
        <v>7</v>
      </c>
      <c r="D1209" s="7">
        <v>2005</v>
      </c>
      <c r="E1209" s="7" t="str">
        <f t="shared" si="69"/>
        <v>2000s</v>
      </c>
      <c r="F1209" s="9">
        <v>11703287</v>
      </c>
      <c r="G1209" s="11">
        <v>47</v>
      </c>
      <c r="H1209" s="2" t="s">
        <v>3147</v>
      </c>
      <c r="I1209" s="2" t="s">
        <v>5887</v>
      </c>
      <c r="N1209" s="11">
        <v>4360</v>
      </c>
      <c r="O1209" s="11">
        <v>148</v>
      </c>
      <c r="P1209" s="2" t="s">
        <v>18</v>
      </c>
      <c r="Q1209" s="2" t="s">
        <v>19</v>
      </c>
      <c r="R1209" s="14">
        <v>10000000</v>
      </c>
      <c r="S1209" s="9">
        <f t="shared" si="68"/>
        <v>1703287</v>
      </c>
    </row>
    <row r="1210" spans="1:19" ht="13.2">
      <c r="A1210" s="2" t="s">
        <v>293</v>
      </c>
      <c r="B1210" s="2" t="s">
        <v>7127</v>
      </c>
      <c r="C1210" s="5">
        <v>7</v>
      </c>
      <c r="D1210" s="7">
        <v>2005</v>
      </c>
      <c r="E1210" s="7" t="str">
        <f t="shared" si="69"/>
        <v>2000s</v>
      </c>
      <c r="F1210" s="9">
        <v>3335839</v>
      </c>
      <c r="G1210" s="11">
        <v>118</v>
      </c>
      <c r="H1210" s="2" t="s">
        <v>267</v>
      </c>
      <c r="I1210" s="2" t="s">
        <v>46</v>
      </c>
      <c r="N1210" s="11">
        <v>54657</v>
      </c>
      <c r="O1210" s="11">
        <v>222</v>
      </c>
      <c r="P1210" s="2" t="s">
        <v>18</v>
      </c>
      <c r="Q1210" s="2" t="s">
        <v>19</v>
      </c>
      <c r="R1210" s="14">
        <v>2000000</v>
      </c>
      <c r="S1210" s="9">
        <f t="shared" si="68"/>
        <v>1335839</v>
      </c>
    </row>
    <row r="1211" spans="1:19" ht="13.2">
      <c r="A1211" s="2" t="s">
        <v>7404</v>
      </c>
      <c r="B1211" s="2" t="s">
        <v>7712</v>
      </c>
      <c r="C1211" s="5">
        <v>7</v>
      </c>
      <c r="D1211" s="7">
        <v>2011</v>
      </c>
      <c r="E1211" s="7" t="str">
        <f t="shared" si="69"/>
        <v>2010s</v>
      </c>
      <c r="F1211" s="9">
        <v>1316074</v>
      </c>
      <c r="G1211" s="11">
        <v>242</v>
      </c>
      <c r="H1211" s="2" t="s">
        <v>2541</v>
      </c>
      <c r="I1211" s="2" t="s">
        <v>7711</v>
      </c>
      <c r="N1211" s="11">
        <v>71387</v>
      </c>
      <c r="O1211" s="11">
        <v>228</v>
      </c>
      <c r="P1211" s="2" t="s">
        <v>18</v>
      </c>
      <c r="Q1211" s="2" t="s">
        <v>19</v>
      </c>
      <c r="R1211" s="14">
        <v>100000</v>
      </c>
      <c r="S1211" s="9">
        <f t="shared" si="68"/>
        <v>1216074</v>
      </c>
    </row>
    <row r="1212" spans="1:19" ht="13.2">
      <c r="A1212" s="2" t="s">
        <v>6616</v>
      </c>
      <c r="B1212" s="2" t="s">
        <v>6617</v>
      </c>
      <c r="C1212" s="5">
        <v>7</v>
      </c>
      <c r="D1212" s="7">
        <v>1989</v>
      </c>
      <c r="E1212" s="7" t="str">
        <f t="shared" si="69"/>
        <v>1980s</v>
      </c>
      <c r="F1212" s="9">
        <v>6157157</v>
      </c>
      <c r="G1212" s="11">
        <v>59</v>
      </c>
      <c r="H1212" s="2" t="s">
        <v>1278</v>
      </c>
      <c r="I1212" s="2" t="s">
        <v>1368</v>
      </c>
      <c r="N1212" s="11">
        <v>21416</v>
      </c>
      <c r="O1212" s="11">
        <v>198</v>
      </c>
      <c r="P1212" s="2" t="s">
        <v>18</v>
      </c>
      <c r="Q1212" s="2" t="s">
        <v>19</v>
      </c>
      <c r="R1212" s="14">
        <v>5000000</v>
      </c>
      <c r="S1212" s="9">
        <f t="shared" si="68"/>
        <v>1157157</v>
      </c>
    </row>
    <row r="1213" spans="1:19" ht="13.2">
      <c r="A1213" s="2" t="s">
        <v>2416</v>
      </c>
      <c r="B1213" s="2" t="s">
        <v>2417</v>
      </c>
      <c r="C1213" s="5">
        <v>7</v>
      </c>
      <c r="D1213" s="7">
        <v>2005</v>
      </c>
      <c r="E1213" s="7" t="str">
        <f t="shared" si="69"/>
        <v>2000s</v>
      </c>
      <c r="F1213" s="9">
        <v>50815288</v>
      </c>
      <c r="G1213" s="11">
        <v>358</v>
      </c>
      <c r="H1213" s="2" t="s">
        <v>1945</v>
      </c>
      <c r="I1213" s="2" t="s">
        <v>627</v>
      </c>
      <c r="N1213" s="11">
        <v>109188</v>
      </c>
      <c r="O1213" s="11">
        <v>625</v>
      </c>
      <c r="P1213" s="2" t="s">
        <v>18</v>
      </c>
      <c r="Q1213" s="2" t="s">
        <v>19</v>
      </c>
      <c r="R1213" s="14">
        <v>50000000</v>
      </c>
      <c r="S1213" s="9">
        <f t="shared" si="68"/>
        <v>815288</v>
      </c>
    </row>
    <row r="1214" spans="1:19" ht="13.2">
      <c r="A1214" s="2" t="s">
        <v>7684</v>
      </c>
      <c r="B1214" s="2" t="s">
        <v>7685</v>
      </c>
      <c r="C1214" s="5">
        <v>7</v>
      </c>
      <c r="D1214" s="7">
        <v>2000</v>
      </c>
      <c r="E1214" s="7" t="str">
        <f t="shared" si="69"/>
        <v>2000s</v>
      </c>
      <c r="F1214" s="9">
        <v>1027119</v>
      </c>
      <c r="G1214" s="11">
        <v>38</v>
      </c>
      <c r="H1214" s="2" t="s">
        <v>1655</v>
      </c>
      <c r="I1214" s="2" t="s">
        <v>5257</v>
      </c>
      <c r="N1214" s="11">
        <v>2742</v>
      </c>
      <c r="O1214" s="11">
        <v>73</v>
      </c>
      <c r="P1214" s="2" t="s">
        <v>18</v>
      </c>
      <c r="Q1214" s="2" t="s">
        <v>19</v>
      </c>
      <c r="R1214" s="14">
        <v>225000</v>
      </c>
      <c r="S1214" s="9">
        <f t="shared" si="68"/>
        <v>802119</v>
      </c>
    </row>
    <row r="1215" spans="1:19" ht="13.2">
      <c r="A1215" s="2" t="s">
        <v>7387</v>
      </c>
      <c r="B1215" s="2" t="s">
        <v>7388</v>
      </c>
      <c r="C1215" s="5">
        <v>7</v>
      </c>
      <c r="D1215" s="7">
        <v>2000</v>
      </c>
      <c r="E1215" s="7" t="str">
        <f t="shared" si="69"/>
        <v>2000s</v>
      </c>
      <c r="F1215" s="9">
        <v>1744858</v>
      </c>
      <c r="G1215" s="11">
        <v>51</v>
      </c>
      <c r="H1215" s="2" t="s">
        <v>2122</v>
      </c>
      <c r="I1215" s="2" t="s">
        <v>731</v>
      </c>
      <c r="N1215" s="11">
        <v>6084</v>
      </c>
      <c r="O1215" s="11">
        <v>120</v>
      </c>
      <c r="P1215" s="2" t="s">
        <v>18</v>
      </c>
      <c r="Q1215" s="2" t="s">
        <v>19</v>
      </c>
      <c r="R1215" s="14">
        <v>1000000</v>
      </c>
      <c r="S1215" s="9">
        <f t="shared" si="68"/>
        <v>744858</v>
      </c>
    </row>
    <row r="1216" spans="1:19" ht="13.2">
      <c r="A1216" s="2" t="s">
        <v>7788</v>
      </c>
      <c r="B1216" s="2" t="s">
        <v>7789</v>
      </c>
      <c r="C1216" s="5">
        <v>7</v>
      </c>
      <c r="D1216" s="7">
        <v>2004</v>
      </c>
      <c r="E1216" s="7" t="str">
        <f t="shared" si="69"/>
        <v>2000s</v>
      </c>
      <c r="F1216" s="9">
        <v>424760</v>
      </c>
      <c r="G1216" s="11">
        <v>143</v>
      </c>
      <c r="H1216" s="2" t="s">
        <v>1344</v>
      </c>
      <c r="I1216" s="2" t="s">
        <v>7788</v>
      </c>
      <c r="N1216" s="11">
        <v>72639</v>
      </c>
      <c r="O1216" s="11">
        <v>371</v>
      </c>
      <c r="P1216" s="2" t="s">
        <v>18</v>
      </c>
      <c r="Q1216" s="2" t="s">
        <v>19</v>
      </c>
      <c r="R1216" s="14">
        <v>7000</v>
      </c>
      <c r="S1216" s="9">
        <f t="shared" si="68"/>
        <v>417760</v>
      </c>
    </row>
    <row r="1217" spans="1:19" ht="13.2">
      <c r="A1217" s="2" t="s">
        <v>7622</v>
      </c>
      <c r="B1217" s="2" t="s">
        <v>7623</v>
      </c>
      <c r="C1217" s="5">
        <v>7</v>
      </c>
      <c r="D1217" s="7">
        <v>1997</v>
      </c>
      <c r="E1217" s="7" t="str">
        <f t="shared" si="69"/>
        <v>1990s</v>
      </c>
      <c r="F1217" s="9">
        <v>617172</v>
      </c>
      <c r="G1217" s="11">
        <v>43</v>
      </c>
      <c r="H1217" s="2" t="s">
        <v>37</v>
      </c>
      <c r="I1217" s="2" t="s">
        <v>3244</v>
      </c>
      <c r="N1217" s="11">
        <v>4407</v>
      </c>
      <c r="O1217" s="11">
        <v>75</v>
      </c>
      <c r="P1217" s="2" t="s">
        <v>18</v>
      </c>
      <c r="Q1217" s="2" t="s">
        <v>19</v>
      </c>
      <c r="R1217" s="14">
        <v>375000</v>
      </c>
      <c r="S1217" s="9">
        <f t="shared" si="68"/>
        <v>242172</v>
      </c>
    </row>
    <row r="1218" spans="1:19" ht="13.2">
      <c r="A1218" s="2" t="s">
        <v>7742</v>
      </c>
      <c r="B1218" s="2" t="s">
        <v>7744</v>
      </c>
      <c r="C1218" s="5">
        <v>7</v>
      </c>
      <c r="D1218" s="7">
        <v>2001</v>
      </c>
      <c r="E1218" s="7" t="str">
        <f t="shared" si="69"/>
        <v>2000s</v>
      </c>
      <c r="F1218" s="9">
        <v>110536</v>
      </c>
      <c r="G1218" s="11">
        <v>88</v>
      </c>
      <c r="H1218" s="2" t="s">
        <v>5093</v>
      </c>
      <c r="I1218" s="2" t="s">
        <v>7743</v>
      </c>
      <c r="N1218" s="11">
        <v>4117</v>
      </c>
      <c r="O1218" s="11">
        <v>118</v>
      </c>
      <c r="P1218" s="2" t="s">
        <v>18</v>
      </c>
      <c r="Q1218" s="2" t="s">
        <v>19</v>
      </c>
      <c r="R1218" s="14">
        <v>40000</v>
      </c>
      <c r="S1218" s="9">
        <f t="shared" ref="S1218:S1281" si="70">F1218-R1218</f>
        <v>70536</v>
      </c>
    </row>
    <row r="1219" spans="1:19" ht="13.2">
      <c r="A1219" s="2" t="s">
        <v>7672</v>
      </c>
      <c r="B1219" s="2" t="s">
        <v>7675</v>
      </c>
      <c r="C1219" s="5">
        <v>7</v>
      </c>
      <c r="D1219" s="7">
        <v>1997</v>
      </c>
      <c r="E1219" s="7" t="str">
        <f t="shared" ref="E1219:E1282" si="71">LEFT(D1219,3)&amp;"0s"</f>
        <v>1990s</v>
      </c>
      <c r="F1219" s="9">
        <v>203134</v>
      </c>
      <c r="G1219" s="11">
        <v>19</v>
      </c>
      <c r="H1219" s="2" t="s">
        <v>7673</v>
      </c>
      <c r="I1219" s="2" t="s">
        <v>7674</v>
      </c>
      <c r="N1219" s="11">
        <v>1428</v>
      </c>
      <c r="O1219" s="11">
        <v>21</v>
      </c>
      <c r="P1219" s="2" t="s">
        <v>18</v>
      </c>
      <c r="Q1219" s="2" t="s">
        <v>19</v>
      </c>
      <c r="R1219" s="14">
        <v>250000</v>
      </c>
      <c r="S1219" s="9">
        <f t="shared" si="70"/>
        <v>-46866</v>
      </c>
    </row>
    <row r="1220" spans="1:19" ht="13.2">
      <c r="A1220" s="2" t="s">
        <v>7724</v>
      </c>
      <c r="B1220" s="2" t="s">
        <v>7727</v>
      </c>
      <c r="C1220" s="5">
        <v>7</v>
      </c>
      <c r="D1220" s="7">
        <v>2015</v>
      </c>
      <c r="E1220" s="7" t="str">
        <f t="shared" si="71"/>
        <v>2010s</v>
      </c>
      <c r="F1220" s="9">
        <v>4914</v>
      </c>
      <c r="G1220" s="11">
        <v>5</v>
      </c>
      <c r="H1220" s="2" t="s">
        <v>7725</v>
      </c>
      <c r="I1220" s="2" t="s">
        <v>7726</v>
      </c>
      <c r="N1220" s="11">
        <v>123</v>
      </c>
      <c r="O1220" s="11">
        <v>2</v>
      </c>
      <c r="P1220" s="2" t="s">
        <v>18</v>
      </c>
      <c r="Q1220" s="2" t="s">
        <v>19</v>
      </c>
      <c r="R1220" s="14">
        <v>150000</v>
      </c>
      <c r="S1220" s="9">
        <f t="shared" si="70"/>
        <v>-145086</v>
      </c>
    </row>
    <row r="1221" spans="1:19" ht="13.2">
      <c r="A1221" s="2" t="s">
        <v>5054</v>
      </c>
      <c r="B1221" s="2" t="s">
        <v>5055</v>
      </c>
      <c r="C1221" s="5">
        <v>7</v>
      </c>
      <c r="D1221" s="7">
        <v>1999</v>
      </c>
      <c r="E1221" s="7" t="str">
        <f t="shared" si="71"/>
        <v>1990s</v>
      </c>
      <c r="F1221" s="9">
        <v>15500000</v>
      </c>
      <c r="G1221" s="11">
        <v>111</v>
      </c>
      <c r="H1221" s="2" t="s">
        <v>2349</v>
      </c>
      <c r="I1221" s="2" t="s">
        <v>2571</v>
      </c>
      <c r="N1221" s="11">
        <v>51996</v>
      </c>
      <c r="O1221" s="11">
        <v>302</v>
      </c>
      <c r="P1221" s="2" t="s">
        <v>18</v>
      </c>
      <c r="Q1221" s="2" t="s">
        <v>431</v>
      </c>
      <c r="R1221" s="14">
        <v>16000000</v>
      </c>
      <c r="S1221" s="9">
        <f t="shared" si="70"/>
        <v>-500000</v>
      </c>
    </row>
    <row r="1222" spans="1:19" ht="13.2">
      <c r="A1222" s="2" t="s">
        <v>7397</v>
      </c>
      <c r="B1222" s="2" t="s">
        <v>7398</v>
      </c>
      <c r="C1222" s="5">
        <v>7</v>
      </c>
      <c r="D1222" s="7">
        <v>1997</v>
      </c>
      <c r="E1222" s="7" t="str">
        <f t="shared" si="71"/>
        <v>1990s</v>
      </c>
      <c r="F1222" s="9">
        <v>464655</v>
      </c>
      <c r="G1222" s="11">
        <v>28</v>
      </c>
      <c r="H1222" s="2" t="s">
        <v>1278</v>
      </c>
      <c r="I1222" s="2" t="s">
        <v>4248</v>
      </c>
      <c r="N1222" s="11">
        <v>1524</v>
      </c>
      <c r="O1222" s="11">
        <v>29</v>
      </c>
      <c r="P1222" s="2" t="s">
        <v>18</v>
      </c>
      <c r="Q1222" s="2" t="s">
        <v>19</v>
      </c>
      <c r="R1222" s="14">
        <v>1000000</v>
      </c>
      <c r="S1222" s="9">
        <f t="shared" si="70"/>
        <v>-535345</v>
      </c>
    </row>
    <row r="1223" spans="1:19" ht="13.2">
      <c r="A1223" s="2" t="s">
        <v>7033</v>
      </c>
      <c r="B1223" s="2" t="s">
        <v>7034</v>
      </c>
      <c r="C1223" s="5">
        <v>7</v>
      </c>
      <c r="D1223" s="7">
        <v>1999</v>
      </c>
      <c r="E1223" s="7" t="str">
        <f t="shared" si="71"/>
        <v>1990s</v>
      </c>
      <c r="F1223" s="9">
        <v>1282084</v>
      </c>
      <c r="G1223" s="11">
        <v>74</v>
      </c>
      <c r="H1223" s="2" t="s">
        <v>1655</v>
      </c>
      <c r="I1223" s="2" t="s">
        <v>574</v>
      </c>
      <c r="N1223" s="11">
        <v>6221</v>
      </c>
      <c r="O1223" s="11">
        <v>87</v>
      </c>
      <c r="P1223" s="2" t="s">
        <v>18</v>
      </c>
      <c r="Q1223" s="2" t="s">
        <v>19</v>
      </c>
      <c r="R1223" s="14">
        <v>2500000</v>
      </c>
      <c r="S1223" s="9">
        <f t="shared" si="70"/>
        <v>-1217916</v>
      </c>
    </row>
    <row r="1224" spans="1:19" ht="13.2">
      <c r="A1224" s="2" t="s">
        <v>5233</v>
      </c>
      <c r="B1224" s="2" t="s">
        <v>5234</v>
      </c>
      <c r="C1224" s="5">
        <v>7</v>
      </c>
      <c r="D1224" s="7">
        <v>2011</v>
      </c>
      <c r="E1224" s="7" t="str">
        <f t="shared" si="71"/>
        <v>2010s</v>
      </c>
      <c r="F1224" s="9">
        <v>13766014</v>
      </c>
      <c r="G1224" s="11">
        <v>221</v>
      </c>
      <c r="H1224" s="2" t="s">
        <v>128</v>
      </c>
      <c r="I1224" s="2" t="s">
        <v>155</v>
      </c>
      <c r="N1224" s="11">
        <v>106111</v>
      </c>
      <c r="O1224" s="11">
        <v>181</v>
      </c>
      <c r="P1224" s="2" t="s">
        <v>18</v>
      </c>
      <c r="Q1224" s="2" t="s">
        <v>19</v>
      </c>
      <c r="R1224" s="14">
        <v>15000000</v>
      </c>
      <c r="S1224" s="9">
        <f t="shared" si="70"/>
        <v>-1233986</v>
      </c>
    </row>
    <row r="1225" spans="1:19" ht="13.2">
      <c r="A1225" s="2" t="s">
        <v>7307</v>
      </c>
      <c r="B1225" s="2" t="s">
        <v>7309</v>
      </c>
      <c r="C1225" s="5">
        <v>7</v>
      </c>
      <c r="D1225" s="7">
        <v>2013</v>
      </c>
      <c r="E1225" s="7" t="str">
        <f t="shared" si="71"/>
        <v>2010s</v>
      </c>
      <c r="F1225" s="9">
        <v>11278</v>
      </c>
      <c r="G1225" s="11">
        <v>50</v>
      </c>
      <c r="H1225" s="2" t="s">
        <v>1278</v>
      </c>
      <c r="I1225" s="2" t="s">
        <v>7308</v>
      </c>
      <c r="N1225" s="11">
        <v>1229</v>
      </c>
      <c r="O1225" s="11">
        <v>2</v>
      </c>
      <c r="P1225" s="2" t="s">
        <v>1380</v>
      </c>
      <c r="Q1225" s="2" t="s">
        <v>1435</v>
      </c>
      <c r="R1225" s="14">
        <v>1300000</v>
      </c>
      <c r="S1225" s="9">
        <f t="shared" si="70"/>
        <v>-1288722</v>
      </c>
    </row>
    <row r="1226" spans="1:19" ht="13.2">
      <c r="A1226" s="2" t="s">
        <v>7339</v>
      </c>
      <c r="B1226" s="2" t="s">
        <v>7342</v>
      </c>
      <c r="C1226" s="5">
        <v>7</v>
      </c>
      <c r="D1226" s="7">
        <v>2002</v>
      </c>
      <c r="E1226" s="7" t="str">
        <f t="shared" si="71"/>
        <v>2000s</v>
      </c>
      <c r="F1226" s="9">
        <v>39659</v>
      </c>
      <c r="G1226" s="11">
        <v>58</v>
      </c>
      <c r="H1226" s="2" t="s">
        <v>7340</v>
      </c>
      <c r="I1226" s="2" t="s">
        <v>7341</v>
      </c>
      <c r="N1226" s="11">
        <v>1555</v>
      </c>
      <c r="O1226" s="11">
        <v>32</v>
      </c>
      <c r="P1226" s="2" t="s">
        <v>18</v>
      </c>
      <c r="Q1226" s="2" t="s">
        <v>161</v>
      </c>
      <c r="R1226" s="14">
        <v>1600000</v>
      </c>
      <c r="S1226" s="9">
        <f t="shared" si="70"/>
        <v>-1560341</v>
      </c>
    </row>
    <row r="1227" spans="1:19" ht="13.2">
      <c r="A1227" s="2" t="s">
        <v>4905</v>
      </c>
      <c r="B1227" s="2" t="s">
        <v>7186</v>
      </c>
      <c r="C1227" s="5">
        <v>7</v>
      </c>
      <c r="D1227" s="7">
        <v>2010</v>
      </c>
      <c r="E1227" s="7" t="str">
        <f t="shared" si="71"/>
        <v>2010s</v>
      </c>
      <c r="F1227" s="9">
        <v>1028658</v>
      </c>
      <c r="G1227" s="11">
        <v>363</v>
      </c>
      <c r="H1227" s="2" t="s">
        <v>995</v>
      </c>
      <c r="I1227" s="2" t="s">
        <v>188</v>
      </c>
      <c r="N1227" s="11">
        <v>118684</v>
      </c>
      <c r="O1227" s="11">
        <v>447</v>
      </c>
      <c r="P1227" s="2" t="s">
        <v>18</v>
      </c>
      <c r="Q1227" s="2" t="s">
        <v>1732</v>
      </c>
      <c r="R1227" s="14">
        <v>3000000</v>
      </c>
      <c r="S1227" s="9">
        <f t="shared" si="70"/>
        <v>-1971342</v>
      </c>
    </row>
    <row r="1228" spans="1:19" ht="13.2">
      <c r="A1228" s="2" t="s">
        <v>2066</v>
      </c>
      <c r="B1228" s="2" t="s">
        <v>6046</v>
      </c>
      <c r="C1228" s="5">
        <v>7</v>
      </c>
      <c r="D1228" s="7">
        <v>2000</v>
      </c>
      <c r="E1228" s="7" t="str">
        <f t="shared" si="71"/>
        <v>2000s</v>
      </c>
      <c r="F1228" s="9">
        <v>17804273</v>
      </c>
      <c r="G1228" s="11">
        <v>136</v>
      </c>
      <c r="H1228" s="2" t="s">
        <v>1945</v>
      </c>
      <c r="I1228" s="2" t="s">
        <v>180</v>
      </c>
      <c r="N1228" s="11">
        <v>20449</v>
      </c>
      <c r="O1228" s="11">
        <v>370</v>
      </c>
      <c r="P1228" s="2" t="s">
        <v>18</v>
      </c>
      <c r="Q1228" s="2" t="s">
        <v>19</v>
      </c>
      <c r="R1228" s="14">
        <v>20000000</v>
      </c>
      <c r="S1228" s="9">
        <f t="shared" si="70"/>
        <v>-2195727</v>
      </c>
    </row>
    <row r="1229" spans="1:19" ht="13.2">
      <c r="A1229" s="2" t="s">
        <v>6639</v>
      </c>
      <c r="B1229" s="2" t="s">
        <v>6641</v>
      </c>
      <c r="C1229" s="5">
        <v>7</v>
      </c>
      <c r="D1229" s="7">
        <v>2014</v>
      </c>
      <c r="E1229" s="7" t="str">
        <f t="shared" si="71"/>
        <v>2010s</v>
      </c>
      <c r="F1229" s="9">
        <v>2445646</v>
      </c>
      <c r="G1229" s="11">
        <v>163</v>
      </c>
      <c r="H1229" s="2" t="s">
        <v>6640</v>
      </c>
      <c r="I1229" s="2" t="s">
        <v>494</v>
      </c>
      <c r="N1229" s="11">
        <v>32382</v>
      </c>
      <c r="O1229" s="11">
        <v>99</v>
      </c>
      <c r="P1229" s="2" t="s">
        <v>18</v>
      </c>
      <c r="Q1229" s="2" t="s">
        <v>19</v>
      </c>
      <c r="R1229" s="14">
        <v>5000000</v>
      </c>
      <c r="S1229" s="9">
        <f t="shared" si="70"/>
        <v>-2554354</v>
      </c>
    </row>
    <row r="1230" spans="1:19" ht="13.2">
      <c r="A1230" s="2" t="s">
        <v>2953</v>
      </c>
      <c r="B1230" s="2" t="s">
        <v>2955</v>
      </c>
      <c r="C1230" s="5">
        <v>7</v>
      </c>
      <c r="D1230" s="7">
        <v>2011</v>
      </c>
      <c r="E1230" s="7" t="str">
        <f t="shared" si="71"/>
        <v>2010s</v>
      </c>
      <c r="F1230" s="9">
        <v>37371385</v>
      </c>
      <c r="G1230" s="11">
        <v>342</v>
      </c>
      <c r="H1230" s="2" t="s">
        <v>973</v>
      </c>
      <c r="I1230" s="2" t="s">
        <v>2954</v>
      </c>
      <c r="N1230" s="11">
        <v>192462</v>
      </c>
      <c r="O1230" s="11">
        <v>334</v>
      </c>
      <c r="P1230" s="2" t="s">
        <v>18</v>
      </c>
      <c r="Q1230" s="2" t="s">
        <v>19</v>
      </c>
      <c r="R1230" s="14">
        <v>40000000</v>
      </c>
      <c r="S1230" s="9">
        <f t="shared" si="70"/>
        <v>-2628615</v>
      </c>
    </row>
    <row r="1231" spans="1:19" ht="13.2">
      <c r="A1231" s="2" t="s">
        <v>6450</v>
      </c>
      <c r="B1231" s="2" t="s">
        <v>6642</v>
      </c>
      <c r="C1231" s="5">
        <v>7</v>
      </c>
      <c r="D1231" s="7">
        <v>2010</v>
      </c>
      <c r="E1231" s="7" t="str">
        <f t="shared" si="71"/>
        <v>2010s</v>
      </c>
      <c r="F1231" s="9">
        <v>2221809</v>
      </c>
      <c r="G1231" s="11">
        <v>248</v>
      </c>
      <c r="H1231" s="2" t="s">
        <v>1655</v>
      </c>
      <c r="I1231" s="2" t="s">
        <v>1998</v>
      </c>
      <c r="N1231" s="11">
        <v>40618</v>
      </c>
      <c r="O1231" s="11">
        <v>144</v>
      </c>
      <c r="P1231" s="2" t="s">
        <v>18</v>
      </c>
      <c r="Q1231" s="2" t="s">
        <v>19</v>
      </c>
      <c r="R1231" s="14">
        <v>5000000</v>
      </c>
      <c r="S1231" s="9">
        <f t="shared" si="70"/>
        <v>-2778191</v>
      </c>
    </row>
    <row r="1232" spans="1:19" ht="13.2">
      <c r="A1232" s="2" t="s">
        <v>5370</v>
      </c>
      <c r="B1232" s="2" t="s">
        <v>5371</v>
      </c>
      <c r="C1232" s="5">
        <v>7</v>
      </c>
      <c r="D1232" s="7">
        <v>2006</v>
      </c>
      <c r="E1232" s="7" t="str">
        <f t="shared" si="71"/>
        <v>2000s</v>
      </c>
      <c r="F1232" s="9">
        <v>11204499</v>
      </c>
      <c r="G1232" s="11">
        <v>195</v>
      </c>
      <c r="H1232" s="2" t="s">
        <v>2942</v>
      </c>
      <c r="I1232" s="2" t="s">
        <v>428</v>
      </c>
      <c r="N1232" s="11">
        <v>38142</v>
      </c>
      <c r="O1232" s="11">
        <v>270</v>
      </c>
      <c r="P1232" s="2" t="s">
        <v>18</v>
      </c>
      <c r="Q1232" s="2" t="s">
        <v>19</v>
      </c>
      <c r="R1232" s="14">
        <v>14000000</v>
      </c>
      <c r="S1232" s="9">
        <f t="shared" si="70"/>
        <v>-2795501</v>
      </c>
    </row>
    <row r="1233" spans="1:19" ht="13.2">
      <c r="A1233" s="2" t="s">
        <v>851</v>
      </c>
      <c r="B1233" s="2" t="s">
        <v>896</v>
      </c>
      <c r="C1233" s="5">
        <v>7</v>
      </c>
      <c r="D1233" s="7">
        <v>2009</v>
      </c>
      <c r="E1233" s="7" t="str">
        <f t="shared" si="71"/>
        <v>2000s</v>
      </c>
      <c r="F1233" s="9">
        <v>97030725</v>
      </c>
      <c r="G1233" s="11">
        <v>357</v>
      </c>
      <c r="H1233" s="2" t="s">
        <v>895</v>
      </c>
      <c r="I1233" s="2" t="s">
        <v>23</v>
      </c>
      <c r="N1233" s="11">
        <v>230931</v>
      </c>
      <c r="O1233" s="11">
        <v>585</v>
      </c>
      <c r="P1233" s="2" t="s">
        <v>18</v>
      </c>
      <c r="Q1233" s="2" t="s">
        <v>19</v>
      </c>
      <c r="R1233" s="14">
        <v>100000000</v>
      </c>
      <c r="S1233" s="9">
        <f t="shared" si="70"/>
        <v>-2969275</v>
      </c>
    </row>
    <row r="1234" spans="1:19" ht="13.2">
      <c r="A1234" s="2" t="s">
        <v>2960</v>
      </c>
      <c r="B1234" s="2" t="s">
        <v>6636</v>
      </c>
      <c r="C1234" s="5">
        <v>7</v>
      </c>
      <c r="D1234" s="7">
        <v>1998</v>
      </c>
      <c r="E1234" s="7" t="str">
        <f t="shared" si="71"/>
        <v>1990s</v>
      </c>
      <c r="F1234" s="9">
        <v>1980338</v>
      </c>
      <c r="G1234" s="11">
        <v>81</v>
      </c>
      <c r="H1234" s="2" t="s">
        <v>6635</v>
      </c>
      <c r="I1234" s="2" t="s">
        <v>1132</v>
      </c>
      <c r="N1234" s="11">
        <v>12366</v>
      </c>
      <c r="O1234" s="11">
        <v>151</v>
      </c>
      <c r="P1234" s="2" t="s">
        <v>18</v>
      </c>
      <c r="Q1234" s="2" t="s">
        <v>19</v>
      </c>
      <c r="R1234" s="14">
        <v>5000000</v>
      </c>
      <c r="S1234" s="9">
        <f t="shared" si="70"/>
        <v>-3019662</v>
      </c>
    </row>
    <row r="1235" spans="1:19" ht="13.2">
      <c r="A1235" s="2" t="s">
        <v>6782</v>
      </c>
      <c r="B1235" s="2" t="s">
        <v>6783</v>
      </c>
      <c r="C1235" s="5">
        <v>7</v>
      </c>
      <c r="D1235" s="7">
        <v>2002</v>
      </c>
      <c r="E1235" s="7" t="str">
        <f t="shared" si="71"/>
        <v>2000s</v>
      </c>
      <c r="F1235" s="9">
        <v>562059</v>
      </c>
      <c r="G1235" s="11">
        <v>41</v>
      </c>
      <c r="H1235" s="2" t="s">
        <v>1945</v>
      </c>
      <c r="I1235" s="2" t="s">
        <v>860</v>
      </c>
      <c r="N1235" s="11">
        <v>8535</v>
      </c>
      <c r="O1235" s="11">
        <v>113</v>
      </c>
      <c r="P1235" s="2" t="s">
        <v>18</v>
      </c>
      <c r="Q1235" s="2" t="s">
        <v>19</v>
      </c>
      <c r="R1235" s="14">
        <v>4000000</v>
      </c>
      <c r="S1235" s="9">
        <f t="shared" si="70"/>
        <v>-3437941</v>
      </c>
    </row>
    <row r="1236" spans="1:19" ht="13.2">
      <c r="A1236" s="2" t="s">
        <v>6874</v>
      </c>
      <c r="B1236" s="2" t="s">
        <v>6876</v>
      </c>
      <c r="C1236" s="5">
        <v>7</v>
      </c>
      <c r="D1236" s="7">
        <v>2015</v>
      </c>
      <c r="E1236" s="7" t="str">
        <f t="shared" si="71"/>
        <v>2010s</v>
      </c>
      <c r="F1236" s="9">
        <v>29233</v>
      </c>
      <c r="G1236" s="11">
        <v>6</v>
      </c>
      <c r="H1236" s="2" t="s">
        <v>37</v>
      </c>
      <c r="I1236" s="2" t="s">
        <v>6875</v>
      </c>
      <c r="N1236" s="11">
        <v>75</v>
      </c>
      <c r="O1236" s="11">
        <v>2</v>
      </c>
      <c r="P1236" s="2" t="s">
        <v>18</v>
      </c>
      <c r="Q1236" s="2" t="s">
        <v>19</v>
      </c>
      <c r="R1236" s="14">
        <v>3500000</v>
      </c>
      <c r="S1236" s="9">
        <f t="shared" si="70"/>
        <v>-3470767</v>
      </c>
    </row>
    <row r="1237" spans="1:19" ht="13.2">
      <c r="A1237" s="2" t="s">
        <v>110</v>
      </c>
      <c r="B1237" s="2" t="s">
        <v>733</v>
      </c>
      <c r="C1237" s="5">
        <v>7</v>
      </c>
      <c r="D1237" s="7">
        <v>2012</v>
      </c>
      <c r="E1237" s="7" t="str">
        <f t="shared" si="71"/>
        <v>2010s</v>
      </c>
      <c r="F1237" s="9">
        <v>126464904</v>
      </c>
      <c r="G1237" s="11">
        <v>775</v>
      </c>
      <c r="H1237" s="2" t="s">
        <v>732</v>
      </c>
      <c r="I1237" s="2" t="s">
        <v>264</v>
      </c>
      <c r="N1237" s="11">
        <v>456260</v>
      </c>
      <c r="O1237" s="11">
        <v>2326</v>
      </c>
      <c r="P1237" s="2" t="s">
        <v>18</v>
      </c>
      <c r="Q1237" s="2" t="s">
        <v>19</v>
      </c>
      <c r="R1237" s="14">
        <v>130000000</v>
      </c>
      <c r="S1237" s="9">
        <f t="shared" si="70"/>
        <v>-3535096</v>
      </c>
    </row>
    <row r="1238" spans="1:19" ht="13.2">
      <c r="A1238" s="2" t="s">
        <v>153</v>
      </c>
      <c r="B1238" s="2" t="s">
        <v>3107</v>
      </c>
      <c r="C1238" s="5">
        <v>7</v>
      </c>
      <c r="D1238" s="7">
        <v>2012</v>
      </c>
      <c r="E1238" s="7" t="str">
        <f t="shared" si="71"/>
        <v>2010s</v>
      </c>
      <c r="F1238" s="9">
        <v>35287788</v>
      </c>
      <c r="G1238" s="11">
        <v>370</v>
      </c>
      <c r="H1238" s="2" t="s">
        <v>3106</v>
      </c>
      <c r="I1238" s="2" t="s">
        <v>1587</v>
      </c>
      <c r="N1238" s="11">
        <v>73886</v>
      </c>
      <c r="O1238" s="11">
        <v>165</v>
      </c>
      <c r="P1238" s="2" t="s">
        <v>18</v>
      </c>
      <c r="Q1238" s="2" t="s">
        <v>19</v>
      </c>
      <c r="R1238" s="14">
        <v>39000000</v>
      </c>
      <c r="S1238" s="9">
        <f t="shared" si="70"/>
        <v>-3712212</v>
      </c>
    </row>
    <row r="1239" spans="1:19" ht="13.2">
      <c r="A1239" s="2" t="s">
        <v>5636</v>
      </c>
      <c r="B1239" s="2" t="s">
        <v>5637</v>
      </c>
      <c r="C1239" s="5">
        <v>7</v>
      </c>
      <c r="D1239" s="7">
        <v>2008</v>
      </c>
      <c r="E1239" s="7" t="str">
        <f t="shared" si="71"/>
        <v>2000s</v>
      </c>
      <c r="F1239" s="9">
        <v>8134217</v>
      </c>
      <c r="G1239" s="11">
        <v>81</v>
      </c>
      <c r="H1239" s="2" t="s">
        <v>2041</v>
      </c>
      <c r="I1239" s="2" t="s">
        <v>453</v>
      </c>
      <c r="N1239" s="11">
        <v>15412</v>
      </c>
      <c r="O1239" s="11">
        <v>90</v>
      </c>
      <c r="P1239" s="2" t="s">
        <v>18</v>
      </c>
      <c r="Q1239" s="2" t="s">
        <v>19</v>
      </c>
      <c r="R1239" s="14">
        <v>12000000</v>
      </c>
      <c r="S1239" s="9">
        <f t="shared" si="70"/>
        <v>-3865783</v>
      </c>
    </row>
    <row r="1240" spans="1:19" ht="13.2">
      <c r="A1240" s="2" t="s">
        <v>3584</v>
      </c>
      <c r="B1240" s="2" t="s">
        <v>6459</v>
      </c>
      <c r="C1240" s="5">
        <v>7</v>
      </c>
      <c r="D1240" s="7">
        <v>2008</v>
      </c>
      <c r="E1240" s="7" t="str">
        <f t="shared" si="71"/>
        <v>2000s</v>
      </c>
      <c r="F1240" s="9">
        <v>2077046</v>
      </c>
      <c r="G1240" s="11">
        <v>147</v>
      </c>
      <c r="H1240" s="2" t="s">
        <v>750</v>
      </c>
      <c r="I1240" s="2" t="s">
        <v>3039</v>
      </c>
      <c r="N1240" s="11">
        <v>27266</v>
      </c>
      <c r="O1240" s="11">
        <v>75</v>
      </c>
      <c r="P1240" s="2" t="s">
        <v>18</v>
      </c>
      <c r="Q1240" s="2" t="s">
        <v>19</v>
      </c>
      <c r="R1240" s="14">
        <v>6000000</v>
      </c>
      <c r="S1240" s="9">
        <f t="shared" si="70"/>
        <v>-3922954</v>
      </c>
    </row>
    <row r="1241" spans="1:19" ht="13.2">
      <c r="A1241" s="2" t="s">
        <v>1964</v>
      </c>
      <c r="B1241" s="2" t="s">
        <v>1965</v>
      </c>
      <c r="C1241" s="5">
        <v>7</v>
      </c>
      <c r="D1241" s="7">
        <v>2012</v>
      </c>
      <c r="E1241" s="7" t="str">
        <f t="shared" si="71"/>
        <v>2010s</v>
      </c>
      <c r="F1241" s="9">
        <v>55994557</v>
      </c>
      <c r="G1241" s="11">
        <v>328</v>
      </c>
      <c r="H1241" s="2" t="s">
        <v>164</v>
      </c>
      <c r="I1241" s="2" t="s">
        <v>1245</v>
      </c>
      <c r="N1241" s="11">
        <v>72287</v>
      </c>
      <c r="O1241" s="11">
        <v>176</v>
      </c>
      <c r="P1241" s="2" t="s">
        <v>18</v>
      </c>
      <c r="Q1241" s="2" t="s">
        <v>19</v>
      </c>
      <c r="R1241" s="14">
        <v>60000000</v>
      </c>
      <c r="S1241" s="9">
        <f t="shared" si="70"/>
        <v>-4005443</v>
      </c>
    </row>
    <row r="1242" spans="1:19" ht="13.2">
      <c r="A1242" s="2" t="s">
        <v>5647</v>
      </c>
      <c r="B1242" s="2" t="s">
        <v>6094</v>
      </c>
      <c r="C1242" s="5">
        <v>7</v>
      </c>
      <c r="D1242" s="7">
        <v>2009</v>
      </c>
      <c r="E1242" s="7" t="str">
        <f t="shared" si="71"/>
        <v>2000s</v>
      </c>
      <c r="F1242" s="9">
        <v>4440055</v>
      </c>
      <c r="G1242" s="11">
        <v>222</v>
      </c>
      <c r="H1242" s="2" t="s">
        <v>2869</v>
      </c>
      <c r="I1242" s="2" t="s">
        <v>742</v>
      </c>
      <c r="N1242" s="11">
        <v>21360</v>
      </c>
      <c r="O1242" s="11">
        <v>110</v>
      </c>
      <c r="P1242" s="2" t="s">
        <v>18</v>
      </c>
      <c r="Q1242" s="2" t="s">
        <v>30</v>
      </c>
      <c r="R1242" s="14">
        <v>8500000</v>
      </c>
      <c r="S1242" s="9">
        <f t="shared" si="70"/>
        <v>-4059945</v>
      </c>
    </row>
    <row r="1243" spans="1:19" ht="13.2">
      <c r="A1243" s="2" t="s">
        <v>2768</v>
      </c>
      <c r="B1243" s="2" t="s">
        <v>6055</v>
      </c>
      <c r="C1243" s="5">
        <v>7</v>
      </c>
      <c r="D1243" s="7">
        <v>2002</v>
      </c>
      <c r="E1243" s="7" t="str">
        <f t="shared" si="71"/>
        <v>2000s</v>
      </c>
      <c r="F1243" s="9">
        <v>4681503</v>
      </c>
      <c r="G1243" s="11">
        <v>136</v>
      </c>
      <c r="H1243" s="2" t="s">
        <v>1278</v>
      </c>
      <c r="I1243" s="2" t="s">
        <v>1243</v>
      </c>
      <c r="N1243" s="11">
        <v>29058</v>
      </c>
      <c r="O1243" s="11">
        <v>238</v>
      </c>
      <c r="P1243" s="2" t="s">
        <v>18</v>
      </c>
      <c r="Q1243" s="2" t="s">
        <v>19</v>
      </c>
      <c r="R1243" s="14">
        <v>9000000</v>
      </c>
      <c r="S1243" s="9">
        <f t="shared" si="70"/>
        <v>-4318497</v>
      </c>
    </row>
    <row r="1244" spans="1:19" ht="13.2">
      <c r="A1244" s="2" t="s">
        <v>5933</v>
      </c>
      <c r="B1244" s="2" t="s">
        <v>5935</v>
      </c>
      <c r="C1244" s="5">
        <v>7</v>
      </c>
      <c r="D1244" s="7">
        <v>2009</v>
      </c>
      <c r="E1244" s="7" t="str">
        <f t="shared" si="71"/>
        <v>2000s</v>
      </c>
      <c r="F1244" s="9">
        <v>5004648</v>
      </c>
      <c r="G1244" s="11">
        <v>181</v>
      </c>
      <c r="H1244" s="2" t="s">
        <v>128</v>
      </c>
      <c r="I1244" s="2" t="s">
        <v>5934</v>
      </c>
      <c r="N1244" s="11">
        <v>14031</v>
      </c>
      <c r="O1244" s="11">
        <v>114</v>
      </c>
      <c r="P1244" s="2" t="s">
        <v>4143</v>
      </c>
      <c r="Q1244" s="2" t="s">
        <v>3166</v>
      </c>
      <c r="R1244" s="14">
        <v>10000000</v>
      </c>
      <c r="S1244" s="9">
        <f t="shared" si="70"/>
        <v>-4995352</v>
      </c>
    </row>
    <row r="1245" spans="1:19" ht="13.2">
      <c r="A1245" s="2" t="s">
        <v>5251</v>
      </c>
      <c r="B1245" s="2" t="s">
        <v>5252</v>
      </c>
      <c r="C1245" s="5">
        <v>7</v>
      </c>
      <c r="D1245" s="7">
        <v>2006</v>
      </c>
      <c r="E1245" s="7" t="str">
        <f t="shared" si="71"/>
        <v>2000s</v>
      </c>
      <c r="F1245" s="9">
        <v>9396487</v>
      </c>
      <c r="G1245" s="11">
        <v>197</v>
      </c>
      <c r="H1245" s="2" t="s">
        <v>2819</v>
      </c>
      <c r="I1245" s="2" t="s">
        <v>405</v>
      </c>
      <c r="N1245" s="11">
        <v>52421</v>
      </c>
      <c r="O1245" s="11">
        <v>200</v>
      </c>
      <c r="P1245" s="2" t="s">
        <v>18</v>
      </c>
      <c r="Q1245" s="2" t="s">
        <v>19</v>
      </c>
      <c r="R1245" s="14">
        <v>15000000</v>
      </c>
      <c r="S1245" s="9">
        <f t="shared" si="70"/>
        <v>-5603513</v>
      </c>
    </row>
    <row r="1246" spans="1:19" ht="13.2">
      <c r="A1246" s="2" t="s">
        <v>7156</v>
      </c>
      <c r="B1246" s="2" t="s">
        <v>7157</v>
      </c>
      <c r="C1246" s="5">
        <v>7</v>
      </c>
      <c r="D1246" s="7">
        <v>2004</v>
      </c>
      <c r="E1246" s="7" t="str">
        <f t="shared" si="71"/>
        <v>2000s</v>
      </c>
      <c r="F1246" s="9">
        <v>371081</v>
      </c>
      <c r="G1246" s="11">
        <v>46</v>
      </c>
      <c r="H1246" s="2" t="s">
        <v>1278</v>
      </c>
      <c r="I1246" s="2" t="s">
        <v>456</v>
      </c>
      <c r="N1246" s="11">
        <v>7479</v>
      </c>
      <c r="O1246" s="11">
        <v>86</v>
      </c>
      <c r="P1246" s="2" t="s">
        <v>18</v>
      </c>
      <c r="Q1246" s="2" t="s">
        <v>19</v>
      </c>
      <c r="R1246" s="14">
        <v>6000000</v>
      </c>
      <c r="S1246" s="9">
        <f t="shared" si="70"/>
        <v>-5628919</v>
      </c>
    </row>
    <row r="1247" spans="1:19" ht="13.2">
      <c r="A1247" s="2" t="s">
        <v>5165</v>
      </c>
      <c r="B1247" s="2" t="s">
        <v>6234</v>
      </c>
      <c r="C1247" s="5">
        <v>7</v>
      </c>
      <c r="D1247" s="7">
        <v>2016</v>
      </c>
      <c r="E1247" s="7" t="str">
        <f t="shared" si="71"/>
        <v>2010s</v>
      </c>
      <c r="F1247" s="9">
        <v>1330827</v>
      </c>
      <c r="G1247" s="11">
        <v>253</v>
      </c>
      <c r="H1247" s="2" t="s">
        <v>2554</v>
      </c>
      <c r="I1247" s="2" t="s">
        <v>335</v>
      </c>
      <c r="N1247" s="11">
        <v>9866</v>
      </c>
      <c r="O1247" s="11">
        <v>73</v>
      </c>
      <c r="P1247" s="2" t="s">
        <v>18</v>
      </c>
      <c r="Q1247" s="2" t="s">
        <v>771</v>
      </c>
      <c r="R1247" s="14">
        <v>7000000</v>
      </c>
      <c r="S1247" s="9">
        <f t="shared" si="70"/>
        <v>-5669173</v>
      </c>
    </row>
    <row r="1248" spans="1:19" ht="13.2">
      <c r="A1248" s="2" t="s">
        <v>3992</v>
      </c>
      <c r="B1248" s="2" t="s">
        <v>4875</v>
      </c>
      <c r="C1248" s="5">
        <v>7</v>
      </c>
      <c r="D1248" s="7">
        <v>2009</v>
      </c>
      <c r="E1248" s="7" t="str">
        <f t="shared" si="71"/>
        <v>2000s</v>
      </c>
      <c r="F1248" s="9">
        <v>6615578</v>
      </c>
      <c r="G1248" s="11">
        <v>184</v>
      </c>
      <c r="H1248" s="2" t="s">
        <v>2869</v>
      </c>
      <c r="I1248" s="2" t="s">
        <v>4874</v>
      </c>
      <c r="N1248" s="11">
        <v>15352</v>
      </c>
      <c r="O1248" s="11">
        <v>82</v>
      </c>
      <c r="P1248" s="2" t="s">
        <v>18</v>
      </c>
      <c r="Q1248" s="2" t="s">
        <v>431</v>
      </c>
      <c r="R1248" s="14">
        <v>13000000</v>
      </c>
      <c r="S1248" s="9">
        <f t="shared" si="70"/>
        <v>-6384422</v>
      </c>
    </row>
    <row r="1249" spans="1:19" ht="13.2">
      <c r="A1249" s="2" t="s">
        <v>6327</v>
      </c>
      <c r="B1249" s="2" t="s">
        <v>6328</v>
      </c>
      <c r="C1249" s="5">
        <v>7</v>
      </c>
      <c r="D1249" s="7">
        <v>2005</v>
      </c>
      <c r="E1249" s="7" t="str">
        <f t="shared" si="71"/>
        <v>2000s</v>
      </c>
      <c r="F1249" s="9">
        <v>49526</v>
      </c>
      <c r="G1249" s="11">
        <v>74</v>
      </c>
      <c r="H1249" s="2" t="s">
        <v>1278</v>
      </c>
      <c r="I1249" s="2" t="s">
        <v>1599</v>
      </c>
      <c r="N1249" s="11">
        <v>16299</v>
      </c>
      <c r="O1249" s="11">
        <v>129</v>
      </c>
      <c r="P1249" s="2" t="s">
        <v>18</v>
      </c>
      <c r="Q1249" s="2" t="s">
        <v>19</v>
      </c>
      <c r="R1249" s="14">
        <v>6800000</v>
      </c>
      <c r="S1249" s="9">
        <f t="shared" si="70"/>
        <v>-6750474</v>
      </c>
    </row>
    <row r="1250" spans="1:19" ht="13.2">
      <c r="A1250" s="2" t="s">
        <v>1354</v>
      </c>
      <c r="B1250" s="2" t="s">
        <v>1357</v>
      </c>
      <c r="C1250" s="5">
        <v>7</v>
      </c>
      <c r="D1250" s="7">
        <v>2002</v>
      </c>
      <c r="E1250" s="7" t="str">
        <f t="shared" si="71"/>
        <v>2000s</v>
      </c>
      <c r="F1250" s="9">
        <v>73215310</v>
      </c>
      <c r="G1250" s="11">
        <v>106</v>
      </c>
      <c r="H1250" s="2" t="s">
        <v>1356</v>
      </c>
      <c r="I1250" s="2" t="s">
        <v>627</v>
      </c>
      <c r="N1250" s="11">
        <v>44143</v>
      </c>
      <c r="O1250" s="11">
        <v>216</v>
      </c>
      <c r="P1250" s="2" t="s">
        <v>18</v>
      </c>
      <c r="Q1250" s="2" t="s">
        <v>19</v>
      </c>
      <c r="R1250" s="14">
        <v>80000000</v>
      </c>
      <c r="S1250" s="9">
        <f t="shared" si="70"/>
        <v>-6784690</v>
      </c>
    </row>
    <row r="1251" spans="1:19" ht="13.2">
      <c r="A1251" s="2" t="s">
        <v>2454</v>
      </c>
      <c r="B1251" s="2" t="s">
        <v>3684</v>
      </c>
      <c r="C1251" s="5">
        <v>7</v>
      </c>
      <c r="D1251" s="7">
        <v>1998</v>
      </c>
      <c r="E1251" s="7" t="str">
        <f t="shared" si="71"/>
        <v>1990s</v>
      </c>
      <c r="F1251" s="9">
        <v>23209440</v>
      </c>
      <c r="G1251" s="11">
        <v>64</v>
      </c>
      <c r="H1251" s="2" t="s">
        <v>1655</v>
      </c>
      <c r="I1251" s="2" t="s">
        <v>1208</v>
      </c>
      <c r="J1251" t="str">
        <f>IF(I1251="Meryl Streep",B1251," ")</f>
        <v>One True Thing </v>
      </c>
      <c r="N1251" s="11">
        <v>9283</v>
      </c>
      <c r="O1251" s="11">
        <v>112</v>
      </c>
      <c r="P1251" s="2" t="s">
        <v>18</v>
      </c>
      <c r="Q1251" s="2" t="s">
        <v>19</v>
      </c>
      <c r="R1251" s="14">
        <v>30000000</v>
      </c>
      <c r="S1251" s="9">
        <f t="shared" si="70"/>
        <v>-6790560</v>
      </c>
    </row>
    <row r="1252" spans="1:19" ht="13.2">
      <c r="A1252" s="2" t="s">
        <v>5655</v>
      </c>
      <c r="B1252" s="2" t="s">
        <v>5656</v>
      </c>
      <c r="C1252" s="5">
        <v>7</v>
      </c>
      <c r="D1252" s="7">
        <v>2007</v>
      </c>
      <c r="E1252" s="7" t="str">
        <f t="shared" si="71"/>
        <v>2000s</v>
      </c>
      <c r="F1252" s="9">
        <v>3950294</v>
      </c>
      <c r="G1252" s="11">
        <v>146</v>
      </c>
      <c r="H1252" s="2" t="s">
        <v>750</v>
      </c>
      <c r="I1252" s="2" t="s">
        <v>54</v>
      </c>
      <c r="N1252" s="11">
        <v>56654</v>
      </c>
      <c r="O1252" s="11">
        <v>124</v>
      </c>
      <c r="P1252" s="2" t="s">
        <v>18</v>
      </c>
      <c r="Q1252" s="2" t="s">
        <v>19</v>
      </c>
      <c r="R1252" s="14">
        <v>12000000</v>
      </c>
      <c r="S1252" s="9">
        <f t="shared" si="70"/>
        <v>-8049706</v>
      </c>
    </row>
    <row r="1253" spans="1:19" ht="13.2">
      <c r="A1253" s="2" t="s">
        <v>224</v>
      </c>
      <c r="B1253" s="2" t="s">
        <v>1273</v>
      </c>
      <c r="C1253" s="5">
        <v>7</v>
      </c>
      <c r="D1253" s="7">
        <v>2008</v>
      </c>
      <c r="E1253" s="7" t="str">
        <f t="shared" si="71"/>
        <v>2000s</v>
      </c>
      <c r="F1253" s="9">
        <v>75754670</v>
      </c>
      <c r="G1253" s="11">
        <v>345</v>
      </c>
      <c r="H1253" s="2" t="s">
        <v>1271</v>
      </c>
      <c r="I1253" s="2" t="s">
        <v>1272</v>
      </c>
      <c r="N1253" s="11">
        <v>208422</v>
      </c>
      <c r="O1253" s="11">
        <v>342</v>
      </c>
      <c r="P1253" s="2" t="s">
        <v>18</v>
      </c>
      <c r="Q1253" s="2" t="s">
        <v>19</v>
      </c>
      <c r="R1253" s="14">
        <v>85000000</v>
      </c>
      <c r="S1253" s="9">
        <f t="shared" si="70"/>
        <v>-9245330</v>
      </c>
    </row>
    <row r="1254" spans="1:19" ht="13.2">
      <c r="A1254" s="2" t="s">
        <v>5923</v>
      </c>
      <c r="B1254" s="2" t="s">
        <v>6797</v>
      </c>
      <c r="C1254" s="5">
        <v>7</v>
      </c>
      <c r="D1254" s="7">
        <v>2010</v>
      </c>
      <c r="E1254" s="7" t="str">
        <f t="shared" si="71"/>
        <v>2010s</v>
      </c>
      <c r="F1254" s="9">
        <v>58214</v>
      </c>
      <c r="G1254" s="11">
        <v>109</v>
      </c>
      <c r="H1254" s="2" t="s">
        <v>1093</v>
      </c>
      <c r="I1254" s="2" t="s">
        <v>774</v>
      </c>
      <c r="N1254" s="11">
        <v>34224</v>
      </c>
      <c r="O1254" s="11">
        <v>137</v>
      </c>
      <c r="P1254" s="2" t="s">
        <v>18</v>
      </c>
      <c r="Q1254" s="2" t="s">
        <v>19</v>
      </c>
      <c r="R1254" s="14">
        <v>9500000</v>
      </c>
      <c r="S1254" s="9">
        <f t="shared" si="70"/>
        <v>-9441786</v>
      </c>
    </row>
    <row r="1255" spans="1:19" ht="13.2">
      <c r="A1255" s="2" t="s">
        <v>5650</v>
      </c>
      <c r="B1255" s="2" t="s">
        <v>5651</v>
      </c>
      <c r="C1255" s="5">
        <v>7</v>
      </c>
      <c r="D1255" s="7">
        <v>2001</v>
      </c>
      <c r="E1255" s="7" t="str">
        <f t="shared" si="71"/>
        <v>2000s</v>
      </c>
      <c r="F1255" s="9">
        <v>2326407</v>
      </c>
      <c r="G1255" s="11">
        <v>61</v>
      </c>
      <c r="H1255" s="2" t="s">
        <v>1655</v>
      </c>
      <c r="I1255" s="2" t="s">
        <v>1219</v>
      </c>
      <c r="N1255" s="11">
        <v>5016</v>
      </c>
      <c r="O1255" s="11">
        <v>99</v>
      </c>
      <c r="P1255" s="2" t="s">
        <v>18</v>
      </c>
      <c r="Q1255" s="2" t="s">
        <v>30</v>
      </c>
      <c r="R1255" s="14">
        <v>12000000</v>
      </c>
      <c r="S1255" s="9">
        <f t="shared" si="70"/>
        <v>-9673593</v>
      </c>
    </row>
    <row r="1256" spans="1:19" ht="13.2">
      <c r="A1256" s="2" t="s">
        <v>804</v>
      </c>
      <c r="B1256" s="2" t="s">
        <v>2575</v>
      </c>
      <c r="C1256" s="5">
        <v>7</v>
      </c>
      <c r="D1256" s="7">
        <v>1998</v>
      </c>
      <c r="E1256" s="7" t="str">
        <f t="shared" si="71"/>
        <v>1990s</v>
      </c>
      <c r="F1256" s="9">
        <v>37339525</v>
      </c>
      <c r="G1256" s="11">
        <v>158</v>
      </c>
      <c r="H1256" s="2" t="s">
        <v>2455</v>
      </c>
      <c r="I1256" s="2" t="s">
        <v>152</v>
      </c>
      <c r="N1256" s="11">
        <v>71708</v>
      </c>
      <c r="O1256" s="11">
        <v>307</v>
      </c>
      <c r="P1256" s="2" t="s">
        <v>18</v>
      </c>
      <c r="Q1256" s="2" t="s">
        <v>19</v>
      </c>
      <c r="R1256" s="14">
        <v>48000000</v>
      </c>
      <c r="S1256" s="9">
        <f t="shared" si="70"/>
        <v>-10660475</v>
      </c>
    </row>
    <row r="1257" spans="1:19" ht="13.2">
      <c r="A1257" s="2" t="s">
        <v>671</v>
      </c>
      <c r="B1257" s="2" t="s">
        <v>2986</v>
      </c>
      <c r="C1257" s="5">
        <v>7</v>
      </c>
      <c r="D1257" s="7">
        <v>2005</v>
      </c>
      <c r="E1257" s="7" t="str">
        <f t="shared" si="71"/>
        <v>2000s</v>
      </c>
      <c r="F1257" s="9">
        <v>29077547</v>
      </c>
      <c r="G1257" s="11">
        <v>146</v>
      </c>
      <c r="H1257" s="2" t="s">
        <v>1410</v>
      </c>
      <c r="I1257" s="2" t="s">
        <v>542</v>
      </c>
      <c r="N1257" s="11">
        <v>41685</v>
      </c>
      <c r="O1257" s="11">
        <v>754</v>
      </c>
      <c r="P1257" s="2" t="s">
        <v>18</v>
      </c>
      <c r="Q1257" s="2" t="s">
        <v>19</v>
      </c>
      <c r="R1257" s="14">
        <v>40000000</v>
      </c>
      <c r="S1257" s="9">
        <f t="shared" si="70"/>
        <v>-10922453</v>
      </c>
    </row>
    <row r="1258" spans="1:19" ht="13.2">
      <c r="A1258" s="2" t="s">
        <v>5547</v>
      </c>
      <c r="B1258" s="2" t="s">
        <v>5548</v>
      </c>
      <c r="C1258" s="5">
        <v>7</v>
      </c>
      <c r="D1258" s="7">
        <v>2009</v>
      </c>
      <c r="E1258" s="7" t="str">
        <f t="shared" si="71"/>
        <v>2000s</v>
      </c>
      <c r="F1258" s="9">
        <v>1089445</v>
      </c>
      <c r="G1258" s="11">
        <v>41</v>
      </c>
      <c r="H1258" s="2" t="s">
        <v>3307</v>
      </c>
      <c r="I1258" s="2" t="s">
        <v>225</v>
      </c>
      <c r="N1258" s="11">
        <v>2676</v>
      </c>
      <c r="O1258" s="11">
        <v>33</v>
      </c>
      <c r="P1258" s="2" t="s">
        <v>18</v>
      </c>
      <c r="Q1258" s="2" t="s">
        <v>161</v>
      </c>
      <c r="R1258" s="14">
        <v>12500000</v>
      </c>
      <c r="S1258" s="9">
        <f t="shared" si="70"/>
        <v>-11410555</v>
      </c>
    </row>
    <row r="1259" spans="1:19" ht="13.2">
      <c r="A1259" s="2" t="s">
        <v>1929</v>
      </c>
      <c r="B1259" s="2" t="s">
        <v>4166</v>
      </c>
      <c r="C1259" s="5">
        <v>7</v>
      </c>
      <c r="D1259" s="7">
        <v>2010</v>
      </c>
      <c r="E1259" s="7" t="str">
        <f t="shared" si="71"/>
        <v>2010s</v>
      </c>
      <c r="F1259" s="9">
        <v>11538204</v>
      </c>
      <c r="G1259" s="11">
        <v>199</v>
      </c>
      <c r="H1259" s="2" t="s">
        <v>4165</v>
      </c>
      <c r="I1259" s="2" t="s">
        <v>255</v>
      </c>
      <c r="N1259" s="11">
        <v>23696</v>
      </c>
      <c r="O1259" s="11">
        <v>135</v>
      </c>
      <c r="P1259" s="2" t="s">
        <v>18</v>
      </c>
      <c r="Q1259" s="2" t="s">
        <v>19</v>
      </c>
      <c r="R1259" s="14">
        <v>25000000</v>
      </c>
      <c r="S1259" s="9">
        <f t="shared" si="70"/>
        <v>-13461796</v>
      </c>
    </row>
    <row r="1260" spans="1:19" ht="13.2">
      <c r="A1260" s="2" t="s">
        <v>4688</v>
      </c>
      <c r="B1260" s="2" t="s">
        <v>4689</v>
      </c>
      <c r="C1260" s="5">
        <v>7</v>
      </c>
      <c r="D1260" s="7">
        <v>2014</v>
      </c>
      <c r="E1260" s="7" t="str">
        <f t="shared" si="71"/>
        <v>2010s</v>
      </c>
      <c r="F1260" s="9">
        <v>5749134</v>
      </c>
      <c r="G1260" s="11">
        <v>350</v>
      </c>
      <c r="H1260" s="2" t="s">
        <v>267</v>
      </c>
      <c r="I1260" s="2" t="s">
        <v>1052</v>
      </c>
      <c r="N1260" s="11">
        <v>45799</v>
      </c>
      <c r="O1260" s="11">
        <v>180</v>
      </c>
      <c r="P1260" s="2" t="s">
        <v>18</v>
      </c>
      <c r="Q1260" s="2" t="s">
        <v>19</v>
      </c>
      <c r="R1260" s="14">
        <v>20000000</v>
      </c>
      <c r="S1260" s="9">
        <f t="shared" si="70"/>
        <v>-14250866</v>
      </c>
    </row>
    <row r="1261" spans="1:19" ht="13.2">
      <c r="A1261" s="2" t="s">
        <v>1216</v>
      </c>
      <c r="B1261" s="2" t="s">
        <v>5394</v>
      </c>
      <c r="C1261" s="5">
        <v>7</v>
      </c>
      <c r="D1261" s="7">
        <v>2008</v>
      </c>
      <c r="E1261" s="7" t="str">
        <f t="shared" si="71"/>
        <v>2000s</v>
      </c>
      <c r="F1261" s="9">
        <v>183088</v>
      </c>
      <c r="G1261" s="11">
        <v>57</v>
      </c>
      <c r="H1261" s="2" t="s">
        <v>4834</v>
      </c>
      <c r="I1261" s="2" t="s">
        <v>1558</v>
      </c>
      <c r="N1261" s="11">
        <v>11704</v>
      </c>
      <c r="O1261" s="11">
        <v>36</v>
      </c>
      <c r="P1261" s="2" t="s">
        <v>18</v>
      </c>
      <c r="Q1261" s="2" t="s">
        <v>19</v>
      </c>
      <c r="R1261" s="14">
        <v>15000000</v>
      </c>
      <c r="S1261" s="9">
        <f t="shared" si="70"/>
        <v>-14816912</v>
      </c>
    </row>
    <row r="1262" spans="1:19" ht="13.2">
      <c r="A1262" s="2" t="s">
        <v>4690</v>
      </c>
      <c r="B1262" s="2" t="s">
        <v>4692</v>
      </c>
      <c r="C1262" s="5">
        <v>7</v>
      </c>
      <c r="D1262" s="7">
        <v>2008</v>
      </c>
      <c r="E1262" s="7" t="str">
        <f t="shared" si="71"/>
        <v>2000s</v>
      </c>
      <c r="F1262" s="9">
        <v>4234040</v>
      </c>
      <c r="G1262" s="11">
        <v>99</v>
      </c>
      <c r="H1262" s="2" t="s">
        <v>814</v>
      </c>
      <c r="I1262" s="2" t="s">
        <v>4691</v>
      </c>
      <c r="N1262" s="11">
        <v>14301</v>
      </c>
      <c r="O1262" s="11">
        <v>45</v>
      </c>
      <c r="P1262" s="2" t="s">
        <v>18</v>
      </c>
      <c r="Q1262" s="2" t="s">
        <v>19</v>
      </c>
      <c r="R1262" s="14">
        <v>20000000</v>
      </c>
      <c r="S1262" s="9">
        <f t="shared" si="70"/>
        <v>-15765960</v>
      </c>
    </row>
    <row r="1263" spans="1:19" ht="13.2">
      <c r="A1263" s="2" t="s">
        <v>4693</v>
      </c>
      <c r="B1263" s="2" t="s">
        <v>4694</v>
      </c>
      <c r="C1263" s="5">
        <v>7</v>
      </c>
      <c r="D1263" s="7">
        <v>2007</v>
      </c>
      <c r="E1263" s="7" t="str">
        <f t="shared" si="71"/>
        <v>2000s</v>
      </c>
      <c r="F1263" s="9">
        <v>4001121</v>
      </c>
      <c r="G1263" s="11">
        <v>231</v>
      </c>
      <c r="H1263" s="2" t="s">
        <v>2041</v>
      </c>
      <c r="I1263" s="2" t="s">
        <v>32</v>
      </c>
      <c r="N1263" s="11">
        <v>48346</v>
      </c>
      <c r="O1263" s="11">
        <v>230</v>
      </c>
      <c r="P1263" s="2" t="s">
        <v>18</v>
      </c>
      <c r="Q1263" s="2" t="s">
        <v>19</v>
      </c>
      <c r="R1263" s="14">
        <v>20000000</v>
      </c>
      <c r="S1263" s="9">
        <f t="shared" si="70"/>
        <v>-15998879</v>
      </c>
    </row>
    <row r="1264" spans="1:19" ht="13.2">
      <c r="A1264" s="2" t="s">
        <v>782</v>
      </c>
      <c r="B1264" s="2" t="s">
        <v>4762</v>
      </c>
      <c r="C1264" s="5">
        <v>7</v>
      </c>
      <c r="D1264" s="7">
        <v>1984</v>
      </c>
      <c r="E1264" s="7" t="str">
        <f t="shared" si="71"/>
        <v>1980s</v>
      </c>
      <c r="F1264" s="9">
        <v>8600000</v>
      </c>
      <c r="G1264" s="11">
        <v>29</v>
      </c>
      <c r="H1264" s="2" t="s">
        <v>1432</v>
      </c>
      <c r="I1264" s="2" t="s">
        <v>137</v>
      </c>
      <c r="N1264" s="11">
        <v>17982</v>
      </c>
      <c r="O1264" s="11">
        <v>95</v>
      </c>
      <c r="P1264" s="2" t="s">
        <v>18</v>
      </c>
      <c r="Q1264" s="2" t="s">
        <v>30</v>
      </c>
      <c r="R1264" s="14">
        <v>25000000</v>
      </c>
      <c r="S1264" s="9">
        <f t="shared" si="70"/>
        <v>-16400000</v>
      </c>
    </row>
    <row r="1265" spans="1:19" ht="13.2">
      <c r="A1265" s="2" t="s">
        <v>2755</v>
      </c>
      <c r="B1265" s="2" t="s">
        <v>3731</v>
      </c>
      <c r="C1265" s="5">
        <v>7</v>
      </c>
      <c r="D1265" s="7">
        <v>2004</v>
      </c>
      <c r="E1265" s="7" t="str">
        <f t="shared" si="71"/>
        <v>2000s</v>
      </c>
      <c r="F1265" s="9">
        <v>12831121</v>
      </c>
      <c r="G1265" s="11">
        <v>98</v>
      </c>
      <c r="H1265" s="2" t="s">
        <v>1594</v>
      </c>
      <c r="I1265" s="2" t="s">
        <v>3730</v>
      </c>
      <c r="N1265" s="11">
        <v>44979</v>
      </c>
      <c r="O1265" s="11">
        <v>298</v>
      </c>
      <c r="P1265" s="2" t="s">
        <v>18</v>
      </c>
      <c r="Q1265" s="2" t="s">
        <v>19</v>
      </c>
      <c r="R1265" s="14">
        <v>30000000</v>
      </c>
      <c r="S1265" s="9">
        <f t="shared" si="70"/>
        <v>-17168879</v>
      </c>
    </row>
    <row r="1266" spans="1:19" ht="13.2">
      <c r="A1266" s="2" t="s">
        <v>2461</v>
      </c>
      <c r="B1266" s="2" t="s">
        <v>5072</v>
      </c>
      <c r="C1266" s="5">
        <v>7</v>
      </c>
      <c r="D1266" s="7">
        <v>2013</v>
      </c>
      <c r="E1266" s="7" t="str">
        <f t="shared" si="71"/>
        <v>2010s</v>
      </c>
      <c r="F1266" s="9">
        <v>2319187</v>
      </c>
      <c r="G1266" s="11">
        <v>393</v>
      </c>
      <c r="H1266" s="2" t="s">
        <v>1103</v>
      </c>
      <c r="I1266" s="2" t="s">
        <v>542</v>
      </c>
      <c r="N1266" s="11">
        <v>92640</v>
      </c>
      <c r="O1266" s="11">
        <v>212</v>
      </c>
      <c r="P1266" s="2" t="s">
        <v>18</v>
      </c>
      <c r="Q1266" s="2" t="s">
        <v>30</v>
      </c>
      <c r="R1266" s="14">
        <v>20000000</v>
      </c>
      <c r="S1266" s="9">
        <f t="shared" si="70"/>
        <v>-17680813</v>
      </c>
    </row>
    <row r="1267" spans="1:19" ht="13.2">
      <c r="A1267" s="2" t="s">
        <v>4709</v>
      </c>
      <c r="B1267" s="2" t="s">
        <v>4711</v>
      </c>
      <c r="C1267" s="5">
        <v>7</v>
      </c>
      <c r="D1267" s="7">
        <v>2015</v>
      </c>
      <c r="E1267" s="7" t="str">
        <f t="shared" si="71"/>
        <v>2010s</v>
      </c>
      <c r="F1267" s="9">
        <v>2246000</v>
      </c>
      <c r="G1267" s="11">
        <v>27</v>
      </c>
      <c r="H1267" s="2" t="s">
        <v>852</v>
      </c>
      <c r="I1267" s="2" t="s">
        <v>4710</v>
      </c>
      <c r="N1267" s="11">
        <v>2302</v>
      </c>
      <c r="O1267" s="11">
        <v>20</v>
      </c>
      <c r="P1267" s="2" t="s">
        <v>18</v>
      </c>
      <c r="Q1267" s="2" t="s">
        <v>19</v>
      </c>
      <c r="R1267" s="14">
        <v>20000000</v>
      </c>
      <c r="S1267" s="9">
        <f t="shared" si="70"/>
        <v>-17754000</v>
      </c>
    </row>
    <row r="1268" spans="1:19" ht="13.2">
      <c r="A1268" s="2" t="s">
        <v>6861</v>
      </c>
      <c r="B1268" s="2" t="s">
        <v>6864</v>
      </c>
      <c r="C1268" s="5">
        <v>7</v>
      </c>
      <c r="D1268" s="7">
        <v>2010</v>
      </c>
      <c r="E1268" s="7" t="str">
        <f t="shared" si="71"/>
        <v>2010s</v>
      </c>
      <c r="F1268" s="9">
        <v>252652</v>
      </c>
      <c r="G1268" s="11">
        <v>337</v>
      </c>
      <c r="H1268" s="2" t="s">
        <v>6862</v>
      </c>
      <c r="I1268" s="2" t="s">
        <v>6863</v>
      </c>
      <c r="N1268" s="11">
        <v>54104</v>
      </c>
      <c r="O1268" s="11">
        <v>199</v>
      </c>
      <c r="P1268" s="2" t="s">
        <v>6518</v>
      </c>
      <c r="Q1268" s="2" t="s">
        <v>5086</v>
      </c>
      <c r="R1268" s="14">
        <v>19900000</v>
      </c>
      <c r="S1268" s="9">
        <f t="shared" si="70"/>
        <v>-19647348</v>
      </c>
    </row>
    <row r="1269" spans="1:19" ht="13.2">
      <c r="A1269" s="2" t="s">
        <v>608</v>
      </c>
      <c r="B1269" s="2" t="s">
        <v>2762</v>
      </c>
      <c r="C1269" s="5">
        <v>7</v>
      </c>
      <c r="D1269" s="7">
        <v>2005</v>
      </c>
      <c r="E1269" s="7" t="str">
        <f t="shared" si="71"/>
        <v>2000s</v>
      </c>
      <c r="F1269" s="9">
        <v>24520892</v>
      </c>
      <c r="G1269" s="11">
        <v>177</v>
      </c>
      <c r="H1269" s="2" t="s">
        <v>267</v>
      </c>
      <c r="I1269" s="2" t="s">
        <v>269</v>
      </c>
      <c r="N1269" s="11">
        <v>85198</v>
      </c>
      <c r="O1269" s="11">
        <v>303</v>
      </c>
      <c r="P1269" s="2" t="s">
        <v>18</v>
      </c>
      <c r="Q1269" s="2" t="s">
        <v>771</v>
      </c>
      <c r="R1269" s="14">
        <v>45000000</v>
      </c>
      <c r="S1269" s="9">
        <f t="shared" si="70"/>
        <v>-20479108</v>
      </c>
    </row>
    <row r="1270" spans="1:19" ht="13.2">
      <c r="A1270" s="2" t="s">
        <v>3371</v>
      </c>
      <c r="B1270" s="2" t="s">
        <v>3748</v>
      </c>
      <c r="C1270" s="5">
        <v>7</v>
      </c>
      <c r="D1270" s="7">
        <v>2005</v>
      </c>
      <c r="E1270" s="7" t="str">
        <f t="shared" si="71"/>
        <v>2000s</v>
      </c>
      <c r="F1270" s="9">
        <v>8535575</v>
      </c>
      <c r="G1270" s="11">
        <v>107</v>
      </c>
      <c r="H1270" s="2" t="s">
        <v>1655</v>
      </c>
      <c r="I1270" s="2" t="s">
        <v>269</v>
      </c>
      <c r="N1270" s="11">
        <v>24033</v>
      </c>
      <c r="O1270" s="11">
        <v>152</v>
      </c>
      <c r="P1270" s="2" t="s">
        <v>18</v>
      </c>
      <c r="Q1270" s="2" t="s">
        <v>19</v>
      </c>
      <c r="R1270" s="14">
        <v>30000000</v>
      </c>
      <c r="S1270" s="9">
        <f t="shared" si="70"/>
        <v>-21464425</v>
      </c>
    </row>
    <row r="1271" spans="1:19" ht="13.2">
      <c r="A1271" s="2" t="s">
        <v>280</v>
      </c>
      <c r="B1271" s="2" t="s">
        <v>3871</v>
      </c>
      <c r="C1271" s="5">
        <v>7</v>
      </c>
      <c r="D1271" s="7">
        <v>1997</v>
      </c>
      <c r="E1271" s="7" t="str">
        <f t="shared" si="71"/>
        <v>1990s</v>
      </c>
      <c r="F1271" s="9">
        <v>5532301</v>
      </c>
      <c r="G1271" s="11">
        <v>85</v>
      </c>
      <c r="H1271" s="2" t="s">
        <v>1579</v>
      </c>
      <c r="I1271" s="2" t="s">
        <v>3870</v>
      </c>
      <c r="N1271" s="11">
        <v>21606</v>
      </c>
      <c r="O1271" s="11">
        <v>117</v>
      </c>
      <c r="P1271" s="2" t="s">
        <v>18</v>
      </c>
      <c r="Q1271" s="2" t="s">
        <v>19</v>
      </c>
      <c r="R1271" s="14">
        <v>28000000</v>
      </c>
      <c r="S1271" s="9">
        <f t="shared" si="70"/>
        <v>-22467699</v>
      </c>
    </row>
    <row r="1272" spans="1:19" ht="13.2">
      <c r="A1272" s="2" t="s">
        <v>64</v>
      </c>
      <c r="B1272" s="2" t="s">
        <v>967</v>
      </c>
      <c r="C1272" s="5">
        <v>7</v>
      </c>
      <c r="D1272" s="7">
        <v>2010</v>
      </c>
      <c r="E1272" s="7" t="str">
        <f t="shared" si="71"/>
        <v>2010s</v>
      </c>
      <c r="F1272" s="9">
        <v>55673333</v>
      </c>
      <c r="G1272" s="11">
        <v>188</v>
      </c>
      <c r="H1272" s="2" t="s">
        <v>966</v>
      </c>
      <c r="I1272" s="2" t="s">
        <v>742</v>
      </c>
      <c r="N1272" s="11">
        <v>65785</v>
      </c>
      <c r="O1272" s="11">
        <v>160</v>
      </c>
      <c r="P1272" s="2" t="s">
        <v>18</v>
      </c>
      <c r="Q1272" s="2" t="s">
        <v>19</v>
      </c>
      <c r="R1272" s="14">
        <v>80000000</v>
      </c>
      <c r="S1272" s="9">
        <f t="shared" si="70"/>
        <v>-24326667</v>
      </c>
    </row>
    <row r="1273" spans="1:19" ht="13.2">
      <c r="A1273" s="2" t="s">
        <v>3591</v>
      </c>
      <c r="B1273" s="2" t="s">
        <v>3768</v>
      </c>
      <c r="C1273" s="5">
        <v>7</v>
      </c>
      <c r="D1273" s="7">
        <v>2006</v>
      </c>
      <c r="E1273" s="7" t="str">
        <f t="shared" si="71"/>
        <v>2000s</v>
      </c>
      <c r="F1273" s="9">
        <v>2975649</v>
      </c>
      <c r="G1273" s="11">
        <v>124</v>
      </c>
      <c r="H1273" s="2" t="s">
        <v>2869</v>
      </c>
      <c r="I1273" s="2" t="s">
        <v>1442</v>
      </c>
      <c r="N1273" s="11">
        <v>23864</v>
      </c>
      <c r="O1273" s="11">
        <v>142</v>
      </c>
      <c r="P1273" s="2" t="s">
        <v>18</v>
      </c>
      <c r="Q1273" s="2" t="s">
        <v>30</v>
      </c>
      <c r="R1273" s="14">
        <v>30000000</v>
      </c>
      <c r="S1273" s="9">
        <f t="shared" si="70"/>
        <v>-27024351</v>
      </c>
    </row>
    <row r="1274" spans="1:19" ht="13.2">
      <c r="A1274" s="2" t="s">
        <v>2370</v>
      </c>
      <c r="B1274" s="2" t="s">
        <v>4159</v>
      </c>
      <c r="C1274" s="5">
        <v>7</v>
      </c>
      <c r="D1274" s="7">
        <v>2015</v>
      </c>
      <c r="E1274" s="7" t="str">
        <f t="shared" si="71"/>
        <v>2010s</v>
      </c>
      <c r="F1274" s="9">
        <v>1865774</v>
      </c>
      <c r="G1274" s="11">
        <v>260</v>
      </c>
      <c r="H1274" s="2" t="s">
        <v>4158</v>
      </c>
      <c r="I1274" s="2" t="s">
        <v>34</v>
      </c>
      <c r="N1274" s="11">
        <v>87682</v>
      </c>
      <c r="O1274" s="11">
        <v>174</v>
      </c>
      <c r="P1274" s="2" t="s">
        <v>18</v>
      </c>
      <c r="Q1274" s="2" t="s">
        <v>30</v>
      </c>
      <c r="R1274" s="14">
        <v>30000000</v>
      </c>
      <c r="S1274" s="9">
        <f t="shared" si="70"/>
        <v>-28134226</v>
      </c>
    </row>
    <row r="1275" spans="1:19" ht="13.2">
      <c r="A1275" s="2" t="s">
        <v>1381</v>
      </c>
      <c r="B1275" s="2" t="s">
        <v>1383</v>
      </c>
      <c r="C1275" s="5">
        <v>7</v>
      </c>
      <c r="D1275" s="7">
        <v>1998</v>
      </c>
      <c r="E1275" s="7" t="str">
        <f t="shared" si="71"/>
        <v>1990s</v>
      </c>
      <c r="F1275" s="9">
        <v>55350897</v>
      </c>
      <c r="G1275" s="11">
        <v>121</v>
      </c>
      <c r="H1275" s="2" t="s">
        <v>384</v>
      </c>
      <c r="I1275" s="2" t="s">
        <v>456</v>
      </c>
      <c r="N1275" s="11">
        <v>83560</v>
      </c>
      <c r="O1275" s="11">
        <v>619</v>
      </c>
      <c r="P1275" s="2" t="s">
        <v>18</v>
      </c>
      <c r="Q1275" s="2" t="s">
        <v>19</v>
      </c>
      <c r="R1275" s="14">
        <v>85000000</v>
      </c>
      <c r="S1275" s="9">
        <f t="shared" si="70"/>
        <v>-29649103</v>
      </c>
    </row>
    <row r="1276" spans="1:19" ht="13.2">
      <c r="A1276" s="2" t="s">
        <v>178</v>
      </c>
      <c r="B1276" s="2" t="s">
        <v>758</v>
      </c>
      <c r="C1276" s="5">
        <v>7</v>
      </c>
      <c r="D1276" s="7">
        <v>2013</v>
      </c>
      <c r="E1276" s="7" t="str">
        <f t="shared" si="71"/>
        <v>2010s</v>
      </c>
      <c r="F1276" s="9">
        <v>89021735</v>
      </c>
      <c r="G1276" s="11">
        <v>539</v>
      </c>
      <c r="H1276" s="2" t="s">
        <v>757</v>
      </c>
      <c r="I1276" s="2" t="s">
        <v>269</v>
      </c>
      <c r="N1276" s="11">
        <v>387436</v>
      </c>
      <c r="O1276" s="11">
        <v>892</v>
      </c>
      <c r="P1276" s="2" t="s">
        <v>18</v>
      </c>
      <c r="Q1276" s="2" t="s">
        <v>19</v>
      </c>
      <c r="R1276" s="14">
        <v>120000000</v>
      </c>
      <c r="S1276" s="9">
        <f t="shared" si="70"/>
        <v>-30978265</v>
      </c>
    </row>
    <row r="1277" spans="1:19" ht="13.2">
      <c r="A1277" s="2" t="s">
        <v>1218</v>
      </c>
      <c r="B1277" s="2" t="s">
        <v>1665</v>
      </c>
      <c r="C1277" s="5">
        <v>7</v>
      </c>
      <c r="D1277" s="7">
        <v>1997</v>
      </c>
      <c r="E1277" s="7" t="str">
        <f t="shared" si="71"/>
        <v>1990s</v>
      </c>
      <c r="F1277" s="9">
        <v>37901509</v>
      </c>
      <c r="G1277" s="11">
        <v>76</v>
      </c>
      <c r="H1277" s="2" t="s">
        <v>1664</v>
      </c>
      <c r="I1277" s="2" t="s">
        <v>204</v>
      </c>
      <c r="L1277" t="str">
        <f>IF(I1277="Brad Pitt",B1277," ")</f>
        <v>Seven Years in Tibet </v>
      </c>
      <c r="N1277" s="11">
        <v>96385</v>
      </c>
      <c r="O1277" s="11">
        <v>119</v>
      </c>
      <c r="P1277" s="2" t="s">
        <v>18</v>
      </c>
      <c r="Q1277" s="2" t="s">
        <v>19</v>
      </c>
      <c r="R1277" s="14">
        <v>70000000</v>
      </c>
      <c r="S1277" s="9">
        <f t="shared" si="70"/>
        <v>-32098491</v>
      </c>
    </row>
    <row r="1278" spans="1:19" ht="13.2">
      <c r="A1278" s="2" t="s">
        <v>3092</v>
      </c>
      <c r="B1278" s="2" t="s">
        <v>3093</v>
      </c>
      <c r="C1278" s="5">
        <v>7</v>
      </c>
      <c r="D1278" s="7">
        <v>2013</v>
      </c>
      <c r="E1278" s="7" t="str">
        <f t="shared" si="71"/>
        <v>2010s</v>
      </c>
      <c r="F1278" s="9">
        <v>4563029</v>
      </c>
      <c r="G1278" s="11">
        <v>488</v>
      </c>
      <c r="H1278" s="2" t="s">
        <v>737</v>
      </c>
      <c r="I1278" s="2" t="s">
        <v>133</v>
      </c>
      <c r="N1278" s="11">
        <v>181472</v>
      </c>
      <c r="O1278" s="11">
        <v>514</v>
      </c>
      <c r="P1278" s="2" t="s">
        <v>18</v>
      </c>
      <c r="Q1278" s="2" t="s">
        <v>2610</v>
      </c>
      <c r="R1278" s="14">
        <v>39200000</v>
      </c>
      <c r="S1278" s="9">
        <f t="shared" si="70"/>
        <v>-34636971</v>
      </c>
    </row>
    <row r="1279" spans="1:19" ht="13.2">
      <c r="A1279" s="2" t="s">
        <v>1003</v>
      </c>
      <c r="B1279" s="2" t="s">
        <v>2718</v>
      </c>
      <c r="C1279" s="5">
        <v>7</v>
      </c>
      <c r="D1279" s="7">
        <v>2006</v>
      </c>
      <c r="E1279" s="7" t="str">
        <f t="shared" si="71"/>
        <v>2000s</v>
      </c>
      <c r="F1279" s="9">
        <v>6565495</v>
      </c>
      <c r="G1279" s="11">
        <v>189</v>
      </c>
      <c r="H1279" s="2" t="s">
        <v>128</v>
      </c>
      <c r="I1279" s="2" t="s">
        <v>1225</v>
      </c>
      <c r="N1279" s="11">
        <v>36455</v>
      </c>
      <c r="O1279" s="11">
        <v>229</v>
      </c>
      <c r="P1279" s="2" t="s">
        <v>1006</v>
      </c>
      <c r="Q1279" s="2" t="s">
        <v>496</v>
      </c>
      <c r="R1279" s="14">
        <v>45000000</v>
      </c>
      <c r="S1279" s="9">
        <f t="shared" si="70"/>
        <v>-38434505</v>
      </c>
    </row>
    <row r="1280" spans="1:19" ht="13.2">
      <c r="A1280" s="2" t="s">
        <v>3064</v>
      </c>
      <c r="B1280" s="2" t="s">
        <v>6306</v>
      </c>
      <c r="C1280" s="5">
        <v>7</v>
      </c>
      <c r="D1280" s="7">
        <v>1993</v>
      </c>
      <c r="E1280" s="7" t="str">
        <f t="shared" si="71"/>
        <v>1990s</v>
      </c>
      <c r="F1280" s="9">
        <v>700000</v>
      </c>
      <c r="G1280" s="11">
        <v>16</v>
      </c>
      <c r="H1280" s="2" t="s">
        <v>3065</v>
      </c>
      <c r="I1280" s="2" t="s">
        <v>4728</v>
      </c>
      <c r="N1280" s="11">
        <v>24438</v>
      </c>
      <c r="O1280" s="11">
        <v>78</v>
      </c>
      <c r="P1280" s="2" t="s">
        <v>770</v>
      </c>
      <c r="Q1280" s="2" t="s">
        <v>771</v>
      </c>
      <c r="R1280" s="14">
        <v>50000000</v>
      </c>
      <c r="S1280" s="9">
        <f t="shared" si="70"/>
        <v>-49300000</v>
      </c>
    </row>
    <row r="1281" spans="1:19" ht="13.2">
      <c r="A1281" s="2" t="s">
        <v>474</v>
      </c>
      <c r="B1281" s="2" t="s">
        <v>984</v>
      </c>
      <c r="C1281" s="5">
        <v>7</v>
      </c>
      <c r="D1281" s="7">
        <v>2015</v>
      </c>
      <c r="E1281" s="7" t="str">
        <f t="shared" si="71"/>
        <v>2010s</v>
      </c>
      <c r="F1281" s="9">
        <v>24985612</v>
      </c>
      <c r="G1281" s="11">
        <v>289</v>
      </c>
      <c r="H1281" s="2" t="s">
        <v>983</v>
      </c>
      <c r="I1281" s="2" t="s">
        <v>55</v>
      </c>
      <c r="N1281" s="11">
        <v>71782</v>
      </c>
      <c r="O1281" s="11">
        <v>161</v>
      </c>
      <c r="P1281" s="2" t="s">
        <v>18</v>
      </c>
      <c r="Q1281" s="2" t="s">
        <v>19</v>
      </c>
      <c r="R1281" s="14">
        <v>100000000</v>
      </c>
      <c r="S1281" s="9">
        <f t="shared" si="70"/>
        <v>-75014388</v>
      </c>
    </row>
    <row r="1282" spans="1:19" ht="13.2">
      <c r="A1282" s="2" t="s">
        <v>224</v>
      </c>
      <c r="B1282" s="2" t="s">
        <v>227</v>
      </c>
      <c r="C1282" s="5">
        <v>7</v>
      </c>
      <c r="D1282" s="7">
        <v>2013</v>
      </c>
      <c r="E1282" s="7" t="str">
        <f t="shared" si="71"/>
        <v>2010s</v>
      </c>
      <c r="F1282" s="9">
        <v>101785482</v>
      </c>
      <c r="G1282" s="11">
        <v>575</v>
      </c>
      <c r="H1282" s="2" t="s">
        <v>40</v>
      </c>
      <c r="I1282" s="2" t="s">
        <v>226</v>
      </c>
      <c r="N1282" s="11">
        <v>381148</v>
      </c>
      <c r="O1282" s="11">
        <v>1106</v>
      </c>
      <c r="P1282" s="2" t="s">
        <v>18</v>
      </c>
      <c r="Q1282" s="2" t="s">
        <v>19</v>
      </c>
      <c r="R1282" s="14">
        <v>190000000</v>
      </c>
      <c r="S1282" s="9">
        <f t="shared" ref="S1282:S1345" si="72">F1282-R1282</f>
        <v>-88214518</v>
      </c>
    </row>
    <row r="1283" spans="1:19" ht="13.2">
      <c r="A1283" s="2" t="s">
        <v>906</v>
      </c>
      <c r="B1283" s="2" t="s">
        <v>1149</v>
      </c>
      <c r="C1283" s="5">
        <v>7</v>
      </c>
      <c r="D1283" s="7">
        <v>2001</v>
      </c>
      <c r="E1283" s="7" t="str">
        <f t="shared" ref="E1283:E1346" si="73">LEFT(D1283,3)&amp;"0s"</f>
        <v>2000s</v>
      </c>
      <c r="F1283" s="9">
        <v>26871</v>
      </c>
      <c r="G1283" s="11">
        <v>142</v>
      </c>
      <c r="H1283" s="2" t="s">
        <v>200</v>
      </c>
      <c r="I1283" s="2" t="s">
        <v>204</v>
      </c>
      <c r="L1283" t="str">
        <f>IF(I1283="Brad Pitt",B1283," ")</f>
        <v>Spy Game </v>
      </c>
      <c r="N1283" s="11">
        <v>121259</v>
      </c>
      <c r="O1283" s="11">
        <v>361</v>
      </c>
      <c r="P1283" s="2" t="s">
        <v>18</v>
      </c>
      <c r="Q1283" s="2" t="s">
        <v>431</v>
      </c>
      <c r="R1283" s="14">
        <v>92000000</v>
      </c>
      <c r="S1283" s="9">
        <f t="shared" si="72"/>
        <v>-91973129</v>
      </c>
    </row>
    <row r="1284" spans="1:19" ht="13.2">
      <c r="A1284" s="2" t="s">
        <v>248</v>
      </c>
      <c r="B1284" s="2" t="s">
        <v>1464</v>
      </c>
      <c r="C1284" s="5">
        <v>6.9</v>
      </c>
      <c r="D1284" s="7">
        <v>1996</v>
      </c>
      <c r="E1284" s="7" t="str">
        <f t="shared" si="73"/>
        <v>1990s</v>
      </c>
      <c r="F1284" s="9">
        <v>306124059</v>
      </c>
      <c r="G1284" s="11">
        <v>185</v>
      </c>
      <c r="H1284" s="2" t="s">
        <v>40</v>
      </c>
      <c r="I1284" s="2" t="s">
        <v>97</v>
      </c>
      <c r="N1284" s="11">
        <v>430055</v>
      </c>
      <c r="O1284" s="11">
        <v>856</v>
      </c>
      <c r="P1284" s="2" t="s">
        <v>18</v>
      </c>
      <c r="Q1284" s="2" t="s">
        <v>19</v>
      </c>
      <c r="R1284" s="14">
        <v>75000000</v>
      </c>
      <c r="S1284" s="9">
        <f t="shared" si="72"/>
        <v>231124059</v>
      </c>
    </row>
    <row r="1285" spans="1:19" ht="13.2">
      <c r="A1285" s="2" t="s">
        <v>671</v>
      </c>
      <c r="B1285" s="2" t="s">
        <v>3986</v>
      </c>
      <c r="C1285" s="5">
        <v>6.9</v>
      </c>
      <c r="D1285" s="7">
        <v>1993</v>
      </c>
      <c r="E1285" s="7" t="str">
        <f t="shared" si="73"/>
        <v>1990s</v>
      </c>
      <c r="F1285" s="9">
        <v>219200000</v>
      </c>
      <c r="G1285" s="11">
        <v>57</v>
      </c>
      <c r="H1285" s="2" t="s">
        <v>3899</v>
      </c>
      <c r="I1285" s="2" t="s">
        <v>456</v>
      </c>
      <c r="N1285" s="11">
        <v>181380</v>
      </c>
      <c r="O1285" s="11">
        <v>223</v>
      </c>
      <c r="P1285" s="2" t="s">
        <v>18</v>
      </c>
      <c r="Q1285" s="2" t="s">
        <v>19</v>
      </c>
      <c r="R1285" s="14">
        <v>25000000</v>
      </c>
      <c r="S1285" s="9">
        <f t="shared" si="72"/>
        <v>194200000</v>
      </c>
    </row>
    <row r="1286" spans="1:19" ht="13.2">
      <c r="A1286" s="2" t="s">
        <v>1607</v>
      </c>
      <c r="B1286" s="2" t="s">
        <v>5335</v>
      </c>
      <c r="C1286" s="5">
        <v>6.9</v>
      </c>
      <c r="D1286" s="7">
        <v>1990</v>
      </c>
      <c r="E1286" s="7" t="str">
        <f t="shared" si="73"/>
        <v>1990s</v>
      </c>
      <c r="F1286" s="9">
        <v>178406268</v>
      </c>
      <c r="G1286" s="11">
        <v>82</v>
      </c>
      <c r="H1286" s="2" t="s">
        <v>874</v>
      </c>
      <c r="I1286" s="2" t="s">
        <v>805</v>
      </c>
      <c r="N1286" s="11">
        <v>213476</v>
      </c>
      <c r="O1286" s="11">
        <v>271</v>
      </c>
      <c r="P1286" s="2" t="s">
        <v>18</v>
      </c>
      <c r="Q1286" s="2" t="s">
        <v>19</v>
      </c>
      <c r="R1286" s="14">
        <v>14000000</v>
      </c>
      <c r="S1286" s="9">
        <f t="shared" si="72"/>
        <v>164406268</v>
      </c>
    </row>
    <row r="1287" spans="1:19" ht="13.2">
      <c r="A1287" s="2" t="s">
        <v>906</v>
      </c>
      <c r="B1287" s="2" t="s">
        <v>5100</v>
      </c>
      <c r="C1287" s="5">
        <v>6.9</v>
      </c>
      <c r="D1287" s="7">
        <v>1986</v>
      </c>
      <c r="E1287" s="7" t="str">
        <f t="shared" si="73"/>
        <v>1980s</v>
      </c>
      <c r="F1287" s="9">
        <v>176781728</v>
      </c>
      <c r="G1287" s="11">
        <v>173</v>
      </c>
      <c r="H1287" s="2" t="s">
        <v>882</v>
      </c>
      <c r="I1287" s="2" t="s">
        <v>302</v>
      </c>
      <c r="N1287" s="11">
        <v>219171</v>
      </c>
      <c r="O1287" s="11">
        <v>388</v>
      </c>
      <c r="P1287" s="2" t="s">
        <v>18</v>
      </c>
      <c r="Q1287" s="2" t="s">
        <v>19</v>
      </c>
      <c r="R1287" s="14">
        <v>15000000</v>
      </c>
      <c r="S1287" s="9">
        <f t="shared" si="72"/>
        <v>161781728</v>
      </c>
    </row>
    <row r="1288" spans="1:19" ht="13.2">
      <c r="A1288" s="2" t="s">
        <v>2411</v>
      </c>
      <c r="B1288" s="2" t="s">
        <v>5334</v>
      </c>
      <c r="C1288" s="5">
        <v>6.9</v>
      </c>
      <c r="D1288" s="7">
        <v>1987</v>
      </c>
      <c r="E1288" s="7" t="str">
        <f t="shared" si="73"/>
        <v>1980s</v>
      </c>
      <c r="F1288" s="9">
        <v>156645693</v>
      </c>
      <c r="G1288" s="11">
        <v>94</v>
      </c>
      <c r="H1288" s="2" t="s">
        <v>3833</v>
      </c>
      <c r="I1288" s="2" t="s">
        <v>2568</v>
      </c>
      <c r="N1288" s="11">
        <v>55101</v>
      </c>
      <c r="O1288" s="11">
        <v>201</v>
      </c>
      <c r="P1288" s="2" t="s">
        <v>18</v>
      </c>
      <c r="Q1288" s="2" t="s">
        <v>19</v>
      </c>
      <c r="R1288" s="14">
        <v>14000000</v>
      </c>
      <c r="S1288" s="9">
        <f t="shared" si="72"/>
        <v>142645693</v>
      </c>
    </row>
    <row r="1289" spans="1:19" ht="13.2">
      <c r="A1289" s="2" t="s">
        <v>150</v>
      </c>
      <c r="B1289" s="2" t="s">
        <v>3465</v>
      </c>
      <c r="C1289" s="5">
        <v>6.9</v>
      </c>
      <c r="D1289" s="7">
        <v>2003</v>
      </c>
      <c r="E1289" s="7" t="str">
        <f t="shared" si="73"/>
        <v>2000s</v>
      </c>
      <c r="F1289" s="9">
        <v>173381405</v>
      </c>
      <c r="G1289" s="11">
        <v>152</v>
      </c>
      <c r="H1289" s="2" t="s">
        <v>1311</v>
      </c>
      <c r="I1289" s="2" t="s">
        <v>86</v>
      </c>
      <c r="N1289" s="11">
        <v>147597</v>
      </c>
      <c r="O1289" s="11">
        <v>395</v>
      </c>
      <c r="P1289" s="2" t="s">
        <v>18</v>
      </c>
      <c r="Q1289" s="2" t="s">
        <v>19</v>
      </c>
      <c r="R1289" s="14">
        <v>33000000</v>
      </c>
      <c r="S1289" s="9">
        <f t="shared" si="72"/>
        <v>140381405</v>
      </c>
    </row>
    <row r="1290" spans="1:19" ht="13.2">
      <c r="A1290" s="2" t="s">
        <v>448</v>
      </c>
      <c r="B1290" s="2" t="s">
        <v>1468</v>
      </c>
      <c r="C1290" s="5">
        <v>6.9</v>
      </c>
      <c r="D1290" s="7">
        <v>2005</v>
      </c>
      <c r="E1290" s="7" t="str">
        <f t="shared" si="73"/>
        <v>2000s</v>
      </c>
      <c r="F1290" s="9">
        <v>193136719</v>
      </c>
      <c r="G1290" s="11">
        <v>181</v>
      </c>
      <c r="H1290" s="2" t="s">
        <v>272</v>
      </c>
      <c r="I1290" s="2" t="s">
        <v>449</v>
      </c>
      <c r="N1290" s="11">
        <v>266636</v>
      </c>
      <c r="O1290" s="11">
        <v>385</v>
      </c>
      <c r="P1290" s="2" t="s">
        <v>18</v>
      </c>
      <c r="Q1290" s="2" t="s">
        <v>19</v>
      </c>
      <c r="R1290" s="14">
        <v>75000000</v>
      </c>
      <c r="S1290" s="9">
        <f t="shared" si="72"/>
        <v>118136719</v>
      </c>
    </row>
    <row r="1291" spans="1:19" ht="13.2">
      <c r="A1291" s="2" t="s">
        <v>305</v>
      </c>
      <c r="B1291" s="2" t="s">
        <v>2339</v>
      </c>
      <c r="C1291" s="5">
        <v>6.9</v>
      </c>
      <c r="D1291" s="7">
        <v>1991</v>
      </c>
      <c r="E1291" s="7" t="str">
        <f t="shared" si="73"/>
        <v>1990s</v>
      </c>
      <c r="F1291" s="9">
        <v>165500000</v>
      </c>
      <c r="G1291" s="11">
        <v>67</v>
      </c>
      <c r="H1291" s="2" t="s">
        <v>124</v>
      </c>
      <c r="I1291" s="2" t="s">
        <v>61</v>
      </c>
      <c r="N1291" s="11">
        <v>145257</v>
      </c>
      <c r="O1291" s="11">
        <v>322</v>
      </c>
      <c r="P1291" s="2" t="s">
        <v>18</v>
      </c>
      <c r="Q1291" s="2" t="s">
        <v>19</v>
      </c>
      <c r="R1291" s="14">
        <v>48000000</v>
      </c>
      <c r="S1291" s="9">
        <f t="shared" si="72"/>
        <v>117500000</v>
      </c>
    </row>
    <row r="1292" spans="1:19" ht="13.2">
      <c r="A1292" s="2" t="s">
        <v>682</v>
      </c>
      <c r="B1292" s="2" t="s">
        <v>1477</v>
      </c>
      <c r="C1292" s="5">
        <v>6.9</v>
      </c>
      <c r="D1292" s="7">
        <v>2006</v>
      </c>
      <c r="E1292" s="7" t="str">
        <f t="shared" si="73"/>
        <v>2000s</v>
      </c>
      <c r="F1292" s="9">
        <v>195329763</v>
      </c>
      <c r="G1292" s="11">
        <v>164</v>
      </c>
      <c r="H1292" s="2" t="s">
        <v>567</v>
      </c>
      <c r="I1292" s="2" t="s">
        <v>1084</v>
      </c>
      <c r="N1292" s="11">
        <v>194249</v>
      </c>
      <c r="O1292" s="11">
        <v>253</v>
      </c>
      <c r="P1292" s="2" t="s">
        <v>18</v>
      </c>
      <c r="Q1292" s="2" t="s">
        <v>19</v>
      </c>
      <c r="R1292" s="14">
        <v>80000000</v>
      </c>
      <c r="S1292" s="9">
        <f t="shared" si="72"/>
        <v>115329763</v>
      </c>
    </row>
    <row r="1293" spans="1:19" ht="13.2">
      <c r="A1293" s="2" t="s">
        <v>84</v>
      </c>
      <c r="B1293" s="2" t="s">
        <v>263</v>
      </c>
      <c r="C1293" s="5">
        <v>6.9</v>
      </c>
      <c r="D1293" s="7">
        <v>2005</v>
      </c>
      <c r="E1293" s="7" t="str">
        <f t="shared" si="73"/>
        <v>2000s</v>
      </c>
      <c r="F1293" s="9">
        <v>291709845</v>
      </c>
      <c r="G1293" s="11">
        <v>284</v>
      </c>
      <c r="H1293" s="2" t="s">
        <v>119</v>
      </c>
      <c r="I1293" s="2" t="s">
        <v>233</v>
      </c>
      <c r="N1293" s="11">
        <v>286506</v>
      </c>
      <c r="O1293" s="11">
        <v>1463</v>
      </c>
      <c r="P1293" s="2" t="s">
        <v>18</v>
      </c>
      <c r="Q1293" s="2" t="s">
        <v>19</v>
      </c>
      <c r="R1293" s="14">
        <v>180000000</v>
      </c>
      <c r="S1293" s="9">
        <f t="shared" si="72"/>
        <v>111709845</v>
      </c>
    </row>
    <row r="1294" spans="1:19" ht="13.2">
      <c r="A1294" s="2" t="s">
        <v>915</v>
      </c>
      <c r="B1294" s="2" t="s">
        <v>4790</v>
      </c>
      <c r="C1294" s="5">
        <v>6.9</v>
      </c>
      <c r="D1294" s="7">
        <v>1994</v>
      </c>
      <c r="E1294" s="7" t="str">
        <f t="shared" si="73"/>
        <v>1990s</v>
      </c>
      <c r="F1294" s="9">
        <v>119938730</v>
      </c>
      <c r="G1294" s="11">
        <v>57</v>
      </c>
      <c r="H1294" s="2" t="s">
        <v>4592</v>
      </c>
      <c r="I1294" s="2" t="s">
        <v>1979</v>
      </c>
      <c r="N1294" s="11">
        <v>265818</v>
      </c>
      <c r="O1294" s="11">
        <v>213</v>
      </c>
      <c r="P1294" s="2" t="s">
        <v>18</v>
      </c>
      <c r="Q1294" s="2" t="s">
        <v>19</v>
      </c>
      <c r="R1294" s="14">
        <v>18000000</v>
      </c>
      <c r="S1294" s="9">
        <f t="shared" si="72"/>
        <v>101938730</v>
      </c>
    </row>
    <row r="1295" spans="1:19" ht="13.2">
      <c r="A1295" s="2" t="s">
        <v>1304</v>
      </c>
      <c r="B1295" s="2" t="s">
        <v>3239</v>
      </c>
      <c r="C1295" s="5">
        <v>6.9</v>
      </c>
      <c r="D1295" s="7">
        <v>2011</v>
      </c>
      <c r="E1295" s="7" t="str">
        <f t="shared" si="73"/>
        <v>2010s</v>
      </c>
      <c r="F1295" s="9">
        <v>117528646</v>
      </c>
      <c r="G1295" s="11">
        <v>340</v>
      </c>
      <c r="H1295" s="2" t="s">
        <v>555</v>
      </c>
      <c r="I1295" s="2" t="s">
        <v>70</v>
      </c>
      <c r="N1295" s="11">
        <v>353442</v>
      </c>
      <c r="O1295" s="11">
        <v>387</v>
      </c>
      <c r="P1295" s="2" t="s">
        <v>18</v>
      </c>
      <c r="Q1295" s="2" t="s">
        <v>19</v>
      </c>
      <c r="R1295" s="14">
        <v>35000000</v>
      </c>
      <c r="S1295" s="9">
        <f t="shared" si="72"/>
        <v>82528646</v>
      </c>
    </row>
    <row r="1296" spans="1:19" ht="13.2">
      <c r="A1296" s="2" t="s">
        <v>64</v>
      </c>
      <c r="B1296" s="2" t="s">
        <v>67</v>
      </c>
      <c r="C1296" s="5">
        <v>6.9</v>
      </c>
      <c r="D1296" s="7">
        <v>2016</v>
      </c>
      <c r="E1296" s="7" t="str">
        <f t="shared" si="73"/>
        <v>2010s</v>
      </c>
      <c r="F1296" s="9">
        <v>330249062</v>
      </c>
      <c r="G1296" s="11">
        <v>673</v>
      </c>
      <c r="H1296" s="2" t="s">
        <v>40</v>
      </c>
      <c r="I1296" s="2" t="s">
        <v>66</v>
      </c>
      <c r="N1296" s="11">
        <v>371639</v>
      </c>
      <c r="O1296" s="11">
        <v>3018</v>
      </c>
      <c r="P1296" s="2" t="s">
        <v>18</v>
      </c>
      <c r="Q1296" s="2" t="s">
        <v>19</v>
      </c>
      <c r="R1296" s="14">
        <v>250000000</v>
      </c>
      <c r="S1296" s="9">
        <f t="shared" si="72"/>
        <v>80249062</v>
      </c>
    </row>
    <row r="1297" spans="1:21" ht="13.2">
      <c r="A1297" s="2" t="s">
        <v>1349</v>
      </c>
      <c r="B1297" s="2" t="s">
        <v>5793</v>
      </c>
      <c r="C1297" s="5">
        <v>6.9</v>
      </c>
      <c r="D1297" s="7">
        <v>1981</v>
      </c>
      <c r="E1297" s="7" t="str">
        <f t="shared" si="73"/>
        <v>1980s</v>
      </c>
      <c r="F1297" s="9">
        <v>85300000</v>
      </c>
      <c r="G1297" s="11">
        <v>52</v>
      </c>
      <c r="H1297" s="2" t="s">
        <v>3494</v>
      </c>
      <c r="I1297" s="2" t="s">
        <v>313</v>
      </c>
      <c r="N1297" s="11">
        <v>48629</v>
      </c>
      <c r="O1297" s="11">
        <v>134</v>
      </c>
      <c r="P1297" s="2" t="s">
        <v>18</v>
      </c>
      <c r="Q1297" s="2" t="s">
        <v>19</v>
      </c>
      <c r="R1297" s="14">
        <v>10000000</v>
      </c>
      <c r="S1297" s="9">
        <f t="shared" si="72"/>
        <v>75300000</v>
      </c>
    </row>
    <row r="1298" spans="1:21" ht="13.2">
      <c r="A1298" s="2" t="s">
        <v>394</v>
      </c>
      <c r="B1298" s="2" t="s">
        <v>934</v>
      </c>
      <c r="C1298" s="5">
        <v>6.9</v>
      </c>
      <c r="D1298" s="7">
        <v>2004</v>
      </c>
      <c r="E1298" s="7" t="str">
        <f t="shared" si="73"/>
        <v>2000s</v>
      </c>
      <c r="F1298" s="9">
        <v>173005002</v>
      </c>
      <c r="G1298" s="11">
        <v>193</v>
      </c>
      <c r="H1298" s="2" t="s">
        <v>933</v>
      </c>
      <c r="I1298" s="2" t="s">
        <v>395</v>
      </c>
      <c r="N1298" s="11">
        <v>255447</v>
      </c>
      <c r="O1298" s="11">
        <v>692</v>
      </c>
      <c r="P1298" s="2" t="s">
        <v>18</v>
      </c>
      <c r="Q1298" s="2" t="s">
        <v>19</v>
      </c>
      <c r="R1298" s="14">
        <v>100000000</v>
      </c>
      <c r="S1298" s="9">
        <f t="shared" si="72"/>
        <v>73005002</v>
      </c>
    </row>
    <row r="1299" spans="1:21" ht="13.2">
      <c r="A1299" s="2" t="s">
        <v>448</v>
      </c>
      <c r="B1299" s="2" t="s">
        <v>529</v>
      </c>
      <c r="C1299" s="5">
        <v>6.9</v>
      </c>
      <c r="D1299" s="7">
        <v>2012</v>
      </c>
      <c r="E1299" s="7" t="str">
        <f t="shared" si="73"/>
        <v>2010s</v>
      </c>
      <c r="F1299" s="9">
        <v>216366733</v>
      </c>
      <c r="G1299" s="11">
        <v>211</v>
      </c>
      <c r="H1299" s="2" t="s">
        <v>272</v>
      </c>
      <c r="I1299" s="2" t="s">
        <v>449</v>
      </c>
      <c r="N1299" s="11">
        <v>119213</v>
      </c>
      <c r="O1299" s="11">
        <v>154</v>
      </c>
      <c r="P1299" s="2" t="s">
        <v>18</v>
      </c>
      <c r="Q1299" s="2" t="s">
        <v>19</v>
      </c>
      <c r="R1299" s="14">
        <v>145000000</v>
      </c>
      <c r="S1299" s="9">
        <f t="shared" si="72"/>
        <v>71366733</v>
      </c>
    </row>
    <row r="1300" spans="1:21" ht="13.2">
      <c r="A1300" s="2" t="s">
        <v>296</v>
      </c>
      <c r="B1300" s="2" t="s">
        <v>5562</v>
      </c>
      <c r="C1300" s="5">
        <v>6.9</v>
      </c>
      <c r="D1300" s="7">
        <v>1994</v>
      </c>
      <c r="E1300" s="7" t="str">
        <f t="shared" si="73"/>
        <v>1990s</v>
      </c>
      <c r="F1300" s="9">
        <v>72217000</v>
      </c>
      <c r="G1300" s="11">
        <v>61</v>
      </c>
      <c r="H1300" s="2" t="s">
        <v>869</v>
      </c>
      <c r="I1300" s="2" t="s">
        <v>3847</v>
      </c>
      <c r="N1300" s="11">
        <v>216486</v>
      </c>
      <c r="O1300" s="11">
        <v>242</v>
      </c>
      <c r="P1300" s="2" t="s">
        <v>18</v>
      </c>
      <c r="Q1300" s="2" t="s">
        <v>19</v>
      </c>
      <c r="R1300" s="14">
        <v>12000000</v>
      </c>
      <c r="S1300" s="9">
        <f t="shared" si="72"/>
        <v>60217000</v>
      </c>
    </row>
    <row r="1301" spans="1:21" ht="13.2">
      <c r="A1301" s="2" t="s">
        <v>1322</v>
      </c>
      <c r="B1301" s="2" t="s">
        <v>3078</v>
      </c>
      <c r="C1301" s="5">
        <v>6.9</v>
      </c>
      <c r="D1301" s="7">
        <v>2007</v>
      </c>
      <c r="E1301" s="7" t="str">
        <f t="shared" si="73"/>
        <v>2000s</v>
      </c>
      <c r="F1301" s="9">
        <v>80050171</v>
      </c>
      <c r="G1301" s="11">
        <v>253</v>
      </c>
      <c r="H1301" s="2" t="s">
        <v>995</v>
      </c>
      <c r="I1301" s="2" t="s">
        <v>3077</v>
      </c>
      <c r="N1301" s="11">
        <v>186982</v>
      </c>
      <c r="O1301" s="11">
        <v>491</v>
      </c>
      <c r="P1301" s="2" t="s">
        <v>18</v>
      </c>
      <c r="Q1301" s="2" t="s">
        <v>19</v>
      </c>
      <c r="R1301" s="14">
        <v>20000000</v>
      </c>
      <c r="S1301" s="9">
        <f t="shared" si="72"/>
        <v>60050171</v>
      </c>
    </row>
    <row r="1302" spans="1:21" ht="13.2">
      <c r="A1302" s="2" t="s">
        <v>645</v>
      </c>
      <c r="B1302" s="2" t="s">
        <v>1855</v>
      </c>
      <c r="C1302" s="5">
        <v>6.9</v>
      </c>
      <c r="D1302" s="7">
        <v>1994</v>
      </c>
      <c r="E1302" s="7" t="str">
        <f t="shared" si="73"/>
        <v>1990s</v>
      </c>
      <c r="F1302" s="9">
        <v>122012710</v>
      </c>
      <c r="G1302" s="11">
        <v>42</v>
      </c>
      <c r="H1302" s="2" t="s">
        <v>267</v>
      </c>
      <c r="I1302" s="2" t="s">
        <v>231</v>
      </c>
      <c r="N1302" s="11">
        <v>69663</v>
      </c>
      <c r="O1302" s="11">
        <v>133</v>
      </c>
      <c r="P1302" s="2" t="s">
        <v>18</v>
      </c>
      <c r="Q1302" s="2" t="s">
        <v>19</v>
      </c>
      <c r="R1302" s="14">
        <v>62000000</v>
      </c>
      <c r="S1302" s="9">
        <f t="shared" si="72"/>
        <v>60012710</v>
      </c>
    </row>
    <row r="1303" spans="1:21" ht="13.2">
      <c r="A1303" s="2" t="s">
        <v>394</v>
      </c>
      <c r="B1303" s="2" t="s">
        <v>5339</v>
      </c>
      <c r="C1303" s="5">
        <v>6.9</v>
      </c>
      <c r="D1303" s="7">
        <v>1993</v>
      </c>
      <c r="E1303" s="7" t="str">
        <f t="shared" si="73"/>
        <v>1990s</v>
      </c>
      <c r="F1303" s="9">
        <v>68856263</v>
      </c>
      <c r="G1303" s="11">
        <v>39</v>
      </c>
      <c r="H1303" s="2" t="s">
        <v>3468</v>
      </c>
      <c r="I1303" s="2" t="s">
        <v>3709</v>
      </c>
      <c r="N1303" s="11">
        <v>69733</v>
      </c>
      <c r="O1303" s="11">
        <v>97</v>
      </c>
      <c r="P1303" s="2" t="s">
        <v>18</v>
      </c>
      <c r="Q1303" s="2" t="s">
        <v>19</v>
      </c>
      <c r="R1303" s="14">
        <v>15000000</v>
      </c>
      <c r="S1303" s="9">
        <f t="shared" si="72"/>
        <v>53856263</v>
      </c>
    </row>
    <row r="1304" spans="1:21" ht="13.2">
      <c r="A1304" s="2" t="s">
        <v>6529</v>
      </c>
      <c r="B1304" s="2" t="s">
        <v>6530</v>
      </c>
      <c r="C1304" s="5">
        <v>6.9</v>
      </c>
      <c r="D1304" s="7">
        <v>2016</v>
      </c>
      <c r="E1304" s="7" t="str">
        <f t="shared" si="73"/>
        <v>2010s</v>
      </c>
      <c r="F1304" s="9">
        <v>56536016</v>
      </c>
      <c r="G1304" s="11">
        <v>159</v>
      </c>
      <c r="H1304" s="2" t="s">
        <v>2897</v>
      </c>
      <c r="I1304" s="2" t="s">
        <v>1935</v>
      </c>
      <c r="N1304" s="11">
        <v>13523</v>
      </c>
      <c r="O1304" s="11">
        <v>95</v>
      </c>
      <c r="P1304" s="2" t="s">
        <v>18</v>
      </c>
      <c r="Q1304" s="2" t="s">
        <v>19</v>
      </c>
      <c r="R1304" s="14">
        <v>4900000</v>
      </c>
      <c r="S1304" s="9">
        <f t="shared" si="72"/>
        <v>51636016</v>
      </c>
    </row>
    <row r="1305" spans="1:21" ht="13.2">
      <c r="A1305" s="2" t="s">
        <v>3472</v>
      </c>
      <c r="B1305" s="2" t="s">
        <v>7601</v>
      </c>
      <c r="C1305" s="5">
        <v>6.9</v>
      </c>
      <c r="D1305" s="7">
        <v>2004</v>
      </c>
      <c r="E1305" s="7" t="str">
        <f t="shared" si="73"/>
        <v>2000s</v>
      </c>
      <c r="F1305" s="9">
        <v>44540956</v>
      </c>
      <c r="G1305" s="11">
        <v>220</v>
      </c>
      <c r="H1305" s="2" t="s">
        <v>869</v>
      </c>
      <c r="I1305" s="2" t="s">
        <v>1011</v>
      </c>
      <c r="N1305" s="11">
        <v>161448</v>
      </c>
      <c r="O1305" s="11">
        <v>1473</v>
      </c>
      <c r="P1305" s="2" t="s">
        <v>18</v>
      </c>
      <c r="Q1305" s="2" t="s">
        <v>19</v>
      </c>
      <c r="R1305" s="14">
        <v>400000</v>
      </c>
      <c r="S1305" s="9">
        <f t="shared" si="72"/>
        <v>44140956</v>
      </c>
    </row>
    <row r="1306" spans="1:21" ht="13.2">
      <c r="A1306" s="2" t="s">
        <v>94</v>
      </c>
      <c r="B1306" s="2" t="s">
        <v>3542</v>
      </c>
      <c r="C1306" s="5">
        <v>6.9</v>
      </c>
      <c r="D1306" s="7">
        <v>1995</v>
      </c>
      <c r="E1306" s="7" t="str">
        <f t="shared" si="73"/>
        <v>1990s</v>
      </c>
      <c r="F1306" s="9">
        <v>72077000</v>
      </c>
      <c r="G1306" s="11">
        <v>96</v>
      </c>
      <c r="H1306" s="2" t="s">
        <v>2721</v>
      </c>
      <c r="I1306" s="2" t="s">
        <v>271</v>
      </c>
      <c r="N1306" s="11">
        <v>62986</v>
      </c>
      <c r="O1306" s="11">
        <v>150</v>
      </c>
      <c r="P1306" s="2" t="s">
        <v>18</v>
      </c>
      <c r="Q1306" s="2" t="s">
        <v>19</v>
      </c>
      <c r="R1306" s="14">
        <v>30250000</v>
      </c>
      <c r="S1306" s="9">
        <f t="shared" si="72"/>
        <v>41827000</v>
      </c>
    </row>
    <row r="1307" spans="1:21" ht="13.2">
      <c r="A1307" s="2" t="s">
        <v>3464</v>
      </c>
      <c r="B1307" s="2" t="s">
        <v>3815</v>
      </c>
      <c r="C1307" s="5">
        <v>6.9</v>
      </c>
      <c r="D1307" s="7">
        <v>2008</v>
      </c>
      <c r="E1307" s="7" t="str">
        <f t="shared" si="73"/>
        <v>2000s</v>
      </c>
      <c r="F1307" s="9">
        <v>67266300</v>
      </c>
      <c r="G1307" s="11">
        <v>173</v>
      </c>
      <c r="H1307" s="2" t="s">
        <v>869</v>
      </c>
      <c r="I1307" s="2" t="s">
        <v>354</v>
      </c>
      <c r="N1307" s="11">
        <v>195255</v>
      </c>
      <c r="O1307" s="11">
        <v>170</v>
      </c>
      <c r="P1307" s="2" t="s">
        <v>18</v>
      </c>
      <c r="Q1307" s="2" t="s">
        <v>431</v>
      </c>
      <c r="R1307" s="14">
        <v>28000000</v>
      </c>
      <c r="S1307" s="9">
        <f t="shared" si="72"/>
        <v>39266300</v>
      </c>
    </row>
    <row r="1308" spans="1:21" ht="13.2">
      <c r="A1308" s="2" t="s">
        <v>645</v>
      </c>
      <c r="B1308" s="2" t="s">
        <v>2626</v>
      </c>
      <c r="C1308" s="5">
        <v>6.9</v>
      </c>
      <c r="D1308" s="7">
        <v>1992</v>
      </c>
      <c r="E1308" s="7" t="str">
        <f t="shared" si="73"/>
        <v>1990s</v>
      </c>
      <c r="F1308" s="9">
        <v>83287363</v>
      </c>
      <c r="G1308" s="11">
        <v>47</v>
      </c>
      <c r="H1308" s="2" t="s">
        <v>33</v>
      </c>
      <c r="I1308" s="2" t="s">
        <v>231</v>
      </c>
      <c r="N1308" s="11">
        <v>81442</v>
      </c>
      <c r="O1308" s="11">
        <v>137</v>
      </c>
      <c r="P1308" s="2" t="s">
        <v>18</v>
      </c>
      <c r="Q1308" s="2" t="s">
        <v>19</v>
      </c>
      <c r="R1308" s="14">
        <v>45000000</v>
      </c>
      <c r="S1308" s="9">
        <f t="shared" si="72"/>
        <v>38287363</v>
      </c>
    </row>
    <row r="1309" spans="1:21" ht="13.2">
      <c r="A1309" s="2" t="s">
        <v>497</v>
      </c>
      <c r="B1309" s="2" t="s">
        <v>595</v>
      </c>
      <c r="C1309" s="5">
        <v>6.9</v>
      </c>
      <c r="D1309" s="7">
        <v>2011</v>
      </c>
      <c r="E1309" s="7" t="str">
        <f t="shared" si="73"/>
        <v>2010s</v>
      </c>
      <c r="F1309" s="9">
        <v>176636816</v>
      </c>
      <c r="G1309" s="11">
        <v>510</v>
      </c>
      <c r="H1309" s="2" t="s">
        <v>40</v>
      </c>
      <c r="I1309" s="2" t="s">
        <v>133</v>
      </c>
      <c r="N1309" s="11">
        <v>508818</v>
      </c>
      <c r="O1309" s="11">
        <v>679</v>
      </c>
      <c r="P1309" s="2" t="s">
        <v>18</v>
      </c>
      <c r="Q1309" s="2" t="s">
        <v>19</v>
      </c>
      <c r="R1309" s="14">
        <v>140000000</v>
      </c>
      <c r="S1309" s="9">
        <f t="shared" si="72"/>
        <v>36636816</v>
      </c>
    </row>
    <row r="1310" spans="1:21" ht="13.2">
      <c r="A1310" s="2" t="s">
        <v>3423</v>
      </c>
      <c r="B1310" s="2" t="s">
        <v>6203</v>
      </c>
      <c r="C1310" s="5">
        <v>6.9</v>
      </c>
      <c r="D1310" s="7">
        <v>1997</v>
      </c>
      <c r="E1310" s="7" t="str">
        <f t="shared" si="73"/>
        <v>1990s</v>
      </c>
      <c r="F1310" s="9">
        <v>43490057</v>
      </c>
      <c r="G1310" s="11">
        <v>34</v>
      </c>
      <c r="H1310" s="2" t="s">
        <v>1278</v>
      </c>
      <c r="I1310" s="2" t="s">
        <v>917</v>
      </c>
      <c r="N1310" s="11">
        <v>5275</v>
      </c>
      <c r="O1310" s="11">
        <v>30</v>
      </c>
      <c r="P1310" s="2" t="s">
        <v>18</v>
      </c>
      <c r="Q1310" s="2" t="s">
        <v>19</v>
      </c>
      <c r="R1310" s="14">
        <v>7500000</v>
      </c>
      <c r="S1310" s="9">
        <f t="shared" si="72"/>
        <v>35990057</v>
      </c>
    </row>
    <row r="1311" spans="1:21" ht="13.2">
      <c r="A1311" s="2" t="s">
        <v>912</v>
      </c>
      <c r="B1311" s="2" t="s">
        <v>1772</v>
      </c>
      <c r="C1311" s="5">
        <v>6.9</v>
      </c>
      <c r="D1311" s="7">
        <v>2008</v>
      </c>
      <c r="E1311" s="7" t="str">
        <f t="shared" si="73"/>
        <v>2000s</v>
      </c>
      <c r="F1311" s="9">
        <v>100468793</v>
      </c>
      <c r="G1311" s="11">
        <v>173</v>
      </c>
      <c r="H1311" s="2" t="s">
        <v>869</v>
      </c>
      <c r="I1311" s="2" t="s">
        <v>670</v>
      </c>
      <c r="J1311" t="str">
        <f>IF(I3527="Meryl Streep",B3527," ")</f>
        <v xml:space="preserve"> </v>
      </c>
      <c r="K1311" t="str">
        <f>IF(I1896="Leonardo Dicaprio",B1896," ")</f>
        <v xml:space="preserve"> </v>
      </c>
      <c r="M1311" t="s">
        <v>3593</v>
      </c>
      <c r="N1311" s="11">
        <v>212499</v>
      </c>
      <c r="O1311" s="11">
        <v>277</v>
      </c>
      <c r="P1311" s="2" t="s">
        <v>18</v>
      </c>
      <c r="Q1311" s="2" t="s">
        <v>19</v>
      </c>
      <c r="R1311" s="14">
        <v>65000000</v>
      </c>
      <c r="S1311" s="9">
        <f t="shared" si="72"/>
        <v>35468793</v>
      </c>
      <c r="U1311" s="17">
        <f>ROW(1310:1310)</f>
        <v>1310</v>
      </c>
    </row>
    <row r="1312" spans="1:21" ht="13.2">
      <c r="A1312" s="2" t="s">
        <v>3188</v>
      </c>
      <c r="B1312" s="2" t="s">
        <v>3190</v>
      </c>
      <c r="C1312" s="5">
        <v>6.9</v>
      </c>
      <c r="D1312" s="7">
        <v>2011</v>
      </c>
      <c r="E1312" s="7" t="str">
        <f t="shared" si="73"/>
        <v>2010s</v>
      </c>
      <c r="F1312" s="9">
        <v>72279690</v>
      </c>
      <c r="G1312" s="11">
        <v>131</v>
      </c>
      <c r="H1312" s="2" t="s">
        <v>3189</v>
      </c>
      <c r="I1312" s="2" t="s">
        <v>269</v>
      </c>
      <c r="N1312" s="11">
        <v>17948</v>
      </c>
      <c r="O1312" s="11">
        <v>86</v>
      </c>
      <c r="P1312" s="2" t="s">
        <v>18</v>
      </c>
      <c r="Q1312" s="2" t="s">
        <v>19</v>
      </c>
      <c r="R1312" s="14">
        <v>37000000</v>
      </c>
      <c r="S1312" s="9">
        <f t="shared" si="72"/>
        <v>35279690</v>
      </c>
    </row>
    <row r="1313" spans="1:19" ht="13.2">
      <c r="A1313" s="2" t="s">
        <v>3529</v>
      </c>
      <c r="B1313" s="2" t="s">
        <v>6018</v>
      </c>
      <c r="C1313" s="5">
        <v>6.9</v>
      </c>
      <c r="D1313" s="7">
        <v>1967</v>
      </c>
      <c r="E1313" s="7" t="str">
        <f t="shared" si="73"/>
        <v>1960s</v>
      </c>
      <c r="F1313" s="9">
        <v>43100000</v>
      </c>
      <c r="G1313" s="11">
        <v>130</v>
      </c>
      <c r="H1313" s="2" t="s">
        <v>27</v>
      </c>
      <c r="I1313" s="2" t="s">
        <v>4262</v>
      </c>
      <c r="N1313" s="11">
        <v>75280</v>
      </c>
      <c r="O1313" s="11">
        <v>267</v>
      </c>
      <c r="P1313" s="2" t="s">
        <v>18</v>
      </c>
      <c r="Q1313" s="2" t="s">
        <v>30</v>
      </c>
      <c r="R1313" s="14">
        <v>9500000</v>
      </c>
      <c r="S1313" s="9">
        <f t="shared" si="72"/>
        <v>33600000</v>
      </c>
    </row>
    <row r="1314" spans="1:19" ht="13.2">
      <c r="A1314" s="2" t="s">
        <v>1624</v>
      </c>
      <c r="B1314" s="2" t="s">
        <v>1626</v>
      </c>
      <c r="C1314" s="5">
        <v>6.9</v>
      </c>
      <c r="D1314" s="7">
        <v>2001</v>
      </c>
      <c r="E1314" s="7" t="str">
        <f t="shared" si="73"/>
        <v>2000s</v>
      </c>
      <c r="F1314" s="9">
        <v>100614858</v>
      </c>
      <c r="G1314" s="11">
        <v>153</v>
      </c>
      <c r="H1314" s="2" t="s">
        <v>1625</v>
      </c>
      <c r="I1314" s="2" t="s">
        <v>302</v>
      </c>
      <c r="N1314" s="11">
        <v>206776</v>
      </c>
      <c r="O1314" s="11">
        <v>1248</v>
      </c>
      <c r="P1314" s="2" t="s">
        <v>18</v>
      </c>
      <c r="Q1314" s="2" t="s">
        <v>19</v>
      </c>
      <c r="R1314" s="14">
        <v>68000000</v>
      </c>
      <c r="S1314" s="9">
        <f t="shared" si="72"/>
        <v>32614858</v>
      </c>
    </row>
    <row r="1315" spans="1:19" ht="13.2">
      <c r="A1315" s="2" t="s">
        <v>804</v>
      </c>
      <c r="B1315" s="2" t="s">
        <v>1212</v>
      </c>
      <c r="C1315" s="5">
        <v>6.9</v>
      </c>
      <c r="D1315" s="7">
        <v>2007</v>
      </c>
      <c r="E1315" s="7" t="str">
        <f t="shared" si="73"/>
        <v>2000s</v>
      </c>
      <c r="F1315" s="9">
        <v>117144465</v>
      </c>
      <c r="G1315" s="11">
        <v>238</v>
      </c>
      <c r="H1315" s="2" t="s">
        <v>806</v>
      </c>
      <c r="I1315" s="2" t="s">
        <v>1211</v>
      </c>
      <c r="N1315" s="11">
        <v>256928</v>
      </c>
      <c r="O1315" s="11">
        <v>288</v>
      </c>
      <c r="P1315" s="2" t="s">
        <v>18</v>
      </c>
      <c r="Q1315" s="2" t="s">
        <v>19</v>
      </c>
      <c r="R1315" s="14">
        <v>85000000</v>
      </c>
      <c r="S1315" s="9">
        <f t="shared" si="72"/>
        <v>32144465</v>
      </c>
    </row>
    <row r="1316" spans="1:19" ht="13.2">
      <c r="A1316" s="2" t="s">
        <v>3584</v>
      </c>
      <c r="B1316" s="2" t="s">
        <v>3587</v>
      </c>
      <c r="C1316" s="5">
        <v>6.9</v>
      </c>
      <c r="D1316" s="7">
        <v>2013</v>
      </c>
      <c r="E1316" s="7" t="str">
        <f t="shared" si="73"/>
        <v>2010s</v>
      </c>
      <c r="F1316" s="9">
        <v>66359959</v>
      </c>
      <c r="G1316" s="11">
        <v>452</v>
      </c>
      <c r="H1316" s="2" t="s">
        <v>3585</v>
      </c>
      <c r="I1316" s="2" t="s">
        <v>3586</v>
      </c>
      <c r="N1316" s="11">
        <v>184641</v>
      </c>
      <c r="O1316" s="11">
        <v>326</v>
      </c>
      <c r="P1316" s="2" t="s">
        <v>18</v>
      </c>
      <c r="Q1316" s="2" t="s">
        <v>19</v>
      </c>
      <c r="R1316" s="14">
        <v>35000000</v>
      </c>
      <c r="S1316" s="9">
        <f t="shared" si="72"/>
        <v>31359959</v>
      </c>
    </row>
    <row r="1317" spans="1:19" ht="13.2">
      <c r="A1317" s="2" t="s">
        <v>2389</v>
      </c>
      <c r="B1317" s="2" t="s">
        <v>2913</v>
      </c>
      <c r="C1317" s="5">
        <v>6.9</v>
      </c>
      <c r="D1317" s="7">
        <v>2011</v>
      </c>
      <c r="E1317" s="7" t="str">
        <f t="shared" si="73"/>
        <v>2010s</v>
      </c>
      <c r="F1317" s="9">
        <v>61094903</v>
      </c>
      <c r="G1317" s="11">
        <v>349</v>
      </c>
      <c r="H1317" s="2" t="s">
        <v>626</v>
      </c>
      <c r="I1317" s="2" t="s">
        <v>137</v>
      </c>
      <c r="N1317" s="11">
        <v>210548</v>
      </c>
      <c r="O1317" s="11">
        <v>332</v>
      </c>
      <c r="P1317" s="2" t="s">
        <v>18</v>
      </c>
      <c r="Q1317" s="2" t="s">
        <v>30</v>
      </c>
      <c r="R1317" s="14">
        <v>30000000</v>
      </c>
      <c r="S1317" s="9">
        <f t="shared" si="72"/>
        <v>31094903</v>
      </c>
    </row>
    <row r="1318" spans="1:19" ht="13.2">
      <c r="A1318" s="2" t="s">
        <v>2105</v>
      </c>
      <c r="B1318" s="2" t="s">
        <v>5808</v>
      </c>
      <c r="C1318" s="5">
        <v>6.9</v>
      </c>
      <c r="D1318" s="7">
        <v>1989</v>
      </c>
      <c r="E1318" s="7" t="str">
        <f t="shared" si="73"/>
        <v>1980s</v>
      </c>
      <c r="F1318" s="9">
        <v>40485039</v>
      </c>
      <c r="G1318" s="11">
        <v>81</v>
      </c>
      <c r="H1318" s="2" t="s">
        <v>5807</v>
      </c>
      <c r="I1318" s="2" t="s">
        <v>335</v>
      </c>
      <c r="N1318" s="11">
        <v>85362</v>
      </c>
      <c r="O1318" s="11">
        <v>181</v>
      </c>
      <c r="P1318" s="2" t="s">
        <v>18</v>
      </c>
      <c r="Q1318" s="2" t="s">
        <v>19</v>
      </c>
      <c r="R1318" s="14">
        <v>10000000</v>
      </c>
      <c r="S1318" s="9">
        <f t="shared" si="72"/>
        <v>30485039</v>
      </c>
    </row>
    <row r="1319" spans="1:19" ht="13.2">
      <c r="A1319" s="2" t="s">
        <v>1446</v>
      </c>
      <c r="B1319" s="2" t="s">
        <v>3597</v>
      </c>
      <c r="C1319" s="5">
        <v>6.9</v>
      </c>
      <c r="D1319" s="7">
        <v>2005</v>
      </c>
      <c r="E1319" s="7" t="str">
        <f t="shared" si="73"/>
        <v>2000s</v>
      </c>
      <c r="F1319" s="9">
        <v>74484168</v>
      </c>
      <c r="G1319" s="11">
        <v>123</v>
      </c>
      <c r="H1319" s="2" t="s">
        <v>611</v>
      </c>
      <c r="I1319" s="2" t="s">
        <v>1621</v>
      </c>
      <c r="N1319" s="11">
        <v>109894</v>
      </c>
      <c r="O1319" s="11">
        <v>340</v>
      </c>
      <c r="P1319" s="2" t="s">
        <v>18</v>
      </c>
      <c r="Q1319" s="2" t="s">
        <v>19</v>
      </c>
      <c r="R1319" s="14">
        <v>45000000</v>
      </c>
      <c r="S1319" s="9">
        <f t="shared" si="72"/>
        <v>29484168</v>
      </c>
    </row>
    <row r="1320" spans="1:19" ht="13.2">
      <c r="A1320" s="2" t="s">
        <v>2763</v>
      </c>
      <c r="B1320" s="2" t="s">
        <v>5722</v>
      </c>
      <c r="C1320" s="5">
        <v>6.9</v>
      </c>
      <c r="D1320" s="7">
        <v>1999</v>
      </c>
      <c r="E1320" s="7" t="str">
        <f t="shared" si="73"/>
        <v>1990s</v>
      </c>
      <c r="F1320" s="9">
        <v>38201895</v>
      </c>
      <c r="G1320" s="11">
        <v>101</v>
      </c>
      <c r="H1320" s="2" t="s">
        <v>128</v>
      </c>
      <c r="I1320" s="2" t="s">
        <v>1257</v>
      </c>
      <c r="N1320" s="11">
        <v>149222</v>
      </c>
      <c r="O1320" s="11">
        <v>749</v>
      </c>
      <c r="P1320" s="2" t="s">
        <v>18</v>
      </c>
      <c r="Q1320" s="2" t="s">
        <v>19</v>
      </c>
      <c r="R1320" s="14">
        <v>10500000</v>
      </c>
      <c r="S1320" s="9">
        <f t="shared" si="72"/>
        <v>27701895</v>
      </c>
    </row>
    <row r="1321" spans="1:19" ht="13.2">
      <c r="A1321" s="2" t="s">
        <v>5823</v>
      </c>
      <c r="B1321" s="2" t="s">
        <v>5825</v>
      </c>
      <c r="C1321" s="5">
        <v>6.9</v>
      </c>
      <c r="D1321" s="7">
        <v>1985</v>
      </c>
      <c r="E1321" s="7" t="str">
        <f t="shared" si="73"/>
        <v>1980s</v>
      </c>
      <c r="F1321" s="9">
        <v>33000000</v>
      </c>
      <c r="G1321" s="11">
        <v>55</v>
      </c>
      <c r="H1321" s="2" t="s">
        <v>5824</v>
      </c>
      <c r="I1321" s="2" t="s">
        <v>1556</v>
      </c>
      <c r="N1321" s="11">
        <v>9424</v>
      </c>
      <c r="O1321" s="11">
        <v>109</v>
      </c>
      <c r="P1321" s="2" t="s">
        <v>18</v>
      </c>
      <c r="Q1321" s="2" t="s">
        <v>19</v>
      </c>
      <c r="R1321" s="14">
        <v>10000000</v>
      </c>
      <c r="S1321" s="9">
        <f t="shared" si="72"/>
        <v>23000000</v>
      </c>
    </row>
    <row r="1322" spans="1:19" ht="13.2">
      <c r="A1322" s="2" t="s">
        <v>872</v>
      </c>
      <c r="B1322" s="2" t="s">
        <v>3829</v>
      </c>
      <c r="C1322" s="5">
        <v>6.9</v>
      </c>
      <c r="D1322" s="7">
        <v>2001</v>
      </c>
      <c r="E1322" s="7" t="str">
        <f t="shared" si="73"/>
        <v>2000s</v>
      </c>
      <c r="F1322" s="9">
        <v>49968653</v>
      </c>
      <c r="G1322" s="11">
        <v>122</v>
      </c>
      <c r="H1322" s="2" t="s">
        <v>874</v>
      </c>
      <c r="I1322" s="2" t="s">
        <v>3828</v>
      </c>
      <c r="N1322" s="11">
        <v>85423</v>
      </c>
      <c r="O1322" s="11">
        <v>374</v>
      </c>
      <c r="P1322" s="2" t="s">
        <v>18</v>
      </c>
      <c r="Q1322" s="2" t="s">
        <v>19</v>
      </c>
      <c r="R1322" s="14">
        <v>28000000</v>
      </c>
      <c r="S1322" s="9">
        <f t="shared" si="72"/>
        <v>21968653</v>
      </c>
    </row>
    <row r="1323" spans="1:19" ht="13.2">
      <c r="A1323" s="2" t="s">
        <v>389</v>
      </c>
      <c r="B1323" s="2" t="s">
        <v>3126</v>
      </c>
      <c r="C1323" s="5">
        <v>6.9</v>
      </c>
      <c r="D1323" s="7">
        <v>2011</v>
      </c>
      <c r="E1323" s="7" t="str">
        <f t="shared" si="73"/>
        <v>2010s</v>
      </c>
      <c r="F1323" s="9">
        <v>58700247</v>
      </c>
      <c r="G1323" s="11">
        <v>279</v>
      </c>
      <c r="H1323" s="2" t="s">
        <v>128</v>
      </c>
      <c r="I1323" s="2" t="s">
        <v>432</v>
      </c>
      <c r="N1323" s="11">
        <v>95367</v>
      </c>
      <c r="O1323" s="11">
        <v>260</v>
      </c>
      <c r="P1323" s="2" t="s">
        <v>18</v>
      </c>
      <c r="Q1323" s="2" t="s">
        <v>19</v>
      </c>
      <c r="R1323" s="14">
        <v>38000000</v>
      </c>
      <c r="S1323" s="9">
        <f t="shared" si="72"/>
        <v>20700247</v>
      </c>
    </row>
    <row r="1324" spans="1:19" ht="13.2">
      <c r="A1324" s="2" t="s">
        <v>6085</v>
      </c>
      <c r="B1324" s="2" t="s">
        <v>6086</v>
      </c>
      <c r="C1324" s="5">
        <v>6.9</v>
      </c>
      <c r="D1324" s="7">
        <v>1979</v>
      </c>
      <c r="E1324" s="7" t="str">
        <f t="shared" si="73"/>
        <v>1970s</v>
      </c>
      <c r="F1324" s="9">
        <v>29200000</v>
      </c>
      <c r="G1324" s="11">
        <v>32</v>
      </c>
      <c r="H1324" s="2" t="s">
        <v>3442</v>
      </c>
      <c r="I1324" s="2" t="s">
        <v>1865</v>
      </c>
      <c r="N1324" s="11">
        <v>6142</v>
      </c>
      <c r="O1324" s="11">
        <v>52</v>
      </c>
      <c r="P1324" s="2" t="s">
        <v>18</v>
      </c>
      <c r="Q1324" s="2" t="s">
        <v>19</v>
      </c>
      <c r="R1324" s="14">
        <v>8500000</v>
      </c>
      <c r="S1324" s="9">
        <f t="shared" si="72"/>
        <v>20700000</v>
      </c>
    </row>
    <row r="1325" spans="1:19" ht="13.2">
      <c r="A1325" s="2" t="s">
        <v>5358</v>
      </c>
      <c r="B1325" s="2" t="s">
        <v>6402</v>
      </c>
      <c r="C1325" s="5">
        <v>6.9</v>
      </c>
      <c r="D1325" s="7">
        <v>1999</v>
      </c>
      <c r="E1325" s="7" t="str">
        <f t="shared" si="73"/>
        <v>1990s</v>
      </c>
      <c r="F1325" s="9">
        <v>25047631</v>
      </c>
      <c r="G1325" s="11">
        <v>18</v>
      </c>
      <c r="H1325" s="2" t="s">
        <v>750</v>
      </c>
      <c r="I1325" s="2" t="s">
        <v>2723</v>
      </c>
      <c r="N1325" s="11">
        <v>6585</v>
      </c>
      <c r="O1325" s="11">
        <v>50</v>
      </c>
      <c r="P1325" s="2" t="s">
        <v>18</v>
      </c>
      <c r="Q1325" s="2" t="s">
        <v>19</v>
      </c>
      <c r="R1325" s="14">
        <v>6000000</v>
      </c>
      <c r="S1325" s="9">
        <f t="shared" si="72"/>
        <v>19047631</v>
      </c>
    </row>
    <row r="1326" spans="1:19" ht="13.2">
      <c r="A1326" s="2" t="s">
        <v>1163</v>
      </c>
      <c r="B1326" s="2" t="s">
        <v>1165</v>
      </c>
      <c r="C1326" s="5">
        <v>6.9</v>
      </c>
      <c r="D1326" s="7">
        <v>1982</v>
      </c>
      <c r="E1326" s="7" t="str">
        <f t="shared" si="73"/>
        <v>1980s</v>
      </c>
      <c r="F1326" s="9">
        <v>37567440</v>
      </c>
      <c r="G1326" s="11">
        <v>166</v>
      </c>
      <c r="H1326" s="2" t="s">
        <v>100</v>
      </c>
      <c r="I1326" s="2" t="s">
        <v>1164</v>
      </c>
      <c r="N1326" s="11">
        <v>113065</v>
      </c>
      <c r="O1326" s="11">
        <v>337</v>
      </c>
      <c r="P1326" s="2" t="s">
        <v>18</v>
      </c>
      <c r="Q1326" s="2" t="s">
        <v>19</v>
      </c>
      <c r="R1326" s="14">
        <v>20000000</v>
      </c>
      <c r="S1326" s="9">
        <f t="shared" si="72"/>
        <v>17567440</v>
      </c>
    </row>
    <row r="1327" spans="1:19" ht="13.2">
      <c r="A1327" s="2" t="s">
        <v>3268</v>
      </c>
      <c r="B1327" s="2" t="s">
        <v>3269</v>
      </c>
      <c r="C1327" s="5">
        <v>6.9</v>
      </c>
      <c r="D1327" s="7">
        <v>2003</v>
      </c>
      <c r="E1327" s="7" t="str">
        <f t="shared" si="73"/>
        <v>2000s</v>
      </c>
      <c r="F1327" s="9">
        <v>52277485</v>
      </c>
      <c r="G1327" s="11">
        <v>74</v>
      </c>
      <c r="H1327" s="2" t="s">
        <v>852</v>
      </c>
      <c r="I1327" s="2" t="s">
        <v>663</v>
      </c>
      <c r="N1327" s="11">
        <v>32370</v>
      </c>
      <c r="O1327" s="11">
        <v>196</v>
      </c>
      <c r="P1327" s="2" t="s">
        <v>18</v>
      </c>
      <c r="Q1327" s="2" t="s">
        <v>19</v>
      </c>
      <c r="R1327" s="14">
        <v>35000000</v>
      </c>
      <c r="S1327" s="9">
        <f t="shared" si="72"/>
        <v>17277485</v>
      </c>
    </row>
    <row r="1328" spans="1:19" ht="13.2">
      <c r="A1328" s="2" t="s">
        <v>1328</v>
      </c>
      <c r="B1328" s="2" t="s">
        <v>1329</v>
      </c>
      <c r="C1328" s="5">
        <v>6.9</v>
      </c>
      <c r="D1328" s="7">
        <v>2010</v>
      </c>
      <c r="E1328" s="7" t="str">
        <f t="shared" si="73"/>
        <v>2010s</v>
      </c>
      <c r="F1328" s="9">
        <v>94822707</v>
      </c>
      <c r="G1328" s="11">
        <v>325</v>
      </c>
      <c r="H1328" s="2" t="s">
        <v>399</v>
      </c>
      <c r="I1328" s="2" t="s">
        <v>899</v>
      </c>
      <c r="N1328" s="11">
        <v>227072</v>
      </c>
      <c r="O1328" s="11">
        <v>560</v>
      </c>
      <c r="P1328" s="2" t="s">
        <v>18</v>
      </c>
      <c r="Q1328" s="2" t="s">
        <v>19</v>
      </c>
      <c r="R1328" s="14">
        <v>80000000</v>
      </c>
      <c r="S1328" s="9">
        <f t="shared" si="72"/>
        <v>14822707</v>
      </c>
    </row>
    <row r="1329" spans="1:19" ht="13.2">
      <c r="A1329" s="2" t="s">
        <v>364</v>
      </c>
      <c r="B1329" s="2" t="s">
        <v>3198</v>
      </c>
      <c r="C1329" s="5">
        <v>6.9</v>
      </c>
      <c r="D1329" s="7">
        <v>1997</v>
      </c>
      <c r="E1329" s="7" t="str">
        <f t="shared" si="73"/>
        <v>1990s</v>
      </c>
      <c r="F1329" s="9">
        <v>50129186</v>
      </c>
      <c r="G1329" s="11">
        <v>72</v>
      </c>
      <c r="H1329" s="2" t="s">
        <v>611</v>
      </c>
      <c r="I1329" s="2" t="s">
        <v>1763</v>
      </c>
      <c r="N1329" s="11">
        <v>38399</v>
      </c>
      <c r="O1329" s="11">
        <v>218</v>
      </c>
      <c r="P1329" s="2" t="s">
        <v>18</v>
      </c>
      <c r="Q1329" s="2" t="s">
        <v>19</v>
      </c>
      <c r="R1329" s="14">
        <v>36000000</v>
      </c>
      <c r="S1329" s="9">
        <f t="shared" si="72"/>
        <v>14129186</v>
      </c>
    </row>
    <row r="1330" spans="1:19" ht="13.2">
      <c r="A1330" s="2" t="s">
        <v>1012</v>
      </c>
      <c r="B1330" s="2" t="s">
        <v>3655</v>
      </c>
      <c r="C1330" s="5">
        <v>6.9</v>
      </c>
      <c r="D1330" s="7">
        <v>1986</v>
      </c>
      <c r="E1330" s="7" t="str">
        <f t="shared" si="73"/>
        <v>1980s</v>
      </c>
      <c r="F1330" s="9">
        <v>38747385</v>
      </c>
      <c r="G1330" s="11">
        <v>63</v>
      </c>
      <c r="H1330" s="2" t="s">
        <v>3654</v>
      </c>
      <c r="I1330" s="2" t="s">
        <v>313</v>
      </c>
      <c r="N1330" s="11">
        <v>49349</v>
      </c>
      <c r="O1330" s="11">
        <v>165</v>
      </c>
      <c r="P1330" s="2" t="s">
        <v>18</v>
      </c>
      <c r="Q1330" s="2" t="s">
        <v>19</v>
      </c>
      <c r="R1330" s="14">
        <v>25000000</v>
      </c>
      <c r="S1330" s="9">
        <f t="shared" si="72"/>
        <v>13747385</v>
      </c>
    </row>
    <row r="1331" spans="1:19" ht="13.2">
      <c r="A1331" s="2" t="s">
        <v>7094</v>
      </c>
      <c r="B1331" s="2" t="s">
        <v>7096</v>
      </c>
      <c r="C1331" s="5">
        <v>6.9</v>
      </c>
      <c r="D1331" s="7">
        <v>2014</v>
      </c>
      <c r="E1331" s="7" t="str">
        <f t="shared" si="73"/>
        <v>2010s</v>
      </c>
      <c r="F1331" s="9">
        <v>14673301</v>
      </c>
      <c r="G1331" s="11">
        <v>533</v>
      </c>
      <c r="H1331" s="2" t="s">
        <v>2379</v>
      </c>
      <c r="I1331" s="2" t="s">
        <v>7095</v>
      </c>
      <c r="N1331" s="11">
        <v>112899</v>
      </c>
      <c r="O1331" s="11">
        <v>631</v>
      </c>
      <c r="P1331" s="2" t="s">
        <v>18</v>
      </c>
      <c r="Q1331" s="2" t="s">
        <v>19</v>
      </c>
      <c r="R1331" s="14">
        <v>2000000</v>
      </c>
      <c r="S1331" s="9">
        <f t="shared" si="72"/>
        <v>12673301</v>
      </c>
    </row>
    <row r="1332" spans="1:19" ht="13.2">
      <c r="A1332" s="2" t="s">
        <v>6409</v>
      </c>
      <c r="B1332" s="2" t="s">
        <v>6410</v>
      </c>
      <c r="C1332" s="5">
        <v>6.9</v>
      </c>
      <c r="D1332" s="7">
        <v>1946</v>
      </c>
      <c r="E1332" s="7" t="str">
        <f t="shared" si="73"/>
        <v>1940s</v>
      </c>
      <c r="F1332" s="9">
        <v>20400000</v>
      </c>
      <c r="G1332" s="11">
        <v>32</v>
      </c>
      <c r="H1332" s="2" t="s">
        <v>1930</v>
      </c>
      <c r="I1332" s="2" t="s">
        <v>4095</v>
      </c>
      <c r="N1332" s="11">
        <v>6304</v>
      </c>
      <c r="O1332" s="11">
        <v>87</v>
      </c>
      <c r="P1332" s="2" t="s">
        <v>18</v>
      </c>
      <c r="Q1332" s="2" t="s">
        <v>19</v>
      </c>
      <c r="R1332" s="14">
        <v>8000000</v>
      </c>
      <c r="S1332" s="9">
        <f t="shared" si="72"/>
        <v>12400000</v>
      </c>
    </row>
    <row r="1333" spans="1:19" ht="13.2">
      <c r="A1333" s="2" t="s">
        <v>2144</v>
      </c>
      <c r="B1333" s="2" t="s">
        <v>4524</v>
      </c>
      <c r="C1333" s="5">
        <v>6.9</v>
      </c>
      <c r="D1333" s="7">
        <v>2010</v>
      </c>
      <c r="E1333" s="7" t="str">
        <f t="shared" si="73"/>
        <v>2010s</v>
      </c>
      <c r="F1333" s="9">
        <v>31146570</v>
      </c>
      <c r="G1333" s="11">
        <v>258</v>
      </c>
      <c r="H1333" s="2" t="s">
        <v>1945</v>
      </c>
      <c r="I1333" s="2" t="s">
        <v>80</v>
      </c>
      <c r="N1333" s="11">
        <v>55441</v>
      </c>
      <c r="O1333" s="11">
        <v>165</v>
      </c>
      <c r="P1333" s="2" t="s">
        <v>18</v>
      </c>
      <c r="Q1333" s="2" t="s">
        <v>19</v>
      </c>
      <c r="R1333" s="14">
        <v>20000000</v>
      </c>
      <c r="S1333" s="9">
        <f t="shared" si="72"/>
        <v>11146570</v>
      </c>
    </row>
    <row r="1334" spans="1:19" ht="13.2">
      <c r="A1334" s="2" t="s">
        <v>5154</v>
      </c>
      <c r="B1334" s="2" t="s">
        <v>6266</v>
      </c>
      <c r="C1334" s="5">
        <v>6.9</v>
      </c>
      <c r="D1334" s="7">
        <v>2005</v>
      </c>
      <c r="E1334" s="7" t="str">
        <f t="shared" si="73"/>
        <v>2000s</v>
      </c>
      <c r="F1334" s="9">
        <v>16901126</v>
      </c>
      <c r="G1334" s="11">
        <v>261</v>
      </c>
      <c r="H1334" s="2" t="s">
        <v>6265</v>
      </c>
      <c r="I1334" s="2" t="s">
        <v>5576</v>
      </c>
      <c r="N1334" s="11">
        <v>76267</v>
      </c>
      <c r="O1334" s="11">
        <v>687</v>
      </c>
      <c r="P1334" s="2" t="s">
        <v>18</v>
      </c>
      <c r="Q1334" s="2" t="s">
        <v>19</v>
      </c>
      <c r="R1334" s="14">
        <v>7000000</v>
      </c>
      <c r="S1334" s="9">
        <f t="shared" si="72"/>
        <v>9901126</v>
      </c>
    </row>
    <row r="1335" spans="1:19" ht="13.2">
      <c r="A1335" s="2" t="s">
        <v>4576</v>
      </c>
      <c r="B1335" s="2" t="s">
        <v>5611</v>
      </c>
      <c r="C1335" s="5">
        <v>6.9</v>
      </c>
      <c r="D1335" s="7">
        <v>2005</v>
      </c>
      <c r="E1335" s="7" t="str">
        <f t="shared" si="73"/>
        <v>2000s</v>
      </c>
      <c r="F1335" s="9">
        <v>18761993</v>
      </c>
      <c r="G1335" s="11">
        <v>125</v>
      </c>
      <c r="H1335" s="2" t="s">
        <v>1278</v>
      </c>
      <c r="I1335" s="2" t="s">
        <v>1910</v>
      </c>
      <c r="N1335" s="11">
        <v>19007</v>
      </c>
      <c r="O1335" s="11">
        <v>219</v>
      </c>
      <c r="P1335" s="2" t="s">
        <v>18</v>
      </c>
      <c r="Q1335" s="2" t="s">
        <v>19</v>
      </c>
      <c r="R1335" s="14">
        <v>9000000</v>
      </c>
      <c r="S1335" s="9">
        <f t="shared" si="72"/>
        <v>9761993</v>
      </c>
    </row>
    <row r="1336" spans="1:19" ht="13.2">
      <c r="A1336" s="2" t="s">
        <v>2341</v>
      </c>
      <c r="B1336" s="2" t="s">
        <v>4236</v>
      </c>
      <c r="C1336" s="5">
        <v>6.9</v>
      </c>
      <c r="D1336" s="7">
        <v>2000</v>
      </c>
      <c r="E1336" s="7" t="str">
        <f t="shared" si="73"/>
        <v>2000s</v>
      </c>
      <c r="F1336" s="9">
        <v>32662299</v>
      </c>
      <c r="G1336" s="11">
        <v>106</v>
      </c>
      <c r="H1336" s="2" t="s">
        <v>750</v>
      </c>
      <c r="I1336" s="2" t="s">
        <v>1693</v>
      </c>
      <c r="N1336" s="11">
        <v>16469</v>
      </c>
      <c r="O1336" s="11">
        <v>275</v>
      </c>
      <c r="P1336" s="2" t="s">
        <v>18</v>
      </c>
      <c r="Q1336" s="2" t="s">
        <v>19</v>
      </c>
      <c r="R1336" s="14">
        <v>24000000</v>
      </c>
      <c r="S1336" s="9">
        <f t="shared" si="72"/>
        <v>8662299</v>
      </c>
    </row>
    <row r="1337" spans="1:19" ht="13.2">
      <c r="A1337" s="2" t="s">
        <v>3667</v>
      </c>
      <c r="B1337" s="2" t="s">
        <v>3670</v>
      </c>
      <c r="C1337" s="5">
        <v>6.9</v>
      </c>
      <c r="D1337" s="7">
        <v>2006</v>
      </c>
      <c r="E1337" s="7" t="str">
        <f t="shared" si="73"/>
        <v>2000s</v>
      </c>
      <c r="F1337" s="9">
        <v>38432823</v>
      </c>
      <c r="G1337" s="11">
        <v>85</v>
      </c>
      <c r="H1337" s="2" t="s">
        <v>3669</v>
      </c>
      <c r="I1337" s="2" t="s">
        <v>586</v>
      </c>
      <c r="N1337" s="11">
        <v>33067</v>
      </c>
      <c r="O1337" s="11">
        <v>134</v>
      </c>
      <c r="P1337" s="2" t="s">
        <v>18</v>
      </c>
      <c r="Q1337" s="2" t="s">
        <v>19</v>
      </c>
      <c r="R1337" s="14">
        <v>30000000</v>
      </c>
      <c r="S1337" s="9">
        <f t="shared" si="72"/>
        <v>8432823</v>
      </c>
    </row>
    <row r="1338" spans="1:19" ht="13.2">
      <c r="A1338" s="2" t="s">
        <v>3184</v>
      </c>
      <c r="B1338" s="2" t="s">
        <v>4346</v>
      </c>
      <c r="C1338" s="5">
        <v>6.9</v>
      </c>
      <c r="D1338" s="7">
        <v>2001</v>
      </c>
      <c r="E1338" s="7" t="str">
        <f t="shared" si="73"/>
        <v>2000s</v>
      </c>
      <c r="F1338" s="9">
        <v>30059386</v>
      </c>
      <c r="G1338" s="11">
        <v>181</v>
      </c>
      <c r="H1338" s="2" t="s">
        <v>869</v>
      </c>
      <c r="I1338" s="2" t="s">
        <v>670</v>
      </c>
      <c r="N1338" s="11">
        <v>128593</v>
      </c>
      <c r="O1338" s="11">
        <v>867</v>
      </c>
      <c r="P1338" s="2" t="s">
        <v>18</v>
      </c>
      <c r="Q1338" s="2" t="s">
        <v>19</v>
      </c>
      <c r="R1338" s="14">
        <v>22000000</v>
      </c>
      <c r="S1338" s="9">
        <f t="shared" si="72"/>
        <v>8059386</v>
      </c>
    </row>
    <row r="1339" spans="1:19" ht="13.2">
      <c r="A1339" s="2" t="s">
        <v>5176</v>
      </c>
      <c r="B1339" s="2" t="s">
        <v>6274</v>
      </c>
      <c r="C1339" s="5">
        <v>6.9</v>
      </c>
      <c r="D1339" s="7">
        <v>2014</v>
      </c>
      <c r="E1339" s="7" t="str">
        <f t="shared" si="73"/>
        <v>2010s</v>
      </c>
      <c r="F1339" s="9">
        <v>14612840</v>
      </c>
      <c r="G1339" s="11">
        <v>71</v>
      </c>
      <c r="H1339" s="2" t="s">
        <v>2819</v>
      </c>
      <c r="I1339" s="2" t="s">
        <v>1693</v>
      </c>
      <c r="N1339" s="11">
        <v>11191</v>
      </c>
      <c r="O1339" s="11">
        <v>37</v>
      </c>
      <c r="P1339" s="2" t="s">
        <v>18</v>
      </c>
      <c r="Q1339" s="2" t="s">
        <v>19</v>
      </c>
      <c r="R1339" s="14">
        <v>7000000</v>
      </c>
      <c r="S1339" s="9">
        <f t="shared" si="72"/>
        <v>7612840</v>
      </c>
    </row>
    <row r="1340" spans="1:19" ht="13.2">
      <c r="A1340" s="2" t="s">
        <v>3852</v>
      </c>
      <c r="B1340" s="2" t="s">
        <v>3853</v>
      </c>
      <c r="C1340" s="5">
        <v>6.9</v>
      </c>
      <c r="D1340" s="7">
        <v>2007</v>
      </c>
      <c r="E1340" s="7" t="str">
        <f t="shared" si="73"/>
        <v>2000s</v>
      </c>
      <c r="F1340" s="9">
        <v>28563179</v>
      </c>
      <c r="G1340" s="11">
        <v>222</v>
      </c>
      <c r="H1340" s="2" t="s">
        <v>1093</v>
      </c>
      <c r="I1340" s="2" t="s">
        <v>880</v>
      </c>
      <c r="N1340" s="11">
        <v>72693</v>
      </c>
      <c r="O1340" s="11">
        <v>199</v>
      </c>
      <c r="P1340" s="2" t="s">
        <v>18</v>
      </c>
      <c r="Q1340" s="2" t="s">
        <v>19</v>
      </c>
      <c r="R1340" s="14">
        <v>21000000</v>
      </c>
      <c r="S1340" s="9">
        <f t="shared" si="72"/>
        <v>7563179</v>
      </c>
    </row>
    <row r="1341" spans="1:19" ht="13.2">
      <c r="A1341" s="2" t="s">
        <v>1780</v>
      </c>
      <c r="B1341" s="2" t="s">
        <v>2939</v>
      </c>
      <c r="C1341" s="5">
        <v>6.9</v>
      </c>
      <c r="D1341" s="7">
        <v>2014</v>
      </c>
      <c r="E1341" s="7" t="str">
        <f t="shared" si="73"/>
        <v>2010s</v>
      </c>
      <c r="F1341" s="9">
        <v>47034272</v>
      </c>
      <c r="G1341" s="11">
        <v>249</v>
      </c>
      <c r="H1341" s="2" t="s">
        <v>2937</v>
      </c>
      <c r="I1341" s="2" t="s">
        <v>2938</v>
      </c>
      <c r="N1341" s="11">
        <v>25465</v>
      </c>
      <c r="O1341" s="11">
        <v>190</v>
      </c>
      <c r="P1341" s="2" t="s">
        <v>18</v>
      </c>
      <c r="Q1341" s="2" t="s">
        <v>19</v>
      </c>
      <c r="R1341" s="14">
        <v>40000000</v>
      </c>
      <c r="S1341" s="9">
        <f t="shared" si="72"/>
        <v>7034272</v>
      </c>
    </row>
    <row r="1342" spans="1:19" ht="13.2">
      <c r="A1342" s="2" t="s">
        <v>7485</v>
      </c>
      <c r="B1342" s="2" t="s">
        <v>7487</v>
      </c>
      <c r="C1342" s="5">
        <v>6.9</v>
      </c>
      <c r="D1342" s="7">
        <v>2007</v>
      </c>
      <c r="E1342" s="7" t="str">
        <f t="shared" si="73"/>
        <v>2000s</v>
      </c>
      <c r="F1342" s="9">
        <v>5518918</v>
      </c>
      <c r="G1342" s="11">
        <v>82</v>
      </c>
      <c r="H1342" s="2" t="s">
        <v>7486</v>
      </c>
      <c r="I1342" s="2" t="s">
        <v>2252</v>
      </c>
      <c r="N1342" s="11">
        <v>12160</v>
      </c>
      <c r="O1342" s="11">
        <v>73</v>
      </c>
      <c r="P1342" s="2" t="s">
        <v>18</v>
      </c>
      <c r="Q1342" s="2" t="s">
        <v>19</v>
      </c>
      <c r="R1342" s="14">
        <v>750000</v>
      </c>
      <c r="S1342" s="9">
        <f t="shared" si="72"/>
        <v>4768918</v>
      </c>
    </row>
    <row r="1343" spans="1:19" ht="13.2">
      <c r="A1343" s="2" t="s">
        <v>2730</v>
      </c>
      <c r="B1343" s="2" t="s">
        <v>5769</v>
      </c>
      <c r="C1343" s="5">
        <v>6.9</v>
      </c>
      <c r="D1343" s="7">
        <v>1999</v>
      </c>
      <c r="E1343" s="7" t="str">
        <f t="shared" si="73"/>
        <v>1990s</v>
      </c>
      <c r="F1343" s="9">
        <v>18535191</v>
      </c>
      <c r="G1343" s="11">
        <v>105</v>
      </c>
      <c r="H1343" s="2" t="s">
        <v>874</v>
      </c>
      <c r="I1343" s="2" t="s">
        <v>1693</v>
      </c>
      <c r="N1343" s="11">
        <v>12980</v>
      </c>
      <c r="O1343" s="11">
        <v>132</v>
      </c>
      <c r="P1343" s="2" t="s">
        <v>18</v>
      </c>
      <c r="Q1343" s="2" t="s">
        <v>30</v>
      </c>
      <c r="R1343" s="14">
        <v>14000000</v>
      </c>
      <c r="S1343" s="9">
        <f t="shared" si="72"/>
        <v>4535191</v>
      </c>
    </row>
    <row r="1344" spans="1:19" ht="13.2">
      <c r="A1344" s="2" t="s">
        <v>6598</v>
      </c>
      <c r="B1344" s="2" t="s">
        <v>6599</v>
      </c>
      <c r="C1344" s="5">
        <v>6.9</v>
      </c>
      <c r="D1344" s="7">
        <v>2008</v>
      </c>
      <c r="E1344" s="7" t="str">
        <f t="shared" si="73"/>
        <v>2000s</v>
      </c>
      <c r="F1344" s="9">
        <v>12055108</v>
      </c>
      <c r="G1344" s="11">
        <v>195</v>
      </c>
      <c r="H1344" s="2" t="s">
        <v>1278</v>
      </c>
      <c r="I1344" s="2" t="s">
        <v>225</v>
      </c>
      <c r="N1344" s="11">
        <v>61151</v>
      </c>
      <c r="O1344" s="11">
        <v>134</v>
      </c>
      <c r="P1344" s="2" t="s">
        <v>18</v>
      </c>
      <c r="Q1344" s="2" t="s">
        <v>19</v>
      </c>
      <c r="R1344" s="14">
        <v>8000000</v>
      </c>
      <c r="S1344" s="9">
        <f t="shared" si="72"/>
        <v>4055108</v>
      </c>
    </row>
    <row r="1345" spans="1:19" ht="13.2">
      <c r="A1345" s="2" t="s">
        <v>6145</v>
      </c>
      <c r="B1345" s="2" t="s">
        <v>7660</v>
      </c>
      <c r="C1345" s="5">
        <v>6.9</v>
      </c>
      <c r="D1345" s="7">
        <v>2001</v>
      </c>
      <c r="E1345" s="7" t="str">
        <f t="shared" si="73"/>
        <v>2000s</v>
      </c>
      <c r="F1345" s="9">
        <v>4186931</v>
      </c>
      <c r="G1345" s="11">
        <v>71</v>
      </c>
      <c r="H1345" s="2" t="s">
        <v>750</v>
      </c>
      <c r="I1345" s="2" t="s">
        <v>3683</v>
      </c>
      <c r="N1345" s="11">
        <v>6041</v>
      </c>
      <c r="O1345" s="11">
        <v>85</v>
      </c>
      <c r="P1345" s="2" t="s">
        <v>18</v>
      </c>
      <c r="Q1345" s="2" t="s">
        <v>19</v>
      </c>
      <c r="R1345" s="14">
        <v>250000</v>
      </c>
      <c r="S1345" s="9">
        <f t="shared" si="72"/>
        <v>3936931</v>
      </c>
    </row>
    <row r="1346" spans="1:19" ht="13.2">
      <c r="A1346" s="2" t="s">
        <v>6610</v>
      </c>
      <c r="B1346" s="2" t="s">
        <v>6611</v>
      </c>
      <c r="C1346" s="5">
        <v>6.9</v>
      </c>
      <c r="D1346" s="7">
        <v>2004</v>
      </c>
      <c r="E1346" s="7" t="str">
        <f t="shared" si="73"/>
        <v>2000s</v>
      </c>
      <c r="F1346" s="9">
        <v>8786715</v>
      </c>
      <c r="G1346" s="11">
        <v>121</v>
      </c>
      <c r="H1346" s="2" t="s">
        <v>1278</v>
      </c>
      <c r="I1346" s="2" t="s">
        <v>2949</v>
      </c>
      <c r="N1346" s="11">
        <v>40274</v>
      </c>
      <c r="O1346" s="11">
        <v>324</v>
      </c>
      <c r="P1346" s="2" t="s">
        <v>18</v>
      </c>
      <c r="Q1346" s="2" t="s">
        <v>19</v>
      </c>
      <c r="R1346" s="14">
        <v>5000000</v>
      </c>
      <c r="S1346" s="9">
        <f t="shared" ref="S1346:S1409" si="74">F1346-R1346</f>
        <v>3786715</v>
      </c>
    </row>
    <row r="1347" spans="1:19" ht="13.2">
      <c r="A1347" s="2" t="s">
        <v>1705</v>
      </c>
      <c r="B1347" s="2" t="s">
        <v>3850</v>
      </c>
      <c r="C1347" s="5">
        <v>6.9</v>
      </c>
      <c r="D1347" s="7">
        <v>1995</v>
      </c>
      <c r="E1347" s="7" t="str">
        <f t="shared" ref="E1347:E1410" si="75">LEFT(D1347,3)&amp;"0s"</f>
        <v>1990s</v>
      </c>
      <c r="F1347" s="9">
        <v>31600000</v>
      </c>
      <c r="G1347" s="11">
        <v>44</v>
      </c>
      <c r="H1347" s="2" t="s">
        <v>3849</v>
      </c>
      <c r="I1347" s="2" t="s">
        <v>137</v>
      </c>
      <c r="N1347" s="11">
        <v>34427</v>
      </c>
      <c r="O1347" s="11">
        <v>126</v>
      </c>
      <c r="P1347" s="2" t="s">
        <v>18</v>
      </c>
      <c r="Q1347" s="2" t="s">
        <v>19</v>
      </c>
      <c r="R1347" s="14">
        <v>28000000</v>
      </c>
      <c r="S1347" s="9">
        <f t="shared" si="74"/>
        <v>3600000</v>
      </c>
    </row>
    <row r="1348" spans="1:19" ht="13.2">
      <c r="A1348" s="2" t="s">
        <v>5362</v>
      </c>
      <c r="B1348" s="2" t="s">
        <v>5363</v>
      </c>
      <c r="C1348" s="5">
        <v>6.9</v>
      </c>
      <c r="D1348" s="7">
        <v>1999</v>
      </c>
      <c r="E1348" s="7" t="str">
        <f t="shared" si="75"/>
        <v>1990s</v>
      </c>
      <c r="F1348" s="9">
        <v>14348123</v>
      </c>
      <c r="G1348" s="11">
        <v>62</v>
      </c>
      <c r="H1348" s="2" t="s">
        <v>4834</v>
      </c>
      <c r="I1348" s="2" t="s">
        <v>1785</v>
      </c>
      <c r="N1348" s="11">
        <v>9323</v>
      </c>
      <c r="O1348" s="11">
        <v>157</v>
      </c>
      <c r="P1348" s="2" t="s">
        <v>18</v>
      </c>
      <c r="Q1348" s="2" t="s">
        <v>3166</v>
      </c>
      <c r="R1348" s="14">
        <v>12000000</v>
      </c>
      <c r="S1348" s="9">
        <f t="shared" si="74"/>
        <v>2348123</v>
      </c>
    </row>
    <row r="1349" spans="1:19" ht="13.2">
      <c r="A1349" s="2" t="s">
        <v>6939</v>
      </c>
      <c r="B1349" s="2" t="s">
        <v>6940</v>
      </c>
      <c r="C1349" s="5">
        <v>6.9</v>
      </c>
      <c r="D1349" s="7">
        <v>1999</v>
      </c>
      <c r="E1349" s="7" t="str">
        <f t="shared" si="75"/>
        <v>1990s</v>
      </c>
      <c r="F1349" s="9">
        <v>4170647</v>
      </c>
      <c r="G1349" s="11">
        <v>82</v>
      </c>
      <c r="H1349" s="2" t="s">
        <v>1278</v>
      </c>
      <c r="I1349" s="2" t="s">
        <v>797</v>
      </c>
      <c r="N1349" s="11">
        <v>14548</v>
      </c>
      <c r="O1349" s="11">
        <v>161</v>
      </c>
      <c r="P1349" s="2" t="s">
        <v>18</v>
      </c>
      <c r="Q1349" s="2" t="s">
        <v>30</v>
      </c>
      <c r="R1349" s="14">
        <v>1900000</v>
      </c>
      <c r="S1349" s="9">
        <f t="shared" si="74"/>
        <v>2270647</v>
      </c>
    </row>
    <row r="1350" spans="1:19" ht="13.2">
      <c r="A1350" s="2" t="s">
        <v>2292</v>
      </c>
      <c r="B1350" s="2" t="s">
        <v>7795</v>
      </c>
      <c r="C1350" s="5">
        <v>6.9</v>
      </c>
      <c r="D1350" s="7">
        <v>1992</v>
      </c>
      <c r="E1350" s="7" t="str">
        <f t="shared" si="75"/>
        <v>1990s</v>
      </c>
      <c r="F1350" s="9">
        <v>2040920</v>
      </c>
      <c r="G1350" s="11">
        <v>56</v>
      </c>
      <c r="H1350" s="2" t="s">
        <v>2652</v>
      </c>
      <c r="I1350" s="2" t="s">
        <v>7794</v>
      </c>
      <c r="N1350" s="11">
        <v>52055</v>
      </c>
      <c r="O1350" s="11">
        <v>130</v>
      </c>
      <c r="P1350" s="2" t="s">
        <v>1380</v>
      </c>
      <c r="Q1350" s="2" t="s">
        <v>19</v>
      </c>
      <c r="R1350" s="14">
        <v>7000</v>
      </c>
      <c r="S1350" s="9">
        <f t="shared" si="74"/>
        <v>2033920</v>
      </c>
    </row>
    <row r="1351" spans="1:19" ht="13.2">
      <c r="A1351" s="2" t="s">
        <v>3992</v>
      </c>
      <c r="B1351" s="2" t="s">
        <v>5520</v>
      </c>
      <c r="C1351" s="5">
        <v>6.9</v>
      </c>
      <c r="D1351" s="7">
        <v>2002</v>
      </c>
      <c r="E1351" s="7" t="str">
        <f t="shared" si="75"/>
        <v>2000s</v>
      </c>
      <c r="F1351" s="9">
        <v>14060950</v>
      </c>
      <c r="G1351" s="11">
        <v>83</v>
      </c>
      <c r="H1351" s="2" t="s">
        <v>1655</v>
      </c>
      <c r="I1351" s="2" t="s">
        <v>5519</v>
      </c>
      <c r="N1351" s="11">
        <v>14354</v>
      </c>
      <c r="O1351" s="11">
        <v>139</v>
      </c>
      <c r="P1351" s="2" t="s">
        <v>18</v>
      </c>
      <c r="Q1351" s="2" t="s">
        <v>19</v>
      </c>
      <c r="R1351" s="14">
        <v>12500000</v>
      </c>
      <c r="S1351" s="9">
        <f t="shared" si="74"/>
        <v>1560950</v>
      </c>
    </row>
    <row r="1352" spans="1:19" ht="13.2">
      <c r="A1352" s="2" t="s">
        <v>6473</v>
      </c>
      <c r="B1352" s="2" t="s">
        <v>7643</v>
      </c>
      <c r="C1352" s="5">
        <v>6.9</v>
      </c>
      <c r="D1352" s="7">
        <v>1996</v>
      </c>
      <c r="E1352" s="7" t="str">
        <f t="shared" si="75"/>
        <v>1990s</v>
      </c>
      <c r="F1352" s="9">
        <v>1652472</v>
      </c>
      <c r="G1352" s="11">
        <v>29</v>
      </c>
      <c r="H1352" s="2" t="s">
        <v>874</v>
      </c>
      <c r="I1352" s="2" t="s">
        <v>7642</v>
      </c>
      <c r="N1352" s="11">
        <v>2843</v>
      </c>
      <c r="O1352" s="11">
        <v>25</v>
      </c>
      <c r="P1352" s="2" t="s">
        <v>770</v>
      </c>
      <c r="Q1352" s="2" t="s">
        <v>771</v>
      </c>
      <c r="R1352" s="14">
        <v>300000</v>
      </c>
      <c r="S1352" s="9">
        <f t="shared" si="74"/>
        <v>1352472</v>
      </c>
    </row>
    <row r="1353" spans="1:19" ht="13.2">
      <c r="A1353" s="2" t="s">
        <v>4848</v>
      </c>
      <c r="B1353" s="2" t="s">
        <v>6835</v>
      </c>
      <c r="C1353" s="5">
        <v>6.9</v>
      </c>
      <c r="D1353" s="7">
        <v>2006</v>
      </c>
      <c r="E1353" s="7" t="str">
        <f t="shared" si="75"/>
        <v>2000s</v>
      </c>
      <c r="F1353" s="9">
        <v>2706659</v>
      </c>
      <c r="G1353" s="11">
        <v>112</v>
      </c>
      <c r="H1353" s="2" t="s">
        <v>1278</v>
      </c>
      <c r="I1353" s="2" t="s">
        <v>410</v>
      </c>
      <c r="N1353" s="11">
        <v>17770</v>
      </c>
      <c r="O1353" s="11">
        <v>172</v>
      </c>
      <c r="P1353" s="2" t="s">
        <v>18</v>
      </c>
      <c r="Q1353" s="2" t="s">
        <v>30</v>
      </c>
      <c r="R1353" s="14">
        <v>2000000</v>
      </c>
      <c r="S1353" s="9">
        <f t="shared" si="74"/>
        <v>706659</v>
      </c>
    </row>
    <row r="1354" spans="1:19" ht="13.2">
      <c r="A1354" s="2" t="s">
        <v>3068</v>
      </c>
      <c r="B1354" s="2" t="s">
        <v>3497</v>
      </c>
      <c r="C1354" s="5">
        <v>6.9</v>
      </c>
      <c r="D1354" s="7">
        <v>2005</v>
      </c>
      <c r="E1354" s="7" t="str">
        <f t="shared" si="75"/>
        <v>2000s</v>
      </c>
      <c r="F1354" s="9">
        <v>32701088</v>
      </c>
      <c r="G1354" s="11">
        <v>75</v>
      </c>
      <c r="H1354" s="2" t="s">
        <v>3495</v>
      </c>
      <c r="I1354" s="2" t="s">
        <v>3496</v>
      </c>
      <c r="N1354" s="11">
        <v>10018</v>
      </c>
      <c r="O1354" s="11">
        <v>108</v>
      </c>
      <c r="P1354" s="2" t="s">
        <v>18</v>
      </c>
      <c r="Q1354" s="2" t="s">
        <v>19</v>
      </c>
      <c r="R1354" s="14">
        <v>32000000</v>
      </c>
      <c r="S1354" s="9">
        <f t="shared" si="74"/>
        <v>701088</v>
      </c>
    </row>
    <row r="1355" spans="1:19" ht="13.2">
      <c r="A1355" s="2" t="s">
        <v>1675</v>
      </c>
      <c r="B1355" s="2" t="s">
        <v>3682</v>
      </c>
      <c r="C1355" s="5">
        <v>6.9</v>
      </c>
      <c r="D1355" s="7">
        <v>2014</v>
      </c>
      <c r="E1355" s="7" t="str">
        <f t="shared" si="75"/>
        <v>2010s</v>
      </c>
      <c r="F1355" s="9">
        <v>30513940</v>
      </c>
      <c r="G1355" s="11">
        <v>165</v>
      </c>
      <c r="H1355" s="2" t="s">
        <v>2041</v>
      </c>
      <c r="I1355" s="2" t="s">
        <v>3681</v>
      </c>
      <c r="N1355" s="11">
        <v>15843</v>
      </c>
      <c r="O1355" s="11">
        <v>104</v>
      </c>
      <c r="P1355" s="2" t="s">
        <v>18</v>
      </c>
      <c r="Q1355" s="2" t="s">
        <v>19</v>
      </c>
      <c r="R1355" s="14">
        <v>30000000</v>
      </c>
      <c r="S1355" s="9">
        <f t="shared" si="74"/>
        <v>513940</v>
      </c>
    </row>
    <row r="1356" spans="1:19" ht="13.2">
      <c r="A1356" s="2" t="s">
        <v>3912</v>
      </c>
      <c r="B1356" s="2" t="s">
        <v>3913</v>
      </c>
      <c r="C1356" s="5">
        <v>6.9</v>
      </c>
      <c r="D1356" s="7">
        <v>2008</v>
      </c>
      <c r="E1356" s="7" t="str">
        <f t="shared" si="75"/>
        <v>2000s</v>
      </c>
      <c r="F1356" s="9">
        <v>13823741</v>
      </c>
      <c r="G1356" s="11">
        <v>194</v>
      </c>
      <c r="H1356" s="2" t="s">
        <v>2782</v>
      </c>
      <c r="I1356" s="2" t="s">
        <v>410</v>
      </c>
      <c r="N1356" s="11">
        <v>61777</v>
      </c>
      <c r="O1356" s="11">
        <v>140</v>
      </c>
      <c r="P1356" s="2" t="s">
        <v>18</v>
      </c>
      <c r="Q1356" s="2" t="s">
        <v>30</v>
      </c>
      <c r="R1356" s="14">
        <v>13500000</v>
      </c>
      <c r="S1356" s="9">
        <f t="shared" si="74"/>
        <v>323741</v>
      </c>
    </row>
    <row r="1357" spans="1:19" ht="13.2">
      <c r="A1357" s="2" t="s">
        <v>3919</v>
      </c>
      <c r="B1357" s="2" t="s">
        <v>6150</v>
      </c>
      <c r="C1357" s="5">
        <v>6.9</v>
      </c>
      <c r="D1357" s="7">
        <v>2000</v>
      </c>
      <c r="E1357" s="7" t="str">
        <f t="shared" si="75"/>
        <v>2000s</v>
      </c>
      <c r="F1357" s="9">
        <v>8279017</v>
      </c>
      <c r="G1357" s="11">
        <v>196</v>
      </c>
      <c r="H1357" s="2" t="s">
        <v>4747</v>
      </c>
      <c r="I1357" s="2" t="s">
        <v>186</v>
      </c>
      <c r="N1357" s="11">
        <v>34191</v>
      </c>
      <c r="O1357" s="11">
        <v>339</v>
      </c>
      <c r="P1357" s="2" t="s">
        <v>18</v>
      </c>
      <c r="Q1357" s="2" t="s">
        <v>30</v>
      </c>
      <c r="R1357" s="14">
        <v>8000000</v>
      </c>
      <c r="S1357" s="9">
        <f t="shared" si="74"/>
        <v>279017</v>
      </c>
    </row>
    <row r="1358" spans="1:19" ht="13.2">
      <c r="A1358" s="2" t="s">
        <v>5483</v>
      </c>
      <c r="B1358" s="2" t="s">
        <v>7781</v>
      </c>
      <c r="C1358" s="5">
        <v>6.9</v>
      </c>
      <c r="D1358" s="7">
        <v>2004</v>
      </c>
      <c r="E1358" s="7" t="str">
        <f t="shared" si="75"/>
        <v>2000s</v>
      </c>
      <c r="F1358" s="9">
        <v>136007</v>
      </c>
      <c r="G1358" s="11">
        <v>81</v>
      </c>
      <c r="H1358" s="2" t="s">
        <v>3442</v>
      </c>
      <c r="I1358" s="2" t="s">
        <v>2806</v>
      </c>
      <c r="N1358" s="11">
        <v>3924</v>
      </c>
      <c r="O1358" s="11">
        <v>39</v>
      </c>
      <c r="P1358" s="2" t="s">
        <v>770</v>
      </c>
      <c r="Q1358" s="2" t="s">
        <v>771</v>
      </c>
      <c r="R1358" s="14">
        <v>4500</v>
      </c>
      <c r="S1358" s="9">
        <f t="shared" si="74"/>
        <v>131507</v>
      </c>
    </row>
    <row r="1359" spans="1:19" ht="13.2">
      <c r="A1359" s="2" t="s">
        <v>922</v>
      </c>
      <c r="B1359" s="2" t="s">
        <v>925</v>
      </c>
      <c r="C1359" s="5">
        <v>6.9</v>
      </c>
      <c r="D1359" s="7">
        <v>1996</v>
      </c>
      <c r="E1359" s="7" t="str">
        <f t="shared" si="75"/>
        <v>1990s</v>
      </c>
      <c r="F1359" s="9">
        <v>100117603</v>
      </c>
      <c r="G1359" s="11">
        <v>80</v>
      </c>
      <c r="H1359" s="2" t="s">
        <v>924</v>
      </c>
      <c r="I1359" s="2" t="s">
        <v>729</v>
      </c>
      <c r="N1359" s="11">
        <v>102933</v>
      </c>
      <c r="O1359" s="11">
        <v>230</v>
      </c>
      <c r="P1359" s="2" t="s">
        <v>18</v>
      </c>
      <c r="Q1359" s="2" t="s">
        <v>19</v>
      </c>
      <c r="R1359" s="14">
        <v>100000000</v>
      </c>
      <c r="S1359" s="9">
        <f t="shared" si="74"/>
        <v>117603</v>
      </c>
    </row>
    <row r="1360" spans="1:19" ht="13.2">
      <c r="A1360" s="2" t="s">
        <v>7699</v>
      </c>
      <c r="B1360" s="2" t="s">
        <v>7701</v>
      </c>
      <c r="C1360" s="5">
        <v>6.9</v>
      </c>
      <c r="D1360" s="7">
        <v>2002</v>
      </c>
      <c r="E1360" s="7" t="str">
        <f t="shared" si="75"/>
        <v>2000s</v>
      </c>
      <c r="F1360" s="9">
        <v>174682</v>
      </c>
      <c r="G1360" s="11">
        <v>12</v>
      </c>
      <c r="H1360" s="2" t="s">
        <v>2819</v>
      </c>
      <c r="I1360" s="2" t="s">
        <v>7700</v>
      </c>
      <c r="N1360" s="11">
        <v>460</v>
      </c>
      <c r="O1360" s="11">
        <v>14</v>
      </c>
      <c r="P1360" s="2" t="s">
        <v>18</v>
      </c>
      <c r="Q1360" s="2" t="s">
        <v>19</v>
      </c>
      <c r="R1360" s="14">
        <v>200000</v>
      </c>
      <c r="S1360" s="9">
        <f t="shared" si="74"/>
        <v>-25318</v>
      </c>
    </row>
    <row r="1361" spans="1:19" ht="13.2">
      <c r="A1361" s="2" t="s">
        <v>192</v>
      </c>
      <c r="B1361" s="2" t="s">
        <v>7022</v>
      </c>
      <c r="C1361" s="5">
        <v>6.9</v>
      </c>
      <c r="D1361" s="7">
        <v>1996</v>
      </c>
      <c r="E1361" s="7" t="str">
        <f t="shared" si="75"/>
        <v>1990s</v>
      </c>
      <c r="F1361" s="9">
        <v>25809813</v>
      </c>
      <c r="G1361" s="11">
        <v>75</v>
      </c>
      <c r="H1361" s="2" t="s">
        <v>2545</v>
      </c>
      <c r="I1361" s="2" t="s">
        <v>192</v>
      </c>
      <c r="N1361" s="11">
        <v>50311</v>
      </c>
      <c r="O1361" s="11">
        <v>212</v>
      </c>
      <c r="P1361" s="2" t="s">
        <v>18</v>
      </c>
      <c r="Q1361" s="2" t="s">
        <v>19</v>
      </c>
      <c r="R1361" s="14">
        <v>26000000</v>
      </c>
      <c r="S1361" s="9">
        <f t="shared" si="74"/>
        <v>-190187</v>
      </c>
    </row>
    <row r="1362" spans="1:19" ht="13.2">
      <c r="A1362" s="2" t="s">
        <v>7618</v>
      </c>
      <c r="B1362" s="2" t="s">
        <v>7620</v>
      </c>
      <c r="C1362" s="5">
        <v>6.9</v>
      </c>
      <c r="D1362" s="7">
        <v>1981</v>
      </c>
      <c r="E1362" s="7" t="str">
        <f t="shared" si="75"/>
        <v>1980s</v>
      </c>
      <c r="F1362" s="9">
        <v>126387</v>
      </c>
      <c r="G1362" s="11">
        <v>203</v>
      </c>
      <c r="H1362" s="2" t="s">
        <v>2897</v>
      </c>
      <c r="I1362" s="2" t="s">
        <v>7619</v>
      </c>
      <c r="N1362" s="11">
        <v>14985</v>
      </c>
      <c r="O1362" s="11">
        <v>253</v>
      </c>
      <c r="P1362" s="2" t="s">
        <v>4143</v>
      </c>
      <c r="Q1362" s="2" t="s">
        <v>3166</v>
      </c>
      <c r="R1362" s="14">
        <v>400000</v>
      </c>
      <c r="S1362" s="9">
        <f t="shared" si="74"/>
        <v>-273613</v>
      </c>
    </row>
    <row r="1363" spans="1:19" ht="13.2">
      <c r="A1363" s="2" t="s">
        <v>5376</v>
      </c>
      <c r="B1363" s="2" t="s">
        <v>6954</v>
      </c>
      <c r="C1363" s="5">
        <v>6.9</v>
      </c>
      <c r="D1363" s="7">
        <v>1996</v>
      </c>
      <c r="E1363" s="7" t="str">
        <f t="shared" si="75"/>
        <v>1990s</v>
      </c>
      <c r="F1363" s="9">
        <v>2961991</v>
      </c>
      <c r="G1363" s="11">
        <v>42</v>
      </c>
      <c r="H1363" s="2" t="s">
        <v>814</v>
      </c>
      <c r="I1363" s="2" t="s">
        <v>257</v>
      </c>
      <c r="N1363" s="11">
        <v>15885</v>
      </c>
      <c r="O1363" s="11">
        <v>78</v>
      </c>
      <c r="P1363" s="2" t="s">
        <v>18</v>
      </c>
      <c r="Q1363" s="2" t="s">
        <v>19</v>
      </c>
      <c r="R1363" s="14">
        <v>3300000</v>
      </c>
      <c r="S1363" s="9">
        <f t="shared" si="74"/>
        <v>-338009</v>
      </c>
    </row>
    <row r="1364" spans="1:19" ht="13.2">
      <c r="A1364" s="2" t="s">
        <v>2368</v>
      </c>
      <c r="B1364" s="2" t="s">
        <v>5366</v>
      </c>
      <c r="C1364" s="5">
        <v>6.9</v>
      </c>
      <c r="D1364" s="7">
        <v>1994</v>
      </c>
      <c r="E1364" s="7" t="str">
        <f t="shared" si="75"/>
        <v>1990s</v>
      </c>
      <c r="F1364" s="9">
        <v>13640000</v>
      </c>
      <c r="G1364" s="11">
        <v>25</v>
      </c>
      <c r="H1364" s="2" t="s">
        <v>1278</v>
      </c>
      <c r="I1364" s="2" t="s">
        <v>663</v>
      </c>
      <c r="N1364" s="11">
        <v>6011</v>
      </c>
      <c r="O1364" s="11">
        <v>39</v>
      </c>
      <c r="P1364" s="2" t="s">
        <v>18</v>
      </c>
      <c r="Q1364" s="2" t="s">
        <v>19</v>
      </c>
      <c r="R1364" s="14">
        <v>14000000</v>
      </c>
      <c r="S1364" s="9">
        <f t="shared" si="74"/>
        <v>-360000</v>
      </c>
    </row>
    <row r="1365" spans="1:19" ht="13.2">
      <c r="A1365" s="2" t="s">
        <v>7144</v>
      </c>
      <c r="B1365" s="2" t="s">
        <v>7145</v>
      </c>
      <c r="C1365" s="5">
        <v>6.9</v>
      </c>
      <c r="D1365" s="7">
        <v>2015</v>
      </c>
      <c r="E1365" s="7" t="str">
        <f t="shared" si="75"/>
        <v>2010s</v>
      </c>
      <c r="F1365" s="9">
        <v>1477002</v>
      </c>
      <c r="G1365" s="11">
        <v>168</v>
      </c>
      <c r="H1365" s="2" t="s">
        <v>128</v>
      </c>
      <c r="I1365" s="2" t="s">
        <v>135</v>
      </c>
      <c r="N1365" s="11">
        <v>16645</v>
      </c>
      <c r="O1365" s="11">
        <v>72</v>
      </c>
      <c r="P1365" s="2" t="s">
        <v>18</v>
      </c>
      <c r="Q1365" s="2" t="s">
        <v>19</v>
      </c>
      <c r="R1365" s="14">
        <v>2000000</v>
      </c>
      <c r="S1365" s="9">
        <f t="shared" si="74"/>
        <v>-522998</v>
      </c>
    </row>
    <row r="1366" spans="1:19" ht="13.2">
      <c r="A1366" s="2" t="s">
        <v>7222</v>
      </c>
      <c r="B1366" s="2" t="s">
        <v>7223</v>
      </c>
      <c r="C1366" s="5">
        <v>6.9</v>
      </c>
      <c r="D1366" s="7">
        <v>2004</v>
      </c>
      <c r="E1366" s="7" t="str">
        <f t="shared" si="75"/>
        <v>2000s</v>
      </c>
      <c r="F1366" s="9">
        <v>396035</v>
      </c>
      <c r="G1366" s="11">
        <v>76</v>
      </c>
      <c r="H1366" s="2" t="s">
        <v>128</v>
      </c>
      <c r="I1366" s="2" t="s">
        <v>1171</v>
      </c>
      <c r="N1366" s="11">
        <v>2725</v>
      </c>
      <c r="O1366" s="11">
        <v>48</v>
      </c>
      <c r="P1366" s="2" t="s">
        <v>18</v>
      </c>
      <c r="Q1366" s="2" t="s">
        <v>30</v>
      </c>
      <c r="R1366" s="14">
        <v>1000000</v>
      </c>
      <c r="S1366" s="9">
        <f t="shared" si="74"/>
        <v>-603965</v>
      </c>
    </row>
    <row r="1367" spans="1:19" ht="13.2">
      <c r="A1367" s="2" t="s">
        <v>6622</v>
      </c>
      <c r="B1367" s="2" t="s">
        <v>6624</v>
      </c>
      <c r="C1367" s="5">
        <v>6.9</v>
      </c>
      <c r="D1367" s="7">
        <v>2010</v>
      </c>
      <c r="E1367" s="7" t="str">
        <f t="shared" si="75"/>
        <v>2010s</v>
      </c>
      <c r="F1367" s="9">
        <v>4074023</v>
      </c>
      <c r="G1367" s="11">
        <v>7</v>
      </c>
      <c r="H1367" s="2" t="s">
        <v>37</v>
      </c>
      <c r="I1367" s="2" t="s">
        <v>6623</v>
      </c>
      <c r="N1367" s="11">
        <v>296</v>
      </c>
      <c r="O1367" s="11">
        <v>4</v>
      </c>
      <c r="P1367" s="2" t="s">
        <v>18</v>
      </c>
      <c r="Q1367" s="2" t="s">
        <v>30</v>
      </c>
      <c r="R1367" s="14">
        <v>5000000</v>
      </c>
      <c r="S1367" s="9">
        <f t="shared" si="74"/>
        <v>-925977</v>
      </c>
    </row>
    <row r="1368" spans="1:19" ht="13.2">
      <c r="A1368" s="2" t="s">
        <v>7440</v>
      </c>
      <c r="B1368" s="2" t="s">
        <v>7441</v>
      </c>
      <c r="C1368" s="5">
        <v>6.9</v>
      </c>
      <c r="D1368" s="7">
        <v>2006</v>
      </c>
      <c r="E1368" s="7" t="str">
        <f t="shared" si="75"/>
        <v>2000s</v>
      </c>
      <c r="F1368" s="9">
        <v>6387</v>
      </c>
      <c r="G1368" s="11">
        <v>56</v>
      </c>
      <c r="H1368" s="2" t="s">
        <v>1154</v>
      </c>
      <c r="I1368" s="2" t="s">
        <v>1276</v>
      </c>
      <c r="N1368" s="11">
        <v>4862</v>
      </c>
      <c r="O1368" s="11">
        <v>37</v>
      </c>
      <c r="P1368" s="2" t="s">
        <v>18</v>
      </c>
      <c r="Q1368" s="2" t="s">
        <v>19</v>
      </c>
      <c r="R1368" s="14">
        <v>1000000</v>
      </c>
      <c r="S1368" s="9">
        <f t="shared" si="74"/>
        <v>-993613</v>
      </c>
    </row>
    <row r="1369" spans="1:19" ht="13.2">
      <c r="A1369" s="2" t="s">
        <v>2505</v>
      </c>
      <c r="B1369" s="2" t="s">
        <v>7396</v>
      </c>
      <c r="C1369" s="5">
        <v>6.9</v>
      </c>
      <c r="D1369" s="7">
        <v>2003</v>
      </c>
      <c r="E1369" s="7" t="str">
        <f t="shared" si="75"/>
        <v>2000s</v>
      </c>
      <c r="F1369" s="9">
        <v>548712</v>
      </c>
      <c r="G1369" s="11">
        <v>88</v>
      </c>
      <c r="H1369" s="2" t="s">
        <v>128</v>
      </c>
      <c r="I1369" s="2" t="s">
        <v>1008</v>
      </c>
      <c r="N1369" s="11">
        <v>9233</v>
      </c>
      <c r="O1369" s="11">
        <v>126</v>
      </c>
      <c r="P1369" s="2" t="s">
        <v>18</v>
      </c>
      <c r="Q1369" s="2" t="s">
        <v>19</v>
      </c>
      <c r="R1369" s="14">
        <v>2500000</v>
      </c>
      <c r="S1369" s="9">
        <f t="shared" si="74"/>
        <v>-1951288</v>
      </c>
    </row>
    <row r="1370" spans="1:19" ht="13.2">
      <c r="A1370" s="2" t="s">
        <v>5235</v>
      </c>
      <c r="B1370" s="2" t="s">
        <v>5236</v>
      </c>
      <c r="C1370" s="5">
        <v>6.9</v>
      </c>
      <c r="D1370" s="7">
        <v>2009</v>
      </c>
      <c r="E1370" s="7" t="str">
        <f t="shared" si="75"/>
        <v>2000s</v>
      </c>
      <c r="F1370" s="9">
        <v>13034417</v>
      </c>
      <c r="G1370" s="11">
        <v>230</v>
      </c>
      <c r="H1370" s="2" t="s">
        <v>1822</v>
      </c>
      <c r="I1370" s="2" t="s">
        <v>3698</v>
      </c>
      <c r="N1370" s="11">
        <v>55665</v>
      </c>
      <c r="O1370" s="11">
        <v>118</v>
      </c>
      <c r="P1370" s="2" t="s">
        <v>18</v>
      </c>
      <c r="Q1370" s="2" t="s">
        <v>19</v>
      </c>
      <c r="R1370" s="14">
        <v>15000000</v>
      </c>
      <c r="S1370" s="9">
        <f t="shared" si="74"/>
        <v>-1965583</v>
      </c>
    </row>
    <row r="1371" spans="1:19" ht="13.2">
      <c r="A1371" s="2" t="s">
        <v>1695</v>
      </c>
      <c r="B1371" s="2" t="s">
        <v>4106</v>
      </c>
      <c r="C1371" s="5">
        <v>6.9</v>
      </c>
      <c r="D1371" s="7">
        <v>1996</v>
      </c>
      <c r="E1371" s="7" t="str">
        <f t="shared" si="75"/>
        <v>1990s</v>
      </c>
      <c r="F1371" s="9">
        <v>24944213</v>
      </c>
      <c r="G1371" s="11">
        <v>62</v>
      </c>
      <c r="H1371" s="2" t="s">
        <v>1879</v>
      </c>
      <c r="I1371" s="2" t="s">
        <v>313</v>
      </c>
      <c r="N1371" s="11">
        <v>63459</v>
      </c>
      <c r="O1371" s="11">
        <v>185</v>
      </c>
      <c r="P1371" s="2" t="s">
        <v>18</v>
      </c>
      <c r="Q1371" s="2" t="s">
        <v>19</v>
      </c>
      <c r="R1371" s="14">
        <v>27000000</v>
      </c>
      <c r="S1371" s="9">
        <f t="shared" si="74"/>
        <v>-2055787</v>
      </c>
    </row>
    <row r="1372" spans="1:19" ht="13.2">
      <c r="A1372" s="2" t="s">
        <v>6097</v>
      </c>
      <c r="B1372" s="2" t="s">
        <v>6484</v>
      </c>
      <c r="C1372" s="5">
        <v>6.9</v>
      </c>
      <c r="D1372" s="7">
        <v>2002</v>
      </c>
      <c r="E1372" s="7" t="str">
        <f t="shared" si="75"/>
        <v>2000s</v>
      </c>
      <c r="F1372" s="9">
        <v>3064356</v>
      </c>
      <c r="G1372" s="11">
        <v>68</v>
      </c>
      <c r="H1372" s="2" t="s">
        <v>128</v>
      </c>
      <c r="I1372" s="2" t="s">
        <v>684</v>
      </c>
      <c r="N1372" s="11">
        <v>3433</v>
      </c>
      <c r="O1372" s="11">
        <v>81</v>
      </c>
      <c r="P1372" s="2" t="s">
        <v>18</v>
      </c>
      <c r="Q1372" s="2" t="s">
        <v>19</v>
      </c>
      <c r="R1372" s="14">
        <v>5600000</v>
      </c>
      <c r="S1372" s="9">
        <f t="shared" si="74"/>
        <v>-2535644</v>
      </c>
    </row>
    <row r="1373" spans="1:19" ht="13.2">
      <c r="A1373" s="2" t="s">
        <v>4688</v>
      </c>
      <c r="B1373" s="2" t="s">
        <v>6096</v>
      </c>
      <c r="C1373" s="5">
        <v>6.9</v>
      </c>
      <c r="D1373" s="7">
        <v>2013</v>
      </c>
      <c r="E1373" s="7" t="str">
        <f t="shared" si="75"/>
        <v>2010s</v>
      </c>
      <c r="F1373" s="9">
        <v>6262942</v>
      </c>
      <c r="G1373" s="11">
        <v>346</v>
      </c>
      <c r="H1373" s="2" t="s">
        <v>562</v>
      </c>
      <c r="I1373" s="2" t="s">
        <v>1929</v>
      </c>
      <c r="N1373" s="11">
        <v>59545</v>
      </c>
      <c r="O1373" s="11">
        <v>312</v>
      </c>
      <c r="P1373" s="2" t="s">
        <v>18</v>
      </c>
      <c r="Q1373" s="2" t="s">
        <v>19</v>
      </c>
      <c r="R1373" s="14">
        <v>9000000</v>
      </c>
      <c r="S1373" s="9">
        <f t="shared" si="74"/>
        <v>-2737058</v>
      </c>
    </row>
    <row r="1374" spans="1:19" ht="13.2">
      <c r="A1374" s="2" t="s">
        <v>6774</v>
      </c>
      <c r="B1374" s="2" t="s">
        <v>6776</v>
      </c>
      <c r="C1374" s="5">
        <v>6.9</v>
      </c>
      <c r="D1374" s="7">
        <v>2005</v>
      </c>
      <c r="E1374" s="7" t="str">
        <f t="shared" si="75"/>
        <v>2000s</v>
      </c>
      <c r="F1374" s="9">
        <v>864959</v>
      </c>
      <c r="G1374" s="11">
        <v>116</v>
      </c>
      <c r="H1374" s="2" t="s">
        <v>100</v>
      </c>
      <c r="I1374" s="2" t="s">
        <v>6775</v>
      </c>
      <c r="N1374" s="11">
        <v>20275</v>
      </c>
      <c r="O1374" s="11">
        <v>151</v>
      </c>
      <c r="P1374" s="2" t="s">
        <v>18</v>
      </c>
      <c r="Q1374" s="2" t="s">
        <v>30</v>
      </c>
      <c r="R1374" s="14">
        <v>4000000</v>
      </c>
      <c r="S1374" s="9">
        <f t="shared" si="74"/>
        <v>-3135041</v>
      </c>
    </row>
    <row r="1375" spans="1:19" ht="13.2">
      <c r="A1375" s="2" t="s">
        <v>2368</v>
      </c>
      <c r="B1375" s="2" t="s">
        <v>4114</v>
      </c>
      <c r="C1375" s="5">
        <v>6.9</v>
      </c>
      <c r="D1375" s="7">
        <v>1998</v>
      </c>
      <c r="E1375" s="7" t="str">
        <f t="shared" si="75"/>
        <v>1990s</v>
      </c>
      <c r="F1375" s="9">
        <v>21554585</v>
      </c>
      <c r="G1375" s="11">
        <v>48</v>
      </c>
      <c r="H1375" s="2" t="s">
        <v>1822</v>
      </c>
      <c r="I1375" s="2" t="s">
        <v>899</v>
      </c>
      <c r="N1375" s="11">
        <v>36108</v>
      </c>
      <c r="O1375" s="11">
        <v>109</v>
      </c>
      <c r="P1375" s="2" t="s">
        <v>18</v>
      </c>
      <c r="Q1375" s="2" t="s">
        <v>19</v>
      </c>
      <c r="R1375" s="14">
        <v>25000000</v>
      </c>
      <c r="S1375" s="9">
        <f t="shared" si="74"/>
        <v>-3445415</v>
      </c>
    </row>
    <row r="1376" spans="1:19" ht="13.2">
      <c r="A1376" s="2" t="s">
        <v>2505</v>
      </c>
      <c r="B1376" s="2" t="s">
        <v>6785</v>
      </c>
      <c r="C1376" s="5">
        <v>6.9</v>
      </c>
      <c r="D1376" s="7">
        <v>2013</v>
      </c>
      <c r="E1376" s="7" t="str">
        <f t="shared" si="75"/>
        <v>2010s</v>
      </c>
      <c r="F1376" s="9">
        <v>371897</v>
      </c>
      <c r="G1376" s="11">
        <v>232</v>
      </c>
      <c r="H1376" s="2" t="s">
        <v>1655</v>
      </c>
      <c r="I1376" s="2" t="s">
        <v>395</v>
      </c>
      <c r="N1376" s="11">
        <v>36494</v>
      </c>
      <c r="O1376" s="11">
        <v>118</v>
      </c>
      <c r="P1376" s="2" t="s">
        <v>18</v>
      </c>
      <c r="Q1376" s="2" t="s">
        <v>19</v>
      </c>
      <c r="R1376" s="14">
        <v>4000000</v>
      </c>
      <c r="S1376" s="9">
        <f t="shared" si="74"/>
        <v>-3628103</v>
      </c>
    </row>
    <row r="1377" spans="1:26" ht="13.2">
      <c r="A1377" s="2" t="s">
        <v>6832</v>
      </c>
      <c r="B1377" s="2" t="s">
        <v>6834</v>
      </c>
      <c r="C1377" s="5">
        <v>6.9</v>
      </c>
      <c r="D1377" s="7">
        <v>2009</v>
      </c>
      <c r="E1377" s="7" t="str">
        <f t="shared" si="75"/>
        <v>2000s</v>
      </c>
      <c r="F1377" s="9">
        <v>19959</v>
      </c>
      <c r="G1377" s="11">
        <v>61</v>
      </c>
      <c r="H1377" s="2" t="s">
        <v>1655</v>
      </c>
      <c r="I1377" s="2" t="s">
        <v>6833</v>
      </c>
      <c r="N1377" s="11">
        <v>3579</v>
      </c>
      <c r="O1377" s="11">
        <v>14</v>
      </c>
      <c r="P1377" s="2" t="s">
        <v>18</v>
      </c>
      <c r="Q1377" s="2" t="s">
        <v>3755</v>
      </c>
      <c r="R1377" s="14">
        <v>3800000</v>
      </c>
      <c r="S1377" s="9">
        <f t="shared" si="74"/>
        <v>-3780041</v>
      </c>
      <c r="X1377" t="s">
        <v>3458</v>
      </c>
    </row>
    <row r="1378" spans="1:26" ht="13.2">
      <c r="A1378" s="2" t="s">
        <v>6218</v>
      </c>
      <c r="B1378" s="2" t="s">
        <v>6220</v>
      </c>
      <c r="C1378" s="5">
        <v>6.9</v>
      </c>
      <c r="D1378" s="7">
        <v>2004</v>
      </c>
      <c r="E1378" s="7" t="str">
        <f t="shared" si="75"/>
        <v>2000s</v>
      </c>
      <c r="F1378" s="9">
        <v>3347439</v>
      </c>
      <c r="G1378" s="11">
        <v>6</v>
      </c>
      <c r="H1378" s="2" t="s">
        <v>128</v>
      </c>
      <c r="I1378" s="2" t="s">
        <v>6219</v>
      </c>
      <c r="N1378" s="11">
        <v>833</v>
      </c>
      <c r="O1378" s="11">
        <v>33</v>
      </c>
      <c r="P1378" s="2" t="s">
        <v>18</v>
      </c>
      <c r="Q1378" s="2" t="s">
        <v>19</v>
      </c>
      <c r="R1378" s="14">
        <v>7500000</v>
      </c>
      <c r="S1378" s="9">
        <f t="shared" si="74"/>
        <v>-4152561</v>
      </c>
    </row>
    <row r="1379" spans="1:26" ht="13.2">
      <c r="A1379" s="2" t="s">
        <v>6030</v>
      </c>
      <c r="B1379" s="2" t="s">
        <v>6031</v>
      </c>
      <c r="C1379" s="5">
        <v>6.9</v>
      </c>
      <c r="D1379" s="7">
        <v>2012</v>
      </c>
      <c r="E1379" s="7" t="str">
        <f t="shared" si="75"/>
        <v>2010s</v>
      </c>
      <c r="F1379" s="9">
        <v>3047539</v>
      </c>
      <c r="G1379" s="11">
        <v>50</v>
      </c>
      <c r="H1379" s="2" t="s">
        <v>128</v>
      </c>
      <c r="I1379" s="2" t="s">
        <v>5767</v>
      </c>
      <c r="N1379" s="11">
        <v>42296</v>
      </c>
      <c r="O1379" s="11">
        <v>286</v>
      </c>
      <c r="P1379" s="2" t="s">
        <v>2580</v>
      </c>
      <c r="Q1379" s="2" t="s">
        <v>2581</v>
      </c>
      <c r="R1379" s="14">
        <v>7217600</v>
      </c>
      <c r="S1379" s="9">
        <f t="shared" si="74"/>
        <v>-4170061</v>
      </c>
      <c r="Z1379">
        <v>8.4</v>
      </c>
    </row>
    <row r="1380" spans="1:26" ht="13.2">
      <c r="A1380" s="2" t="s">
        <v>6365</v>
      </c>
      <c r="B1380" s="2" t="s">
        <v>6366</v>
      </c>
      <c r="C1380" s="5">
        <v>6.9</v>
      </c>
      <c r="D1380" s="7">
        <v>2013</v>
      </c>
      <c r="E1380" s="7" t="str">
        <f t="shared" si="75"/>
        <v>2010s</v>
      </c>
      <c r="F1380" s="9">
        <v>2268296</v>
      </c>
      <c r="G1380" s="11">
        <v>200</v>
      </c>
      <c r="H1380" s="2" t="s">
        <v>1945</v>
      </c>
      <c r="I1380" s="2" t="s">
        <v>135</v>
      </c>
      <c r="N1380" s="11">
        <v>41856</v>
      </c>
      <c r="O1380" s="11">
        <v>119</v>
      </c>
      <c r="P1380" s="2" t="s">
        <v>18</v>
      </c>
      <c r="Q1380" s="2" t="s">
        <v>30</v>
      </c>
      <c r="R1380" s="14">
        <v>6500000</v>
      </c>
      <c r="S1380" s="9">
        <f t="shared" si="74"/>
        <v>-4231704</v>
      </c>
    </row>
    <row r="1381" spans="1:26" ht="13.2">
      <c r="A1381" s="2" t="s">
        <v>3580</v>
      </c>
      <c r="B1381" s="2" t="s">
        <v>4877</v>
      </c>
      <c r="C1381" s="5">
        <v>6.9</v>
      </c>
      <c r="D1381" s="7">
        <v>2013</v>
      </c>
      <c r="E1381" s="7" t="str">
        <f t="shared" si="75"/>
        <v>2010s</v>
      </c>
      <c r="F1381" s="9">
        <v>13362308</v>
      </c>
      <c r="G1381" s="11">
        <v>217</v>
      </c>
      <c r="H1381" s="2" t="s">
        <v>1655</v>
      </c>
      <c r="I1381" s="2" t="s">
        <v>46</v>
      </c>
      <c r="N1381" s="11">
        <v>31898</v>
      </c>
      <c r="O1381" s="11">
        <v>111</v>
      </c>
      <c r="P1381" s="2" t="s">
        <v>18</v>
      </c>
      <c r="Q1381" s="2" t="s">
        <v>19</v>
      </c>
      <c r="R1381" s="14">
        <v>18000000</v>
      </c>
      <c r="S1381" s="9">
        <f t="shared" si="74"/>
        <v>-4637692</v>
      </c>
    </row>
    <row r="1382" spans="1:26" ht="13.2">
      <c r="A1382" s="2" t="s">
        <v>2730</v>
      </c>
      <c r="B1382" s="2" t="s">
        <v>5262</v>
      </c>
      <c r="C1382" s="5">
        <v>6.9</v>
      </c>
      <c r="D1382" s="7">
        <v>2002</v>
      </c>
      <c r="E1382" s="7" t="str">
        <f t="shared" si="75"/>
        <v>2000s</v>
      </c>
      <c r="F1382" s="9">
        <v>8378141</v>
      </c>
      <c r="G1382" s="11">
        <v>104</v>
      </c>
      <c r="H1382" s="2" t="s">
        <v>750</v>
      </c>
      <c r="I1382" s="2" t="s">
        <v>253</v>
      </c>
      <c r="N1382" s="11">
        <v>18966</v>
      </c>
      <c r="O1382" s="11">
        <v>141</v>
      </c>
      <c r="P1382" s="2" t="s">
        <v>18</v>
      </c>
      <c r="Q1382" s="2" t="s">
        <v>30</v>
      </c>
      <c r="R1382" s="14">
        <v>15000000</v>
      </c>
      <c r="S1382" s="9">
        <f t="shared" si="74"/>
        <v>-6621859</v>
      </c>
    </row>
    <row r="1383" spans="1:26" ht="13.2">
      <c r="A1383" s="2" t="s">
        <v>1173</v>
      </c>
      <c r="B1383" s="2" t="s">
        <v>6321</v>
      </c>
      <c r="C1383" s="5">
        <v>6.9</v>
      </c>
      <c r="D1383" s="7">
        <v>2005</v>
      </c>
      <c r="E1383" s="7" t="str">
        <f t="shared" si="75"/>
        <v>2000s</v>
      </c>
      <c r="F1383" s="9">
        <v>233103</v>
      </c>
      <c r="G1383" s="11">
        <v>49</v>
      </c>
      <c r="H1383" s="2" t="s">
        <v>1655</v>
      </c>
      <c r="I1383" s="2" t="s">
        <v>1442</v>
      </c>
      <c r="N1383" s="11">
        <v>2670</v>
      </c>
      <c r="O1383" s="11">
        <v>50</v>
      </c>
      <c r="P1383" s="2" t="s">
        <v>18</v>
      </c>
      <c r="Q1383" s="2" t="s">
        <v>30</v>
      </c>
      <c r="R1383" s="14">
        <v>7000000</v>
      </c>
      <c r="S1383" s="9">
        <f t="shared" si="74"/>
        <v>-6766897</v>
      </c>
    </row>
    <row r="1384" spans="1:26" ht="13.2">
      <c r="A1384" s="2" t="s">
        <v>3212</v>
      </c>
      <c r="B1384" s="2" t="s">
        <v>3534</v>
      </c>
      <c r="C1384" s="5">
        <v>6.9</v>
      </c>
      <c r="D1384" s="7">
        <v>2001</v>
      </c>
      <c r="E1384" s="7" t="str">
        <f t="shared" si="75"/>
        <v>2000s</v>
      </c>
      <c r="F1384" s="9">
        <v>24185781</v>
      </c>
      <c r="G1384" s="11">
        <v>135</v>
      </c>
      <c r="H1384" s="2" t="s">
        <v>3533</v>
      </c>
      <c r="I1384" s="2" t="s">
        <v>428</v>
      </c>
      <c r="N1384" s="11">
        <v>30339</v>
      </c>
      <c r="O1384" s="11">
        <v>268</v>
      </c>
      <c r="P1384" s="2" t="s">
        <v>18</v>
      </c>
      <c r="Q1384" s="2" t="s">
        <v>19</v>
      </c>
      <c r="R1384" s="14">
        <v>31000000</v>
      </c>
      <c r="S1384" s="9">
        <f t="shared" si="74"/>
        <v>-6814219</v>
      </c>
    </row>
    <row r="1385" spans="1:26" ht="13.2">
      <c r="A1385" s="2" t="s">
        <v>4769</v>
      </c>
      <c r="B1385" s="2" t="s">
        <v>6166</v>
      </c>
      <c r="C1385" s="5">
        <v>6.9</v>
      </c>
      <c r="D1385" s="7">
        <v>2007</v>
      </c>
      <c r="E1385" s="7" t="str">
        <f t="shared" si="75"/>
        <v>2000s</v>
      </c>
      <c r="F1385" s="9">
        <v>1071240</v>
      </c>
      <c r="G1385" s="11">
        <v>90</v>
      </c>
      <c r="H1385" s="2" t="s">
        <v>814</v>
      </c>
      <c r="I1385" s="2" t="s">
        <v>253</v>
      </c>
      <c r="N1385" s="11">
        <v>3571</v>
      </c>
      <c r="O1385" s="11">
        <v>34</v>
      </c>
      <c r="P1385" s="2" t="s">
        <v>18</v>
      </c>
      <c r="Q1385" s="2" t="s">
        <v>30</v>
      </c>
      <c r="R1385" s="14">
        <v>8000000</v>
      </c>
      <c r="S1385" s="9">
        <f t="shared" si="74"/>
        <v>-6928760</v>
      </c>
    </row>
    <row r="1386" spans="1:26" ht="13.2">
      <c r="A1386" s="2" t="s">
        <v>6198</v>
      </c>
      <c r="B1386" s="2" t="s">
        <v>6199</v>
      </c>
      <c r="C1386" s="5">
        <v>6.9</v>
      </c>
      <c r="D1386" s="7">
        <v>2005</v>
      </c>
      <c r="E1386" s="7" t="str">
        <f t="shared" si="75"/>
        <v>2000s</v>
      </c>
      <c r="F1386" s="9">
        <v>671240</v>
      </c>
      <c r="G1386" s="11">
        <v>85</v>
      </c>
      <c r="H1386" s="2" t="s">
        <v>750</v>
      </c>
      <c r="I1386" s="2" t="s">
        <v>2453</v>
      </c>
      <c r="N1386" s="11">
        <v>23023</v>
      </c>
      <c r="O1386" s="11">
        <v>149</v>
      </c>
      <c r="P1386" s="2" t="s">
        <v>18</v>
      </c>
      <c r="Q1386" s="2" t="s">
        <v>30</v>
      </c>
      <c r="R1386" s="14">
        <v>7900000</v>
      </c>
      <c r="S1386" s="9">
        <f t="shared" si="74"/>
        <v>-7228760</v>
      </c>
    </row>
    <row r="1387" spans="1:26" ht="13.2">
      <c r="A1387" s="2" t="s">
        <v>3117</v>
      </c>
      <c r="B1387" s="2" t="s">
        <v>6185</v>
      </c>
      <c r="C1387" s="5">
        <v>6.9</v>
      </c>
      <c r="D1387" s="7">
        <v>2010</v>
      </c>
      <c r="E1387" s="7" t="str">
        <f t="shared" si="75"/>
        <v>2010s</v>
      </c>
      <c r="F1387" s="9">
        <v>117190</v>
      </c>
      <c r="G1387" s="11">
        <v>68</v>
      </c>
      <c r="H1387" s="2" t="s">
        <v>913</v>
      </c>
      <c r="I1387" s="2" t="s">
        <v>63</v>
      </c>
      <c r="N1387" s="11">
        <v>29994</v>
      </c>
      <c r="O1387" s="11">
        <v>86</v>
      </c>
      <c r="P1387" s="2" t="s">
        <v>18</v>
      </c>
      <c r="Q1387" s="2" t="s">
        <v>30</v>
      </c>
      <c r="R1387" s="14">
        <v>8000000</v>
      </c>
      <c r="S1387" s="9">
        <f t="shared" si="74"/>
        <v>-7882810</v>
      </c>
    </row>
    <row r="1388" spans="1:26" ht="13.2">
      <c r="A1388" s="2" t="s">
        <v>3524</v>
      </c>
      <c r="B1388" s="2" t="s">
        <v>5960</v>
      </c>
      <c r="C1388" s="5">
        <v>6.9</v>
      </c>
      <c r="D1388" s="7">
        <v>2012</v>
      </c>
      <c r="E1388" s="7" t="str">
        <f t="shared" si="75"/>
        <v>2010s</v>
      </c>
      <c r="F1388" s="9">
        <v>1939441</v>
      </c>
      <c r="G1388" s="11">
        <v>221</v>
      </c>
      <c r="H1388" s="2" t="s">
        <v>898</v>
      </c>
      <c r="I1388" s="2" t="s">
        <v>133</v>
      </c>
      <c r="N1388" s="11">
        <v>55567</v>
      </c>
      <c r="O1388" s="11">
        <v>144</v>
      </c>
      <c r="P1388" s="2" t="s">
        <v>18</v>
      </c>
      <c r="Q1388" s="2" t="s">
        <v>19</v>
      </c>
      <c r="R1388" s="14">
        <v>10000000</v>
      </c>
      <c r="S1388" s="9">
        <f t="shared" si="74"/>
        <v>-8060559</v>
      </c>
    </row>
    <row r="1389" spans="1:26" ht="13.2">
      <c r="A1389" s="2" t="s">
        <v>2977</v>
      </c>
      <c r="B1389" s="2" t="s">
        <v>2979</v>
      </c>
      <c r="C1389" s="5">
        <v>6.9</v>
      </c>
      <c r="D1389" s="7">
        <v>2011</v>
      </c>
      <c r="E1389" s="7" t="str">
        <f t="shared" si="75"/>
        <v>2010s</v>
      </c>
      <c r="F1389" s="9">
        <v>31836745</v>
      </c>
      <c r="G1389" s="11">
        <v>283</v>
      </c>
      <c r="H1389" s="2" t="s">
        <v>2978</v>
      </c>
      <c r="I1389" s="2" t="s">
        <v>192</v>
      </c>
      <c r="N1389" s="11">
        <v>81298</v>
      </c>
      <c r="O1389" s="11">
        <v>341</v>
      </c>
      <c r="P1389" s="2" t="s">
        <v>18</v>
      </c>
      <c r="Q1389" s="2" t="s">
        <v>19</v>
      </c>
      <c r="R1389" s="14">
        <v>40000000</v>
      </c>
      <c r="S1389" s="9">
        <f t="shared" si="74"/>
        <v>-8163255</v>
      </c>
    </row>
    <row r="1390" spans="1:26" ht="13.2">
      <c r="A1390" s="2" t="s">
        <v>2370</v>
      </c>
      <c r="B1390" s="2" t="s">
        <v>2821</v>
      </c>
      <c r="C1390" s="5">
        <v>6.9</v>
      </c>
      <c r="D1390" s="7">
        <v>2001</v>
      </c>
      <c r="E1390" s="7" t="str">
        <f t="shared" si="75"/>
        <v>2000s</v>
      </c>
      <c r="F1390" s="9">
        <v>56083966</v>
      </c>
      <c r="G1390" s="11">
        <v>167</v>
      </c>
      <c r="H1390" s="2" t="s">
        <v>45</v>
      </c>
      <c r="I1390" s="2" t="s">
        <v>266</v>
      </c>
      <c r="N1390" s="11">
        <v>137003</v>
      </c>
      <c r="O1390" s="11">
        <v>658</v>
      </c>
      <c r="P1390" s="2" t="s">
        <v>18</v>
      </c>
      <c r="Q1390" s="2" t="s">
        <v>19</v>
      </c>
      <c r="R1390" s="14">
        <v>65000000</v>
      </c>
      <c r="S1390" s="9">
        <f t="shared" si="74"/>
        <v>-8916034</v>
      </c>
    </row>
    <row r="1391" spans="1:26" ht="13.2">
      <c r="A1391" s="2" t="s">
        <v>6011</v>
      </c>
      <c r="B1391" s="2" t="s">
        <v>6012</v>
      </c>
      <c r="C1391" s="5">
        <v>6.9</v>
      </c>
      <c r="D1391" s="7">
        <v>2013</v>
      </c>
      <c r="E1391" s="7" t="str">
        <f t="shared" si="75"/>
        <v>2010s</v>
      </c>
      <c r="F1391" s="9">
        <v>11835</v>
      </c>
      <c r="G1391" s="11">
        <v>66</v>
      </c>
      <c r="H1391" s="2" t="s">
        <v>750</v>
      </c>
      <c r="I1391" s="2" t="s">
        <v>3753</v>
      </c>
      <c r="N1391" s="11">
        <v>1920</v>
      </c>
      <c r="O1391" s="11">
        <v>7</v>
      </c>
      <c r="P1391" s="2" t="s">
        <v>3754</v>
      </c>
      <c r="Q1391" s="2" t="s">
        <v>3755</v>
      </c>
      <c r="R1391" s="14">
        <v>10000000</v>
      </c>
      <c r="S1391" s="9">
        <f t="shared" si="74"/>
        <v>-9988165</v>
      </c>
    </row>
    <row r="1392" spans="1:26" ht="13.2">
      <c r="A1392" s="2" t="s">
        <v>723</v>
      </c>
      <c r="B1392" s="2" t="s">
        <v>4575</v>
      </c>
      <c r="C1392" s="5">
        <v>6.9</v>
      </c>
      <c r="D1392" s="7">
        <v>1998</v>
      </c>
      <c r="E1392" s="7" t="str">
        <f t="shared" si="75"/>
        <v>1990s</v>
      </c>
      <c r="F1392" s="9">
        <v>18252684</v>
      </c>
      <c r="G1392" s="11">
        <v>60</v>
      </c>
      <c r="H1392" s="2" t="s">
        <v>1887</v>
      </c>
      <c r="I1392" s="2" t="s">
        <v>249</v>
      </c>
      <c r="N1392" s="11">
        <v>18366</v>
      </c>
      <c r="O1392" s="11">
        <v>219</v>
      </c>
      <c r="P1392" s="2" t="s">
        <v>18</v>
      </c>
      <c r="Q1392" s="2" t="s">
        <v>19</v>
      </c>
      <c r="R1392" s="14">
        <v>30000000</v>
      </c>
      <c r="S1392" s="9">
        <f t="shared" si="74"/>
        <v>-11747316</v>
      </c>
    </row>
    <row r="1393" spans="1:19" ht="13.2">
      <c r="A1393" s="2" t="s">
        <v>4168</v>
      </c>
      <c r="B1393" s="2" t="s">
        <v>4170</v>
      </c>
      <c r="C1393" s="5">
        <v>6.9</v>
      </c>
      <c r="D1393" s="7">
        <v>2015</v>
      </c>
      <c r="E1393" s="7" t="str">
        <f t="shared" si="75"/>
        <v>2010s</v>
      </c>
      <c r="F1393" s="9">
        <v>12188642</v>
      </c>
      <c r="G1393" s="11">
        <v>120</v>
      </c>
      <c r="H1393" s="2" t="s">
        <v>2710</v>
      </c>
      <c r="I1393" s="2" t="s">
        <v>4169</v>
      </c>
      <c r="N1393" s="11">
        <v>21098</v>
      </c>
      <c r="O1393" s="11">
        <v>56</v>
      </c>
      <c r="P1393" s="2" t="s">
        <v>18</v>
      </c>
      <c r="Q1393" s="2" t="s">
        <v>4171</v>
      </c>
      <c r="R1393" s="14">
        <v>26000000</v>
      </c>
      <c r="S1393" s="9">
        <f t="shared" si="74"/>
        <v>-13811358</v>
      </c>
    </row>
    <row r="1394" spans="1:19" ht="13.2">
      <c r="A1394" s="2" t="s">
        <v>293</v>
      </c>
      <c r="B1394" s="2" t="s">
        <v>295</v>
      </c>
      <c r="C1394" s="5">
        <v>6.9</v>
      </c>
      <c r="D1394" s="7">
        <v>2016</v>
      </c>
      <c r="E1394" s="7" t="str">
        <f t="shared" si="75"/>
        <v>2010s</v>
      </c>
      <c r="F1394" s="9">
        <v>161087183</v>
      </c>
      <c r="G1394" s="11">
        <v>418</v>
      </c>
      <c r="H1394" s="2" t="s">
        <v>294</v>
      </c>
      <c r="I1394" s="2" t="s">
        <v>97</v>
      </c>
      <c r="N1394" s="11">
        <v>118992</v>
      </c>
      <c r="O1394" s="11">
        <v>971</v>
      </c>
      <c r="P1394" s="2" t="s">
        <v>18</v>
      </c>
      <c r="Q1394" s="2" t="s">
        <v>19</v>
      </c>
      <c r="R1394" s="14">
        <v>175000000</v>
      </c>
      <c r="S1394" s="9">
        <f t="shared" si="74"/>
        <v>-13912817</v>
      </c>
    </row>
    <row r="1395" spans="1:19" ht="13.2">
      <c r="A1395" s="2" t="s">
        <v>704</v>
      </c>
      <c r="B1395" s="2" t="s">
        <v>4982</v>
      </c>
      <c r="C1395" s="5">
        <v>6.9</v>
      </c>
      <c r="D1395" s="7">
        <v>2003</v>
      </c>
      <c r="E1395" s="7" t="str">
        <f t="shared" si="75"/>
        <v>2000s</v>
      </c>
      <c r="F1395" s="9">
        <v>1569918</v>
      </c>
      <c r="G1395" s="11">
        <v>106</v>
      </c>
      <c r="H1395" s="2" t="s">
        <v>2607</v>
      </c>
      <c r="I1395" s="2" t="s">
        <v>4981</v>
      </c>
      <c r="N1395" s="11">
        <v>16234</v>
      </c>
      <c r="O1395" s="11">
        <v>113</v>
      </c>
      <c r="P1395" s="2" t="s">
        <v>18</v>
      </c>
      <c r="Q1395" s="2" t="s">
        <v>3503</v>
      </c>
      <c r="R1395" s="14">
        <v>17000000</v>
      </c>
      <c r="S1395" s="9">
        <f t="shared" si="74"/>
        <v>-15430082</v>
      </c>
    </row>
    <row r="1396" spans="1:19" ht="13.2">
      <c r="A1396" s="2" t="s">
        <v>3588</v>
      </c>
      <c r="B1396" s="2" t="s">
        <v>4698</v>
      </c>
      <c r="C1396" s="5">
        <v>6.9</v>
      </c>
      <c r="D1396" s="7">
        <v>2008</v>
      </c>
      <c r="E1396" s="7" t="str">
        <f t="shared" si="75"/>
        <v>2000s</v>
      </c>
      <c r="F1396" s="9">
        <v>3519627</v>
      </c>
      <c r="G1396" s="11">
        <v>182</v>
      </c>
      <c r="H1396" s="2" t="s">
        <v>4697</v>
      </c>
      <c r="I1396" s="2" t="s">
        <v>4343</v>
      </c>
      <c r="N1396" s="11">
        <v>41737</v>
      </c>
      <c r="O1396" s="11">
        <v>105</v>
      </c>
      <c r="P1396" s="2" t="s">
        <v>18</v>
      </c>
      <c r="Q1396" s="2" t="s">
        <v>19</v>
      </c>
      <c r="R1396" s="14">
        <v>20000000</v>
      </c>
      <c r="S1396" s="9">
        <f t="shared" si="74"/>
        <v>-16480373</v>
      </c>
    </row>
    <row r="1397" spans="1:19" ht="13.2">
      <c r="A1397" s="2" t="s">
        <v>211</v>
      </c>
      <c r="B1397" s="2" t="s">
        <v>511</v>
      </c>
      <c r="C1397" s="5">
        <v>6.9</v>
      </c>
      <c r="D1397" s="7">
        <v>2006</v>
      </c>
      <c r="E1397" s="7" t="str">
        <f t="shared" si="75"/>
        <v>2000s</v>
      </c>
      <c r="F1397" s="9">
        <v>133382309</v>
      </c>
      <c r="G1397" s="11">
        <v>310</v>
      </c>
      <c r="H1397" s="2" t="s">
        <v>27</v>
      </c>
      <c r="I1397" s="2" t="s">
        <v>390</v>
      </c>
      <c r="N1397" s="11">
        <v>256695</v>
      </c>
      <c r="O1397" s="11">
        <v>871</v>
      </c>
      <c r="P1397" s="2" t="s">
        <v>18</v>
      </c>
      <c r="Q1397" s="2" t="s">
        <v>19</v>
      </c>
      <c r="R1397" s="14">
        <v>150000000</v>
      </c>
      <c r="S1397" s="9">
        <f t="shared" si="74"/>
        <v>-16617691</v>
      </c>
    </row>
    <row r="1398" spans="1:19" ht="13.2">
      <c r="A1398" s="2" t="s">
        <v>736</v>
      </c>
      <c r="B1398" s="2" t="s">
        <v>2550</v>
      </c>
      <c r="C1398" s="5">
        <v>6.9</v>
      </c>
      <c r="D1398" s="7">
        <v>2015</v>
      </c>
      <c r="E1398" s="7" t="str">
        <f t="shared" si="75"/>
        <v>2010s</v>
      </c>
      <c r="F1398" s="9">
        <v>31569268</v>
      </c>
      <c r="G1398" s="11">
        <v>371</v>
      </c>
      <c r="H1398" s="2" t="s">
        <v>2549</v>
      </c>
      <c r="I1398" s="2" t="s">
        <v>159</v>
      </c>
      <c r="N1398" s="11">
        <v>172965</v>
      </c>
      <c r="O1398" s="11">
        <v>627</v>
      </c>
      <c r="P1398" s="2" t="s">
        <v>18</v>
      </c>
      <c r="Q1398" s="2" t="s">
        <v>19</v>
      </c>
      <c r="R1398" s="14">
        <v>49000000</v>
      </c>
      <c r="S1398" s="9">
        <f t="shared" si="74"/>
        <v>-17430732</v>
      </c>
    </row>
    <row r="1399" spans="1:19" ht="13.2">
      <c r="A1399" s="2" t="s">
        <v>3404</v>
      </c>
      <c r="B1399" s="2" t="s">
        <v>4704</v>
      </c>
      <c r="C1399" s="5">
        <v>6.9</v>
      </c>
      <c r="D1399" s="7">
        <v>2003</v>
      </c>
      <c r="E1399" s="7" t="str">
        <f t="shared" si="75"/>
        <v>2000s</v>
      </c>
      <c r="F1399" s="9">
        <v>2353728</v>
      </c>
      <c r="G1399" s="11">
        <v>69</v>
      </c>
      <c r="H1399" s="2" t="s">
        <v>4703</v>
      </c>
      <c r="I1399" s="2" t="s">
        <v>3028</v>
      </c>
      <c r="N1399" s="11">
        <v>4293</v>
      </c>
      <c r="O1399" s="11">
        <v>53</v>
      </c>
      <c r="P1399" s="2" t="s">
        <v>770</v>
      </c>
      <c r="Q1399" s="2" t="s">
        <v>771</v>
      </c>
      <c r="R1399" s="14">
        <v>20000000</v>
      </c>
      <c r="S1399" s="9">
        <f t="shared" si="74"/>
        <v>-17646272</v>
      </c>
    </row>
    <row r="1400" spans="1:19" ht="13.2">
      <c r="A1400" s="2" t="s">
        <v>1204</v>
      </c>
      <c r="B1400" s="2" t="s">
        <v>1205</v>
      </c>
      <c r="C1400" s="5">
        <v>6.9</v>
      </c>
      <c r="D1400" s="7">
        <v>2006</v>
      </c>
      <c r="E1400" s="7" t="str">
        <f t="shared" si="75"/>
        <v>2000s</v>
      </c>
      <c r="F1400" s="9">
        <v>63224849</v>
      </c>
      <c r="G1400" s="11">
        <v>157</v>
      </c>
      <c r="H1400" s="2" t="s">
        <v>874</v>
      </c>
      <c r="I1400" s="2" t="s">
        <v>127</v>
      </c>
      <c r="N1400" s="11">
        <v>182757</v>
      </c>
      <c r="O1400" s="11">
        <v>483</v>
      </c>
      <c r="P1400" s="2" t="s">
        <v>18</v>
      </c>
      <c r="Q1400" s="2" t="s">
        <v>19</v>
      </c>
      <c r="R1400" s="14">
        <v>85000000</v>
      </c>
      <c r="S1400" s="9">
        <f t="shared" si="74"/>
        <v>-21775151</v>
      </c>
    </row>
    <row r="1401" spans="1:19" ht="13.2">
      <c r="A1401" s="2" t="s">
        <v>1757</v>
      </c>
      <c r="B1401" s="2" t="s">
        <v>3799</v>
      </c>
      <c r="C1401" s="5">
        <v>6.9</v>
      </c>
      <c r="D1401" s="7">
        <v>1999</v>
      </c>
      <c r="E1401" s="7" t="str">
        <f t="shared" si="75"/>
        <v>1990s</v>
      </c>
      <c r="F1401" s="9">
        <v>4554569</v>
      </c>
      <c r="G1401" s="11">
        <v>65</v>
      </c>
      <c r="H1401" s="2" t="s">
        <v>1278</v>
      </c>
      <c r="I1401" s="2" t="s">
        <v>1008</v>
      </c>
      <c r="N1401" s="11">
        <v>8134</v>
      </c>
      <c r="O1401" s="11">
        <v>123</v>
      </c>
      <c r="P1401" s="2" t="s">
        <v>18</v>
      </c>
      <c r="Q1401" s="2" t="s">
        <v>19</v>
      </c>
      <c r="R1401" s="14">
        <v>28000000</v>
      </c>
      <c r="S1401" s="9">
        <f t="shared" si="74"/>
        <v>-23445431</v>
      </c>
    </row>
    <row r="1402" spans="1:19" ht="13.2">
      <c r="A1402" s="2" t="s">
        <v>3080</v>
      </c>
      <c r="B1402" s="2" t="s">
        <v>3083</v>
      </c>
      <c r="C1402" s="5">
        <v>6.9</v>
      </c>
      <c r="D1402" s="7">
        <v>2007</v>
      </c>
      <c r="E1402" s="7" t="str">
        <f t="shared" si="75"/>
        <v>2000s</v>
      </c>
      <c r="F1402" s="9">
        <v>876671</v>
      </c>
      <c r="G1402" s="11">
        <v>94</v>
      </c>
      <c r="H1402" s="2" t="s">
        <v>3081</v>
      </c>
      <c r="I1402" s="2" t="s">
        <v>3082</v>
      </c>
      <c r="N1402" s="11">
        <v>22010</v>
      </c>
      <c r="O1402" s="11">
        <v>90</v>
      </c>
      <c r="P1402" s="2" t="s">
        <v>18</v>
      </c>
      <c r="Q1402" s="2" t="s">
        <v>19</v>
      </c>
      <c r="R1402" s="14">
        <v>25000000</v>
      </c>
      <c r="S1402" s="9">
        <f t="shared" si="74"/>
        <v>-24123329</v>
      </c>
    </row>
    <row r="1403" spans="1:19" ht="13.2">
      <c r="A1403" s="2" t="s">
        <v>585</v>
      </c>
      <c r="B1403" s="2" t="s">
        <v>1145</v>
      </c>
      <c r="C1403" s="5">
        <v>6.9</v>
      </c>
      <c r="D1403" s="7">
        <v>2016</v>
      </c>
      <c r="E1403" s="7" t="str">
        <f t="shared" si="75"/>
        <v>2010s</v>
      </c>
      <c r="F1403" s="9">
        <v>64685359</v>
      </c>
      <c r="G1403" s="11">
        <v>196</v>
      </c>
      <c r="H1403" s="2" t="s">
        <v>1144</v>
      </c>
      <c r="I1403" s="2" t="s">
        <v>59</v>
      </c>
      <c r="N1403" s="11">
        <v>40862</v>
      </c>
      <c r="O1403" s="11">
        <v>139</v>
      </c>
      <c r="P1403" s="2" t="s">
        <v>18</v>
      </c>
      <c r="Q1403" s="2" t="s">
        <v>19</v>
      </c>
      <c r="R1403" s="14">
        <v>90000000</v>
      </c>
      <c r="S1403" s="9">
        <f t="shared" si="74"/>
        <v>-25314641</v>
      </c>
    </row>
    <row r="1404" spans="1:19" ht="13.2">
      <c r="A1404" s="2" t="s">
        <v>248</v>
      </c>
      <c r="B1404" s="2" t="s">
        <v>3908</v>
      </c>
      <c r="C1404" s="5">
        <v>6.9</v>
      </c>
      <c r="D1404" s="7">
        <v>2011</v>
      </c>
      <c r="E1404" s="7" t="str">
        <f t="shared" si="75"/>
        <v>2010s</v>
      </c>
      <c r="F1404" s="9">
        <v>4463292</v>
      </c>
      <c r="G1404" s="11">
        <v>288</v>
      </c>
      <c r="H1404" s="2" t="s">
        <v>1397</v>
      </c>
      <c r="I1404" s="2" t="s">
        <v>1282</v>
      </c>
      <c r="N1404" s="11">
        <v>34488</v>
      </c>
      <c r="O1404" s="11">
        <v>136</v>
      </c>
      <c r="P1404" s="2" t="s">
        <v>18</v>
      </c>
      <c r="Q1404" s="2" t="s">
        <v>30</v>
      </c>
      <c r="R1404" s="14">
        <v>30000000</v>
      </c>
      <c r="S1404" s="9">
        <f t="shared" si="74"/>
        <v>-25536708</v>
      </c>
    </row>
    <row r="1405" spans="1:19" ht="13.2">
      <c r="A1405" s="2" t="s">
        <v>110</v>
      </c>
      <c r="B1405" s="2" t="s">
        <v>3397</v>
      </c>
      <c r="C1405" s="5">
        <v>6.9</v>
      </c>
      <c r="D1405" s="7">
        <v>2006</v>
      </c>
      <c r="E1405" s="7" t="str">
        <f t="shared" si="75"/>
        <v>2000s</v>
      </c>
      <c r="F1405" s="9">
        <v>7458269</v>
      </c>
      <c r="G1405" s="11">
        <v>147</v>
      </c>
      <c r="H1405" s="2" t="s">
        <v>750</v>
      </c>
      <c r="I1405" s="2" t="s">
        <v>797</v>
      </c>
      <c r="N1405" s="11">
        <v>70698</v>
      </c>
      <c r="O1405" s="11">
        <v>196</v>
      </c>
      <c r="P1405" s="2" t="s">
        <v>18</v>
      </c>
      <c r="Q1405" s="2" t="s">
        <v>19</v>
      </c>
      <c r="R1405" s="14">
        <v>35000000</v>
      </c>
      <c r="S1405" s="9">
        <f t="shared" si="74"/>
        <v>-27541731</v>
      </c>
    </row>
    <row r="1406" spans="1:19" ht="13.2">
      <c r="A1406" s="2" t="s">
        <v>926</v>
      </c>
      <c r="B1406" s="2" t="s">
        <v>3516</v>
      </c>
      <c r="C1406" s="5">
        <v>6.9</v>
      </c>
      <c r="D1406" s="7">
        <v>1997</v>
      </c>
      <c r="E1406" s="7" t="str">
        <f t="shared" si="75"/>
        <v>1990s</v>
      </c>
      <c r="F1406" s="9">
        <v>3562749</v>
      </c>
      <c r="G1406" s="11">
        <v>18</v>
      </c>
      <c r="H1406" s="2" t="s">
        <v>3514</v>
      </c>
      <c r="I1406" s="2" t="s">
        <v>3515</v>
      </c>
      <c r="N1406" s="11">
        <v>5600</v>
      </c>
      <c r="O1406" s="11">
        <v>49</v>
      </c>
      <c r="P1406" s="2" t="s">
        <v>18</v>
      </c>
      <c r="Q1406" s="2" t="s">
        <v>19</v>
      </c>
      <c r="R1406" s="14">
        <v>32000000</v>
      </c>
      <c r="S1406" s="9">
        <f t="shared" si="74"/>
        <v>-28437251</v>
      </c>
    </row>
    <row r="1407" spans="1:19" ht="13.2">
      <c r="A1407" s="2" t="s">
        <v>3517</v>
      </c>
      <c r="B1407" s="2" t="s">
        <v>3518</v>
      </c>
      <c r="C1407" s="5">
        <v>6.9</v>
      </c>
      <c r="D1407" s="7">
        <v>1999</v>
      </c>
      <c r="E1407" s="7" t="str">
        <f t="shared" si="75"/>
        <v>1990s</v>
      </c>
      <c r="F1407" s="9">
        <v>2899970</v>
      </c>
      <c r="G1407" s="11">
        <v>70</v>
      </c>
      <c r="H1407" s="2" t="s">
        <v>1655</v>
      </c>
      <c r="I1407" s="2" t="s">
        <v>313</v>
      </c>
      <c r="N1407" s="11">
        <v>8039</v>
      </c>
      <c r="O1407" s="11">
        <v>161</v>
      </c>
      <c r="P1407" s="2" t="s">
        <v>18</v>
      </c>
      <c r="Q1407" s="2" t="s">
        <v>19</v>
      </c>
      <c r="R1407" s="14">
        <v>32000000</v>
      </c>
      <c r="S1407" s="9">
        <f t="shared" si="74"/>
        <v>-29100030</v>
      </c>
    </row>
    <row r="1408" spans="1:19" ht="13.2">
      <c r="A1408" s="2" t="s">
        <v>579</v>
      </c>
      <c r="B1408" s="2" t="s">
        <v>3398</v>
      </c>
      <c r="C1408" s="5">
        <v>6.9</v>
      </c>
      <c r="D1408" s="7">
        <v>1992</v>
      </c>
      <c r="E1408" s="7" t="str">
        <f t="shared" si="75"/>
        <v>1990s</v>
      </c>
      <c r="F1408" s="9">
        <v>4651977</v>
      </c>
      <c r="G1408" s="11">
        <v>10</v>
      </c>
      <c r="H1408" s="2" t="s">
        <v>1655</v>
      </c>
      <c r="I1408" s="2" t="s">
        <v>802</v>
      </c>
      <c r="N1408" s="11">
        <v>10410</v>
      </c>
      <c r="O1408" s="11">
        <v>71</v>
      </c>
      <c r="P1408" s="2" t="s">
        <v>18</v>
      </c>
      <c r="Q1408" s="2" t="s">
        <v>19</v>
      </c>
      <c r="R1408" s="14">
        <v>35000000</v>
      </c>
      <c r="S1408" s="9">
        <f t="shared" si="74"/>
        <v>-30348023</v>
      </c>
    </row>
    <row r="1409" spans="1:19" ht="13.2">
      <c r="A1409" s="2" t="s">
        <v>522</v>
      </c>
      <c r="B1409" s="2" t="s">
        <v>524</v>
      </c>
      <c r="C1409" s="5">
        <v>6.9</v>
      </c>
      <c r="D1409" s="7">
        <v>2014</v>
      </c>
      <c r="E1409" s="7" t="str">
        <f t="shared" si="75"/>
        <v>2010s</v>
      </c>
      <c r="F1409" s="9">
        <v>111505642</v>
      </c>
      <c r="G1409" s="11">
        <v>196</v>
      </c>
      <c r="H1409" s="2" t="s">
        <v>351</v>
      </c>
      <c r="I1409" s="2" t="s">
        <v>523</v>
      </c>
      <c r="N1409" s="11">
        <v>47900</v>
      </c>
      <c r="O1409" s="11">
        <v>130</v>
      </c>
      <c r="P1409" s="2" t="s">
        <v>18</v>
      </c>
      <c r="Q1409" s="2" t="s">
        <v>19</v>
      </c>
      <c r="R1409" s="14">
        <v>145000000</v>
      </c>
      <c r="S1409" s="9">
        <f t="shared" si="74"/>
        <v>-33494358</v>
      </c>
    </row>
    <row r="1410" spans="1:19" ht="13.2">
      <c r="A1410" s="2" t="s">
        <v>481</v>
      </c>
      <c r="B1410" s="2" t="s">
        <v>484</v>
      </c>
      <c r="C1410" s="5">
        <v>6.9</v>
      </c>
      <c r="D1410" s="7">
        <v>2008</v>
      </c>
      <c r="E1410" s="7" t="str">
        <f t="shared" si="75"/>
        <v>2000s</v>
      </c>
      <c r="F1410" s="9">
        <v>114053579</v>
      </c>
      <c r="G1410" s="11">
        <v>225</v>
      </c>
      <c r="H1410" s="2" t="s">
        <v>483</v>
      </c>
      <c r="I1410" s="2" t="s">
        <v>282</v>
      </c>
      <c r="N1410" s="11">
        <v>146766</v>
      </c>
      <c r="O1410" s="11">
        <v>178</v>
      </c>
      <c r="P1410" s="2" t="s">
        <v>18</v>
      </c>
      <c r="Q1410" s="2" t="s">
        <v>19</v>
      </c>
      <c r="R1410" s="14">
        <v>150000000</v>
      </c>
      <c r="S1410" s="9">
        <f t="shared" ref="S1410:S1473" si="76">F1410-R1410</f>
        <v>-35946421</v>
      </c>
    </row>
    <row r="1411" spans="1:19" ht="13.2">
      <c r="A1411" s="2" t="s">
        <v>2239</v>
      </c>
      <c r="B1411" s="2" t="s">
        <v>2240</v>
      </c>
      <c r="C1411" s="5">
        <v>6.9</v>
      </c>
      <c r="D1411" s="7">
        <v>2007</v>
      </c>
      <c r="E1411" s="7" t="str">
        <f t="shared" ref="E1411:E1474" si="77">LEFT(D1411,3)&amp;"0s"</f>
        <v>2000s</v>
      </c>
      <c r="F1411" s="9">
        <v>16264475</v>
      </c>
      <c r="G1411" s="11">
        <v>202</v>
      </c>
      <c r="H1411" s="2" t="s">
        <v>1579</v>
      </c>
      <c r="I1411" s="2" t="s">
        <v>261</v>
      </c>
      <c r="N1411" s="11">
        <v>54787</v>
      </c>
      <c r="O1411" s="11">
        <v>216</v>
      </c>
      <c r="P1411" s="2" t="s">
        <v>18</v>
      </c>
      <c r="Q1411" s="2" t="s">
        <v>30</v>
      </c>
      <c r="R1411" s="14">
        <v>55000000</v>
      </c>
      <c r="S1411" s="9">
        <f t="shared" si="76"/>
        <v>-38735525</v>
      </c>
    </row>
    <row r="1412" spans="1:19" ht="13.2">
      <c r="A1412" s="2" t="s">
        <v>2066</v>
      </c>
      <c r="B1412" s="2" t="s">
        <v>2067</v>
      </c>
      <c r="C1412" s="5">
        <v>6.9</v>
      </c>
      <c r="D1412" s="7">
        <v>2001</v>
      </c>
      <c r="E1412" s="7" t="str">
        <f t="shared" si="77"/>
        <v>2000s</v>
      </c>
      <c r="F1412" s="9">
        <v>18208078</v>
      </c>
      <c r="G1412" s="11">
        <v>110</v>
      </c>
      <c r="H1412" s="2" t="s">
        <v>512</v>
      </c>
      <c r="I1412" s="2" t="s">
        <v>225</v>
      </c>
      <c r="N1412" s="11">
        <v>57100</v>
      </c>
      <c r="O1412" s="11">
        <v>281</v>
      </c>
      <c r="P1412" s="2" t="s">
        <v>18</v>
      </c>
      <c r="Q1412" s="2" t="s">
        <v>19</v>
      </c>
      <c r="R1412" s="14">
        <v>60000000</v>
      </c>
      <c r="S1412" s="9">
        <f t="shared" si="76"/>
        <v>-41791922</v>
      </c>
    </row>
    <row r="1413" spans="1:19" ht="13.2">
      <c r="A1413" s="2" t="s">
        <v>1026</v>
      </c>
      <c r="B1413" s="2" t="s">
        <v>1030</v>
      </c>
      <c r="C1413" s="5">
        <v>6.9</v>
      </c>
      <c r="D1413" s="7">
        <v>2000</v>
      </c>
      <c r="E1413" s="7" t="str">
        <f t="shared" si="77"/>
        <v>2000s</v>
      </c>
      <c r="F1413" s="9">
        <v>50802661</v>
      </c>
      <c r="G1413" s="11">
        <v>82</v>
      </c>
      <c r="H1413" s="2" t="s">
        <v>1028</v>
      </c>
      <c r="I1413" s="2" t="s">
        <v>1029</v>
      </c>
      <c r="N1413" s="11">
        <v>58300</v>
      </c>
      <c r="O1413" s="11">
        <v>139</v>
      </c>
      <c r="P1413" s="2" t="s">
        <v>18</v>
      </c>
      <c r="Q1413" s="2" t="s">
        <v>19</v>
      </c>
      <c r="R1413" s="14">
        <v>95000000</v>
      </c>
      <c r="S1413" s="9">
        <f t="shared" si="76"/>
        <v>-44197339</v>
      </c>
    </row>
    <row r="1414" spans="1:19" ht="13.2">
      <c r="A1414" s="2" t="s">
        <v>1586</v>
      </c>
      <c r="B1414" s="2" t="s">
        <v>1588</v>
      </c>
      <c r="C1414" s="5">
        <v>6.9</v>
      </c>
      <c r="D1414" s="7">
        <v>2001</v>
      </c>
      <c r="E1414" s="7" t="str">
        <f t="shared" si="77"/>
        <v>2000s</v>
      </c>
      <c r="F1414" s="9">
        <v>27796042</v>
      </c>
      <c r="G1414" s="11">
        <v>128</v>
      </c>
      <c r="H1414" s="2" t="s">
        <v>128</v>
      </c>
      <c r="I1414" s="2" t="s">
        <v>1587</v>
      </c>
      <c r="N1414" s="11">
        <v>45031</v>
      </c>
      <c r="O1414" s="11">
        <v>376</v>
      </c>
      <c r="P1414" s="2" t="s">
        <v>18</v>
      </c>
      <c r="Q1414" s="2" t="s">
        <v>19</v>
      </c>
      <c r="R1414" s="14">
        <v>72000000</v>
      </c>
      <c r="S1414" s="9">
        <f t="shared" si="76"/>
        <v>-44203958</v>
      </c>
    </row>
    <row r="1415" spans="1:19" ht="13.2">
      <c r="A1415" s="2" t="s">
        <v>1833</v>
      </c>
      <c r="B1415" s="2" t="s">
        <v>1835</v>
      </c>
      <c r="C1415" s="5">
        <v>6.9</v>
      </c>
      <c r="D1415" s="7">
        <v>2005</v>
      </c>
      <c r="E1415" s="7" t="str">
        <f t="shared" si="77"/>
        <v>2000s</v>
      </c>
      <c r="F1415" s="9">
        <v>1987287</v>
      </c>
      <c r="G1415" s="11">
        <v>127</v>
      </c>
      <c r="H1415" s="2" t="s">
        <v>1001</v>
      </c>
      <c r="I1415" s="2" t="s">
        <v>1834</v>
      </c>
      <c r="N1415" s="11">
        <v>25474</v>
      </c>
      <c r="O1415" s="11">
        <v>138</v>
      </c>
      <c r="P1415" s="2" t="s">
        <v>18</v>
      </c>
      <c r="Q1415" s="2" t="s">
        <v>30</v>
      </c>
      <c r="R1415" s="14">
        <v>50000000</v>
      </c>
      <c r="S1415" s="9">
        <f t="shared" si="76"/>
        <v>-48012713</v>
      </c>
    </row>
    <row r="1416" spans="1:19" ht="13.2">
      <c r="A1416" s="2" t="s">
        <v>6222</v>
      </c>
      <c r="B1416" s="2" t="s">
        <v>6223</v>
      </c>
      <c r="C1416" s="5">
        <v>6.9</v>
      </c>
      <c r="D1416" s="7">
        <v>2001</v>
      </c>
      <c r="E1416" s="7" t="str">
        <f t="shared" si="77"/>
        <v>2000s</v>
      </c>
      <c r="F1416" s="9">
        <v>206400</v>
      </c>
      <c r="G1416" s="11">
        <v>38</v>
      </c>
      <c r="H1416" s="2" t="s">
        <v>6122</v>
      </c>
      <c r="I1416" s="2" t="s">
        <v>3780</v>
      </c>
      <c r="N1416" s="11">
        <v>1439</v>
      </c>
      <c r="O1416" s="11">
        <v>26</v>
      </c>
      <c r="P1416" s="2" t="s">
        <v>770</v>
      </c>
      <c r="Q1416" s="2" t="s">
        <v>771</v>
      </c>
      <c r="R1416" s="14">
        <v>50000000</v>
      </c>
      <c r="S1416" s="9">
        <f t="shared" si="76"/>
        <v>-49793600</v>
      </c>
    </row>
    <row r="1417" spans="1:19" ht="13.2">
      <c r="A1417" s="2" t="s">
        <v>625</v>
      </c>
      <c r="B1417" s="2" t="s">
        <v>990</v>
      </c>
      <c r="C1417" s="5">
        <v>6.9</v>
      </c>
      <c r="D1417" s="7">
        <v>2010</v>
      </c>
      <c r="E1417" s="7" t="str">
        <f t="shared" si="77"/>
        <v>2010s</v>
      </c>
      <c r="F1417" s="9">
        <v>35024475</v>
      </c>
      <c r="G1417" s="11">
        <v>266</v>
      </c>
      <c r="H1417" s="2" t="s">
        <v>989</v>
      </c>
      <c r="I1417" s="2" t="s">
        <v>627</v>
      </c>
      <c r="N1417" s="11">
        <v>110364</v>
      </c>
      <c r="O1417" s="11">
        <v>261</v>
      </c>
      <c r="P1417" s="2" t="s">
        <v>18</v>
      </c>
      <c r="Q1417" s="2" t="s">
        <v>771</v>
      </c>
      <c r="R1417" s="14">
        <v>100000000</v>
      </c>
      <c r="S1417" s="9">
        <f t="shared" si="76"/>
        <v>-64975525</v>
      </c>
    </row>
    <row r="1418" spans="1:19" ht="13.2">
      <c r="A1418" s="2" t="s">
        <v>168</v>
      </c>
      <c r="B1418" s="2" t="s">
        <v>871</v>
      </c>
      <c r="C1418" s="5">
        <v>6.9</v>
      </c>
      <c r="D1418" s="7">
        <v>2005</v>
      </c>
      <c r="E1418" s="7" t="str">
        <f t="shared" si="77"/>
        <v>2000s</v>
      </c>
      <c r="F1418" s="9">
        <v>35799026</v>
      </c>
      <c r="G1418" s="11">
        <v>257</v>
      </c>
      <c r="H1418" s="2" t="s">
        <v>870</v>
      </c>
      <c r="I1418" s="2" t="s">
        <v>57</v>
      </c>
      <c r="N1418" s="11">
        <v>263329</v>
      </c>
      <c r="O1418" s="11">
        <v>899</v>
      </c>
      <c r="P1418" s="2" t="s">
        <v>18</v>
      </c>
      <c r="Q1418" s="2" t="s">
        <v>19</v>
      </c>
      <c r="R1418" s="14">
        <v>126000000</v>
      </c>
      <c r="S1418" s="9">
        <f t="shared" si="76"/>
        <v>-90200974</v>
      </c>
    </row>
    <row r="1419" spans="1:19" ht="13.2">
      <c r="A1419" s="2" t="s">
        <v>4720</v>
      </c>
      <c r="B1419" s="2" t="s">
        <v>4722</v>
      </c>
      <c r="C1419" s="5">
        <v>6.9</v>
      </c>
      <c r="D1419" s="7">
        <v>2004</v>
      </c>
      <c r="E1419" s="7" t="str">
        <f t="shared" si="77"/>
        <v>2000s</v>
      </c>
      <c r="F1419" s="9">
        <v>410388</v>
      </c>
      <c r="G1419" s="11">
        <v>105</v>
      </c>
      <c r="H1419" s="2" t="s">
        <v>4721</v>
      </c>
      <c r="I1419" s="2" t="s">
        <v>3229</v>
      </c>
      <c r="N1419" s="11">
        <v>13727</v>
      </c>
      <c r="O1419" s="11">
        <v>79</v>
      </c>
      <c r="P1419" s="2" t="s">
        <v>377</v>
      </c>
      <c r="Q1419" s="2" t="s">
        <v>378</v>
      </c>
      <c r="R1419" s="14">
        <v>2127519898</v>
      </c>
      <c r="S1419" s="9">
        <f t="shared" si="76"/>
        <v>-2127109510</v>
      </c>
    </row>
    <row r="1420" spans="1:19" ht="13.2">
      <c r="A1420" s="2" t="s">
        <v>1456</v>
      </c>
      <c r="B1420" s="2" t="s">
        <v>1458</v>
      </c>
      <c r="C1420" s="5">
        <v>6.8</v>
      </c>
      <c r="D1420" s="7">
        <v>2016</v>
      </c>
      <c r="E1420" s="7" t="str">
        <f t="shared" si="77"/>
        <v>2010s</v>
      </c>
      <c r="F1420" s="9">
        <v>323505540</v>
      </c>
      <c r="G1420" s="11">
        <v>165</v>
      </c>
      <c r="H1420" s="2" t="s">
        <v>1457</v>
      </c>
      <c r="I1420" s="2" t="s">
        <v>458</v>
      </c>
      <c r="N1420" s="11">
        <v>24407</v>
      </c>
      <c r="O1420" s="11">
        <v>155</v>
      </c>
      <c r="P1420" s="2" t="s">
        <v>18</v>
      </c>
      <c r="Q1420" s="2" t="s">
        <v>378</v>
      </c>
      <c r="R1420" s="14">
        <v>75000000</v>
      </c>
      <c r="S1420" s="9">
        <f t="shared" si="76"/>
        <v>248505540</v>
      </c>
    </row>
    <row r="1421" spans="1:19" ht="13.2">
      <c r="A1421" s="2" t="s">
        <v>535</v>
      </c>
      <c r="B1421" s="2" t="s">
        <v>3476</v>
      </c>
      <c r="C1421" s="5">
        <v>6.8</v>
      </c>
      <c r="D1421" s="7">
        <v>2011</v>
      </c>
      <c r="E1421" s="7" t="str">
        <f t="shared" si="77"/>
        <v>2010s</v>
      </c>
      <c r="F1421" s="9">
        <v>169076745</v>
      </c>
      <c r="G1421" s="11">
        <v>371</v>
      </c>
      <c r="H1421" s="2" t="s">
        <v>874</v>
      </c>
      <c r="I1421" s="2" t="s">
        <v>2218</v>
      </c>
      <c r="N1421" s="11">
        <v>218711</v>
      </c>
      <c r="O1421" s="11">
        <v>485</v>
      </c>
      <c r="P1421" s="2" t="s">
        <v>18</v>
      </c>
      <c r="Q1421" s="2" t="s">
        <v>19</v>
      </c>
      <c r="R1421" s="14">
        <v>32500000</v>
      </c>
      <c r="S1421" s="9">
        <f t="shared" si="76"/>
        <v>136576745</v>
      </c>
    </row>
    <row r="1422" spans="1:19" ht="13.2">
      <c r="A1422" s="2" t="s">
        <v>296</v>
      </c>
      <c r="B1422" s="2" t="s">
        <v>2605</v>
      </c>
      <c r="C1422" s="5">
        <v>6.8</v>
      </c>
      <c r="D1422" s="7">
        <v>1997</v>
      </c>
      <c r="E1422" s="7" t="str">
        <f t="shared" si="77"/>
        <v>1990s</v>
      </c>
      <c r="F1422" s="9">
        <v>181395380</v>
      </c>
      <c r="G1422" s="11">
        <v>73</v>
      </c>
      <c r="H1422" s="2" t="s">
        <v>1754</v>
      </c>
      <c r="I1422" s="2" t="s">
        <v>1810</v>
      </c>
      <c r="N1422" s="11">
        <v>220392</v>
      </c>
      <c r="O1422" s="11">
        <v>243</v>
      </c>
      <c r="P1422" s="2" t="s">
        <v>18</v>
      </c>
      <c r="Q1422" s="2" t="s">
        <v>19</v>
      </c>
      <c r="R1422" s="14">
        <v>45000000</v>
      </c>
      <c r="S1422" s="9">
        <f t="shared" si="76"/>
        <v>136395380</v>
      </c>
    </row>
    <row r="1423" spans="1:19" ht="13.2">
      <c r="A1423" s="2" t="s">
        <v>1136</v>
      </c>
      <c r="B1423" s="2" t="s">
        <v>2766</v>
      </c>
      <c r="C1423" s="5">
        <v>6.8</v>
      </c>
      <c r="D1423" s="7">
        <v>1993</v>
      </c>
      <c r="E1423" s="7" t="str">
        <f t="shared" si="77"/>
        <v>1990s</v>
      </c>
      <c r="F1423" s="9">
        <v>158348400</v>
      </c>
      <c r="G1423" s="11">
        <v>56</v>
      </c>
      <c r="H1423" s="2" t="s">
        <v>995</v>
      </c>
      <c r="I1423" s="2" t="s">
        <v>302</v>
      </c>
      <c r="N1423" s="11">
        <v>88844</v>
      </c>
      <c r="O1423" s="11">
        <v>142</v>
      </c>
      <c r="P1423" s="2" t="s">
        <v>18</v>
      </c>
      <c r="Q1423" s="2" t="s">
        <v>19</v>
      </c>
      <c r="R1423" s="14">
        <v>42000000</v>
      </c>
      <c r="S1423" s="9">
        <f t="shared" si="76"/>
        <v>116348400</v>
      </c>
    </row>
    <row r="1424" spans="1:19" ht="13.2">
      <c r="A1424" s="2" t="s">
        <v>3551</v>
      </c>
      <c r="B1424" s="2" t="s">
        <v>3552</v>
      </c>
      <c r="C1424" s="5">
        <v>6.8</v>
      </c>
      <c r="D1424" s="7">
        <v>2012</v>
      </c>
      <c r="E1424" s="7" t="str">
        <f t="shared" si="77"/>
        <v>2010s</v>
      </c>
      <c r="F1424" s="9">
        <v>125014030</v>
      </c>
      <c r="G1424" s="11">
        <v>214</v>
      </c>
      <c r="H1424" s="2" t="s">
        <v>128</v>
      </c>
      <c r="I1424" s="2" t="s">
        <v>259</v>
      </c>
      <c r="N1424" s="11">
        <v>145852</v>
      </c>
      <c r="O1424" s="11">
        <v>164</v>
      </c>
      <c r="P1424" s="2" t="s">
        <v>18</v>
      </c>
      <c r="Q1424" s="2" t="s">
        <v>19</v>
      </c>
      <c r="R1424" s="14">
        <v>30000000</v>
      </c>
      <c r="S1424" s="9">
        <f t="shared" si="76"/>
        <v>95014030</v>
      </c>
    </row>
    <row r="1425" spans="1:19" ht="13.2">
      <c r="A1425" s="2" t="s">
        <v>1885</v>
      </c>
      <c r="B1425" s="2" t="s">
        <v>3241</v>
      </c>
      <c r="C1425" s="5">
        <v>6.8</v>
      </c>
      <c r="D1425" s="7">
        <v>2006</v>
      </c>
      <c r="E1425" s="7" t="str">
        <f t="shared" si="77"/>
        <v>2000s</v>
      </c>
      <c r="F1425" s="9">
        <v>124732962</v>
      </c>
      <c r="G1425" s="11">
        <v>208</v>
      </c>
      <c r="H1425" s="2" t="s">
        <v>750</v>
      </c>
      <c r="I1425" s="2" t="s">
        <v>1208</v>
      </c>
      <c r="J1425" t="str">
        <f>IF(I1425="Meryl Streep",B1425," ")</f>
        <v>The Devil Wears Prada </v>
      </c>
      <c r="N1425" s="11">
        <v>286178</v>
      </c>
      <c r="O1425" s="11">
        <v>631</v>
      </c>
      <c r="P1425" s="2" t="s">
        <v>18</v>
      </c>
      <c r="Q1425" s="2" t="s">
        <v>19</v>
      </c>
      <c r="R1425" s="14">
        <v>35000000</v>
      </c>
      <c r="S1425" s="9">
        <f t="shared" si="76"/>
        <v>89732962</v>
      </c>
    </row>
    <row r="1426" spans="1:19" ht="13.2">
      <c r="A1426" s="2" t="s">
        <v>94</v>
      </c>
      <c r="B1426" s="2" t="s">
        <v>3559</v>
      </c>
      <c r="C1426" s="5">
        <v>6.8</v>
      </c>
      <c r="D1426" s="7">
        <v>1991</v>
      </c>
      <c r="E1426" s="7" t="str">
        <f t="shared" si="77"/>
        <v>1990s</v>
      </c>
      <c r="F1426" s="9">
        <v>113502246</v>
      </c>
      <c r="G1426" s="11">
        <v>55</v>
      </c>
      <c r="H1426" s="2" t="s">
        <v>1385</v>
      </c>
      <c r="I1426" s="2" t="s">
        <v>1902</v>
      </c>
      <c r="N1426" s="11">
        <v>96607</v>
      </c>
      <c r="O1426" s="11">
        <v>125</v>
      </c>
      <c r="P1426" s="2" t="s">
        <v>18</v>
      </c>
      <c r="Q1426" s="2" t="s">
        <v>19</v>
      </c>
      <c r="R1426" s="14">
        <v>38000000</v>
      </c>
      <c r="S1426" s="9">
        <f t="shared" si="76"/>
        <v>75502246</v>
      </c>
    </row>
    <row r="1427" spans="1:19" ht="13.2">
      <c r="A1427" s="2" t="s">
        <v>636</v>
      </c>
      <c r="B1427" s="2" t="s">
        <v>1288</v>
      </c>
      <c r="C1427" s="5">
        <v>6.8</v>
      </c>
      <c r="D1427" s="7">
        <v>2006</v>
      </c>
      <c r="E1427" s="7" t="str">
        <f t="shared" si="77"/>
        <v>2000s</v>
      </c>
      <c r="F1427" s="9">
        <v>155019340</v>
      </c>
      <c r="G1427" s="11">
        <v>166</v>
      </c>
      <c r="H1427" s="2" t="s">
        <v>272</v>
      </c>
      <c r="I1427" s="2" t="s">
        <v>539</v>
      </c>
      <c r="N1427" s="11">
        <v>127345</v>
      </c>
      <c r="O1427" s="11">
        <v>250</v>
      </c>
      <c r="P1427" s="2" t="s">
        <v>18</v>
      </c>
      <c r="Q1427" s="2" t="s">
        <v>19</v>
      </c>
      <c r="R1427" s="14">
        <v>80000000</v>
      </c>
      <c r="S1427" s="9">
        <f t="shared" si="76"/>
        <v>75019340</v>
      </c>
    </row>
    <row r="1428" spans="1:19" ht="13.2">
      <c r="A1428" s="2" t="s">
        <v>1921</v>
      </c>
      <c r="B1428" s="2" t="s">
        <v>3410</v>
      </c>
      <c r="C1428" s="5">
        <v>6.8</v>
      </c>
      <c r="D1428" s="7">
        <v>2014</v>
      </c>
      <c r="E1428" s="7" t="str">
        <f t="shared" si="77"/>
        <v>2010s</v>
      </c>
      <c r="F1428" s="9">
        <v>102413606</v>
      </c>
      <c r="G1428" s="11">
        <v>297</v>
      </c>
      <c r="H1428" s="2" t="s">
        <v>857</v>
      </c>
      <c r="I1428" s="2" t="s">
        <v>1922</v>
      </c>
      <c r="N1428" s="11">
        <v>310903</v>
      </c>
      <c r="O1428" s="11">
        <v>524</v>
      </c>
      <c r="P1428" s="2" t="s">
        <v>18</v>
      </c>
      <c r="Q1428" s="2" t="s">
        <v>19</v>
      </c>
      <c r="R1428" s="14">
        <v>34000000</v>
      </c>
      <c r="S1428" s="9">
        <f t="shared" si="76"/>
        <v>68413606</v>
      </c>
    </row>
    <row r="1429" spans="1:19" ht="13.2">
      <c r="A1429" s="2" t="s">
        <v>2613</v>
      </c>
      <c r="B1429" s="2" t="s">
        <v>4273</v>
      </c>
      <c r="C1429" s="5">
        <v>6.8</v>
      </c>
      <c r="D1429" s="7">
        <v>1991</v>
      </c>
      <c r="E1429" s="7" t="str">
        <f t="shared" si="77"/>
        <v>1990s</v>
      </c>
      <c r="F1429" s="9">
        <v>86930411</v>
      </c>
      <c r="G1429" s="11">
        <v>43</v>
      </c>
      <c r="H1429" s="2" t="s">
        <v>555</v>
      </c>
      <c r="I1429" s="2" t="s">
        <v>3515</v>
      </c>
      <c r="N1429" s="11">
        <v>83269</v>
      </c>
      <c r="O1429" s="11">
        <v>87</v>
      </c>
      <c r="P1429" s="2" t="s">
        <v>18</v>
      </c>
      <c r="Q1429" s="2" t="s">
        <v>19</v>
      </c>
      <c r="R1429" s="14">
        <v>23000000</v>
      </c>
      <c r="S1429" s="9">
        <f t="shared" si="76"/>
        <v>63930411</v>
      </c>
    </row>
    <row r="1430" spans="1:19" ht="13.2">
      <c r="A1430" s="2" t="s">
        <v>2278</v>
      </c>
      <c r="B1430" s="2" t="s">
        <v>2279</v>
      </c>
      <c r="C1430" s="5">
        <v>6.8</v>
      </c>
      <c r="D1430" s="7">
        <v>1980</v>
      </c>
      <c r="E1430" s="7" t="str">
        <f t="shared" si="77"/>
        <v>1980s</v>
      </c>
      <c r="F1430" s="9">
        <v>108200000</v>
      </c>
      <c r="G1430" s="11">
        <v>121</v>
      </c>
      <c r="H1430" s="2" t="s">
        <v>331</v>
      </c>
      <c r="I1430" s="2" t="s">
        <v>2160</v>
      </c>
      <c r="N1430" s="11">
        <v>76331</v>
      </c>
      <c r="O1430" s="11">
        <v>269</v>
      </c>
      <c r="P1430" s="2" t="s">
        <v>18</v>
      </c>
      <c r="Q1430" s="2" t="s">
        <v>19</v>
      </c>
      <c r="R1430" s="14">
        <v>54000000</v>
      </c>
      <c r="S1430" s="9">
        <f t="shared" si="76"/>
        <v>54200000</v>
      </c>
    </row>
    <row r="1431" spans="1:19" ht="13.2">
      <c r="A1431" s="2" t="s">
        <v>198</v>
      </c>
      <c r="B1431" s="2" t="s">
        <v>7249</v>
      </c>
      <c r="C1431" s="5">
        <v>6.8</v>
      </c>
      <c r="D1431" s="7">
        <v>2010</v>
      </c>
      <c r="E1431" s="7" t="str">
        <f t="shared" si="77"/>
        <v>2010s</v>
      </c>
      <c r="F1431" s="9">
        <v>53991137</v>
      </c>
      <c r="G1431" s="11">
        <v>445</v>
      </c>
      <c r="H1431" s="2" t="s">
        <v>1334</v>
      </c>
      <c r="I1431" s="2" t="s">
        <v>3260</v>
      </c>
      <c r="N1431" s="11">
        <v>202800</v>
      </c>
      <c r="O1431" s="11">
        <v>752</v>
      </c>
      <c r="P1431" s="2" t="s">
        <v>18</v>
      </c>
      <c r="Q1431" s="2" t="s">
        <v>19</v>
      </c>
      <c r="R1431" s="14">
        <v>1500000</v>
      </c>
      <c r="S1431" s="9">
        <f t="shared" si="76"/>
        <v>52491137</v>
      </c>
    </row>
    <row r="1432" spans="1:19" ht="13.2">
      <c r="A1432" s="2" t="s">
        <v>5573</v>
      </c>
      <c r="B1432" s="2" t="s">
        <v>5575</v>
      </c>
      <c r="C1432" s="5">
        <v>6.8</v>
      </c>
      <c r="D1432" s="7">
        <v>1996</v>
      </c>
      <c r="E1432" s="7" t="str">
        <f t="shared" si="77"/>
        <v>1990s</v>
      </c>
      <c r="F1432" s="9">
        <v>63071133</v>
      </c>
      <c r="G1432" s="11">
        <v>63</v>
      </c>
      <c r="H1432" s="2" t="s">
        <v>5574</v>
      </c>
      <c r="I1432" s="2" t="s">
        <v>539</v>
      </c>
      <c r="N1432" s="11">
        <v>42892</v>
      </c>
      <c r="O1432" s="11">
        <v>154</v>
      </c>
      <c r="P1432" s="2" t="s">
        <v>18</v>
      </c>
      <c r="Q1432" s="2" t="s">
        <v>19</v>
      </c>
      <c r="R1432" s="14">
        <v>12000000</v>
      </c>
      <c r="S1432" s="9">
        <f t="shared" si="76"/>
        <v>51071133</v>
      </c>
    </row>
    <row r="1433" spans="1:19" ht="13.2">
      <c r="A1433" s="2" t="s">
        <v>4168</v>
      </c>
      <c r="B1433" s="2" t="s">
        <v>5418</v>
      </c>
      <c r="C1433" s="5">
        <v>6.8</v>
      </c>
      <c r="D1433" s="7">
        <v>2016</v>
      </c>
      <c r="E1433" s="7" t="str">
        <f t="shared" si="77"/>
        <v>2010s</v>
      </c>
      <c r="F1433" s="9">
        <v>61693523</v>
      </c>
      <c r="G1433" s="11">
        <v>63</v>
      </c>
      <c r="H1433" s="2" t="s">
        <v>1655</v>
      </c>
      <c r="I1433" s="2" t="s">
        <v>420</v>
      </c>
      <c r="N1433" s="11">
        <v>6276</v>
      </c>
      <c r="O1433" s="11">
        <v>55</v>
      </c>
      <c r="P1433" s="2" t="s">
        <v>18</v>
      </c>
      <c r="Q1433" s="2" t="s">
        <v>19</v>
      </c>
      <c r="R1433" s="14">
        <v>13000000</v>
      </c>
      <c r="S1433" s="9">
        <f t="shared" si="76"/>
        <v>48693523</v>
      </c>
    </row>
    <row r="1434" spans="1:19" ht="13.2">
      <c r="A1434" s="2" t="s">
        <v>6346</v>
      </c>
      <c r="B1434" s="2" t="s">
        <v>6347</v>
      </c>
      <c r="C1434" s="5">
        <v>6.8</v>
      </c>
      <c r="D1434" s="7">
        <v>1987</v>
      </c>
      <c r="E1434" s="7" t="str">
        <f t="shared" si="77"/>
        <v>1980s</v>
      </c>
      <c r="F1434" s="9">
        <v>54215416</v>
      </c>
      <c r="G1434" s="11">
        <v>18</v>
      </c>
      <c r="H1434" s="2" t="s">
        <v>2041</v>
      </c>
      <c r="I1434" s="2" t="s">
        <v>4725</v>
      </c>
      <c r="N1434" s="11">
        <v>21409</v>
      </c>
      <c r="O1434" s="11">
        <v>63</v>
      </c>
      <c r="P1434" s="2" t="s">
        <v>18</v>
      </c>
      <c r="Q1434" s="2" t="s">
        <v>19</v>
      </c>
      <c r="R1434" s="14">
        <v>6500000</v>
      </c>
      <c r="S1434" s="9">
        <f t="shared" si="76"/>
        <v>47715416</v>
      </c>
    </row>
    <row r="1435" spans="1:19" ht="13.2">
      <c r="A1435" s="2" t="s">
        <v>382</v>
      </c>
      <c r="B1435" s="2" t="s">
        <v>2552</v>
      </c>
      <c r="C1435" s="5">
        <v>6.8</v>
      </c>
      <c r="D1435" s="7">
        <v>2002</v>
      </c>
      <c r="E1435" s="7" t="str">
        <f t="shared" si="77"/>
        <v>2000s</v>
      </c>
      <c r="F1435" s="9">
        <v>95308367</v>
      </c>
      <c r="G1435" s="11">
        <v>233</v>
      </c>
      <c r="H1435" s="2" t="s">
        <v>1093</v>
      </c>
      <c r="I1435" s="2" t="s">
        <v>318</v>
      </c>
      <c r="N1435" s="11">
        <v>206104</v>
      </c>
      <c r="O1435" s="11">
        <v>850</v>
      </c>
      <c r="P1435" s="2" t="s">
        <v>18</v>
      </c>
      <c r="Q1435" s="2" t="s">
        <v>19</v>
      </c>
      <c r="R1435" s="14">
        <v>48000000</v>
      </c>
      <c r="S1435" s="9">
        <f t="shared" si="76"/>
        <v>47308367</v>
      </c>
    </row>
    <row r="1436" spans="1:19" ht="13.2">
      <c r="A1436" s="2" t="s">
        <v>1709</v>
      </c>
      <c r="B1436" s="2" t="s">
        <v>4309</v>
      </c>
      <c r="C1436" s="5">
        <v>6.8</v>
      </c>
      <c r="D1436" s="7">
        <v>2007</v>
      </c>
      <c r="E1436" s="7" t="str">
        <f t="shared" si="77"/>
        <v>2000s</v>
      </c>
      <c r="F1436" s="9">
        <v>71975611</v>
      </c>
      <c r="G1436" s="11">
        <v>314</v>
      </c>
      <c r="H1436" s="2" t="s">
        <v>3289</v>
      </c>
      <c r="I1436" s="2" t="s">
        <v>4308</v>
      </c>
      <c r="N1436" s="11">
        <v>209396</v>
      </c>
      <c r="O1436" s="11">
        <v>580</v>
      </c>
      <c r="P1436" s="2" t="s">
        <v>18</v>
      </c>
      <c r="Q1436" s="2" t="s">
        <v>19</v>
      </c>
      <c r="R1436" s="14">
        <v>25000000</v>
      </c>
      <c r="S1436" s="9">
        <f t="shared" si="76"/>
        <v>46975611</v>
      </c>
    </row>
    <row r="1437" spans="1:19" ht="13.2">
      <c r="A1437" s="2" t="s">
        <v>168</v>
      </c>
      <c r="B1437" s="2" t="s">
        <v>4272</v>
      </c>
      <c r="C1437" s="5">
        <v>6.8</v>
      </c>
      <c r="D1437" s="7">
        <v>1995</v>
      </c>
      <c r="E1437" s="7" t="str">
        <f t="shared" si="77"/>
        <v>1990s</v>
      </c>
      <c r="F1437" s="9">
        <v>65807024</v>
      </c>
      <c r="G1437" s="11">
        <v>63</v>
      </c>
      <c r="H1437" s="2" t="s">
        <v>1724</v>
      </c>
      <c r="I1437" s="2" t="s">
        <v>97</v>
      </c>
      <c r="N1437" s="11">
        <v>172405</v>
      </c>
      <c r="O1437" s="11">
        <v>203</v>
      </c>
      <c r="P1437" s="2" t="s">
        <v>18</v>
      </c>
      <c r="Q1437" s="2" t="s">
        <v>19</v>
      </c>
      <c r="R1437" s="14">
        <v>19000000</v>
      </c>
      <c r="S1437" s="9">
        <f t="shared" si="76"/>
        <v>46807024</v>
      </c>
    </row>
    <row r="1438" spans="1:19" ht="13.2">
      <c r="A1438" s="2" t="s">
        <v>1514</v>
      </c>
      <c r="B1438" s="2" t="s">
        <v>3247</v>
      </c>
      <c r="C1438" s="5">
        <v>6.8</v>
      </c>
      <c r="D1438" s="7">
        <v>2008</v>
      </c>
      <c r="E1438" s="7" t="str">
        <f t="shared" si="77"/>
        <v>2000s</v>
      </c>
      <c r="F1438" s="9">
        <v>81159365</v>
      </c>
      <c r="G1438" s="11">
        <v>144</v>
      </c>
      <c r="H1438" s="2" t="s">
        <v>1093</v>
      </c>
      <c r="I1438" s="2" t="s">
        <v>70</v>
      </c>
      <c r="N1438" s="11">
        <v>191470</v>
      </c>
      <c r="O1438" s="11">
        <v>278</v>
      </c>
      <c r="P1438" s="2" t="s">
        <v>18</v>
      </c>
      <c r="Q1438" s="2" t="s">
        <v>19</v>
      </c>
      <c r="R1438" s="14">
        <v>35000000</v>
      </c>
      <c r="S1438" s="9">
        <f t="shared" si="76"/>
        <v>46159365</v>
      </c>
    </row>
    <row r="1439" spans="1:19" ht="13.2">
      <c r="A1439" s="2" t="s">
        <v>1249</v>
      </c>
      <c r="B1439" s="2" t="s">
        <v>1478</v>
      </c>
      <c r="C1439" s="5">
        <v>6.8</v>
      </c>
      <c r="D1439" s="7">
        <v>2004</v>
      </c>
      <c r="E1439" s="7" t="str">
        <f t="shared" si="77"/>
        <v>2000s</v>
      </c>
      <c r="F1439" s="9">
        <v>120776832</v>
      </c>
      <c r="G1439" s="11">
        <v>147</v>
      </c>
      <c r="H1439" s="2" t="s">
        <v>874</v>
      </c>
      <c r="I1439" s="2" t="s">
        <v>1119</v>
      </c>
      <c r="N1439" s="11">
        <v>266103</v>
      </c>
      <c r="O1439" s="11">
        <v>456</v>
      </c>
      <c r="P1439" s="2" t="s">
        <v>18</v>
      </c>
      <c r="Q1439" s="2" t="s">
        <v>19</v>
      </c>
      <c r="R1439" s="14">
        <v>75000000</v>
      </c>
      <c r="S1439" s="9">
        <f t="shared" si="76"/>
        <v>45776832</v>
      </c>
    </row>
    <row r="1440" spans="1:19" ht="13.2">
      <c r="A1440" s="2" t="s">
        <v>1343</v>
      </c>
      <c r="B1440" s="2" t="s">
        <v>6914</v>
      </c>
      <c r="C1440" s="5">
        <v>6.8</v>
      </c>
      <c r="D1440" s="7">
        <v>2012</v>
      </c>
      <c r="E1440" s="7" t="str">
        <f t="shared" si="77"/>
        <v>2010s</v>
      </c>
      <c r="F1440" s="9">
        <v>48056940</v>
      </c>
      <c r="G1440" s="11">
        <v>411</v>
      </c>
      <c r="H1440" s="2" t="s">
        <v>2379</v>
      </c>
      <c r="I1440" s="2" t="s">
        <v>6913</v>
      </c>
      <c r="N1440" s="11">
        <v>155153</v>
      </c>
      <c r="O1440" s="11">
        <v>524</v>
      </c>
      <c r="P1440" s="2" t="s">
        <v>18</v>
      </c>
      <c r="Q1440" s="2" t="s">
        <v>19</v>
      </c>
      <c r="R1440" s="14">
        <v>3000000</v>
      </c>
      <c r="S1440" s="9">
        <f t="shared" si="76"/>
        <v>45056940</v>
      </c>
    </row>
    <row r="1441" spans="1:19" ht="13.2">
      <c r="A1441" s="2" t="s">
        <v>4607</v>
      </c>
      <c r="B1441" s="2" t="s">
        <v>5399</v>
      </c>
      <c r="C1441" s="5">
        <v>6.8</v>
      </c>
      <c r="D1441" s="7">
        <v>1995</v>
      </c>
      <c r="E1441" s="7" t="str">
        <f t="shared" si="77"/>
        <v>1990s</v>
      </c>
      <c r="F1441" s="9">
        <v>56631572</v>
      </c>
      <c r="G1441" s="11">
        <v>88</v>
      </c>
      <c r="H1441" s="2" t="s">
        <v>874</v>
      </c>
      <c r="I1441" s="2" t="s">
        <v>3875</v>
      </c>
      <c r="N1441" s="11">
        <v>123390</v>
      </c>
      <c r="O1441" s="11">
        <v>248</v>
      </c>
      <c r="P1441" s="2" t="s">
        <v>18</v>
      </c>
      <c r="Q1441" s="2" t="s">
        <v>19</v>
      </c>
      <c r="R1441" s="14">
        <v>12000000</v>
      </c>
      <c r="S1441" s="9">
        <f t="shared" si="76"/>
        <v>44631572</v>
      </c>
    </row>
    <row r="1442" spans="1:19" ht="13.2">
      <c r="A1442" s="2" t="s">
        <v>4990</v>
      </c>
      <c r="B1442" s="2" t="s">
        <v>4991</v>
      </c>
      <c r="C1442" s="5">
        <v>6.8</v>
      </c>
      <c r="D1442" s="7">
        <v>1991</v>
      </c>
      <c r="E1442" s="7" t="str">
        <f t="shared" si="77"/>
        <v>1990s</v>
      </c>
      <c r="F1442" s="9">
        <v>59847242</v>
      </c>
      <c r="G1442" s="11">
        <v>31</v>
      </c>
      <c r="H1442" s="2" t="s">
        <v>3899</v>
      </c>
      <c r="I1442" s="2" t="s">
        <v>2949</v>
      </c>
      <c r="N1442" s="11">
        <v>55895</v>
      </c>
      <c r="O1442" s="11">
        <v>115</v>
      </c>
      <c r="P1442" s="2" t="s">
        <v>18</v>
      </c>
      <c r="Q1442" s="2" t="s">
        <v>19</v>
      </c>
      <c r="R1442" s="14">
        <v>16500000</v>
      </c>
      <c r="S1442" s="9">
        <f t="shared" si="76"/>
        <v>43347242</v>
      </c>
    </row>
    <row r="1443" spans="1:19" ht="13.2">
      <c r="A1443" s="2" t="s">
        <v>1198</v>
      </c>
      <c r="B1443" s="2" t="s">
        <v>1199</v>
      </c>
      <c r="C1443" s="5">
        <v>6.8</v>
      </c>
      <c r="D1443" s="7">
        <v>2012</v>
      </c>
      <c r="E1443" s="7" t="str">
        <f t="shared" si="77"/>
        <v>2010s</v>
      </c>
      <c r="F1443" s="9">
        <v>126149655</v>
      </c>
      <c r="G1443" s="11">
        <v>298</v>
      </c>
      <c r="H1443" s="2" t="s">
        <v>646</v>
      </c>
      <c r="I1443" s="2" t="s">
        <v>899</v>
      </c>
      <c r="N1443" s="11">
        <v>166693</v>
      </c>
      <c r="O1443" s="11">
        <v>276</v>
      </c>
      <c r="P1443" s="2" t="s">
        <v>18</v>
      </c>
      <c r="Q1443" s="2" t="s">
        <v>19</v>
      </c>
      <c r="R1443" s="14">
        <v>85000000</v>
      </c>
      <c r="S1443" s="9">
        <f t="shared" si="76"/>
        <v>41149655</v>
      </c>
    </row>
    <row r="1444" spans="1:19" ht="13.2">
      <c r="A1444" s="2" t="s">
        <v>2039</v>
      </c>
      <c r="B1444" s="2" t="s">
        <v>4739</v>
      </c>
      <c r="C1444" s="5">
        <v>6.8</v>
      </c>
      <c r="D1444" s="7">
        <v>1989</v>
      </c>
      <c r="E1444" s="7" t="str">
        <f t="shared" si="77"/>
        <v>1980s</v>
      </c>
      <c r="F1444" s="9">
        <v>58571513</v>
      </c>
      <c r="G1444" s="11">
        <v>43</v>
      </c>
      <c r="H1444" s="2" t="s">
        <v>1103</v>
      </c>
      <c r="I1444" s="2" t="s">
        <v>1211</v>
      </c>
      <c r="N1444" s="11">
        <v>30213</v>
      </c>
      <c r="O1444" s="11">
        <v>112</v>
      </c>
      <c r="P1444" s="2" t="s">
        <v>18</v>
      </c>
      <c r="Q1444" s="2" t="s">
        <v>19</v>
      </c>
      <c r="R1444" s="14">
        <v>19000000</v>
      </c>
      <c r="S1444" s="9">
        <f t="shared" si="76"/>
        <v>39571513</v>
      </c>
    </row>
    <row r="1445" spans="1:19" ht="13.2">
      <c r="A1445" s="2" t="s">
        <v>5712</v>
      </c>
      <c r="B1445" s="2" t="s">
        <v>5714</v>
      </c>
      <c r="C1445" s="5">
        <v>6.8</v>
      </c>
      <c r="D1445" s="7">
        <v>2014</v>
      </c>
      <c r="E1445" s="7" t="str">
        <f t="shared" si="77"/>
        <v>2010s</v>
      </c>
      <c r="F1445" s="9">
        <v>50461335</v>
      </c>
      <c r="G1445" s="11">
        <v>141</v>
      </c>
      <c r="H1445" s="2" t="s">
        <v>5713</v>
      </c>
      <c r="I1445" s="2" t="s">
        <v>282</v>
      </c>
      <c r="N1445" s="11">
        <v>83893</v>
      </c>
      <c r="O1445" s="11">
        <v>132</v>
      </c>
      <c r="P1445" s="2" t="s">
        <v>18</v>
      </c>
      <c r="Q1445" s="2" t="s">
        <v>19</v>
      </c>
      <c r="R1445" s="14">
        <v>11000000</v>
      </c>
      <c r="S1445" s="9">
        <f t="shared" si="76"/>
        <v>39461335</v>
      </c>
    </row>
    <row r="1446" spans="1:19" ht="13.2">
      <c r="A1446" s="2" t="s">
        <v>2389</v>
      </c>
      <c r="B1446" s="2" t="s">
        <v>5431</v>
      </c>
      <c r="C1446" s="5">
        <v>6.8</v>
      </c>
      <c r="D1446" s="7">
        <v>2016</v>
      </c>
      <c r="E1446" s="7" t="str">
        <f t="shared" si="77"/>
        <v>2010s</v>
      </c>
      <c r="F1446" s="9">
        <v>54257433</v>
      </c>
      <c r="G1446" s="11">
        <v>186</v>
      </c>
      <c r="H1446" s="2" t="s">
        <v>2083</v>
      </c>
      <c r="I1446" s="2" t="s">
        <v>4120</v>
      </c>
      <c r="N1446" s="11">
        <v>12983</v>
      </c>
      <c r="O1446" s="11">
        <v>139</v>
      </c>
      <c r="P1446" s="2" t="s">
        <v>18</v>
      </c>
      <c r="Q1446" s="2" t="s">
        <v>19</v>
      </c>
      <c r="R1446" s="14">
        <v>17000000</v>
      </c>
      <c r="S1446" s="9">
        <f t="shared" si="76"/>
        <v>37257433</v>
      </c>
    </row>
    <row r="1447" spans="1:19" ht="13.2">
      <c r="A1447" s="2" t="s">
        <v>3591</v>
      </c>
      <c r="B1447" s="2" t="s">
        <v>3592</v>
      </c>
      <c r="C1447" s="5">
        <v>6.8</v>
      </c>
      <c r="D1447" s="7">
        <v>1995</v>
      </c>
      <c r="E1447" s="7" t="str">
        <f t="shared" si="77"/>
        <v>1990s</v>
      </c>
      <c r="F1447" s="9">
        <v>66600000</v>
      </c>
      <c r="G1447" s="11">
        <v>79</v>
      </c>
      <c r="H1447" s="2" t="s">
        <v>1887</v>
      </c>
      <c r="I1447" s="2" t="s">
        <v>1907</v>
      </c>
      <c r="N1447" s="11">
        <v>94435</v>
      </c>
      <c r="O1447" s="11">
        <v>182</v>
      </c>
      <c r="P1447" s="2" t="s">
        <v>18</v>
      </c>
      <c r="Q1447" s="2" t="s">
        <v>219</v>
      </c>
      <c r="R1447" s="14">
        <v>30000000</v>
      </c>
      <c r="S1447" s="9">
        <f t="shared" si="76"/>
        <v>36600000</v>
      </c>
    </row>
    <row r="1448" spans="1:19" ht="13.2">
      <c r="A1448" s="2" t="s">
        <v>2793</v>
      </c>
      <c r="B1448" s="2" t="s">
        <v>3827</v>
      </c>
      <c r="C1448" s="5">
        <v>6.8</v>
      </c>
      <c r="D1448" s="7">
        <v>1981</v>
      </c>
      <c r="E1448" s="7" t="str">
        <f t="shared" si="77"/>
        <v>1980s</v>
      </c>
      <c r="F1448" s="9">
        <v>62300000</v>
      </c>
      <c r="G1448" s="11">
        <v>112</v>
      </c>
      <c r="H1448" s="2" t="s">
        <v>27</v>
      </c>
      <c r="I1448" s="2" t="s">
        <v>527</v>
      </c>
      <c r="N1448" s="11">
        <v>72085</v>
      </c>
      <c r="O1448" s="11">
        <v>263</v>
      </c>
      <c r="P1448" s="2" t="s">
        <v>18</v>
      </c>
      <c r="Q1448" s="2" t="s">
        <v>30</v>
      </c>
      <c r="R1448" s="14">
        <v>28000000</v>
      </c>
      <c r="S1448" s="9">
        <f t="shared" si="76"/>
        <v>34300000</v>
      </c>
    </row>
    <row r="1449" spans="1:19" ht="13.2">
      <c r="A1449" s="2" t="s">
        <v>217</v>
      </c>
      <c r="B1449" s="2" t="s">
        <v>5324</v>
      </c>
      <c r="C1449" s="5">
        <v>6.8</v>
      </c>
      <c r="D1449" s="7">
        <v>1996</v>
      </c>
      <c r="E1449" s="7" t="str">
        <f t="shared" si="77"/>
        <v>1990s</v>
      </c>
      <c r="F1449" s="9">
        <v>46338728</v>
      </c>
      <c r="G1449" s="11">
        <v>106</v>
      </c>
      <c r="H1449" s="2" t="s">
        <v>128</v>
      </c>
      <c r="I1449" s="2" t="s">
        <v>129</v>
      </c>
      <c r="N1449" s="11">
        <v>167750</v>
      </c>
      <c r="O1449" s="11">
        <v>506</v>
      </c>
      <c r="P1449" s="2" t="s">
        <v>18</v>
      </c>
      <c r="Q1449" s="2" t="s">
        <v>19</v>
      </c>
      <c r="R1449" s="14">
        <v>14500000</v>
      </c>
      <c r="S1449" s="9">
        <f t="shared" si="76"/>
        <v>31838728</v>
      </c>
    </row>
    <row r="1450" spans="1:19" ht="13.2">
      <c r="A1450" s="2" t="s">
        <v>5421</v>
      </c>
      <c r="B1450" s="2" t="s">
        <v>5422</v>
      </c>
      <c r="C1450" s="5">
        <v>6.8</v>
      </c>
      <c r="D1450" s="7">
        <v>1988</v>
      </c>
      <c r="E1450" s="7" t="str">
        <f t="shared" si="77"/>
        <v>1980s</v>
      </c>
      <c r="F1450" s="9">
        <v>44726644</v>
      </c>
      <c r="G1450" s="11">
        <v>50</v>
      </c>
      <c r="H1450" s="2" t="s">
        <v>4298</v>
      </c>
      <c r="I1450" s="2" t="s">
        <v>2193</v>
      </c>
      <c r="N1450" s="11">
        <v>42614</v>
      </c>
      <c r="O1450" s="11">
        <v>120</v>
      </c>
      <c r="P1450" s="2" t="s">
        <v>18</v>
      </c>
      <c r="Q1450" s="2" t="s">
        <v>19</v>
      </c>
      <c r="R1450" s="14">
        <v>13000000</v>
      </c>
      <c r="S1450" s="9">
        <f t="shared" si="76"/>
        <v>31726644</v>
      </c>
    </row>
    <row r="1451" spans="1:19" ht="13.2">
      <c r="A1451" s="2" t="s">
        <v>6542</v>
      </c>
      <c r="B1451" s="2" t="s">
        <v>6543</v>
      </c>
      <c r="C1451" s="5">
        <v>6.8</v>
      </c>
      <c r="D1451" s="7">
        <v>1953</v>
      </c>
      <c r="E1451" s="7" t="str">
        <f t="shared" si="77"/>
        <v>1950s</v>
      </c>
      <c r="F1451" s="9">
        <v>36000000</v>
      </c>
      <c r="G1451" s="11">
        <v>42</v>
      </c>
      <c r="H1451" s="2" t="s">
        <v>2942</v>
      </c>
      <c r="I1451" s="2" t="s">
        <v>2781</v>
      </c>
      <c r="N1451" s="11">
        <v>6359</v>
      </c>
      <c r="O1451" s="11">
        <v>69</v>
      </c>
      <c r="P1451" s="2" t="s">
        <v>18</v>
      </c>
      <c r="Q1451" s="2" t="s">
        <v>19</v>
      </c>
      <c r="R1451" s="14">
        <v>5000000</v>
      </c>
      <c r="S1451" s="9">
        <f t="shared" si="76"/>
        <v>31000000</v>
      </c>
    </row>
    <row r="1452" spans="1:19" ht="13.2">
      <c r="A1452" s="2" t="s">
        <v>6242</v>
      </c>
      <c r="B1452" s="2" t="s">
        <v>6250</v>
      </c>
      <c r="C1452" s="5">
        <v>6.8</v>
      </c>
      <c r="D1452" s="7">
        <v>1973</v>
      </c>
      <c r="E1452" s="7" t="str">
        <f t="shared" si="77"/>
        <v>1970s</v>
      </c>
      <c r="F1452" s="9">
        <v>35400000</v>
      </c>
      <c r="G1452" s="11">
        <v>136</v>
      </c>
      <c r="H1452" s="2" t="s">
        <v>27</v>
      </c>
      <c r="I1452" s="2" t="s">
        <v>3651</v>
      </c>
      <c r="N1452" s="11">
        <v>74957</v>
      </c>
      <c r="O1452" s="11">
        <v>251</v>
      </c>
      <c r="P1452" s="2" t="s">
        <v>18</v>
      </c>
      <c r="Q1452" s="2" t="s">
        <v>30</v>
      </c>
      <c r="R1452" s="14">
        <v>7000000</v>
      </c>
      <c r="S1452" s="9">
        <f t="shared" si="76"/>
        <v>28400000</v>
      </c>
    </row>
    <row r="1453" spans="1:19" ht="13.2">
      <c r="A1453" s="2" t="s">
        <v>631</v>
      </c>
      <c r="B1453" s="2" t="s">
        <v>2360</v>
      </c>
      <c r="C1453" s="5">
        <v>6.8</v>
      </c>
      <c r="D1453" s="7">
        <v>2008</v>
      </c>
      <c r="E1453" s="7" t="str">
        <f t="shared" si="77"/>
        <v>2000s</v>
      </c>
      <c r="F1453" s="9">
        <v>97680195</v>
      </c>
      <c r="G1453" s="11">
        <v>190</v>
      </c>
      <c r="H1453" s="2" t="s">
        <v>874</v>
      </c>
      <c r="I1453" s="2" t="s">
        <v>369</v>
      </c>
      <c r="N1453" s="11">
        <v>271691</v>
      </c>
      <c r="O1453" s="11">
        <v>243</v>
      </c>
      <c r="P1453" s="2" t="s">
        <v>18</v>
      </c>
      <c r="Q1453" s="2" t="s">
        <v>19</v>
      </c>
      <c r="R1453" s="14">
        <v>70000000</v>
      </c>
      <c r="S1453" s="9">
        <f t="shared" si="76"/>
        <v>27680195</v>
      </c>
    </row>
    <row r="1454" spans="1:19" ht="13.2">
      <c r="A1454" s="2" t="s">
        <v>1506</v>
      </c>
      <c r="B1454" s="2" t="s">
        <v>6037</v>
      </c>
      <c r="C1454" s="5">
        <v>6.8</v>
      </c>
      <c r="D1454" s="7">
        <v>1996</v>
      </c>
      <c r="E1454" s="7" t="str">
        <f t="shared" si="77"/>
        <v>1990s</v>
      </c>
      <c r="F1454" s="9">
        <v>36049108</v>
      </c>
      <c r="G1454" s="11">
        <v>29</v>
      </c>
      <c r="H1454" s="2" t="s">
        <v>2652</v>
      </c>
      <c r="I1454" s="2" t="s">
        <v>357</v>
      </c>
      <c r="N1454" s="11">
        <v>10139</v>
      </c>
      <c r="O1454" s="11">
        <v>70</v>
      </c>
      <c r="P1454" s="2" t="s">
        <v>18</v>
      </c>
      <c r="Q1454" s="2" t="s">
        <v>19</v>
      </c>
      <c r="R1454" s="14">
        <v>9000000</v>
      </c>
      <c r="S1454" s="9">
        <f t="shared" si="76"/>
        <v>27049108</v>
      </c>
    </row>
    <row r="1455" spans="1:19" ht="13.2">
      <c r="A1455" s="2" t="s">
        <v>4037</v>
      </c>
      <c r="B1455" s="2" t="s">
        <v>4038</v>
      </c>
      <c r="C1455" s="5">
        <v>6.8</v>
      </c>
      <c r="D1455" s="7">
        <v>2011</v>
      </c>
      <c r="E1455" s="7" t="str">
        <f t="shared" si="77"/>
        <v>2010s</v>
      </c>
      <c r="F1455" s="9">
        <v>51533608</v>
      </c>
      <c r="G1455" s="11">
        <v>408</v>
      </c>
      <c r="H1455" s="2" t="s">
        <v>399</v>
      </c>
      <c r="I1455" s="2" t="s">
        <v>137</v>
      </c>
      <c r="N1455" s="11">
        <v>203111</v>
      </c>
      <c r="O1455" s="11">
        <v>755</v>
      </c>
      <c r="P1455" s="2" t="s">
        <v>18</v>
      </c>
      <c r="Q1455" s="2" t="s">
        <v>19</v>
      </c>
      <c r="R1455" s="14">
        <v>25000000</v>
      </c>
      <c r="S1455" s="9">
        <f t="shared" si="76"/>
        <v>26533608</v>
      </c>
    </row>
    <row r="1456" spans="1:19" ht="13.2">
      <c r="A1456" s="2" t="s">
        <v>929</v>
      </c>
      <c r="B1456" s="2" t="s">
        <v>1320</v>
      </c>
      <c r="C1456" s="5">
        <v>6.8</v>
      </c>
      <c r="D1456" s="7">
        <v>1997</v>
      </c>
      <c r="E1456" s="7" t="str">
        <f t="shared" si="77"/>
        <v>1990s</v>
      </c>
      <c r="F1456" s="9">
        <v>101087161</v>
      </c>
      <c r="G1456" s="11">
        <v>139</v>
      </c>
      <c r="H1456" s="2" t="s">
        <v>200</v>
      </c>
      <c r="I1456" s="2" t="s">
        <v>165</v>
      </c>
      <c r="N1456" s="11">
        <v>225282</v>
      </c>
      <c r="O1456" s="11">
        <v>339</v>
      </c>
      <c r="P1456" s="2" t="s">
        <v>18</v>
      </c>
      <c r="Q1456" s="2" t="s">
        <v>19</v>
      </c>
      <c r="R1456" s="14">
        <v>75000000</v>
      </c>
      <c r="S1456" s="9">
        <f t="shared" si="76"/>
        <v>26087161</v>
      </c>
    </row>
    <row r="1457" spans="1:19" ht="13.2">
      <c r="A1457" s="2" t="s">
        <v>156</v>
      </c>
      <c r="B1457" s="2" t="s">
        <v>160</v>
      </c>
      <c r="C1457" s="5">
        <v>6.8</v>
      </c>
      <c r="D1457" s="7">
        <v>2006</v>
      </c>
      <c r="E1457" s="7" t="str">
        <f t="shared" si="77"/>
        <v>2000s</v>
      </c>
      <c r="F1457" s="9">
        <v>234360014</v>
      </c>
      <c r="G1457" s="11">
        <v>334</v>
      </c>
      <c r="H1457" s="2" t="s">
        <v>158</v>
      </c>
      <c r="I1457" s="2" t="s">
        <v>159</v>
      </c>
      <c r="N1457" s="11">
        <v>383427</v>
      </c>
      <c r="O1457" s="11">
        <v>1912</v>
      </c>
      <c r="P1457" s="2" t="s">
        <v>18</v>
      </c>
      <c r="Q1457" s="2" t="s">
        <v>161</v>
      </c>
      <c r="R1457" s="14">
        <v>210000000</v>
      </c>
      <c r="S1457" s="9">
        <f t="shared" si="76"/>
        <v>24360014</v>
      </c>
    </row>
    <row r="1458" spans="1:19" ht="13.2">
      <c r="A1458" s="2" t="s">
        <v>3454</v>
      </c>
      <c r="B1458" s="2" t="s">
        <v>4484</v>
      </c>
      <c r="C1458" s="5">
        <v>6.8</v>
      </c>
      <c r="D1458" s="7">
        <v>2015</v>
      </c>
      <c r="E1458" s="7" t="str">
        <f t="shared" si="77"/>
        <v>2010s</v>
      </c>
      <c r="F1458" s="9">
        <v>42652003</v>
      </c>
      <c r="G1458" s="11">
        <v>61</v>
      </c>
      <c r="H1458" s="2" t="s">
        <v>3977</v>
      </c>
      <c r="I1458" s="2" t="s">
        <v>1788</v>
      </c>
      <c r="N1458" s="11">
        <v>18915</v>
      </c>
      <c r="O1458" s="11">
        <v>87</v>
      </c>
      <c r="P1458" s="2" t="s">
        <v>18</v>
      </c>
      <c r="Q1458" s="2" t="s">
        <v>19</v>
      </c>
      <c r="R1458" s="14">
        <v>20000000</v>
      </c>
      <c r="S1458" s="9">
        <f t="shared" si="76"/>
        <v>22652003</v>
      </c>
    </row>
    <row r="1459" spans="1:19" ht="13.2">
      <c r="A1459" s="2" t="s">
        <v>5590</v>
      </c>
      <c r="B1459" s="2" t="s">
        <v>6601</v>
      </c>
      <c r="C1459" s="5">
        <v>6.8</v>
      </c>
      <c r="D1459" s="7">
        <v>2015</v>
      </c>
      <c r="E1459" s="7" t="str">
        <f t="shared" si="77"/>
        <v>2010s</v>
      </c>
      <c r="F1459" s="9">
        <v>27285953</v>
      </c>
      <c r="G1459" s="11">
        <v>203</v>
      </c>
      <c r="H1459" s="2" t="s">
        <v>33</v>
      </c>
      <c r="I1459" s="2" t="s">
        <v>6600</v>
      </c>
      <c r="N1459" s="11">
        <v>48675</v>
      </c>
      <c r="O1459" s="11">
        <v>214</v>
      </c>
      <c r="P1459" s="2" t="s">
        <v>18</v>
      </c>
      <c r="Q1459" s="2" t="s">
        <v>19</v>
      </c>
      <c r="R1459" s="14">
        <v>5000000</v>
      </c>
      <c r="S1459" s="9">
        <f t="shared" si="76"/>
        <v>22285953</v>
      </c>
    </row>
    <row r="1460" spans="1:19" ht="13.2">
      <c r="A1460" s="2" t="s">
        <v>6844</v>
      </c>
      <c r="B1460" s="2" t="s">
        <v>6845</v>
      </c>
      <c r="C1460" s="5">
        <v>6.8</v>
      </c>
      <c r="D1460" s="7">
        <v>2015</v>
      </c>
      <c r="E1460" s="7" t="str">
        <f t="shared" si="77"/>
        <v>2010s</v>
      </c>
      <c r="F1460" s="9">
        <v>25138292</v>
      </c>
      <c r="G1460" s="11">
        <v>425</v>
      </c>
      <c r="H1460" s="2" t="s">
        <v>2379</v>
      </c>
      <c r="I1460" s="2" t="s">
        <v>3490</v>
      </c>
      <c r="N1460" s="11">
        <v>66483</v>
      </c>
      <c r="O1460" s="11">
        <v>452</v>
      </c>
      <c r="P1460" s="2" t="s">
        <v>18</v>
      </c>
      <c r="Q1460" s="2" t="s">
        <v>19</v>
      </c>
      <c r="R1460" s="14">
        <v>3500000</v>
      </c>
      <c r="S1460" s="9">
        <f t="shared" si="76"/>
        <v>21638292</v>
      </c>
    </row>
    <row r="1461" spans="1:19" ht="13.2">
      <c r="A1461" s="2" t="s">
        <v>696</v>
      </c>
      <c r="B1461" s="2" t="s">
        <v>2586</v>
      </c>
      <c r="C1461" s="5">
        <v>6.8</v>
      </c>
      <c r="D1461" s="7">
        <v>1999</v>
      </c>
      <c r="E1461" s="7" t="str">
        <f t="shared" si="77"/>
        <v>1990s</v>
      </c>
      <c r="F1461" s="9">
        <v>69304264</v>
      </c>
      <c r="G1461" s="11">
        <v>152</v>
      </c>
      <c r="H1461" s="2" t="s">
        <v>2585</v>
      </c>
      <c r="I1461" s="2" t="s">
        <v>948</v>
      </c>
      <c r="N1461" s="11">
        <v>73068</v>
      </c>
      <c r="O1461" s="11">
        <v>419</v>
      </c>
      <c r="P1461" s="2" t="s">
        <v>18</v>
      </c>
      <c r="Q1461" s="2" t="s">
        <v>19</v>
      </c>
      <c r="R1461" s="14">
        <v>48000000</v>
      </c>
      <c r="S1461" s="9">
        <f t="shared" si="76"/>
        <v>21304264</v>
      </c>
    </row>
    <row r="1462" spans="1:19" ht="13.2">
      <c r="A1462" s="2" t="s">
        <v>426</v>
      </c>
      <c r="B1462" s="2" t="s">
        <v>1928</v>
      </c>
      <c r="C1462" s="5">
        <v>6.8</v>
      </c>
      <c r="D1462" s="7">
        <v>1999</v>
      </c>
      <c r="E1462" s="7" t="str">
        <f t="shared" si="77"/>
        <v>1990s</v>
      </c>
      <c r="F1462" s="9">
        <v>75530832</v>
      </c>
      <c r="G1462" s="11">
        <v>171</v>
      </c>
      <c r="H1462" s="2" t="s">
        <v>1822</v>
      </c>
      <c r="I1462" s="2" t="s">
        <v>1211</v>
      </c>
      <c r="N1462" s="11">
        <v>97047</v>
      </c>
      <c r="O1462" s="11">
        <v>452</v>
      </c>
      <c r="P1462" s="2" t="s">
        <v>18</v>
      </c>
      <c r="Q1462" s="2" t="s">
        <v>19</v>
      </c>
      <c r="R1462" s="14">
        <v>55000000</v>
      </c>
      <c r="S1462" s="9">
        <f t="shared" si="76"/>
        <v>20530832</v>
      </c>
    </row>
    <row r="1463" spans="1:19" ht="13.2">
      <c r="A1463" s="2" t="s">
        <v>2487</v>
      </c>
      <c r="B1463" s="2" t="s">
        <v>4830</v>
      </c>
      <c r="C1463" s="5">
        <v>6.8</v>
      </c>
      <c r="D1463" s="7">
        <v>1980</v>
      </c>
      <c r="E1463" s="7" t="str">
        <f t="shared" si="77"/>
        <v>1980s</v>
      </c>
      <c r="F1463" s="9">
        <v>21378000</v>
      </c>
      <c r="G1463" s="11">
        <v>212</v>
      </c>
      <c r="H1463" s="2" t="s">
        <v>3289</v>
      </c>
      <c r="I1463" s="2" t="s">
        <v>904</v>
      </c>
      <c r="N1463" s="11">
        <v>46492</v>
      </c>
      <c r="O1463" s="11">
        <v>335</v>
      </c>
      <c r="P1463" s="2" t="s">
        <v>18</v>
      </c>
      <c r="Q1463" s="2" t="s">
        <v>19</v>
      </c>
      <c r="R1463" s="14">
        <v>1000000</v>
      </c>
      <c r="S1463" s="9">
        <f t="shared" si="76"/>
        <v>20378000</v>
      </c>
    </row>
    <row r="1464" spans="1:19" ht="13.2">
      <c r="A1464" s="2" t="s">
        <v>5289</v>
      </c>
      <c r="B1464" s="2" t="s">
        <v>5589</v>
      </c>
      <c r="C1464" s="5">
        <v>6.8</v>
      </c>
      <c r="D1464" s="7">
        <v>2002</v>
      </c>
      <c r="E1464" s="7" t="str">
        <f t="shared" si="77"/>
        <v>2000s</v>
      </c>
      <c r="F1464" s="9">
        <v>31597131</v>
      </c>
      <c r="G1464" s="11">
        <v>207</v>
      </c>
      <c r="H1464" s="2" t="s">
        <v>1945</v>
      </c>
      <c r="I1464" s="2" t="s">
        <v>456</v>
      </c>
      <c r="N1464" s="11">
        <v>97938</v>
      </c>
      <c r="O1464" s="11">
        <v>605</v>
      </c>
      <c r="P1464" s="2" t="s">
        <v>18</v>
      </c>
      <c r="Q1464" s="2" t="s">
        <v>19</v>
      </c>
      <c r="R1464" s="14">
        <v>12000000</v>
      </c>
      <c r="S1464" s="9">
        <f t="shared" si="76"/>
        <v>19597131</v>
      </c>
    </row>
    <row r="1465" spans="1:19" ht="13.2">
      <c r="A1465" s="2" t="s">
        <v>5150</v>
      </c>
      <c r="B1465" s="2" t="s">
        <v>5151</v>
      </c>
      <c r="C1465" s="5">
        <v>6.8</v>
      </c>
      <c r="D1465" s="7">
        <v>2000</v>
      </c>
      <c r="E1465" s="7" t="str">
        <f t="shared" si="77"/>
        <v>2000s</v>
      </c>
      <c r="F1465" s="9">
        <v>33771174</v>
      </c>
      <c r="G1465" s="11">
        <v>78</v>
      </c>
      <c r="H1465" s="2" t="s">
        <v>750</v>
      </c>
      <c r="I1465" s="2" t="s">
        <v>469</v>
      </c>
      <c r="N1465" s="11">
        <v>27044</v>
      </c>
      <c r="O1465" s="11">
        <v>240</v>
      </c>
      <c r="P1465" s="2" t="s">
        <v>18</v>
      </c>
      <c r="Q1465" s="2" t="s">
        <v>19</v>
      </c>
      <c r="R1465" s="14">
        <v>15000000</v>
      </c>
      <c r="S1465" s="9">
        <f t="shared" si="76"/>
        <v>18771174</v>
      </c>
    </row>
    <row r="1466" spans="1:19" ht="13.2">
      <c r="A1466" s="2" t="s">
        <v>6256</v>
      </c>
      <c r="B1466" s="2" t="s">
        <v>6257</v>
      </c>
      <c r="C1466" s="5">
        <v>6.8</v>
      </c>
      <c r="D1466" s="7">
        <v>1976</v>
      </c>
      <c r="E1466" s="7" t="str">
        <f t="shared" si="77"/>
        <v>1970s</v>
      </c>
      <c r="F1466" s="9">
        <v>25000000</v>
      </c>
      <c r="G1466" s="11">
        <v>112</v>
      </c>
      <c r="H1466" s="2" t="s">
        <v>40</v>
      </c>
      <c r="I1466" s="2" t="s">
        <v>5057</v>
      </c>
      <c r="N1466" s="11">
        <v>39847</v>
      </c>
      <c r="O1466" s="11">
        <v>242</v>
      </c>
      <c r="P1466" s="2" t="s">
        <v>18</v>
      </c>
      <c r="Q1466" s="2" t="s">
        <v>19</v>
      </c>
      <c r="R1466" s="14">
        <v>9000000</v>
      </c>
      <c r="S1466" s="9">
        <f t="shared" si="76"/>
        <v>16000000</v>
      </c>
    </row>
    <row r="1467" spans="1:19" ht="13.2">
      <c r="A1467" s="2" t="s">
        <v>6132</v>
      </c>
      <c r="B1467" s="2" t="s">
        <v>6134</v>
      </c>
      <c r="C1467" s="5">
        <v>6.8</v>
      </c>
      <c r="D1467" s="7">
        <v>1969</v>
      </c>
      <c r="E1467" s="7" t="str">
        <f t="shared" si="77"/>
        <v>1960s</v>
      </c>
      <c r="F1467" s="9">
        <v>22800000</v>
      </c>
      <c r="G1467" s="11">
        <v>143</v>
      </c>
      <c r="H1467" s="2" t="s">
        <v>27</v>
      </c>
      <c r="I1467" s="2" t="s">
        <v>6133</v>
      </c>
      <c r="N1467" s="11">
        <v>59941</v>
      </c>
      <c r="O1467" s="11">
        <v>452</v>
      </c>
      <c r="P1467" s="2" t="s">
        <v>18</v>
      </c>
      <c r="Q1467" s="2" t="s">
        <v>30</v>
      </c>
      <c r="R1467" s="14">
        <v>7000000</v>
      </c>
      <c r="S1467" s="9">
        <f t="shared" si="76"/>
        <v>15800000</v>
      </c>
    </row>
    <row r="1468" spans="1:19" ht="13.2">
      <c r="A1468" s="2" t="s">
        <v>7334</v>
      </c>
      <c r="B1468" s="2" t="s">
        <v>7335</v>
      </c>
      <c r="C1468" s="5">
        <v>6.8</v>
      </c>
      <c r="D1468" s="7">
        <v>2005</v>
      </c>
      <c r="E1468" s="7" t="str">
        <f t="shared" si="77"/>
        <v>2000s</v>
      </c>
      <c r="F1468" s="9">
        <v>16101109</v>
      </c>
      <c r="G1468" s="11">
        <v>91</v>
      </c>
      <c r="H1468" s="2" t="s">
        <v>869</v>
      </c>
      <c r="I1468" s="2" t="s">
        <v>188</v>
      </c>
      <c r="N1468" s="11">
        <v>76467</v>
      </c>
      <c r="O1468" s="11">
        <v>236</v>
      </c>
      <c r="P1468" s="2" t="s">
        <v>18</v>
      </c>
      <c r="Q1468" s="2" t="s">
        <v>19</v>
      </c>
      <c r="R1468" s="14">
        <v>3000000</v>
      </c>
      <c r="S1468" s="9">
        <f t="shared" si="76"/>
        <v>13101109</v>
      </c>
    </row>
    <row r="1469" spans="1:19" ht="13.2">
      <c r="A1469" s="2" t="s">
        <v>2928</v>
      </c>
      <c r="B1469" s="2" t="s">
        <v>2929</v>
      </c>
      <c r="C1469" s="5">
        <v>6.8</v>
      </c>
      <c r="D1469" s="7">
        <v>2006</v>
      </c>
      <c r="E1469" s="7" t="str">
        <f t="shared" si="77"/>
        <v>2000s</v>
      </c>
      <c r="F1469" s="9">
        <v>52320979</v>
      </c>
      <c r="G1469" s="11">
        <v>175</v>
      </c>
      <c r="H1469" s="2" t="s">
        <v>384</v>
      </c>
      <c r="I1469" s="2" t="s">
        <v>335</v>
      </c>
      <c r="N1469" s="11">
        <v>114321</v>
      </c>
      <c r="O1469" s="11">
        <v>548</v>
      </c>
      <c r="P1469" s="2" t="s">
        <v>18</v>
      </c>
      <c r="Q1469" s="2" t="s">
        <v>19</v>
      </c>
      <c r="R1469" s="14">
        <v>40000000</v>
      </c>
      <c r="S1469" s="9">
        <f t="shared" si="76"/>
        <v>12320979</v>
      </c>
    </row>
    <row r="1470" spans="1:19" ht="13.2">
      <c r="A1470" s="2" t="s">
        <v>844</v>
      </c>
      <c r="B1470" s="2" t="s">
        <v>2754</v>
      </c>
      <c r="C1470" s="5">
        <v>6.8</v>
      </c>
      <c r="D1470" s="7">
        <v>2006</v>
      </c>
      <c r="E1470" s="7" t="str">
        <f t="shared" si="77"/>
        <v>2000s</v>
      </c>
      <c r="F1470" s="9">
        <v>62318875</v>
      </c>
      <c r="G1470" s="11">
        <v>206</v>
      </c>
      <c r="H1470" s="2" t="s">
        <v>158</v>
      </c>
      <c r="I1470" s="2" t="s">
        <v>171</v>
      </c>
      <c r="N1470" s="11">
        <v>156225</v>
      </c>
      <c r="O1470" s="11">
        <v>502</v>
      </c>
      <c r="P1470" s="2" t="s">
        <v>18</v>
      </c>
      <c r="Q1470" s="2" t="s">
        <v>19</v>
      </c>
      <c r="R1470" s="14">
        <v>50000000</v>
      </c>
      <c r="S1470" s="9">
        <f t="shared" si="76"/>
        <v>12318875</v>
      </c>
    </row>
    <row r="1471" spans="1:19" ht="13.2">
      <c r="A1471" s="2" t="s">
        <v>7239</v>
      </c>
      <c r="B1471" s="2" t="s">
        <v>7240</v>
      </c>
      <c r="C1471" s="5">
        <v>6.8</v>
      </c>
      <c r="D1471" s="7">
        <v>1988</v>
      </c>
      <c r="E1471" s="7" t="str">
        <f t="shared" si="77"/>
        <v>1980s</v>
      </c>
      <c r="F1471" s="9">
        <v>11806119</v>
      </c>
      <c r="G1471" s="11">
        <v>61</v>
      </c>
      <c r="H1471" s="2" t="s">
        <v>3179</v>
      </c>
      <c r="I1471" s="2" t="s">
        <v>5032</v>
      </c>
      <c r="N1471" s="11">
        <v>57578</v>
      </c>
      <c r="O1471" s="11">
        <v>210</v>
      </c>
      <c r="P1471" s="2" t="s">
        <v>18</v>
      </c>
      <c r="Q1471" s="2" t="s">
        <v>19</v>
      </c>
      <c r="R1471" s="14">
        <v>1100000</v>
      </c>
      <c r="S1471" s="9">
        <f t="shared" si="76"/>
        <v>10706119</v>
      </c>
    </row>
    <row r="1472" spans="1:19" ht="13.2">
      <c r="A1472" s="2" t="s">
        <v>4778</v>
      </c>
      <c r="B1472" s="2" t="s">
        <v>5851</v>
      </c>
      <c r="C1472" s="5">
        <v>6.8</v>
      </c>
      <c r="D1472" s="7">
        <v>2006</v>
      </c>
      <c r="E1472" s="7" t="str">
        <f t="shared" si="77"/>
        <v>2000s</v>
      </c>
      <c r="F1472" s="9">
        <v>20338609</v>
      </c>
      <c r="G1472" s="11">
        <v>211</v>
      </c>
      <c r="H1472" s="2" t="s">
        <v>2545</v>
      </c>
      <c r="I1472" s="2" t="s">
        <v>1208</v>
      </c>
      <c r="J1472" t="str">
        <f>IF(I1472="Meryl Streep",B1472," ")</f>
        <v>A Prairie Home Companion </v>
      </c>
      <c r="N1472" s="11">
        <v>19655</v>
      </c>
      <c r="O1472" s="11">
        <v>280</v>
      </c>
      <c r="P1472" s="2" t="s">
        <v>18</v>
      </c>
      <c r="Q1472" s="2" t="s">
        <v>19</v>
      </c>
      <c r="R1472" s="14">
        <v>10000000</v>
      </c>
      <c r="S1472" s="9">
        <f t="shared" si="76"/>
        <v>10338609</v>
      </c>
    </row>
    <row r="1473" spans="1:19" ht="13.2">
      <c r="A1473" s="2" t="s">
        <v>520</v>
      </c>
      <c r="B1473" s="2" t="s">
        <v>3658</v>
      </c>
      <c r="C1473" s="5">
        <v>6.8</v>
      </c>
      <c r="D1473" s="7">
        <v>2011</v>
      </c>
      <c r="E1473" s="7" t="str">
        <f t="shared" si="77"/>
        <v>2010s</v>
      </c>
      <c r="F1473" s="9">
        <v>40247512</v>
      </c>
      <c r="G1473" s="11">
        <v>417</v>
      </c>
      <c r="H1473" s="2" t="s">
        <v>512</v>
      </c>
      <c r="I1473" s="2" t="s">
        <v>3657</v>
      </c>
      <c r="N1473" s="11">
        <v>159198</v>
      </c>
      <c r="O1473" s="11">
        <v>438</v>
      </c>
      <c r="P1473" s="2" t="s">
        <v>18</v>
      </c>
      <c r="Q1473" s="2" t="s">
        <v>19</v>
      </c>
      <c r="R1473" s="14">
        <v>30000000</v>
      </c>
      <c r="S1473" s="9">
        <f t="shared" si="76"/>
        <v>10247512</v>
      </c>
    </row>
    <row r="1474" spans="1:19" ht="13.2">
      <c r="A1474" s="2" t="s">
        <v>6242</v>
      </c>
      <c r="B1474" s="2" t="s">
        <v>6258</v>
      </c>
      <c r="C1474" s="5">
        <v>6.8</v>
      </c>
      <c r="D1474" s="7">
        <v>1974</v>
      </c>
      <c r="E1474" s="7" t="str">
        <f t="shared" si="77"/>
        <v>1970s</v>
      </c>
      <c r="F1474" s="9">
        <v>21000000</v>
      </c>
      <c r="G1474" s="11">
        <v>118</v>
      </c>
      <c r="H1474" s="2" t="s">
        <v>27</v>
      </c>
      <c r="I1474" s="2" t="s">
        <v>120</v>
      </c>
      <c r="N1474" s="11">
        <v>73950</v>
      </c>
      <c r="O1474" s="11">
        <v>258</v>
      </c>
      <c r="P1474" s="2" t="s">
        <v>18</v>
      </c>
      <c r="Q1474" s="2" t="s">
        <v>30</v>
      </c>
      <c r="R1474" s="14">
        <v>13000000</v>
      </c>
      <c r="S1474" s="9">
        <f t="shared" ref="S1474:S1537" si="78">F1474-R1474</f>
        <v>8000000</v>
      </c>
    </row>
    <row r="1475" spans="1:19" ht="13.2">
      <c r="A1475" s="2" t="s">
        <v>1983</v>
      </c>
      <c r="B1475" s="2" t="s">
        <v>6264</v>
      </c>
      <c r="C1475" s="5">
        <v>6.8</v>
      </c>
      <c r="D1475" s="7">
        <v>1996</v>
      </c>
      <c r="E1475" s="7" t="str">
        <f t="shared" ref="E1475:E1538" si="79">LEFT(D1475,3)&amp;"0s"</f>
        <v>1990s</v>
      </c>
      <c r="F1475" s="9">
        <v>14891000</v>
      </c>
      <c r="G1475" s="11">
        <v>50</v>
      </c>
      <c r="H1475" s="2" t="s">
        <v>869</v>
      </c>
      <c r="I1475" s="2" t="s">
        <v>1785</v>
      </c>
      <c r="N1475" s="11">
        <v>15088</v>
      </c>
      <c r="O1475" s="11">
        <v>105</v>
      </c>
      <c r="P1475" s="2" t="s">
        <v>18</v>
      </c>
      <c r="Q1475" s="2" t="s">
        <v>19</v>
      </c>
      <c r="R1475" s="14">
        <v>7000000</v>
      </c>
      <c r="S1475" s="9">
        <f t="shared" si="78"/>
        <v>7891000</v>
      </c>
    </row>
    <row r="1476" spans="1:19" ht="13.2">
      <c r="A1476" s="2" t="s">
        <v>2796</v>
      </c>
      <c r="B1476" s="2" t="s">
        <v>3313</v>
      </c>
      <c r="C1476" s="5">
        <v>6.8</v>
      </c>
      <c r="D1476" s="7">
        <v>2006</v>
      </c>
      <c r="E1476" s="7" t="str">
        <f t="shared" si="79"/>
        <v>2000s</v>
      </c>
      <c r="F1476" s="9">
        <v>37617947</v>
      </c>
      <c r="G1476" s="11">
        <v>122</v>
      </c>
      <c r="H1476" s="2" t="s">
        <v>2668</v>
      </c>
      <c r="I1476" s="2" t="s">
        <v>3312</v>
      </c>
      <c r="N1476" s="11">
        <v>8143</v>
      </c>
      <c r="O1476" s="11">
        <v>203</v>
      </c>
      <c r="P1476" s="2" t="s">
        <v>18</v>
      </c>
      <c r="Q1476" s="2" t="s">
        <v>19</v>
      </c>
      <c r="R1476" s="14">
        <v>30000000</v>
      </c>
      <c r="S1476" s="9">
        <f t="shared" si="78"/>
        <v>7617947</v>
      </c>
    </row>
    <row r="1477" spans="1:19" ht="13.2">
      <c r="A1477" s="2" t="s">
        <v>5736</v>
      </c>
      <c r="B1477" s="2" t="s">
        <v>5737</v>
      </c>
      <c r="C1477" s="5">
        <v>6.8</v>
      </c>
      <c r="D1477" s="7">
        <v>2012</v>
      </c>
      <c r="E1477" s="7" t="str">
        <f t="shared" si="79"/>
        <v>2010s</v>
      </c>
      <c r="F1477" s="9">
        <v>18381787</v>
      </c>
      <c r="G1477" s="11">
        <v>175</v>
      </c>
      <c r="H1477" s="2" t="s">
        <v>1278</v>
      </c>
      <c r="I1477" s="2" t="s">
        <v>1713</v>
      </c>
      <c r="N1477" s="11">
        <v>15684</v>
      </c>
      <c r="O1477" s="11">
        <v>126</v>
      </c>
      <c r="P1477" s="2" t="s">
        <v>18</v>
      </c>
      <c r="Q1477" s="2" t="s">
        <v>30</v>
      </c>
      <c r="R1477" s="14">
        <v>11000000</v>
      </c>
      <c r="S1477" s="9">
        <f t="shared" si="78"/>
        <v>7381787</v>
      </c>
    </row>
    <row r="1478" spans="1:19" ht="13.2">
      <c r="A1478" s="2" t="s">
        <v>293</v>
      </c>
      <c r="B1478" s="2" t="s">
        <v>4533</v>
      </c>
      <c r="C1478" s="5">
        <v>6.8</v>
      </c>
      <c r="D1478" s="7">
        <v>2008</v>
      </c>
      <c r="E1478" s="7" t="str">
        <f t="shared" si="79"/>
        <v>2000s</v>
      </c>
      <c r="F1478" s="9">
        <v>26415649</v>
      </c>
      <c r="G1478" s="11">
        <v>190</v>
      </c>
      <c r="H1478" s="2" t="s">
        <v>267</v>
      </c>
      <c r="I1478" s="2" t="s">
        <v>335</v>
      </c>
      <c r="N1478" s="11">
        <v>94892</v>
      </c>
      <c r="O1478" s="11">
        <v>189</v>
      </c>
      <c r="P1478" s="2" t="s">
        <v>18</v>
      </c>
      <c r="Q1478" s="2" t="s">
        <v>19</v>
      </c>
      <c r="R1478" s="14">
        <v>20000000</v>
      </c>
      <c r="S1478" s="9">
        <f t="shared" si="78"/>
        <v>6415649</v>
      </c>
    </row>
    <row r="1479" spans="1:19" ht="13.2">
      <c r="A1479" s="2" t="s">
        <v>608</v>
      </c>
      <c r="B1479" s="2" t="s">
        <v>4404</v>
      </c>
      <c r="C1479" s="5">
        <v>6.8</v>
      </c>
      <c r="D1479" s="7">
        <v>2002</v>
      </c>
      <c r="E1479" s="7" t="str">
        <f t="shared" si="79"/>
        <v>2000s</v>
      </c>
      <c r="F1479" s="9">
        <v>25296447</v>
      </c>
      <c r="G1479" s="11">
        <v>171</v>
      </c>
      <c r="H1479" s="2" t="s">
        <v>200</v>
      </c>
      <c r="I1479" s="2" t="s">
        <v>201</v>
      </c>
      <c r="N1479" s="11">
        <v>237248</v>
      </c>
      <c r="O1479" s="11">
        <v>460</v>
      </c>
      <c r="P1479" s="2" t="s">
        <v>18</v>
      </c>
      <c r="Q1479" s="2" t="s">
        <v>771</v>
      </c>
      <c r="R1479" s="14">
        <v>21000000</v>
      </c>
      <c r="S1479" s="9">
        <f t="shared" si="78"/>
        <v>4296447</v>
      </c>
    </row>
    <row r="1480" spans="1:19" ht="13.2">
      <c r="A1480" s="2" t="s">
        <v>3914</v>
      </c>
      <c r="B1480" s="2" t="s">
        <v>6424</v>
      </c>
      <c r="C1480" s="5">
        <v>6.8</v>
      </c>
      <c r="D1480" s="7">
        <v>2011</v>
      </c>
      <c r="E1480" s="7" t="str">
        <f t="shared" si="79"/>
        <v>2010s</v>
      </c>
      <c r="F1480" s="9">
        <v>9203192</v>
      </c>
      <c r="G1480" s="11">
        <v>231</v>
      </c>
      <c r="H1480" s="2" t="s">
        <v>3927</v>
      </c>
      <c r="I1480" s="2" t="s">
        <v>373</v>
      </c>
      <c r="N1480" s="11">
        <v>45396</v>
      </c>
      <c r="O1480" s="11">
        <v>136</v>
      </c>
      <c r="P1480" s="2" t="s">
        <v>18</v>
      </c>
      <c r="Q1480" s="2" t="s">
        <v>19</v>
      </c>
      <c r="R1480" s="14">
        <v>5000000</v>
      </c>
      <c r="S1480" s="9">
        <f t="shared" si="78"/>
        <v>4203192</v>
      </c>
    </row>
    <row r="1481" spans="1:19" ht="13.2">
      <c r="A1481" s="2" t="s">
        <v>7197</v>
      </c>
      <c r="B1481" s="2" t="s">
        <v>7198</v>
      </c>
      <c r="C1481" s="5">
        <v>6.8</v>
      </c>
      <c r="D1481" s="7">
        <v>2002</v>
      </c>
      <c r="E1481" s="7" t="str">
        <f t="shared" si="79"/>
        <v>2000s</v>
      </c>
      <c r="F1481" s="9">
        <v>5709616</v>
      </c>
      <c r="G1481" s="11">
        <v>85</v>
      </c>
      <c r="H1481" s="2" t="s">
        <v>128</v>
      </c>
      <c r="I1481" s="2" t="s">
        <v>88</v>
      </c>
      <c r="N1481" s="11">
        <v>11088</v>
      </c>
      <c r="O1481" s="11">
        <v>110</v>
      </c>
      <c r="P1481" s="2" t="s">
        <v>1380</v>
      </c>
      <c r="Q1481" s="2" t="s">
        <v>1435</v>
      </c>
      <c r="R1481" s="14">
        <v>1800000</v>
      </c>
      <c r="S1481" s="9">
        <f t="shared" si="78"/>
        <v>3909616</v>
      </c>
    </row>
    <row r="1482" spans="1:19" ht="13.2">
      <c r="A1482" s="2" t="s">
        <v>1349</v>
      </c>
      <c r="B1482" s="2" t="s">
        <v>4163</v>
      </c>
      <c r="C1482" s="5">
        <v>6.8</v>
      </c>
      <c r="D1482" s="7">
        <v>2014</v>
      </c>
      <c r="E1482" s="7" t="str">
        <f t="shared" si="79"/>
        <v>2010s</v>
      </c>
      <c r="F1482" s="9">
        <v>28831145</v>
      </c>
      <c r="G1482" s="11">
        <v>159</v>
      </c>
      <c r="H1482" s="2" t="s">
        <v>1822</v>
      </c>
      <c r="I1482" s="2" t="s">
        <v>420</v>
      </c>
      <c r="N1482" s="11">
        <v>39357</v>
      </c>
      <c r="O1482" s="11">
        <v>113</v>
      </c>
      <c r="P1482" s="2" t="s">
        <v>18</v>
      </c>
      <c r="Q1482" s="2" t="s">
        <v>19</v>
      </c>
      <c r="R1482" s="14">
        <v>25000000</v>
      </c>
      <c r="S1482" s="9">
        <f t="shared" si="78"/>
        <v>3831145</v>
      </c>
    </row>
    <row r="1483" spans="1:19" ht="13.2">
      <c r="A1483" s="2" t="s">
        <v>2368</v>
      </c>
      <c r="B1483" s="2" t="s">
        <v>7062</v>
      </c>
      <c r="C1483" s="5">
        <v>6.8</v>
      </c>
      <c r="D1483" s="7">
        <v>1996</v>
      </c>
      <c r="E1483" s="7" t="str">
        <f t="shared" si="79"/>
        <v>1990s</v>
      </c>
      <c r="F1483" s="9">
        <v>5731103</v>
      </c>
      <c r="G1483" s="11">
        <v>28</v>
      </c>
      <c r="H1483" s="2" t="s">
        <v>2942</v>
      </c>
      <c r="I1483" s="2" t="s">
        <v>451</v>
      </c>
      <c r="N1483" s="11">
        <v>4100</v>
      </c>
      <c r="O1483" s="11">
        <v>35</v>
      </c>
      <c r="P1483" s="2" t="s">
        <v>18</v>
      </c>
      <c r="Q1483" s="2" t="s">
        <v>19</v>
      </c>
      <c r="R1483" s="14">
        <v>2400000</v>
      </c>
      <c r="S1483" s="9">
        <f t="shared" si="78"/>
        <v>3331103</v>
      </c>
    </row>
    <row r="1484" spans="1:19" ht="13.2">
      <c r="A1484" s="2" t="s">
        <v>2796</v>
      </c>
      <c r="B1484" s="2" t="s">
        <v>7117</v>
      </c>
      <c r="C1484" s="5">
        <v>6.8</v>
      </c>
      <c r="D1484" s="7">
        <v>2003</v>
      </c>
      <c r="E1484" s="7" t="str">
        <f t="shared" si="79"/>
        <v>2000s</v>
      </c>
      <c r="F1484" s="9">
        <v>4599680</v>
      </c>
      <c r="G1484" s="11">
        <v>126</v>
      </c>
      <c r="H1484" s="2" t="s">
        <v>1655</v>
      </c>
      <c r="I1484" s="2" t="s">
        <v>1064</v>
      </c>
      <c r="N1484" s="11">
        <v>68222</v>
      </c>
      <c r="O1484" s="11">
        <v>545</v>
      </c>
      <c r="P1484" s="2" t="s">
        <v>18</v>
      </c>
      <c r="Q1484" s="2" t="s">
        <v>19</v>
      </c>
      <c r="R1484" s="14">
        <v>1500000</v>
      </c>
      <c r="S1484" s="9">
        <f t="shared" si="78"/>
        <v>3099680</v>
      </c>
    </row>
    <row r="1485" spans="1:19" ht="13.2">
      <c r="A1485" s="2" t="s">
        <v>1012</v>
      </c>
      <c r="B1485" s="2" t="s">
        <v>1721</v>
      </c>
      <c r="C1485" s="5">
        <v>6.8</v>
      </c>
      <c r="D1485" s="7">
        <v>2001</v>
      </c>
      <c r="E1485" s="7" t="str">
        <f t="shared" si="79"/>
        <v>2000s</v>
      </c>
      <c r="F1485" s="9">
        <v>71069884</v>
      </c>
      <c r="G1485" s="11">
        <v>141</v>
      </c>
      <c r="H1485" s="2" t="s">
        <v>1093</v>
      </c>
      <c r="I1485" s="2" t="s">
        <v>910</v>
      </c>
      <c r="N1485" s="11">
        <v>101899</v>
      </c>
      <c r="O1485" s="11">
        <v>445</v>
      </c>
      <c r="P1485" s="2" t="s">
        <v>18</v>
      </c>
      <c r="Q1485" s="2" t="s">
        <v>19</v>
      </c>
      <c r="R1485" s="14">
        <v>68000000</v>
      </c>
      <c r="S1485" s="9">
        <f t="shared" si="78"/>
        <v>3069884</v>
      </c>
    </row>
    <row r="1486" spans="1:19" ht="13.2">
      <c r="A1486" s="2" t="s">
        <v>1866</v>
      </c>
      <c r="B1486" s="2" t="s">
        <v>1868</v>
      </c>
      <c r="C1486" s="5">
        <v>6.8</v>
      </c>
      <c r="D1486" s="7">
        <v>1995</v>
      </c>
      <c r="E1486" s="7" t="str">
        <f t="shared" si="79"/>
        <v>1990s</v>
      </c>
      <c r="F1486" s="9">
        <v>65000000</v>
      </c>
      <c r="G1486" s="11">
        <v>75</v>
      </c>
      <c r="H1486" s="2" t="s">
        <v>750</v>
      </c>
      <c r="I1486" s="2" t="s">
        <v>1867</v>
      </c>
      <c r="N1486" s="11">
        <v>43027</v>
      </c>
      <c r="O1486" s="11">
        <v>214</v>
      </c>
      <c r="P1486" s="2" t="s">
        <v>18</v>
      </c>
      <c r="Q1486" s="2" t="s">
        <v>19</v>
      </c>
      <c r="R1486" s="14">
        <v>62000000</v>
      </c>
      <c r="S1486" s="9">
        <f t="shared" si="78"/>
        <v>3000000</v>
      </c>
    </row>
    <row r="1487" spans="1:19" ht="13.2">
      <c r="A1487" s="2" t="s">
        <v>2674</v>
      </c>
      <c r="B1487" s="2" t="s">
        <v>6418</v>
      </c>
      <c r="C1487" s="5">
        <v>6.8</v>
      </c>
      <c r="D1487" s="7">
        <v>1998</v>
      </c>
      <c r="E1487" s="7" t="str">
        <f t="shared" si="79"/>
        <v>1990s</v>
      </c>
      <c r="F1487" s="9">
        <v>11883495</v>
      </c>
      <c r="G1487" s="11">
        <v>88</v>
      </c>
      <c r="H1487" s="2" t="s">
        <v>1263</v>
      </c>
      <c r="I1487" s="2" t="s">
        <v>306</v>
      </c>
      <c r="N1487" s="11">
        <v>52805</v>
      </c>
      <c r="O1487" s="11">
        <v>278</v>
      </c>
      <c r="P1487" s="2" t="s">
        <v>18</v>
      </c>
      <c r="Q1487" s="2" t="s">
        <v>30</v>
      </c>
      <c r="R1487" s="14">
        <v>9000000</v>
      </c>
      <c r="S1487" s="9">
        <f t="shared" si="78"/>
        <v>2883495</v>
      </c>
    </row>
    <row r="1488" spans="1:19" ht="13.2">
      <c r="A1488" s="2" t="s">
        <v>3080</v>
      </c>
      <c r="B1488" s="2" t="s">
        <v>5881</v>
      </c>
      <c r="C1488" s="5">
        <v>6.8</v>
      </c>
      <c r="D1488" s="7">
        <v>2005</v>
      </c>
      <c r="E1488" s="7" t="str">
        <f t="shared" si="79"/>
        <v>2000s</v>
      </c>
      <c r="F1488" s="9">
        <v>12570442</v>
      </c>
      <c r="G1488" s="11">
        <v>191</v>
      </c>
      <c r="H1488" s="2" t="s">
        <v>2468</v>
      </c>
      <c r="I1488" s="2" t="s">
        <v>813</v>
      </c>
      <c r="N1488" s="11">
        <v>40514</v>
      </c>
      <c r="O1488" s="11">
        <v>234</v>
      </c>
      <c r="P1488" s="2" t="s">
        <v>18</v>
      </c>
      <c r="Q1488" s="2" t="s">
        <v>19</v>
      </c>
      <c r="R1488" s="14">
        <v>10000000</v>
      </c>
      <c r="S1488" s="9">
        <f t="shared" si="78"/>
        <v>2570442</v>
      </c>
    </row>
    <row r="1489" spans="1:19" ht="13.2">
      <c r="A1489" s="2" t="s">
        <v>4496</v>
      </c>
      <c r="B1489" s="2" t="s">
        <v>5221</v>
      </c>
      <c r="C1489" s="5">
        <v>6.8</v>
      </c>
      <c r="D1489" s="7">
        <v>2014</v>
      </c>
      <c r="E1489" s="7" t="str">
        <f t="shared" si="79"/>
        <v>2010s</v>
      </c>
      <c r="F1489" s="9">
        <v>17237244</v>
      </c>
      <c r="G1489" s="11">
        <v>291</v>
      </c>
      <c r="H1489" s="2" t="s">
        <v>1093</v>
      </c>
      <c r="I1489" s="2" t="s">
        <v>390</v>
      </c>
      <c r="N1489" s="11">
        <v>57210</v>
      </c>
      <c r="O1489" s="11">
        <v>158</v>
      </c>
      <c r="P1489" s="2" t="s">
        <v>18</v>
      </c>
      <c r="Q1489" s="2" t="s">
        <v>30</v>
      </c>
      <c r="R1489" s="14">
        <v>15000000</v>
      </c>
      <c r="S1489" s="9">
        <f t="shared" si="78"/>
        <v>2237244</v>
      </c>
    </row>
    <row r="1490" spans="1:19" ht="13.2">
      <c r="A1490" s="2" t="s">
        <v>178</v>
      </c>
      <c r="B1490" s="2" t="s">
        <v>181</v>
      </c>
      <c r="C1490" s="5">
        <v>6.8</v>
      </c>
      <c r="D1490" s="7">
        <v>2010</v>
      </c>
      <c r="E1490" s="7" t="str">
        <f t="shared" si="79"/>
        <v>2010s</v>
      </c>
      <c r="F1490" s="9">
        <v>172051787</v>
      </c>
      <c r="G1490" s="11">
        <v>469</v>
      </c>
      <c r="H1490" s="2" t="s">
        <v>40</v>
      </c>
      <c r="I1490" s="2" t="s">
        <v>180</v>
      </c>
      <c r="N1490" s="11">
        <v>264186</v>
      </c>
      <c r="O1490" s="11">
        <v>665</v>
      </c>
      <c r="P1490" s="2" t="s">
        <v>18</v>
      </c>
      <c r="Q1490" s="2" t="s">
        <v>19</v>
      </c>
      <c r="R1490" s="14">
        <v>170000000</v>
      </c>
      <c r="S1490" s="9">
        <f t="shared" si="78"/>
        <v>2051787</v>
      </c>
    </row>
    <row r="1491" spans="1:19" ht="13.2">
      <c r="A1491" s="2" t="s">
        <v>3317</v>
      </c>
      <c r="B1491" s="2" t="s">
        <v>6993</v>
      </c>
      <c r="C1491" s="5">
        <v>6.8</v>
      </c>
      <c r="D1491" s="7">
        <v>2003</v>
      </c>
      <c r="E1491" s="7" t="str">
        <f t="shared" si="79"/>
        <v>2000s</v>
      </c>
      <c r="F1491" s="9">
        <v>3645438</v>
      </c>
      <c r="G1491" s="11">
        <v>251</v>
      </c>
      <c r="H1491" s="2" t="s">
        <v>2897</v>
      </c>
      <c r="I1491" s="2" t="s">
        <v>850</v>
      </c>
      <c r="N1491" s="11">
        <v>55040</v>
      </c>
      <c r="O1491" s="11">
        <v>539</v>
      </c>
      <c r="P1491" s="2" t="s">
        <v>770</v>
      </c>
      <c r="Q1491" s="2" t="s">
        <v>771</v>
      </c>
      <c r="R1491" s="14">
        <v>2200000</v>
      </c>
      <c r="S1491" s="9">
        <f t="shared" si="78"/>
        <v>1445438</v>
      </c>
    </row>
    <row r="1492" spans="1:19" ht="13.2">
      <c r="A1492" s="2" t="s">
        <v>2704</v>
      </c>
      <c r="B1492" s="2" t="s">
        <v>4550</v>
      </c>
      <c r="C1492" s="5">
        <v>6.8</v>
      </c>
      <c r="D1492" s="7">
        <v>1990</v>
      </c>
      <c r="E1492" s="7" t="str">
        <f t="shared" si="79"/>
        <v>1990s</v>
      </c>
      <c r="F1492" s="9">
        <v>21413105</v>
      </c>
      <c r="G1492" s="11">
        <v>20</v>
      </c>
      <c r="H1492" s="2" t="s">
        <v>4549</v>
      </c>
      <c r="I1492" s="2" t="s">
        <v>61</v>
      </c>
      <c r="N1492" s="11">
        <v>15230</v>
      </c>
      <c r="O1492" s="11">
        <v>97</v>
      </c>
      <c r="P1492" s="2" t="s">
        <v>18</v>
      </c>
      <c r="Q1492" s="2" t="s">
        <v>219</v>
      </c>
      <c r="R1492" s="14">
        <v>20000000</v>
      </c>
      <c r="S1492" s="9">
        <f t="shared" si="78"/>
        <v>1413105</v>
      </c>
    </row>
    <row r="1493" spans="1:19" ht="13.2">
      <c r="A1493" s="2" t="s">
        <v>2758</v>
      </c>
      <c r="B1493" s="2" t="s">
        <v>4556</v>
      </c>
      <c r="C1493" s="5">
        <v>6.8</v>
      </c>
      <c r="D1493" s="7">
        <v>1995</v>
      </c>
      <c r="E1493" s="7" t="str">
        <f t="shared" si="79"/>
        <v>1990s</v>
      </c>
      <c r="F1493" s="9">
        <v>21200000</v>
      </c>
      <c r="G1493" s="11">
        <v>59</v>
      </c>
      <c r="H1493" s="2" t="s">
        <v>3927</v>
      </c>
      <c r="I1493" s="2" t="s">
        <v>2119</v>
      </c>
      <c r="N1493" s="11">
        <v>34774</v>
      </c>
      <c r="O1493" s="11">
        <v>162</v>
      </c>
      <c r="P1493" s="2" t="s">
        <v>18</v>
      </c>
      <c r="Q1493" s="2" t="s">
        <v>19</v>
      </c>
      <c r="R1493" s="14">
        <v>20000000</v>
      </c>
      <c r="S1493" s="9">
        <f t="shared" si="78"/>
        <v>1200000</v>
      </c>
    </row>
    <row r="1494" spans="1:19" ht="13.2">
      <c r="A1494" s="2" t="s">
        <v>2658</v>
      </c>
      <c r="B1494" s="2" t="s">
        <v>2659</v>
      </c>
      <c r="C1494" s="5">
        <v>6.8</v>
      </c>
      <c r="D1494" s="7">
        <v>2005</v>
      </c>
      <c r="E1494" s="7" t="str">
        <f t="shared" si="79"/>
        <v>2000s</v>
      </c>
      <c r="F1494" s="9">
        <v>51019112</v>
      </c>
      <c r="G1494" s="11">
        <v>276</v>
      </c>
      <c r="H1494" s="2" t="s">
        <v>973</v>
      </c>
      <c r="I1494" s="2" t="s">
        <v>1008</v>
      </c>
      <c r="N1494" s="11">
        <v>155745</v>
      </c>
      <c r="O1494" s="11">
        <v>1053</v>
      </c>
      <c r="P1494" s="2" t="s">
        <v>18</v>
      </c>
      <c r="Q1494" s="2" t="s">
        <v>19</v>
      </c>
      <c r="R1494" s="14">
        <v>50000000</v>
      </c>
      <c r="S1494" s="9">
        <f t="shared" si="78"/>
        <v>1019112</v>
      </c>
    </row>
    <row r="1495" spans="1:19" ht="13.2">
      <c r="A1495" s="2" t="s">
        <v>7480</v>
      </c>
      <c r="B1495" s="2" t="s">
        <v>7483</v>
      </c>
      <c r="C1495" s="5">
        <v>6.8</v>
      </c>
      <c r="D1495" s="7">
        <v>2003</v>
      </c>
      <c r="E1495" s="7" t="str">
        <f t="shared" si="79"/>
        <v>2000s</v>
      </c>
      <c r="F1495" s="9">
        <v>1310270</v>
      </c>
      <c r="G1495" s="11">
        <v>33</v>
      </c>
      <c r="H1495" s="2" t="s">
        <v>7481</v>
      </c>
      <c r="I1495" s="2" t="s">
        <v>7482</v>
      </c>
      <c r="N1495" s="11">
        <v>17725</v>
      </c>
      <c r="O1495" s="11">
        <v>157</v>
      </c>
      <c r="P1495" s="2" t="s">
        <v>18</v>
      </c>
      <c r="Q1495" s="2" t="s">
        <v>19</v>
      </c>
      <c r="R1495" s="14">
        <v>780000</v>
      </c>
      <c r="S1495" s="9">
        <f t="shared" si="78"/>
        <v>530270</v>
      </c>
    </row>
    <row r="1496" spans="1:19" ht="13.2">
      <c r="A1496" s="2" t="s">
        <v>7551</v>
      </c>
      <c r="B1496" s="2" t="s">
        <v>7552</v>
      </c>
      <c r="C1496" s="5">
        <v>6.8</v>
      </c>
      <c r="D1496" s="7">
        <v>2011</v>
      </c>
      <c r="E1496" s="7" t="str">
        <f t="shared" si="79"/>
        <v>2010s</v>
      </c>
      <c r="F1496" s="9">
        <v>906666</v>
      </c>
      <c r="G1496" s="11">
        <v>29</v>
      </c>
      <c r="H1496" s="2" t="s">
        <v>37</v>
      </c>
      <c r="I1496" s="2" t="s">
        <v>4967</v>
      </c>
      <c r="N1496" s="11">
        <v>154</v>
      </c>
      <c r="O1496" s="11">
        <v>5</v>
      </c>
      <c r="P1496" s="2" t="s">
        <v>18</v>
      </c>
      <c r="Q1496" s="2" t="s">
        <v>19</v>
      </c>
      <c r="R1496" s="14">
        <v>500000</v>
      </c>
      <c r="S1496" s="9">
        <f t="shared" si="78"/>
        <v>406666</v>
      </c>
    </row>
    <row r="1497" spans="1:19" ht="13.2">
      <c r="A1497" s="2" t="s">
        <v>6145</v>
      </c>
      <c r="B1497" s="2" t="s">
        <v>7384</v>
      </c>
      <c r="C1497" s="5">
        <v>6.8</v>
      </c>
      <c r="D1497" s="7">
        <v>1996</v>
      </c>
      <c r="E1497" s="7" t="str">
        <f t="shared" si="79"/>
        <v>1990s</v>
      </c>
      <c r="F1497" s="9">
        <v>1277257</v>
      </c>
      <c r="G1497" s="11">
        <v>18</v>
      </c>
      <c r="H1497" s="2" t="s">
        <v>750</v>
      </c>
      <c r="I1497" s="2" t="s">
        <v>2075</v>
      </c>
      <c r="N1497" s="11">
        <v>2629</v>
      </c>
      <c r="O1497" s="11">
        <v>32</v>
      </c>
      <c r="P1497" s="2" t="s">
        <v>18</v>
      </c>
      <c r="Q1497" s="2" t="s">
        <v>30</v>
      </c>
      <c r="R1497" s="14">
        <v>1000000</v>
      </c>
      <c r="S1497" s="9">
        <f t="shared" si="78"/>
        <v>277257</v>
      </c>
    </row>
    <row r="1498" spans="1:19" ht="13.2">
      <c r="A1498" s="2" t="s">
        <v>7745</v>
      </c>
      <c r="B1498" s="2" t="s">
        <v>7747</v>
      </c>
      <c r="C1498" s="5">
        <v>6.8</v>
      </c>
      <c r="D1498" s="7">
        <v>2013</v>
      </c>
      <c r="E1498" s="7" t="str">
        <f t="shared" si="79"/>
        <v>2010s</v>
      </c>
      <c r="F1498" s="9">
        <v>59379</v>
      </c>
      <c r="G1498" s="11">
        <v>193</v>
      </c>
      <c r="H1498" s="2" t="s">
        <v>7746</v>
      </c>
      <c r="I1498" s="2" t="s">
        <v>5417</v>
      </c>
      <c r="N1498" s="11">
        <v>12796</v>
      </c>
      <c r="O1498" s="11">
        <v>52</v>
      </c>
      <c r="P1498" s="2" t="s">
        <v>18</v>
      </c>
      <c r="Q1498" s="2" t="s">
        <v>19</v>
      </c>
      <c r="R1498" s="14">
        <v>200000</v>
      </c>
      <c r="S1498" s="9">
        <f t="shared" si="78"/>
        <v>-140621</v>
      </c>
    </row>
    <row r="1499" spans="1:19" ht="13.2">
      <c r="A1499" s="2" t="s">
        <v>7431</v>
      </c>
      <c r="B1499" s="2" t="s">
        <v>7432</v>
      </c>
      <c r="C1499" s="5">
        <v>6.8</v>
      </c>
      <c r="D1499" s="7">
        <v>2010</v>
      </c>
      <c r="E1499" s="7" t="str">
        <f t="shared" si="79"/>
        <v>2010s</v>
      </c>
      <c r="F1499" s="9">
        <v>48430</v>
      </c>
      <c r="G1499" s="11">
        <v>112</v>
      </c>
      <c r="H1499" s="2" t="s">
        <v>2721</v>
      </c>
      <c r="I1499" s="2" t="s">
        <v>1646</v>
      </c>
      <c r="N1499" s="11">
        <v>20176</v>
      </c>
      <c r="O1499" s="11">
        <v>73</v>
      </c>
      <c r="P1499" s="2" t="s">
        <v>18</v>
      </c>
      <c r="Q1499" s="2" t="s">
        <v>19</v>
      </c>
      <c r="R1499" s="14">
        <v>500000</v>
      </c>
      <c r="S1499" s="9">
        <f t="shared" si="78"/>
        <v>-451570</v>
      </c>
    </row>
    <row r="1500" spans="1:19" ht="13.2">
      <c r="A1500" s="2" t="s">
        <v>7586</v>
      </c>
      <c r="B1500" s="2" t="s">
        <v>7589</v>
      </c>
      <c r="C1500" s="5">
        <v>6.8</v>
      </c>
      <c r="D1500" s="7">
        <v>2014</v>
      </c>
      <c r="E1500" s="7" t="str">
        <f t="shared" si="79"/>
        <v>2010s</v>
      </c>
      <c r="F1500" s="9">
        <v>21199</v>
      </c>
      <c r="G1500" s="11">
        <v>10</v>
      </c>
      <c r="H1500" s="2" t="s">
        <v>7587</v>
      </c>
      <c r="I1500" s="2" t="s">
        <v>7588</v>
      </c>
      <c r="N1500" s="11">
        <v>40</v>
      </c>
      <c r="O1500" s="11">
        <v>10</v>
      </c>
      <c r="P1500" s="2" t="s">
        <v>18</v>
      </c>
      <c r="Q1500" s="2" t="s">
        <v>19</v>
      </c>
      <c r="R1500" s="14">
        <v>500000</v>
      </c>
      <c r="S1500" s="9">
        <f t="shared" si="78"/>
        <v>-478801</v>
      </c>
    </row>
    <row r="1501" spans="1:19" ht="13.2">
      <c r="A1501" s="2" t="s">
        <v>7011</v>
      </c>
      <c r="B1501" s="2" t="s">
        <v>7218</v>
      </c>
      <c r="C1501" s="5">
        <v>6.8</v>
      </c>
      <c r="D1501" s="7">
        <v>2004</v>
      </c>
      <c r="E1501" s="7" t="str">
        <f t="shared" si="79"/>
        <v>2000s</v>
      </c>
      <c r="F1501" s="9">
        <v>992238</v>
      </c>
      <c r="G1501" s="11">
        <v>124</v>
      </c>
      <c r="H1501" s="2" t="s">
        <v>128</v>
      </c>
      <c r="I1501" s="2" t="s">
        <v>1167</v>
      </c>
      <c r="N1501" s="11">
        <v>16349</v>
      </c>
      <c r="O1501" s="11">
        <v>103</v>
      </c>
      <c r="P1501" s="2" t="s">
        <v>18</v>
      </c>
      <c r="Q1501" s="2" t="s">
        <v>30</v>
      </c>
      <c r="R1501" s="14">
        <v>1700000</v>
      </c>
      <c r="S1501" s="9">
        <f t="shared" si="78"/>
        <v>-707762</v>
      </c>
    </row>
    <row r="1502" spans="1:19" ht="13.2">
      <c r="A1502" s="2" t="s">
        <v>7420</v>
      </c>
      <c r="B1502" s="2" t="s">
        <v>7422</v>
      </c>
      <c r="C1502" s="5">
        <v>6.8</v>
      </c>
      <c r="D1502" s="7">
        <v>2014</v>
      </c>
      <c r="E1502" s="7" t="str">
        <f t="shared" si="79"/>
        <v>2010s</v>
      </c>
      <c r="F1502" s="9">
        <v>100240</v>
      </c>
      <c r="G1502" s="11">
        <v>43</v>
      </c>
      <c r="H1502" s="2" t="s">
        <v>37</v>
      </c>
      <c r="I1502" s="2" t="s">
        <v>7421</v>
      </c>
      <c r="N1502" s="11">
        <v>1220</v>
      </c>
      <c r="O1502" s="11">
        <v>11</v>
      </c>
      <c r="P1502" s="2" t="s">
        <v>18</v>
      </c>
      <c r="Q1502" s="2" t="s">
        <v>3402</v>
      </c>
      <c r="R1502" s="14">
        <v>1000000</v>
      </c>
      <c r="S1502" s="9">
        <f t="shared" si="78"/>
        <v>-899760</v>
      </c>
    </row>
    <row r="1503" spans="1:19" ht="13.2">
      <c r="A1503" s="2" t="s">
        <v>6628</v>
      </c>
      <c r="B1503" s="2" t="s">
        <v>6629</v>
      </c>
      <c r="C1503" s="5">
        <v>6.8</v>
      </c>
      <c r="D1503" s="7">
        <v>2008</v>
      </c>
      <c r="E1503" s="7" t="str">
        <f t="shared" si="79"/>
        <v>2000s</v>
      </c>
      <c r="F1503" s="9">
        <v>4040588</v>
      </c>
      <c r="G1503" s="11">
        <v>109</v>
      </c>
      <c r="H1503" s="2" t="s">
        <v>1278</v>
      </c>
      <c r="I1503" s="2" t="s">
        <v>61</v>
      </c>
      <c r="N1503" s="11">
        <v>12233</v>
      </c>
      <c r="O1503" s="11">
        <v>89</v>
      </c>
      <c r="P1503" s="2" t="s">
        <v>18</v>
      </c>
      <c r="Q1503" s="2" t="s">
        <v>19</v>
      </c>
      <c r="R1503" s="14">
        <v>5000000</v>
      </c>
      <c r="S1503" s="9">
        <f t="shared" si="78"/>
        <v>-959412</v>
      </c>
    </row>
    <row r="1504" spans="1:19" ht="13.2">
      <c r="A1504" s="2" t="s">
        <v>6643</v>
      </c>
      <c r="B1504" s="2" t="s">
        <v>7152</v>
      </c>
      <c r="C1504" s="5">
        <v>6.8</v>
      </c>
      <c r="D1504" s="7">
        <v>2005</v>
      </c>
      <c r="E1504" s="7" t="str">
        <f t="shared" si="79"/>
        <v>2000s</v>
      </c>
      <c r="F1504" s="9">
        <v>653621</v>
      </c>
      <c r="G1504" s="11">
        <v>123</v>
      </c>
      <c r="H1504" s="2" t="s">
        <v>7151</v>
      </c>
      <c r="I1504" s="2" t="s">
        <v>6443</v>
      </c>
      <c r="N1504" s="11">
        <v>5615</v>
      </c>
      <c r="O1504" s="11">
        <v>64</v>
      </c>
      <c r="P1504" s="2" t="s">
        <v>18</v>
      </c>
      <c r="Q1504" s="2" t="s">
        <v>19</v>
      </c>
      <c r="R1504" s="14">
        <v>2000000</v>
      </c>
      <c r="S1504" s="9">
        <f t="shared" si="78"/>
        <v>-1346379</v>
      </c>
    </row>
    <row r="1505" spans="1:19" ht="13.2">
      <c r="A1505" s="2" t="s">
        <v>4005</v>
      </c>
      <c r="B1505" s="2" t="s">
        <v>6678</v>
      </c>
      <c r="C1505" s="5">
        <v>6.8</v>
      </c>
      <c r="D1505" s="7">
        <v>2005</v>
      </c>
      <c r="E1505" s="7" t="str">
        <f t="shared" si="79"/>
        <v>2000s</v>
      </c>
      <c r="F1505" s="9">
        <v>1247453</v>
      </c>
      <c r="G1505" s="11">
        <v>122</v>
      </c>
      <c r="H1505" s="2" t="s">
        <v>1278</v>
      </c>
      <c r="I1505" s="2" t="s">
        <v>458</v>
      </c>
      <c r="N1505" s="11">
        <v>11202</v>
      </c>
      <c r="O1505" s="11">
        <v>123</v>
      </c>
      <c r="P1505" s="2" t="s">
        <v>18</v>
      </c>
      <c r="Q1505" s="2" t="s">
        <v>30</v>
      </c>
      <c r="R1505" s="14">
        <v>2800000</v>
      </c>
      <c r="S1505" s="9">
        <f t="shared" si="78"/>
        <v>-1552547</v>
      </c>
    </row>
    <row r="1506" spans="1:19" ht="13.2">
      <c r="A1506" s="2" t="s">
        <v>6706</v>
      </c>
      <c r="B1506" s="2" t="s">
        <v>6707</v>
      </c>
      <c r="C1506" s="5">
        <v>6.8</v>
      </c>
      <c r="D1506" s="7">
        <v>2002</v>
      </c>
      <c r="E1506" s="7" t="str">
        <f t="shared" si="79"/>
        <v>2000s</v>
      </c>
      <c r="F1506" s="9">
        <v>410241</v>
      </c>
      <c r="G1506" s="11">
        <v>92</v>
      </c>
      <c r="H1506" s="2" t="s">
        <v>3927</v>
      </c>
      <c r="I1506" s="2" t="s">
        <v>1893</v>
      </c>
      <c r="N1506" s="11">
        <v>32357</v>
      </c>
      <c r="O1506" s="11">
        <v>199</v>
      </c>
      <c r="P1506" s="2" t="s">
        <v>18</v>
      </c>
      <c r="Q1506" s="2" t="s">
        <v>19</v>
      </c>
      <c r="R1506" s="14">
        <v>2000000</v>
      </c>
      <c r="S1506" s="9">
        <f t="shared" si="78"/>
        <v>-1589759</v>
      </c>
    </row>
    <row r="1507" spans="1:19" ht="13.2">
      <c r="A1507" s="2" t="s">
        <v>368</v>
      </c>
      <c r="B1507" s="2" t="s">
        <v>7061</v>
      </c>
      <c r="C1507" s="5">
        <v>6.8</v>
      </c>
      <c r="D1507" s="7">
        <v>2010</v>
      </c>
      <c r="E1507" s="7" t="str">
        <f t="shared" si="79"/>
        <v>2010s</v>
      </c>
      <c r="F1507" s="9">
        <v>322157</v>
      </c>
      <c r="G1507" s="11">
        <v>238</v>
      </c>
      <c r="H1507" s="2" t="s">
        <v>3927</v>
      </c>
      <c r="I1507" s="2" t="s">
        <v>1255</v>
      </c>
      <c r="N1507" s="11">
        <v>61787</v>
      </c>
      <c r="O1507" s="11">
        <v>203</v>
      </c>
      <c r="P1507" s="2" t="s">
        <v>18</v>
      </c>
      <c r="Q1507" s="2" t="s">
        <v>19</v>
      </c>
      <c r="R1507" s="14">
        <v>2500000</v>
      </c>
      <c r="S1507" s="9">
        <f t="shared" si="78"/>
        <v>-2177843</v>
      </c>
    </row>
    <row r="1508" spans="1:19" ht="13.2">
      <c r="A1508" s="2" t="s">
        <v>6858</v>
      </c>
      <c r="B1508" s="2" t="s">
        <v>6860</v>
      </c>
      <c r="C1508" s="5">
        <v>6.8</v>
      </c>
      <c r="D1508" s="7">
        <v>1998</v>
      </c>
      <c r="E1508" s="7" t="str">
        <f t="shared" si="79"/>
        <v>1990s</v>
      </c>
      <c r="F1508" s="9">
        <v>886410</v>
      </c>
      <c r="G1508" s="11">
        <v>39</v>
      </c>
      <c r="H1508" s="2" t="s">
        <v>2942</v>
      </c>
      <c r="I1508" s="2" t="s">
        <v>6859</v>
      </c>
      <c r="N1508" s="11">
        <v>1024</v>
      </c>
      <c r="O1508" s="11">
        <v>494</v>
      </c>
      <c r="P1508" s="2" t="s">
        <v>1380</v>
      </c>
      <c r="Q1508" s="2" t="s">
        <v>1435</v>
      </c>
      <c r="R1508" s="14">
        <v>3500000</v>
      </c>
      <c r="S1508" s="9">
        <f t="shared" si="78"/>
        <v>-2613590</v>
      </c>
    </row>
    <row r="1509" spans="1:19" ht="13.2">
      <c r="A1509" s="2" t="s">
        <v>4115</v>
      </c>
      <c r="B1509" s="2" t="s">
        <v>4116</v>
      </c>
      <c r="C1509" s="5">
        <v>6.8</v>
      </c>
      <c r="D1509" s="7">
        <v>1994</v>
      </c>
      <c r="E1509" s="7" t="str">
        <f t="shared" si="79"/>
        <v>1990s</v>
      </c>
      <c r="F1509" s="9">
        <v>22200000</v>
      </c>
      <c r="G1509" s="11">
        <v>44</v>
      </c>
      <c r="H1509" s="2" t="s">
        <v>750</v>
      </c>
      <c r="I1509" s="2" t="s">
        <v>23</v>
      </c>
      <c r="N1509" s="11">
        <v>41310</v>
      </c>
      <c r="O1509" s="11">
        <v>117</v>
      </c>
      <c r="P1509" s="2" t="s">
        <v>18</v>
      </c>
      <c r="Q1509" s="2" t="s">
        <v>19</v>
      </c>
      <c r="R1509" s="14">
        <v>25000000</v>
      </c>
      <c r="S1509" s="9">
        <f t="shared" si="78"/>
        <v>-2800000</v>
      </c>
    </row>
    <row r="1510" spans="1:19" ht="13.2">
      <c r="A1510" s="2" t="s">
        <v>1328</v>
      </c>
      <c r="B1510" s="2" t="s">
        <v>2651</v>
      </c>
      <c r="C1510" s="5">
        <v>6.8</v>
      </c>
      <c r="D1510" s="7">
        <v>2001</v>
      </c>
      <c r="E1510" s="7" t="str">
        <f t="shared" si="79"/>
        <v>2000s</v>
      </c>
      <c r="F1510" s="9">
        <v>31598308</v>
      </c>
      <c r="G1510" s="11">
        <v>208</v>
      </c>
      <c r="H1510" s="2" t="s">
        <v>1482</v>
      </c>
      <c r="I1510" s="2" t="s">
        <v>23</v>
      </c>
      <c r="N1510" s="11">
        <v>124765</v>
      </c>
      <c r="O1510" s="11">
        <v>541</v>
      </c>
      <c r="P1510" s="2" t="s">
        <v>18</v>
      </c>
      <c r="Q1510" s="2" t="s">
        <v>19</v>
      </c>
      <c r="R1510" s="14">
        <v>35000000</v>
      </c>
      <c r="S1510" s="9">
        <f t="shared" si="78"/>
        <v>-3401692</v>
      </c>
    </row>
    <row r="1511" spans="1:19" ht="13.2">
      <c r="A1511" s="2" t="s">
        <v>6826</v>
      </c>
      <c r="B1511" s="2" t="s">
        <v>6827</v>
      </c>
      <c r="C1511" s="5">
        <v>6.8</v>
      </c>
      <c r="D1511" s="7">
        <v>2009</v>
      </c>
      <c r="E1511" s="7" t="str">
        <f t="shared" si="79"/>
        <v>2000s</v>
      </c>
      <c r="F1511" s="9">
        <v>37606</v>
      </c>
      <c r="G1511" s="11">
        <v>78</v>
      </c>
      <c r="H1511" s="2" t="s">
        <v>3927</v>
      </c>
      <c r="I1511" s="2" t="s">
        <v>1489</v>
      </c>
      <c r="N1511" s="11">
        <v>31836</v>
      </c>
      <c r="O1511" s="11">
        <v>90</v>
      </c>
      <c r="P1511" s="2" t="s">
        <v>18</v>
      </c>
      <c r="Q1511" s="2" t="s">
        <v>161</v>
      </c>
      <c r="R1511" s="14">
        <v>3500000</v>
      </c>
      <c r="S1511" s="9">
        <f t="shared" si="78"/>
        <v>-3462394</v>
      </c>
    </row>
    <row r="1512" spans="1:19" ht="13.2">
      <c r="A1512" s="2" t="s">
        <v>873</v>
      </c>
      <c r="B1512" s="2" t="s">
        <v>3680</v>
      </c>
      <c r="C1512" s="5">
        <v>6.8</v>
      </c>
      <c r="D1512" s="7">
        <v>1998</v>
      </c>
      <c r="E1512" s="7" t="str">
        <f t="shared" si="79"/>
        <v>1990s</v>
      </c>
      <c r="F1512" s="9">
        <v>26525834</v>
      </c>
      <c r="G1512" s="11">
        <v>110</v>
      </c>
      <c r="H1512" s="2" t="s">
        <v>750</v>
      </c>
      <c r="I1512" s="2" t="s">
        <v>873</v>
      </c>
      <c r="N1512" s="11">
        <v>21998</v>
      </c>
      <c r="O1512" s="11">
        <v>227</v>
      </c>
      <c r="P1512" s="2" t="s">
        <v>18</v>
      </c>
      <c r="Q1512" s="2" t="s">
        <v>19</v>
      </c>
      <c r="R1512" s="14">
        <v>30000000</v>
      </c>
      <c r="S1512" s="9">
        <f t="shared" si="78"/>
        <v>-3474166</v>
      </c>
    </row>
    <row r="1513" spans="1:19" ht="13.2">
      <c r="A1513" s="2" t="s">
        <v>6457</v>
      </c>
      <c r="B1513" s="2" t="s">
        <v>6820</v>
      </c>
      <c r="C1513" s="5">
        <v>6.8</v>
      </c>
      <c r="D1513" s="7">
        <v>1965</v>
      </c>
      <c r="E1513" s="7" t="str">
        <f t="shared" si="79"/>
        <v>1960s</v>
      </c>
      <c r="F1513" s="9">
        <v>14873</v>
      </c>
      <c r="G1513" s="11">
        <v>53</v>
      </c>
      <c r="H1513" s="2" t="s">
        <v>6819</v>
      </c>
      <c r="I1513" s="2" t="s">
        <v>764</v>
      </c>
      <c r="N1513" s="11">
        <v>5294</v>
      </c>
      <c r="O1513" s="11">
        <v>67</v>
      </c>
      <c r="P1513" s="2" t="s">
        <v>18</v>
      </c>
      <c r="Q1513" s="2" t="s">
        <v>19</v>
      </c>
      <c r="R1513" s="14">
        <v>3800000</v>
      </c>
      <c r="S1513" s="9">
        <f t="shared" si="78"/>
        <v>-3785127</v>
      </c>
    </row>
    <row r="1514" spans="1:19" ht="13.2">
      <c r="A1514" s="2" t="s">
        <v>5524</v>
      </c>
      <c r="B1514" s="2" t="s">
        <v>6638</v>
      </c>
      <c r="C1514" s="5">
        <v>6.8</v>
      </c>
      <c r="D1514" s="7">
        <v>1992</v>
      </c>
      <c r="E1514" s="7" t="str">
        <f t="shared" si="79"/>
        <v>1990s</v>
      </c>
      <c r="F1514" s="9">
        <v>1100000</v>
      </c>
      <c r="G1514" s="11">
        <v>19</v>
      </c>
      <c r="H1514" s="2" t="s">
        <v>1001</v>
      </c>
      <c r="I1514" s="2" t="s">
        <v>4023</v>
      </c>
      <c r="N1514" s="11">
        <v>3665</v>
      </c>
      <c r="O1514" s="11">
        <v>39</v>
      </c>
      <c r="P1514" s="2" t="s">
        <v>18</v>
      </c>
      <c r="Q1514" s="2" t="s">
        <v>19</v>
      </c>
      <c r="R1514" s="14">
        <v>5000000</v>
      </c>
      <c r="S1514" s="9">
        <f t="shared" si="78"/>
        <v>-3900000</v>
      </c>
    </row>
    <row r="1515" spans="1:19" ht="13.2">
      <c r="A1515" s="2" t="s">
        <v>4675</v>
      </c>
      <c r="B1515" s="2" t="s">
        <v>5390</v>
      </c>
      <c r="C1515" s="5">
        <v>6.8</v>
      </c>
      <c r="D1515" s="7">
        <v>2014</v>
      </c>
      <c r="E1515" s="7" t="str">
        <f t="shared" si="79"/>
        <v>2010s</v>
      </c>
      <c r="F1515" s="9">
        <v>3958500</v>
      </c>
      <c r="G1515" s="11">
        <v>262</v>
      </c>
      <c r="H1515" s="2" t="s">
        <v>2710</v>
      </c>
      <c r="I1515" s="2" t="s">
        <v>4678</v>
      </c>
      <c r="N1515" s="11">
        <v>17933</v>
      </c>
      <c r="O1515" s="11">
        <v>165</v>
      </c>
      <c r="P1515" s="2" t="s">
        <v>18</v>
      </c>
      <c r="Q1515" s="2" t="s">
        <v>30</v>
      </c>
      <c r="R1515" s="14">
        <v>8200000</v>
      </c>
      <c r="S1515" s="9">
        <f t="shared" si="78"/>
        <v>-4241500</v>
      </c>
    </row>
    <row r="1516" spans="1:19" ht="13.2">
      <c r="A1516" s="2" t="s">
        <v>994</v>
      </c>
      <c r="B1516" s="2" t="s">
        <v>6293</v>
      </c>
      <c r="C1516" s="5">
        <v>6.8</v>
      </c>
      <c r="D1516" s="7">
        <v>2008</v>
      </c>
      <c r="E1516" s="7" t="str">
        <f t="shared" si="79"/>
        <v>2000s</v>
      </c>
      <c r="F1516" s="9">
        <v>2344847</v>
      </c>
      <c r="G1516" s="11">
        <v>158</v>
      </c>
      <c r="H1516" s="2" t="s">
        <v>1822</v>
      </c>
      <c r="I1516" s="2" t="s">
        <v>438</v>
      </c>
      <c r="N1516" s="11">
        <v>18561</v>
      </c>
      <c r="O1516" s="11">
        <v>119</v>
      </c>
      <c r="P1516" s="2" t="s">
        <v>18</v>
      </c>
      <c r="Q1516" s="2" t="s">
        <v>19</v>
      </c>
      <c r="R1516" s="14">
        <v>7000000</v>
      </c>
      <c r="S1516" s="9">
        <f t="shared" si="78"/>
        <v>-4655153</v>
      </c>
    </row>
    <row r="1517" spans="1:19" ht="13.2">
      <c r="A1517" s="2" t="s">
        <v>5195</v>
      </c>
      <c r="B1517" s="2" t="s">
        <v>6367</v>
      </c>
      <c r="C1517" s="5">
        <v>6.8</v>
      </c>
      <c r="D1517" s="7">
        <v>2004</v>
      </c>
      <c r="E1517" s="7" t="str">
        <f t="shared" si="79"/>
        <v>2000s</v>
      </c>
      <c r="F1517" s="9">
        <v>1029017</v>
      </c>
      <c r="G1517" s="11">
        <v>84</v>
      </c>
      <c r="H1517" s="2" t="s">
        <v>128</v>
      </c>
      <c r="I1517" s="2" t="s">
        <v>255</v>
      </c>
      <c r="N1517" s="11">
        <v>12049</v>
      </c>
      <c r="O1517" s="11">
        <v>135</v>
      </c>
      <c r="P1517" s="2" t="s">
        <v>18</v>
      </c>
      <c r="Q1517" s="2" t="s">
        <v>19</v>
      </c>
      <c r="R1517" s="14">
        <v>6500000</v>
      </c>
      <c r="S1517" s="9">
        <f t="shared" si="78"/>
        <v>-5470983</v>
      </c>
    </row>
    <row r="1518" spans="1:19" ht="13.2">
      <c r="A1518" s="2" t="s">
        <v>3452</v>
      </c>
      <c r="B1518" s="2" t="s">
        <v>3453</v>
      </c>
      <c r="C1518" s="5">
        <v>6.8</v>
      </c>
      <c r="D1518" s="7">
        <v>2005</v>
      </c>
      <c r="E1518" s="7" t="str">
        <f t="shared" si="79"/>
        <v>2000s</v>
      </c>
      <c r="F1518" s="9">
        <v>4280577</v>
      </c>
      <c r="G1518" s="11">
        <v>90</v>
      </c>
      <c r="H1518" s="2" t="s">
        <v>2300</v>
      </c>
      <c r="I1518" s="2" t="s">
        <v>1543</v>
      </c>
      <c r="N1518" s="11">
        <v>50919</v>
      </c>
      <c r="O1518" s="11">
        <v>114</v>
      </c>
      <c r="P1518" s="2" t="s">
        <v>18</v>
      </c>
      <c r="Q1518" s="2" t="s">
        <v>19</v>
      </c>
      <c r="R1518" s="14">
        <v>10000000</v>
      </c>
      <c r="S1518" s="9">
        <f t="shared" si="78"/>
        <v>-5719423</v>
      </c>
    </row>
    <row r="1519" spans="1:19" ht="13.2">
      <c r="A1519" s="2" t="s">
        <v>2499</v>
      </c>
      <c r="B1519" s="2" t="s">
        <v>5956</v>
      </c>
      <c r="C1519" s="5">
        <v>6.8</v>
      </c>
      <c r="D1519" s="7">
        <v>2002</v>
      </c>
      <c r="E1519" s="7" t="str">
        <f t="shared" si="79"/>
        <v>2000s</v>
      </c>
      <c r="F1519" s="9">
        <v>1641788</v>
      </c>
      <c r="G1519" s="11">
        <v>157</v>
      </c>
      <c r="H1519" s="2" t="s">
        <v>995</v>
      </c>
      <c r="I1519" s="2" t="s">
        <v>2238</v>
      </c>
      <c r="N1519" s="11">
        <v>30096</v>
      </c>
      <c r="O1519" s="11">
        <v>213</v>
      </c>
      <c r="P1519" s="2" t="s">
        <v>18</v>
      </c>
      <c r="Q1519" s="2" t="s">
        <v>161</v>
      </c>
      <c r="R1519" s="14">
        <v>8000000</v>
      </c>
      <c r="S1519" s="9">
        <f t="shared" si="78"/>
        <v>-6358212</v>
      </c>
    </row>
    <row r="1520" spans="1:19" ht="13.2">
      <c r="A1520" s="2" t="s">
        <v>2406</v>
      </c>
      <c r="B1520" s="2" t="s">
        <v>5302</v>
      </c>
      <c r="C1520" s="5">
        <v>6.8</v>
      </c>
      <c r="D1520" s="7">
        <v>1995</v>
      </c>
      <c r="E1520" s="7" t="str">
        <f t="shared" si="79"/>
        <v>1990s</v>
      </c>
      <c r="F1520" s="9">
        <v>529766</v>
      </c>
      <c r="G1520" s="11">
        <v>52</v>
      </c>
      <c r="H1520" s="2" t="s">
        <v>1001</v>
      </c>
      <c r="I1520" s="2" t="s">
        <v>165</v>
      </c>
      <c r="N1520" s="11">
        <v>22345</v>
      </c>
      <c r="O1520" s="11">
        <v>144</v>
      </c>
      <c r="P1520" s="2" t="s">
        <v>18</v>
      </c>
      <c r="Q1520" s="2" t="s">
        <v>19</v>
      </c>
      <c r="R1520" s="14">
        <v>7000000</v>
      </c>
      <c r="S1520" s="9">
        <f t="shared" si="78"/>
        <v>-6470234</v>
      </c>
    </row>
    <row r="1521" spans="1:19" ht="13.2">
      <c r="A1521" s="2" t="s">
        <v>224</v>
      </c>
      <c r="B1521" s="2" t="s">
        <v>1961</v>
      </c>
      <c r="C1521" s="5">
        <v>6.8</v>
      </c>
      <c r="D1521" s="7">
        <v>2004</v>
      </c>
      <c r="E1521" s="7" t="str">
        <f t="shared" si="79"/>
        <v>2000s</v>
      </c>
      <c r="F1521" s="9">
        <v>59035104</v>
      </c>
      <c r="G1521" s="11">
        <v>242</v>
      </c>
      <c r="H1521" s="2" t="s">
        <v>1959</v>
      </c>
      <c r="I1521" s="2" t="s">
        <v>1960</v>
      </c>
      <c r="N1521" s="11">
        <v>244566</v>
      </c>
      <c r="O1521" s="11">
        <v>597</v>
      </c>
      <c r="P1521" s="2" t="s">
        <v>18</v>
      </c>
      <c r="Q1521" s="2" t="s">
        <v>19</v>
      </c>
      <c r="R1521" s="14">
        <v>66000000</v>
      </c>
      <c r="S1521" s="9">
        <f t="shared" si="78"/>
        <v>-6964896</v>
      </c>
    </row>
    <row r="1522" spans="1:19" ht="13.2">
      <c r="A1522" s="2" t="s">
        <v>6167</v>
      </c>
      <c r="B1522" s="2" t="s">
        <v>6168</v>
      </c>
      <c r="C1522" s="5">
        <v>6.8</v>
      </c>
      <c r="D1522" s="7">
        <v>1997</v>
      </c>
      <c r="E1522" s="7" t="str">
        <f t="shared" si="79"/>
        <v>1990s</v>
      </c>
      <c r="F1522" s="9">
        <v>532190</v>
      </c>
      <c r="G1522" s="11">
        <v>23</v>
      </c>
      <c r="H1522" s="2" t="s">
        <v>3109</v>
      </c>
      <c r="I1522" s="2" t="s">
        <v>2119</v>
      </c>
      <c r="N1522" s="11">
        <v>5673</v>
      </c>
      <c r="O1522" s="11">
        <v>37</v>
      </c>
      <c r="P1522" s="2" t="s">
        <v>18</v>
      </c>
      <c r="Q1522" s="2" t="s">
        <v>19</v>
      </c>
      <c r="R1522" s="14">
        <v>8000000</v>
      </c>
      <c r="S1522" s="9">
        <f t="shared" si="78"/>
        <v>-7467810</v>
      </c>
    </row>
    <row r="1523" spans="1:19" ht="13.2">
      <c r="A1523" s="2" t="s">
        <v>6181</v>
      </c>
      <c r="B1523" s="2" t="s">
        <v>6183</v>
      </c>
      <c r="C1523" s="5">
        <v>6.8</v>
      </c>
      <c r="D1523" s="7">
        <v>2006</v>
      </c>
      <c r="E1523" s="7" t="str">
        <f t="shared" si="79"/>
        <v>2000s</v>
      </c>
      <c r="F1523" s="9">
        <v>298110</v>
      </c>
      <c r="G1523" s="11">
        <v>140</v>
      </c>
      <c r="H1523" s="2" t="s">
        <v>5652</v>
      </c>
      <c r="I1523" s="2" t="s">
        <v>6182</v>
      </c>
      <c r="N1523" s="11">
        <v>25055</v>
      </c>
      <c r="O1523" s="11">
        <v>98</v>
      </c>
      <c r="P1523" s="2" t="s">
        <v>18</v>
      </c>
      <c r="Q1523" s="2" t="s">
        <v>161</v>
      </c>
      <c r="R1523" s="14">
        <v>8000000</v>
      </c>
      <c r="S1523" s="9">
        <f t="shared" si="78"/>
        <v>-7701890</v>
      </c>
    </row>
    <row r="1524" spans="1:19" ht="13.2">
      <c r="A1524" s="2" t="s">
        <v>1994</v>
      </c>
      <c r="B1524" s="2" t="s">
        <v>1996</v>
      </c>
      <c r="C1524" s="5">
        <v>6.8</v>
      </c>
      <c r="D1524" s="7">
        <v>2014</v>
      </c>
      <c r="E1524" s="7" t="str">
        <f t="shared" si="79"/>
        <v>2010s</v>
      </c>
      <c r="F1524" s="9">
        <v>50807639</v>
      </c>
      <c r="G1524" s="11">
        <v>219</v>
      </c>
      <c r="H1524" s="2" t="s">
        <v>164</v>
      </c>
      <c r="I1524" s="2" t="s">
        <v>1995</v>
      </c>
      <c r="N1524" s="11">
        <v>40883</v>
      </c>
      <c r="O1524" s="11">
        <v>122</v>
      </c>
      <c r="P1524" s="2" t="s">
        <v>18</v>
      </c>
      <c r="Q1524" s="2" t="s">
        <v>19</v>
      </c>
      <c r="R1524" s="14">
        <v>60000000</v>
      </c>
      <c r="S1524" s="9">
        <f t="shared" si="78"/>
        <v>-9192361</v>
      </c>
    </row>
    <row r="1525" spans="1:19" ht="13.2">
      <c r="A1525" s="2" t="s">
        <v>2066</v>
      </c>
      <c r="B1525" s="2" t="s">
        <v>5486</v>
      </c>
      <c r="C1525" s="5">
        <v>6.8</v>
      </c>
      <c r="D1525" s="7">
        <v>2007</v>
      </c>
      <c r="E1525" s="7" t="str">
        <f t="shared" si="79"/>
        <v>2000s</v>
      </c>
      <c r="F1525" s="9">
        <v>3169424</v>
      </c>
      <c r="G1525" s="11">
        <v>104</v>
      </c>
      <c r="H1525" s="2" t="s">
        <v>1822</v>
      </c>
      <c r="I1525" s="2" t="s">
        <v>83</v>
      </c>
      <c r="N1525" s="11">
        <v>18442</v>
      </c>
      <c r="O1525" s="11">
        <v>59</v>
      </c>
      <c r="P1525" s="2" t="s">
        <v>18</v>
      </c>
      <c r="Q1525" s="2" t="s">
        <v>19</v>
      </c>
      <c r="R1525" s="14">
        <v>13000000</v>
      </c>
      <c r="S1525" s="9">
        <f t="shared" si="78"/>
        <v>-9830576</v>
      </c>
    </row>
    <row r="1526" spans="1:19" ht="13.2">
      <c r="A1526" s="2" t="s">
        <v>1912</v>
      </c>
      <c r="B1526" s="2" t="s">
        <v>4649</v>
      </c>
      <c r="C1526" s="5">
        <v>6.8</v>
      </c>
      <c r="D1526" s="7">
        <v>1996</v>
      </c>
      <c r="E1526" s="7" t="str">
        <f t="shared" si="79"/>
        <v>1990s</v>
      </c>
      <c r="F1526" s="9">
        <v>9714482</v>
      </c>
      <c r="G1526" s="11">
        <v>69</v>
      </c>
      <c r="H1526" s="2" t="s">
        <v>4648</v>
      </c>
      <c r="I1526" s="2" t="s">
        <v>1806</v>
      </c>
      <c r="N1526" s="11">
        <v>30083</v>
      </c>
      <c r="O1526" s="11">
        <v>140</v>
      </c>
      <c r="P1526" s="2" t="s">
        <v>18</v>
      </c>
      <c r="Q1526" s="2" t="s">
        <v>19</v>
      </c>
      <c r="R1526" s="14">
        <v>20000000</v>
      </c>
      <c r="S1526" s="9">
        <f t="shared" si="78"/>
        <v>-10285518</v>
      </c>
    </row>
    <row r="1527" spans="1:19" ht="13.2">
      <c r="A1527" s="2" t="s">
        <v>5662</v>
      </c>
      <c r="B1527" s="2" t="s">
        <v>5664</v>
      </c>
      <c r="C1527" s="5">
        <v>6.8</v>
      </c>
      <c r="D1527" s="7">
        <v>2013</v>
      </c>
      <c r="E1527" s="7" t="str">
        <f t="shared" si="79"/>
        <v>2010s</v>
      </c>
      <c r="F1527" s="9">
        <v>1702277</v>
      </c>
      <c r="G1527" s="11">
        <v>469</v>
      </c>
      <c r="H1527" s="2" t="s">
        <v>1945</v>
      </c>
      <c r="I1527" s="2" t="s">
        <v>5663</v>
      </c>
      <c r="N1527" s="11">
        <v>84620</v>
      </c>
      <c r="O1527" s="11">
        <v>235</v>
      </c>
      <c r="P1527" s="2" t="s">
        <v>18</v>
      </c>
      <c r="Q1527" s="2" t="s">
        <v>30</v>
      </c>
      <c r="R1527" s="14">
        <v>12000000</v>
      </c>
      <c r="S1527" s="9">
        <f t="shared" si="78"/>
        <v>-10297723</v>
      </c>
    </row>
    <row r="1528" spans="1:19" ht="13.2">
      <c r="A1528" s="2" t="s">
        <v>3299</v>
      </c>
      <c r="B1528" s="2" t="s">
        <v>4153</v>
      </c>
      <c r="C1528" s="5">
        <v>6.8</v>
      </c>
      <c r="D1528" s="7">
        <v>2004</v>
      </c>
      <c r="E1528" s="7" t="str">
        <f t="shared" si="79"/>
        <v>2000s</v>
      </c>
      <c r="F1528" s="9">
        <v>14589444</v>
      </c>
      <c r="G1528" s="11">
        <v>126</v>
      </c>
      <c r="H1528" s="2" t="s">
        <v>750</v>
      </c>
      <c r="I1528" s="2" t="s">
        <v>4152</v>
      </c>
      <c r="N1528" s="11">
        <v>171151</v>
      </c>
      <c r="O1528" s="11">
        <v>513</v>
      </c>
      <c r="P1528" s="2" t="s">
        <v>18</v>
      </c>
      <c r="Q1528" s="2" t="s">
        <v>19</v>
      </c>
      <c r="R1528" s="14">
        <v>25000000</v>
      </c>
      <c r="S1528" s="9">
        <f t="shared" si="78"/>
        <v>-10410556</v>
      </c>
    </row>
    <row r="1529" spans="1:19" ht="13.2">
      <c r="A1529" s="2" t="s">
        <v>198</v>
      </c>
      <c r="B1529" s="2" t="s">
        <v>4650</v>
      </c>
      <c r="C1529" s="5">
        <v>6.8</v>
      </c>
      <c r="D1529" s="7">
        <v>2007</v>
      </c>
      <c r="E1529" s="7" t="str">
        <f t="shared" si="79"/>
        <v>2000s</v>
      </c>
      <c r="F1529" s="9">
        <v>9525276</v>
      </c>
      <c r="G1529" s="11">
        <v>166</v>
      </c>
      <c r="H1529" s="2" t="s">
        <v>200</v>
      </c>
      <c r="I1529" s="2" t="s">
        <v>1765</v>
      </c>
      <c r="N1529" s="11">
        <v>60156</v>
      </c>
      <c r="O1529" s="11">
        <v>299</v>
      </c>
      <c r="P1529" s="2" t="s">
        <v>18</v>
      </c>
      <c r="Q1529" s="2" t="s">
        <v>19</v>
      </c>
      <c r="R1529" s="14">
        <v>20000000</v>
      </c>
      <c r="S1529" s="9">
        <f t="shared" si="78"/>
        <v>-10474724</v>
      </c>
    </row>
    <row r="1530" spans="1:19" ht="13.2">
      <c r="A1530" s="2" t="s">
        <v>5758</v>
      </c>
      <c r="B1530" s="2" t="s">
        <v>5760</v>
      </c>
      <c r="C1530" s="5">
        <v>6.8</v>
      </c>
      <c r="D1530" s="7">
        <v>2006</v>
      </c>
      <c r="E1530" s="7" t="str">
        <f t="shared" si="79"/>
        <v>2000s</v>
      </c>
      <c r="F1530" s="9">
        <v>352786</v>
      </c>
      <c r="G1530" s="11">
        <v>78</v>
      </c>
      <c r="H1530" s="2" t="s">
        <v>2041</v>
      </c>
      <c r="I1530" s="2" t="s">
        <v>5759</v>
      </c>
      <c r="N1530" s="11">
        <v>11132</v>
      </c>
      <c r="O1530" s="11">
        <v>86</v>
      </c>
      <c r="P1530" s="2" t="s">
        <v>18</v>
      </c>
      <c r="Q1530" s="2" t="s">
        <v>19</v>
      </c>
      <c r="R1530" s="14">
        <v>11000000</v>
      </c>
      <c r="S1530" s="9">
        <f t="shared" si="78"/>
        <v>-10647214</v>
      </c>
    </row>
    <row r="1531" spans="1:19" ht="13.2">
      <c r="A1531" s="2" t="s">
        <v>2288</v>
      </c>
      <c r="B1531" s="2" t="s">
        <v>4386</v>
      </c>
      <c r="C1531" s="5">
        <v>6.8</v>
      </c>
      <c r="D1531" s="7">
        <v>2013</v>
      </c>
      <c r="E1531" s="7" t="str">
        <f t="shared" si="79"/>
        <v>2010s</v>
      </c>
      <c r="F1531" s="9">
        <v>11326836</v>
      </c>
      <c r="G1531" s="11">
        <v>288</v>
      </c>
      <c r="H1531" s="2" t="s">
        <v>1093</v>
      </c>
      <c r="I1531" s="2" t="s">
        <v>32</v>
      </c>
      <c r="N1531" s="11">
        <v>83171</v>
      </c>
      <c r="O1531" s="11">
        <v>231</v>
      </c>
      <c r="P1531" s="2" t="s">
        <v>18</v>
      </c>
      <c r="Q1531" s="2" t="s">
        <v>19</v>
      </c>
      <c r="R1531" s="14">
        <v>22000000</v>
      </c>
      <c r="S1531" s="9">
        <f t="shared" si="78"/>
        <v>-10673164</v>
      </c>
    </row>
    <row r="1532" spans="1:19" ht="13.2">
      <c r="A1532" s="2" t="s">
        <v>5061</v>
      </c>
      <c r="B1532" s="2" t="s">
        <v>5062</v>
      </c>
      <c r="C1532" s="5">
        <v>6.8</v>
      </c>
      <c r="D1532" s="7">
        <v>1999</v>
      </c>
      <c r="E1532" s="7" t="str">
        <f t="shared" si="79"/>
        <v>1990s</v>
      </c>
      <c r="F1532" s="9">
        <v>4193025</v>
      </c>
      <c r="G1532" s="11">
        <v>42</v>
      </c>
      <c r="H1532" s="2" t="s">
        <v>2904</v>
      </c>
      <c r="I1532" s="2" t="s">
        <v>1806</v>
      </c>
      <c r="N1532" s="11">
        <v>30682</v>
      </c>
      <c r="O1532" s="11">
        <v>194</v>
      </c>
      <c r="P1532" s="2" t="s">
        <v>18</v>
      </c>
      <c r="Q1532" s="2" t="s">
        <v>19</v>
      </c>
      <c r="R1532" s="14">
        <v>15000000</v>
      </c>
      <c r="S1532" s="9">
        <f t="shared" si="78"/>
        <v>-10806975</v>
      </c>
    </row>
    <row r="1533" spans="1:19" ht="13.2">
      <c r="A1533" s="2" t="s">
        <v>2357</v>
      </c>
      <c r="B1533" s="2" t="s">
        <v>5673</v>
      </c>
      <c r="C1533" s="5">
        <v>6.8</v>
      </c>
      <c r="D1533" s="7">
        <v>2009</v>
      </c>
      <c r="E1533" s="7" t="str">
        <f t="shared" si="79"/>
        <v>2000s</v>
      </c>
      <c r="F1533" s="9">
        <v>548934</v>
      </c>
      <c r="G1533" s="11">
        <v>123</v>
      </c>
      <c r="H1533" s="2" t="s">
        <v>1839</v>
      </c>
      <c r="I1533" s="2" t="s">
        <v>655</v>
      </c>
      <c r="N1533" s="11">
        <v>16863</v>
      </c>
      <c r="O1533" s="11">
        <v>57</v>
      </c>
      <c r="P1533" s="2" t="s">
        <v>18</v>
      </c>
      <c r="Q1533" s="2" t="s">
        <v>3503</v>
      </c>
      <c r="R1533" s="14">
        <v>12000000</v>
      </c>
      <c r="S1533" s="9">
        <f t="shared" si="78"/>
        <v>-11451066</v>
      </c>
    </row>
    <row r="1534" spans="1:19" ht="13.2">
      <c r="A1534" s="2" t="s">
        <v>301</v>
      </c>
      <c r="B1534" s="2" t="s">
        <v>2517</v>
      </c>
      <c r="C1534" s="5">
        <v>6.8</v>
      </c>
      <c r="D1534" s="7">
        <v>2010</v>
      </c>
      <c r="E1534" s="7" t="str">
        <f t="shared" si="79"/>
        <v>2010s</v>
      </c>
      <c r="F1534" s="9">
        <v>9528092</v>
      </c>
      <c r="G1534" s="11">
        <v>214</v>
      </c>
      <c r="H1534" s="2" t="s">
        <v>1737</v>
      </c>
      <c r="I1534" s="2" t="s">
        <v>125</v>
      </c>
      <c r="N1534" s="11">
        <v>38513</v>
      </c>
      <c r="O1534" s="11">
        <v>127</v>
      </c>
      <c r="P1534" s="2" t="s">
        <v>18</v>
      </c>
      <c r="Q1534" s="2" t="s">
        <v>19</v>
      </c>
      <c r="R1534" s="14">
        <v>22000000</v>
      </c>
      <c r="S1534" s="9">
        <f t="shared" si="78"/>
        <v>-12471908</v>
      </c>
    </row>
    <row r="1535" spans="1:19" ht="13.2">
      <c r="A1535" s="2" t="s">
        <v>5508</v>
      </c>
      <c r="B1535" s="2" t="s">
        <v>5509</v>
      </c>
      <c r="C1535" s="5">
        <v>6.8</v>
      </c>
      <c r="D1535" s="7">
        <v>2016</v>
      </c>
      <c r="E1535" s="7" t="str">
        <f t="shared" si="79"/>
        <v>2010s</v>
      </c>
      <c r="F1535" s="9">
        <v>31662</v>
      </c>
      <c r="G1535" s="11">
        <v>2</v>
      </c>
      <c r="H1535" s="2" t="s">
        <v>560</v>
      </c>
      <c r="I1535" s="2" t="s">
        <v>137</v>
      </c>
      <c r="N1535" s="11">
        <v>90</v>
      </c>
      <c r="O1535" s="11">
        <v>1</v>
      </c>
      <c r="P1535" s="2" t="s">
        <v>18</v>
      </c>
      <c r="Q1535" s="2" t="s">
        <v>2610</v>
      </c>
      <c r="R1535" s="14">
        <v>12620000</v>
      </c>
      <c r="S1535" s="9">
        <f t="shared" si="78"/>
        <v>-12588338</v>
      </c>
    </row>
    <row r="1536" spans="1:19" ht="13.2">
      <c r="A1536" s="2" t="s">
        <v>1523</v>
      </c>
      <c r="B1536" s="2" t="s">
        <v>4843</v>
      </c>
      <c r="C1536" s="5">
        <v>6.8</v>
      </c>
      <c r="D1536" s="7">
        <v>1985</v>
      </c>
      <c r="E1536" s="7" t="str">
        <f t="shared" si="79"/>
        <v>1980s</v>
      </c>
      <c r="F1536" s="9">
        <v>4250320</v>
      </c>
      <c r="G1536" s="11">
        <v>64</v>
      </c>
      <c r="H1536" s="2" t="s">
        <v>4002</v>
      </c>
      <c r="I1536" s="2" t="s">
        <v>4842</v>
      </c>
      <c r="N1536" s="11">
        <v>14870</v>
      </c>
      <c r="O1536" s="11">
        <v>86</v>
      </c>
      <c r="P1536" s="2" t="s">
        <v>18</v>
      </c>
      <c r="Q1536" s="2" t="s">
        <v>19</v>
      </c>
      <c r="R1536" s="14">
        <v>18000000</v>
      </c>
      <c r="S1536" s="9">
        <f t="shared" si="78"/>
        <v>-13749680</v>
      </c>
    </row>
    <row r="1537" spans="1:19" ht="13.2">
      <c r="A1537" s="2" t="s">
        <v>5107</v>
      </c>
      <c r="B1537" s="2" t="s">
        <v>5108</v>
      </c>
      <c r="C1537" s="5">
        <v>6.8</v>
      </c>
      <c r="D1537" s="7">
        <v>2008</v>
      </c>
      <c r="E1537" s="7" t="str">
        <f t="shared" si="79"/>
        <v>2000s</v>
      </c>
      <c r="F1537" s="9">
        <v>317040</v>
      </c>
      <c r="G1537" s="11">
        <v>60</v>
      </c>
      <c r="H1537" s="2" t="s">
        <v>128</v>
      </c>
      <c r="I1537" s="2" t="s">
        <v>318</v>
      </c>
      <c r="N1537" s="11">
        <v>6723</v>
      </c>
      <c r="O1537" s="11">
        <v>36</v>
      </c>
      <c r="P1537" s="2" t="s">
        <v>18</v>
      </c>
      <c r="Q1537" s="2" t="s">
        <v>19</v>
      </c>
      <c r="R1537" s="14">
        <v>15500000</v>
      </c>
      <c r="S1537" s="9">
        <f t="shared" si="78"/>
        <v>-15182960</v>
      </c>
    </row>
    <row r="1538" spans="1:19" ht="13.2">
      <c r="A1538" s="2" t="s">
        <v>608</v>
      </c>
      <c r="B1538" s="2" t="s">
        <v>610</v>
      </c>
      <c r="C1538" s="5">
        <v>6.8</v>
      </c>
      <c r="D1538" s="7">
        <v>2008</v>
      </c>
      <c r="E1538" s="7" t="str">
        <f t="shared" si="79"/>
        <v>2000s</v>
      </c>
      <c r="F1538" s="9">
        <v>134518390</v>
      </c>
      <c r="G1538" s="11">
        <v>354</v>
      </c>
      <c r="H1538" s="2" t="s">
        <v>40</v>
      </c>
      <c r="I1538" s="2" t="s">
        <v>523</v>
      </c>
      <c r="N1538" s="11">
        <v>326286</v>
      </c>
      <c r="O1538" s="11">
        <v>643</v>
      </c>
      <c r="P1538" s="2" t="s">
        <v>18</v>
      </c>
      <c r="Q1538" s="2" t="s">
        <v>19</v>
      </c>
      <c r="R1538" s="14">
        <v>150000000</v>
      </c>
      <c r="S1538" s="9">
        <f t="shared" ref="S1538:S1601" si="80">F1538-R1538</f>
        <v>-15481610</v>
      </c>
    </row>
    <row r="1539" spans="1:19" ht="13.2">
      <c r="A1539" s="2" t="s">
        <v>1361</v>
      </c>
      <c r="B1539" s="2" t="s">
        <v>2216</v>
      </c>
      <c r="C1539" s="5">
        <v>6.8</v>
      </c>
      <c r="D1539" s="7">
        <v>1996</v>
      </c>
      <c r="E1539" s="7" t="str">
        <f t="shared" ref="E1539:E1602" si="81">LEFT(D1539,3)&amp;"0s"</f>
        <v>1990s</v>
      </c>
      <c r="F1539" s="9">
        <v>38553833</v>
      </c>
      <c r="G1539" s="11">
        <v>62</v>
      </c>
      <c r="H1539" s="2" t="s">
        <v>2215</v>
      </c>
      <c r="I1539" s="2" t="s">
        <v>80</v>
      </c>
      <c r="N1539" s="11">
        <v>46239</v>
      </c>
      <c r="O1539" s="11">
        <v>155</v>
      </c>
      <c r="P1539" s="2" t="s">
        <v>18</v>
      </c>
      <c r="Q1539" s="2" t="s">
        <v>19</v>
      </c>
      <c r="R1539" s="14">
        <v>55000000</v>
      </c>
      <c r="S1539" s="9">
        <f t="shared" si="80"/>
        <v>-16446167</v>
      </c>
    </row>
    <row r="1540" spans="1:19" ht="13.2">
      <c r="A1540" s="2" t="s">
        <v>459</v>
      </c>
      <c r="B1540" s="2" t="s">
        <v>3889</v>
      </c>
      <c r="C1540" s="5">
        <v>6.8</v>
      </c>
      <c r="D1540" s="7">
        <v>2007</v>
      </c>
      <c r="E1540" s="7" t="str">
        <f t="shared" si="81"/>
        <v>2000s</v>
      </c>
      <c r="F1540" s="9">
        <v>9664316</v>
      </c>
      <c r="G1540" s="11">
        <v>131</v>
      </c>
      <c r="H1540" s="2" t="s">
        <v>1945</v>
      </c>
      <c r="I1540" s="2" t="s">
        <v>46</v>
      </c>
      <c r="N1540" s="11">
        <v>47203</v>
      </c>
      <c r="O1540" s="11">
        <v>197</v>
      </c>
      <c r="P1540" s="2" t="s">
        <v>18</v>
      </c>
      <c r="Q1540" s="2" t="s">
        <v>19</v>
      </c>
      <c r="R1540" s="14">
        <v>27500000</v>
      </c>
      <c r="S1540" s="9">
        <f t="shared" si="80"/>
        <v>-17835684</v>
      </c>
    </row>
    <row r="1541" spans="1:19" ht="13.2">
      <c r="A1541" s="2" t="s">
        <v>906</v>
      </c>
      <c r="B1541" s="2" t="s">
        <v>1073</v>
      </c>
      <c r="C1541" s="5">
        <v>6.8</v>
      </c>
      <c r="D1541" s="7">
        <v>2010</v>
      </c>
      <c r="E1541" s="7" t="str">
        <f t="shared" si="81"/>
        <v>2010s</v>
      </c>
      <c r="F1541" s="9">
        <v>81557479</v>
      </c>
      <c r="G1541" s="11">
        <v>316</v>
      </c>
      <c r="H1541" s="2" t="s">
        <v>33</v>
      </c>
      <c r="I1541" s="2" t="s">
        <v>899</v>
      </c>
      <c r="N1541" s="11">
        <v>149947</v>
      </c>
      <c r="O1541" s="11">
        <v>326</v>
      </c>
      <c r="P1541" s="2" t="s">
        <v>18</v>
      </c>
      <c r="Q1541" s="2" t="s">
        <v>19</v>
      </c>
      <c r="R1541" s="14">
        <v>100000000</v>
      </c>
      <c r="S1541" s="9">
        <f t="shared" si="80"/>
        <v>-18442521</v>
      </c>
    </row>
    <row r="1542" spans="1:19" ht="13.2">
      <c r="A1542" s="2" t="s">
        <v>1912</v>
      </c>
      <c r="B1542" s="2" t="s">
        <v>3975</v>
      </c>
      <c r="C1542" s="5">
        <v>6.8</v>
      </c>
      <c r="D1542" s="7">
        <v>2001</v>
      </c>
      <c r="E1542" s="7" t="str">
        <f t="shared" si="81"/>
        <v>2000s</v>
      </c>
      <c r="F1542" s="9">
        <v>7496522</v>
      </c>
      <c r="G1542" s="11">
        <v>116</v>
      </c>
      <c r="H1542" s="2" t="s">
        <v>3974</v>
      </c>
      <c r="I1542" s="2" t="s">
        <v>1912</v>
      </c>
      <c r="N1542" s="11">
        <v>31798</v>
      </c>
      <c r="O1542" s="11">
        <v>178</v>
      </c>
      <c r="P1542" s="2" t="s">
        <v>18</v>
      </c>
      <c r="Q1542" s="2" t="s">
        <v>19</v>
      </c>
      <c r="R1542" s="14">
        <v>26000000</v>
      </c>
      <c r="S1542" s="9">
        <f t="shared" si="80"/>
        <v>-18503478</v>
      </c>
    </row>
    <row r="1543" spans="1:19" ht="13.2">
      <c r="A1543" s="2" t="s">
        <v>3921</v>
      </c>
      <c r="B1543" s="2" t="s">
        <v>3922</v>
      </c>
      <c r="C1543" s="5">
        <v>6.8</v>
      </c>
      <c r="D1543" s="7">
        <v>2007</v>
      </c>
      <c r="E1543" s="7" t="str">
        <f t="shared" si="81"/>
        <v>2000s</v>
      </c>
      <c r="F1543" s="9">
        <v>7486906</v>
      </c>
      <c r="G1543" s="11">
        <v>118</v>
      </c>
      <c r="H1543" s="2" t="s">
        <v>1887</v>
      </c>
      <c r="I1543" s="2" t="s">
        <v>249</v>
      </c>
      <c r="N1543" s="11">
        <v>17436</v>
      </c>
      <c r="O1543" s="11">
        <v>71</v>
      </c>
      <c r="P1543" s="2" t="s">
        <v>18</v>
      </c>
      <c r="Q1543" s="2" t="s">
        <v>19</v>
      </c>
      <c r="R1543" s="14">
        <v>27000000</v>
      </c>
      <c r="S1543" s="9">
        <f t="shared" si="80"/>
        <v>-19513094</v>
      </c>
    </row>
    <row r="1544" spans="1:19" ht="13.2">
      <c r="A1544" s="2" t="s">
        <v>3212</v>
      </c>
      <c r="B1544" s="2" t="s">
        <v>3213</v>
      </c>
      <c r="C1544" s="5">
        <v>6.8</v>
      </c>
      <c r="D1544" s="7">
        <v>1999</v>
      </c>
      <c r="E1544" s="7" t="str">
        <f t="shared" si="81"/>
        <v>1990s</v>
      </c>
      <c r="F1544" s="9">
        <v>14378353</v>
      </c>
      <c r="G1544" s="11">
        <v>95</v>
      </c>
      <c r="H1544" s="2" t="s">
        <v>1594</v>
      </c>
      <c r="I1544" s="2" t="s">
        <v>534</v>
      </c>
      <c r="N1544" s="11">
        <v>12375</v>
      </c>
      <c r="O1544" s="11">
        <v>194</v>
      </c>
      <c r="P1544" s="2" t="s">
        <v>18</v>
      </c>
      <c r="Q1544" s="2" t="s">
        <v>19</v>
      </c>
      <c r="R1544" s="14">
        <v>36000000</v>
      </c>
      <c r="S1544" s="9">
        <f t="shared" si="80"/>
        <v>-21621647</v>
      </c>
    </row>
    <row r="1545" spans="1:19" ht="13.2">
      <c r="A1545" s="2" t="s">
        <v>3058</v>
      </c>
      <c r="B1545" s="2" t="s">
        <v>3060</v>
      </c>
      <c r="C1545" s="5">
        <v>6.8</v>
      </c>
      <c r="D1545" s="7">
        <v>2009</v>
      </c>
      <c r="E1545" s="7" t="str">
        <f t="shared" si="81"/>
        <v>2000s</v>
      </c>
      <c r="F1545" s="9">
        <v>10326062</v>
      </c>
      <c r="G1545" s="11">
        <v>219</v>
      </c>
      <c r="H1545" s="2" t="s">
        <v>3059</v>
      </c>
      <c r="I1545" s="2" t="s">
        <v>2267</v>
      </c>
      <c r="N1545" s="11">
        <v>121432</v>
      </c>
      <c r="O1545" s="11">
        <v>310</v>
      </c>
      <c r="P1545" s="2" t="s">
        <v>18</v>
      </c>
      <c r="Q1545" s="2" t="s">
        <v>431</v>
      </c>
      <c r="R1545" s="14">
        <v>33000000</v>
      </c>
      <c r="S1545" s="9">
        <f t="shared" si="80"/>
        <v>-22673938</v>
      </c>
    </row>
    <row r="1546" spans="1:19" ht="13.2">
      <c r="A1546" s="2" t="s">
        <v>938</v>
      </c>
      <c r="B1546" s="2" t="s">
        <v>940</v>
      </c>
      <c r="C1546" s="5">
        <v>6.8</v>
      </c>
      <c r="D1546" s="7">
        <v>2009</v>
      </c>
      <c r="E1546" s="7" t="str">
        <f t="shared" si="81"/>
        <v>2000s</v>
      </c>
      <c r="F1546" s="9">
        <v>77222184</v>
      </c>
      <c r="G1546" s="11">
        <v>333</v>
      </c>
      <c r="H1546" s="2" t="s">
        <v>314</v>
      </c>
      <c r="I1546" s="2" t="s">
        <v>939</v>
      </c>
      <c r="N1546" s="11">
        <v>87677</v>
      </c>
      <c r="O1546" s="11">
        <v>388</v>
      </c>
      <c r="P1546" s="2" t="s">
        <v>18</v>
      </c>
      <c r="Q1546" s="2" t="s">
        <v>431</v>
      </c>
      <c r="R1546" s="14">
        <v>100000000</v>
      </c>
      <c r="S1546" s="9">
        <f t="shared" si="80"/>
        <v>-22777816</v>
      </c>
    </row>
    <row r="1547" spans="1:19" ht="13.2">
      <c r="A1547" s="2" t="s">
        <v>3371</v>
      </c>
      <c r="B1547" s="2" t="s">
        <v>3372</v>
      </c>
      <c r="C1547" s="5">
        <v>6.8</v>
      </c>
      <c r="D1547" s="7">
        <v>2001</v>
      </c>
      <c r="E1547" s="7" t="str">
        <f t="shared" si="81"/>
        <v>2000s</v>
      </c>
      <c r="F1547" s="9">
        <v>11405825</v>
      </c>
      <c r="G1547" s="11">
        <v>119</v>
      </c>
      <c r="H1547" s="2" t="s">
        <v>1655</v>
      </c>
      <c r="I1547" s="2" t="s">
        <v>70</v>
      </c>
      <c r="N1547" s="11">
        <v>28542</v>
      </c>
      <c r="O1547" s="11">
        <v>208</v>
      </c>
      <c r="P1547" s="2" t="s">
        <v>18</v>
      </c>
      <c r="Q1547" s="2" t="s">
        <v>19</v>
      </c>
      <c r="R1547" s="14">
        <v>35000000</v>
      </c>
      <c r="S1547" s="9">
        <f t="shared" si="80"/>
        <v>-23594175</v>
      </c>
    </row>
    <row r="1548" spans="1:19" ht="13.2">
      <c r="A1548" s="2" t="s">
        <v>3914</v>
      </c>
      <c r="B1548" s="2" t="s">
        <v>4209</v>
      </c>
      <c r="C1548" s="5">
        <v>6.8</v>
      </c>
      <c r="D1548" s="7">
        <v>2008</v>
      </c>
      <c r="E1548" s="7" t="str">
        <f t="shared" si="81"/>
        <v>2000s</v>
      </c>
      <c r="F1548" s="9">
        <v>1186957</v>
      </c>
      <c r="G1548" s="11">
        <v>160</v>
      </c>
      <c r="H1548" s="2" t="s">
        <v>1655</v>
      </c>
      <c r="I1548" s="2" t="s">
        <v>1210</v>
      </c>
      <c r="N1548" s="11">
        <v>9264</v>
      </c>
      <c r="O1548" s="11">
        <v>69</v>
      </c>
      <c r="P1548" s="2" t="s">
        <v>18</v>
      </c>
      <c r="Q1548" s="2" t="s">
        <v>30</v>
      </c>
      <c r="R1548" s="14">
        <v>25000000</v>
      </c>
      <c r="S1548" s="9">
        <f t="shared" si="80"/>
        <v>-23813043</v>
      </c>
    </row>
    <row r="1549" spans="1:19" ht="13.2">
      <c r="A1549" s="2" t="s">
        <v>2698</v>
      </c>
      <c r="B1549" s="2" t="s">
        <v>2700</v>
      </c>
      <c r="C1549" s="5">
        <v>6.8</v>
      </c>
      <c r="D1549" s="7">
        <v>2001</v>
      </c>
      <c r="E1549" s="7" t="str">
        <f t="shared" si="81"/>
        <v>2000s</v>
      </c>
      <c r="F1549" s="9">
        <v>19719930</v>
      </c>
      <c r="G1549" s="11">
        <v>150</v>
      </c>
      <c r="H1549" s="2" t="s">
        <v>1103</v>
      </c>
      <c r="I1549" s="2" t="s">
        <v>2699</v>
      </c>
      <c r="N1549" s="11">
        <v>42621</v>
      </c>
      <c r="O1549" s="11">
        <v>531</v>
      </c>
      <c r="P1549" s="2" t="s">
        <v>18</v>
      </c>
      <c r="Q1549" s="2" t="s">
        <v>19</v>
      </c>
      <c r="R1549" s="14">
        <v>45000000</v>
      </c>
      <c r="S1549" s="9">
        <f t="shared" si="80"/>
        <v>-25280070</v>
      </c>
    </row>
    <row r="1550" spans="1:19" ht="13.2">
      <c r="A1550" s="2" t="s">
        <v>2499</v>
      </c>
      <c r="B1550" s="2" t="s">
        <v>4421</v>
      </c>
      <c r="C1550" s="5">
        <v>6.8</v>
      </c>
      <c r="D1550" s="7">
        <v>1999</v>
      </c>
      <c r="E1550" s="7" t="str">
        <f t="shared" si="81"/>
        <v>1990s</v>
      </c>
      <c r="F1550" s="9">
        <v>2840417</v>
      </c>
      <c r="G1550" s="11">
        <v>196</v>
      </c>
      <c r="H1550" s="2" t="s">
        <v>2057</v>
      </c>
      <c r="I1550" s="2" t="s">
        <v>1313</v>
      </c>
      <c r="N1550" s="11">
        <v>77493</v>
      </c>
      <c r="O1550" s="11">
        <v>527</v>
      </c>
      <c r="P1550" s="2" t="s">
        <v>18</v>
      </c>
      <c r="Q1550" s="2" t="s">
        <v>161</v>
      </c>
      <c r="R1550" s="14">
        <v>31000000</v>
      </c>
      <c r="S1550" s="9">
        <f t="shared" si="80"/>
        <v>-28159583</v>
      </c>
    </row>
    <row r="1551" spans="1:19" ht="13.2">
      <c r="A1551" s="2" t="s">
        <v>73</v>
      </c>
      <c r="B1551" s="2" t="s">
        <v>3782</v>
      </c>
      <c r="C1551" s="5">
        <v>6.8</v>
      </c>
      <c r="D1551" s="7">
        <v>2011</v>
      </c>
      <c r="E1551" s="7" t="str">
        <f t="shared" si="81"/>
        <v>2010s</v>
      </c>
      <c r="F1551" s="9">
        <v>537580</v>
      </c>
      <c r="G1551" s="11">
        <v>134</v>
      </c>
      <c r="H1551" s="2" t="s">
        <v>3781</v>
      </c>
      <c r="I1551" s="2" t="s">
        <v>361</v>
      </c>
      <c r="N1551" s="11">
        <v>52972</v>
      </c>
      <c r="O1551" s="11">
        <v>124</v>
      </c>
      <c r="P1551" s="2" t="s">
        <v>18</v>
      </c>
      <c r="Q1551" s="2" t="s">
        <v>19</v>
      </c>
      <c r="R1551" s="14">
        <v>30000000</v>
      </c>
      <c r="S1551" s="9">
        <f t="shared" si="80"/>
        <v>-29462420</v>
      </c>
    </row>
    <row r="1552" spans="1:19" ht="13.2">
      <c r="A1552" s="2" t="s">
        <v>1388</v>
      </c>
      <c r="B1552" s="2" t="s">
        <v>3750</v>
      </c>
      <c r="C1552" s="5">
        <v>6.8</v>
      </c>
      <c r="D1552" s="7">
        <v>2009</v>
      </c>
      <c r="E1552" s="7" t="str">
        <f t="shared" si="81"/>
        <v>2000s</v>
      </c>
      <c r="F1552" s="9">
        <v>7689458</v>
      </c>
      <c r="G1552" s="11">
        <v>292</v>
      </c>
      <c r="H1552" s="2" t="s">
        <v>3749</v>
      </c>
      <c r="I1552" s="2" t="s">
        <v>106</v>
      </c>
      <c r="N1552" s="11">
        <v>126307</v>
      </c>
      <c r="O1552" s="11">
        <v>210</v>
      </c>
      <c r="P1552" s="2" t="s">
        <v>18</v>
      </c>
      <c r="Q1552" s="2" t="s">
        <v>30</v>
      </c>
      <c r="R1552" s="14">
        <v>40000000</v>
      </c>
      <c r="S1552" s="9">
        <f t="shared" si="80"/>
        <v>-32310542</v>
      </c>
    </row>
    <row r="1553" spans="1:19" ht="13.2">
      <c r="A1553" s="2" t="s">
        <v>582</v>
      </c>
      <c r="B1553" s="2" t="s">
        <v>3407</v>
      </c>
      <c r="C1553" s="5">
        <v>6.8</v>
      </c>
      <c r="D1553" s="7">
        <v>1999</v>
      </c>
      <c r="E1553" s="7" t="str">
        <f t="shared" si="81"/>
        <v>1990s</v>
      </c>
      <c r="F1553" s="9">
        <v>630779</v>
      </c>
      <c r="G1553" s="11">
        <v>95</v>
      </c>
      <c r="H1553" s="2" t="s">
        <v>3405</v>
      </c>
      <c r="I1553" s="2" t="s">
        <v>3406</v>
      </c>
      <c r="N1553" s="11">
        <v>11101</v>
      </c>
      <c r="O1553" s="11">
        <v>159</v>
      </c>
      <c r="P1553" s="2" t="s">
        <v>18</v>
      </c>
      <c r="Q1553" s="2" t="s">
        <v>19</v>
      </c>
      <c r="R1553" s="14">
        <v>35000000</v>
      </c>
      <c r="S1553" s="9">
        <f t="shared" si="80"/>
        <v>-34369221</v>
      </c>
    </row>
    <row r="1554" spans="1:19" ht="13.2">
      <c r="A1554" s="2" t="s">
        <v>280</v>
      </c>
      <c r="B1554" s="2" t="s">
        <v>3504</v>
      </c>
      <c r="C1554" s="5">
        <v>6.8</v>
      </c>
      <c r="D1554" s="7">
        <v>1999</v>
      </c>
      <c r="E1554" s="7" t="str">
        <f t="shared" si="81"/>
        <v>1990s</v>
      </c>
      <c r="F1554" s="9">
        <v>16640210</v>
      </c>
      <c r="G1554" s="11">
        <v>163</v>
      </c>
      <c r="H1554" s="2" t="s">
        <v>1945</v>
      </c>
      <c r="I1554" s="2" t="s">
        <v>395</v>
      </c>
      <c r="N1554" s="11">
        <v>53028</v>
      </c>
      <c r="O1554" s="11">
        <v>382</v>
      </c>
      <c r="P1554" s="2" t="s">
        <v>18</v>
      </c>
      <c r="Q1554" s="2" t="s">
        <v>19</v>
      </c>
      <c r="R1554" s="14">
        <v>55000000</v>
      </c>
      <c r="S1554" s="9">
        <f t="shared" si="80"/>
        <v>-38359790</v>
      </c>
    </row>
    <row r="1555" spans="1:19" ht="13.2">
      <c r="A1555" s="2" t="s">
        <v>1007</v>
      </c>
      <c r="B1555" s="2" t="s">
        <v>1010</v>
      </c>
      <c r="C1555" s="5">
        <v>6.8</v>
      </c>
      <c r="D1555" s="7">
        <v>2007</v>
      </c>
      <c r="E1555" s="7" t="str">
        <f t="shared" si="81"/>
        <v>2000s</v>
      </c>
      <c r="F1555" s="9">
        <v>58867694</v>
      </c>
      <c r="G1555" s="11">
        <v>154</v>
      </c>
      <c r="H1555" s="2" t="s">
        <v>1009</v>
      </c>
      <c r="I1555" s="2" t="s">
        <v>180</v>
      </c>
      <c r="N1555" s="11">
        <v>54077</v>
      </c>
      <c r="O1555" s="11">
        <v>112</v>
      </c>
      <c r="P1555" s="2" t="s">
        <v>18</v>
      </c>
      <c r="Q1555" s="2" t="s">
        <v>19</v>
      </c>
      <c r="R1555" s="14">
        <v>100000000</v>
      </c>
      <c r="S1555" s="9">
        <f t="shared" si="80"/>
        <v>-41132306</v>
      </c>
    </row>
    <row r="1556" spans="1:19" ht="13.2">
      <c r="A1556" s="2" t="s">
        <v>671</v>
      </c>
      <c r="B1556" s="2" t="s">
        <v>1155</v>
      </c>
      <c r="C1556" s="5">
        <v>6.8</v>
      </c>
      <c r="D1556" s="7">
        <v>1999</v>
      </c>
      <c r="E1556" s="7" t="str">
        <f t="shared" si="81"/>
        <v>1990s</v>
      </c>
      <c r="F1556" s="9">
        <v>58220776</v>
      </c>
      <c r="G1556" s="11">
        <v>93</v>
      </c>
      <c r="H1556" s="2" t="s">
        <v>1154</v>
      </c>
      <c r="I1556" s="2" t="s">
        <v>456</v>
      </c>
      <c r="N1556" s="11">
        <v>87785</v>
      </c>
      <c r="O1556" s="11">
        <v>362</v>
      </c>
      <c r="P1556" s="2" t="s">
        <v>18</v>
      </c>
      <c r="Q1556" s="2" t="s">
        <v>19</v>
      </c>
      <c r="R1556" s="14">
        <v>100000000</v>
      </c>
      <c r="S1556" s="9">
        <f t="shared" si="80"/>
        <v>-41779224</v>
      </c>
    </row>
    <row r="1557" spans="1:19" ht="13.2">
      <c r="A1557" s="2" t="s">
        <v>2750</v>
      </c>
      <c r="B1557" s="2" t="s">
        <v>2752</v>
      </c>
      <c r="C1557" s="5">
        <v>6.8</v>
      </c>
      <c r="D1557" s="7">
        <v>1980</v>
      </c>
      <c r="E1557" s="7" t="str">
        <f t="shared" si="81"/>
        <v>1980s</v>
      </c>
      <c r="F1557" s="9">
        <v>1500000</v>
      </c>
      <c r="G1557" s="11">
        <v>102</v>
      </c>
      <c r="H1557" s="2" t="s">
        <v>2751</v>
      </c>
      <c r="I1557" s="2" t="s">
        <v>180</v>
      </c>
      <c r="N1557" s="11">
        <v>9830</v>
      </c>
      <c r="O1557" s="11">
        <v>189</v>
      </c>
      <c r="P1557" s="2" t="s">
        <v>18</v>
      </c>
      <c r="Q1557" s="2" t="s">
        <v>19</v>
      </c>
      <c r="R1557" s="14">
        <v>44000000</v>
      </c>
      <c r="S1557" s="9">
        <f t="shared" si="80"/>
        <v>-42500000</v>
      </c>
    </row>
    <row r="1558" spans="1:19" ht="13.2">
      <c r="A1558" s="2" t="s">
        <v>26</v>
      </c>
      <c r="B1558" s="2" t="s">
        <v>29</v>
      </c>
      <c r="C1558" s="5">
        <v>6.8</v>
      </c>
      <c r="D1558" s="7">
        <v>2015</v>
      </c>
      <c r="E1558" s="7" t="str">
        <f t="shared" si="81"/>
        <v>2010s</v>
      </c>
      <c r="F1558" s="9">
        <v>200074175</v>
      </c>
      <c r="G1558" s="11">
        <v>602</v>
      </c>
      <c r="H1558" s="2" t="s">
        <v>27</v>
      </c>
      <c r="I1558" s="2" t="s">
        <v>28</v>
      </c>
      <c r="N1558" s="11">
        <v>275868</v>
      </c>
      <c r="O1558" s="11">
        <v>994</v>
      </c>
      <c r="P1558" s="2" t="s">
        <v>18</v>
      </c>
      <c r="Q1558" s="2" t="s">
        <v>30</v>
      </c>
      <c r="R1558" s="14">
        <v>245000000</v>
      </c>
      <c r="S1558" s="9">
        <f t="shared" si="80"/>
        <v>-44925825</v>
      </c>
    </row>
    <row r="1559" spans="1:19" ht="13.2">
      <c r="A1559" s="2" t="s">
        <v>94</v>
      </c>
      <c r="B1559" s="2" t="s">
        <v>98</v>
      </c>
      <c r="C1559" s="5">
        <v>6.8</v>
      </c>
      <c r="D1559" s="7">
        <v>2012</v>
      </c>
      <c r="E1559" s="7" t="str">
        <f t="shared" si="81"/>
        <v>2010s</v>
      </c>
      <c r="F1559" s="9">
        <v>179020854</v>
      </c>
      <c r="G1559" s="11">
        <v>451</v>
      </c>
      <c r="H1559" s="2" t="s">
        <v>96</v>
      </c>
      <c r="I1559" s="2" t="s">
        <v>97</v>
      </c>
      <c r="N1559" s="11">
        <v>268154</v>
      </c>
      <c r="O1559" s="11">
        <v>341</v>
      </c>
      <c r="P1559" s="2" t="s">
        <v>18</v>
      </c>
      <c r="Q1559" s="2" t="s">
        <v>19</v>
      </c>
      <c r="R1559" s="14">
        <v>225000000</v>
      </c>
      <c r="S1559" s="9">
        <f t="shared" si="80"/>
        <v>-45979146</v>
      </c>
    </row>
    <row r="1560" spans="1:19" ht="13.2">
      <c r="A1560" s="2" t="s">
        <v>851</v>
      </c>
      <c r="B1560" s="2" t="s">
        <v>853</v>
      </c>
      <c r="C1560" s="5">
        <v>6.8</v>
      </c>
      <c r="D1560" s="7">
        <v>2001</v>
      </c>
      <c r="E1560" s="7" t="str">
        <f t="shared" si="81"/>
        <v>2000s</v>
      </c>
      <c r="F1560" s="9">
        <v>58183966</v>
      </c>
      <c r="G1560" s="11">
        <v>174</v>
      </c>
      <c r="H1560" s="2" t="s">
        <v>852</v>
      </c>
      <c r="I1560" s="2" t="s">
        <v>97</v>
      </c>
      <c r="N1560" s="11">
        <v>79186</v>
      </c>
      <c r="O1560" s="11">
        <v>386</v>
      </c>
      <c r="P1560" s="2" t="s">
        <v>18</v>
      </c>
      <c r="Q1560" s="2" t="s">
        <v>19</v>
      </c>
      <c r="R1560" s="14">
        <v>107000000</v>
      </c>
      <c r="S1560" s="9">
        <f t="shared" si="80"/>
        <v>-48816034</v>
      </c>
    </row>
    <row r="1561" spans="1:19" ht="13.2">
      <c r="A1561" s="2" t="s">
        <v>252</v>
      </c>
      <c r="B1561" s="2" t="s">
        <v>256</v>
      </c>
      <c r="C1561" s="5">
        <v>6.8</v>
      </c>
      <c r="D1561" s="7">
        <v>2009</v>
      </c>
      <c r="E1561" s="7" t="str">
        <f t="shared" si="81"/>
        <v>2000s</v>
      </c>
      <c r="F1561" s="9">
        <v>137850096</v>
      </c>
      <c r="G1561" s="11">
        <v>240</v>
      </c>
      <c r="H1561" s="2" t="s">
        <v>254</v>
      </c>
      <c r="I1561" s="2" t="s">
        <v>255</v>
      </c>
      <c r="N1561" s="11">
        <v>72809</v>
      </c>
      <c r="O1561" s="11">
        <v>249</v>
      </c>
      <c r="P1561" s="2" t="s">
        <v>18</v>
      </c>
      <c r="Q1561" s="2" t="s">
        <v>19</v>
      </c>
      <c r="R1561" s="14">
        <v>200000000</v>
      </c>
      <c r="S1561" s="9">
        <f t="shared" si="80"/>
        <v>-62149904</v>
      </c>
    </row>
    <row r="1562" spans="1:19" ht="13.2">
      <c r="A1562" s="2" t="s">
        <v>229</v>
      </c>
      <c r="B1562" s="2" t="s">
        <v>614</v>
      </c>
      <c r="C1562" s="5">
        <v>6.8</v>
      </c>
      <c r="D1562" s="7">
        <v>2016</v>
      </c>
      <c r="E1562" s="7" t="str">
        <f t="shared" si="81"/>
        <v>2010s</v>
      </c>
      <c r="F1562" s="9">
        <v>52792307</v>
      </c>
      <c r="G1562" s="11">
        <v>252</v>
      </c>
      <c r="H1562" s="2" t="s">
        <v>119</v>
      </c>
      <c r="I1562" s="2" t="s">
        <v>613</v>
      </c>
      <c r="N1562" s="11">
        <v>12572</v>
      </c>
      <c r="O1562" s="11">
        <v>106</v>
      </c>
      <c r="P1562" s="2" t="s">
        <v>18</v>
      </c>
      <c r="Q1562" s="2" t="s">
        <v>30</v>
      </c>
      <c r="R1562" s="14">
        <v>140000000</v>
      </c>
      <c r="S1562" s="9">
        <f t="shared" si="80"/>
        <v>-87207693</v>
      </c>
    </row>
    <row r="1563" spans="1:19" ht="13.2">
      <c r="A1563" s="2" t="s">
        <v>389</v>
      </c>
      <c r="B1563" s="2" t="s">
        <v>679</v>
      </c>
      <c r="C1563" s="5">
        <v>6.7</v>
      </c>
      <c r="D1563" s="7">
        <v>2014</v>
      </c>
      <c r="E1563" s="7" t="str">
        <f t="shared" si="81"/>
        <v>2010s</v>
      </c>
      <c r="F1563" s="9">
        <v>337103873</v>
      </c>
      <c r="G1563" s="11">
        <v>403</v>
      </c>
      <c r="H1563" s="2" t="s">
        <v>633</v>
      </c>
      <c r="I1563" s="2" t="s">
        <v>209</v>
      </c>
      <c r="N1563" s="11">
        <v>305008</v>
      </c>
      <c r="O1563" s="11">
        <v>591</v>
      </c>
      <c r="P1563" s="2" t="s">
        <v>18</v>
      </c>
      <c r="Q1563" s="2" t="s">
        <v>19</v>
      </c>
      <c r="R1563" s="14">
        <v>125000000</v>
      </c>
      <c r="S1563" s="9">
        <f t="shared" si="80"/>
        <v>212103873</v>
      </c>
    </row>
    <row r="1564" spans="1:19" ht="13.2">
      <c r="A1564" s="2" t="s">
        <v>759</v>
      </c>
      <c r="B1564" s="2" t="s">
        <v>762</v>
      </c>
      <c r="C1564" s="5">
        <v>6.7</v>
      </c>
      <c r="D1564" s="7">
        <v>2002</v>
      </c>
      <c r="E1564" s="7" t="str">
        <f t="shared" si="81"/>
        <v>2000s</v>
      </c>
      <c r="F1564" s="9">
        <v>310675583</v>
      </c>
      <c r="G1564" s="11">
        <v>284</v>
      </c>
      <c r="H1564" s="2" t="s">
        <v>14</v>
      </c>
      <c r="I1564" s="2" t="s">
        <v>469</v>
      </c>
      <c r="N1564" s="11">
        <v>464310</v>
      </c>
      <c r="O1564" s="11">
        <v>3516</v>
      </c>
      <c r="P1564" s="2" t="s">
        <v>18</v>
      </c>
      <c r="Q1564" s="2" t="s">
        <v>19</v>
      </c>
      <c r="R1564" s="14">
        <v>115000000</v>
      </c>
      <c r="S1564" s="9">
        <f t="shared" si="80"/>
        <v>195675583</v>
      </c>
    </row>
    <row r="1565" spans="1:19" ht="13.2">
      <c r="A1565" s="2" t="s">
        <v>296</v>
      </c>
      <c r="B1565" s="2" t="s">
        <v>1279</v>
      </c>
      <c r="C1565" s="5">
        <v>6.7</v>
      </c>
      <c r="D1565" s="7">
        <v>2003</v>
      </c>
      <c r="E1565" s="7" t="str">
        <f t="shared" si="81"/>
        <v>2000s</v>
      </c>
      <c r="F1565" s="9">
        <v>242589580</v>
      </c>
      <c r="G1565" s="11">
        <v>191</v>
      </c>
      <c r="H1565" s="2" t="s">
        <v>1278</v>
      </c>
      <c r="I1565" s="2" t="s">
        <v>269</v>
      </c>
      <c r="N1565" s="11">
        <v>296904</v>
      </c>
      <c r="O1565" s="11">
        <v>604</v>
      </c>
      <c r="P1565" s="2" t="s">
        <v>18</v>
      </c>
      <c r="Q1565" s="2" t="s">
        <v>19</v>
      </c>
      <c r="R1565" s="14">
        <v>81000000</v>
      </c>
      <c r="S1565" s="9">
        <f t="shared" si="80"/>
        <v>161589580</v>
      </c>
    </row>
    <row r="1566" spans="1:19" ht="13.2">
      <c r="A1566" s="2" t="s">
        <v>507</v>
      </c>
      <c r="B1566" s="2" t="s">
        <v>1600</v>
      </c>
      <c r="C1566" s="5">
        <v>6.7</v>
      </c>
      <c r="D1566" s="7">
        <v>2002</v>
      </c>
      <c r="E1566" s="7" t="str">
        <f t="shared" si="81"/>
        <v>2000s</v>
      </c>
      <c r="F1566" s="9">
        <v>227965690</v>
      </c>
      <c r="G1566" s="11">
        <v>208</v>
      </c>
      <c r="H1566" s="2" t="s">
        <v>1344</v>
      </c>
      <c r="I1566" s="2" t="s">
        <v>1599</v>
      </c>
      <c r="N1566" s="11">
        <v>271592</v>
      </c>
      <c r="O1566" s="11">
        <v>2335</v>
      </c>
      <c r="P1566" s="2" t="s">
        <v>18</v>
      </c>
      <c r="Q1566" s="2" t="s">
        <v>19</v>
      </c>
      <c r="R1566" s="14">
        <v>72000000</v>
      </c>
      <c r="S1566" s="9">
        <f t="shared" si="80"/>
        <v>155965690</v>
      </c>
    </row>
    <row r="1567" spans="1:19" ht="13.2">
      <c r="A1567" s="2" t="s">
        <v>2834</v>
      </c>
      <c r="B1567" s="2" t="s">
        <v>2835</v>
      </c>
      <c r="C1567" s="5">
        <v>6.7</v>
      </c>
      <c r="D1567" s="7">
        <v>2009</v>
      </c>
      <c r="E1567" s="7" t="str">
        <f t="shared" si="81"/>
        <v>2000s</v>
      </c>
      <c r="F1567" s="9">
        <v>163947053</v>
      </c>
      <c r="G1567" s="11">
        <v>224</v>
      </c>
      <c r="H1567" s="2" t="s">
        <v>750</v>
      </c>
      <c r="I1567" s="2" t="s">
        <v>188</v>
      </c>
      <c r="N1567" s="11">
        <v>227824</v>
      </c>
      <c r="O1567" s="11">
        <v>273</v>
      </c>
      <c r="P1567" s="2" t="s">
        <v>18</v>
      </c>
      <c r="Q1567" s="2" t="s">
        <v>19</v>
      </c>
      <c r="R1567" s="14">
        <v>40000000</v>
      </c>
      <c r="S1567" s="9">
        <f t="shared" si="80"/>
        <v>123947053</v>
      </c>
    </row>
    <row r="1568" spans="1:19" ht="13.2">
      <c r="A1568" s="2" t="s">
        <v>579</v>
      </c>
      <c r="B1568" s="2" t="s">
        <v>3232</v>
      </c>
      <c r="C1568" s="5">
        <v>6.7</v>
      </c>
      <c r="D1568" s="7">
        <v>1992</v>
      </c>
      <c r="E1568" s="7" t="str">
        <f t="shared" si="81"/>
        <v>1990s</v>
      </c>
      <c r="F1568" s="9">
        <v>144731527</v>
      </c>
      <c r="G1568" s="11">
        <v>68</v>
      </c>
      <c r="H1568" s="2" t="s">
        <v>200</v>
      </c>
      <c r="I1568" s="2" t="s">
        <v>580</v>
      </c>
      <c r="N1568" s="11">
        <v>128010</v>
      </c>
      <c r="O1568" s="11">
        <v>136</v>
      </c>
      <c r="P1568" s="2" t="s">
        <v>18</v>
      </c>
      <c r="Q1568" s="2" t="s">
        <v>19</v>
      </c>
      <c r="R1568" s="14">
        <v>35000000</v>
      </c>
      <c r="S1568" s="9">
        <f t="shared" si="80"/>
        <v>109731527</v>
      </c>
    </row>
    <row r="1569" spans="1:19" ht="13.2">
      <c r="A1569" s="2" t="s">
        <v>288</v>
      </c>
      <c r="B1569" s="2" t="s">
        <v>380</v>
      </c>
      <c r="C1569" s="5">
        <v>6.7</v>
      </c>
      <c r="D1569" s="7">
        <v>2001</v>
      </c>
      <c r="E1569" s="7" t="str">
        <f t="shared" si="81"/>
        <v>2000s</v>
      </c>
      <c r="F1569" s="9">
        <v>144512310</v>
      </c>
      <c r="G1569" s="11">
        <v>187</v>
      </c>
      <c r="H1569" s="2" t="s">
        <v>200</v>
      </c>
      <c r="I1569" s="2" t="s">
        <v>199</v>
      </c>
      <c r="N1569" s="11">
        <v>272223</v>
      </c>
      <c r="O1569" s="11">
        <v>988</v>
      </c>
      <c r="P1569" s="2" t="s">
        <v>18</v>
      </c>
      <c r="Q1569" s="2" t="s">
        <v>19</v>
      </c>
      <c r="R1569" s="14">
        <v>38000000</v>
      </c>
      <c r="S1569" s="9">
        <f t="shared" si="80"/>
        <v>106512310</v>
      </c>
    </row>
    <row r="1570" spans="1:19" ht="13.2">
      <c r="A1570" s="2" t="s">
        <v>2361</v>
      </c>
      <c r="B1570" s="2" t="s">
        <v>3558</v>
      </c>
      <c r="C1570" s="5">
        <v>6.7</v>
      </c>
      <c r="D1570" s="7">
        <v>2004</v>
      </c>
      <c r="E1570" s="7" t="str">
        <f t="shared" si="81"/>
        <v>2000s</v>
      </c>
      <c r="F1570" s="9">
        <v>114324072</v>
      </c>
      <c r="G1570" s="11">
        <v>191</v>
      </c>
      <c r="H1570" s="2" t="s">
        <v>1879</v>
      </c>
      <c r="I1570" s="2" t="s">
        <v>1573</v>
      </c>
      <c r="N1570" s="11">
        <v>185338</v>
      </c>
      <c r="O1570" s="11">
        <v>392</v>
      </c>
      <c r="P1570" s="2" t="s">
        <v>18</v>
      </c>
      <c r="Q1570" s="2" t="s">
        <v>19</v>
      </c>
      <c r="R1570" s="14">
        <v>20000000</v>
      </c>
      <c r="S1570" s="9">
        <f t="shared" si="80"/>
        <v>94324072</v>
      </c>
    </row>
    <row r="1571" spans="1:19" ht="13.2">
      <c r="A1571" s="2" t="s">
        <v>1191</v>
      </c>
      <c r="B1571" s="2" t="s">
        <v>1367</v>
      </c>
      <c r="C1571" s="5">
        <v>6.7</v>
      </c>
      <c r="D1571" s="7">
        <v>2015</v>
      </c>
      <c r="E1571" s="7" t="str">
        <f t="shared" si="81"/>
        <v>2010s</v>
      </c>
      <c r="F1571" s="9">
        <v>169692572</v>
      </c>
      <c r="G1571" s="11">
        <v>152</v>
      </c>
      <c r="H1571" s="2" t="s">
        <v>443</v>
      </c>
      <c r="I1571" s="2" t="s">
        <v>165</v>
      </c>
      <c r="N1571" s="11">
        <v>56501</v>
      </c>
      <c r="O1571" s="11">
        <v>97</v>
      </c>
      <c r="P1571" s="2" t="s">
        <v>18</v>
      </c>
      <c r="Q1571" s="2" t="s">
        <v>19</v>
      </c>
      <c r="R1571" s="14">
        <v>80000000</v>
      </c>
      <c r="S1571" s="9">
        <f t="shared" si="80"/>
        <v>89692572</v>
      </c>
    </row>
    <row r="1572" spans="1:19" ht="13.2">
      <c r="A1572" s="2" t="s">
        <v>296</v>
      </c>
      <c r="B1572" s="2" t="s">
        <v>2346</v>
      </c>
      <c r="C1572" s="5">
        <v>6.7</v>
      </c>
      <c r="D1572" s="7">
        <v>1998</v>
      </c>
      <c r="E1572" s="7" t="str">
        <f t="shared" si="81"/>
        <v>1990s</v>
      </c>
      <c r="F1572" s="9">
        <v>135014968</v>
      </c>
      <c r="G1572" s="11">
        <v>55</v>
      </c>
      <c r="H1572" s="2" t="s">
        <v>2345</v>
      </c>
      <c r="I1572" s="2" t="s">
        <v>456</v>
      </c>
      <c r="N1572" s="11">
        <v>80580</v>
      </c>
      <c r="O1572" s="11">
        <v>375</v>
      </c>
      <c r="P1572" s="2" t="s">
        <v>18</v>
      </c>
      <c r="Q1572" s="2" t="s">
        <v>19</v>
      </c>
      <c r="R1572" s="14">
        <v>50000000</v>
      </c>
      <c r="S1572" s="9">
        <f t="shared" si="80"/>
        <v>85014968</v>
      </c>
    </row>
    <row r="1573" spans="1:19" ht="13.2">
      <c r="A1573" s="2" t="s">
        <v>3324</v>
      </c>
      <c r="B1573" s="2" t="s">
        <v>6689</v>
      </c>
      <c r="C1573" s="5">
        <v>6.7</v>
      </c>
      <c r="D1573" s="7">
        <v>1984</v>
      </c>
      <c r="E1573" s="7" t="str">
        <f t="shared" si="81"/>
        <v>1980s</v>
      </c>
      <c r="F1573" s="9">
        <v>81200000</v>
      </c>
      <c r="G1573" s="11">
        <v>45</v>
      </c>
      <c r="H1573" s="2" t="s">
        <v>869</v>
      </c>
      <c r="I1573" s="2" t="s">
        <v>4590</v>
      </c>
      <c r="N1573" s="11">
        <v>87739</v>
      </c>
      <c r="O1573" s="11">
        <v>133</v>
      </c>
      <c r="P1573" s="2" t="s">
        <v>18</v>
      </c>
      <c r="Q1573" s="2" t="s">
        <v>19</v>
      </c>
      <c r="R1573" s="14">
        <v>4500000</v>
      </c>
      <c r="S1573" s="9">
        <f t="shared" si="80"/>
        <v>76700000</v>
      </c>
    </row>
    <row r="1574" spans="1:19" ht="13.2">
      <c r="A1574" s="2" t="s">
        <v>2010</v>
      </c>
      <c r="B1574" s="2" t="s">
        <v>3571</v>
      </c>
      <c r="C1574" s="5">
        <v>6.7</v>
      </c>
      <c r="D1574" s="7">
        <v>1999</v>
      </c>
      <c r="E1574" s="7" t="str">
        <f t="shared" si="81"/>
        <v>1990s</v>
      </c>
      <c r="F1574" s="9">
        <v>106694016</v>
      </c>
      <c r="G1574" s="11">
        <v>145</v>
      </c>
      <c r="H1574" s="2" t="s">
        <v>555</v>
      </c>
      <c r="I1574" s="2" t="s">
        <v>910</v>
      </c>
      <c r="N1574" s="11">
        <v>123940</v>
      </c>
      <c r="O1574" s="11">
        <v>337</v>
      </c>
      <c r="P1574" s="2" t="s">
        <v>18</v>
      </c>
      <c r="Q1574" s="2" t="s">
        <v>19</v>
      </c>
      <c r="R1574" s="14">
        <v>30000000</v>
      </c>
      <c r="S1574" s="9">
        <f t="shared" si="80"/>
        <v>76694016</v>
      </c>
    </row>
    <row r="1575" spans="1:19" ht="13.2">
      <c r="A1575" s="2" t="s">
        <v>2810</v>
      </c>
      <c r="B1575" s="2" t="s">
        <v>3477</v>
      </c>
      <c r="C1575" s="5">
        <v>6.7</v>
      </c>
      <c r="D1575" s="7">
        <v>2013</v>
      </c>
      <c r="E1575" s="7" t="str">
        <f t="shared" si="81"/>
        <v>2010s</v>
      </c>
      <c r="F1575" s="9">
        <v>101470202</v>
      </c>
      <c r="G1575" s="11">
        <v>418</v>
      </c>
      <c r="H1575" s="2" t="s">
        <v>1385</v>
      </c>
      <c r="I1575" s="2" t="s">
        <v>259</v>
      </c>
      <c r="N1575" s="11">
        <v>310540</v>
      </c>
      <c r="O1575" s="11">
        <v>669</v>
      </c>
      <c r="P1575" s="2" t="s">
        <v>18</v>
      </c>
      <c r="Q1575" s="2" t="s">
        <v>19</v>
      </c>
      <c r="R1575" s="14">
        <v>32000000</v>
      </c>
      <c r="S1575" s="9">
        <f t="shared" si="80"/>
        <v>69470202</v>
      </c>
    </row>
    <row r="1576" spans="1:19" ht="13.2">
      <c r="A1576" s="2" t="s">
        <v>1216</v>
      </c>
      <c r="B1576" s="2" t="s">
        <v>1217</v>
      </c>
      <c r="C1576" s="5">
        <v>6.7</v>
      </c>
      <c r="D1576" s="7">
        <v>2014</v>
      </c>
      <c r="E1576" s="7" t="str">
        <f t="shared" si="81"/>
        <v>2010s</v>
      </c>
      <c r="F1576" s="9">
        <v>150832203</v>
      </c>
      <c r="G1576" s="11">
        <v>459</v>
      </c>
      <c r="H1576" s="2" t="s">
        <v>732</v>
      </c>
      <c r="I1576" s="2" t="s">
        <v>127</v>
      </c>
      <c r="N1576" s="11">
        <v>341058</v>
      </c>
      <c r="O1576" s="11">
        <v>713</v>
      </c>
      <c r="P1576" s="2" t="s">
        <v>18</v>
      </c>
      <c r="Q1576" s="2" t="s">
        <v>19</v>
      </c>
      <c r="R1576" s="14">
        <v>85000000</v>
      </c>
      <c r="S1576" s="9">
        <f t="shared" si="80"/>
        <v>65832203</v>
      </c>
    </row>
    <row r="1577" spans="1:19" ht="13.2">
      <c r="A1577" s="2" t="s">
        <v>1109</v>
      </c>
      <c r="B1577" s="2" t="s">
        <v>1473</v>
      </c>
      <c r="C1577" s="5">
        <v>6.7</v>
      </c>
      <c r="D1577" s="7">
        <v>2008</v>
      </c>
      <c r="E1577" s="7" t="str">
        <f t="shared" si="81"/>
        <v>2000s</v>
      </c>
      <c r="F1577" s="9">
        <v>134568845</v>
      </c>
      <c r="G1577" s="11">
        <v>316</v>
      </c>
      <c r="H1577" s="2" t="s">
        <v>1472</v>
      </c>
      <c r="I1577" s="2" t="s">
        <v>324</v>
      </c>
      <c r="N1577" s="11">
        <v>299852</v>
      </c>
      <c r="O1577" s="11">
        <v>713</v>
      </c>
      <c r="P1577" s="2" t="s">
        <v>18</v>
      </c>
      <c r="Q1577" s="2" t="s">
        <v>19</v>
      </c>
      <c r="R1577" s="14">
        <v>75000000</v>
      </c>
      <c r="S1577" s="9">
        <f t="shared" si="80"/>
        <v>59568845</v>
      </c>
    </row>
    <row r="1578" spans="1:19" ht="13.2">
      <c r="A1578" s="2" t="s">
        <v>153</v>
      </c>
      <c r="B1578" s="2" t="s">
        <v>442</v>
      </c>
      <c r="C1578" s="5">
        <v>6.7</v>
      </c>
      <c r="D1578" s="7">
        <v>2005</v>
      </c>
      <c r="E1578" s="7" t="str">
        <f t="shared" si="81"/>
        <v>2000s</v>
      </c>
      <c r="F1578" s="9">
        <v>206456431</v>
      </c>
      <c r="G1578" s="11">
        <v>276</v>
      </c>
      <c r="H1578" s="2" t="s">
        <v>441</v>
      </c>
      <c r="I1578" s="2" t="s">
        <v>23</v>
      </c>
      <c r="N1578" s="11">
        <v>320284</v>
      </c>
      <c r="O1578" s="11">
        <v>1361</v>
      </c>
      <c r="P1578" s="2" t="s">
        <v>18</v>
      </c>
      <c r="Q1578" s="2" t="s">
        <v>19</v>
      </c>
      <c r="R1578" s="14">
        <v>150000000</v>
      </c>
      <c r="S1578" s="9">
        <f t="shared" si="80"/>
        <v>56456431</v>
      </c>
    </row>
    <row r="1579" spans="1:19" ht="13.2">
      <c r="A1579" s="2" t="s">
        <v>1343</v>
      </c>
      <c r="B1579" s="2" t="s">
        <v>4797</v>
      </c>
      <c r="C1579" s="5">
        <v>6.7</v>
      </c>
      <c r="D1579" s="7">
        <v>2005</v>
      </c>
      <c r="E1579" s="7" t="str">
        <f t="shared" si="81"/>
        <v>2000s</v>
      </c>
      <c r="F1579" s="9">
        <v>75072454</v>
      </c>
      <c r="G1579" s="11">
        <v>233</v>
      </c>
      <c r="H1579" s="2" t="s">
        <v>2083</v>
      </c>
      <c r="I1579" s="2" t="s">
        <v>80</v>
      </c>
      <c r="N1579" s="11">
        <v>96569</v>
      </c>
      <c r="O1579" s="11">
        <v>522</v>
      </c>
      <c r="P1579" s="2" t="s">
        <v>18</v>
      </c>
      <c r="Q1579" s="2" t="s">
        <v>19</v>
      </c>
      <c r="R1579" s="14">
        <v>20000000</v>
      </c>
      <c r="S1579" s="9">
        <f t="shared" si="80"/>
        <v>55072454</v>
      </c>
    </row>
    <row r="1580" spans="1:19" ht="13.2">
      <c r="A1580" s="2" t="s">
        <v>3052</v>
      </c>
      <c r="B1580" s="2" t="s">
        <v>4940</v>
      </c>
      <c r="C1580" s="5">
        <v>6.7</v>
      </c>
      <c r="D1580" s="7">
        <v>2013</v>
      </c>
      <c r="E1580" s="7" t="str">
        <f t="shared" si="81"/>
        <v>2010s</v>
      </c>
      <c r="F1580" s="9">
        <v>70492685</v>
      </c>
      <c r="G1580" s="11">
        <v>56</v>
      </c>
      <c r="H1580" s="2" t="s">
        <v>1278</v>
      </c>
      <c r="I1580" s="2" t="s">
        <v>1392</v>
      </c>
      <c r="N1580" s="11">
        <v>11600</v>
      </c>
      <c r="O1580" s="11">
        <v>64</v>
      </c>
      <c r="P1580" s="2" t="s">
        <v>18</v>
      </c>
      <c r="Q1580" s="2" t="s">
        <v>19</v>
      </c>
      <c r="R1580" s="14">
        <v>17000000</v>
      </c>
      <c r="S1580" s="9">
        <f t="shared" si="80"/>
        <v>53492685</v>
      </c>
    </row>
    <row r="1581" spans="1:19" ht="13.2">
      <c r="A1581" s="2" t="s">
        <v>229</v>
      </c>
      <c r="B1581" s="2" t="s">
        <v>1617</v>
      </c>
      <c r="C1581" s="5">
        <v>6.7</v>
      </c>
      <c r="D1581" s="7">
        <v>1991</v>
      </c>
      <c r="E1581" s="7" t="str">
        <f t="shared" si="81"/>
        <v>1990s</v>
      </c>
      <c r="F1581" s="9">
        <v>119654900</v>
      </c>
      <c r="G1581" s="11">
        <v>75</v>
      </c>
      <c r="H1581" s="2" t="s">
        <v>441</v>
      </c>
      <c r="I1581" s="2" t="s">
        <v>456</v>
      </c>
      <c r="N1581" s="11">
        <v>182802</v>
      </c>
      <c r="O1581" s="11">
        <v>363</v>
      </c>
      <c r="P1581" s="2" t="s">
        <v>18</v>
      </c>
      <c r="Q1581" s="2" t="s">
        <v>19</v>
      </c>
      <c r="R1581" s="14">
        <v>70000000</v>
      </c>
      <c r="S1581" s="9">
        <f t="shared" si="80"/>
        <v>49654900</v>
      </c>
    </row>
    <row r="1582" spans="1:19" ht="13.2">
      <c r="A1582" s="2" t="s">
        <v>704</v>
      </c>
      <c r="B1582" s="2" t="s">
        <v>2623</v>
      </c>
      <c r="C1582" s="5">
        <v>6.7</v>
      </c>
      <c r="D1582" s="7">
        <v>1994</v>
      </c>
      <c r="E1582" s="7" t="str">
        <f t="shared" si="81"/>
        <v>1990s</v>
      </c>
      <c r="F1582" s="9">
        <v>92115211</v>
      </c>
      <c r="G1582" s="11">
        <v>39</v>
      </c>
      <c r="H1582" s="2" t="s">
        <v>1103</v>
      </c>
      <c r="I1582" s="2" t="s">
        <v>2564</v>
      </c>
      <c r="N1582" s="11">
        <v>45798</v>
      </c>
      <c r="O1582" s="11">
        <v>94</v>
      </c>
      <c r="P1582" s="2" t="s">
        <v>18</v>
      </c>
      <c r="Q1582" s="2" t="s">
        <v>19</v>
      </c>
      <c r="R1582" s="14">
        <v>45000000</v>
      </c>
      <c r="S1582" s="9">
        <f t="shared" si="80"/>
        <v>47115211</v>
      </c>
    </row>
    <row r="1583" spans="1:19" ht="13.2">
      <c r="A1583" s="2" t="s">
        <v>4016</v>
      </c>
      <c r="B1583" s="2" t="s">
        <v>4017</v>
      </c>
      <c r="C1583" s="5">
        <v>6.7</v>
      </c>
      <c r="D1583" s="7">
        <v>2001</v>
      </c>
      <c r="E1583" s="7" t="str">
        <f t="shared" si="81"/>
        <v>2000s</v>
      </c>
      <c r="F1583" s="9">
        <v>71500556</v>
      </c>
      <c r="G1583" s="11">
        <v>168</v>
      </c>
      <c r="H1583" s="2" t="s">
        <v>750</v>
      </c>
      <c r="I1583" s="2" t="s">
        <v>253</v>
      </c>
      <c r="N1583" s="11">
        <v>171568</v>
      </c>
      <c r="O1583" s="11">
        <v>571</v>
      </c>
      <c r="P1583" s="2" t="s">
        <v>18</v>
      </c>
      <c r="Q1583" s="2" t="s">
        <v>30</v>
      </c>
      <c r="R1583" s="14">
        <v>26000000</v>
      </c>
      <c r="S1583" s="9">
        <f t="shared" si="80"/>
        <v>45500556</v>
      </c>
    </row>
    <row r="1584" spans="1:19" ht="13.2">
      <c r="A1584" s="2" t="s">
        <v>1204</v>
      </c>
      <c r="B1584" s="2" t="s">
        <v>1301</v>
      </c>
      <c r="C1584" s="5">
        <v>6.7</v>
      </c>
      <c r="D1584" s="7">
        <v>2003</v>
      </c>
      <c r="E1584" s="7" t="str">
        <f t="shared" si="81"/>
        <v>2000s</v>
      </c>
      <c r="F1584" s="9">
        <v>124590960</v>
      </c>
      <c r="G1584" s="11">
        <v>145</v>
      </c>
      <c r="H1584" s="2" t="s">
        <v>750</v>
      </c>
      <c r="I1584" s="2" t="s">
        <v>335</v>
      </c>
      <c r="N1584" s="11">
        <v>91092</v>
      </c>
      <c r="O1584" s="11">
        <v>402</v>
      </c>
      <c r="P1584" s="2" t="s">
        <v>18</v>
      </c>
      <c r="Q1584" s="2" t="s">
        <v>19</v>
      </c>
      <c r="R1584" s="14">
        <v>80000000</v>
      </c>
      <c r="S1584" s="9">
        <f t="shared" si="80"/>
        <v>44590960</v>
      </c>
    </row>
    <row r="1585" spans="1:26" ht="13.2">
      <c r="A1585" s="2" t="s">
        <v>1309</v>
      </c>
      <c r="B1585" s="2" t="s">
        <v>1481</v>
      </c>
      <c r="C1585" s="5">
        <v>6.7</v>
      </c>
      <c r="D1585" s="7">
        <v>2007</v>
      </c>
      <c r="E1585" s="7" t="str">
        <f t="shared" si="81"/>
        <v>2000s</v>
      </c>
      <c r="F1585" s="9">
        <v>118823091</v>
      </c>
      <c r="G1585" s="11">
        <v>219</v>
      </c>
      <c r="H1585" s="2" t="s">
        <v>1479</v>
      </c>
      <c r="I1585" s="2" t="s">
        <v>1480</v>
      </c>
      <c r="N1585" s="11">
        <v>98693</v>
      </c>
      <c r="O1585" s="11">
        <v>401</v>
      </c>
      <c r="P1585" s="2" t="s">
        <v>18</v>
      </c>
      <c r="Q1585" s="2" t="s">
        <v>19</v>
      </c>
      <c r="R1585" s="14">
        <v>75000000</v>
      </c>
      <c r="S1585" s="9">
        <f t="shared" si="80"/>
        <v>43823091</v>
      </c>
    </row>
    <row r="1586" spans="1:26" ht="13.2">
      <c r="A1586" s="2" t="s">
        <v>3371</v>
      </c>
      <c r="B1586" s="2" t="s">
        <v>3835</v>
      </c>
      <c r="C1586" s="5">
        <v>6.7</v>
      </c>
      <c r="D1586" s="7">
        <v>2013</v>
      </c>
      <c r="E1586" s="7" t="str">
        <f t="shared" si="81"/>
        <v>2010s</v>
      </c>
      <c r="F1586" s="9">
        <v>71346930</v>
      </c>
      <c r="G1586" s="11">
        <v>184</v>
      </c>
      <c r="H1586" s="2" t="s">
        <v>3833</v>
      </c>
      <c r="I1586" s="2" t="s">
        <v>3834</v>
      </c>
      <c r="N1586" s="11">
        <v>78008</v>
      </c>
      <c r="O1586" s="11">
        <v>160</v>
      </c>
      <c r="P1586" s="2" t="s">
        <v>18</v>
      </c>
      <c r="Q1586" s="2" t="s">
        <v>19</v>
      </c>
      <c r="R1586" s="14">
        <v>28000000</v>
      </c>
      <c r="S1586" s="9">
        <f t="shared" si="80"/>
        <v>43346930</v>
      </c>
    </row>
    <row r="1587" spans="1:26" ht="13.2">
      <c r="A1587" s="2" t="s">
        <v>5586</v>
      </c>
      <c r="B1587" s="2" t="s">
        <v>5587</v>
      </c>
      <c r="C1587" s="5">
        <v>6.7</v>
      </c>
      <c r="D1587" s="7">
        <v>2012</v>
      </c>
      <c r="E1587" s="7" t="str">
        <f t="shared" si="81"/>
        <v>2010s</v>
      </c>
      <c r="F1587" s="9">
        <v>54724272</v>
      </c>
      <c r="G1587" s="11">
        <v>229</v>
      </c>
      <c r="H1587" s="2" t="s">
        <v>555</v>
      </c>
      <c r="I1587" s="2" t="s">
        <v>2772</v>
      </c>
      <c r="N1587" s="11">
        <v>157051</v>
      </c>
      <c r="O1587" s="11">
        <v>261</v>
      </c>
      <c r="P1587" s="2" t="s">
        <v>18</v>
      </c>
      <c r="Q1587" s="2" t="s">
        <v>19</v>
      </c>
      <c r="R1587" s="14">
        <v>12000000</v>
      </c>
      <c r="S1587" s="9">
        <f t="shared" si="80"/>
        <v>42724272</v>
      </c>
    </row>
    <row r="1588" spans="1:26" ht="13.2">
      <c r="A1588" s="2" t="s">
        <v>636</v>
      </c>
      <c r="B1588" s="2" t="s">
        <v>639</v>
      </c>
      <c r="C1588" s="5">
        <v>6.7</v>
      </c>
      <c r="D1588" s="7">
        <v>2015</v>
      </c>
      <c r="E1588" s="7" t="str">
        <f t="shared" si="81"/>
        <v>2010s</v>
      </c>
      <c r="F1588" s="9">
        <v>177343675</v>
      </c>
      <c r="G1588" s="11">
        <v>165</v>
      </c>
      <c r="H1588" s="2" t="s">
        <v>637</v>
      </c>
      <c r="I1588" s="2" t="s">
        <v>638</v>
      </c>
      <c r="N1588" s="11">
        <v>70121</v>
      </c>
      <c r="O1588" s="11">
        <v>214</v>
      </c>
      <c r="P1588" s="2" t="s">
        <v>18</v>
      </c>
      <c r="Q1588" s="2" t="s">
        <v>19</v>
      </c>
      <c r="R1588" s="14">
        <v>135000000</v>
      </c>
      <c r="S1588" s="9">
        <f t="shared" si="80"/>
        <v>42343675</v>
      </c>
    </row>
    <row r="1589" spans="1:26" ht="13.2">
      <c r="A1589" s="2" t="s">
        <v>671</v>
      </c>
      <c r="B1589" s="2" t="s">
        <v>2364</v>
      </c>
      <c r="C1589" s="5">
        <v>6.7</v>
      </c>
      <c r="D1589" s="7">
        <v>1998</v>
      </c>
      <c r="E1589" s="7" t="str">
        <f t="shared" si="81"/>
        <v>1990s</v>
      </c>
      <c r="F1589" s="9">
        <v>91030827</v>
      </c>
      <c r="G1589" s="11">
        <v>65</v>
      </c>
      <c r="H1589" s="2" t="s">
        <v>1278</v>
      </c>
      <c r="I1589" s="2" t="s">
        <v>805</v>
      </c>
      <c r="N1589" s="11">
        <v>46482</v>
      </c>
      <c r="O1589" s="11">
        <v>252</v>
      </c>
      <c r="P1589" s="2" t="s">
        <v>18</v>
      </c>
      <c r="Q1589" s="2" t="s">
        <v>19</v>
      </c>
      <c r="R1589" s="14">
        <v>50000000</v>
      </c>
      <c r="S1589" s="9">
        <f t="shared" si="80"/>
        <v>41030827</v>
      </c>
    </row>
    <row r="1590" spans="1:26" ht="13.2">
      <c r="A1590" s="2" t="s">
        <v>5291</v>
      </c>
      <c r="B1590" s="2" t="s">
        <v>5507</v>
      </c>
      <c r="C1590" s="5">
        <v>6.7</v>
      </c>
      <c r="D1590" s="7">
        <v>2013</v>
      </c>
      <c r="E1590" s="7" t="str">
        <f t="shared" si="81"/>
        <v>2010s</v>
      </c>
      <c r="F1590" s="9">
        <v>51872378</v>
      </c>
      <c r="G1590" s="11">
        <v>285</v>
      </c>
      <c r="H1590" s="2" t="s">
        <v>806</v>
      </c>
      <c r="I1590" s="2" t="s">
        <v>1035</v>
      </c>
      <c r="N1590" s="11">
        <v>88241</v>
      </c>
      <c r="O1590" s="11">
        <v>266</v>
      </c>
      <c r="P1590" s="2" t="s">
        <v>18</v>
      </c>
      <c r="Q1590" s="2" t="s">
        <v>19</v>
      </c>
      <c r="R1590" s="14">
        <v>13000000</v>
      </c>
      <c r="S1590" s="9">
        <f t="shared" si="80"/>
        <v>38872378</v>
      </c>
    </row>
    <row r="1591" spans="1:26" ht="13.2">
      <c r="A1591" s="2" t="s">
        <v>6242</v>
      </c>
      <c r="B1591" s="2" t="s">
        <v>6243</v>
      </c>
      <c r="C1591" s="5">
        <v>6.7</v>
      </c>
      <c r="D1591" s="7">
        <v>1971</v>
      </c>
      <c r="E1591" s="7" t="str">
        <f t="shared" si="81"/>
        <v>1970s</v>
      </c>
      <c r="F1591" s="9">
        <v>43800000</v>
      </c>
      <c r="G1591" s="11">
        <v>120</v>
      </c>
      <c r="H1591" s="2" t="s">
        <v>27</v>
      </c>
      <c r="I1591" s="2" t="s">
        <v>597</v>
      </c>
      <c r="N1591" s="11">
        <v>74249</v>
      </c>
      <c r="O1591" s="11">
        <v>276</v>
      </c>
      <c r="P1591" s="2" t="s">
        <v>18</v>
      </c>
      <c r="Q1591" s="2" t="s">
        <v>30</v>
      </c>
      <c r="R1591" s="14">
        <v>7200000</v>
      </c>
      <c r="S1591" s="9">
        <f t="shared" si="80"/>
        <v>36600000</v>
      </c>
    </row>
    <row r="1592" spans="1:26" ht="13.2">
      <c r="A1592" s="2" t="s">
        <v>4465</v>
      </c>
      <c r="B1592" s="2" t="s">
        <v>4466</v>
      </c>
      <c r="C1592" s="5">
        <v>6.7</v>
      </c>
      <c r="D1592" s="7">
        <v>2016</v>
      </c>
      <c r="E1592" s="7" t="str">
        <f t="shared" si="81"/>
        <v>2010s</v>
      </c>
      <c r="F1592" s="9">
        <v>55461307</v>
      </c>
      <c r="G1592" s="11">
        <v>81</v>
      </c>
      <c r="H1592" s="2" t="s">
        <v>869</v>
      </c>
      <c r="I1592" s="2" t="s">
        <v>174</v>
      </c>
      <c r="N1592" s="11">
        <v>4654</v>
      </c>
      <c r="O1592" s="11">
        <v>46</v>
      </c>
      <c r="P1592" s="2" t="s">
        <v>18</v>
      </c>
      <c r="Q1592" s="2" t="s">
        <v>19</v>
      </c>
      <c r="R1592" s="14">
        <v>20000000</v>
      </c>
      <c r="S1592" s="9">
        <f t="shared" si="80"/>
        <v>35461307</v>
      </c>
    </row>
    <row r="1593" spans="1:26" ht="13.2">
      <c r="A1593" s="2" t="s">
        <v>3117</v>
      </c>
      <c r="B1593" s="2" t="s">
        <v>4230</v>
      </c>
      <c r="C1593" s="5">
        <v>6.7</v>
      </c>
      <c r="D1593" s="7">
        <v>2000</v>
      </c>
      <c r="E1593" s="7" t="str">
        <f t="shared" si="81"/>
        <v>2000s</v>
      </c>
      <c r="F1593" s="9">
        <v>57262492</v>
      </c>
      <c r="G1593" s="11">
        <v>129</v>
      </c>
      <c r="H1593" s="2" t="s">
        <v>555</v>
      </c>
      <c r="I1593" s="2" t="s">
        <v>539</v>
      </c>
      <c r="N1593" s="11">
        <v>90374</v>
      </c>
      <c r="O1593" s="11">
        <v>318</v>
      </c>
      <c r="P1593" s="2" t="s">
        <v>18</v>
      </c>
      <c r="Q1593" s="2" t="s">
        <v>19</v>
      </c>
      <c r="R1593" s="14">
        <v>24000000</v>
      </c>
      <c r="S1593" s="9">
        <f t="shared" si="80"/>
        <v>33262492</v>
      </c>
    </row>
    <row r="1594" spans="1:26" ht="13.2">
      <c r="A1594" s="2" t="s">
        <v>6732</v>
      </c>
      <c r="B1594" s="2" t="s">
        <v>6734</v>
      </c>
      <c r="C1594" s="5">
        <v>6.7</v>
      </c>
      <c r="D1594" s="7">
        <v>1952</v>
      </c>
      <c r="E1594" s="7" t="str">
        <f t="shared" si="81"/>
        <v>1950s</v>
      </c>
      <c r="F1594" s="9">
        <v>36000000</v>
      </c>
      <c r="G1594" s="11">
        <v>44</v>
      </c>
      <c r="H1594" s="2" t="s">
        <v>5126</v>
      </c>
      <c r="I1594" s="2" t="s">
        <v>6733</v>
      </c>
      <c r="N1594" s="11">
        <v>9456</v>
      </c>
      <c r="O1594" s="11">
        <v>107</v>
      </c>
      <c r="P1594" s="2" t="s">
        <v>18</v>
      </c>
      <c r="Q1594" s="2" t="s">
        <v>19</v>
      </c>
      <c r="R1594" s="14">
        <v>4000000</v>
      </c>
      <c r="S1594" s="9">
        <f t="shared" si="80"/>
        <v>32000000</v>
      </c>
    </row>
    <row r="1595" spans="1:26" ht="13.2">
      <c r="A1595" s="2" t="s">
        <v>2539</v>
      </c>
      <c r="B1595" s="2" t="s">
        <v>4275</v>
      </c>
      <c r="C1595" s="5">
        <v>6.7</v>
      </c>
      <c r="D1595" s="7">
        <v>2000</v>
      </c>
      <c r="E1595" s="7" t="str">
        <f t="shared" si="81"/>
        <v>2000s</v>
      </c>
      <c r="F1595" s="9">
        <v>53302314</v>
      </c>
      <c r="G1595" s="11">
        <v>211</v>
      </c>
      <c r="H1595" s="2" t="s">
        <v>2554</v>
      </c>
      <c r="I1595" s="2" t="s">
        <v>2737</v>
      </c>
      <c r="N1595" s="11">
        <v>181058</v>
      </c>
      <c r="O1595" s="11">
        <v>674</v>
      </c>
      <c r="P1595" s="2" t="s">
        <v>18</v>
      </c>
      <c r="Q1595" s="2" t="s">
        <v>19</v>
      </c>
      <c r="R1595" s="14">
        <v>23000000</v>
      </c>
      <c r="S1595" s="9">
        <f t="shared" si="80"/>
        <v>30302314</v>
      </c>
    </row>
    <row r="1596" spans="1:26" ht="13.2">
      <c r="A1596" s="2" t="s">
        <v>448</v>
      </c>
      <c r="B1596" s="2" t="s">
        <v>452</v>
      </c>
      <c r="C1596" s="5">
        <v>6.7</v>
      </c>
      <c r="D1596" s="7">
        <v>2008</v>
      </c>
      <c r="E1596" s="7" t="str">
        <f t="shared" si="81"/>
        <v>2000s</v>
      </c>
      <c r="F1596" s="9">
        <v>179982968</v>
      </c>
      <c r="G1596" s="11">
        <v>167</v>
      </c>
      <c r="H1596" s="2" t="s">
        <v>450</v>
      </c>
      <c r="I1596" s="2" t="s">
        <v>451</v>
      </c>
      <c r="N1596" s="11">
        <v>146019</v>
      </c>
      <c r="O1596" s="11">
        <v>119</v>
      </c>
      <c r="P1596" s="2" t="s">
        <v>18</v>
      </c>
      <c r="Q1596" s="2" t="s">
        <v>19</v>
      </c>
      <c r="R1596" s="14">
        <v>150000000</v>
      </c>
      <c r="S1596" s="9">
        <f t="shared" si="80"/>
        <v>29982968</v>
      </c>
    </row>
    <row r="1597" spans="1:26" ht="13.2">
      <c r="A1597" s="2" t="s">
        <v>459</v>
      </c>
      <c r="B1597" s="2" t="s">
        <v>460</v>
      </c>
      <c r="C1597" s="5">
        <v>6.7</v>
      </c>
      <c r="D1597" s="7">
        <v>2009</v>
      </c>
      <c r="E1597" s="7" t="str">
        <f t="shared" si="81"/>
        <v>2000s</v>
      </c>
      <c r="F1597" s="9">
        <v>179883016</v>
      </c>
      <c r="G1597" s="11">
        <v>350</v>
      </c>
      <c r="H1597" s="2" t="s">
        <v>158</v>
      </c>
      <c r="I1597" s="2" t="s">
        <v>159</v>
      </c>
      <c r="N1597" s="11">
        <v>361924</v>
      </c>
      <c r="O1597" s="11">
        <v>641</v>
      </c>
      <c r="P1597" s="2" t="s">
        <v>18</v>
      </c>
      <c r="Q1597" s="2" t="s">
        <v>19</v>
      </c>
      <c r="R1597" s="14">
        <v>150000000</v>
      </c>
      <c r="S1597" s="9">
        <f t="shared" si="80"/>
        <v>29883016</v>
      </c>
    </row>
    <row r="1598" spans="1:26" ht="13.2">
      <c r="A1598" s="2" t="s">
        <v>7025</v>
      </c>
      <c r="B1598" s="2" t="s">
        <v>7027</v>
      </c>
      <c r="C1598" s="5">
        <v>6.7</v>
      </c>
      <c r="D1598" s="7">
        <v>2013</v>
      </c>
      <c r="E1598" s="7" t="str">
        <f t="shared" si="81"/>
        <v>2010s</v>
      </c>
      <c r="F1598" s="9">
        <v>32230907</v>
      </c>
      <c r="G1598" s="11">
        <v>26</v>
      </c>
      <c r="H1598" s="2" t="s">
        <v>6527</v>
      </c>
      <c r="I1598" s="2" t="s">
        <v>7026</v>
      </c>
      <c r="N1598" s="11">
        <v>6062</v>
      </c>
      <c r="O1598" s="11">
        <v>30</v>
      </c>
      <c r="P1598" s="2" t="s">
        <v>18</v>
      </c>
      <c r="Q1598" s="2" t="s">
        <v>19</v>
      </c>
      <c r="R1598" s="14">
        <v>2500000</v>
      </c>
      <c r="S1598" s="9">
        <f t="shared" si="80"/>
        <v>29730907</v>
      </c>
      <c r="X1598" t="s">
        <v>7570</v>
      </c>
    </row>
    <row r="1599" spans="1:26" ht="13.2">
      <c r="A1599" s="2" t="s">
        <v>6013</v>
      </c>
      <c r="B1599" s="2" t="s">
        <v>6482</v>
      </c>
      <c r="C1599" s="5">
        <v>6.7</v>
      </c>
      <c r="D1599" s="7">
        <v>2002</v>
      </c>
      <c r="E1599" s="7" t="str">
        <f t="shared" si="81"/>
        <v>2000s</v>
      </c>
      <c r="F1599" s="9">
        <v>32541719</v>
      </c>
      <c r="G1599" s="11">
        <v>161</v>
      </c>
      <c r="H1599" s="2" t="s">
        <v>2122</v>
      </c>
      <c r="I1599" s="2" t="s">
        <v>797</v>
      </c>
      <c r="N1599" s="11">
        <v>89806</v>
      </c>
      <c r="O1599" s="11">
        <v>438</v>
      </c>
      <c r="P1599" s="2" t="s">
        <v>18</v>
      </c>
      <c r="Q1599" s="2" t="s">
        <v>30</v>
      </c>
      <c r="R1599" s="14">
        <v>3500159</v>
      </c>
      <c r="S1599" s="9">
        <f t="shared" si="80"/>
        <v>29041560</v>
      </c>
    </row>
    <row r="1600" spans="1:26" ht="13.2">
      <c r="A1600" s="2" t="s">
        <v>187</v>
      </c>
      <c r="B1600" s="2" t="s">
        <v>1774</v>
      </c>
      <c r="C1600" s="5">
        <v>6.7</v>
      </c>
      <c r="D1600" s="7">
        <v>1998</v>
      </c>
      <c r="E1600" s="7" t="str">
        <f t="shared" si="81"/>
        <v>1990s</v>
      </c>
      <c r="F1600" s="9">
        <v>93771072</v>
      </c>
      <c r="G1600" s="11">
        <v>156</v>
      </c>
      <c r="H1600" s="2" t="s">
        <v>1773</v>
      </c>
      <c r="I1600" s="2" t="s">
        <v>428</v>
      </c>
      <c r="N1600" s="11">
        <v>135404</v>
      </c>
      <c r="O1600" s="11">
        <v>318</v>
      </c>
      <c r="P1600" s="2" t="s">
        <v>18</v>
      </c>
      <c r="Q1600" s="2" t="s">
        <v>19</v>
      </c>
      <c r="R1600" s="14">
        <v>65000000</v>
      </c>
      <c r="S1600" s="9">
        <f t="shared" si="80"/>
        <v>28771072</v>
      </c>
      <c r="Z1600">
        <v>8.4</v>
      </c>
    </row>
    <row r="1601" spans="1:21" ht="13.2">
      <c r="A1601" s="2" t="s">
        <v>224</v>
      </c>
      <c r="B1601" s="2" t="s">
        <v>2268</v>
      </c>
      <c r="C1601" s="5">
        <v>6.7</v>
      </c>
      <c r="D1601" s="7">
        <v>2002</v>
      </c>
      <c r="E1601" s="7" t="str">
        <f t="shared" si="81"/>
        <v>2000s</v>
      </c>
      <c r="F1601" s="9">
        <v>81645152</v>
      </c>
      <c r="G1601" s="11">
        <v>224</v>
      </c>
      <c r="H1601" s="2" t="s">
        <v>1133</v>
      </c>
      <c r="I1601" s="2" t="s">
        <v>2267</v>
      </c>
      <c r="N1601" s="11">
        <v>158267</v>
      </c>
      <c r="O1601" s="11">
        <v>559</v>
      </c>
      <c r="P1601" s="2" t="s">
        <v>18</v>
      </c>
      <c r="Q1601" s="2" t="s">
        <v>19</v>
      </c>
      <c r="R1601" s="14">
        <v>54000000</v>
      </c>
      <c r="S1601" s="9">
        <f t="shared" si="80"/>
        <v>27645152</v>
      </c>
    </row>
    <row r="1602" spans="1:21" ht="13.2">
      <c r="A1602" s="2" t="s">
        <v>4816</v>
      </c>
      <c r="B1602" s="2" t="s">
        <v>4817</v>
      </c>
      <c r="C1602" s="5">
        <v>6.7</v>
      </c>
      <c r="D1602" s="7">
        <v>2003</v>
      </c>
      <c r="E1602" s="7" t="str">
        <f t="shared" si="81"/>
        <v>2000s</v>
      </c>
      <c r="F1602" s="9">
        <v>43601508</v>
      </c>
      <c r="G1602" s="11">
        <v>111</v>
      </c>
      <c r="H1602" s="2" t="s">
        <v>750</v>
      </c>
      <c r="I1602" s="2" t="s">
        <v>1631</v>
      </c>
      <c r="N1602" s="11">
        <v>35718</v>
      </c>
      <c r="O1602" s="11">
        <v>317</v>
      </c>
      <c r="P1602" s="2" t="s">
        <v>18</v>
      </c>
      <c r="Q1602" s="2" t="s">
        <v>19</v>
      </c>
      <c r="R1602" s="14">
        <v>18000000</v>
      </c>
      <c r="S1602" s="9">
        <f t="shared" ref="S1602:S1665" si="82">F1602-R1602</f>
        <v>25601508</v>
      </c>
    </row>
    <row r="1603" spans="1:21" ht="13.2">
      <c r="A1603" s="2" t="s">
        <v>3052</v>
      </c>
      <c r="B1603" s="2" t="s">
        <v>6038</v>
      </c>
      <c r="C1603" s="5">
        <v>6.7</v>
      </c>
      <c r="D1603" s="7">
        <v>1999</v>
      </c>
      <c r="E1603" s="7" t="str">
        <f t="shared" ref="E1603:E1666" si="83">LEFT(D1603,3)&amp;"0s"</f>
        <v>1990s</v>
      </c>
      <c r="F1603" s="9">
        <v>34074895</v>
      </c>
      <c r="G1603" s="11">
        <v>32</v>
      </c>
      <c r="H1603" s="2" t="s">
        <v>1278</v>
      </c>
      <c r="I1603" s="2" t="s">
        <v>1392</v>
      </c>
      <c r="N1603" s="11">
        <v>6525</v>
      </c>
      <c r="O1603" s="11">
        <v>79</v>
      </c>
      <c r="P1603" s="2" t="s">
        <v>18</v>
      </c>
      <c r="Q1603" s="2" t="s">
        <v>19</v>
      </c>
      <c r="R1603" s="14">
        <v>9000000</v>
      </c>
      <c r="S1603" s="9">
        <f t="shared" si="82"/>
        <v>25074895</v>
      </c>
    </row>
    <row r="1604" spans="1:21" ht="13.2">
      <c r="A1604" s="2" t="s">
        <v>6204</v>
      </c>
      <c r="B1604" s="2" t="s">
        <v>6206</v>
      </c>
      <c r="C1604" s="5">
        <v>6.7</v>
      </c>
      <c r="D1604" s="7">
        <v>1995</v>
      </c>
      <c r="E1604" s="7" t="str">
        <f t="shared" si="83"/>
        <v>1990s</v>
      </c>
      <c r="F1604" s="9">
        <v>32333860</v>
      </c>
      <c r="G1604" s="11">
        <v>62</v>
      </c>
      <c r="H1604" s="2" t="s">
        <v>1099</v>
      </c>
      <c r="I1604" s="2" t="s">
        <v>6205</v>
      </c>
      <c r="N1604" s="11">
        <v>29843</v>
      </c>
      <c r="O1604" s="11">
        <v>81</v>
      </c>
      <c r="P1604" s="2" t="s">
        <v>3226</v>
      </c>
      <c r="Q1604" s="2" t="s">
        <v>1850</v>
      </c>
      <c r="R1604" s="14">
        <v>7500000</v>
      </c>
      <c r="S1604" s="9">
        <f t="shared" si="82"/>
        <v>24833860</v>
      </c>
    </row>
    <row r="1605" spans="1:21" ht="13.2">
      <c r="A1605" s="2" t="s">
        <v>971</v>
      </c>
      <c r="B1605" s="2" t="s">
        <v>2188</v>
      </c>
      <c r="C1605" s="5">
        <v>6.7</v>
      </c>
      <c r="D1605" s="7">
        <v>1998</v>
      </c>
      <c r="E1605" s="7" t="str">
        <f t="shared" si="83"/>
        <v>1990s</v>
      </c>
      <c r="F1605" s="9">
        <v>78745923</v>
      </c>
      <c r="G1605" s="11">
        <v>110</v>
      </c>
      <c r="H1605" s="2" t="s">
        <v>384</v>
      </c>
      <c r="I1605" s="2" t="s">
        <v>395</v>
      </c>
      <c r="N1605" s="11">
        <v>94407</v>
      </c>
      <c r="O1605" s="11">
        <v>322</v>
      </c>
      <c r="P1605" s="2" t="s">
        <v>18</v>
      </c>
      <c r="Q1605" s="2" t="s">
        <v>431</v>
      </c>
      <c r="R1605" s="14">
        <v>55000000</v>
      </c>
      <c r="S1605" s="9">
        <f t="shared" si="82"/>
        <v>23745923</v>
      </c>
    </row>
    <row r="1606" spans="1:21" ht="13.2">
      <c r="A1606" s="2" t="s">
        <v>5828</v>
      </c>
      <c r="B1606" s="2" t="s">
        <v>5829</v>
      </c>
      <c r="C1606" s="5">
        <v>6.7</v>
      </c>
      <c r="D1606" s="7">
        <v>2008</v>
      </c>
      <c r="E1606" s="7" t="str">
        <f t="shared" si="83"/>
        <v>2000s</v>
      </c>
      <c r="F1606" s="9">
        <v>31487293</v>
      </c>
      <c r="G1606" s="11">
        <v>166</v>
      </c>
      <c r="H1606" s="2" t="s">
        <v>2646</v>
      </c>
      <c r="I1606" s="2" t="s">
        <v>4100</v>
      </c>
      <c r="N1606" s="11">
        <v>74887</v>
      </c>
      <c r="O1606" s="11">
        <v>129</v>
      </c>
      <c r="P1606" s="2" t="s">
        <v>18</v>
      </c>
      <c r="Q1606" s="2" t="s">
        <v>19</v>
      </c>
      <c r="R1606" s="14">
        <v>9000000</v>
      </c>
      <c r="S1606" s="9">
        <f t="shared" si="82"/>
        <v>22487293</v>
      </c>
    </row>
    <row r="1607" spans="1:21" ht="13.2">
      <c r="A1607" s="2" t="s">
        <v>2793</v>
      </c>
      <c r="B1607" s="2" t="s">
        <v>2922</v>
      </c>
      <c r="C1607" s="5">
        <v>6.7</v>
      </c>
      <c r="D1607" s="7">
        <v>1987</v>
      </c>
      <c r="E1607" s="7" t="str">
        <f t="shared" si="83"/>
        <v>1980s</v>
      </c>
      <c r="F1607" s="9">
        <v>51185897</v>
      </c>
      <c r="G1607" s="11">
        <v>105</v>
      </c>
      <c r="H1607" s="2" t="s">
        <v>27</v>
      </c>
      <c r="I1607" s="2" t="s">
        <v>801</v>
      </c>
      <c r="N1607" s="11">
        <v>69457</v>
      </c>
      <c r="O1607" s="11">
        <v>271</v>
      </c>
      <c r="P1607" s="2" t="s">
        <v>18</v>
      </c>
      <c r="Q1607" s="2" t="s">
        <v>30</v>
      </c>
      <c r="R1607" s="14">
        <v>30000000</v>
      </c>
      <c r="S1607" s="9">
        <f t="shared" si="82"/>
        <v>21185897</v>
      </c>
    </row>
    <row r="1608" spans="1:21" ht="13.2">
      <c r="A1608" s="2" t="s">
        <v>5347</v>
      </c>
      <c r="B1608" s="2" t="s">
        <v>5348</v>
      </c>
      <c r="C1608" s="5">
        <v>6.7</v>
      </c>
      <c r="D1608" s="7">
        <v>1991</v>
      </c>
      <c r="E1608" s="7" t="str">
        <f t="shared" si="83"/>
        <v>1990s</v>
      </c>
      <c r="F1608" s="9">
        <v>34793160</v>
      </c>
      <c r="G1608" s="11">
        <v>10</v>
      </c>
      <c r="H1608" s="2" t="s">
        <v>3147</v>
      </c>
      <c r="I1608" s="2" t="s">
        <v>2227</v>
      </c>
      <c r="N1608" s="11">
        <v>15730</v>
      </c>
      <c r="O1608" s="11">
        <v>31</v>
      </c>
      <c r="P1608" s="2" t="s">
        <v>18</v>
      </c>
      <c r="Q1608" s="2" t="s">
        <v>19</v>
      </c>
      <c r="R1608" s="14">
        <v>14000000</v>
      </c>
      <c r="S1608" s="9">
        <f t="shared" si="82"/>
        <v>20793160</v>
      </c>
    </row>
    <row r="1609" spans="1:21" ht="13.2">
      <c r="A1609" s="2" t="s">
        <v>2327</v>
      </c>
      <c r="B1609" s="2" t="s">
        <v>4049</v>
      </c>
      <c r="C1609" s="5">
        <v>6.7</v>
      </c>
      <c r="D1609" s="7">
        <v>1997</v>
      </c>
      <c r="E1609" s="7" t="str">
        <f t="shared" si="83"/>
        <v>1990s</v>
      </c>
      <c r="F1609" s="9">
        <v>44455658</v>
      </c>
      <c r="G1609" s="11">
        <v>49</v>
      </c>
      <c r="H1609" s="2" t="s">
        <v>728</v>
      </c>
      <c r="I1609" s="2" t="s">
        <v>855</v>
      </c>
      <c r="N1609" s="11">
        <v>36253</v>
      </c>
      <c r="O1609" s="11">
        <v>92</v>
      </c>
      <c r="P1609" s="2" t="s">
        <v>18</v>
      </c>
      <c r="Q1609" s="2" t="s">
        <v>19</v>
      </c>
      <c r="R1609" s="14">
        <v>25000000</v>
      </c>
      <c r="S1609" s="9">
        <f t="shared" si="82"/>
        <v>19455658</v>
      </c>
    </row>
    <row r="1610" spans="1:21" ht="13.2">
      <c r="A1610" s="2" t="s">
        <v>403</v>
      </c>
      <c r="B1610" s="2" t="s">
        <v>644</v>
      </c>
      <c r="C1610" s="5">
        <v>6.7</v>
      </c>
      <c r="D1610" s="7">
        <v>2011</v>
      </c>
      <c r="E1610" s="7" t="str">
        <f t="shared" si="83"/>
        <v>2010s</v>
      </c>
      <c r="F1610" s="9">
        <v>149234747</v>
      </c>
      <c r="G1610" s="11">
        <v>246</v>
      </c>
      <c r="H1610" s="2" t="s">
        <v>567</v>
      </c>
      <c r="I1610" s="2" t="s">
        <v>284</v>
      </c>
      <c r="N1610" s="11">
        <v>114287</v>
      </c>
      <c r="O1610" s="11">
        <v>137</v>
      </c>
      <c r="P1610" s="2" t="s">
        <v>18</v>
      </c>
      <c r="Q1610" s="2" t="s">
        <v>19</v>
      </c>
      <c r="R1610" s="14">
        <v>130000000</v>
      </c>
      <c r="S1610" s="9">
        <f t="shared" si="82"/>
        <v>19234747</v>
      </c>
    </row>
    <row r="1611" spans="1:21" ht="13.2">
      <c r="A1611" s="2" t="s">
        <v>912</v>
      </c>
      <c r="B1611" s="2" t="s">
        <v>914</v>
      </c>
      <c r="C1611" s="5">
        <v>6.7</v>
      </c>
      <c r="D1611" s="7">
        <v>2010</v>
      </c>
      <c r="E1611" s="7" t="str">
        <f t="shared" si="83"/>
        <v>2010s</v>
      </c>
      <c r="F1611" s="9">
        <v>119219978</v>
      </c>
      <c r="G1611" s="11">
        <v>265</v>
      </c>
      <c r="H1611" s="2" t="s">
        <v>913</v>
      </c>
      <c r="I1611" s="2" t="s">
        <v>586</v>
      </c>
      <c r="J1611" t="str">
        <f>IF(I4045="Meryl Streep",B4045," ")</f>
        <v xml:space="preserve"> </v>
      </c>
      <c r="K1611" t="str">
        <f>IF(I2196="Leonardo Dicaprio",B2196," ")</f>
        <v xml:space="preserve"> </v>
      </c>
      <c r="M1611" t="s">
        <v>3367</v>
      </c>
      <c r="N1611" s="11">
        <v>189806</v>
      </c>
      <c r="O1611" s="11">
        <v>316</v>
      </c>
      <c r="P1611" s="2" t="s">
        <v>18</v>
      </c>
      <c r="Q1611" s="2" t="s">
        <v>19</v>
      </c>
      <c r="R1611" s="14">
        <v>100000000</v>
      </c>
      <c r="S1611" s="9">
        <f t="shared" si="82"/>
        <v>19219978</v>
      </c>
      <c r="U1611" s="17">
        <f>ROW(1610:1610)</f>
        <v>1610</v>
      </c>
    </row>
    <row r="1612" spans="1:21" ht="13.2">
      <c r="A1612" s="2" t="s">
        <v>4037</v>
      </c>
      <c r="B1612" s="2" t="s">
        <v>4941</v>
      </c>
      <c r="C1612" s="5">
        <v>6.7</v>
      </c>
      <c r="D1612" s="7">
        <v>2006</v>
      </c>
      <c r="E1612" s="7" t="str">
        <f t="shared" si="83"/>
        <v>2000s</v>
      </c>
      <c r="F1612" s="9">
        <v>35635046</v>
      </c>
      <c r="G1612" s="11">
        <v>186</v>
      </c>
      <c r="H1612" s="2" t="s">
        <v>267</v>
      </c>
      <c r="I1612" s="2" t="s">
        <v>188</v>
      </c>
      <c r="N1612" s="11">
        <v>121058</v>
      </c>
      <c r="O1612" s="11">
        <v>482</v>
      </c>
      <c r="P1612" s="2" t="s">
        <v>18</v>
      </c>
      <c r="Q1612" s="2" t="s">
        <v>30</v>
      </c>
      <c r="R1612" s="14">
        <v>17000000</v>
      </c>
      <c r="S1612" s="9">
        <f t="shared" si="82"/>
        <v>18635046</v>
      </c>
    </row>
    <row r="1613" spans="1:21" ht="13.2">
      <c r="A1613" s="2" t="s">
        <v>645</v>
      </c>
      <c r="B1613" s="2" t="s">
        <v>2551</v>
      </c>
      <c r="C1613" s="5">
        <v>6.7</v>
      </c>
      <c r="D1613" s="7">
        <v>1999</v>
      </c>
      <c r="E1613" s="7" t="str">
        <f t="shared" si="83"/>
        <v>1990s</v>
      </c>
      <c r="F1613" s="9">
        <v>66488090</v>
      </c>
      <c r="G1613" s="11">
        <v>75</v>
      </c>
      <c r="H1613" s="2" t="s">
        <v>1103</v>
      </c>
      <c r="I1613" s="2" t="s">
        <v>899</v>
      </c>
      <c r="N1613" s="11">
        <v>120202</v>
      </c>
      <c r="O1613" s="11">
        <v>397</v>
      </c>
      <c r="P1613" s="2" t="s">
        <v>18</v>
      </c>
      <c r="Q1613" s="2" t="s">
        <v>19</v>
      </c>
      <c r="R1613" s="14">
        <v>48000000</v>
      </c>
      <c r="S1613" s="9">
        <f t="shared" si="82"/>
        <v>18488090</v>
      </c>
    </row>
    <row r="1614" spans="1:21" ht="13.2">
      <c r="A1614" s="2" t="s">
        <v>5539</v>
      </c>
      <c r="B1614" s="2" t="s">
        <v>5540</v>
      </c>
      <c r="C1614" s="5">
        <v>6.7</v>
      </c>
      <c r="D1614" s="7">
        <v>2010</v>
      </c>
      <c r="E1614" s="7" t="str">
        <f t="shared" si="83"/>
        <v>2010s</v>
      </c>
      <c r="F1614" s="9">
        <v>26589953</v>
      </c>
      <c r="G1614" s="11">
        <v>391</v>
      </c>
      <c r="H1614" s="2" t="s">
        <v>200</v>
      </c>
      <c r="I1614" s="2" t="s">
        <v>910</v>
      </c>
      <c r="N1614" s="11">
        <v>165792</v>
      </c>
      <c r="O1614" s="11">
        <v>392</v>
      </c>
      <c r="P1614" s="2" t="s">
        <v>18</v>
      </c>
      <c r="Q1614" s="2" t="s">
        <v>19</v>
      </c>
      <c r="R1614" s="14">
        <v>10500000</v>
      </c>
      <c r="S1614" s="9">
        <f t="shared" si="82"/>
        <v>16089953</v>
      </c>
    </row>
    <row r="1615" spans="1:21" ht="13.2">
      <c r="A1615" s="2" t="s">
        <v>156</v>
      </c>
      <c r="B1615" s="2" t="s">
        <v>1926</v>
      </c>
      <c r="C1615" s="5">
        <v>6.7</v>
      </c>
      <c r="D1615" s="7">
        <v>2000</v>
      </c>
      <c r="E1615" s="7" t="str">
        <f t="shared" si="83"/>
        <v>2000s</v>
      </c>
      <c r="F1615" s="9">
        <v>75764085</v>
      </c>
      <c r="G1615" s="11">
        <v>121</v>
      </c>
      <c r="H1615" s="2" t="s">
        <v>1263</v>
      </c>
      <c r="I1615" s="2" t="s">
        <v>395</v>
      </c>
      <c r="N1615" s="11">
        <v>85844</v>
      </c>
      <c r="O1615" s="11">
        <v>322</v>
      </c>
      <c r="P1615" s="2" t="s">
        <v>18</v>
      </c>
      <c r="Q1615" s="2" t="s">
        <v>19</v>
      </c>
      <c r="R1615" s="14">
        <v>60000000</v>
      </c>
      <c r="S1615" s="9">
        <f t="shared" si="82"/>
        <v>15764085</v>
      </c>
    </row>
    <row r="1616" spans="1:21" ht="13.2">
      <c r="A1616" s="2" t="s">
        <v>4499</v>
      </c>
      <c r="B1616" s="2" t="s">
        <v>4500</v>
      </c>
      <c r="C1616" s="5">
        <v>6.7</v>
      </c>
      <c r="D1616" s="7">
        <v>1997</v>
      </c>
      <c r="E1616" s="7" t="str">
        <f t="shared" si="83"/>
        <v>1990s</v>
      </c>
      <c r="F1616" s="9">
        <v>35422828</v>
      </c>
      <c r="G1616" s="11">
        <v>37</v>
      </c>
      <c r="H1616" s="2" t="s">
        <v>2041</v>
      </c>
      <c r="I1616" s="2" t="s">
        <v>2271</v>
      </c>
      <c r="N1616" s="11">
        <v>19126</v>
      </c>
      <c r="O1616" s="11">
        <v>155</v>
      </c>
      <c r="P1616" s="2" t="s">
        <v>18</v>
      </c>
      <c r="Q1616" s="2" t="s">
        <v>19</v>
      </c>
      <c r="R1616" s="14">
        <v>20000000</v>
      </c>
      <c r="S1616" s="9">
        <f t="shared" si="82"/>
        <v>15422828</v>
      </c>
    </row>
    <row r="1617" spans="1:19" ht="13.2">
      <c r="A1617" s="2" t="s">
        <v>2637</v>
      </c>
      <c r="B1617" s="2" t="s">
        <v>5174</v>
      </c>
      <c r="C1617" s="5">
        <v>6.7</v>
      </c>
      <c r="D1617" s="7">
        <v>2014</v>
      </c>
      <c r="E1617" s="7" t="str">
        <f t="shared" si="83"/>
        <v>2010s</v>
      </c>
      <c r="F1617" s="9">
        <v>30127963</v>
      </c>
      <c r="G1617" s="11">
        <v>50</v>
      </c>
      <c r="H1617" s="2" t="s">
        <v>3495</v>
      </c>
      <c r="I1617" s="2" t="s">
        <v>5173</v>
      </c>
      <c r="N1617" s="11">
        <v>12596</v>
      </c>
      <c r="O1617" s="11">
        <v>64</v>
      </c>
      <c r="P1617" s="2" t="s">
        <v>18</v>
      </c>
      <c r="Q1617" s="2" t="s">
        <v>19</v>
      </c>
      <c r="R1617" s="14">
        <v>15000000</v>
      </c>
      <c r="S1617" s="9">
        <f t="shared" si="82"/>
        <v>15127963</v>
      </c>
    </row>
    <row r="1618" spans="1:19" ht="13.2">
      <c r="A1618" s="2" t="s">
        <v>1842</v>
      </c>
      <c r="B1618" s="2" t="s">
        <v>1904</v>
      </c>
      <c r="C1618" s="5">
        <v>6.7</v>
      </c>
      <c r="D1618" s="7">
        <v>2013</v>
      </c>
      <c r="E1618" s="7" t="str">
        <f t="shared" si="83"/>
        <v>2010s</v>
      </c>
      <c r="F1618" s="9">
        <v>75573300</v>
      </c>
      <c r="G1618" s="11">
        <v>265</v>
      </c>
      <c r="H1618" s="2" t="s">
        <v>1724</v>
      </c>
      <c r="I1618" s="2" t="s">
        <v>899</v>
      </c>
      <c r="N1618" s="11">
        <v>156898</v>
      </c>
      <c r="O1618" s="11">
        <v>172</v>
      </c>
      <c r="P1618" s="2" t="s">
        <v>18</v>
      </c>
      <c r="Q1618" s="2" t="s">
        <v>19</v>
      </c>
      <c r="R1618" s="14">
        <v>61000000</v>
      </c>
      <c r="S1618" s="9">
        <f t="shared" si="82"/>
        <v>14573300</v>
      </c>
    </row>
    <row r="1619" spans="1:19" ht="13.2">
      <c r="A1619" s="2" t="s">
        <v>3924</v>
      </c>
      <c r="B1619" s="2" t="s">
        <v>3925</v>
      </c>
      <c r="C1619" s="5">
        <v>6.7</v>
      </c>
      <c r="D1619" s="7">
        <v>2016</v>
      </c>
      <c r="E1619" s="7" t="str">
        <f t="shared" si="83"/>
        <v>2010s</v>
      </c>
      <c r="F1619" s="9">
        <v>41008532</v>
      </c>
      <c r="G1619" s="11">
        <v>268</v>
      </c>
      <c r="H1619" s="2" t="s">
        <v>1093</v>
      </c>
      <c r="I1619" s="2" t="s">
        <v>805</v>
      </c>
      <c r="N1619" s="11">
        <v>19611</v>
      </c>
      <c r="O1619" s="11">
        <v>103</v>
      </c>
      <c r="P1619" s="2" t="s">
        <v>18</v>
      </c>
      <c r="Q1619" s="2" t="s">
        <v>19</v>
      </c>
      <c r="R1619" s="14">
        <v>27000000</v>
      </c>
      <c r="S1619" s="9">
        <f t="shared" si="82"/>
        <v>14008532</v>
      </c>
    </row>
    <row r="1620" spans="1:19" ht="13.2">
      <c r="A1620" s="2" t="s">
        <v>753</v>
      </c>
      <c r="B1620" s="2" t="s">
        <v>765</v>
      </c>
      <c r="C1620" s="5">
        <v>6.7</v>
      </c>
      <c r="D1620" s="7">
        <v>2013</v>
      </c>
      <c r="E1620" s="7" t="str">
        <f t="shared" si="83"/>
        <v>2010s</v>
      </c>
      <c r="F1620" s="9">
        <v>132550960</v>
      </c>
      <c r="G1620" s="11">
        <v>440</v>
      </c>
      <c r="H1620" s="2" t="s">
        <v>136</v>
      </c>
      <c r="I1620" s="2" t="s">
        <v>159</v>
      </c>
      <c r="N1620" s="11">
        <v>328067</v>
      </c>
      <c r="O1620" s="11">
        <v>533</v>
      </c>
      <c r="P1620" s="2" t="s">
        <v>18</v>
      </c>
      <c r="Q1620" s="2" t="s">
        <v>19</v>
      </c>
      <c r="R1620" s="14">
        <v>120000000</v>
      </c>
      <c r="S1620" s="9">
        <f t="shared" si="82"/>
        <v>12550960</v>
      </c>
    </row>
    <row r="1621" spans="1:19" ht="13.2">
      <c r="A1621" s="2" t="s">
        <v>1940</v>
      </c>
      <c r="B1621" s="2" t="s">
        <v>3836</v>
      </c>
      <c r="C1621" s="5">
        <v>6.7</v>
      </c>
      <c r="D1621" s="7">
        <v>1993</v>
      </c>
      <c r="E1621" s="7" t="str">
        <f t="shared" si="83"/>
        <v>1990s</v>
      </c>
      <c r="F1621" s="9">
        <v>39514713</v>
      </c>
      <c r="G1621" s="11">
        <v>36</v>
      </c>
      <c r="H1621" s="2" t="s">
        <v>297</v>
      </c>
      <c r="I1621" s="2" t="s">
        <v>1794</v>
      </c>
      <c r="N1621" s="11">
        <v>60494</v>
      </c>
      <c r="O1621" s="11">
        <v>132</v>
      </c>
      <c r="P1621" s="2" t="s">
        <v>18</v>
      </c>
      <c r="Q1621" s="2" t="s">
        <v>19</v>
      </c>
      <c r="R1621" s="14">
        <v>28000000</v>
      </c>
      <c r="S1621" s="9">
        <f t="shared" si="82"/>
        <v>11514713</v>
      </c>
    </row>
    <row r="1622" spans="1:19" ht="13.2">
      <c r="A1622" s="2" t="s">
        <v>5188</v>
      </c>
      <c r="B1622" s="2" t="s">
        <v>5190</v>
      </c>
      <c r="C1622" s="5">
        <v>6.7</v>
      </c>
      <c r="D1622" s="7">
        <v>2010</v>
      </c>
      <c r="E1622" s="7" t="str">
        <f t="shared" si="83"/>
        <v>2010s</v>
      </c>
      <c r="F1622" s="9">
        <v>26161406</v>
      </c>
      <c r="G1622" s="11">
        <v>81</v>
      </c>
      <c r="H1622" s="2" t="s">
        <v>441</v>
      </c>
      <c r="I1622" s="2" t="s">
        <v>5189</v>
      </c>
      <c r="N1622" s="11">
        <v>13874</v>
      </c>
      <c r="O1622" s="11">
        <v>52</v>
      </c>
      <c r="P1622" s="2" t="s">
        <v>18</v>
      </c>
      <c r="Q1622" s="2" t="s">
        <v>19</v>
      </c>
      <c r="R1622" s="14">
        <v>15000000</v>
      </c>
      <c r="S1622" s="9">
        <f t="shared" si="82"/>
        <v>11161406</v>
      </c>
    </row>
    <row r="1623" spans="1:19" ht="13.2">
      <c r="A1623" s="2" t="s">
        <v>1512</v>
      </c>
      <c r="B1623" s="2" t="s">
        <v>4963</v>
      </c>
      <c r="C1623" s="5">
        <v>6.7</v>
      </c>
      <c r="D1623" s="7">
        <v>2009</v>
      </c>
      <c r="E1623" s="7" t="str">
        <f t="shared" si="83"/>
        <v>2000s</v>
      </c>
      <c r="F1623" s="9">
        <v>27154426</v>
      </c>
      <c r="G1623" s="11">
        <v>197</v>
      </c>
      <c r="H1623" s="2" t="s">
        <v>1093</v>
      </c>
      <c r="I1623" s="2" t="s">
        <v>152</v>
      </c>
      <c r="N1623" s="11">
        <v>52852</v>
      </c>
      <c r="O1623" s="11">
        <v>138</v>
      </c>
      <c r="P1623" s="2" t="s">
        <v>18</v>
      </c>
      <c r="Q1623" s="2" t="s">
        <v>19</v>
      </c>
      <c r="R1623" s="14">
        <v>17000000</v>
      </c>
      <c r="S1623" s="9">
        <f t="shared" si="82"/>
        <v>10154426</v>
      </c>
    </row>
    <row r="1624" spans="1:19" ht="13.2">
      <c r="A1624" s="2" t="s">
        <v>6699</v>
      </c>
      <c r="B1624" s="2" t="s">
        <v>7734</v>
      </c>
      <c r="C1624" s="5">
        <v>6.7</v>
      </c>
      <c r="D1624" s="7">
        <v>2006</v>
      </c>
      <c r="E1624" s="7" t="str">
        <f t="shared" si="83"/>
        <v>2000s</v>
      </c>
      <c r="F1624" s="9">
        <v>10174663</v>
      </c>
      <c r="G1624" s="11">
        <v>31</v>
      </c>
      <c r="H1624" s="2" t="s">
        <v>1822</v>
      </c>
      <c r="I1624" s="2" t="s">
        <v>6699</v>
      </c>
      <c r="N1624" s="11">
        <v>12399</v>
      </c>
      <c r="O1624" s="11">
        <v>382</v>
      </c>
      <c r="P1624" s="2" t="s">
        <v>18</v>
      </c>
      <c r="Q1624" s="2" t="s">
        <v>19</v>
      </c>
      <c r="R1624" s="14">
        <v>100000</v>
      </c>
      <c r="S1624" s="9">
        <f t="shared" si="82"/>
        <v>10074663</v>
      </c>
    </row>
    <row r="1625" spans="1:19" ht="13.2">
      <c r="A1625" s="2" t="s">
        <v>5583</v>
      </c>
      <c r="B1625" s="2" t="s">
        <v>6137</v>
      </c>
      <c r="C1625" s="5">
        <v>6.7</v>
      </c>
      <c r="D1625" s="7">
        <v>1998</v>
      </c>
      <c r="E1625" s="7" t="str">
        <f t="shared" si="83"/>
        <v>1990s</v>
      </c>
      <c r="F1625" s="9">
        <v>17278980</v>
      </c>
      <c r="G1625" s="11">
        <v>40</v>
      </c>
      <c r="H1625" s="2" t="s">
        <v>555</v>
      </c>
      <c r="I1625" s="2" t="s">
        <v>1321</v>
      </c>
      <c r="N1625" s="11">
        <v>48225</v>
      </c>
      <c r="O1625" s="11">
        <v>164</v>
      </c>
      <c r="P1625" s="2" t="s">
        <v>18</v>
      </c>
      <c r="Q1625" s="2" t="s">
        <v>19</v>
      </c>
      <c r="R1625" s="14">
        <v>8000000</v>
      </c>
      <c r="S1625" s="9">
        <f t="shared" si="82"/>
        <v>9278980</v>
      </c>
    </row>
    <row r="1626" spans="1:19" ht="13.2">
      <c r="A1626" s="2" t="s">
        <v>5617</v>
      </c>
      <c r="B1626" s="2" t="s">
        <v>5618</v>
      </c>
      <c r="C1626" s="5">
        <v>6.7</v>
      </c>
      <c r="D1626" s="7">
        <v>1995</v>
      </c>
      <c r="E1626" s="7" t="str">
        <f t="shared" si="83"/>
        <v>1990s</v>
      </c>
      <c r="F1626" s="9">
        <v>21088568</v>
      </c>
      <c r="G1626" s="11">
        <v>66</v>
      </c>
      <c r="H1626" s="2" t="s">
        <v>3841</v>
      </c>
      <c r="I1626" s="2" t="s">
        <v>15</v>
      </c>
      <c r="N1626" s="11">
        <v>16646</v>
      </c>
      <c r="O1626" s="11">
        <v>104</v>
      </c>
      <c r="P1626" s="2" t="s">
        <v>18</v>
      </c>
      <c r="Q1626" s="2" t="s">
        <v>19</v>
      </c>
      <c r="R1626" s="14">
        <v>13000000</v>
      </c>
      <c r="S1626" s="9">
        <f t="shared" si="82"/>
        <v>8088568</v>
      </c>
    </row>
    <row r="1627" spans="1:19" ht="13.2">
      <c r="A1627" s="2" t="s">
        <v>5859</v>
      </c>
      <c r="B1627" s="2" t="s">
        <v>5860</v>
      </c>
      <c r="C1627" s="5">
        <v>6.7</v>
      </c>
      <c r="D1627" s="7">
        <v>2008</v>
      </c>
      <c r="E1627" s="7" t="str">
        <f t="shared" si="83"/>
        <v>2000s</v>
      </c>
      <c r="F1627" s="9">
        <v>17655201</v>
      </c>
      <c r="G1627" s="11">
        <v>73</v>
      </c>
      <c r="H1627" s="2" t="s">
        <v>3189</v>
      </c>
      <c r="I1627" s="2" t="s">
        <v>386</v>
      </c>
      <c r="N1627" s="11">
        <v>4719</v>
      </c>
      <c r="O1627" s="11">
        <v>24</v>
      </c>
      <c r="P1627" s="2" t="s">
        <v>18</v>
      </c>
      <c r="Q1627" s="2" t="s">
        <v>19</v>
      </c>
      <c r="R1627" s="14">
        <v>10000000</v>
      </c>
      <c r="S1627" s="9">
        <f t="shared" si="82"/>
        <v>7655201</v>
      </c>
    </row>
    <row r="1628" spans="1:19" ht="13.2">
      <c r="A1628" s="2" t="s">
        <v>941</v>
      </c>
      <c r="B1628" s="2" t="s">
        <v>942</v>
      </c>
      <c r="C1628" s="5">
        <v>6.7</v>
      </c>
      <c r="D1628" s="7">
        <v>2013</v>
      </c>
      <c r="E1628" s="7" t="str">
        <f t="shared" si="83"/>
        <v>2010s</v>
      </c>
      <c r="F1628" s="9">
        <v>107515297</v>
      </c>
      <c r="G1628" s="11">
        <v>203</v>
      </c>
      <c r="H1628" s="2" t="s">
        <v>355</v>
      </c>
      <c r="I1628" s="2" t="s">
        <v>393</v>
      </c>
      <c r="N1628" s="11">
        <v>85833</v>
      </c>
      <c r="O1628" s="11">
        <v>113</v>
      </c>
      <c r="P1628" s="2" t="s">
        <v>18</v>
      </c>
      <c r="Q1628" s="2" t="s">
        <v>19</v>
      </c>
      <c r="R1628" s="14">
        <v>100000000</v>
      </c>
      <c r="S1628" s="9">
        <f t="shared" si="82"/>
        <v>7515297</v>
      </c>
    </row>
    <row r="1629" spans="1:19" ht="13.2">
      <c r="A1629" s="2" t="s">
        <v>2435</v>
      </c>
      <c r="B1629" s="2" t="s">
        <v>2437</v>
      </c>
      <c r="C1629" s="5">
        <v>6.7</v>
      </c>
      <c r="D1629" s="7">
        <v>2012</v>
      </c>
      <c r="E1629" s="7" t="str">
        <f t="shared" si="83"/>
        <v>2010s</v>
      </c>
      <c r="F1629" s="9">
        <v>56724080</v>
      </c>
      <c r="G1629" s="11">
        <v>291</v>
      </c>
      <c r="H1629" s="2" t="s">
        <v>869</v>
      </c>
      <c r="I1629" s="2" t="s">
        <v>2169</v>
      </c>
      <c r="N1629" s="11">
        <v>172112</v>
      </c>
      <c r="O1629" s="11">
        <v>181</v>
      </c>
      <c r="P1629" s="2" t="s">
        <v>18</v>
      </c>
      <c r="Q1629" s="2" t="s">
        <v>19</v>
      </c>
      <c r="R1629" s="14">
        <v>50000000</v>
      </c>
      <c r="S1629" s="9">
        <f t="shared" si="82"/>
        <v>6724080</v>
      </c>
    </row>
    <row r="1630" spans="1:19" ht="13.2">
      <c r="A1630" s="2" t="s">
        <v>1189</v>
      </c>
      <c r="B1630" s="2" t="s">
        <v>3287</v>
      </c>
      <c r="C1630" s="5">
        <v>6.7</v>
      </c>
      <c r="D1630" s="7">
        <v>2002</v>
      </c>
      <c r="E1630" s="7" t="str">
        <f t="shared" si="83"/>
        <v>2000s</v>
      </c>
      <c r="F1630" s="9">
        <v>39532308</v>
      </c>
      <c r="G1630" s="11">
        <v>226</v>
      </c>
      <c r="H1630" s="2" t="s">
        <v>1989</v>
      </c>
      <c r="I1630" s="2" t="s">
        <v>1021</v>
      </c>
      <c r="N1630" s="11">
        <v>198701</v>
      </c>
      <c r="O1630" s="11">
        <v>1138</v>
      </c>
      <c r="P1630" s="2" t="s">
        <v>18</v>
      </c>
      <c r="Q1630" s="2" t="s">
        <v>30</v>
      </c>
      <c r="R1630" s="14">
        <v>33000000</v>
      </c>
      <c r="S1630" s="9">
        <f t="shared" si="82"/>
        <v>6532308</v>
      </c>
    </row>
    <row r="1631" spans="1:19" ht="13.2">
      <c r="A1631" s="2" t="s">
        <v>1912</v>
      </c>
      <c r="B1631" s="2" t="s">
        <v>6750</v>
      </c>
      <c r="C1631" s="5">
        <v>6.7</v>
      </c>
      <c r="D1631" s="7">
        <v>2006</v>
      </c>
      <c r="E1631" s="7" t="str">
        <f t="shared" si="83"/>
        <v>2000s</v>
      </c>
      <c r="F1631" s="9">
        <v>10515579</v>
      </c>
      <c r="G1631" s="11">
        <v>177</v>
      </c>
      <c r="H1631" s="2" t="s">
        <v>5045</v>
      </c>
      <c r="I1631" s="2" t="s">
        <v>57</v>
      </c>
      <c r="N1631" s="11">
        <v>66840</v>
      </c>
      <c r="O1631" s="11">
        <v>248</v>
      </c>
      <c r="P1631" s="2" t="s">
        <v>18</v>
      </c>
      <c r="Q1631" s="2" t="s">
        <v>30</v>
      </c>
      <c r="R1631" s="14">
        <v>4000000</v>
      </c>
      <c r="S1631" s="9">
        <f t="shared" si="82"/>
        <v>6515579</v>
      </c>
    </row>
    <row r="1632" spans="1:19" ht="13.2">
      <c r="A1632" s="2" t="s">
        <v>4019</v>
      </c>
      <c r="B1632" s="2" t="s">
        <v>7245</v>
      </c>
      <c r="C1632" s="5">
        <v>6.7</v>
      </c>
      <c r="D1632" s="7">
        <v>2001</v>
      </c>
      <c r="E1632" s="7" t="str">
        <f t="shared" si="83"/>
        <v>2000s</v>
      </c>
      <c r="F1632" s="9">
        <v>7022940</v>
      </c>
      <c r="G1632" s="11">
        <v>110</v>
      </c>
      <c r="H1632" s="2" t="s">
        <v>750</v>
      </c>
      <c r="I1632" s="2" t="s">
        <v>7244</v>
      </c>
      <c r="N1632" s="11">
        <v>14018</v>
      </c>
      <c r="O1632" s="11">
        <v>190</v>
      </c>
      <c r="P1632" s="2" t="s">
        <v>18</v>
      </c>
      <c r="Q1632" s="2" t="s">
        <v>19</v>
      </c>
      <c r="R1632" s="14">
        <v>1000000</v>
      </c>
      <c r="S1632" s="9">
        <f t="shared" si="82"/>
        <v>6022940</v>
      </c>
    </row>
    <row r="1633" spans="1:19" ht="13.2">
      <c r="A1633" s="2" t="s">
        <v>7686</v>
      </c>
      <c r="B1633" s="2" t="s">
        <v>7689</v>
      </c>
      <c r="C1633" s="5">
        <v>6.7</v>
      </c>
      <c r="D1633" s="7">
        <v>1953</v>
      </c>
      <c r="E1633" s="7" t="str">
        <f t="shared" si="83"/>
        <v>1950s</v>
      </c>
      <c r="F1633" s="9">
        <v>5000000</v>
      </c>
      <c r="G1633" s="11">
        <v>67</v>
      </c>
      <c r="H1633" s="2" t="s">
        <v>7687</v>
      </c>
      <c r="I1633" s="2" t="s">
        <v>7688</v>
      </c>
      <c r="N1633" s="11">
        <v>4812</v>
      </c>
      <c r="O1633" s="11">
        <v>88</v>
      </c>
      <c r="P1633" s="2" t="s">
        <v>18</v>
      </c>
      <c r="Q1633" s="2" t="s">
        <v>19</v>
      </c>
      <c r="R1633" s="14">
        <v>210000</v>
      </c>
      <c r="S1633" s="9">
        <f t="shared" si="82"/>
        <v>4790000</v>
      </c>
    </row>
    <row r="1634" spans="1:19" ht="13.2">
      <c r="A1634" s="2" t="s">
        <v>3664</v>
      </c>
      <c r="B1634" s="2" t="s">
        <v>3666</v>
      </c>
      <c r="C1634" s="5">
        <v>6.7</v>
      </c>
      <c r="D1634" s="7">
        <v>2006</v>
      </c>
      <c r="E1634" s="7" t="str">
        <f t="shared" si="83"/>
        <v>2000s</v>
      </c>
      <c r="F1634" s="9">
        <v>34703228</v>
      </c>
      <c r="G1634" s="11">
        <v>101</v>
      </c>
      <c r="H1634" s="2" t="s">
        <v>2819</v>
      </c>
      <c r="I1634" s="2" t="s">
        <v>663</v>
      </c>
      <c r="N1634" s="11">
        <v>21767</v>
      </c>
      <c r="O1634" s="11">
        <v>127</v>
      </c>
      <c r="P1634" s="2" t="s">
        <v>18</v>
      </c>
      <c r="Q1634" s="2" t="s">
        <v>19</v>
      </c>
      <c r="R1634" s="14">
        <v>30000000</v>
      </c>
      <c r="S1634" s="9">
        <f t="shared" si="82"/>
        <v>4703228</v>
      </c>
    </row>
    <row r="1635" spans="1:19" ht="13.2">
      <c r="A1635" s="2" t="s">
        <v>1934</v>
      </c>
      <c r="B1635" s="2" t="s">
        <v>5202</v>
      </c>
      <c r="C1635" s="5">
        <v>6.7</v>
      </c>
      <c r="D1635" s="7">
        <v>2002</v>
      </c>
      <c r="E1635" s="7" t="str">
        <f t="shared" si="83"/>
        <v>2000s</v>
      </c>
      <c r="F1635" s="9">
        <v>19158074</v>
      </c>
      <c r="G1635" s="11">
        <v>69</v>
      </c>
      <c r="H1635" s="2" t="s">
        <v>1032</v>
      </c>
      <c r="I1635" s="2" t="s">
        <v>111</v>
      </c>
      <c r="N1635" s="11">
        <v>17983</v>
      </c>
      <c r="O1635" s="11">
        <v>127</v>
      </c>
      <c r="P1635" s="2" t="s">
        <v>18</v>
      </c>
      <c r="Q1635" s="2" t="s">
        <v>19</v>
      </c>
      <c r="R1635" s="14">
        <v>15000000</v>
      </c>
      <c r="S1635" s="9">
        <f t="shared" si="82"/>
        <v>4158074</v>
      </c>
    </row>
    <row r="1636" spans="1:19" ht="13.2">
      <c r="A1636" s="2" t="s">
        <v>7678</v>
      </c>
      <c r="B1636" s="2" t="s">
        <v>7679</v>
      </c>
      <c r="C1636" s="5">
        <v>6.7</v>
      </c>
      <c r="D1636" s="7">
        <v>2011</v>
      </c>
      <c r="E1636" s="7" t="str">
        <f t="shared" si="83"/>
        <v>2010s</v>
      </c>
      <c r="F1636" s="9">
        <v>3388210</v>
      </c>
      <c r="G1636" s="11">
        <v>206</v>
      </c>
      <c r="H1636" s="2" t="s">
        <v>128</v>
      </c>
      <c r="I1636" s="2" t="s">
        <v>209</v>
      </c>
      <c r="N1636" s="11">
        <v>46813</v>
      </c>
      <c r="O1636" s="11">
        <v>150</v>
      </c>
      <c r="P1636" s="2" t="s">
        <v>18</v>
      </c>
      <c r="Q1636" s="2" t="s">
        <v>19</v>
      </c>
      <c r="R1636" s="14">
        <v>250000</v>
      </c>
      <c r="S1636" s="9">
        <f t="shared" si="82"/>
        <v>3138210</v>
      </c>
    </row>
    <row r="1637" spans="1:19" ht="13.2">
      <c r="A1637" s="2" t="s">
        <v>105</v>
      </c>
      <c r="B1637" s="2" t="s">
        <v>177</v>
      </c>
      <c r="C1637" s="5">
        <v>6.7</v>
      </c>
      <c r="D1637" s="7">
        <v>2014</v>
      </c>
      <c r="E1637" s="7" t="str">
        <f t="shared" si="83"/>
        <v>2010s</v>
      </c>
      <c r="F1637" s="9">
        <v>202853933</v>
      </c>
      <c r="G1637" s="11">
        <v>495</v>
      </c>
      <c r="H1637" s="2" t="s">
        <v>14</v>
      </c>
      <c r="I1637" s="2" t="s">
        <v>107</v>
      </c>
      <c r="N1637" s="11">
        <v>321227</v>
      </c>
      <c r="O1637" s="11">
        <v>1067</v>
      </c>
      <c r="P1637" s="2" t="s">
        <v>18</v>
      </c>
      <c r="Q1637" s="2" t="s">
        <v>19</v>
      </c>
      <c r="R1637" s="14">
        <v>200000000</v>
      </c>
      <c r="S1637" s="9">
        <f t="shared" si="82"/>
        <v>2853933</v>
      </c>
    </row>
    <row r="1638" spans="1:19" ht="13.2">
      <c r="A1638" s="2" t="s">
        <v>2411</v>
      </c>
      <c r="B1638" s="2" t="s">
        <v>2413</v>
      </c>
      <c r="C1638" s="5">
        <v>6.7</v>
      </c>
      <c r="D1638" s="7">
        <v>2002</v>
      </c>
      <c r="E1638" s="7" t="str">
        <f t="shared" si="83"/>
        <v>2000s</v>
      </c>
      <c r="F1638" s="9">
        <v>52752475</v>
      </c>
      <c r="G1638" s="11">
        <v>152</v>
      </c>
      <c r="H1638" s="2" t="s">
        <v>1945</v>
      </c>
      <c r="I1638" s="2" t="s">
        <v>2412</v>
      </c>
      <c r="N1638" s="11">
        <v>63067</v>
      </c>
      <c r="O1638" s="11">
        <v>533</v>
      </c>
      <c r="P1638" s="2" t="s">
        <v>18</v>
      </c>
      <c r="Q1638" s="2" t="s">
        <v>19</v>
      </c>
      <c r="R1638" s="14">
        <v>50000000</v>
      </c>
      <c r="S1638" s="9">
        <f t="shared" si="82"/>
        <v>2752475</v>
      </c>
    </row>
    <row r="1639" spans="1:19" ht="13.2">
      <c r="A1639" s="2" t="s">
        <v>6760</v>
      </c>
      <c r="B1639" s="2" t="s">
        <v>6761</v>
      </c>
      <c r="C1639" s="5">
        <v>6.7</v>
      </c>
      <c r="D1639" s="7">
        <v>2002</v>
      </c>
      <c r="E1639" s="7" t="str">
        <f t="shared" si="83"/>
        <v>2000s</v>
      </c>
      <c r="F1639" s="9">
        <v>6525762</v>
      </c>
      <c r="G1639" s="11">
        <v>143</v>
      </c>
      <c r="H1639" s="2" t="s">
        <v>750</v>
      </c>
      <c r="I1639" s="2" t="s">
        <v>4426</v>
      </c>
      <c r="N1639" s="11">
        <v>44339</v>
      </c>
      <c r="O1639" s="11">
        <v>425</v>
      </c>
      <c r="P1639" s="2" t="s">
        <v>18</v>
      </c>
      <c r="Q1639" s="2" t="s">
        <v>19</v>
      </c>
      <c r="R1639" s="14">
        <v>4000000</v>
      </c>
      <c r="S1639" s="9">
        <f t="shared" si="82"/>
        <v>2525762</v>
      </c>
    </row>
    <row r="1640" spans="1:19" ht="13.2">
      <c r="A1640" s="2" t="s">
        <v>5291</v>
      </c>
      <c r="B1640" s="2" t="s">
        <v>7378</v>
      </c>
      <c r="C1640" s="5">
        <v>6.7</v>
      </c>
      <c r="D1640" s="7">
        <v>1998</v>
      </c>
      <c r="E1640" s="7" t="str">
        <f t="shared" si="83"/>
        <v>1990s</v>
      </c>
      <c r="F1640" s="9">
        <v>3386698</v>
      </c>
      <c r="G1640" s="11">
        <v>38</v>
      </c>
      <c r="H1640" s="2" t="s">
        <v>750</v>
      </c>
      <c r="I1640" s="2" t="s">
        <v>390</v>
      </c>
      <c r="N1640" s="11">
        <v>4195</v>
      </c>
      <c r="O1640" s="11">
        <v>86</v>
      </c>
      <c r="P1640" s="2" t="s">
        <v>18</v>
      </c>
      <c r="Q1640" s="2" t="s">
        <v>19</v>
      </c>
      <c r="R1640" s="14">
        <v>1000000</v>
      </c>
      <c r="S1640" s="9">
        <f t="shared" si="82"/>
        <v>2386698</v>
      </c>
    </row>
    <row r="1641" spans="1:19" ht="13.2">
      <c r="A1641" s="2" t="s">
        <v>558</v>
      </c>
      <c r="B1641" s="2" t="s">
        <v>3712</v>
      </c>
      <c r="C1641" s="5">
        <v>6.7</v>
      </c>
      <c r="D1641" s="7">
        <v>2010</v>
      </c>
      <c r="E1641" s="7" t="str">
        <f t="shared" si="83"/>
        <v>2010s</v>
      </c>
      <c r="F1641" s="9">
        <v>32357532</v>
      </c>
      <c r="G1641" s="11">
        <v>219</v>
      </c>
      <c r="H1641" s="2" t="s">
        <v>750</v>
      </c>
      <c r="I1641" s="2" t="s">
        <v>222</v>
      </c>
      <c r="N1641" s="11">
        <v>143368</v>
      </c>
      <c r="O1641" s="11">
        <v>215</v>
      </c>
      <c r="P1641" s="2" t="s">
        <v>18</v>
      </c>
      <c r="Q1641" s="2" t="s">
        <v>19</v>
      </c>
      <c r="R1641" s="14">
        <v>30000000</v>
      </c>
      <c r="S1641" s="9">
        <f t="shared" si="82"/>
        <v>2357532</v>
      </c>
    </row>
    <row r="1642" spans="1:19" ht="13.2">
      <c r="A1642" s="2" t="s">
        <v>7732</v>
      </c>
      <c r="B1642" s="2" t="s">
        <v>7733</v>
      </c>
      <c r="C1642" s="5">
        <v>6.7</v>
      </c>
      <c r="D1642" s="7">
        <v>2011</v>
      </c>
      <c r="E1642" s="7" t="str">
        <f t="shared" si="83"/>
        <v>2010s</v>
      </c>
      <c r="F1642" s="9">
        <v>1573712</v>
      </c>
      <c r="G1642" s="11">
        <v>171</v>
      </c>
      <c r="H1642" s="2" t="s">
        <v>1278</v>
      </c>
      <c r="I1642" s="2" t="s">
        <v>4444</v>
      </c>
      <c r="N1642" s="11">
        <v>21618</v>
      </c>
      <c r="O1642" s="11">
        <v>62</v>
      </c>
      <c r="P1642" s="2" t="s">
        <v>18</v>
      </c>
      <c r="Q1642" s="2" t="s">
        <v>19</v>
      </c>
      <c r="R1642" s="14">
        <v>125000</v>
      </c>
      <c r="S1642" s="9">
        <f t="shared" si="82"/>
        <v>1448712</v>
      </c>
    </row>
    <row r="1643" spans="1:19" ht="13.2">
      <c r="A1643" s="2" t="s">
        <v>6498</v>
      </c>
      <c r="B1643" s="2" t="s">
        <v>6499</v>
      </c>
      <c r="C1643" s="5">
        <v>6.7</v>
      </c>
      <c r="D1643" s="7">
        <v>2003</v>
      </c>
      <c r="E1643" s="7" t="str">
        <f t="shared" si="83"/>
        <v>2000s</v>
      </c>
      <c r="F1643" s="9">
        <v>6239558</v>
      </c>
      <c r="G1643" s="11">
        <v>67</v>
      </c>
      <c r="H1643" s="2" t="s">
        <v>1278</v>
      </c>
      <c r="I1643" s="2" t="s">
        <v>3382</v>
      </c>
      <c r="N1643" s="11">
        <v>5548</v>
      </c>
      <c r="O1643" s="11">
        <v>67</v>
      </c>
      <c r="P1643" s="2" t="s">
        <v>18</v>
      </c>
      <c r="Q1643" s="2" t="s">
        <v>161</v>
      </c>
      <c r="R1643" s="14">
        <v>5000000</v>
      </c>
      <c r="S1643" s="9">
        <f t="shared" si="82"/>
        <v>1239558</v>
      </c>
    </row>
    <row r="1644" spans="1:19" ht="13.2">
      <c r="A1644" s="2" t="s">
        <v>579</v>
      </c>
      <c r="B1644" s="2" t="s">
        <v>1347</v>
      </c>
      <c r="C1644" s="5">
        <v>6.7</v>
      </c>
      <c r="D1644" s="7">
        <v>1997</v>
      </c>
      <c r="E1644" s="7" t="str">
        <f t="shared" si="83"/>
        <v>1990s</v>
      </c>
      <c r="F1644" s="9">
        <v>76081498</v>
      </c>
      <c r="G1644" s="11">
        <v>80</v>
      </c>
      <c r="H1644" s="2" t="s">
        <v>1346</v>
      </c>
      <c r="I1644" s="2" t="s">
        <v>805</v>
      </c>
      <c r="N1644" s="11">
        <v>76099</v>
      </c>
      <c r="O1644" s="11">
        <v>162</v>
      </c>
      <c r="P1644" s="2" t="s">
        <v>18</v>
      </c>
      <c r="Q1644" s="2" t="s">
        <v>19</v>
      </c>
      <c r="R1644" s="14">
        <v>75000000</v>
      </c>
      <c r="S1644" s="9">
        <f t="shared" si="82"/>
        <v>1081498</v>
      </c>
    </row>
    <row r="1645" spans="1:19" ht="13.2">
      <c r="A1645" s="2" t="s">
        <v>3723</v>
      </c>
      <c r="B1645" s="2" t="s">
        <v>7638</v>
      </c>
      <c r="C1645" s="5">
        <v>6.7</v>
      </c>
      <c r="D1645" s="7">
        <v>1999</v>
      </c>
      <c r="E1645" s="7" t="str">
        <f t="shared" si="83"/>
        <v>1990s</v>
      </c>
      <c r="F1645" s="9">
        <v>1281176</v>
      </c>
      <c r="G1645" s="11">
        <v>64</v>
      </c>
      <c r="H1645" s="2" t="s">
        <v>1278</v>
      </c>
      <c r="I1645" s="2" t="s">
        <v>4429</v>
      </c>
      <c r="N1645" s="11">
        <v>2932</v>
      </c>
      <c r="O1645" s="11">
        <v>73</v>
      </c>
      <c r="P1645" s="2" t="s">
        <v>18</v>
      </c>
      <c r="Q1645" s="2" t="s">
        <v>19</v>
      </c>
      <c r="R1645" s="14">
        <v>312000</v>
      </c>
      <c r="S1645" s="9">
        <f t="shared" si="82"/>
        <v>969176</v>
      </c>
    </row>
    <row r="1646" spans="1:19" ht="13.2">
      <c r="A1646" s="2" t="s">
        <v>3992</v>
      </c>
      <c r="B1646" s="2" t="s">
        <v>3994</v>
      </c>
      <c r="C1646" s="5">
        <v>6.7</v>
      </c>
      <c r="D1646" s="7">
        <v>2014</v>
      </c>
      <c r="E1646" s="7" t="str">
        <f t="shared" si="83"/>
        <v>2010s</v>
      </c>
      <c r="F1646" s="9">
        <v>26761283</v>
      </c>
      <c r="G1646" s="11">
        <v>85</v>
      </c>
      <c r="H1646" s="2" t="s">
        <v>128</v>
      </c>
      <c r="I1646" s="2" t="s">
        <v>3993</v>
      </c>
      <c r="N1646" s="11">
        <v>43084</v>
      </c>
      <c r="O1646" s="11">
        <v>99</v>
      </c>
      <c r="P1646" s="2" t="s">
        <v>18</v>
      </c>
      <c r="Q1646" s="2" t="s">
        <v>19</v>
      </c>
      <c r="R1646" s="14">
        <v>26000000</v>
      </c>
      <c r="S1646" s="9">
        <f t="shared" si="82"/>
        <v>761283</v>
      </c>
    </row>
    <row r="1647" spans="1:19" ht="13.2">
      <c r="A1647" s="2" t="s">
        <v>7666</v>
      </c>
      <c r="B1647" s="2" t="s">
        <v>7668</v>
      </c>
      <c r="C1647" s="5">
        <v>6.7</v>
      </c>
      <c r="D1647" s="7">
        <v>2001</v>
      </c>
      <c r="E1647" s="7" t="str">
        <f t="shared" si="83"/>
        <v>2000s</v>
      </c>
      <c r="F1647" s="9">
        <v>902835</v>
      </c>
      <c r="G1647" s="11">
        <v>9</v>
      </c>
      <c r="H1647" s="2" t="s">
        <v>750</v>
      </c>
      <c r="I1647" s="2" t="s">
        <v>7667</v>
      </c>
      <c r="N1647" s="11">
        <v>1489</v>
      </c>
      <c r="O1647" s="11">
        <v>40</v>
      </c>
      <c r="P1647" s="2" t="s">
        <v>18</v>
      </c>
      <c r="Q1647" s="2" t="s">
        <v>19</v>
      </c>
      <c r="R1647" s="14">
        <v>250000</v>
      </c>
      <c r="S1647" s="9">
        <f t="shared" si="82"/>
        <v>652835</v>
      </c>
    </row>
    <row r="1648" spans="1:19" ht="13.2">
      <c r="A1648" s="2" t="s">
        <v>6762</v>
      </c>
      <c r="B1648" s="2" t="s">
        <v>6763</v>
      </c>
      <c r="C1648" s="5">
        <v>6.7</v>
      </c>
      <c r="D1648" s="7">
        <v>1995</v>
      </c>
      <c r="E1648" s="7" t="str">
        <f t="shared" si="83"/>
        <v>1990s</v>
      </c>
      <c r="F1648" s="9">
        <v>4301331</v>
      </c>
      <c r="G1648" s="11">
        <v>51</v>
      </c>
      <c r="H1648" s="2" t="s">
        <v>1385</v>
      </c>
      <c r="I1648" s="2" t="s">
        <v>284</v>
      </c>
      <c r="N1648" s="11">
        <v>78241</v>
      </c>
      <c r="O1648" s="11">
        <v>177</v>
      </c>
      <c r="P1648" s="2" t="s">
        <v>18</v>
      </c>
      <c r="Q1648" s="2" t="s">
        <v>19</v>
      </c>
      <c r="R1648" s="14">
        <v>4000000</v>
      </c>
      <c r="S1648" s="9">
        <f t="shared" si="82"/>
        <v>301331</v>
      </c>
    </row>
    <row r="1649" spans="1:19" ht="13.2">
      <c r="A1649" s="2" t="s">
        <v>1780</v>
      </c>
      <c r="B1649" s="2" t="s">
        <v>2425</v>
      </c>
      <c r="C1649" s="5">
        <v>6.7</v>
      </c>
      <c r="D1649" s="7">
        <v>1997</v>
      </c>
      <c r="E1649" s="7" t="str">
        <f t="shared" si="83"/>
        <v>1990s</v>
      </c>
      <c r="F1649" s="9">
        <v>50007168</v>
      </c>
      <c r="G1649" s="11">
        <v>76</v>
      </c>
      <c r="H1649" s="2" t="s">
        <v>267</v>
      </c>
      <c r="I1649" s="2" t="s">
        <v>1780</v>
      </c>
      <c r="N1649" s="11">
        <v>39529</v>
      </c>
      <c r="O1649" s="11">
        <v>142</v>
      </c>
      <c r="P1649" s="2" t="s">
        <v>18</v>
      </c>
      <c r="Q1649" s="2" t="s">
        <v>19</v>
      </c>
      <c r="R1649" s="14">
        <v>50000000</v>
      </c>
      <c r="S1649" s="9">
        <f t="shared" si="82"/>
        <v>7168</v>
      </c>
    </row>
    <row r="1650" spans="1:19" ht="13.2">
      <c r="A1650" s="2" t="s">
        <v>7767</v>
      </c>
      <c r="B1650" s="2" t="s">
        <v>7769</v>
      </c>
      <c r="C1650" s="5">
        <v>6.7</v>
      </c>
      <c r="D1650" s="7">
        <v>1971</v>
      </c>
      <c r="E1650" s="7" t="str">
        <f t="shared" si="83"/>
        <v>1970s</v>
      </c>
      <c r="F1650" s="9">
        <v>8231</v>
      </c>
      <c r="G1650" s="11">
        <v>8</v>
      </c>
      <c r="H1650" s="2" t="s">
        <v>2472</v>
      </c>
      <c r="I1650" s="2" t="s">
        <v>7768</v>
      </c>
      <c r="N1650" s="11">
        <v>803</v>
      </c>
      <c r="O1650" s="11">
        <v>16</v>
      </c>
      <c r="P1650" s="2" t="s">
        <v>18</v>
      </c>
      <c r="Q1650" s="2" t="s">
        <v>19</v>
      </c>
      <c r="R1650" s="14">
        <v>27000</v>
      </c>
      <c r="S1650" s="9">
        <f t="shared" si="82"/>
        <v>-18769</v>
      </c>
    </row>
    <row r="1651" spans="1:19" ht="13.2">
      <c r="A1651" s="2" t="s">
        <v>7150</v>
      </c>
      <c r="B1651" s="2" t="s">
        <v>7646</v>
      </c>
      <c r="C1651" s="5">
        <v>6.7</v>
      </c>
      <c r="D1651" s="7">
        <v>2006</v>
      </c>
      <c r="E1651" s="7" t="str">
        <f t="shared" si="83"/>
        <v>2000s</v>
      </c>
      <c r="F1651" s="9">
        <v>255352</v>
      </c>
      <c r="G1651" s="11">
        <v>88</v>
      </c>
      <c r="H1651" s="2" t="s">
        <v>1655</v>
      </c>
      <c r="I1651" s="2" t="s">
        <v>7645</v>
      </c>
      <c r="N1651" s="11">
        <v>4423</v>
      </c>
      <c r="O1651" s="11">
        <v>57</v>
      </c>
      <c r="P1651" s="2" t="s">
        <v>18</v>
      </c>
      <c r="Q1651" s="2" t="s">
        <v>19</v>
      </c>
      <c r="R1651" s="14">
        <v>300000</v>
      </c>
      <c r="S1651" s="9">
        <f t="shared" si="82"/>
        <v>-44648</v>
      </c>
    </row>
    <row r="1652" spans="1:19" ht="13.2">
      <c r="A1652" s="2" t="s">
        <v>7209</v>
      </c>
      <c r="B1652" s="2" t="s">
        <v>7210</v>
      </c>
      <c r="C1652" s="5">
        <v>6.7</v>
      </c>
      <c r="D1652" s="7">
        <v>2002</v>
      </c>
      <c r="E1652" s="7" t="str">
        <f t="shared" si="83"/>
        <v>2000s</v>
      </c>
      <c r="F1652" s="9">
        <v>145540</v>
      </c>
      <c r="G1652" s="11">
        <v>114</v>
      </c>
      <c r="H1652" s="2" t="s">
        <v>4747</v>
      </c>
      <c r="I1652" s="2" t="s">
        <v>6702</v>
      </c>
      <c r="N1652" s="11">
        <v>26773</v>
      </c>
      <c r="O1652" s="11">
        <v>277</v>
      </c>
      <c r="P1652" s="2" t="s">
        <v>18</v>
      </c>
      <c r="Q1652" s="2" t="s">
        <v>19</v>
      </c>
      <c r="R1652" s="14">
        <v>500000</v>
      </c>
      <c r="S1652" s="9">
        <f t="shared" si="82"/>
        <v>-354460</v>
      </c>
    </row>
    <row r="1653" spans="1:19" ht="13.2">
      <c r="A1653" s="2" t="s">
        <v>6887</v>
      </c>
      <c r="B1653" s="2" t="s">
        <v>7399</v>
      </c>
      <c r="C1653" s="5">
        <v>6.7</v>
      </c>
      <c r="D1653" s="7">
        <v>2002</v>
      </c>
      <c r="E1653" s="7" t="str">
        <f t="shared" si="83"/>
        <v>2000s</v>
      </c>
      <c r="F1653" s="9">
        <v>464126</v>
      </c>
      <c r="G1653" s="11">
        <v>44</v>
      </c>
      <c r="H1653" s="2" t="s">
        <v>1655</v>
      </c>
      <c r="I1653" s="2" t="s">
        <v>1569</v>
      </c>
      <c r="N1653" s="11">
        <v>3142</v>
      </c>
      <c r="O1653" s="11">
        <v>68</v>
      </c>
      <c r="P1653" s="2" t="s">
        <v>18</v>
      </c>
      <c r="Q1653" s="2" t="s">
        <v>19</v>
      </c>
      <c r="R1653" s="14">
        <v>1000000</v>
      </c>
      <c r="S1653" s="9">
        <f t="shared" si="82"/>
        <v>-535874</v>
      </c>
    </row>
    <row r="1654" spans="1:19" ht="13.2">
      <c r="A1654" s="2" t="s">
        <v>7252</v>
      </c>
      <c r="B1654" s="2" t="s">
        <v>7253</v>
      </c>
      <c r="C1654" s="5">
        <v>6.7</v>
      </c>
      <c r="D1654" s="7">
        <v>2005</v>
      </c>
      <c r="E1654" s="7" t="str">
        <f t="shared" si="83"/>
        <v>2000s</v>
      </c>
      <c r="F1654" s="9">
        <v>712294</v>
      </c>
      <c r="G1654" s="11">
        <v>75</v>
      </c>
      <c r="H1654" s="2" t="s">
        <v>1655</v>
      </c>
      <c r="I1654" s="2" t="s">
        <v>3293</v>
      </c>
      <c r="N1654" s="11">
        <v>9408</v>
      </c>
      <c r="O1654" s="11">
        <v>68</v>
      </c>
      <c r="P1654" s="2" t="s">
        <v>18</v>
      </c>
      <c r="Q1654" s="2" t="s">
        <v>19</v>
      </c>
      <c r="R1654" s="14">
        <v>1500000</v>
      </c>
      <c r="S1654" s="9">
        <f t="shared" si="82"/>
        <v>-787706</v>
      </c>
    </row>
    <row r="1655" spans="1:19" ht="13.2">
      <c r="A1655" s="2" t="s">
        <v>4848</v>
      </c>
      <c r="B1655" s="2" t="s">
        <v>4849</v>
      </c>
      <c r="C1655" s="5">
        <v>6.7</v>
      </c>
      <c r="D1655" s="7">
        <v>2000</v>
      </c>
      <c r="E1655" s="7" t="str">
        <f t="shared" si="83"/>
        <v>2000s</v>
      </c>
      <c r="F1655" s="9">
        <v>17174870</v>
      </c>
      <c r="G1655" s="11">
        <v>68</v>
      </c>
      <c r="H1655" s="2" t="s">
        <v>3442</v>
      </c>
      <c r="I1655" s="2" t="s">
        <v>3790</v>
      </c>
      <c r="N1655" s="11">
        <v>15817</v>
      </c>
      <c r="O1655" s="11">
        <v>210</v>
      </c>
      <c r="P1655" s="2" t="s">
        <v>18</v>
      </c>
      <c r="Q1655" s="2" t="s">
        <v>19</v>
      </c>
      <c r="R1655" s="14">
        <v>18000000</v>
      </c>
      <c r="S1655" s="9">
        <f t="shared" si="82"/>
        <v>-825130</v>
      </c>
    </row>
    <row r="1656" spans="1:19" ht="13.2">
      <c r="A1656" s="2" t="s">
        <v>1912</v>
      </c>
      <c r="B1656" s="2" t="s">
        <v>4847</v>
      </c>
      <c r="C1656" s="5">
        <v>6.7</v>
      </c>
      <c r="D1656" s="7">
        <v>2000</v>
      </c>
      <c r="E1656" s="7" t="str">
        <f t="shared" si="83"/>
        <v>2000s</v>
      </c>
      <c r="F1656" s="9">
        <v>17071230</v>
      </c>
      <c r="G1656" s="11">
        <v>128</v>
      </c>
      <c r="H1656" s="2" t="s">
        <v>555</v>
      </c>
      <c r="I1656" s="2" t="s">
        <v>1912</v>
      </c>
      <c r="N1656" s="11">
        <v>31169</v>
      </c>
      <c r="O1656" s="11">
        <v>192</v>
      </c>
      <c r="P1656" s="2" t="s">
        <v>18</v>
      </c>
      <c r="Q1656" s="2" t="s">
        <v>19</v>
      </c>
      <c r="R1656" s="14">
        <v>18000000</v>
      </c>
      <c r="S1656" s="9">
        <f t="shared" si="82"/>
        <v>-928770</v>
      </c>
    </row>
    <row r="1657" spans="1:19" ht="13.2">
      <c r="A1657" s="2" t="s">
        <v>7281</v>
      </c>
      <c r="B1657" s="2" t="s">
        <v>7282</v>
      </c>
      <c r="C1657" s="5">
        <v>6.7</v>
      </c>
      <c r="D1657" s="7">
        <v>2004</v>
      </c>
      <c r="E1657" s="7" t="str">
        <f t="shared" si="83"/>
        <v>2000s</v>
      </c>
      <c r="F1657" s="9">
        <v>304124</v>
      </c>
      <c r="G1657" s="11">
        <v>78</v>
      </c>
      <c r="H1657" s="2" t="s">
        <v>1655</v>
      </c>
      <c r="I1657" s="2" t="s">
        <v>6696</v>
      </c>
      <c r="N1657" s="11">
        <v>2720</v>
      </c>
      <c r="O1657" s="11">
        <v>37</v>
      </c>
      <c r="P1657" s="2" t="s">
        <v>1380</v>
      </c>
      <c r="Q1657" s="2" t="s">
        <v>6853</v>
      </c>
      <c r="R1657" s="14">
        <v>1400000</v>
      </c>
      <c r="S1657" s="9">
        <f t="shared" si="82"/>
        <v>-1095876</v>
      </c>
    </row>
    <row r="1658" spans="1:19" ht="13.2">
      <c r="A1658" s="2" t="s">
        <v>7273</v>
      </c>
      <c r="B1658" s="2" t="s">
        <v>7274</v>
      </c>
      <c r="C1658" s="5">
        <v>6.7</v>
      </c>
      <c r="D1658" s="7">
        <v>2008</v>
      </c>
      <c r="E1658" s="7" t="str">
        <f t="shared" si="83"/>
        <v>2000s</v>
      </c>
      <c r="F1658" s="9">
        <v>3478</v>
      </c>
      <c r="G1658" s="11">
        <v>178</v>
      </c>
      <c r="H1658" s="2" t="s">
        <v>3289</v>
      </c>
      <c r="I1658" s="2" t="s">
        <v>578</v>
      </c>
      <c r="N1658" s="11">
        <v>22212</v>
      </c>
      <c r="O1658" s="11">
        <v>142</v>
      </c>
      <c r="P1658" s="2" t="s">
        <v>18</v>
      </c>
      <c r="Q1658" s="2" t="s">
        <v>161</v>
      </c>
      <c r="R1658" s="14">
        <v>1500000</v>
      </c>
      <c r="S1658" s="9">
        <f t="shared" si="82"/>
        <v>-1496522</v>
      </c>
    </row>
    <row r="1659" spans="1:19" ht="13.2">
      <c r="A1659" s="2" t="s">
        <v>7158</v>
      </c>
      <c r="B1659" s="2" t="s">
        <v>7161</v>
      </c>
      <c r="C1659" s="5">
        <v>6.7</v>
      </c>
      <c r="D1659" s="7">
        <v>1998</v>
      </c>
      <c r="E1659" s="7" t="str">
        <f t="shared" si="83"/>
        <v>1990s</v>
      </c>
      <c r="F1659" s="9">
        <v>124494</v>
      </c>
      <c r="G1659" s="11">
        <v>51</v>
      </c>
      <c r="H1659" s="2" t="s">
        <v>7159</v>
      </c>
      <c r="I1659" s="2" t="s">
        <v>7160</v>
      </c>
      <c r="N1659" s="11">
        <v>5613</v>
      </c>
      <c r="O1659" s="11">
        <v>102</v>
      </c>
      <c r="P1659" s="2" t="s">
        <v>18</v>
      </c>
      <c r="Q1659" s="2" t="s">
        <v>19</v>
      </c>
      <c r="R1659" s="14">
        <v>2000000</v>
      </c>
      <c r="S1659" s="9">
        <f t="shared" si="82"/>
        <v>-1875506</v>
      </c>
    </row>
    <row r="1660" spans="1:19" ht="13.2">
      <c r="A1660" s="2" t="s">
        <v>7275</v>
      </c>
      <c r="B1660" s="2" t="s">
        <v>7276</v>
      </c>
      <c r="C1660" s="5">
        <v>6.7</v>
      </c>
      <c r="D1660" s="7">
        <v>2008</v>
      </c>
      <c r="E1660" s="7" t="str">
        <f t="shared" si="83"/>
        <v>2000s</v>
      </c>
      <c r="F1660" s="9">
        <v>52166</v>
      </c>
      <c r="G1660" s="11">
        <v>46</v>
      </c>
      <c r="H1660" s="2" t="s">
        <v>1655</v>
      </c>
      <c r="I1660" s="2" t="s">
        <v>298</v>
      </c>
      <c r="N1660" s="11">
        <v>2792</v>
      </c>
      <c r="O1660" s="11">
        <v>22</v>
      </c>
      <c r="P1660" s="2" t="s">
        <v>18</v>
      </c>
      <c r="Q1660" s="2" t="s">
        <v>19</v>
      </c>
      <c r="R1660" s="14">
        <v>2000000</v>
      </c>
      <c r="S1660" s="9">
        <f t="shared" si="82"/>
        <v>-1947834</v>
      </c>
    </row>
    <row r="1661" spans="1:19" ht="13.2">
      <c r="A1661" s="2" t="s">
        <v>5921</v>
      </c>
      <c r="B1661" s="2" t="s">
        <v>5922</v>
      </c>
      <c r="C1661" s="5">
        <v>6.7</v>
      </c>
      <c r="D1661" s="7">
        <v>2013</v>
      </c>
      <c r="E1661" s="7" t="str">
        <f t="shared" si="83"/>
        <v>2010s</v>
      </c>
      <c r="F1661" s="9">
        <v>7764027</v>
      </c>
      <c r="G1661" s="11">
        <v>126</v>
      </c>
      <c r="H1661" s="2" t="s">
        <v>1278</v>
      </c>
      <c r="I1661" s="2" t="s">
        <v>3141</v>
      </c>
      <c r="N1661" s="11">
        <v>38459</v>
      </c>
      <c r="O1661" s="11">
        <v>119</v>
      </c>
      <c r="P1661" s="2" t="s">
        <v>18</v>
      </c>
      <c r="Q1661" s="2" t="s">
        <v>19</v>
      </c>
      <c r="R1661" s="14">
        <v>10000000</v>
      </c>
      <c r="S1661" s="9">
        <f t="shared" si="82"/>
        <v>-2235973</v>
      </c>
    </row>
    <row r="1662" spans="1:19" ht="13.2">
      <c r="A1662" s="2" t="s">
        <v>6445</v>
      </c>
      <c r="B1662" s="2" t="s">
        <v>6446</v>
      </c>
      <c r="C1662" s="5">
        <v>6.7</v>
      </c>
      <c r="D1662" s="7">
        <v>2014</v>
      </c>
      <c r="E1662" s="7" t="str">
        <f t="shared" si="83"/>
        <v>2010s</v>
      </c>
      <c r="F1662" s="9">
        <v>3588432</v>
      </c>
      <c r="G1662" s="11">
        <v>149</v>
      </c>
      <c r="H1662" s="2" t="s">
        <v>1278</v>
      </c>
      <c r="I1662" s="2" t="s">
        <v>638</v>
      </c>
      <c r="N1662" s="11">
        <v>29341</v>
      </c>
      <c r="O1662" s="11">
        <v>93</v>
      </c>
      <c r="P1662" s="2" t="s">
        <v>18</v>
      </c>
      <c r="Q1662" s="2" t="s">
        <v>19</v>
      </c>
      <c r="R1662" s="14">
        <v>6000000</v>
      </c>
      <c r="S1662" s="9">
        <f t="shared" si="82"/>
        <v>-2411568</v>
      </c>
    </row>
    <row r="1663" spans="1:19" ht="13.2">
      <c r="A1663" s="2" t="s">
        <v>2481</v>
      </c>
      <c r="B1663" s="2" t="s">
        <v>3295</v>
      </c>
      <c r="C1663" s="5">
        <v>6.7</v>
      </c>
      <c r="D1663" s="7">
        <v>2011</v>
      </c>
      <c r="E1663" s="7" t="str">
        <f t="shared" si="83"/>
        <v>2010s</v>
      </c>
      <c r="F1663" s="9">
        <v>37553932</v>
      </c>
      <c r="G1663" s="11">
        <v>360</v>
      </c>
      <c r="H1663" s="2" t="s">
        <v>1394</v>
      </c>
      <c r="I1663" s="2" t="s">
        <v>2073</v>
      </c>
      <c r="N1663" s="11">
        <v>304318</v>
      </c>
      <c r="O1663" s="11">
        <v>463</v>
      </c>
      <c r="P1663" s="2" t="s">
        <v>18</v>
      </c>
      <c r="Q1663" s="2" t="s">
        <v>19</v>
      </c>
      <c r="R1663" s="14">
        <v>40000000</v>
      </c>
      <c r="S1663" s="9">
        <f t="shared" si="82"/>
        <v>-2446068</v>
      </c>
    </row>
    <row r="1664" spans="1:19" ht="13.2">
      <c r="A1664" s="2" t="s">
        <v>493</v>
      </c>
      <c r="B1664" s="2" t="s">
        <v>6054</v>
      </c>
      <c r="C1664" s="5">
        <v>6.7</v>
      </c>
      <c r="D1664" s="7">
        <v>2000</v>
      </c>
      <c r="E1664" s="7" t="str">
        <f t="shared" si="83"/>
        <v>2000s</v>
      </c>
      <c r="F1664" s="9">
        <v>6047856</v>
      </c>
      <c r="G1664" s="11">
        <v>117</v>
      </c>
      <c r="H1664" s="2" t="s">
        <v>267</v>
      </c>
      <c r="I1664" s="2" t="s">
        <v>6053</v>
      </c>
      <c r="N1664" s="11">
        <v>27536</v>
      </c>
      <c r="O1664" s="11">
        <v>327</v>
      </c>
      <c r="P1664" s="2" t="s">
        <v>18</v>
      </c>
      <c r="Q1664" s="2" t="s">
        <v>19</v>
      </c>
      <c r="R1664" s="14">
        <v>8500000</v>
      </c>
      <c r="S1664" s="9">
        <f t="shared" si="82"/>
        <v>-2452144</v>
      </c>
    </row>
    <row r="1665" spans="1:19" ht="13.2">
      <c r="A1665" s="2" t="s">
        <v>5031</v>
      </c>
      <c r="B1665" s="2" t="s">
        <v>6452</v>
      </c>
      <c r="C1665" s="5">
        <v>6.7</v>
      </c>
      <c r="D1665" s="7">
        <v>1993</v>
      </c>
      <c r="E1665" s="7" t="str">
        <f t="shared" si="83"/>
        <v>1990s</v>
      </c>
      <c r="F1665" s="9">
        <v>3273588</v>
      </c>
      <c r="G1665" s="11">
        <v>17</v>
      </c>
      <c r="H1665" s="2" t="s">
        <v>436</v>
      </c>
      <c r="I1665" s="2" t="s">
        <v>3854</v>
      </c>
      <c r="N1665" s="11">
        <v>4195</v>
      </c>
      <c r="O1665" s="11">
        <v>50</v>
      </c>
      <c r="P1665" s="2" t="s">
        <v>18</v>
      </c>
      <c r="Q1665" s="2" t="s">
        <v>19</v>
      </c>
      <c r="R1665" s="14">
        <v>6000000</v>
      </c>
      <c r="S1665" s="9">
        <f t="shared" si="82"/>
        <v>-2726412</v>
      </c>
    </row>
    <row r="1666" spans="1:19" ht="13.2">
      <c r="A1666" s="2" t="s">
        <v>5238</v>
      </c>
      <c r="B1666" s="2" t="s">
        <v>5239</v>
      </c>
      <c r="C1666" s="5">
        <v>6.7</v>
      </c>
      <c r="D1666" s="7">
        <v>2003</v>
      </c>
      <c r="E1666" s="7" t="str">
        <f t="shared" si="83"/>
        <v>2000s</v>
      </c>
      <c r="F1666" s="9">
        <v>12212417</v>
      </c>
      <c r="G1666" s="11">
        <v>119</v>
      </c>
      <c r="H1666" s="2" t="s">
        <v>806</v>
      </c>
      <c r="I1666" s="2" t="s">
        <v>2089</v>
      </c>
      <c r="N1666" s="11">
        <v>30643</v>
      </c>
      <c r="O1666" s="11">
        <v>144</v>
      </c>
      <c r="P1666" s="2" t="s">
        <v>18</v>
      </c>
      <c r="Q1666" s="2" t="s">
        <v>19</v>
      </c>
      <c r="R1666" s="14">
        <v>15000000</v>
      </c>
      <c r="S1666" s="9">
        <f t="shared" ref="S1666:S1729" si="84">F1666-R1666</f>
        <v>-2787583</v>
      </c>
    </row>
    <row r="1667" spans="1:19" ht="13.2">
      <c r="A1667" s="2" t="s">
        <v>923</v>
      </c>
      <c r="B1667" s="2" t="s">
        <v>6981</v>
      </c>
      <c r="C1667" s="5">
        <v>6.7</v>
      </c>
      <c r="D1667" s="7">
        <v>1999</v>
      </c>
      <c r="E1667" s="7" t="str">
        <f t="shared" ref="E1667:E1730" si="85">LEFT(D1667,3)&amp;"0s"</f>
        <v>1990s</v>
      </c>
      <c r="F1667" s="9">
        <v>39852</v>
      </c>
      <c r="G1667" s="11">
        <v>20</v>
      </c>
      <c r="H1667" s="2" t="s">
        <v>1278</v>
      </c>
      <c r="I1667" s="2" t="s">
        <v>2571</v>
      </c>
      <c r="N1667" s="11">
        <v>1238</v>
      </c>
      <c r="O1667" s="11">
        <v>25</v>
      </c>
      <c r="P1667" s="2" t="s">
        <v>18</v>
      </c>
      <c r="Q1667" s="2" t="s">
        <v>19</v>
      </c>
      <c r="R1667" s="14">
        <v>3000000</v>
      </c>
      <c r="S1667" s="9">
        <f t="shared" si="84"/>
        <v>-2960148</v>
      </c>
    </row>
    <row r="1668" spans="1:19" ht="13.2">
      <c r="A1668" s="2" t="s">
        <v>6680</v>
      </c>
      <c r="B1668" s="2" t="s">
        <v>6681</v>
      </c>
      <c r="C1668" s="5">
        <v>6.7</v>
      </c>
      <c r="D1668" s="7">
        <v>1988</v>
      </c>
      <c r="E1668" s="7" t="str">
        <f t="shared" si="85"/>
        <v>1980s</v>
      </c>
      <c r="F1668" s="9">
        <v>1705139</v>
      </c>
      <c r="G1668" s="11">
        <v>130</v>
      </c>
      <c r="H1668" s="2" t="s">
        <v>1334</v>
      </c>
      <c r="I1668" s="2" t="s">
        <v>3822</v>
      </c>
      <c r="N1668" s="11">
        <v>4695</v>
      </c>
      <c r="O1668" s="11">
        <v>69</v>
      </c>
      <c r="P1668" s="2" t="s">
        <v>18</v>
      </c>
      <c r="Q1668" s="2" t="s">
        <v>19</v>
      </c>
      <c r="R1668" s="14">
        <v>4700000</v>
      </c>
      <c r="S1668" s="9">
        <f t="shared" si="84"/>
        <v>-2994861</v>
      </c>
    </row>
    <row r="1669" spans="1:19" ht="13.2">
      <c r="A1669" s="2" t="s">
        <v>5904</v>
      </c>
      <c r="B1669" s="2" t="s">
        <v>5906</v>
      </c>
      <c r="C1669" s="5">
        <v>6.7</v>
      </c>
      <c r="D1669" s="7">
        <v>2012</v>
      </c>
      <c r="E1669" s="7" t="str">
        <f t="shared" si="85"/>
        <v>2010s</v>
      </c>
      <c r="F1669" s="9">
        <v>6619173</v>
      </c>
      <c r="G1669" s="11">
        <v>265</v>
      </c>
      <c r="H1669" s="2" t="s">
        <v>5905</v>
      </c>
      <c r="I1669" s="2" t="s">
        <v>300</v>
      </c>
      <c r="N1669" s="11">
        <v>87203</v>
      </c>
      <c r="O1669" s="11">
        <v>221</v>
      </c>
      <c r="P1669" s="2" t="s">
        <v>18</v>
      </c>
      <c r="Q1669" s="2" t="s">
        <v>19</v>
      </c>
      <c r="R1669" s="14">
        <v>10000000</v>
      </c>
      <c r="S1669" s="9">
        <f t="shared" si="84"/>
        <v>-3380827</v>
      </c>
    </row>
    <row r="1670" spans="1:19" ht="13.2">
      <c r="A1670" s="2" t="s">
        <v>6226</v>
      </c>
      <c r="B1670" s="2" t="s">
        <v>6227</v>
      </c>
      <c r="C1670" s="5">
        <v>6.7</v>
      </c>
      <c r="D1670" s="7">
        <v>2011</v>
      </c>
      <c r="E1670" s="7" t="str">
        <f t="shared" si="85"/>
        <v>2010s</v>
      </c>
      <c r="F1670" s="9">
        <v>3014541</v>
      </c>
      <c r="G1670" s="11">
        <v>222</v>
      </c>
      <c r="H1670" s="2" t="s">
        <v>1655</v>
      </c>
      <c r="I1670" s="2" t="s">
        <v>5663</v>
      </c>
      <c r="N1670" s="11">
        <v>19616</v>
      </c>
      <c r="O1670" s="11">
        <v>98</v>
      </c>
      <c r="P1670" s="2" t="s">
        <v>18</v>
      </c>
      <c r="Q1670" s="2" t="s">
        <v>30</v>
      </c>
      <c r="R1670" s="14">
        <v>8000000</v>
      </c>
      <c r="S1670" s="9">
        <f t="shared" si="84"/>
        <v>-4985459</v>
      </c>
    </row>
    <row r="1671" spans="1:19" ht="13.2">
      <c r="A1671" s="2" t="s">
        <v>5469</v>
      </c>
      <c r="B1671" s="2" t="s">
        <v>5470</v>
      </c>
      <c r="C1671" s="5">
        <v>6.7</v>
      </c>
      <c r="D1671" s="7">
        <v>1994</v>
      </c>
      <c r="E1671" s="7" t="str">
        <f t="shared" si="85"/>
        <v>1990s</v>
      </c>
      <c r="F1671" s="9">
        <v>7881335</v>
      </c>
      <c r="G1671" s="11">
        <v>52</v>
      </c>
      <c r="H1671" s="2" t="s">
        <v>2721</v>
      </c>
      <c r="I1671" s="2" t="s">
        <v>1886</v>
      </c>
      <c r="N1671" s="11">
        <v>21212</v>
      </c>
      <c r="O1671" s="11">
        <v>107</v>
      </c>
      <c r="P1671" s="2" t="s">
        <v>18</v>
      </c>
      <c r="Q1671" s="2" t="s">
        <v>19</v>
      </c>
      <c r="R1671" s="14">
        <v>13000000</v>
      </c>
      <c r="S1671" s="9">
        <f t="shared" si="84"/>
        <v>-5118665</v>
      </c>
    </row>
    <row r="1672" spans="1:19" ht="13.2">
      <c r="A1672" s="2" t="s">
        <v>4569</v>
      </c>
      <c r="B1672" s="2" t="s">
        <v>6465</v>
      </c>
      <c r="C1672" s="5">
        <v>6.7</v>
      </c>
      <c r="D1672" s="7">
        <v>2009</v>
      </c>
      <c r="E1672" s="7" t="str">
        <f t="shared" si="85"/>
        <v>2000s</v>
      </c>
      <c r="F1672" s="9">
        <v>115862</v>
      </c>
      <c r="G1672" s="11">
        <v>63</v>
      </c>
      <c r="H1672" s="2" t="s">
        <v>128</v>
      </c>
      <c r="I1672" s="2" t="s">
        <v>745</v>
      </c>
      <c r="N1672" s="11">
        <v>7394</v>
      </c>
      <c r="O1672" s="11">
        <v>50</v>
      </c>
      <c r="P1672" s="2" t="s">
        <v>18</v>
      </c>
      <c r="Q1672" s="2" t="s">
        <v>19</v>
      </c>
      <c r="R1672" s="14">
        <v>6000000</v>
      </c>
      <c r="S1672" s="9">
        <f t="shared" si="84"/>
        <v>-5884138</v>
      </c>
    </row>
    <row r="1673" spans="1:19" ht="13.2">
      <c r="A1673" s="2" t="s">
        <v>6009</v>
      </c>
      <c r="B1673" s="2" t="s">
        <v>6010</v>
      </c>
      <c r="C1673" s="5">
        <v>6.7</v>
      </c>
      <c r="D1673" s="7">
        <v>2004</v>
      </c>
      <c r="E1673" s="7" t="str">
        <f t="shared" si="85"/>
        <v>2000s</v>
      </c>
      <c r="F1673" s="9">
        <v>70527</v>
      </c>
      <c r="G1673" s="11">
        <v>27</v>
      </c>
      <c r="H1673" s="2" t="s">
        <v>1278</v>
      </c>
      <c r="I1673" s="2" t="s">
        <v>1008</v>
      </c>
      <c r="N1673" s="11">
        <v>7690</v>
      </c>
      <c r="O1673" s="11">
        <v>68</v>
      </c>
      <c r="P1673" s="2" t="s">
        <v>18</v>
      </c>
      <c r="Q1673" s="2" t="s">
        <v>19</v>
      </c>
      <c r="R1673" s="14">
        <v>6500000</v>
      </c>
      <c r="S1673" s="9">
        <f t="shared" si="84"/>
        <v>-6429473</v>
      </c>
    </row>
    <row r="1674" spans="1:19" ht="13.2">
      <c r="A1674" s="2" t="s">
        <v>2090</v>
      </c>
      <c r="B1674" s="2" t="s">
        <v>4630</v>
      </c>
      <c r="C1674" s="5">
        <v>6.7</v>
      </c>
      <c r="D1674" s="7">
        <v>2008</v>
      </c>
      <c r="E1674" s="7" t="str">
        <f t="shared" si="85"/>
        <v>2000s</v>
      </c>
      <c r="F1674" s="9">
        <v>13214030</v>
      </c>
      <c r="G1674" s="11">
        <v>210</v>
      </c>
      <c r="H1674" s="2" t="s">
        <v>1263</v>
      </c>
      <c r="I1674" s="2" t="s">
        <v>510</v>
      </c>
      <c r="N1674" s="11">
        <v>60516</v>
      </c>
      <c r="O1674" s="11">
        <v>147</v>
      </c>
      <c r="P1674" s="2" t="s">
        <v>18</v>
      </c>
      <c r="Q1674" s="2" t="s">
        <v>19</v>
      </c>
      <c r="R1674" s="14">
        <v>20000000</v>
      </c>
      <c r="S1674" s="9">
        <f t="shared" si="84"/>
        <v>-6785970</v>
      </c>
    </row>
    <row r="1675" spans="1:19" ht="13.2">
      <c r="A1675" s="2" t="s">
        <v>6314</v>
      </c>
      <c r="B1675" s="2" t="s">
        <v>6315</v>
      </c>
      <c r="C1675" s="5">
        <v>6.7</v>
      </c>
      <c r="D1675" s="7">
        <v>2002</v>
      </c>
      <c r="E1675" s="7" t="str">
        <f t="shared" si="85"/>
        <v>2000s</v>
      </c>
      <c r="F1675" s="9">
        <v>196067</v>
      </c>
      <c r="G1675" s="11">
        <v>39</v>
      </c>
      <c r="H1675" s="2" t="s">
        <v>128</v>
      </c>
      <c r="I1675" s="2" t="s">
        <v>1043</v>
      </c>
      <c r="N1675" s="11">
        <v>1966</v>
      </c>
      <c r="O1675" s="11">
        <v>25</v>
      </c>
      <c r="P1675" s="2" t="s">
        <v>18</v>
      </c>
      <c r="Q1675" s="2" t="s">
        <v>30</v>
      </c>
      <c r="R1675" s="14">
        <v>7000000</v>
      </c>
      <c r="S1675" s="9">
        <f t="shared" si="84"/>
        <v>-6803933</v>
      </c>
    </row>
    <row r="1676" spans="1:19" ht="13.2">
      <c r="A1676" s="2" t="s">
        <v>4005</v>
      </c>
      <c r="B1676" s="2" t="s">
        <v>5256</v>
      </c>
      <c r="C1676" s="5">
        <v>6.7</v>
      </c>
      <c r="D1676" s="7">
        <v>2007</v>
      </c>
      <c r="E1676" s="7" t="str">
        <f t="shared" si="85"/>
        <v>2000s</v>
      </c>
      <c r="F1676" s="9">
        <v>9172810</v>
      </c>
      <c r="G1676" s="11">
        <v>190</v>
      </c>
      <c r="H1676" s="2" t="s">
        <v>5255</v>
      </c>
      <c r="I1676" s="2" t="s">
        <v>324</v>
      </c>
      <c r="N1676" s="11">
        <v>24150</v>
      </c>
      <c r="O1676" s="11">
        <v>118</v>
      </c>
      <c r="P1676" s="2" t="s">
        <v>18</v>
      </c>
      <c r="Q1676" s="2" t="s">
        <v>19</v>
      </c>
      <c r="R1676" s="14">
        <v>16000000</v>
      </c>
      <c r="S1676" s="9">
        <f t="shared" si="84"/>
        <v>-6827190</v>
      </c>
    </row>
    <row r="1677" spans="1:19" ht="13.2">
      <c r="A1677" s="2" t="s">
        <v>929</v>
      </c>
      <c r="B1677" s="2" t="s">
        <v>931</v>
      </c>
      <c r="C1677" s="5">
        <v>6.7</v>
      </c>
      <c r="D1677" s="7">
        <v>2012</v>
      </c>
      <c r="E1677" s="7" t="str">
        <f t="shared" si="85"/>
        <v>2010s</v>
      </c>
      <c r="F1677" s="9">
        <v>85017401</v>
      </c>
      <c r="G1677" s="11">
        <v>383</v>
      </c>
      <c r="H1677" s="2" t="s">
        <v>27</v>
      </c>
      <c r="I1677" s="2" t="s">
        <v>201</v>
      </c>
      <c r="N1677" s="11">
        <v>246803</v>
      </c>
      <c r="O1677" s="11">
        <v>474</v>
      </c>
      <c r="P1677" s="2" t="s">
        <v>18</v>
      </c>
      <c r="Q1677" s="2" t="s">
        <v>19</v>
      </c>
      <c r="R1677" s="14">
        <v>92000000</v>
      </c>
      <c r="S1677" s="9">
        <f t="shared" si="84"/>
        <v>-6982599</v>
      </c>
    </row>
    <row r="1678" spans="1:19" ht="13.2">
      <c r="A1678" s="2" t="s">
        <v>6015</v>
      </c>
      <c r="B1678" s="2" t="s">
        <v>6016</v>
      </c>
      <c r="C1678" s="5">
        <v>6.7</v>
      </c>
      <c r="D1678" s="7">
        <v>2005</v>
      </c>
      <c r="E1678" s="7" t="str">
        <f t="shared" si="85"/>
        <v>2000s</v>
      </c>
      <c r="F1678" s="9">
        <v>2483955</v>
      </c>
      <c r="G1678" s="11">
        <v>52</v>
      </c>
      <c r="H1678" s="2" t="s">
        <v>128</v>
      </c>
      <c r="I1678" s="2" t="s">
        <v>5196</v>
      </c>
      <c r="N1678" s="11">
        <v>8369</v>
      </c>
      <c r="O1678" s="11">
        <v>165</v>
      </c>
      <c r="P1678" s="2" t="s">
        <v>18</v>
      </c>
      <c r="Q1678" s="2" t="s">
        <v>19</v>
      </c>
      <c r="R1678" s="14">
        <v>9600000</v>
      </c>
      <c r="S1678" s="9">
        <f t="shared" si="84"/>
        <v>-7116045</v>
      </c>
    </row>
    <row r="1679" spans="1:19" ht="13.2">
      <c r="A1679" s="2" t="s">
        <v>2993</v>
      </c>
      <c r="B1679" s="2" t="s">
        <v>2994</v>
      </c>
      <c r="C1679" s="5">
        <v>6.7</v>
      </c>
      <c r="D1679" s="7">
        <v>2008</v>
      </c>
      <c r="E1679" s="7" t="str">
        <f t="shared" si="85"/>
        <v>2000s</v>
      </c>
      <c r="F1679" s="9">
        <v>26814957</v>
      </c>
      <c r="G1679" s="11">
        <v>169</v>
      </c>
      <c r="H1679" s="2" t="s">
        <v>2782</v>
      </c>
      <c r="I1679" s="2" t="s">
        <v>469</v>
      </c>
      <c r="N1679" s="11">
        <v>84357</v>
      </c>
      <c r="O1679" s="11">
        <v>252</v>
      </c>
      <c r="P1679" s="2" t="s">
        <v>18</v>
      </c>
      <c r="Q1679" s="2" t="s">
        <v>30</v>
      </c>
      <c r="R1679" s="14">
        <v>35000000</v>
      </c>
      <c r="S1679" s="9">
        <f t="shared" si="84"/>
        <v>-8185043</v>
      </c>
    </row>
    <row r="1680" spans="1:19" ht="13.2">
      <c r="A1680" s="2" t="s">
        <v>5790</v>
      </c>
      <c r="B1680" s="2" t="s">
        <v>6100</v>
      </c>
      <c r="C1680" s="5">
        <v>6.7</v>
      </c>
      <c r="D1680" s="7">
        <v>2008</v>
      </c>
      <c r="E1680" s="7" t="str">
        <f t="shared" si="85"/>
        <v>2000s</v>
      </c>
      <c r="F1680" s="9">
        <v>140244</v>
      </c>
      <c r="G1680" s="11">
        <v>147</v>
      </c>
      <c r="H1680" s="2" t="s">
        <v>6099</v>
      </c>
      <c r="I1680" s="2" t="s">
        <v>2690</v>
      </c>
      <c r="N1680" s="11">
        <v>20419</v>
      </c>
      <c r="O1680" s="11">
        <v>259</v>
      </c>
      <c r="P1680" s="2" t="s">
        <v>18</v>
      </c>
      <c r="Q1680" s="2" t="s">
        <v>19</v>
      </c>
      <c r="R1680" s="14">
        <v>8500000</v>
      </c>
      <c r="S1680" s="9">
        <f t="shared" si="84"/>
        <v>-8359756</v>
      </c>
    </row>
    <row r="1681" spans="1:19" ht="13.2">
      <c r="A1681" s="2" t="s">
        <v>90</v>
      </c>
      <c r="B1681" s="2" t="s">
        <v>92</v>
      </c>
      <c r="C1681" s="5">
        <v>6.7</v>
      </c>
      <c r="D1681" s="7">
        <v>2011</v>
      </c>
      <c r="E1681" s="7" t="str">
        <f t="shared" si="85"/>
        <v>2010s</v>
      </c>
      <c r="F1681" s="9">
        <v>241063875</v>
      </c>
      <c r="G1681" s="11">
        <v>448</v>
      </c>
      <c r="H1681" s="2" t="s">
        <v>22</v>
      </c>
      <c r="I1681" s="2" t="s">
        <v>23</v>
      </c>
      <c r="N1681" s="11">
        <v>370704</v>
      </c>
      <c r="O1681" s="11">
        <v>484</v>
      </c>
      <c r="P1681" s="2" t="s">
        <v>18</v>
      </c>
      <c r="Q1681" s="2" t="s">
        <v>19</v>
      </c>
      <c r="R1681" s="14">
        <v>250000000</v>
      </c>
      <c r="S1681" s="9">
        <f t="shared" si="84"/>
        <v>-8936125</v>
      </c>
    </row>
    <row r="1682" spans="1:19" ht="13.2">
      <c r="A1682" s="2" t="s">
        <v>2223</v>
      </c>
      <c r="B1682" s="2" t="s">
        <v>5963</v>
      </c>
      <c r="C1682" s="5">
        <v>6.7</v>
      </c>
      <c r="D1682" s="7">
        <v>2011</v>
      </c>
      <c r="E1682" s="7" t="str">
        <f t="shared" si="85"/>
        <v>2010s</v>
      </c>
      <c r="F1682" s="9">
        <v>1987762</v>
      </c>
      <c r="G1682" s="11">
        <v>376</v>
      </c>
      <c r="H1682" s="2" t="s">
        <v>2455</v>
      </c>
      <c r="I1682" s="2" t="s">
        <v>373</v>
      </c>
      <c r="N1682" s="11">
        <v>59297</v>
      </c>
      <c r="O1682" s="11">
        <v>216</v>
      </c>
      <c r="P1682" s="2" t="s">
        <v>18</v>
      </c>
      <c r="Q1682" s="2" t="s">
        <v>19</v>
      </c>
      <c r="R1682" s="14">
        <v>11000000</v>
      </c>
      <c r="S1682" s="9">
        <f t="shared" si="84"/>
        <v>-9012238</v>
      </c>
    </row>
    <row r="1683" spans="1:19" ht="13.2">
      <c r="A1683" s="2" t="s">
        <v>3123</v>
      </c>
      <c r="B1683" s="2" t="s">
        <v>5970</v>
      </c>
      <c r="C1683" s="5">
        <v>6.7</v>
      </c>
      <c r="D1683" s="7">
        <v>2007</v>
      </c>
      <c r="E1683" s="7" t="str">
        <f t="shared" si="85"/>
        <v>2000s</v>
      </c>
      <c r="F1683" s="9">
        <v>866778</v>
      </c>
      <c r="G1683" s="11">
        <v>192</v>
      </c>
      <c r="H1683" s="2" t="s">
        <v>128</v>
      </c>
      <c r="I1683" s="2" t="s">
        <v>469</v>
      </c>
      <c r="N1683" s="11">
        <v>44208</v>
      </c>
      <c r="O1683" s="11">
        <v>117</v>
      </c>
      <c r="P1683" s="2" t="s">
        <v>18</v>
      </c>
      <c r="Q1683" s="2" t="s">
        <v>1850</v>
      </c>
      <c r="R1683" s="14">
        <v>10000000</v>
      </c>
      <c r="S1683" s="9">
        <f t="shared" si="84"/>
        <v>-9133222</v>
      </c>
    </row>
    <row r="1684" spans="1:19" ht="13.2">
      <c r="A1684" s="2" t="s">
        <v>1983</v>
      </c>
      <c r="B1684" s="2" t="s">
        <v>4357</v>
      </c>
      <c r="C1684" s="5">
        <v>6.7</v>
      </c>
      <c r="D1684" s="7">
        <v>2004</v>
      </c>
      <c r="E1684" s="7" t="str">
        <f t="shared" si="85"/>
        <v>2000s</v>
      </c>
      <c r="F1684" s="9">
        <v>12784713</v>
      </c>
      <c r="G1684" s="11">
        <v>183</v>
      </c>
      <c r="H1684" s="2" t="s">
        <v>869</v>
      </c>
      <c r="I1684" s="2" t="s">
        <v>125</v>
      </c>
      <c r="N1684" s="11">
        <v>56813</v>
      </c>
      <c r="O1684" s="11">
        <v>381</v>
      </c>
      <c r="P1684" s="2" t="s">
        <v>18</v>
      </c>
      <c r="Q1684" s="2" t="s">
        <v>19</v>
      </c>
      <c r="R1684" s="14">
        <v>22000000</v>
      </c>
      <c r="S1684" s="9">
        <f t="shared" si="84"/>
        <v>-9215287</v>
      </c>
    </row>
    <row r="1685" spans="1:19" ht="13.2">
      <c r="A1685" s="2" t="s">
        <v>645</v>
      </c>
      <c r="B1685" s="2" t="s">
        <v>5382</v>
      </c>
      <c r="C1685" s="5">
        <v>6.7</v>
      </c>
      <c r="D1685" s="7">
        <v>2006</v>
      </c>
      <c r="E1685" s="7" t="str">
        <f t="shared" si="85"/>
        <v>2000s</v>
      </c>
      <c r="F1685" s="9">
        <v>4291965</v>
      </c>
      <c r="G1685" s="11">
        <v>108</v>
      </c>
      <c r="H1685" s="2" t="s">
        <v>2710</v>
      </c>
      <c r="I1685" s="2" t="s">
        <v>3633</v>
      </c>
      <c r="N1685" s="11">
        <v>9334</v>
      </c>
      <c r="O1685" s="11">
        <v>59</v>
      </c>
      <c r="P1685" s="2" t="s">
        <v>18</v>
      </c>
      <c r="Q1685" s="2" t="s">
        <v>771</v>
      </c>
      <c r="R1685" s="14">
        <v>14000000</v>
      </c>
      <c r="S1685" s="9">
        <f t="shared" si="84"/>
        <v>-9708035</v>
      </c>
    </row>
    <row r="1686" spans="1:19" ht="13.2">
      <c r="A1686" s="2" t="s">
        <v>1054</v>
      </c>
      <c r="B1686" s="2" t="s">
        <v>2113</v>
      </c>
      <c r="C1686" s="5">
        <v>6.7</v>
      </c>
      <c r="D1686" s="7">
        <v>2005</v>
      </c>
      <c r="E1686" s="7" t="str">
        <f t="shared" si="85"/>
        <v>2000s</v>
      </c>
      <c r="F1686" s="9">
        <v>48291624</v>
      </c>
      <c r="G1686" s="11">
        <v>142</v>
      </c>
      <c r="H1686" s="2" t="s">
        <v>1754</v>
      </c>
      <c r="I1686" s="2" t="s">
        <v>1011</v>
      </c>
      <c r="N1686" s="11">
        <v>82819</v>
      </c>
      <c r="O1686" s="11">
        <v>263</v>
      </c>
      <c r="P1686" s="2" t="s">
        <v>18</v>
      </c>
      <c r="Q1686" s="2" t="s">
        <v>19</v>
      </c>
      <c r="R1686" s="14">
        <v>58000000</v>
      </c>
      <c r="S1686" s="9">
        <f t="shared" si="84"/>
        <v>-9708376</v>
      </c>
    </row>
    <row r="1687" spans="1:19" ht="13.2">
      <c r="A1687" s="2" t="s">
        <v>4292</v>
      </c>
      <c r="B1687" s="2" t="s">
        <v>4293</v>
      </c>
      <c r="C1687" s="5">
        <v>6.7</v>
      </c>
      <c r="D1687" s="7">
        <v>1996</v>
      </c>
      <c r="E1687" s="7" t="str">
        <f t="shared" si="85"/>
        <v>1990s</v>
      </c>
      <c r="F1687" s="9">
        <v>12782508</v>
      </c>
      <c r="G1687" s="11">
        <v>45</v>
      </c>
      <c r="H1687" s="2" t="s">
        <v>1655</v>
      </c>
      <c r="I1687" s="2" t="s">
        <v>129</v>
      </c>
      <c r="N1687" s="11">
        <v>20163</v>
      </c>
      <c r="O1687" s="11">
        <v>71</v>
      </c>
      <c r="P1687" s="2" t="s">
        <v>18</v>
      </c>
      <c r="Q1687" s="2" t="s">
        <v>19</v>
      </c>
      <c r="R1687" s="14">
        <v>23000000</v>
      </c>
      <c r="S1687" s="9">
        <f t="shared" si="84"/>
        <v>-10217492</v>
      </c>
    </row>
    <row r="1688" spans="1:19" ht="13.2">
      <c r="A1688" s="2" t="s">
        <v>258</v>
      </c>
      <c r="B1688" s="2" t="s">
        <v>462</v>
      </c>
      <c r="C1688" s="5">
        <v>6.7</v>
      </c>
      <c r="D1688" s="7">
        <v>2003</v>
      </c>
      <c r="E1688" s="7" t="str">
        <f t="shared" si="85"/>
        <v>2000s</v>
      </c>
      <c r="F1688" s="9">
        <v>139259759</v>
      </c>
      <c r="G1688" s="11">
        <v>245</v>
      </c>
      <c r="H1688" s="2" t="s">
        <v>365</v>
      </c>
      <c r="I1688" s="2" t="s">
        <v>461</v>
      </c>
      <c r="N1688" s="11">
        <v>364948</v>
      </c>
      <c r="O1688" s="11">
        <v>2121</v>
      </c>
      <c r="P1688" s="2" t="s">
        <v>18</v>
      </c>
      <c r="Q1688" s="2" t="s">
        <v>219</v>
      </c>
      <c r="R1688" s="14">
        <v>150000000</v>
      </c>
      <c r="S1688" s="9">
        <f t="shared" si="84"/>
        <v>-10740241</v>
      </c>
    </row>
    <row r="1689" spans="1:19" ht="13.2">
      <c r="A1689" s="2" t="s">
        <v>700</v>
      </c>
      <c r="B1689" s="2" t="s">
        <v>702</v>
      </c>
      <c r="C1689" s="5">
        <v>6.7</v>
      </c>
      <c r="D1689" s="7">
        <v>2012</v>
      </c>
      <c r="E1689" s="7" t="str">
        <f t="shared" si="85"/>
        <v>2010s</v>
      </c>
      <c r="F1689" s="9">
        <v>113165635</v>
      </c>
      <c r="G1689" s="11">
        <v>436</v>
      </c>
      <c r="H1689" s="2" t="s">
        <v>27</v>
      </c>
      <c r="I1689" s="2" t="s">
        <v>494</v>
      </c>
      <c r="N1689" s="11">
        <v>229823</v>
      </c>
      <c r="O1689" s="11">
        <v>504</v>
      </c>
      <c r="P1689" s="2" t="s">
        <v>18</v>
      </c>
      <c r="Q1689" s="2" t="s">
        <v>19</v>
      </c>
      <c r="R1689" s="14">
        <v>125000000</v>
      </c>
      <c r="S1689" s="9">
        <f t="shared" si="84"/>
        <v>-11834365</v>
      </c>
    </row>
    <row r="1690" spans="1:19" ht="13.2">
      <c r="A1690" s="2" t="s">
        <v>3163</v>
      </c>
      <c r="B1690" s="2" t="s">
        <v>4661</v>
      </c>
      <c r="C1690" s="5">
        <v>6.7</v>
      </c>
      <c r="D1690" s="7">
        <v>2014</v>
      </c>
      <c r="E1690" s="7" t="str">
        <f t="shared" si="85"/>
        <v>2010s</v>
      </c>
      <c r="F1690" s="9">
        <v>8093318</v>
      </c>
      <c r="G1690" s="11">
        <v>401</v>
      </c>
      <c r="H1690" s="2" t="s">
        <v>4659</v>
      </c>
      <c r="I1690" s="2" t="s">
        <v>4660</v>
      </c>
      <c r="N1690" s="11">
        <v>61935</v>
      </c>
      <c r="O1690" s="11">
        <v>242</v>
      </c>
      <c r="P1690" s="2" t="s">
        <v>18</v>
      </c>
      <c r="Q1690" s="2" t="s">
        <v>19</v>
      </c>
      <c r="R1690" s="14">
        <v>20000000</v>
      </c>
      <c r="S1690" s="9">
        <f t="shared" si="84"/>
        <v>-11906682</v>
      </c>
    </row>
    <row r="1691" spans="1:19" ht="13.2">
      <c r="A1691" s="2" t="s">
        <v>4872</v>
      </c>
      <c r="B1691" s="2" t="s">
        <v>4873</v>
      </c>
      <c r="C1691" s="5">
        <v>6.7</v>
      </c>
      <c r="D1691" s="7">
        <v>1981</v>
      </c>
      <c r="E1691" s="7" t="str">
        <f t="shared" si="85"/>
        <v>1980s</v>
      </c>
      <c r="F1691" s="9">
        <v>6000000</v>
      </c>
      <c r="G1691" s="11">
        <v>60</v>
      </c>
      <c r="H1691" s="2" t="s">
        <v>22</v>
      </c>
      <c r="I1691" s="2" t="s">
        <v>767</v>
      </c>
      <c r="N1691" s="11">
        <v>10832</v>
      </c>
      <c r="O1691" s="11">
        <v>102</v>
      </c>
      <c r="P1691" s="2" t="s">
        <v>18</v>
      </c>
      <c r="Q1691" s="2" t="s">
        <v>19</v>
      </c>
      <c r="R1691" s="14">
        <v>18000000</v>
      </c>
      <c r="S1691" s="9">
        <f t="shared" si="84"/>
        <v>-12000000</v>
      </c>
    </row>
    <row r="1692" spans="1:19" ht="13.2">
      <c r="A1692" s="2" t="s">
        <v>5291</v>
      </c>
      <c r="B1692" s="2" t="s">
        <v>5292</v>
      </c>
      <c r="C1692" s="5">
        <v>6.7</v>
      </c>
      <c r="D1692" s="7">
        <v>2008</v>
      </c>
      <c r="E1692" s="7" t="str">
        <f t="shared" si="85"/>
        <v>2000s</v>
      </c>
      <c r="F1692" s="9">
        <v>2203641</v>
      </c>
      <c r="G1692" s="11">
        <v>150</v>
      </c>
      <c r="H1692" s="2" t="s">
        <v>1103</v>
      </c>
      <c r="I1692" s="2" t="s">
        <v>123</v>
      </c>
      <c r="N1692" s="11">
        <v>42792</v>
      </c>
      <c r="O1692" s="11">
        <v>162</v>
      </c>
      <c r="P1692" s="2" t="s">
        <v>18</v>
      </c>
      <c r="Q1692" s="2" t="s">
        <v>1732</v>
      </c>
      <c r="R1692" s="14">
        <v>15000000</v>
      </c>
      <c r="S1692" s="9">
        <f t="shared" si="84"/>
        <v>-12796359</v>
      </c>
    </row>
    <row r="1693" spans="1:19" ht="13.2">
      <c r="A1693" s="2" t="s">
        <v>4300</v>
      </c>
      <c r="B1693" s="2" t="s">
        <v>4301</v>
      </c>
      <c r="C1693" s="5">
        <v>6.7</v>
      </c>
      <c r="D1693" s="7">
        <v>2009</v>
      </c>
      <c r="E1693" s="7" t="str">
        <f t="shared" si="85"/>
        <v>2000s</v>
      </c>
      <c r="F1693" s="9">
        <v>6109075</v>
      </c>
      <c r="G1693" s="11">
        <v>165</v>
      </c>
      <c r="H1693" s="2" t="s">
        <v>814</v>
      </c>
      <c r="I1693" s="2" t="s">
        <v>1050</v>
      </c>
      <c r="N1693" s="11">
        <v>32003</v>
      </c>
      <c r="O1693" s="11">
        <v>65</v>
      </c>
      <c r="P1693" s="2" t="s">
        <v>770</v>
      </c>
      <c r="Q1693" s="2" t="s">
        <v>771</v>
      </c>
      <c r="R1693" s="14">
        <v>19430000</v>
      </c>
      <c r="S1693" s="9">
        <f t="shared" si="84"/>
        <v>-13320925</v>
      </c>
    </row>
    <row r="1694" spans="1:19" ht="13.2">
      <c r="A1694" s="2" t="s">
        <v>4902</v>
      </c>
      <c r="B1694" s="2" t="s">
        <v>4904</v>
      </c>
      <c r="C1694" s="5">
        <v>6.7</v>
      </c>
      <c r="D1694" s="7">
        <v>2006</v>
      </c>
      <c r="E1694" s="7" t="str">
        <f t="shared" si="85"/>
        <v>2000s</v>
      </c>
      <c r="F1694" s="9">
        <v>63260</v>
      </c>
      <c r="G1694" s="11">
        <v>112</v>
      </c>
      <c r="H1694" s="2" t="s">
        <v>4903</v>
      </c>
      <c r="I1694" s="2" t="s">
        <v>4305</v>
      </c>
      <c r="N1694" s="11">
        <v>14325</v>
      </c>
      <c r="O1694" s="11">
        <v>90</v>
      </c>
      <c r="P1694" s="2" t="s">
        <v>18</v>
      </c>
      <c r="Q1694" s="2" t="s">
        <v>771</v>
      </c>
      <c r="R1694" s="14">
        <v>14000000</v>
      </c>
      <c r="S1694" s="9">
        <f t="shared" si="84"/>
        <v>-13936740</v>
      </c>
    </row>
    <row r="1695" spans="1:19" ht="13.2">
      <c r="A1695" s="2" t="s">
        <v>2007</v>
      </c>
      <c r="B1695" s="2" t="s">
        <v>2009</v>
      </c>
      <c r="C1695" s="5">
        <v>6.7</v>
      </c>
      <c r="D1695" s="7">
        <v>2013</v>
      </c>
      <c r="E1695" s="7" t="str">
        <f t="shared" si="85"/>
        <v>2010s</v>
      </c>
      <c r="F1695" s="9">
        <v>45996718</v>
      </c>
      <c r="G1695" s="11">
        <v>415</v>
      </c>
      <c r="H1695" s="2" t="s">
        <v>267</v>
      </c>
      <c r="I1695" s="2" t="s">
        <v>2008</v>
      </c>
      <c r="N1695" s="11">
        <v>173530</v>
      </c>
      <c r="O1695" s="11">
        <v>264</v>
      </c>
      <c r="P1695" s="2" t="s">
        <v>18</v>
      </c>
      <c r="Q1695" s="2" t="s">
        <v>19</v>
      </c>
      <c r="R1695" s="14">
        <v>60000000</v>
      </c>
      <c r="S1695" s="9">
        <f t="shared" si="84"/>
        <v>-14003282</v>
      </c>
    </row>
    <row r="1696" spans="1:19" ht="13.2">
      <c r="A1696" s="2" t="s">
        <v>971</v>
      </c>
      <c r="B1696" s="2" t="s">
        <v>4412</v>
      </c>
      <c r="C1696" s="5">
        <v>6.7</v>
      </c>
      <c r="D1696" s="7">
        <v>2002</v>
      </c>
      <c r="E1696" s="7" t="str">
        <f t="shared" si="85"/>
        <v>2000s</v>
      </c>
      <c r="F1696" s="9">
        <v>6830957</v>
      </c>
      <c r="G1696" s="11">
        <v>111</v>
      </c>
      <c r="H1696" s="2" t="s">
        <v>128</v>
      </c>
      <c r="I1696" s="2" t="s">
        <v>222</v>
      </c>
      <c r="N1696" s="11">
        <v>11983</v>
      </c>
      <c r="O1696" s="11">
        <v>147</v>
      </c>
      <c r="P1696" s="2" t="s">
        <v>18</v>
      </c>
      <c r="Q1696" s="2" t="s">
        <v>19</v>
      </c>
      <c r="R1696" s="14">
        <v>21000000</v>
      </c>
      <c r="S1696" s="9">
        <f t="shared" si="84"/>
        <v>-14169043</v>
      </c>
    </row>
    <row r="1697" spans="1:19" ht="13.2">
      <c r="A1697" s="2" t="s">
        <v>3723</v>
      </c>
      <c r="B1697" s="2" t="s">
        <v>3724</v>
      </c>
      <c r="C1697" s="5">
        <v>6.7</v>
      </c>
      <c r="D1697" s="7">
        <v>2008</v>
      </c>
      <c r="E1697" s="7" t="str">
        <f t="shared" si="85"/>
        <v>2000s</v>
      </c>
      <c r="F1697" s="9">
        <v>15709385</v>
      </c>
      <c r="G1697" s="11">
        <v>154</v>
      </c>
      <c r="H1697" s="2" t="s">
        <v>1093</v>
      </c>
      <c r="I1697" s="2" t="s">
        <v>745</v>
      </c>
      <c r="N1697" s="11">
        <v>53053</v>
      </c>
      <c r="O1697" s="11">
        <v>132</v>
      </c>
      <c r="P1697" s="2" t="s">
        <v>18</v>
      </c>
      <c r="Q1697" s="2" t="s">
        <v>19</v>
      </c>
      <c r="R1697" s="14">
        <v>30000000</v>
      </c>
      <c r="S1697" s="9">
        <f t="shared" si="84"/>
        <v>-14290615</v>
      </c>
    </row>
    <row r="1698" spans="1:19" ht="13.2">
      <c r="A1698" s="2" t="s">
        <v>4885</v>
      </c>
      <c r="B1698" s="2" t="s">
        <v>4886</v>
      </c>
      <c r="C1698" s="5">
        <v>6.7</v>
      </c>
      <c r="D1698" s="7">
        <v>2016</v>
      </c>
      <c r="E1698" s="7" t="str">
        <f t="shared" si="85"/>
        <v>2010s</v>
      </c>
      <c r="F1698" s="9">
        <v>3707794</v>
      </c>
      <c r="G1698" s="11">
        <v>263</v>
      </c>
      <c r="H1698" s="2" t="s">
        <v>779</v>
      </c>
      <c r="I1698" s="2" t="s">
        <v>48</v>
      </c>
      <c r="N1698" s="11">
        <v>31359</v>
      </c>
      <c r="O1698" s="11">
        <v>156</v>
      </c>
      <c r="P1698" s="2" t="s">
        <v>18</v>
      </c>
      <c r="Q1698" s="2" t="s">
        <v>4887</v>
      </c>
      <c r="R1698" s="14">
        <v>18000000</v>
      </c>
      <c r="S1698" s="9">
        <f t="shared" si="84"/>
        <v>-14292206</v>
      </c>
    </row>
    <row r="1699" spans="1:19" ht="13.2">
      <c r="A1699" s="2" t="s">
        <v>5070</v>
      </c>
      <c r="B1699" s="2" t="s">
        <v>5071</v>
      </c>
      <c r="C1699" s="5">
        <v>6.7</v>
      </c>
      <c r="D1699" s="7">
        <v>2005</v>
      </c>
      <c r="E1699" s="7" t="str">
        <f t="shared" si="85"/>
        <v>2000s</v>
      </c>
      <c r="F1699" s="9">
        <v>1666262</v>
      </c>
      <c r="G1699" s="11">
        <v>64</v>
      </c>
      <c r="H1699" s="2" t="s">
        <v>1004</v>
      </c>
      <c r="I1699" s="2" t="s">
        <v>1282</v>
      </c>
      <c r="N1699" s="11">
        <v>5321</v>
      </c>
      <c r="O1699" s="11">
        <v>78</v>
      </c>
      <c r="P1699" s="2" t="s">
        <v>18</v>
      </c>
      <c r="Q1699" s="2" t="s">
        <v>30</v>
      </c>
      <c r="R1699" s="14">
        <v>16000000</v>
      </c>
      <c r="S1699" s="9">
        <f t="shared" si="84"/>
        <v>-14333738</v>
      </c>
    </row>
    <row r="1700" spans="1:19" ht="13.2">
      <c r="A1700" s="2" t="s">
        <v>5125</v>
      </c>
      <c r="B1700" s="2" t="s">
        <v>5534</v>
      </c>
      <c r="C1700" s="5">
        <v>6.7</v>
      </c>
      <c r="D1700" s="7">
        <v>1997</v>
      </c>
      <c r="E1700" s="7" t="str">
        <f t="shared" si="85"/>
        <v>1990s</v>
      </c>
      <c r="F1700" s="9">
        <v>1508689</v>
      </c>
      <c r="G1700" s="11">
        <v>28</v>
      </c>
      <c r="H1700" s="2" t="s">
        <v>128</v>
      </c>
      <c r="I1700" s="2" t="s">
        <v>80</v>
      </c>
      <c r="N1700" s="11">
        <v>5648</v>
      </c>
      <c r="O1700" s="11">
        <v>50</v>
      </c>
      <c r="P1700" s="2" t="s">
        <v>18</v>
      </c>
      <c r="Q1700" s="2" t="s">
        <v>19</v>
      </c>
      <c r="R1700" s="14">
        <v>16000000</v>
      </c>
      <c r="S1700" s="9">
        <f t="shared" si="84"/>
        <v>-14491311</v>
      </c>
    </row>
    <row r="1701" spans="1:19" ht="13.2">
      <c r="A1701" s="2" t="s">
        <v>2995</v>
      </c>
      <c r="B1701" s="2" t="s">
        <v>2996</v>
      </c>
      <c r="C1701" s="5">
        <v>6.7</v>
      </c>
      <c r="D1701" s="7">
        <v>2001</v>
      </c>
      <c r="E1701" s="7" t="str">
        <f t="shared" si="85"/>
        <v>2000s</v>
      </c>
      <c r="F1701" s="9">
        <v>25178165</v>
      </c>
      <c r="G1701" s="11">
        <v>94</v>
      </c>
      <c r="H1701" s="2" t="s">
        <v>128</v>
      </c>
      <c r="I1701" s="2" t="s">
        <v>335</v>
      </c>
      <c r="N1701" s="11">
        <v>70292</v>
      </c>
      <c r="O1701" s="11">
        <v>274</v>
      </c>
      <c r="P1701" s="2" t="s">
        <v>18</v>
      </c>
      <c r="Q1701" s="2" t="s">
        <v>19</v>
      </c>
      <c r="R1701" s="14">
        <v>40000000</v>
      </c>
      <c r="S1701" s="9">
        <f t="shared" si="84"/>
        <v>-14821835</v>
      </c>
    </row>
    <row r="1702" spans="1:19" ht="13.2">
      <c r="A1702" s="2" t="s">
        <v>474</v>
      </c>
      <c r="B1702" s="2" t="s">
        <v>477</v>
      </c>
      <c r="C1702" s="5">
        <v>6.7</v>
      </c>
      <c r="D1702" s="7">
        <v>2009</v>
      </c>
      <c r="E1702" s="7" t="str">
        <f t="shared" si="85"/>
        <v>2000s</v>
      </c>
      <c r="F1702" s="9">
        <v>133375846</v>
      </c>
      <c r="G1702" s="11">
        <v>298</v>
      </c>
      <c r="H1702" s="2" t="s">
        <v>476</v>
      </c>
      <c r="I1702" s="2" t="s">
        <v>192</v>
      </c>
      <c r="N1702" s="11">
        <v>207839</v>
      </c>
      <c r="O1702" s="11">
        <v>435</v>
      </c>
      <c r="P1702" s="2" t="s">
        <v>18</v>
      </c>
      <c r="Q1702" s="2" t="s">
        <v>19</v>
      </c>
      <c r="R1702" s="14">
        <v>150000000</v>
      </c>
      <c r="S1702" s="9">
        <f t="shared" si="84"/>
        <v>-16624154</v>
      </c>
    </row>
    <row r="1703" spans="1:19" ht="13.2">
      <c r="A1703" s="2" t="s">
        <v>2960</v>
      </c>
      <c r="B1703" s="2" t="s">
        <v>3370</v>
      </c>
      <c r="C1703" s="5">
        <v>6.7</v>
      </c>
      <c r="D1703" s="7">
        <v>2007</v>
      </c>
      <c r="E1703" s="7" t="str">
        <f t="shared" si="85"/>
        <v>2000s</v>
      </c>
      <c r="F1703" s="9">
        <v>18317151</v>
      </c>
      <c r="G1703" s="11">
        <v>171</v>
      </c>
      <c r="H1703" s="2" t="s">
        <v>2904</v>
      </c>
      <c r="I1703" s="2" t="s">
        <v>1445</v>
      </c>
      <c r="N1703" s="11">
        <v>55630</v>
      </c>
      <c r="O1703" s="11">
        <v>200</v>
      </c>
      <c r="P1703" s="2" t="s">
        <v>18</v>
      </c>
      <c r="Q1703" s="2" t="s">
        <v>19</v>
      </c>
      <c r="R1703" s="14">
        <v>35000000</v>
      </c>
      <c r="S1703" s="9">
        <f t="shared" si="84"/>
        <v>-16682849</v>
      </c>
    </row>
    <row r="1704" spans="1:19" ht="13.2">
      <c r="A1704" s="2" t="s">
        <v>70</v>
      </c>
      <c r="B1704" s="2" t="s">
        <v>4258</v>
      </c>
      <c r="C1704" s="5">
        <v>6.7</v>
      </c>
      <c r="D1704" s="7">
        <v>2004</v>
      </c>
      <c r="E1704" s="7" t="str">
        <f t="shared" si="85"/>
        <v>2000s</v>
      </c>
      <c r="F1704" s="9">
        <v>6144806</v>
      </c>
      <c r="G1704" s="11">
        <v>113</v>
      </c>
      <c r="H1704" s="2" t="s">
        <v>2937</v>
      </c>
      <c r="I1704" s="2" t="s">
        <v>70</v>
      </c>
      <c r="N1704" s="11">
        <v>12821</v>
      </c>
      <c r="O1704" s="11">
        <v>248</v>
      </c>
      <c r="P1704" s="2" t="s">
        <v>18</v>
      </c>
      <c r="Q1704" s="2" t="s">
        <v>19</v>
      </c>
      <c r="R1704" s="14">
        <v>23000000</v>
      </c>
      <c r="S1704" s="9">
        <f t="shared" si="84"/>
        <v>-16855194</v>
      </c>
    </row>
    <row r="1705" spans="1:19" ht="13.2">
      <c r="A1705" s="2" t="s">
        <v>2312</v>
      </c>
      <c r="B1705" s="2" t="s">
        <v>3735</v>
      </c>
      <c r="C1705" s="5">
        <v>6.7</v>
      </c>
      <c r="D1705" s="7">
        <v>2005</v>
      </c>
      <c r="E1705" s="7" t="str">
        <f t="shared" si="85"/>
        <v>2000s</v>
      </c>
      <c r="F1705" s="9">
        <v>12712093</v>
      </c>
      <c r="G1705" s="11">
        <v>222</v>
      </c>
      <c r="H1705" s="2" t="s">
        <v>2782</v>
      </c>
      <c r="I1705" s="2" t="s">
        <v>32</v>
      </c>
      <c r="N1705" s="11">
        <v>70771</v>
      </c>
      <c r="O1705" s="11">
        <v>671</v>
      </c>
      <c r="P1705" s="2" t="s">
        <v>18</v>
      </c>
      <c r="Q1705" s="2" t="s">
        <v>19</v>
      </c>
      <c r="R1705" s="14">
        <v>30000000</v>
      </c>
      <c r="S1705" s="9">
        <f t="shared" si="84"/>
        <v>-17287907</v>
      </c>
    </row>
    <row r="1706" spans="1:19" ht="13.2">
      <c r="A1706" s="2" t="s">
        <v>3371</v>
      </c>
      <c r="B1706" s="2" t="s">
        <v>4188</v>
      </c>
      <c r="C1706" s="5">
        <v>6.7</v>
      </c>
      <c r="D1706" s="7">
        <v>2006</v>
      </c>
      <c r="E1706" s="7" t="str">
        <f t="shared" si="85"/>
        <v>2000s</v>
      </c>
      <c r="F1706" s="9">
        <v>7156933</v>
      </c>
      <c r="G1706" s="11">
        <v>142</v>
      </c>
      <c r="H1706" s="2" t="s">
        <v>1278</v>
      </c>
      <c r="I1706" s="2" t="s">
        <v>3535</v>
      </c>
      <c r="N1706" s="11">
        <v>14581</v>
      </c>
      <c r="O1706" s="11">
        <v>74</v>
      </c>
      <c r="P1706" s="2" t="s">
        <v>18</v>
      </c>
      <c r="Q1706" s="2" t="s">
        <v>19</v>
      </c>
      <c r="R1706" s="14">
        <v>25000000</v>
      </c>
      <c r="S1706" s="9">
        <f t="shared" si="84"/>
        <v>-17843067</v>
      </c>
    </row>
    <row r="1707" spans="1:19" ht="13.2">
      <c r="A1707" s="2" t="s">
        <v>4213</v>
      </c>
      <c r="B1707" s="2" t="s">
        <v>4214</v>
      </c>
      <c r="C1707" s="5">
        <v>6.7</v>
      </c>
      <c r="D1707" s="7">
        <v>2009</v>
      </c>
      <c r="E1707" s="7" t="str">
        <f t="shared" si="85"/>
        <v>2000s</v>
      </c>
      <c r="F1707" s="9">
        <v>1697956</v>
      </c>
      <c r="G1707" s="11">
        <v>280</v>
      </c>
      <c r="H1707" s="2" t="s">
        <v>1001</v>
      </c>
      <c r="I1707" s="2" t="s">
        <v>395</v>
      </c>
      <c r="N1707" s="11">
        <v>64944</v>
      </c>
      <c r="O1707" s="11">
        <v>212</v>
      </c>
      <c r="P1707" s="2" t="s">
        <v>18</v>
      </c>
      <c r="Q1707" s="2" t="s">
        <v>19</v>
      </c>
      <c r="R1707" s="14">
        <v>20000000</v>
      </c>
      <c r="S1707" s="9">
        <f t="shared" si="84"/>
        <v>-18302044</v>
      </c>
    </row>
    <row r="1708" spans="1:19" ht="13.2">
      <c r="A1708" s="2" t="s">
        <v>2312</v>
      </c>
      <c r="B1708" s="2" t="s">
        <v>3380</v>
      </c>
      <c r="C1708" s="5">
        <v>6.7</v>
      </c>
      <c r="D1708" s="7">
        <v>2011</v>
      </c>
      <c r="E1708" s="7" t="str">
        <f t="shared" si="85"/>
        <v>2010s</v>
      </c>
      <c r="F1708" s="9">
        <v>13303319</v>
      </c>
      <c r="G1708" s="11">
        <v>584</v>
      </c>
      <c r="H1708" s="2" t="s">
        <v>2472</v>
      </c>
      <c r="I1708" s="2" t="s">
        <v>204</v>
      </c>
      <c r="L1708" t="str">
        <f>IF(I1708="Brad Pitt",B1708," ")</f>
        <v>The Tree of Life </v>
      </c>
      <c r="N1708" s="11">
        <v>136367</v>
      </c>
      <c r="O1708" s="11">
        <v>975</v>
      </c>
      <c r="P1708" s="2" t="s">
        <v>18</v>
      </c>
      <c r="Q1708" s="2" t="s">
        <v>19</v>
      </c>
      <c r="R1708" s="14">
        <v>32000000</v>
      </c>
      <c r="S1708" s="9">
        <f t="shared" si="84"/>
        <v>-18696681</v>
      </c>
    </row>
    <row r="1709" spans="1:19" ht="13.2">
      <c r="A1709" s="2" t="s">
        <v>4717</v>
      </c>
      <c r="B1709" s="2" t="s">
        <v>4718</v>
      </c>
      <c r="C1709" s="5">
        <v>6.7</v>
      </c>
      <c r="D1709" s="7">
        <v>2012</v>
      </c>
      <c r="E1709" s="7" t="str">
        <f t="shared" si="85"/>
        <v>2010s</v>
      </c>
      <c r="F1709" s="9">
        <v>1064277</v>
      </c>
      <c r="G1709" s="11">
        <v>28</v>
      </c>
      <c r="H1709" s="2" t="s">
        <v>4140</v>
      </c>
      <c r="I1709" s="2" t="s">
        <v>860</v>
      </c>
      <c r="N1709" s="11">
        <v>14015</v>
      </c>
      <c r="O1709" s="11">
        <v>83</v>
      </c>
      <c r="P1709" s="2" t="s">
        <v>18</v>
      </c>
      <c r="Q1709" s="2" t="s">
        <v>19</v>
      </c>
      <c r="R1709" s="14">
        <v>20000000</v>
      </c>
      <c r="S1709" s="9">
        <f t="shared" si="84"/>
        <v>-18935723</v>
      </c>
    </row>
    <row r="1710" spans="1:19" ht="13.2">
      <c r="A1710" s="2" t="s">
        <v>1018</v>
      </c>
      <c r="B1710" s="2" t="s">
        <v>3860</v>
      </c>
      <c r="C1710" s="5">
        <v>6.7</v>
      </c>
      <c r="D1710" s="7">
        <v>1999</v>
      </c>
      <c r="E1710" s="7" t="str">
        <f t="shared" si="85"/>
        <v>1990s</v>
      </c>
      <c r="F1710" s="9">
        <v>8888143</v>
      </c>
      <c r="G1710" s="11">
        <v>74</v>
      </c>
      <c r="H1710" s="2" t="s">
        <v>2850</v>
      </c>
      <c r="I1710" s="2" t="s">
        <v>115</v>
      </c>
      <c r="N1710" s="11">
        <v>22250</v>
      </c>
      <c r="O1710" s="11">
        <v>123</v>
      </c>
      <c r="P1710" s="2" t="s">
        <v>18</v>
      </c>
      <c r="Q1710" s="2" t="s">
        <v>161</v>
      </c>
      <c r="R1710" s="14">
        <v>28000000</v>
      </c>
      <c r="S1710" s="9">
        <f t="shared" si="84"/>
        <v>-19111857</v>
      </c>
    </row>
    <row r="1711" spans="1:19" ht="13.2">
      <c r="A1711" s="2" t="s">
        <v>1833</v>
      </c>
      <c r="B1711" s="2" t="s">
        <v>3139</v>
      </c>
      <c r="C1711" s="5">
        <v>6.7</v>
      </c>
      <c r="D1711" s="7">
        <v>1999</v>
      </c>
      <c r="E1711" s="7" t="str">
        <f t="shared" si="85"/>
        <v>1990s</v>
      </c>
      <c r="F1711" s="9">
        <v>18653746</v>
      </c>
      <c r="G1711" s="11">
        <v>172</v>
      </c>
      <c r="H1711" s="2" t="s">
        <v>476</v>
      </c>
      <c r="I1711" s="2" t="s">
        <v>23</v>
      </c>
      <c r="N1711" s="11">
        <v>137722</v>
      </c>
      <c r="O1711" s="11">
        <v>638</v>
      </c>
      <c r="P1711" s="2" t="s">
        <v>18</v>
      </c>
      <c r="Q1711" s="2" t="s">
        <v>1732</v>
      </c>
      <c r="R1711" s="14">
        <v>38000000</v>
      </c>
      <c r="S1711" s="9">
        <f t="shared" si="84"/>
        <v>-19346254</v>
      </c>
    </row>
    <row r="1712" spans="1:19" ht="13.2">
      <c r="A1712" s="2" t="s">
        <v>3924</v>
      </c>
      <c r="B1712" s="2" t="s">
        <v>4418</v>
      </c>
      <c r="C1712" s="5">
        <v>6.7</v>
      </c>
      <c r="D1712" s="7">
        <v>2011</v>
      </c>
      <c r="E1712" s="7" t="str">
        <f t="shared" si="85"/>
        <v>2010s</v>
      </c>
      <c r="F1712" s="9">
        <v>958319</v>
      </c>
      <c r="G1712" s="11">
        <v>276</v>
      </c>
      <c r="H1712" s="2" t="s">
        <v>1655</v>
      </c>
      <c r="I1712" s="2" t="s">
        <v>209</v>
      </c>
      <c r="N1712" s="11">
        <v>39764</v>
      </c>
      <c r="O1712" s="11">
        <v>148</v>
      </c>
      <c r="P1712" s="2" t="s">
        <v>18</v>
      </c>
      <c r="Q1712" s="2" t="s">
        <v>19</v>
      </c>
      <c r="R1712" s="14">
        <v>21000000</v>
      </c>
      <c r="S1712" s="9">
        <f t="shared" si="84"/>
        <v>-20041681</v>
      </c>
    </row>
    <row r="1713" spans="1:19" ht="13.2">
      <c r="A1713" s="2" t="s">
        <v>99</v>
      </c>
      <c r="B1713" s="2" t="s">
        <v>1036</v>
      </c>
      <c r="C1713" s="5">
        <v>6.7</v>
      </c>
      <c r="D1713" s="7">
        <v>2009</v>
      </c>
      <c r="E1713" s="7" t="str">
        <f t="shared" si="85"/>
        <v>2000s</v>
      </c>
      <c r="F1713" s="9">
        <v>43982842</v>
      </c>
      <c r="G1713" s="11">
        <v>308</v>
      </c>
      <c r="H1713" s="2" t="s">
        <v>1034</v>
      </c>
      <c r="I1713" s="2" t="s">
        <v>1035</v>
      </c>
      <c r="N1713" s="11">
        <v>125109</v>
      </c>
      <c r="O1713" s="11">
        <v>593</v>
      </c>
      <c r="P1713" s="2" t="s">
        <v>18</v>
      </c>
      <c r="Q1713" s="2" t="s">
        <v>19</v>
      </c>
      <c r="R1713" s="14">
        <v>65000000</v>
      </c>
      <c r="S1713" s="9">
        <f t="shared" si="84"/>
        <v>-21017158</v>
      </c>
    </row>
    <row r="1714" spans="1:19" ht="13.2">
      <c r="A1714" s="2" t="s">
        <v>582</v>
      </c>
      <c r="B1714" s="2" t="s">
        <v>3817</v>
      </c>
      <c r="C1714" s="5">
        <v>6.7</v>
      </c>
      <c r="D1714" s="7">
        <v>2009</v>
      </c>
      <c r="E1714" s="7" t="str">
        <f t="shared" si="85"/>
        <v>2000s</v>
      </c>
      <c r="F1714" s="9">
        <v>7443007</v>
      </c>
      <c r="G1714" s="11">
        <v>210</v>
      </c>
      <c r="H1714" s="2" t="s">
        <v>2545</v>
      </c>
      <c r="I1714" s="2" t="s">
        <v>1230</v>
      </c>
      <c r="N1714" s="11">
        <v>24663</v>
      </c>
      <c r="O1714" s="11">
        <v>71</v>
      </c>
      <c r="P1714" s="2" t="s">
        <v>18</v>
      </c>
      <c r="Q1714" s="2" t="s">
        <v>19</v>
      </c>
      <c r="R1714" s="14">
        <v>30000000</v>
      </c>
      <c r="S1714" s="9">
        <f t="shared" si="84"/>
        <v>-22556993</v>
      </c>
    </row>
    <row r="1715" spans="1:19" ht="13.2">
      <c r="A1715" s="2" t="s">
        <v>1866</v>
      </c>
      <c r="B1715" s="2" t="s">
        <v>3211</v>
      </c>
      <c r="C1715" s="5">
        <v>6.7</v>
      </c>
      <c r="D1715" s="7">
        <v>1996</v>
      </c>
      <c r="E1715" s="7" t="str">
        <f t="shared" si="85"/>
        <v>1990s</v>
      </c>
      <c r="F1715" s="9">
        <v>13052741</v>
      </c>
      <c r="G1715" s="11">
        <v>31</v>
      </c>
      <c r="H1715" s="2" t="s">
        <v>2942</v>
      </c>
      <c r="I1715" s="2" t="s">
        <v>2690</v>
      </c>
      <c r="N1715" s="11">
        <v>8531</v>
      </c>
      <c r="O1715" s="11">
        <v>57</v>
      </c>
      <c r="P1715" s="2" t="s">
        <v>18</v>
      </c>
      <c r="Q1715" s="2" t="s">
        <v>19</v>
      </c>
      <c r="R1715" s="14">
        <v>36000000</v>
      </c>
      <c r="S1715" s="9">
        <f t="shared" si="84"/>
        <v>-22947259</v>
      </c>
    </row>
    <row r="1716" spans="1:19" ht="13.2">
      <c r="A1716" s="2" t="s">
        <v>2230</v>
      </c>
      <c r="B1716" s="2" t="s">
        <v>2231</v>
      </c>
      <c r="C1716" s="5">
        <v>6.7</v>
      </c>
      <c r="D1716" s="7">
        <v>2012</v>
      </c>
      <c r="E1716" s="7" t="str">
        <f t="shared" si="85"/>
        <v>2010s</v>
      </c>
      <c r="F1716" s="9">
        <v>31051126</v>
      </c>
      <c r="G1716" s="11">
        <v>238</v>
      </c>
      <c r="H1716" s="2" t="s">
        <v>272</v>
      </c>
      <c r="I1716" s="2" t="s">
        <v>284</v>
      </c>
      <c r="N1716" s="11">
        <v>36877</v>
      </c>
      <c r="O1716" s="11">
        <v>101</v>
      </c>
      <c r="P1716" s="2" t="s">
        <v>18</v>
      </c>
      <c r="Q1716" s="2" t="s">
        <v>30</v>
      </c>
      <c r="R1716" s="14">
        <v>55000000</v>
      </c>
      <c r="S1716" s="9">
        <f t="shared" si="84"/>
        <v>-23948874</v>
      </c>
    </row>
    <row r="1717" spans="1:19" ht="13.2">
      <c r="A1717" s="2" t="s">
        <v>1709</v>
      </c>
      <c r="B1717" s="2" t="s">
        <v>1712</v>
      </c>
      <c r="C1717" s="5">
        <v>6.7</v>
      </c>
      <c r="D1717" s="7">
        <v>2013</v>
      </c>
      <c r="E1717" s="7" t="str">
        <f t="shared" si="85"/>
        <v>2010s</v>
      </c>
      <c r="F1717" s="9">
        <v>25121291</v>
      </c>
      <c r="G1717" s="11">
        <v>286</v>
      </c>
      <c r="H1717" s="2" t="s">
        <v>1711</v>
      </c>
      <c r="I1717" s="2" t="s">
        <v>930</v>
      </c>
      <c r="N1717" s="11">
        <v>177653</v>
      </c>
      <c r="O1717" s="11">
        <v>279</v>
      </c>
      <c r="P1717" s="2" t="s">
        <v>18</v>
      </c>
      <c r="Q1717" s="2" t="s">
        <v>19</v>
      </c>
      <c r="R1717" s="14">
        <v>50000000</v>
      </c>
      <c r="S1717" s="9">
        <f t="shared" si="84"/>
        <v>-24878709</v>
      </c>
    </row>
    <row r="1718" spans="1:19" ht="13.2">
      <c r="A1718" s="2" t="s">
        <v>1496</v>
      </c>
      <c r="B1718" s="2" t="s">
        <v>1811</v>
      </c>
      <c r="C1718" s="5">
        <v>6.7</v>
      </c>
      <c r="D1718" s="7">
        <v>1998</v>
      </c>
      <c r="E1718" s="7" t="str">
        <f t="shared" si="85"/>
        <v>1990s</v>
      </c>
      <c r="F1718" s="9">
        <v>38966057</v>
      </c>
      <c r="G1718" s="11">
        <v>117</v>
      </c>
      <c r="H1718" s="2" t="s">
        <v>1278</v>
      </c>
      <c r="I1718" s="2" t="s">
        <v>1810</v>
      </c>
      <c r="N1718" s="11">
        <v>23940</v>
      </c>
      <c r="O1718" s="11">
        <v>157</v>
      </c>
      <c r="P1718" s="2" t="s">
        <v>18</v>
      </c>
      <c r="Q1718" s="2" t="s">
        <v>771</v>
      </c>
      <c r="R1718" s="14">
        <v>65000000</v>
      </c>
      <c r="S1718" s="9">
        <f t="shared" si="84"/>
        <v>-26033943</v>
      </c>
    </row>
    <row r="1719" spans="1:19" ht="13.2">
      <c r="A1719" s="2" t="s">
        <v>520</v>
      </c>
      <c r="B1719" s="2" t="s">
        <v>2042</v>
      </c>
      <c r="C1719" s="5">
        <v>6.7</v>
      </c>
      <c r="D1719" s="7">
        <v>2009</v>
      </c>
      <c r="E1719" s="7" t="str">
        <f t="shared" si="85"/>
        <v>2000s</v>
      </c>
      <c r="F1719" s="9">
        <v>31670931</v>
      </c>
      <c r="G1719" s="11">
        <v>210</v>
      </c>
      <c r="H1719" s="2" t="s">
        <v>2041</v>
      </c>
      <c r="I1719" s="2" t="s">
        <v>54</v>
      </c>
      <c r="N1719" s="11">
        <v>44099</v>
      </c>
      <c r="O1719" s="11">
        <v>143</v>
      </c>
      <c r="P1719" s="2" t="s">
        <v>18</v>
      </c>
      <c r="Q1719" s="2" t="s">
        <v>30</v>
      </c>
      <c r="R1719" s="14">
        <v>60000000</v>
      </c>
      <c r="S1719" s="9">
        <f t="shared" si="84"/>
        <v>-28329069</v>
      </c>
    </row>
    <row r="1720" spans="1:19" ht="13.2">
      <c r="A1720" s="2" t="s">
        <v>1929</v>
      </c>
      <c r="B1720" s="2" t="s">
        <v>2044</v>
      </c>
      <c r="C1720" s="5">
        <v>6.7</v>
      </c>
      <c r="D1720" s="7">
        <v>2000</v>
      </c>
      <c r="E1720" s="7" t="str">
        <f t="shared" si="85"/>
        <v>2000s</v>
      </c>
      <c r="F1720" s="9">
        <v>30695227</v>
      </c>
      <c r="G1720" s="11">
        <v>125</v>
      </c>
      <c r="H1720" s="2" t="s">
        <v>2043</v>
      </c>
      <c r="I1720" s="2" t="s">
        <v>627</v>
      </c>
      <c r="N1720" s="11">
        <v>45296</v>
      </c>
      <c r="O1720" s="11">
        <v>267</v>
      </c>
      <c r="P1720" s="2" t="s">
        <v>18</v>
      </c>
      <c r="Q1720" s="2" t="s">
        <v>19</v>
      </c>
      <c r="R1720" s="14">
        <v>60000000</v>
      </c>
      <c r="S1720" s="9">
        <f t="shared" si="84"/>
        <v>-29304773</v>
      </c>
    </row>
    <row r="1721" spans="1:19" ht="13.2">
      <c r="A1721" s="2" t="s">
        <v>1174</v>
      </c>
      <c r="B1721" s="2" t="s">
        <v>2495</v>
      </c>
      <c r="C1721" s="5">
        <v>6.7</v>
      </c>
      <c r="D1721" s="7">
        <v>2016</v>
      </c>
      <c r="E1721" s="7" t="str">
        <f t="shared" si="85"/>
        <v>2010s</v>
      </c>
      <c r="F1721" s="9">
        <v>20389967</v>
      </c>
      <c r="G1721" s="11">
        <v>79</v>
      </c>
      <c r="H1721" s="2" t="s">
        <v>2494</v>
      </c>
      <c r="I1721" s="2" t="s">
        <v>373</v>
      </c>
      <c r="N1721" s="11">
        <v>3077</v>
      </c>
      <c r="O1721" s="11">
        <v>47</v>
      </c>
      <c r="P1721" s="2" t="s">
        <v>18</v>
      </c>
      <c r="Q1721" s="2" t="s">
        <v>19</v>
      </c>
      <c r="R1721" s="14">
        <v>50000000</v>
      </c>
      <c r="S1721" s="9">
        <f t="shared" si="84"/>
        <v>-29610033</v>
      </c>
    </row>
    <row r="1722" spans="1:19" ht="13.2">
      <c r="A1722" s="2" t="s">
        <v>553</v>
      </c>
      <c r="B1722" s="2" t="s">
        <v>1295</v>
      </c>
      <c r="C1722" s="5">
        <v>6.7</v>
      </c>
      <c r="D1722" s="7">
        <v>2013</v>
      </c>
      <c r="E1722" s="7" t="str">
        <f t="shared" si="85"/>
        <v>2010s</v>
      </c>
      <c r="F1722" s="9">
        <v>53215979</v>
      </c>
      <c r="G1722" s="11">
        <v>234</v>
      </c>
      <c r="H1722" s="2" t="s">
        <v>245</v>
      </c>
      <c r="I1722" s="2" t="s">
        <v>539</v>
      </c>
      <c r="N1722" s="11">
        <v>125036</v>
      </c>
      <c r="O1722" s="11">
        <v>205</v>
      </c>
      <c r="P1722" s="2" t="s">
        <v>18</v>
      </c>
      <c r="Q1722" s="2" t="s">
        <v>19</v>
      </c>
      <c r="R1722" s="14">
        <v>84000000</v>
      </c>
      <c r="S1722" s="9">
        <f t="shared" si="84"/>
        <v>-30784021</v>
      </c>
    </row>
    <row r="1723" spans="1:19" ht="13.2">
      <c r="A1723" s="2" t="s">
        <v>73</v>
      </c>
      <c r="B1723" s="2" t="s">
        <v>76</v>
      </c>
      <c r="C1723" s="5">
        <v>6.7</v>
      </c>
      <c r="D1723" s="7">
        <v>2008</v>
      </c>
      <c r="E1723" s="7" t="str">
        <f t="shared" si="85"/>
        <v>2000s</v>
      </c>
      <c r="F1723" s="9">
        <v>168368427</v>
      </c>
      <c r="G1723" s="11">
        <v>403</v>
      </c>
      <c r="H1723" s="2" t="s">
        <v>74</v>
      </c>
      <c r="I1723" s="2" t="s">
        <v>75</v>
      </c>
      <c r="N1723" s="11">
        <v>330784</v>
      </c>
      <c r="O1723" s="11">
        <v>1243</v>
      </c>
      <c r="P1723" s="2" t="s">
        <v>18</v>
      </c>
      <c r="Q1723" s="2" t="s">
        <v>30</v>
      </c>
      <c r="R1723" s="14">
        <v>200000000</v>
      </c>
      <c r="S1723" s="9">
        <f t="shared" si="84"/>
        <v>-31631573</v>
      </c>
    </row>
    <row r="1724" spans="1:19" ht="13.2">
      <c r="A1724" s="2" t="s">
        <v>1066</v>
      </c>
      <c r="B1724" s="2" t="s">
        <v>1815</v>
      </c>
      <c r="C1724" s="5">
        <v>6.7</v>
      </c>
      <c r="D1724" s="7">
        <v>1996</v>
      </c>
      <c r="E1724" s="7" t="str">
        <f t="shared" si="85"/>
        <v>1990s</v>
      </c>
      <c r="F1724" s="9">
        <v>33328051</v>
      </c>
      <c r="G1724" s="11">
        <v>94</v>
      </c>
      <c r="H1724" s="2" t="s">
        <v>611</v>
      </c>
      <c r="I1724" s="2" t="s">
        <v>1814</v>
      </c>
      <c r="N1724" s="11">
        <v>60508</v>
      </c>
      <c r="O1724" s="11">
        <v>285</v>
      </c>
      <c r="P1724" s="2" t="s">
        <v>18</v>
      </c>
      <c r="Q1724" s="2" t="s">
        <v>19</v>
      </c>
      <c r="R1724" s="14">
        <v>65000000</v>
      </c>
      <c r="S1724" s="9">
        <f t="shared" si="84"/>
        <v>-31671949</v>
      </c>
    </row>
    <row r="1725" spans="1:19" ht="13.2">
      <c r="A1725" s="2" t="s">
        <v>497</v>
      </c>
      <c r="B1725" s="2" t="s">
        <v>1443</v>
      </c>
      <c r="C1725" s="5">
        <v>6.7</v>
      </c>
      <c r="D1725" s="7">
        <v>2004</v>
      </c>
      <c r="E1725" s="7" t="str">
        <f t="shared" si="85"/>
        <v>2000s</v>
      </c>
      <c r="F1725" s="9">
        <v>67286731</v>
      </c>
      <c r="G1725" s="11">
        <v>140</v>
      </c>
      <c r="H1725" s="2" t="s">
        <v>78</v>
      </c>
      <c r="I1725" s="2" t="s">
        <v>46</v>
      </c>
      <c r="N1725" s="11">
        <v>67856</v>
      </c>
      <c r="O1725" s="11">
        <v>345</v>
      </c>
      <c r="P1725" s="2" t="s">
        <v>18</v>
      </c>
      <c r="Q1725" s="2" t="s">
        <v>19</v>
      </c>
      <c r="R1725" s="14">
        <v>100000000</v>
      </c>
      <c r="S1725" s="9">
        <f t="shared" si="84"/>
        <v>-32713269</v>
      </c>
    </row>
    <row r="1726" spans="1:19" ht="13.2">
      <c r="A1726" s="2" t="s">
        <v>1189</v>
      </c>
      <c r="B1726" s="2" t="s">
        <v>2058</v>
      </c>
      <c r="C1726" s="5">
        <v>6.7</v>
      </c>
      <c r="D1726" s="7">
        <v>1997</v>
      </c>
      <c r="E1726" s="7" t="str">
        <f t="shared" si="85"/>
        <v>1990s</v>
      </c>
      <c r="F1726" s="9">
        <v>26616590</v>
      </c>
      <c r="G1726" s="11">
        <v>172</v>
      </c>
      <c r="H1726" s="2" t="s">
        <v>2057</v>
      </c>
      <c r="I1726" s="2" t="s">
        <v>1543</v>
      </c>
      <c r="N1726" s="11">
        <v>120416</v>
      </c>
      <c r="O1726" s="11">
        <v>857</v>
      </c>
      <c r="P1726" s="2" t="s">
        <v>18</v>
      </c>
      <c r="Q1726" s="2" t="s">
        <v>30</v>
      </c>
      <c r="R1726" s="14">
        <v>60000000</v>
      </c>
      <c r="S1726" s="9">
        <f t="shared" si="84"/>
        <v>-33383410</v>
      </c>
    </row>
    <row r="1727" spans="1:19" ht="13.2">
      <c r="A1727" s="2" t="s">
        <v>2054</v>
      </c>
      <c r="B1727" s="2" t="s">
        <v>2056</v>
      </c>
      <c r="C1727" s="5">
        <v>6.7</v>
      </c>
      <c r="D1727" s="7">
        <v>2003</v>
      </c>
      <c r="E1727" s="7" t="str">
        <f t="shared" si="85"/>
        <v>2000s</v>
      </c>
      <c r="F1727" s="9">
        <v>26288320</v>
      </c>
      <c r="G1727" s="11">
        <v>98</v>
      </c>
      <c r="H1727" s="2" t="s">
        <v>2055</v>
      </c>
      <c r="I1727" s="2" t="s">
        <v>204</v>
      </c>
      <c r="L1727" t="str">
        <f>IF(I1727="Brad Pitt",B1727," ")</f>
        <v>Sinbad: Legend of the Seven Seas </v>
      </c>
      <c r="N1727" s="11">
        <v>36144</v>
      </c>
      <c r="O1727" s="11">
        <v>91</v>
      </c>
      <c r="P1727" s="2" t="s">
        <v>18</v>
      </c>
      <c r="Q1727" s="2" t="s">
        <v>19</v>
      </c>
      <c r="R1727" s="14">
        <v>60000000</v>
      </c>
      <c r="S1727" s="9">
        <f t="shared" si="84"/>
        <v>-33711680</v>
      </c>
    </row>
    <row r="1728" spans="1:19" ht="13.2">
      <c r="A1728" s="2" t="s">
        <v>1529</v>
      </c>
      <c r="B1728" s="2" t="s">
        <v>1531</v>
      </c>
      <c r="C1728" s="5">
        <v>6.7</v>
      </c>
      <c r="D1728" s="7">
        <v>1999</v>
      </c>
      <c r="E1728" s="7" t="str">
        <f t="shared" si="85"/>
        <v>1990s</v>
      </c>
      <c r="F1728" s="9">
        <v>39251128</v>
      </c>
      <c r="G1728" s="11">
        <v>91</v>
      </c>
      <c r="H1728" s="2" t="s">
        <v>1530</v>
      </c>
      <c r="I1728" s="2" t="s">
        <v>287</v>
      </c>
      <c r="N1728" s="11">
        <v>31080</v>
      </c>
      <c r="O1728" s="11">
        <v>217</v>
      </c>
      <c r="P1728" s="2" t="s">
        <v>18</v>
      </c>
      <c r="Q1728" s="2" t="s">
        <v>19</v>
      </c>
      <c r="R1728" s="14">
        <v>75000000</v>
      </c>
      <c r="S1728" s="9">
        <f t="shared" si="84"/>
        <v>-35748872</v>
      </c>
    </row>
    <row r="1729" spans="1:19" ht="13.2">
      <c r="A1729" s="2" t="s">
        <v>134</v>
      </c>
      <c r="B1729" s="2" t="s">
        <v>1221</v>
      </c>
      <c r="C1729" s="5">
        <v>6.7</v>
      </c>
      <c r="D1729" s="7">
        <v>2003</v>
      </c>
      <c r="E1729" s="7" t="str">
        <f t="shared" si="85"/>
        <v>2000s</v>
      </c>
      <c r="F1729" s="9">
        <v>47592825</v>
      </c>
      <c r="G1729" s="11">
        <v>151</v>
      </c>
      <c r="H1729" s="2" t="s">
        <v>589</v>
      </c>
      <c r="I1729" s="2" t="s">
        <v>586</v>
      </c>
      <c r="N1729" s="11">
        <v>82731</v>
      </c>
      <c r="O1729" s="11">
        <v>255</v>
      </c>
      <c r="P1729" s="2" t="s">
        <v>18</v>
      </c>
      <c r="Q1729" s="2" t="s">
        <v>19</v>
      </c>
      <c r="R1729" s="14">
        <v>85000000</v>
      </c>
      <c r="S1729" s="9">
        <f t="shared" si="84"/>
        <v>-37407175</v>
      </c>
    </row>
    <row r="1730" spans="1:19" ht="13.2">
      <c r="A1730" s="2" t="s">
        <v>739</v>
      </c>
      <c r="B1730" s="2" t="s">
        <v>740</v>
      </c>
      <c r="C1730" s="5">
        <v>6.7</v>
      </c>
      <c r="D1730" s="7">
        <v>2004</v>
      </c>
      <c r="E1730" s="7" t="str">
        <f t="shared" si="85"/>
        <v>2000s</v>
      </c>
      <c r="F1730" s="9">
        <v>57637485</v>
      </c>
      <c r="G1730" s="11">
        <v>207</v>
      </c>
      <c r="H1730" s="2" t="s">
        <v>136</v>
      </c>
      <c r="I1730" s="2" t="s">
        <v>203</v>
      </c>
      <c r="N1730" s="11">
        <v>183909</v>
      </c>
      <c r="O1730" s="11">
        <v>666</v>
      </c>
      <c r="P1730" s="2" t="s">
        <v>18</v>
      </c>
      <c r="Q1730" s="2" t="s">
        <v>19</v>
      </c>
      <c r="R1730" s="14">
        <v>105000000</v>
      </c>
      <c r="S1730" s="9">
        <f t="shared" ref="S1730:S1793" si="86">F1730-R1730</f>
        <v>-47362515</v>
      </c>
    </row>
    <row r="1731" spans="1:19" ht="13.2">
      <c r="A1731" s="2" t="s">
        <v>459</v>
      </c>
      <c r="B1731" s="2" t="s">
        <v>843</v>
      </c>
      <c r="C1731" s="5">
        <v>6.7</v>
      </c>
      <c r="D1731" s="7">
        <v>2013</v>
      </c>
      <c r="E1731" s="7" t="str">
        <f t="shared" ref="E1731:E1794" si="87">LEFT(D1731,3)&amp;"0s"</f>
        <v>2010s</v>
      </c>
      <c r="F1731" s="9">
        <v>61656849</v>
      </c>
      <c r="G1731" s="11">
        <v>326</v>
      </c>
      <c r="H1731" s="2" t="s">
        <v>365</v>
      </c>
      <c r="I1731" s="2" t="s">
        <v>231</v>
      </c>
      <c r="N1731" s="11">
        <v>184561</v>
      </c>
      <c r="O1731" s="11">
        <v>554</v>
      </c>
      <c r="P1731" s="2" t="s">
        <v>18</v>
      </c>
      <c r="Q1731" s="2" t="s">
        <v>19</v>
      </c>
      <c r="R1731" s="14">
        <v>110000000</v>
      </c>
      <c r="S1731" s="9">
        <f t="shared" si="86"/>
        <v>-48343151</v>
      </c>
    </row>
    <row r="1732" spans="1:19" ht="13.2">
      <c r="A1732" s="2" t="s">
        <v>448</v>
      </c>
      <c r="B1732" s="2" t="s">
        <v>624</v>
      </c>
      <c r="C1732" s="5">
        <v>6.7</v>
      </c>
      <c r="D1732" s="7">
        <v>2014</v>
      </c>
      <c r="E1732" s="7" t="str">
        <f t="shared" si="87"/>
        <v>2010s</v>
      </c>
      <c r="F1732" s="9">
        <v>83348920</v>
      </c>
      <c r="G1732" s="11">
        <v>153</v>
      </c>
      <c r="H1732" s="2" t="s">
        <v>272</v>
      </c>
      <c r="I1732" s="2" t="s">
        <v>213</v>
      </c>
      <c r="N1732" s="11">
        <v>60230</v>
      </c>
      <c r="O1732" s="11">
        <v>118</v>
      </c>
      <c r="P1732" s="2" t="s">
        <v>18</v>
      </c>
      <c r="Q1732" s="2" t="s">
        <v>19</v>
      </c>
      <c r="R1732" s="14">
        <v>132000000</v>
      </c>
      <c r="S1732" s="9">
        <f t="shared" si="86"/>
        <v>-48651080</v>
      </c>
    </row>
    <row r="1733" spans="1:19" ht="13.2">
      <c r="A1733" s="2" t="s">
        <v>1161</v>
      </c>
      <c r="B1733" s="2" t="s">
        <v>1162</v>
      </c>
      <c r="C1733" s="5">
        <v>6.7</v>
      </c>
      <c r="D1733" s="7">
        <v>2002</v>
      </c>
      <c r="E1733" s="7" t="str">
        <f t="shared" si="87"/>
        <v>2000s</v>
      </c>
      <c r="F1733" s="9">
        <v>35168677</v>
      </c>
      <c r="G1733" s="11">
        <v>136</v>
      </c>
      <c r="H1733" s="2" t="s">
        <v>1115</v>
      </c>
      <c r="I1733" s="2" t="s">
        <v>137</v>
      </c>
      <c r="N1733" s="11">
        <v>49311</v>
      </c>
      <c r="O1733" s="11">
        <v>278</v>
      </c>
      <c r="P1733" s="2" t="s">
        <v>18</v>
      </c>
      <c r="Q1733" s="2" t="s">
        <v>30</v>
      </c>
      <c r="R1733" s="14">
        <v>100000000</v>
      </c>
      <c r="S1733" s="9">
        <f t="shared" si="86"/>
        <v>-64831323</v>
      </c>
    </row>
    <row r="1734" spans="1:19" ht="13.2">
      <c r="A1734" s="2" t="s">
        <v>2098</v>
      </c>
      <c r="B1734" s="2" t="s">
        <v>2099</v>
      </c>
      <c r="C1734" s="5">
        <v>6.7</v>
      </c>
      <c r="D1734" s="7">
        <v>2005</v>
      </c>
      <c r="E1734" s="7" t="str">
        <f t="shared" si="87"/>
        <v>2000s</v>
      </c>
      <c r="F1734" s="9">
        <v>10166502</v>
      </c>
      <c r="G1734" s="11">
        <v>81</v>
      </c>
      <c r="H1734" s="2" t="s">
        <v>772</v>
      </c>
      <c r="I1734" s="2" t="s">
        <v>44</v>
      </c>
      <c r="N1734" s="11">
        <v>18209</v>
      </c>
      <c r="O1734" s="11">
        <v>183</v>
      </c>
      <c r="P1734" s="2" t="s">
        <v>2100</v>
      </c>
      <c r="Q1734" s="2" t="s">
        <v>19</v>
      </c>
      <c r="R1734" s="14">
        <v>80000000</v>
      </c>
      <c r="S1734" s="9">
        <f t="shared" si="86"/>
        <v>-69833498</v>
      </c>
    </row>
    <row r="1735" spans="1:19" ht="13.2">
      <c r="A1735" s="2" t="s">
        <v>518</v>
      </c>
      <c r="B1735" s="2" t="s">
        <v>519</v>
      </c>
      <c r="C1735" s="5">
        <v>6.7</v>
      </c>
      <c r="D1735" s="7">
        <v>2006</v>
      </c>
      <c r="E1735" s="7" t="str">
        <f t="shared" si="87"/>
        <v>2000s</v>
      </c>
      <c r="F1735" s="9">
        <v>64459316</v>
      </c>
      <c r="G1735" s="11">
        <v>135</v>
      </c>
      <c r="H1735" s="2" t="s">
        <v>272</v>
      </c>
      <c r="I1735" s="2" t="s">
        <v>159</v>
      </c>
      <c r="N1735" s="11">
        <v>85086</v>
      </c>
      <c r="O1735" s="11">
        <v>122</v>
      </c>
      <c r="P1735" s="2" t="s">
        <v>18</v>
      </c>
      <c r="Q1735" s="2" t="s">
        <v>30</v>
      </c>
      <c r="R1735" s="14">
        <v>149000000</v>
      </c>
      <c r="S1735" s="9">
        <f t="shared" si="86"/>
        <v>-84540684</v>
      </c>
    </row>
    <row r="1736" spans="1:19" ht="13.2">
      <c r="A1736" s="2" t="s">
        <v>110</v>
      </c>
      <c r="B1736" s="2" t="s">
        <v>114</v>
      </c>
      <c r="C1736" s="5">
        <v>6.7</v>
      </c>
      <c r="D1736" s="7">
        <v>2010</v>
      </c>
      <c r="E1736" s="7" t="str">
        <f t="shared" si="87"/>
        <v>2010s</v>
      </c>
      <c r="F1736" s="9">
        <v>105219735</v>
      </c>
      <c r="G1736" s="11">
        <v>343</v>
      </c>
      <c r="H1736" s="2" t="s">
        <v>112</v>
      </c>
      <c r="I1736" s="2" t="s">
        <v>113</v>
      </c>
      <c r="N1736" s="11">
        <v>211765</v>
      </c>
      <c r="O1736" s="11">
        <v>546</v>
      </c>
      <c r="P1736" s="2" t="s">
        <v>18</v>
      </c>
      <c r="Q1736" s="2" t="s">
        <v>19</v>
      </c>
      <c r="R1736" s="14">
        <v>200000000</v>
      </c>
      <c r="S1736" s="9">
        <f t="shared" si="86"/>
        <v>-94780265</v>
      </c>
    </row>
    <row r="1737" spans="1:19" ht="13.2">
      <c r="A1737" s="2" t="s">
        <v>2660</v>
      </c>
      <c r="B1737" s="2" t="s">
        <v>6579</v>
      </c>
      <c r="C1737" s="5">
        <v>6.6</v>
      </c>
      <c r="D1737" s="7">
        <v>2002</v>
      </c>
      <c r="E1737" s="7" t="str">
        <f t="shared" si="87"/>
        <v>2000s</v>
      </c>
      <c r="F1737" s="9">
        <v>241437427</v>
      </c>
      <c r="G1737" s="11">
        <v>168</v>
      </c>
      <c r="H1737" s="2" t="s">
        <v>1359</v>
      </c>
      <c r="I1737" s="2" t="s">
        <v>4657</v>
      </c>
      <c r="N1737" s="11">
        <v>102071</v>
      </c>
      <c r="O1737" s="11">
        <v>756</v>
      </c>
      <c r="P1737" s="2" t="s">
        <v>18</v>
      </c>
      <c r="Q1737" s="2" t="s">
        <v>19</v>
      </c>
      <c r="R1737" s="14">
        <v>5000000</v>
      </c>
      <c r="S1737" s="9">
        <f t="shared" si="86"/>
        <v>236437427</v>
      </c>
    </row>
    <row r="1738" spans="1:19" ht="13.2">
      <c r="A1738" s="2" t="s">
        <v>1018</v>
      </c>
      <c r="B1738" s="2" t="s">
        <v>3227</v>
      </c>
      <c r="C1738" s="5">
        <v>6.6</v>
      </c>
      <c r="D1738" s="7">
        <v>1999</v>
      </c>
      <c r="E1738" s="7" t="str">
        <f t="shared" si="87"/>
        <v>1990s</v>
      </c>
      <c r="F1738" s="9">
        <v>205399422</v>
      </c>
      <c r="G1738" s="11">
        <v>199</v>
      </c>
      <c r="H1738" s="2" t="s">
        <v>728</v>
      </c>
      <c r="I1738" s="2" t="s">
        <v>2476</v>
      </c>
      <c r="N1738" s="11">
        <v>181225</v>
      </c>
      <c r="O1738" s="11">
        <v>784</v>
      </c>
      <c r="P1738" s="2" t="s">
        <v>18</v>
      </c>
      <c r="Q1738" s="2" t="s">
        <v>19</v>
      </c>
      <c r="R1738" s="14">
        <v>33000000</v>
      </c>
      <c r="S1738" s="9">
        <f t="shared" si="86"/>
        <v>172399422</v>
      </c>
    </row>
    <row r="1739" spans="1:19" ht="13.2">
      <c r="A1739" s="2" t="s">
        <v>671</v>
      </c>
      <c r="B1739" s="2" t="s">
        <v>4423</v>
      </c>
      <c r="C1739" s="5">
        <v>6.6</v>
      </c>
      <c r="D1739" s="7">
        <v>1992</v>
      </c>
      <c r="E1739" s="7" t="str">
        <f t="shared" si="87"/>
        <v>1990s</v>
      </c>
      <c r="F1739" s="9">
        <v>173585516</v>
      </c>
      <c r="G1739" s="11">
        <v>37</v>
      </c>
      <c r="H1739" s="2" t="s">
        <v>1200</v>
      </c>
      <c r="I1739" s="2" t="s">
        <v>2949</v>
      </c>
      <c r="N1739" s="11">
        <v>200077</v>
      </c>
      <c r="O1739" s="11">
        <v>189</v>
      </c>
      <c r="P1739" s="2" t="s">
        <v>18</v>
      </c>
      <c r="Q1739" s="2" t="s">
        <v>19</v>
      </c>
      <c r="R1739" s="14">
        <v>18000000</v>
      </c>
      <c r="S1739" s="9">
        <f t="shared" si="86"/>
        <v>155585516</v>
      </c>
    </row>
    <row r="1740" spans="1:19" ht="13.2">
      <c r="A1740" s="2" t="s">
        <v>156</v>
      </c>
      <c r="B1740" s="2" t="s">
        <v>1076</v>
      </c>
      <c r="C1740" s="5">
        <v>6.6</v>
      </c>
      <c r="D1740" s="7">
        <v>2001</v>
      </c>
      <c r="E1740" s="7" t="str">
        <f t="shared" si="87"/>
        <v>2000s</v>
      </c>
      <c r="F1740" s="9">
        <v>226138454</v>
      </c>
      <c r="G1740" s="11">
        <v>127</v>
      </c>
      <c r="H1740" s="2" t="s">
        <v>245</v>
      </c>
      <c r="I1740" s="2" t="s">
        <v>1075</v>
      </c>
      <c r="N1740" s="11">
        <v>160440</v>
      </c>
      <c r="O1740" s="11">
        <v>394</v>
      </c>
      <c r="P1740" s="2" t="s">
        <v>18</v>
      </c>
      <c r="Q1740" s="2" t="s">
        <v>19</v>
      </c>
      <c r="R1740" s="14">
        <v>90000000</v>
      </c>
      <c r="S1740" s="9">
        <f t="shared" si="86"/>
        <v>136138454</v>
      </c>
    </row>
    <row r="1741" spans="1:19" ht="13.2">
      <c r="A1741" s="2" t="s">
        <v>389</v>
      </c>
      <c r="B1741" s="2" t="s">
        <v>392</v>
      </c>
      <c r="C1741" s="5">
        <v>6.6</v>
      </c>
      <c r="D1741" s="7">
        <v>2015</v>
      </c>
      <c r="E1741" s="7" t="str">
        <f t="shared" si="87"/>
        <v>2010s</v>
      </c>
      <c r="F1741" s="9">
        <v>281666058</v>
      </c>
      <c r="G1741" s="11">
        <v>389</v>
      </c>
      <c r="H1741" s="2" t="s">
        <v>391</v>
      </c>
      <c r="I1741" s="2" t="s">
        <v>209</v>
      </c>
      <c r="N1741" s="11">
        <v>166137</v>
      </c>
      <c r="O1741" s="11">
        <v>383</v>
      </c>
      <c r="P1741" s="2" t="s">
        <v>18</v>
      </c>
      <c r="Q1741" s="2" t="s">
        <v>19</v>
      </c>
      <c r="R1741" s="14">
        <v>160000000</v>
      </c>
      <c r="S1741" s="9">
        <f t="shared" si="86"/>
        <v>121666058</v>
      </c>
    </row>
    <row r="1742" spans="1:19" ht="13.2">
      <c r="A1742" s="2" t="s">
        <v>535</v>
      </c>
      <c r="B1742" s="2" t="s">
        <v>2779</v>
      </c>
      <c r="C1742" s="5">
        <v>6.6</v>
      </c>
      <c r="D1742" s="7">
        <v>2013</v>
      </c>
      <c r="E1742" s="7" t="str">
        <f t="shared" si="87"/>
        <v>2010s</v>
      </c>
      <c r="F1742" s="9">
        <v>159578352</v>
      </c>
      <c r="G1742" s="11">
        <v>270</v>
      </c>
      <c r="H1742" s="2" t="s">
        <v>913</v>
      </c>
      <c r="I1742" s="2" t="s">
        <v>1276</v>
      </c>
      <c r="N1742" s="11">
        <v>133177</v>
      </c>
      <c r="O1742" s="11">
        <v>380</v>
      </c>
      <c r="P1742" s="2" t="s">
        <v>18</v>
      </c>
      <c r="Q1742" s="2" t="s">
        <v>19</v>
      </c>
      <c r="R1742" s="14">
        <v>43000000</v>
      </c>
      <c r="S1742" s="9">
        <f t="shared" si="86"/>
        <v>116578352</v>
      </c>
    </row>
    <row r="1743" spans="1:19" ht="13.2">
      <c r="A1743" s="2" t="s">
        <v>1529</v>
      </c>
      <c r="B1743" s="2" t="s">
        <v>2164</v>
      </c>
      <c r="C1743" s="5">
        <v>6.6</v>
      </c>
      <c r="D1743" s="7">
        <v>2005</v>
      </c>
      <c r="E1743" s="7" t="str">
        <f t="shared" si="87"/>
        <v>2000s</v>
      </c>
      <c r="F1743" s="9">
        <v>177575142</v>
      </c>
      <c r="G1743" s="11">
        <v>171</v>
      </c>
      <c r="H1743" s="2" t="s">
        <v>874</v>
      </c>
      <c r="I1743" s="2" t="s">
        <v>97</v>
      </c>
      <c r="N1743" s="11">
        <v>244840</v>
      </c>
      <c r="O1743" s="11">
        <v>372</v>
      </c>
      <c r="P1743" s="2" t="s">
        <v>18</v>
      </c>
      <c r="Q1743" s="2" t="s">
        <v>19</v>
      </c>
      <c r="R1743" s="14">
        <v>70000000</v>
      </c>
      <c r="S1743" s="9">
        <f t="shared" si="86"/>
        <v>107575142</v>
      </c>
    </row>
    <row r="1744" spans="1:19" ht="13.2">
      <c r="A1744" s="2" t="s">
        <v>474</v>
      </c>
      <c r="B1744" s="2" t="s">
        <v>680</v>
      </c>
      <c r="C1744" s="5">
        <v>6.6</v>
      </c>
      <c r="D1744" s="7">
        <v>2006</v>
      </c>
      <c r="E1744" s="7" t="str">
        <f t="shared" si="87"/>
        <v>2000s</v>
      </c>
      <c r="F1744" s="9">
        <v>217536138</v>
      </c>
      <c r="G1744" s="11">
        <v>294</v>
      </c>
      <c r="H1744" s="2" t="s">
        <v>476</v>
      </c>
      <c r="I1744" s="2" t="s">
        <v>192</v>
      </c>
      <c r="N1744" s="11">
        <v>314253</v>
      </c>
      <c r="O1744" s="11">
        <v>1966</v>
      </c>
      <c r="P1744" s="2" t="s">
        <v>18</v>
      </c>
      <c r="Q1744" s="2" t="s">
        <v>19</v>
      </c>
      <c r="R1744" s="14">
        <v>125000000</v>
      </c>
      <c r="S1744" s="9">
        <f t="shared" si="86"/>
        <v>92536138</v>
      </c>
    </row>
    <row r="1745" spans="1:21" ht="13.2">
      <c r="A1745" s="2" t="s">
        <v>4434</v>
      </c>
      <c r="B1745" s="2" t="s">
        <v>5121</v>
      </c>
      <c r="C1745" s="5">
        <v>6.6</v>
      </c>
      <c r="D1745" s="7">
        <v>2013</v>
      </c>
      <c r="E1745" s="7" t="str">
        <f t="shared" si="87"/>
        <v>2010s</v>
      </c>
      <c r="F1745" s="9">
        <v>101978840</v>
      </c>
      <c r="G1745" s="11">
        <v>157</v>
      </c>
      <c r="H1745" s="2" t="s">
        <v>869</v>
      </c>
      <c r="I1745" s="2" t="s">
        <v>5120</v>
      </c>
      <c r="N1745" s="11">
        <v>77724</v>
      </c>
      <c r="O1745" s="11">
        <v>162</v>
      </c>
      <c r="P1745" s="2" t="s">
        <v>18</v>
      </c>
      <c r="Q1745" s="2" t="s">
        <v>19</v>
      </c>
      <c r="R1745" s="14">
        <v>15000000</v>
      </c>
      <c r="S1745" s="9">
        <f t="shared" si="86"/>
        <v>86978840</v>
      </c>
    </row>
    <row r="1746" spans="1:21" ht="13.2">
      <c r="A1746" s="2" t="s">
        <v>2156</v>
      </c>
      <c r="B1746" s="2" t="s">
        <v>2158</v>
      </c>
      <c r="C1746" s="5">
        <v>6.6</v>
      </c>
      <c r="D1746" s="7">
        <v>1995</v>
      </c>
      <c r="E1746" s="7" t="str">
        <f t="shared" si="87"/>
        <v>1990s</v>
      </c>
      <c r="F1746" s="9">
        <v>141600000</v>
      </c>
      <c r="G1746" s="11">
        <v>92</v>
      </c>
      <c r="H1746" s="2" t="s">
        <v>2157</v>
      </c>
      <c r="I1746" s="2" t="s">
        <v>32</v>
      </c>
      <c r="N1746" s="11">
        <v>119675</v>
      </c>
      <c r="O1746" s="11">
        <v>216</v>
      </c>
      <c r="P1746" s="2" t="s">
        <v>18</v>
      </c>
      <c r="Q1746" s="2" t="s">
        <v>19</v>
      </c>
      <c r="R1746" s="14">
        <v>55000000</v>
      </c>
      <c r="S1746" s="9">
        <f t="shared" si="86"/>
        <v>86600000</v>
      </c>
    </row>
    <row r="1747" spans="1:21" ht="13.2">
      <c r="A1747" s="2" t="s">
        <v>5790</v>
      </c>
      <c r="B1747" s="2" t="s">
        <v>6523</v>
      </c>
      <c r="C1747" s="5">
        <v>6.6</v>
      </c>
      <c r="D1747" s="7">
        <v>2005</v>
      </c>
      <c r="E1747" s="7" t="str">
        <f t="shared" si="87"/>
        <v>2000s</v>
      </c>
      <c r="F1747" s="9">
        <v>87025093</v>
      </c>
      <c r="G1747" s="11">
        <v>250</v>
      </c>
      <c r="H1747" s="2" t="s">
        <v>2379</v>
      </c>
      <c r="I1747" s="2" t="s">
        <v>3642</v>
      </c>
      <c r="N1747" s="11">
        <v>188679</v>
      </c>
      <c r="O1747" s="11">
        <v>864</v>
      </c>
      <c r="P1747" s="2" t="s">
        <v>18</v>
      </c>
      <c r="Q1747" s="2" t="s">
        <v>19</v>
      </c>
      <c r="R1747" s="14">
        <v>4000000</v>
      </c>
      <c r="S1747" s="9">
        <f t="shared" si="86"/>
        <v>83025093</v>
      </c>
    </row>
    <row r="1748" spans="1:21" ht="13.2">
      <c r="A1748" s="2" t="s">
        <v>717</v>
      </c>
      <c r="B1748" s="2" t="s">
        <v>5559</v>
      </c>
      <c r="C1748" s="5">
        <v>6.6</v>
      </c>
      <c r="D1748" s="7">
        <v>2012</v>
      </c>
      <c r="E1748" s="7" t="str">
        <f t="shared" si="87"/>
        <v>2010s</v>
      </c>
      <c r="F1748" s="9">
        <v>91547205</v>
      </c>
      <c r="G1748" s="11">
        <v>77</v>
      </c>
      <c r="H1748" s="2" t="s">
        <v>874</v>
      </c>
      <c r="I1748" s="2" t="s">
        <v>4665</v>
      </c>
      <c r="N1748" s="11">
        <v>34579</v>
      </c>
      <c r="O1748" s="11">
        <v>62</v>
      </c>
      <c r="P1748" s="2" t="s">
        <v>18</v>
      </c>
      <c r="Q1748" s="2" t="s">
        <v>19</v>
      </c>
      <c r="R1748" s="14">
        <v>12000000</v>
      </c>
      <c r="S1748" s="9">
        <f t="shared" si="86"/>
        <v>79547205</v>
      </c>
    </row>
    <row r="1749" spans="1:21" ht="13.2">
      <c r="A1749" s="2" t="s">
        <v>198</v>
      </c>
      <c r="B1749" s="2" t="s">
        <v>6522</v>
      </c>
      <c r="C1749" s="5">
        <v>6.6</v>
      </c>
      <c r="D1749" s="7">
        <v>2013</v>
      </c>
      <c r="E1749" s="7" t="str">
        <f t="shared" si="87"/>
        <v>2010s</v>
      </c>
      <c r="F1749" s="9">
        <v>83574831</v>
      </c>
      <c r="G1749" s="11">
        <v>318</v>
      </c>
      <c r="H1749" s="2" t="s">
        <v>4122</v>
      </c>
      <c r="I1749" s="2" t="s">
        <v>3260</v>
      </c>
      <c r="N1749" s="11">
        <v>109214</v>
      </c>
      <c r="O1749" s="11">
        <v>269</v>
      </c>
      <c r="P1749" s="2" t="s">
        <v>18</v>
      </c>
      <c r="Q1749" s="2" t="s">
        <v>19</v>
      </c>
      <c r="R1749" s="14">
        <v>5000000</v>
      </c>
      <c r="S1749" s="9">
        <f t="shared" si="86"/>
        <v>78574831</v>
      </c>
    </row>
    <row r="1750" spans="1:21" ht="13.2">
      <c r="A1750" s="2" t="s">
        <v>2361</v>
      </c>
      <c r="B1750" s="2" t="s">
        <v>2362</v>
      </c>
      <c r="C1750" s="5">
        <v>6.6</v>
      </c>
      <c r="D1750" s="7">
        <v>2016</v>
      </c>
      <c r="E1750" s="7" t="str">
        <f t="shared" si="87"/>
        <v>2010s</v>
      </c>
      <c r="F1750" s="9">
        <v>126088877</v>
      </c>
      <c r="G1750" s="11">
        <v>177</v>
      </c>
      <c r="H1750" s="2" t="s">
        <v>913</v>
      </c>
      <c r="I1750" s="2" t="s">
        <v>586</v>
      </c>
      <c r="N1750" s="11">
        <v>33354</v>
      </c>
      <c r="O1750" s="11">
        <v>110</v>
      </c>
      <c r="P1750" s="2" t="s">
        <v>18</v>
      </c>
      <c r="Q1750" s="2" t="s">
        <v>19</v>
      </c>
      <c r="R1750" s="14">
        <v>50000000</v>
      </c>
      <c r="S1750" s="9">
        <f t="shared" si="86"/>
        <v>76088877</v>
      </c>
    </row>
    <row r="1751" spans="1:21" ht="13.2">
      <c r="A1751" s="2" t="s">
        <v>912</v>
      </c>
      <c r="B1751" s="2" t="s">
        <v>1572</v>
      </c>
      <c r="C1751" s="5">
        <v>6.6</v>
      </c>
      <c r="D1751" s="7">
        <v>2006</v>
      </c>
      <c r="E1751" s="7" t="str">
        <f t="shared" si="87"/>
        <v>2000s</v>
      </c>
      <c r="F1751" s="9">
        <v>148213377</v>
      </c>
      <c r="G1751" s="11">
        <v>164</v>
      </c>
      <c r="H1751" s="2" t="s">
        <v>1571</v>
      </c>
      <c r="I1751" s="2" t="s">
        <v>670</v>
      </c>
      <c r="J1751" t="str">
        <f>IF(I3595="Meryl Streep",B3595," ")</f>
        <v xml:space="preserve"> </v>
      </c>
      <c r="K1751" t="str">
        <f>IF(I1924="Leonardo Dicaprio",B1924," ")</f>
        <v xml:space="preserve"> </v>
      </c>
      <c r="M1751" t="s">
        <v>1209</v>
      </c>
      <c r="N1751" s="11">
        <v>130776</v>
      </c>
      <c r="O1751" s="11">
        <v>437</v>
      </c>
      <c r="P1751" s="2" t="s">
        <v>18</v>
      </c>
      <c r="Q1751" s="2" t="s">
        <v>19</v>
      </c>
      <c r="R1751" s="14">
        <v>73000000</v>
      </c>
      <c r="S1751" s="9">
        <f t="shared" si="86"/>
        <v>75213377</v>
      </c>
      <c r="U1751" s="17">
        <f>ROW(1750:1750)</f>
        <v>1750</v>
      </c>
    </row>
    <row r="1752" spans="1:21" ht="13.2">
      <c r="A1752" s="2" t="s">
        <v>991</v>
      </c>
      <c r="B1752" s="2" t="s">
        <v>1031</v>
      </c>
      <c r="C1752" s="5">
        <v>6.6</v>
      </c>
      <c r="D1752" s="7">
        <v>2012</v>
      </c>
      <c r="E1752" s="7" t="str">
        <f t="shared" si="87"/>
        <v>2010s</v>
      </c>
      <c r="F1752" s="9">
        <v>161317423</v>
      </c>
      <c r="G1752" s="11">
        <v>233</v>
      </c>
      <c r="H1752" s="2" t="s">
        <v>272</v>
      </c>
      <c r="I1752" s="2" t="s">
        <v>86</v>
      </c>
      <c r="N1752" s="11">
        <v>145321</v>
      </c>
      <c r="O1752" s="11">
        <v>139</v>
      </c>
      <c r="P1752" s="2" t="s">
        <v>18</v>
      </c>
      <c r="Q1752" s="2" t="s">
        <v>19</v>
      </c>
      <c r="R1752" s="14">
        <v>95000000</v>
      </c>
      <c r="S1752" s="9">
        <f t="shared" si="86"/>
        <v>66317423</v>
      </c>
    </row>
    <row r="1753" spans="1:21" ht="13.2">
      <c r="A1753" s="2" t="s">
        <v>168</v>
      </c>
      <c r="B1753" s="2" t="s">
        <v>540</v>
      </c>
      <c r="C1753" s="5">
        <v>6.6</v>
      </c>
      <c r="D1753" s="7">
        <v>1998</v>
      </c>
      <c r="E1753" s="7" t="str">
        <f t="shared" si="87"/>
        <v>1990s</v>
      </c>
      <c r="F1753" s="9">
        <v>201573391</v>
      </c>
      <c r="G1753" s="11">
        <v>167</v>
      </c>
      <c r="H1753" s="2" t="s">
        <v>136</v>
      </c>
      <c r="I1753" s="2" t="s">
        <v>539</v>
      </c>
      <c r="N1753" s="11">
        <v>322395</v>
      </c>
      <c r="O1753" s="11">
        <v>1171</v>
      </c>
      <c r="P1753" s="2" t="s">
        <v>18</v>
      </c>
      <c r="Q1753" s="2" t="s">
        <v>19</v>
      </c>
      <c r="R1753" s="14">
        <v>140000000</v>
      </c>
      <c r="S1753" s="9">
        <f t="shared" si="86"/>
        <v>61573391</v>
      </c>
    </row>
    <row r="1754" spans="1:21" ht="13.2">
      <c r="A1754" s="2" t="s">
        <v>564</v>
      </c>
      <c r="B1754" s="2" t="s">
        <v>4796</v>
      </c>
      <c r="C1754" s="5">
        <v>6.6</v>
      </c>
      <c r="D1754" s="7">
        <v>1984</v>
      </c>
      <c r="E1754" s="7" t="str">
        <f t="shared" si="87"/>
        <v>1980s</v>
      </c>
      <c r="F1754" s="9">
        <v>76400000</v>
      </c>
      <c r="G1754" s="11">
        <v>110</v>
      </c>
      <c r="H1754" s="2" t="s">
        <v>40</v>
      </c>
      <c r="I1754" s="2" t="s">
        <v>564</v>
      </c>
      <c r="N1754" s="11">
        <v>58743</v>
      </c>
      <c r="O1754" s="11">
        <v>192</v>
      </c>
      <c r="P1754" s="2" t="s">
        <v>18</v>
      </c>
      <c r="Q1754" s="2" t="s">
        <v>19</v>
      </c>
      <c r="R1754" s="14">
        <v>17000000</v>
      </c>
      <c r="S1754" s="9">
        <f t="shared" si="86"/>
        <v>59400000</v>
      </c>
    </row>
    <row r="1755" spans="1:21" ht="13.2">
      <c r="A1755" s="2" t="s">
        <v>4434</v>
      </c>
      <c r="B1755" s="2" t="s">
        <v>6528</v>
      </c>
      <c r="C1755" s="5">
        <v>6.6</v>
      </c>
      <c r="D1755" s="7">
        <v>2002</v>
      </c>
      <c r="E1755" s="7" t="str">
        <f t="shared" si="87"/>
        <v>2000s</v>
      </c>
      <c r="F1755" s="9">
        <v>64267897</v>
      </c>
      <c r="G1755" s="11">
        <v>106</v>
      </c>
      <c r="H1755" s="2" t="s">
        <v>6527</v>
      </c>
      <c r="I1755" s="2" t="s">
        <v>4436</v>
      </c>
      <c r="N1755" s="11">
        <v>67992</v>
      </c>
      <c r="O1755" s="11">
        <v>327</v>
      </c>
      <c r="P1755" s="2" t="s">
        <v>18</v>
      </c>
      <c r="Q1755" s="2" t="s">
        <v>19</v>
      </c>
      <c r="R1755" s="14">
        <v>5000000</v>
      </c>
      <c r="S1755" s="9">
        <f t="shared" si="86"/>
        <v>59267897</v>
      </c>
    </row>
    <row r="1756" spans="1:21" ht="13.2">
      <c r="A1756" s="2" t="s">
        <v>474</v>
      </c>
      <c r="B1756" s="2" t="s">
        <v>1614</v>
      </c>
      <c r="C1756" s="5">
        <v>6.6</v>
      </c>
      <c r="D1756" s="7">
        <v>1996</v>
      </c>
      <c r="E1756" s="7" t="str">
        <f t="shared" si="87"/>
        <v>1990s</v>
      </c>
      <c r="F1756" s="9">
        <v>136448821</v>
      </c>
      <c r="G1756" s="11">
        <v>79</v>
      </c>
      <c r="H1756" s="2" t="s">
        <v>806</v>
      </c>
      <c r="I1756" s="2" t="s">
        <v>1333</v>
      </c>
      <c r="N1756" s="11">
        <v>98989</v>
      </c>
      <c r="O1756" s="11">
        <v>158</v>
      </c>
      <c r="P1756" s="2" t="s">
        <v>18</v>
      </c>
      <c r="Q1756" s="2" t="s">
        <v>19</v>
      </c>
      <c r="R1756" s="14">
        <v>80000000</v>
      </c>
      <c r="S1756" s="9">
        <f t="shared" si="86"/>
        <v>56448821</v>
      </c>
    </row>
    <row r="1757" spans="1:21" ht="13.2">
      <c r="A1757" s="2" t="s">
        <v>252</v>
      </c>
      <c r="B1757" s="2" t="s">
        <v>1079</v>
      </c>
      <c r="C1757" s="5">
        <v>6.6</v>
      </c>
      <c r="D1757" s="7">
        <v>2000</v>
      </c>
      <c r="E1757" s="7" t="str">
        <f t="shared" si="87"/>
        <v>2000s</v>
      </c>
      <c r="F1757" s="9">
        <v>155370362</v>
      </c>
      <c r="G1757" s="11">
        <v>185</v>
      </c>
      <c r="H1757" s="2" t="s">
        <v>1078</v>
      </c>
      <c r="I1757" s="2" t="s">
        <v>231</v>
      </c>
      <c r="N1757" s="11">
        <v>98403</v>
      </c>
      <c r="O1757" s="11">
        <v>683</v>
      </c>
      <c r="P1757" s="2" t="s">
        <v>18</v>
      </c>
      <c r="Q1757" s="2" t="s">
        <v>19</v>
      </c>
      <c r="R1757" s="14">
        <v>100000000</v>
      </c>
      <c r="S1757" s="9">
        <f t="shared" si="86"/>
        <v>55370362</v>
      </c>
    </row>
    <row r="1758" spans="1:21" ht="13.2">
      <c r="A1758" s="2" t="s">
        <v>5277</v>
      </c>
      <c r="B1758" s="2" t="s">
        <v>5697</v>
      </c>
      <c r="C1758" s="5">
        <v>6.6</v>
      </c>
      <c r="D1758" s="7">
        <v>1989</v>
      </c>
      <c r="E1758" s="7" t="str">
        <f t="shared" si="87"/>
        <v>1980s</v>
      </c>
      <c r="F1758" s="9">
        <v>57469179</v>
      </c>
      <c r="G1758" s="11">
        <v>98</v>
      </c>
      <c r="H1758" s="2" t="s">
        <v>3289</v>
      </c>
      <c r="I1758" s="2" t="s">
        <v>1761</v>
      </c>
      <c r="N1758" s="11">
        <v>63855</v>
      </c>
      <c r="O1758" s="11">
        <v>248</v>
      </c>
      <c r="P1758" s="2" t="s">
        <v>18</v>
      </c>
      <c r="Q1758" s="2" t="s">
        <v>19</v>
      </c>
      <c r="R1758" s="14">
        <v>11500000</v>
      </c>
      <c r="S1758" s="9">
        <f t="shared" si="86"/>
        <v>45969179</v>
      </c>
    </row>
    <row r="1759" spans="1:21" ht="13.2">
      <c r="A1759" s="2" t="s">
        <v>2786</v>
      </c>
      <c r="B1759" s="2" t="s">
        <v>3578</v>
      </c>
      <c r="C1759" s="5">
        <v>6.6</v>
      </c>
      <c r="D1759" s="7">
        <v>1991</v>
      </c>
      <c r="E1759" s="7" t="str">
        <f t="shared" si="87"/>
        <v>1990s</v>
      </c>
      <c r="F1759" s="9">
        <v>74787599</v>
      </c>
      <c r="G1759" s="11">
        <v>30</v>
      </c>
      <c r="H1759" s="2" t="s">
        <v>128</v>
      </c>
      <c r="I1759" s="2" t="s">
        <v>1606</v>
      </c>
      <c r="N1759" s="11">
        <v>12549</v>
      </c>
      <c r="O1759" s="11">
        <v>109</v>
      </c>
      <c r="P1759" s="2" t="s">
        <v>18</v>
      </c>
      <c r="Q1759" s="2" t="s">
        <v>19</v>
      </c>
      <c r="R1759" s="14">
        <v>30000000</v>
      </c>
      <c r="S1759" s="9">
        <f t="shared" si="86"/>
        <v>44787599</v>
      </c>
    </row>
    <row r="1760" spans="1:21" ht="13.2">
      <c r="A1760" s="2" t="s">
        <v>3121</v>
      </c>
      <c r="B1760" s="2" t="s">
        <v>3122</v>
      </c>
      <c r="C1760" s="5">
        <v>6.6</v>
      </c>
      <c r="D1760" s="7">
        <v>1994</v>
      </c>
      <c r="E1760" s="7" t="str">
        <f t="shared" si="87"/>
        <v>1990s</v>
      </c>
      <c r="F1760" s="9">
        <v>75668868</v>
      </c>
      <c r="G1760" s="11">
        <v>98</v>
      </c>
      <c r="H1760" s="2" t="s">
        <v>832</v>
      </c>
      <c r="I1760" s="2" t="s">
        <v>1640</v>
      </c>
      <c r="N1760" s="11">
        <v>60504</v>
      </c>
      <c r="O1760" s="11">
        <v>249</v>
      </c>
      <c r="P1760" s="2" t="s">
        <v>18</v>
      </c>
      <c r="Q1760" s="2" t="s">
        <v>19</v>
      </c>
      <c r="R1760" s="14">
        <v>35000000</v>
      </c>
      <c r="S1760" s="9">
        <f t="shared" si="86"/>
        <v>40668868</v>
      </c>
    </row>
    <row r="1761" spans="1:19" ht="13.2">
      <c r="A1761" s="2" t="s">
        <v>2793</v>
      </c>
      <c r="B1761" s="2" t="s">
        <v>3880</v>
      </c>
      <c r="C1761" s="5">
        <v>6.6</v>
      </c>
      <c r="D1761" s="7">
        <v>1983</v>
      </c>
      <c r="E1761" s="7" t="str">
        <f t="shared" si="87"/>
        <v>1980s</v>
      </c>
      <c r="F1761" s="9">
        <v>67900000</v>
      </c>
      <c r="G1761" s="11">
        <v>106</v>
      </c>
      <c r="H1761" s="2" t="s">
        <v>27</v>
      </c>
      <c r="I1761" s="2" t="s">
        <v>3879</v>
      </c>
      <c r="N1761" s="11">
        <v>74374</v>
      </c>
      <c r="O1761" s="11">
        <v>225</v>
      </c>
      <c r="P1761" s="2" t="s">
        <v>18</v>
      </c>
      <c r="Q1761" s="2" t="s">
        <v>30</v>
      </c>
      <c r="R1761" s="14">
        <v>27500000</v>
      </c>
      <c r="S1761" s="9">
        <f t="shared" si="86"/>
        <v>40400000</v>
      </c>
    </row>
    <row r="1762" spans="1:19" ht="13.2">
      <c r="A1762" s="2" t="s">
        <v>915</v>
      </c>
      <c r="B1762" s="2" t="s">
        <v>6537</v>
      </c>
      <c r="C1762" s="5">
        <v>6.6</v>
      </c>
      <c r="D1762" s="7">
        <v>1987</v>
      </c>
      <c r="E1762" s="7" t="str">
        <f t="shared" si="87"/>
        <v>1980s</v>
      </c>
      <c r="F1762" s="9">
        <v>44793200</v>
      </c>
      <c r="G1762" s="11">
        <v>131</v>
      </c>
      <c r="H1762" s="2" t="s">
        <v>3841</v>
      </c>
      <c r="I1762" s="2" t="s">
        <v>6536</v>
      </c>
      <c r="N1762" s="11">
        <v>49820</v>
      </c>
      <c r="O1762" s="11">
        <v>311</v>
      </c>
      <c r="P1762" s="2" t="s">
        <v>18</v>
      </c>
      <c r="Q1762" s="2" t="s">
        <v>19</v>
      </c>
      <c r="R1762" s="14">
        <v>4500000</v>
      </c>
      <c r="S1762" s="9">
        <f t="shared" si="86"/>
        <v>40293200</v>
      </c>
    </row>
    <row r="1763" spans="1:19" ht="13.2">
      <c r="A1763" s="2" t="s">
        <v>394</v>
      </c>
      <c r="B1763" s="2" t="s">
        <v>3825</v>
      </c>
      <c r="C1763" s="5">
        <v>6.6</v>
      </c>
      <c r="D1763" s="7">
        <v>2013</v>
      </c>
      <c r="E1763" s="7" t="str">
        <f t="shared" si="87"/>
        <v>2010s</v>
      </c>
      <c r="F1763" s="9">
        <v>63910583</v>
      </c>
      <c r="G1763" s="11">
        <v>222</v>
      </c>
      <c r="H1763" s="2" t="s">
        <v>874</v>
      </c>
      <c r="I1763" s="2" t="s">
        <v>910</v>
      </c>
      <c r="N1763" s="11">
        <v>106755</v>
      </c>
      <c r="O1763" s="11">
        <v>173</v>
      </c>
      <c r="P1763" s="2" t="s">
        <v>18</v>
      </c>
      <c r="Q1763" s="2" t="s">
        <v>19</v>
      </c>
      <c r="R1763" s="14">
        <v>28000000</v>
      </c>
      <c r="S1763" s="9">
        <f t="shared" si="86"/>
        <v>35910583</v>
      </c>
    </row>
    <row r="1764" spans="1:19" ht="13.2">
      <c r="A1764" s="2" t="s">
        <v>704</v>
      </c>
      <c r="B1764" s="2" t="s">
        <v>3944</v>
      </c>
      <c r="C1764" s="5">
        <v>6.6</v>
      </c>
      <c r="D1764" s="7">
        <v>1990</v>
      </c>
      <c r="E1764" s="7" t="str">
        <f t="shared" si="87"/>
        <v>1990s</v>
      </c>
      <c r="F1764" s="9">
        <v>61490000</v>
      </c>
      <c r="G1764" s="11">
        <v>49</v>
      </c>
      <c r="H1764" s="2" t="s">
        <v>1546</v>
      </c>
      <c r="I1764" s="2" t="s">
        <v>805</v>
      </c>
      <c r="N1764" s="11">
        <v>62037</v>
      </c>
      <c r="O1764" s="11">
        <v>148</v>
      </c>
      <c r="P1764" s="2" t="s">
        <v>18</v>
      </c>
      <c r="Q1764" s="2" t="s">
        <v>19</v>
      </c>
      <c r="R1764" s="14">
        <v>26000000</v>
      </c>
      <c r="S1764" s="9">
        <f t="shared" si="86"/>
        <v>35490000</v>
      </c>
    </row>
    <row r="1765" spans="1:19" ht="13.2">
      <c r="A1765" s="2" t="s">
        <v>1284</v>
      </c>
      <c r="B1765" s="2" t="s">
        <v>1775</v>
      </c>
      <c r="C1765" s="5">
        <v>6.6</v>
      </c>
      <c r="D1765" s="7">
        <v>2010</v>
      </c>
      <c r="E1765" s="7" t="str">
        <f t="shared" si="87"/>
        <v>2010s</v>
      </c>
      <c r="F1765" s="9">
        <v>100448498</v>
      </c>
      <c r="G1765" s="11">
        <v>307</v>
      </c>
      <c r="H1765" s="2" t="s">
        <v>1278</v>
      </c>
      <c r="I1765" s="2" t="s">
        <v>54</v>
      </c>
      <c r="N1765" s="11">
        <v>272789</v>
      </c>
      <c r="O1765" s="11">
        <v>285</v>
      </c>
      <c r="P1765" s="2" t="s">
        <v>18</v>
      </c>
      <c r="Q1765" s="2" t="s">
        <v>19</v>
      </c>
      <c r="R1765" s="14">
        <v>65000000</v>
      </c>
      <c r="S1765" s="9">
        <f t="shared" si="86"/>
        <v>35448498</v>
      </c>
    </row>
    <row r="1766" spans="1:19" ht="13.2">
      <c r="A1766" s="2" t="s">
        <v>2368</v>
      </c>
      <c r="B1766" s="2" t="s">
        <v>6902</v>
      </c>
      <c r="C1766" s="5">
        <v>6.6</v>
      </c>
      <c r="D1766" s="7">
        <v>2000</v>
      </c>
      <c r="E1766" s="7" t="str">
        <f t="shared" si="87"/>
        <v>2000s</v>
      </c>
      <c r="F1766" s="9">
        <v>38168022</v>
      </c>
      <c r="G1766" s="11">
        <v>53</v>
      </c>
      <c r="H1766" s="2" t="s">
        <v>6527</v>
      </c>
      <c r="I1766" s="2" t="s">
        <v>451</v>
      </c>
      <c r="N1766" s="11">
        <v>4687</v>
      </c>
      <c r="O1766" s="11">
        <v>83</v>
      </c>
      <c r="P1766" s="2" t="s">
        <v>18</v>
      </c>
      <c r="Q1766" s="2" t="s">
        <v>19</v>
      </c>
      <c r="R1766" s="14">
        <v>3000000</v>
      </c>
      <c r="S1766" s="9">
        <f t="shared" si="86"/>
        <v>35168022</v>
      </c>
    </row>
    <row r="1767" spans="1:19" ht="13.2">
      <c r="A1767" s="2" t="s">
        <v>2406</v>
      </c>
      <c r="B1767" s="2" t="s">
        <v>3895</v>
      </c>
      <c r="C1767" s="5">
        <v>6.6</v>
      </c>
      <c r="D1767" s="7">
        <v>1997</v>
      </c>
      <c r="E1767" s="7" t="str">
        <f t="shared" si="87"/>
        <v>1990s</v>
      </c>
      <c r="F1767" s="9">
        <v>60491560</v>
      </c>
      <c r="G1767" s="11">
        <v>83</v>
      </c>
      <c r="H1767" s="2" t="s">
        <v>1103</v>
      </c>
      <c r="I1767" s="2" t="s">
        <v>269</v>
      </c>
      <c r="N1767" s="11">
        <v>50653</v>
      </c>
      <c r="O1767" s="11">
        <v>143</v>
      </c>
      <c r="P1767" s="2" t="s">
        <v>18</v>
      </c>
      <c r="Q1767" s="2" t="s">
        <v>19</v>
      </c>
      <c r="R1767" s="14">
        <v>27000000</v>
      </c>
      <c r="S1767" s="9">
        <f t="shared" si="86"/>
        <v>33491560</v>
      </c>
    </row>
    <row r="1768" spans="1:19" ht="13.2">
      <c r="A1768" s="2" t="s">
        <v>1259</v>
      </c>
      <c r="B1768" s="2" t="s">
        <v>2882</v>
      </c>
      <c r="C1768" s="5">
        <v>6.6</v>
      </c>
      <c r="D1768" s="7">
        <v>2008</v>
      </c>
      <c r="E1768" s="7" t="str">
        <f t="shared" si="87"/>
        <v>2000s</v>
      </c>
      <c r="F1768" s="9">
        <v>72266306</v>
      </c>
      <c r="G1768" s="11">
        <v>235</v>
      </c>
      <c r="H1768" s="2" t="s">
        <v>1103</v>
      </c>
      <c r="I1768" s="2" t="s">
        <v>309</v>
      </c>
      <c r="N1768" s="11">
        <v>127528</v>
      </c>
      <c r="O1768" s="11">
        <v>422</v>
      </c>
      <c r="P1768" s="2" t="s">
        <v>18</v>
      </c>
      <c r="Q1768" s="2" t="s">
        <v>19</v>
      </c>
      <c r="R1768" s="14">
        <v>40000000</v>
      </c>
      <c r="S1768" s="9">
        <f t="shared" si="86"/>
        <v>32266306</v>
      </c>
    </row>
    <row r="1769" spans="1:19" ht="13.2">
      <c r="A1769" s="2" t="s">
        <v>518</v>
      </c>
      <c r="B1769" s="2" t="s">
        <v>4810</v>
      </c>
      <c r="C1769" s="5">
        <v>6.6</v>
      </c>
      <c r="D1769" s="7">
        <v>2011</v>
      </c>
      <c r="E1769" s="7" t="str">
        <f t="shared" si="87"/>
        <v>2010s</v>
      </c>
      <c r="F1769" s="9">
        <v>52691009</v>
      </c>
      <c r="G1769" s="11">
        <v>103</v>
      </c>
      <c r="H1769" s="2" t="s">
        <v>1492</v>
      </c>
      <c r="I1769" s="2" t="s">
        <v>4343</v>
      </c>
      <c r="N1769" s="11">
        <v>18727</v>
      </c>
      <c r="O1769" s="11">
        <v>45</v>
      </c>
      <c r="P1769" s="2" t="s">
        <v>18</v>
      </c>
      <c r="Q1769" s="2" t="s">
        <v>19</v>
      </c>
      <c r="R1769" s="14">
        <v>21000000</v>
      </c>
      <c r="S1769" s="9">
        <f t="shared" si="86"/>
        <v>31691009</v>
      </c>
    </row>
    <row r="1770" spans="1:19" ht="13.2">
      <c r="A1770" s="2" t="s">
        <v>1204</v>
      </c>
      <c r="B1770" s="2" t="s">
        <v>1209</v>
      </c>
      <c r="C1770" s="5">
        <v>6.6</v>
      </c>
      <c r="D1770" s="7">
        <v>2009</v>
      </c>
      <c r="E1770" s="7" t="str">
        <f t="shared" si="87"/>
        <v>2000s</v>
      </c>
      <c r="F1770" s="9">
        <v>112703470</v>
      </c>
      <c r="G1770" s="11">
        <v>187</v>
      </c>
      <c r="H1770" s="2" t="s">
        <v>750</v>
      </c>
      <c r="I1770" s="2" t="s">
        <v>1208</v>
      </c>
      <c r="J1770" t="str">
        <f>IF(I1770="Meryl Streep",B1770," ")</f>
        <v>It's Complicated </v>
      </c>
      <c r="N1770" s="11">
        <v>69860</v>
      </c>
      <c r="O1770" s="11">
        <v>214</v>
      </c>
      <c r="P1770" s="2" t="s">
        <v>18</v>
      </c>
      <c r="Q1770" s="2" t="s">
        <v>19</v>
      </c>
      <c r="R1770" s="14">
        <v>85000000</v>
      </c>
      <c r="S1770" s="9">
        <f t="shared" si="86"/>
        <v>27703470</v>
      </c>
    </row>
    <row r="1771" spans="1:19" ht="13.2">
      <c r="A1771" s="2" t="s">
        <v>2932</v>
      </c>
      <c r="B1771" s="2" t="s">
        <v>2933</v>
      </c>
      <c r="C1771" s="5">
        <v>6.6</v>
      </c>
      <c r="D1771" s="7">
        <v>2012</v>
      </c>
      <c r="E1771" s="7" t="str">
        <f t="shared" si="87"/>
        <v>2010s</v>
      </c>
      <c r="F1771" s="9">
        <v>51853450</v>
      </c>
      <c r="G1771" s="11">
        <v>169</v>
      </c>
      <c r="H1771" s="2" t="s">
        <v>2250</v>
      </c>
      <c r="I1771" s="2" t="s">
        <v>420</v>
      </c>
      <c r="N1771" s="11">
        <v>37398</v>
      </c>
      <c r="O1771" s="11">
        <v>110</v>
      </c>
      <c r="P1771" s="2" t="s">
        <v>18</v>
      </c>
      <c r="Q1771" s="2" t="s">
        <v>19</v>
      </c>
      <c r="R1771" s="14">
        <v>25000000</v>
      </c>
      <c r="S1771" s="9">
        <f t="shared" si="86"/>
        <v>26853450</v>
      </c>
    </row>
    <row r="1772" spans="1:19" ht="13.2">
      <c r="A1772" s="2" t="s">
        <v>2435</v>
      </c>
      <c r="B1772" s="2" t="s">
        <v>5578</v>
      </c>
      <c r="C1772" s="5">
        <v>6.6</v>
      </c>
      <c r="D1772" s="7">
        <v>2008</v>
      </c>
      <c r="E1772" s="7" t="str">
        <f t="shared" si="87"/>
        <v>2000s</v>
      </c>
      <c r="F1772" s="9">
        <v>38087366</v>
      </c>
      <c r="G1772" s="11">
        <v>153</v>
      </c>
      <c r="H1772" s="2" t="s">
        <v>2011</v>
      </c>
      <c r="I1772" s="2" t="s">
        <v>3297</v>
      </c>
      <c r="N1772" s="11">
        <v>113918</v>
      </c>
      <c r="O1772" s="11">
        <v>165</v>
      </c>
      <c r="P1772" s="2" t="s">
        <v>18</v>
      </c>
      <c r="Q1772" s="2" t="s">
        <v>19</v>
      </c>
      <c r="R1772" s="14">
        <v>12000000</v>
      </c>
      <c r="S1772" s="9">
        <f t="shared" si="86"/>
        <v>26087366</v>
      </c>
    </row>
    <row r="1773" spans="1:19" ht="13.2">
      <c r="A1773" s="2" t="s">
        <v>2144</v>
      </c>
      <c r="B1773" s="2" t="s">
        <v>5858</v>
      </c>
      <c r="C1773" s="5">
        <v>6.6</v>
      </c>
      <c r="D1773" s="7">
        <v>2015</v>
      </c>
      <c r="E1773" s="7" t="str">
        <f t="shared" si="87"/>
        <v>2010s</v>
      </c>
      <c r="F1773" s="9">
        <v>33071558</v>
      </c>
      <c r="G1773" s="11">
        <v>158</v>
      </c>
      <c r="H1773" s="2" t="s">
        <v>1278</v>
      </c>
      <c r="I1773" s="2" t="s">
        <v>5857</v>
      </c>
      <c r="N1773" s="11">
        <v>22369</v>
      </c>
      <c r="O1773" s="11">
        <v>100</v>
      </c>
      <c r="P1773" s="2" t="s">
        <v>18</v>
      </c>
      <c r="Q1773" s="2" t="s">
        <v>30</v>
      </c>
      <c r="R1773" s="14">
        <v>10000000</v>
      </c>
      <c r="S1773" s="9">
        <f t="shared" si="86"/>
        <v>23071558</v>
      </c>
    </row>
    <row r="1774" spans="1:19" ht="13.2">
      <c r="A1774" s="2" t="s">
        <v>3173</v>
      </c>
      <c r="B1774" s="2" t="s">
        <v>4047</v>
      </c>
      <c r="C1774" s="5">
        <v>6.6</v>
      </c>
      <c r="D1774" s="7">
        <v>2005</v>
      </c>
      <c r="E1774" s="7" t="str">
        <f t="shared" si="87"/>
        <v>2000s</v>
      </c>
      <c r="F1774" s="9">
        <v>47124400</v>
      </c>
      <c r="G1774" s="11">
        <v>128</v>
      </c>
      <c r="H1774" s="2" t="s">
        <v>297</v>
      </c>
      <c r="I1774" s="2" t="s">
        <v>253</v>
      </c>
      <c r="N1774" s="11">
        <v>49676</v>
      </c>
      <c r="O1774" s="11">
        <v>181</v>
      </c>
      <c r="P1774" s="2" t="s">
        <v>18</v>
      </c>
      <c r="Q1774" s="2" t="s">
        <v>19</v>
      </c>
      <c r="R1774" s="14">
        <v>25000000</v>
      </c>
      <c r="S1774" s="9">
        <f t="shared" si="86"/>
        <v>22124400</v>
      </c>
    </row>
    <row r="1775" spans="1:19" ht="13.2">
      <c r="A1775" s="2" t="s">
        <v>36</v>
      </c>
      <c r="B1775" s="2" t="s">
        <v>6492</v>
      </c>
      <c r="C1775" s="5">
        <v>6.6</v>
      </c>
      <c r="D1775" s="7">
        <v>2013</v>
      </c>
      <c r="E1775" s="7" t="str">
        <f t="shared" si="87"/>
        <v>2010s</v>
      </c>
      <c r="F1775" s="9">
        <v>24475193</v>
      </c>
      <c r="G1775" s="11">
        <v>364</v>
      </c>
      <c r="H1775" s="2" t="s">
        <v>750</v>
      </c>
      <c r="I1775" s="2" t="s">
        <v>36</v>
      </c>
      <c r="N1775" s="11">
        <v>190494</v>
      </c>
      <c r="O1775" s="11">
        <v>314</v>
      </c>
      <c r="P1775" s="2" t="s">
        <v>18</v>
      </c>
      <c r="Q1775" s="2" t="s">
        <v>19</v>
      </c>
      <c r="R1775" s="14">
        <v>3000000</v>
      </c>
      <c r="S1775" s="9">
        <f t="shared" si="86"/>
        <v>21475193</v>
      </c>
    </row>
    <row r="1776" spans="1:19" ht="13.2">
      <c r="A1776" s="2" t="s">
        <v>1322</v>
      </c>
      <c r="B1776" s="2" t="s">
        <v>1324</v>
      </c>
      <c r="C1776" s="5">
        <v>6.6</v>
      </c>
      <c r="D1776" s="7">
        <v>2008</v>
      </c>
      <c r="E1776" s="7" t="str">
        <f t="shared" si="87"/>
        <v>2000s</v>
      </c>
      <c r="F1776" s="9">
        <v>101111837</v>
      </c>
      <c r="G1776" s="11">
        <v>215</v>
      </c>
      <c r="H1776" s="2" t="s">
        <v>626</v>
      </c>
      <c r="I1776" s="2" t="s">
        <v>542</v>
      </c>
      <c r="N1776" s="11">
        <v>150764</v>
      </c>
      <c r="O1776" s="11">
        <v>318</v>
      </c>
      <c r="P1776" s="2" t="s">
        <v>18</v>
      </c>
      <c r="Q1776" s="2" t="s">
        <v>19</v>
      </c>
      <c r="R1776" s="14">
        <v>80000000</v>
      </c>
      <c r="S1776" s="9">
        <f t="shared" si="86"/>
        <v>21111837</v>
      </c>
    </row>
    <row r="1777" spans="1:19" ht="13.2">
      <c r="A1777" s="2" t="s">
        <v>1796</v>
      </c>
      <c r="B1777" s="2" t="s">
        <v>3270</v>
      </c>
      <c r="C1777" s="5">
        <v>6.6</v>
      </c>
      <c r="D1777" s="7">
        <v>2011</v>
      </c>
      <c r="E1777" s="7" t="str">
        <f t="shared" si="87"/>
        <v>2010s</v>
      </c>
      <c r="F1777" s="9">
        <v>55802754</v>
      </c>
      <c r="G1777" s="11">
        <v>238</v>
      </c>
      <c r="H1777" s="2" t="s">
        <v>874</v>
      </c>
      <c r="I1777" s="2" t="s">
        <v>174</v>
      </c>
      <c r="N1777" s="11">
        <v>270228</v>
      </c>
      <c r="O1777" s="11">
        <v>194</v>
      </c>
      <c r="P1777" s="2" t="s">
        <v>18</v>
      </c>
      <c r="Q1777" s="2" t="s">
        <v>19</v>
      </c>
      <c r="R1777" s="14">
        <v>35000000</v>
      </c>
      <c r="S1777" s="9">
        <f t="shared" si="86"/>
        <v>20802754</v>
      </c>
    </row>
    <row r="1778" spans="1:19" ht="13.2">
      <c r="A1778" s="2" t="s">
        <v>2786</v>
      </c>
      <c r="B1778" s="2" t="s">
        <v>5580</v>
      </c>
      <c r="C1778" s="5">
        <v>6.6</v>
      </c>
      <c r="D1778" s="7">
        <v>1983</v>
      </c>
      <c r="E1778" s="7" t="str">
        <f t="shared" si="87"/>
        <v>1980s</v>
      </c>
      <c r="F1778" s="9">
        <v>30400000</v>
      </c>
      <c r="G1778" s="11">
        <v>16</v>
      </c>
      <c r="H1778" s="2" t="s">
        <v>1410</v>
      </c>
      <c r="I1778" s="2" t="s">
        <v>1907</v>
      </c>
      <c r="N1778" s="11">
        <v>9503</v>
      </c>
      <c r="O1778" s="11">
        <v>68</v>
      </c>
      <c r="P1778" s="2" t="s">
        <v>18</v>
      </c>
      <c r="Q1778" s="2" t="s">
        <v>30</v>
      </c>
      <c r="R1778" s="14">
        <v>12000000</v>
      </c>
      <c r="S1778" s="9">
        <f t="shared" si="86"/>
        <v>18400000</v>
      </c>
    </row>
    <row r="1779" spans="1:19" ht="13.2">
      <c r="A1779" s="2" t="s">
        <v>397</v>
      </c>
      <c r="B1779" s="2" t="s">
        <v>2388</v>
      </c>
      <c r="C1779" s="5">
        <v>6.6</v>
      </c>
      <c r="D1779" s="7">
        <v>1995</v>
      </c>
      <c r="E1779" s="7" t="str">
        <f t="shared" si="87"/>
        <v>1990s</v>
      </c>
      <c r="F1779" s="9">
        <v>67823573</v>
      </c>
      <c r="G1779" s="11">
        <v>64</v>
      </c>
      <c r="H1779" s="2" t="s">
        <v>512</v>
      </c>
      <c r="I1779" s="2" t="s">
        <v>70</v>
      </c>
      <c r="N1779" s="11">
        <v>91176</v>
      </c>
      <c r="O1779" s="11">
        <v>130</v>
      </c>
      <c r="P1779" s="2" t="s">
        <v>18</v>
      </c>
      <c r="Q1779" s="2" t="s">
        <v>19</v>
      </c>
      <c r="R1779" s="14">
        <v>50000000</v>
      </c>
      <c r="S1779" s="9">
        <f t="shared" si="86"/>
        <v>17823573</v>
      </c>
    </row>
    <row r="1780" spans="1:19" ht="13.2">
      <c r="A1780" s="2" t="s">
        <v>5157</v>
      </c>
      <c r="B1780" s="2" t="s">
        <v>5158</v>
      </c>
      <c r="C1780" s="5">
        <v>6.6</v>
      </c>
      <c r="D1780" s="7">
        <v>2009</v>
      </c>
      <c r="E1780" s="7" t="str">
        <f t="shared" si="87"/>
        <v>2000s</v>
      </c>
      <c r="F1780" s="9">
        <v>32721635</v>
      </c>
      <c r="G1780" s="11">
        <v>241</v>
      </c>
      <c r="H1780" s="2" t="s">
        <v>3048</v>
      </c>
      <c r="I1780" s="2" t="s">
        <v>559</v>
      </c>
      <c r="N1780" s="11">
        <v>67822</v>
      </c>
      <c r="O1780" s="11">
        <v>279</v>
      </c>
      <c r="P1780" s="2" t="s">
        <v>18</v>
      </c>
      <c r="Q1780" s="2" t="s">
        <v>19</v>
      </c>
      <c r="R1780" s="14">
        <v>15000000</v>
      </c>
      <c r="S1780" s="9">
        <f t="shared" si="86"/>
        <v>17721635</v>
      </c>
    </row>
    <row r="1781" spans="1:19" ht="13.2">
      <c r="A1781" s="2" t="s">
        <v>1086</v>
      </c>
      <c r="B1781" s="2" t="s">
        <v>3832</v>
      </c>
      <c r="C1781" s="5">
        <v>6.6</v>
      </c>
      <c r="D1781" s="7">
        <v>2001</v>
      </c>
      <c r="E1781" s="7" t="str">
        <f t="shared" si="87"/>
        <v>2000s</v>
      </c>
      <c r="F1781" s="9">
        <v>45162741</v>
      </c>
      <c r="G1781" s="11">
        <v>135</v>
      </c>
      <c r="H1781" s="2" t="s">
        <v>869</v>
      </c>
      <c r="I1781" s="2" t="s">
        <v>1021</v>
      </c>
      <c r="N1781" s="11">
        <v>201084</v>
      </c>
      <c r="O1781" s="11">
        <v>523</v>
      </c>
      <c r="P1781" s="2" t="s">
        <v>18</v>
      </c>
      <c r="Q1781" s="2" t="s">
        <v>431</v>
      </c>
      <c r="R1781" s="14">
        <v>28000000</v>
      </c>
      <c r="S1781" s="9">
        <f t="shared" si="86"/>
        <v>17162741</v>
      </c>
    </row>
    <row r="1782" spans="1:19" ht="13.2">
      <c r="A1782" s="2" t="s">
        <v>1407</v>
      </c>
      <c r="B1782" s="2" t="s">
        <v>7353</v>
      </c>
      <c r="C1782" s="5">
        <v>6.6</v>
      </c>
      <c r="D1782" s="7">
        <v>1981</v>
      </c>
      <c r="E1782" s="7" t="str">
        <f t="shared" si="87"/>
        <v>1980s</v>
      </c>
      <c r="F1782" s="9">
        <v>17986000</v>
      </c>
      <c r="G1782" s="11">
        <v>161</v>
      </c>
      <c r="H1782" s="2" t="s">
        <v>2897</v>
      </c>
      <c r="I1782" s="2" t="s">
        <v>3619</v>
      </c>
      <c r="N1782" s="11">
        <v>22773</v>
      </c>
      <c r="O1782" s="11">
        <v>195</v>
      </c>
      <c r="P1782" s="2" t="s">
        <v>18</v>
      </c>
      <c r="Q1782" s="2" t="s">
        <v>19</v>
      </c>
      <c r="R1782" s="14">
        <v>1000000</v>
      </c>
      <c r="S1782" s="9">
        <f t="shared" si="86"/>
        <v>16986000</v>
      </c>
    </row>
    <row r="1783" spans="1:19" ht="13.2">
      <c r="A1783" s="2" t="s">
        <v>110</v>
      </c>
      <c r="B1783" s="2" t="s">
        <v>3629</v>
      </c>
      <c r="C1783" s="5">
        <v>6.6</v>
      </c>
      <c r="D1783" s="7">
        <v>1989</v>
      </c>
      <c r="E1783" s="7" t="str">
        <f t="shared" si="87"/>
        <v>1980s</v>
      </c>
      <c r="F1783" s="9">
        <v>45645204</v>
      </c>
      <c r="G1783" s="11">
        <v>63</v>
      </c>
      <c r="H1783" s="2" t="s">
        <v>200</v>
      </c>
      <c r="I1783" s="2" t="s">
        <v>623</v>
      </c>
      <c r="N1783" s="11">
        <v>39306</v>
      </c>
      <c r="O1783" s="11">
        <v>119</v>
      </c>
      <c r="P1783" s="2" t="s">
        <v>18</v>
      </c>
      <c r="Q1783" s="2" t="s">
        <v>19</v>
      </c>
      <c r="R1783" s="14">
        <v>30000000</v>
      </c>
      <c r="S1783" s="9">
        <f t="shared" si="86"/>
        <v>15645204</v>
      </c>
    </row>
    <row r="1784" spans="1:19" ht="13.2">
      <c r="A1784" s="2" t="s">
        <v>804</v>
      </c>
      <c r="B1784" s="2" t="s">
        <v>1946</v>
      </c>
      <c r="C1784" s="5">
        <v>6.6</v>
      </c>
      <c r="D1784" s="7">
        <v>2011</v>
      </c>
      <c r="E1784" s="7" t="str">
        <f t="shared" si="87"/>
        <v>2010s</v>
      </c>
      <c r="F1784" s="9">
        <v>75638743</v>
      </c>
      <c r="G1784" s="11">
        <v>436</v>
      </c>
      <c r="H1784" s="2" t="s">
        <v>1945</v>
      </c>
      <c r="I1784" s="2" t="s">
        <v>627</v>
      </c>
      <c r="N1784" s="11">
        <v>180479</v>
      </c>
      <c r="O1784" s="11">
        <v>411</v>
      </c>
      <c r="P1784" s="2" t="s">
        <v>18</v>
      </c>
      <c r="Q1784" s="2" t="s">
        <v>19</v>
      </c>
      <c r="R1784" s="14">
        <v>60000000</v>
      </c>
      <c r="S1784" s="9">
        <f t="shared" si="86"/>
        <v>15638743</v>
      </c>
    </row>
    <row r="1785" spans="1:19" ht="13.2">
      <c r="A1785" s="2" t="s">
        <v>364</v>
      </c>
      <c r="B1785" s="2" t="s">
        <v>1864</v>
      </c>
      <c r="C1785" s="5">
        <v>6.6</v>
      </c>
      <c r="D1785" s="7">
        <v>2000</v>
      </c>
      <c r="E1785" s="7" t="str">
        <f t="shared" si="87"/>
        <v>2000s</v>
      </c>
      <c r="F1785" s="9">
        <v>77086030</v>
      </c>
      <c r="G1785" s="11">
        <v>178</v>
      </c>
      <c r="H1785" s="2" t="s">
        <v>1863</v>
      </c>
      <c r="I1785" s="2" t="s">
        <v>373</v>
      </c>
      <c r="N1785" s="11">
        <v>65297</v>
      </c>
      <c r="O1785" s="11">
        <v>602</v>
      </c>
      <c r="P1785" s="2" t="s">
        <v>18</v>
      </c>
      <c r="Q1785" s="2" t="s">
        <v>771</v>
      </c>
      <c r="R1785" s="14">
        <v>62000000</v>
      </c>
      <c r="S1785" s="9">
        <f t="shared" si="86"/>
        <v>15086030</v>
      </c>
    </row>
    <row r="1786" spans="1:19" ht="13.2">
      <c r="A1786" s="2" t="s">
        <v>454</v>
      </c>
      <c r="B1786" s="2" t="s">
        <v>4503</v>
      </c>
      <c r="C1786" s="5">
        <v>6.6</v>
      </c>
      <c r="D1786" s="7">
        <v>2014</v>
      </c>
      <c r="E1786" s="7" t="str">
        <f t="shared" si="87"/>
        <v>2010s</v>
      </c>
      <c r="F1786" s="9">
        <v>34290142</v>
      </c>
      <c r="G1786" s="11">
        <v>156</v>
      </c>
      <c r="H1786" s="2" t="s">
        <v>1278</v>
      </c>
      <c r="I1786" s="2" t="s">
        <v>2252</v>
      </c>
      <c r="N1786" s="11">
        <v>54242</v>
      </c>
      <c r="O1786" s="11">
        <v>145</v>
      </c>
      <c r="P1786" s="2" t="s">
        <v>18</v>
      </c>
      <c r="Q1786" s="2" t="s">
        <v>19</v>
      </c>
      <c r="R1786" s="14">
        <v>19800000</v>
      </c>
      <c r="S1786" s="9">
        <f t="shared" si="86"/>
        <v>14490142</v>
      </c>
    </row>
    <row r="1787" spans="1:19" ht="13.2">
      <c r="A1787" s="2" t="s">
        <v>1709</v>
      </c>
      <c r="B1787" s="2" t="s">
        <v>4334</v>
      </c>
      <c r="C1787" s="5">
        <v>6.6</v>
      </c>
      <c r="D1787" s="7">
        <v>2005</v>
      </c>
      <c r="E1787" s="7" t="str">
        <f t="shared" si="87"/>
        <v>2000s</v>
      </c>
      <c r="F1787" s="9">
        <v>36020063</v>
      </c>
      <c r="G1787" s="11">
        <v>116</v>
      </c>
      <c r="H1787" s="2" t="s">
        <v>1945</v>
      </c>
      <c r="I1787" s="2" t="s">
        <v>2019</v>
      </c>
      <c r="N1787" s="11">
        <v>62584</v>
      </c>
      <c r="O1787" s="11">
        <v>375</v>
      </c>
      <c r="P1787" s="2" t="s">
        <v>18</v>
      </c>
      <c r="Q1787" s="2" t="s">
        <v>19</v>
      </c>
      <c r="R1787" s="14">
        <v>22000000</v>
      </c>
      <c r="S1787" s="9">
        <f t="shared" si="86"/>
        <v>14020063</v>
      </c>
    </row>
    <row r="1788" spans="1:19" ht="13.2">
      <c r="A1788" s="2" t="s">
        <v>2855</v>
      </c>
      <c r="B1788" s="2" t="s">
        <v>4061</v>
      </c>
      <c r="C1788" s="5">
        <v>6.6</v>
      </c>
      <c r="D1788" s="7">
        <v>2005</v>
      </c>
      <c r="E1788" s="7" t="str">
        <f t="shared" si="87"/>
        <v>2000s</v>
      </c>
      <c r="F1788" s="9">
        <v>39008741</v>
      </c>
      <c r="G1788" s="11">
        <v>88</v>
      </c>
      <c r="H1788" s="2" t="s">
        <v>3899</v>
      </c>
      <c r="I1788" s="2" t="s">
        <v>398</v>
      </c>
      <c r="N1788" s="11">
        <v>44838</v>
      </c>
      <c r="O1788" s="11">
        <v>223</v>
      </c>
      <c r="P1788" s="2" t="s">
        <v>18</v>
      </c>
      <c r="Q1788" s="2" t="s">
        <v>19</v>
      </c>
      <c r="R1788" s="14">
        <v>25000000</v>
      </c>
      <c r="S1788" s="9">
        <f t="shared" si="86"/>
        <v>14008741</v>
      </c>
    </row>
    <row r="1789" spans="1:19" ht="13.2">
      <c r="A1789" s="2" t="s">
        <v>558</v>
      </c>
      <c r="B1789" s="2" t="s">
        <v>2604</v>
      </c>
      <c r="C1789" s="5">
        <v>6.6</v>
      </c>
      <c r="D1789" s="7">
        <v>1996</v>
      </c>
      <c r="E1789" s="7" t="str">
        <f t="shared" si="87"/>
        <v>1990s</v>
      </c>
      <c r="F1789" s="9">
        <v>58918501</v>
      </c>
      <c r="G1789" s="11">
        <v>65</v>
      </c>
      <c r="H1789" s="2" t="s">
        <v>2603</v>
      </c>
      <c r="I1789" s="2" t="s">
        <v>899</v>
      </c>
      <c r="N1789" s="11">
        <v>40126</v>
      </c>
      <c r="O1789" s="11">
        <v>107</v>
      </c>
      <c r="P1789" s="2" t="s">
        <v>18</v>
      </c>
      <c r="Q1789" s="2" t="s">
        <v>19</v>
      </c>
      <c r="R1789" s="14">
        <v>46000000</v>
      </c>
      <c r="S1789" s="9">
        <f t="shared" si="86"/>
        <v>12918501</v>
      </c>
    </row>
    <row r="1790" spans="1:19" ht="13.2">
      <c r="A1790" s="2" t="s">
        <v>4576</v>
      </c>
      <c r="B1790" s="2" t="s">
        <v>5924</v>
      </c>
      <c r="C1790" s="5">
        <v>6.6</v>
      </c>
      <c r="D1790" s="7">
        <v>2014</v>
      </c>
      <c r="E1790" s="7" t="str">
        <f t="shared" si="87"/>
        <v>2010s</v>
      </c>
      <c r="F1790" s="9">
        <v>21569041</v>
      </c>
      <c r="G1790" s="11">
        <v>91</v>
      </c>
      <c r="H1790" s="2" t="s">
        <v>1655</v>
      </c>
      <c r="I1790" s="2" t="s">
        <v>745</v>
      </c>
      <c r="N1790" s="11">
        <v>8058</v>
      </c>
      <c r="O1790" s="11">
        <v>57</v>
      </c>
      <c r="P1790" s="2" t="s">
        <v>18</v>
      </c>
      <c r="Q1790" s="2" t="s">
        <v>19</v>
      </c>
      <c r="R1790" s="14">
        <v>9000000</v>
      </c>
      <c r="S1790" s="9">
        <f t="shared" si="86"/>
        <v>12569041</v>
      </c>
    </row>
    <row r="1791" spans="1:19" ht="13.2">
      <c r="A1791" s="2" t="s">
        <v>43</v>
      </c>
      <c r="B1791" s="2" t="s">
        <v>3637</v>
      </c>
      <c r="C1791" s="5">
        <v>6.6</v>
      </c>
      <c r="D1791" s="7">
        <v>2009</v>
      </c>
      <c r="E1791" s="7" t="str">
        <f t="shared" si="87"/>
        <v>2000s</v>
      </c>
      <c r="F1791" s="9">
        <v>42057340</v>
      </c>
      <c r="G1791" s="11">
        <v>397</v>
      </c>
      <c r="H1791" s="2" t="s">
        <v>2554</v>
      </c>
      <c r="I1791" s="2" t="s">
        <v>2032</v>
      </c>
      <c r="N1791" s="11">
        <v>158354</v>
      </c>
      <c r="O1791" s="11">
        <v>691</v>
      </c>
      <c r="P1791" s="2" t="s">
        <v>18</v>
      </c>
      <c r="Q1791" s="2" t="s">
        <v>19</v>
      </c>
      <c r="R1791" s="14">
        <v>30000000</v>
      </c>
      <c r="S1791" s="9">
        <f t="shared" si="86"/>
        <v>12057340</v>
      </c>
    </row>
    <row r="1792" spans="1:19" ht="13.2">
      <c r="A1792" s="2" t="s">
        <v>1247</v>
      </c>
      <c r="B1792" s="2" t="s">
        <v>4509</v>
      </c>
      <c r="C1792" s="5">
        <v>6.6</v>
      </c>
      <c r="D1792" s="7">
        <v>1995</v>
      </c>
      <c r="E1792" s="7" t="str">
        <f t="shared" si="87"/>
        <v>1990s</v>
      </c>
      <c r="F1792" s="9">
        <v>32051917</v>
      </c>
      <c r="G1792" s="11">
        <v>57</v>
      </c>
      <c r="H1792" s="2" t="s">
        <v>1103</v>
      </c>
      <c r="I1792" s="2" t="s">
        <v>4508</v>
      </c>
      <c r="N1792" s="11">
        <v>42315</v>
      </c>
      <c r="O1792" s="11">
        <v>140</v>
      </c>
      <c r="P1792" s="2" t="s">
        <v>18</v>
      </c>
      <c r="Q1792" s="2" t="s">
        <v>19</v>
      </c>
      <c r="R1792" s="14">
        <v>20000000</v>
      </c>
      <c r="S1792" s="9">
        <f t="shared" si="86"/>
        <v>12051917</v>
      </c>
    </row>
    <row r="1793" spans="1:19" ht="13.2">
      <c r="A1793" s="2" t="s">
        <v>4062</v>
      </c>
      <c r="B1793" s="2" t="s">
        <v>4063</v>
      </c>
      <c r="C1793" s="5">
        <v>6.6</v>
      </c>
      <c r="D1793" s="7">
        <v>2001</v>
      </c>
      <c r="E1793" s="7" t="str">
        <f t="shared" si="87"/>
        <v>2000s</v>
      </c>
      <c r="F1793" s="9">
        <v>36833473</v>
      </c>
      <c r="G1793" s="11">
        <v>116</v>
      </c>
      <c r="H1793" s="2" t="s">
        <v>267</v>
      </c>
      <c r="I1793" s="2" t="s">
        <v>291</v>
      </c>
      <c r="N1793" s="11">
        <v>53126</v>
      </c>
      <c r="O1793" s="11">
        <v>254</v>
      </c>
      <c r="P1793" s="2" t="s">
        <v>18</v>
      </c>
      <c r="Q1793" s="2" t="s">
        <v>771</v>
      </c>
      <c r="R1793" s="14">
        <v>25000000</v>
      </c>
      <c r="S1793" s="9">
        <f t="shared" si="86"/>
        <v>11833473</v>
      </c>
    </row>
    <row r="1794" spans="1:19" ht="13.2">
      <c r="A1794" s="2" t="s">
        <v>5224</v>
      </c>
      <c r="B1794" s="2" t="s">
        <v>5351</v>
      </c>
      <c r="C1794" s="5">
        <v>6.6</v>
      </c>
      <c r="D1794" s="7">
        <v>2002</v>
      </c>
      <c r="E1794" s="7" t="str">
        <f t="shared" si="87"/>
        <v>2000s</v>
      </c>
      <c r="F1794" s="9">
        <v>25571351</v>
      </c>
      <c r="G1794" s="11">
        <v>38</v>
      </c>
      <c r="H1794" s="2" t="s">
        <v>3810</v>
      </c>
      <c r="I1794" s="2" t="s">
        <v>5227</v>
      </c>
      <c r="N1794" s="11">
        <v>3135</v>
      </c>
      <c r="O1794" s="11">
        <v>78</v>
      </c>
      <c r="P1794" s="2" t="s">
        <v>18</v>
      </c>
      <c r="Q1794" s="2" t="s">
        <v>19</v>
      </c>
      <c r="R1794" s="14">
        <v>14000000</v>
      </c>
      <c r="S1794" s="9">
        <f t="shared" ref="S1794:S1857" si="88">F1794-R1794</f>
        <v>11571351</v>
      </c>
    </row>
    <row r="1795" spans="1:19" ht="13.2">
      <c r="A1795" s="2" t="s">
        <v>1302</v>
      </c>
      <c r="B1795" s="2" t="s">
        <v>3653</v>
      </c>
      <c r="C1795" s="5">
        <v>6.6</v>
      </c>
      <c r="D1795" s="7">
        <v>1987</v>
      </c>
      <c r="E1795" s="7" t="str">
        <f t="shared" ref="E1795:E1858" si="89">LEFT(D1795,3)&amp;"0s"</f>
        <v>1980s</v>
      </c>
      <c r="F1795" s="9">
        <v>38122105</v>
      </c>
      <c r="G1795" s="11">
        <v>120</v>
      </c>
      <c r="H1795" s="2" t="s">
        <v>743</v>
      </c>
      <c r="I1795" s="2" t="s">
        <v>3651</v>
      </c>
      <c r="N1795" s="11">
        <v>112669</v>
      </c>
      <c r="O1795" s="11">
        <v>226</v>
      </c>
      <c r="P1795" s="2" t="s">
        <v>18</v>
      </c>
      <c r="Q1795" s="2" t="s">
        <v>19</v>
      </c>
      <c r="R1795" s="14">
        <v>27000000</v>
      </c>
      <c r="S1795" s="9">
        <f t="shared" si="88"/>
        <v>11122105</v>
      </c>
    </row>
    <row r="1796" spans="1:19" ht="13.2">
      <c r="A1796" s="2" t="s">
        <v>3278</v>
      </c>
      <c r="B1796" s="2" t="s">
        <v>3280</v>
      </c>
      <c r="C1796" s="5">
        <v>6.6</v>
      </c>
      <c r="D1796" s="7">
        <v>2009</v>
      </c>
      <c r="E1796" s="7" t="str">
        <f t="shared" si="89"/>
        <v>2000s</v>
      </c>
      <c r="F1796" s="9">
        <v>45802315</v>
      </c>
      <c r="G1796" s="11">
        <v>164</v>
      </c>
      <c r="H1796" s="2" t="s">
        <v>158</v>
      </c>
      <c r="I1796" s="2" t="s">
        <v>3279</v>
      </c>
      <c r="N1796" s="11">
        <v>119974</v>
      </c>
      <c r="O1796" s="11">
        <v>169</v>
      </c>
      <c r="P1796" s="2" t="s">
        <v>18</v>
      </c>
      <c r="Q1796" s="2" t="s">
        <v>19</v>
      </c>
      <c r="R1796" s="14">
        <v>35000000</v>
      </c>
      <c r="S1796" s="9">
        <f t="shared" si="88"/>
        <v>10802315</v>
      </c>
    </row>
    <row r="1797" spans="1:19" ht="13.2">
      <c r="A1797" s="2" t="s">
        <v>6813</v>
      </c>
      <c r="B1797" s="2" t="s">
        <v>7758</v>
      </c>
      <c r="C1797" s="5">
        <v>6.6</v>
      </c>
      <c r="D1797" s="7">
        <v>1995</v>
      </c>
      <c r="E1797" s="7" t="str">
        <f t="shared" si="89"/>
        <v>1990s</v>
      </c>
      <c r="F1797" s="9">
        <v>10246600</v>
      </c>
      <c r="G1797" s="11">
        <v>36</v>
      </c>
      <c r="H1797" s="2" t="s">
        <v>750</v>
      </c>
      <c r="I1797" s="2" t="s">
        <v>7757</v>
      </c>
      <c r="N1797" s="11">
        <v>6375</v>
      </c>
      <c r="O1797" s="11">
        <v>36</v>
      </c>
      <c r="P1797" s="2" t="s">
        <v>18</v>
      </c>
      <c r="Q1797" s="2" t="s">
        <v>19</v>
      </c>
      <c r="R1797" s="14">
        <v>25000</v>
      </c>
      <c r="S1797" s="9">
        <f t="shared" si="88"/>
        <v>10221600</v>
      </c>
    </row>
    <row r="1798" spans="1:19" ht="13.2">
      <c r="A1798" s="2" t="s">
        <v>168</v>
      </c>
      <c r="B1798" s="2" t="s">
        <v>642</v>
      </c>
      <c r="C1798" s="5">
        <v>6.6</v>
      </c>
      <c r="D1798" s="7">
        <v>2003</v>
      </c>
      <c r="E1798" s="7" t="str">
        <f t="shared" si="89"/>
        <v>2000s</v>
      </c>
      <c r="F1798" s="9">
        <v>138396624</v>
      </c>
      <c r="G1798" s="11">
        <v>94</v>
      </c>
      <c r="H1798" s="2" t="s">
        <v>245</v>
      </c>
      <c r="I1798" s="2" t="s">
        <v>97</v>
      </c>
      <c r="N1798" s="11">
        <v>178126</v>
      </c>
      <c r="O1798" s="11">
        <v>511</v>
      </c>
      <c r="P1798" s="2" t="s">
        <v>18</v>
      </c>
      <c r="Q1798" s="2" t="s">
        <v>19</v>
      </c>
      <c r="R1798" s="14">
        <v>130000000</v>
      </c>
      <c r="S1798" s="9">
        <f t="shared" si="88"/>
        <v>8396624</v>
      </c>
    </row>
    <row r="1799" spans="1:19" ht="13.2">
      <c r="A1799" s="2" t="s">
        <v>2400</v>
      </c>
      <c r="B1799" s="2" t="s">
        <v>2401</v>
      </c>
      <c r="C1799" s="5">
        <v>6.6</v>
      </c>
      <c r="D1799" s="7">
        <v>2006</v>
      </c>
      <c r="E1799" s="7" t="str">
        <f t="shared" si="89"/>
        <v>2000s</v>
      </c>
      <c r="F1799" s="9">
        <v>58336565</v>
      </c>
      <c r="G1799" s="11">
        <v>87</v>
      </c>
      <c r="H1799" s="2" t="s">
        <v>272</v>
      </c>
      <c r="I1799" s="2" t="s">
        <v>670</v>
      </c>
      <c r="N1799" s="11">
        <v>12845</v>
      </c>
      <c r="O1799" s="11">
        <v>118</v>
      </c>
      <c r="P1799" s="2" t="s">
        <v>18</v>
      </c>
      <c r="Q1799" s="2" t="s">
        <v>19</v>
      </c>
      <c r="R1799" s="14">
        <v>50000000</v>
      </c>
      <c r="S1799" s="9">
        <f t="shared" si="88"/>
        <v>8336565</v>
      </c>
    </row>
    <row r="1800" spans="1:19" ht="13.2">
      <c r="A1800" s="2" t="s">
        <v>7639</v>
      </c>
      <c r="B1800" s="2" t="s">
        <v>7641</v>
      </c>
      <c r="C1800" s="5">
        <v>6.6</v>
      </c>
      <c r="D1800" s="7">
        <v>1995</v>
      </c>
      <c r="E1800" s="7" t="str">
        <f t="shared" si="89"/>
        <v>1990s</v>
      </c>
      <c r="F1800" s="9">
        <v>16115878</v>
      </c>
      <c r="G1800" s="11">
        <v>56</v>
      </c>
      <c r="H1800" s="2" t="s">
        <v>7640</v>
      </c>
      <c r="I1800" s="2" t="s">
        <v>1399</v>
      </c>
      <c r="N1800" s="11">
        <v>24438</v>
      </c>
      <c r="O1800" s="11">
        <v>194</v>
      </c>
      <c r="P1800" s="2" t="s">
        <v>18</v>
      </c>
      <c r="Q1800" s="2" t="s">
        <v>19</v>
      </c>
      <c r="R1800" s="14">
        <v>8000000</v>
      </c>
      <c r="S1800" s="9">
        <f t="shared" si="88"/>
        <v>8115878</v>
      </c>
    </row>
    <row r="1801" spans="1:19" ht="13.2">
      <c r="A1801" s="2" t="s">
        <v>2090</v>
      </c>
      <c r="B1801" s="2" t="s">
        <v>2927</v>
      </c>
      <c r="C1801" s="5">
        <v>6.6</v>
      </c>
      <c r="D1801" s="7">
        <v>2004</v>
      </c>
      <c r="E1801" s="7" t="str">
        <f t="shared" si="89"/>
        <v>2000s</v>
      </c>
      <c r="F1801" s="9">
        <v>47781388</v>
      </c>
      <c r="G1801" s="11">
        <v>195</v>
      </c>
      <c r="H1801" s="2" t="s">
        <v>476</v>
      </c>
      <c r="I1801" s="2" t="s">
        <v>23</v>
      </c>
      <c r="N1801" s="11">
        <v>147504</v>
      </c>
      <c r="O1801" s="11">
        <v>531</v>
      </c>
      <c r="P1801" s="2" t="s">
        <v>18</v>
      </c>
      <c r="Q1801" s="2" t="s">
        <v>19</v>
      </c>
      <c r="R1801" s="14">
        <v>40000000</v>
      </c>
      <c r="S1801" s="9">
        <f t="shared" si="88"/>
        <v>7781388</v>
      </c>
    </row>
    <row r="1802" spans="1:19" ht="13.2">
      <c r="A1802" s="2" t="s">
        <v>1719</v>
      </c>
      <c r="B1802" s="2" t="s">
        <v>3646</v>
      </c>
      <c r="C1802" s="5">
        <v>6.6</v>
      </c>
      <c r="D1802" s="7">
        <v>2007</v>
      </c>
      <c r="E1802" s="7" t="str">
        <f t="shared" si="89"/>
        <v>2000s</v>
      </c>
      <c r="F1802" s="9">
        <v>39568996</v>
      </c>
      <c r="G1802" s="11">
        <v>304</v>
      </c>
      <c r="H1802" s="2" t="s">
        <v>2897</v>
      </c>
      <c r="I1802" s="2" t="s">
        <v>1469</v>
      </c>
      <c r="N1802" s="11">
        <v>138435</v>
      </c>
      <c r="O1802" s="11">
        <v>527</v>
      </c>
      <c r="P1802" s="2" t="s">
        <v>18</v>
      </c>
      <c r="Q1802" s="2" t="s">
        <v>19</v>
      </c>
      <c r="R1802" s="14">
        <v>32000000</v>
      </c>
      <c r="S1802" s="9">
        <f t="shared" si="88"/>
        <v>7568996</v>
      </c>
    </row>
    <row r="1803" spans="1:19" ht="13.2">
      <c r="A1803" s="2" t="s">
        <v>3184</v>
      </c>
      <c r="B1803" s="2" t="s">
        <v>4237</v>
      </c>
      <c r="C1803" s="5">
        <v>6.6</v>
      </c>
      <c r="D1803" s="7">
        <v>2008</v>
      </c>
      <c r="E1803" s="7" t="str">
        <f t="shared" si="89"/>
        <v>2000s</v>
      </c>
      <c r="F1803" s="9">
        <v>31452765</v>
      </c>
      <c r="G1803" s="11">
        <v>247</v>
      </c>
      <c r="H1803" s="2" t="s">
        <v>874</v>
      </c>
      <c r="I1803" s="2" t="s">
        <v>3936</v>
      </c>
      <c r="N1803" s="11">
        <v>149835</v>
      </c>
      <c r="O1803" s="11">
        <v>243</v>
      </c>
      <c r="P1803" s="2" t="s">
        <v>18</v>
      </c>
      <c r="Q1803" s="2" t="s">
        <v>19</v>
      </c>
      <c r="R1803" s="14">
        <v>24000000</v>
      </c>
      <c r="S1803" s="9">
        <f t="shared" si="88"/>
        <v>7452765</v>
      </c>
    </row>
    <row r="1804" spans="1:19" ht="13.2">
      <c r="A1804" s="2" t="s">
        <v>3874</v>
      </c>
      <c r="B1804" s="2" t="s">
        <v>4405</v>
      </c>
      <c r="C1804" s="5">
        <v>6.6</v>
      </c>
      <c r="D1804" s="7">
        <v>2008</v>
      </c>
      <c r="E1804" s="7" t="str">
        <f t="shared" si="89"/>
        <v>2000s</v>
      </c>
      <c r="F1804" s="9">
        <v>24848292</v>
      </c>
      <c r="G1804" s="11">
        <v>140</v>
      </c>
      <c r="H1804" s="2" t="s">
        <v>1589</v>
      </c>
      <c r="I1804" s="2" t="s">
        <v>371</v>
      </c>
      <c r="N1804" s="11">
        <v>80556</v>
      </c>
      <c r="O1804" s="11">
        <v>184</v>
      </c>
      <c r="P1804" s="2" t="s">
        <v>18</v>
      </c>
      <c r="Q1804" s="2" t="s">
        <v>19</v>
      </c>
      <c r="R1804" s="14">
        <v>20000000</v>
      </c>
      <c r="S1804" s="9">
        <f t="shared" si="88"/>
        <v>4848292</v>
      </c>
    </row>
    <row r="1805" spans="1:19" ht="13.2">
      <c r="A1805" s="2" t="s">
        <v>1801</v>
      </c>
      <c r="B1805" s="2" t="s">
        <v>1802</v>
      </c>
      <c r="C1805" s="5">
        <v>6.6</v>
      </c>
      <c r="D1805" s="7">
        <v>2015</v>
      </c>
      <c r="E1805" s="7" t="str">
        <f t="shared" si="89"/>
        <v>2010s</v>
      </c>
      <c r="F1805" s="9">
        <v>53846915</v>
      </c>
      <c r="G1805" s="11">
        <v>279</v>
      </c>
      <c r="H1805" s="2" t="s">
        <v>1524</v>
      </c>
      <c r="I1805" s="2" t="s">
        <v>97</v>
      </c>
      <c r="N1805" s="11">
        <v>149337</v>
      </c>
      <c r="O1805" s="11">
        <v>221</v>
      </c>
      <c r="P1805" s="2" t="s">
        <v>18</v>
      </c>
      <c r="Q1805" s="2" t="s">
        <v>19</v>
      </c>
      <c r="R1805" s="14">
        <v>50100000</v>
      </c>
      <c r="S1805" s="9">
        <f t="shared" si="88"/>
        <v>3746915</v>
      </c>
    </row>
    <row r="1806" spans="1:19" ht="13.2">
      <c r="A1806" s="2" t="s">
        <v>2793</v>
      </c>
      <c r="B1806" s="2" t="s">
        <v>2795</v>
      </c>
      <c r="C1806" s="5">
        <v>6.6</v>
      </c>
      <c r="D1806" s="7">
        <v>1989</v>
      </c>
      <c r="E1806" s="7" t="str">
        <f t="shared" si="89"/>
        <v>1980s</v>
      </c>
      <c r="F1806" s="9">
        <v>34667015</v>
      </c>
      <c r="G1806" s="11">
        <v>117</v>
      </c>
      <c r="H1806" s="2" t="s">
        <v>27</v>
      </c>
      <c r="I1806" s="2" t="s">
        <v>2794</v>
      </c>
      <c r="N1806" s="11">
        <v>74009</v>
      </c>
      <c r="O1806" s="11">
        <v>317</v>
      </c>
      <c r="P1806" s="2" t="s">
        <v>18</v>
      </c>
      <c r="Q1806" s="2" t="s">
        <v>30</v>
      </c>
      <c r="R1806" s="14">
        <v>32000000</v>
      </c>
      <c r="S1806" s="9">
        <f t="shared" si="88"/>
        <v>2667015</v>
      </c>
    </row>
    <row r="1807" spans="1:19" ht="13.2">
      <c r="A1807" s="2" t="s">
        <v>1780</v>
      </c>
      <c r="B1807" s="2" t="s">
        <v>3316</v>
      </c>
      <c r="C1807" s="5">
        <v>6.6</v>
      </c>
      <c r="D1807" s="7">
        <v>2011</v>
      </c>
      <c r="E1807" s="7" t="str">
        <f t="shared" si="89"/>
        <v>2010s</v>
      </c>
      <c r="F1807" s="9">
        <v>37304950</v>
      </c>
      <c r="G1807" s="11">
        <v>392</v>
      </c>
      <c r="H1807" s="2" t="s">
        <v>898</v>
      </c>
      <c r="I1807" s="2" t="s">
        <v>129</v>
      </c>
      <c r="N1807" s="11">
        <v>102728</v>
      </c>
      <c r="O1807" s="11">
        <v>279</v>
      </c>
      <c r="P1807" s="2" t="s">
        <v>18</v>
      </c>
      <c r="Q1807" s="2" t="s">
        <v>19</v>
      </c>
      <c r="R1807" s="14">
        <v>35000000</v>
      </c>
      <c r="S1807" s="9">
        <f t="shared" si="88"/>
        <v>2304950</v>
      </c>
    </row>
    <row r="1808" spans="1:19" ht="13.2">
      <c r="A1808" s="2" t="s">
        <v>2196</v>
      </c>
      <c r="B1808" s="2" t="s">
        <v>2198</v>
      </c>
      <c r="C1808" s="5">
        <v>6.6</v>
      </c>
      <c r="D1808" s="7">
        <v>2000</v>
      </c>
      <c r="E1808" s="7" t="str">
        <f t="shared" si="89"/>
        <v>2000s</v>
      </c>
      <c r="F1808" s="9">
        <v>56932305</v>
      </c>
      <c r="G1808" s="11">
        <v>146</v>
      </c>
      <c r="H1808" s="2" t="s">
        <v>2197</v>
      </c>
      <c r="I1808" s="2" t="s">
        <v>2013</v>
      </c>
      <c r="N1808" s="11">
        <v>96690</v>
      </c>
      <c r="O1808" s="11">
        <v>293</v>
      </c>
      <c r="P1808" s="2" t="s">
        <v>18</v>
      </c>
      <c r="Q1808" s="2" t="s">
        <v>19</v>
      </c>
      <c r="R1808" s="14">
        <v>55000000</v>
      </c>
      <c r="S1808" s="9">
        <f t="shared" si="88"/>
        <v>1932305</v>
      </c>
    </row>
    <row r="1809" spans="1:19" ht="13.2">
      <c r="A1809" s="2" t="s">
        <v>7312</v>
      </c>
      <c r="B1809" s="2" t="s">
        <v>7313</v>
      </c>
      <c r="C1809" s="5">
        <v>6.6</v>
      </c>
      <c r="D1809" s="7">
        <v>1999</v>
      </c>
      <c r="E1809" s="7" t="str">
        <f t="shared" si="89"/>
        <v>1990s</v>
      </c>
      <c r="F1809" s="9">
        <v>2199853</v>
      </c>
      <c r="G1809" s="11">
        <v>99</v>
      </c>
      <c r="H1809" s="2" t="s">
        <v>1278</v>
      </c>
      <c r="I1809" s="2" t="s">
        <v>1806</v>
      </c>
      <c r="N1809" s="11">
        <v>19986</v>
      </c>
      <c r="O1809" s="11">
        <v>186</v>
      </c>
      <c r="P1809" s="2" t="s">
        <v>18</v>
      </c>
      <c r="Q1809" s="2" t="s">
        <v>19</v>
      </c>
      <c r="R1809" s="14">
        <v>1200000</v>
      </c>
      <c r="S1809" s="9">
        <f t="shared" si="88"/>
        <v>999853</v>
      </c>
    </row>
    <row r="1810" spans="1:19" ht="13.2">
      <c r="A1810" s="2" t="s">
        <v>2525</v>
      </c>
      <c r="B1810" s="2" t="s">
        <v>5623</v>
      </c>
      <c r="C1810" s="5">
        <v>6.6</v>
      </c>
      <c r="D1810" s="7">
        <v>1998</v>
      </c>
      <c r="E1810" s="7" t="str">
        <f t="shared" si="89"/>
        <v>1990s</v>
      </c>
      <c r="F1810" s="9">
        <v>12902790</v>
      </c>
      <c r="G1810" s="11">
        <v>24</v>
      </c>
      <c r="H1810" s="2" t="s">
        <v>750</v>
      </c>
      <c r="I1810" s="2" t="s">
        <v>1064</v>
      </c>
      <c r="N1810" s="11">
        <v>4052</v>
      </c>
      <c r="O1810" s="11">
        <v>88</v>
      </c>
      <c r="P1810" s="2" t="s">
        <v>18</v>
      </c>
      <c r="Q1810" s="2" t="s">
        <v>19</v>
      </c>
      <c r="R1810" s="14">
        <v>12000000</v>
      </c>
      <c r="S1810" s="9">
        <f t="shared" si="88"/>
        <v>902790</v>
      </c>
    </row>
    <row r="1811" spans="1:19" ht="13.2">
      <c r="A1811" s="2" t="s">
        <v>3843</v>
      </c>
      <c r="B1811" s="2" t="s">
        <v>7665</v>
      </c>
      <c r="C1811" s="5">
        <v>6.6</v>
      </c>
      <c r="D1811" s="7">
        <v>2000</v>
      </c>
      <c r="E1811" s="7" t="str">
        <f t="shared" si="89"/>
        <v>2000s</v>
      </c>
      <c r="F1811" s="9">
        <v>1050600</v>
      </c>
      <c r="G1811" s="11">
        <v>59</v>
      </c>
      <c r="H1811" s="2" t="s">
        <v>1278</v>
      </c>
      <c r="I1811" s="2" t="s">
        <v>2343</v>
      </c>
      <c r="N1811" s="11">
        <v>4662</v>
      </c>
      <c r="O1811" s="11">
        <v>136</v>
      </c>
      <c r="P1811" s="2" t="s">
        <v>18</v>
      </c>
      <c r="Q1811" s="2" t="s">
        <v>19</v>
      </c>
      <c r="R1811" s="14">
        <v>250000</v>
      </c>
      <c r="S1811" s="9">
        <f t="shared" si="88"/>
        <v>800600</v>
      </c>
    </row>
    <row r="1812" spans="1:19" ht="13.2">
      <c r="A1812" s="2" t="s">
        <v>3874</v>
      </c>
      <c r="B1812" s="2" t="s">
        <v>3876</v>
      </c>
      <c r="C1812" s="5">
        <v>6.6</v>
      </c>
      <c r="D1812" s="7">
        <v>2013</v>
      </c>
      <c r="E1812" s="7" t="str">
        <f t="shared" si="89"/>
        <v>2010s</v>
      </c>
      <c r="F1812" s="9">
        <v>28751715</v>
      </c>
      <c r="G1812" s="11">
        <v>350</v>
      </c>
      <c r="H1812" s="2" t="s">
        <v>913</v>
      </c>
      <c r="I1812" s="2" t="s">
        <v>282</v>
      </c>
      <c r="N1812" s="11">
        <v>202967</v>
      </c>
      <c r="O1812" s="11">
        <v>378</v>
      </c>
      <c r="P1812" s="2" t="s">
        <v>18</v>
      </c>
      <c r="Q1812" s="2" t="s">
        <v>19</v>
      </c>
      <c r="R1812" s="14">
        <v>28000000</v>
      </c>
      <c r="S1812" s="9">
        <f t="shared" si="88"/>
        <v>751715</v>
      </c>
    </row>
    <row r="1813" spans="1:19" ht="13.2">
      <c r="A1813" s="2" t="s">
        <v>6052</v>
      </c>
      <c r="B1813" s="2" t="s">
        <v>6618</v>
      </c>
      <c r="C1813" s="5">
        <v>6.6</v>
      </c>
      <c r="D1813" s="7">
        <v>1998</v>
      </c>
      <c r="E1813" s="7" t="str">
        <f t="shared" si="89"/>
        <v>1990s</v>
      </c>
      <c r="F1813" s="9">
        <v>5480318</v>
      </c>
      <c r="G1813" s="11">
        <v>60</v>
      </c>
      <c r="H1813" s="2" t="s">
        <v>1278</v>
      </c>
      <c r="I1813" s="2" t="s">
        <v>1806</v>
      </c>
      <c r="N1813" s="11">
        <v>9427</v>
      </c>
      <c r="O1813" s="11">
        <v>79</v>
      </c>
      <c r="P1813" s="2" t="s">
        <v>18</v>
      </c>
      <c r="Q1813" s="2" t="s">
        <v>19</v>
      </c>
      <c r="R1813" s="14">
        <v>5000000</v>
      </c>
      <c r="S1813" s="9">
        <f t="shared" si="88"/>
        <v>480318</v>
      </c>
    </row>
    <row r="1814" spans="1:19" ht="13.2">
      <c r="A1814" s="2" t="s">
        <v>5931</v>
      </c>
      <c r="B1814" s="2" t="s">
        <v>7774</v>
      </c>
      <c r="C1814" s="5">
        <v>6.6</v>
      </c>
      <c r="D1814" s="7">
        <v>2005</v>
      </c>
      <c r="E1814" s="7" t="str">
        <f t="shared" si="89"/>
        <v>2000s</v>
      </c>
      <c r="F1814" s="9">
        <v>192467</v>
      </c>
      <c r="G1814" s="11">
        <v>51</v>
      </c>
      <c r="H1814" s="2" t="s">
        <v>750</v>
      </c>
      <c r="I1814" s="2" t="s">
        <v>4444</v>
      </c>
      <c r="N1814" s="11">
        <v>4067</v>
      </c>
      <c r="O1814" s="11">
        <v>71</v>
      </c>
      <c r="P1814" s="2" t="s">
        <v>18</v>
      </c>
      <c r="Q1814" s="2" t="s">
        <v>19</v>
      </c>
      <c r="R1814" s="14">
        <v>15000</v>
      </c>
      <c r="S1814" s="9">
        <f t="shared" si="88"/>
        <v>177467</v>
      </c>
    </row>
    <row r="1815" spans="1:19" ht="13.2">
      <c r="A1815" s="2" t="s">
        <v>7077</v>
      </c>
      <c r="B1815" s="2" t="s">
        <v>7799</v>
      </c>
      <c r="C1815" s="5">
        <v>6.6</v>
      </c>
      <c r="D1815" s="7">
        <v>2004</v>
      </c>
      <c r="E1815" s="7" t="str">
        <f t="shared" si="89"/>
        <v>2000s</v>
      </c>
      <c r="F1815" s="9">
        <v>85222</v>
      </c>
      <c r="G1815" s="11">
        <v>43</v>
      </c>
      <c r="H1815" s="2" t="s">
        <v>37</v>
      </c>
      <c r="I1815" s="2" t="s">
        <v>7798</v>
      </c>
      <c r="N1815" s="11">
        <v>4285</v>
      </c>
      <c r="O1815" s="11">
        <v>84</v>
      </c>
      <c r="P1815" s="2" t="s">
        <v>18</v>
      </c>
      <c r="Q1815" s="2" t="s">
        <v>19</v>
      </c>
      <c r="R1815" s="14">
        <v>1100</v>
      </c>
      <c r="S1815" s="9">
        <f t="shared" si="88"/>
        <v>84122</v>
      </c>
    </row>
    <row r="1816" spans="1:19" ht="13.2">
      <c r="A1816" s="2" t="s">
        <v>7168</v>
      </c>
      <c r="B1816" s="2" t="s">
        <v>7169</v>
      </c>
      <c r="C1816" s="5">
        <v>6.6</v>
      </c>
      <c r="D1816" s="7">
        <v>2005</v>
      </c>
      <c r="E1816" s="7" t="str">
        <f t="shared" si="89"/>
        <v>2000s</v>
      </c>
      <c r="F1816" s="9">
        <v>12667</v>
      </c>
      <c r="G1816" s="11">
        <v>34</v>
      </c>
      <c r="H1816" s="2" t="s">
        <v>128</v>
      </c>
      <c r="I1816" s="2" t="s">
        <v>201</v>
      </c>
      <c r="N1816" s="11">
        <v>19336</v>
      </c>
      <c r="O1816" s="11">
        <v>90</v>
      </c>
      <c r="P1816" s="2" t="s">
        <v>18</v>
      </c>
      <c r="Q1816" s="2" t="s">
        <v>30</v>
      </c>
      <c r="R1816" s="14">
        <v>14000</v>
      </c>
      <c r="S1816" s="9">
        <f t="shared" si="88"/>
        <v>-1333</v>
      </c>
    </row>
    <row r="1817" spans="1:19" ht="13.2">
      <c r="A1817" s="2" t="s">
        <v>7652</v>
      </c>
      <c r="B1817" s="2" t="s">
        <v>7654</v>
      </c>
      <c r="C1817" s="5">
        <v>6.6</v>
      </c>
      <c r="D1817" s="7">
        <v>2004</v>
      </c>
      <c r="E1817" s="7" t="str">
        <f t="shared" si="89"/>
        <v>2000s</v>
      </c>
      <c r="F1817" s="9">
        <v>5199</v>
      </c>
      <c r="G1817" s="11">
        <v>13</v>
      </c>
      <c r="H1817" s="2" t="s">
        <v>1822</v>
      </c>
      <c r="I1817" s="2" t="s">
        <v>7653</v>
      </c>
      <c r="N1817" s="11">
        <v>720</v>
      </c>
      <c r="O1817" s="11">
        <v>23</v>
      </c>
      <c r="P1817" s="2" t="s">
        <v>18</v>
      </c>
      <c r="Q1817" s="2" t="s">
        <v>19</v>
      </c>
      <c r="R1817" s="14">
        <v>200000</v>
      </c>
      <c r="S1817" s="9">
        <f t="shared" si="88"/>
        <v>-194801</v>
      </c>
    </row>
    <row r="1818" spans="1:19" ht="13.2">
      <c r="A1818" s="2" t="s">
        <v>165</v>
      </c>
      <c r="B1818" s="2" t="s">
        <v>7564</v>
      </c>
      <c r="C1818" s="5">
        <v>6.6</v>
      </c>
      <c r="D1818" s="7">
        <v>2005</v>
      </c>
      <c r="E1818" s="7" t="str">
        <f t="shared" si="89"/>
        <v>2000s</v>
      </c>
      <c r="F1818" s="9">
        <v>154077</v>
      </c>
      <c r="G1818" s="11">
        <v>81</v>
      </c>
      <c r="H1818" s="2" t="s">
        <v>1278</v>
      </c>
      <c r="I1818" s="2" t="s">
        <v>2075</v>
      </c>
      <c r="N1818" s="11">
        <v>6884</v>
      </c>
      <c r="O1818" s="11">
        <v>53</v>
      </c>
      <c r="P1818" s="2" t="s">
        <v>18</v>
      </c>
      <c r="Q1818" s="2" t="s">
        <v>19</v>
      </c>
      <c r="R1818" s="14">
        <v>500000</v>
      </c>
      <c r="S1818" s="9">
        <f t="shared" si="88"/>
        <v>-345923</v>
      </c>
    </row>
    <row r="1819" spans="1:19" ht="13.2">
      <c r="A1819" s="2" t="s">
        <v>7520</v>
      </c>
      <c r="B1819" s="2" t="s">
        <v>7521</v>
      </c>
      <c r="C1819" s="5">
        <v>6.6</v>
      </c>
      <c r="D1819" s="7">
        <v>1998</v>
      </c>
      <c r="E1819" s="7" t="str">
        <f t="shared" si="89"/>
        <v>1990s</v>
      </c>
      <c r="F1819" s="9">
        <v>13493</v>
      </c>
      <c r="G1819" s="11">
        <v>18</v>
      </c>
      <c r="H1819" s="2" t="s">
        <v>1655</v>
      </c>
      <c r="I1819" s="2" t="s">
        <v>1164</v>
      </c>
      <c r="N1819" s="11">
        <v>531</v>
      </c>
      <c r="O1819" s="11">
        <v>19</v>
      </c>
      <c r="P1819" s="2" t="s">
        <v>18</v>
      </c>
      <c r="Q1819" s="2" t="s">
        <v>19</v>
      </c>
      <c r="R1819" s="14">
        <v>600000</v>
      </c>
      <c r="S1819" s="9">
        <f t="shared" si="88"/>
        <v>-586507</v>
      </c>
    </row>
    <row r="1820" spans="1:19" ht="13.2">
      <c r="A1820" s="2" t="s">
        <v>1216</v>
      </c>
      <c r="B1820" s="2" t="s">
        <v>7493</v>
      </c>
      <c r="C1820" s="5">
        <v>6.6</v>
      </c>
      <c r="D1820" s="7">
        <v>2002</v>
      </c>
      <c r="E1820" s="7" t="str">
        <f t="shared" si="89"/>
        <v>2000s</v>
      </c>
      <c r="F1820" s="9">
        <v>47329</v>
      </c>
      <c r="G1820" s="11">
        <v>31</v>
      </c>
      <c r="H1820" s="2" t="s">
        <v>1655</v>
      </c>
      <c r="I1820" s="2" t="s">
        <v>7492</v>
      </c>
      <c r="N1820" s="11">
        <v>1661</v>
      </c>
      <c r="O1820" s="11">
        <v>31</v>
      </c>
      <c r="P1820" s="2" t="s">
        <v>18</v>
      </c>
      <c r="Q1820" s="2" t="s">
        <v>19</v>
      </c>
      <c r="R1820" s="14">
        <v>750000</v>
      </c>
      <c r="S1820" s="9">
        <f t="shared" si="88"/>
        <v>-702671</v>
      </c>
    </row>
    <row r="1821" spans="1:19" ht="13.2">
      <c r="A1821" s="2" t="s">
        <v>4242</v>
      </c>
      <c r="B1821" s="2" t="s">
        <v>6959</v>
      </c>
      <c r="C1821" s="5">
        <v>6.6</v>
      </c>
      <c r="D1821" s="7">
        <v>2003</v>
      </c>
      <c r="E1821" s="7" t="str">
        <f t="shared" si="89"/>
        <v>2000s</v>
      </c>
      <c r="F1821" s="9">
        <v>2223990</v>
      </c>
      <c r="G1821" s="11">
        <v>23</v>
      </c>
      <c r="H1821" s="2" t="s">
        <v>6527</v>
      </c>
      <c r="I1821" s="2" t="s">
        <v>4059</v>
      </c>
      <c r="N1821" s="11">
        <v>761</v>
      </c>
      <c r="O1821" s="11">
        <v>14</v>
      </c>
      <c r="P1821" s="2" t="s">
        <v>18</v>
      </c>
      <c r="Q1821" s="2" t="s">
        <v>19</v>
      </c>
      <c r="R1821" s="14">
        <v>3000000</v>
      </c>
      <c r="S1821" s="9">
        <f t="shared" si="88"/>
        <v>-776010</v>
      </c>
    </row>
    <row r="1822" spans="1:19" ht="13.2">
      <c r="A1822" s="2" t="s">
        <v>5875</v>
      </c>
      <c r="B1822" s="2" t="s">
        <v>7203</v>
      </c>
      <c r="C1822" s="5">
        <v>6.6</v>
      </c>
      <c r="D1822" s="7">
        <v>2011</v>
      </c>
      <c r="E1822" s="7" t="str">
        <f t="shared" si="89"/>
        <v>2010s</v>
      </c>
      <c r="F1822" s="9">
        <v>638476</v>
      </c>
      <c r="G1822" s="11">
        <v>130</v>
      </c>
      <c r="H1822" s="2" t="s">
        <v>6527</v>
      </c>
      <c r="I1822" s="2" t="s">
        <v>919</v>
      </c>
      <c r="N1822" s="11">
        <v>13223</v>
      </c>
      <c r="O1822" s="11">
        <v>45</v>
      </c>
      <c r="P1822" s="2" t="s">
        <v>18</v>
      </c>
      <c r="Q1822" s="2" t="s">
        <v>19</v>
      </c>
      <c r="R1822" s="14">
        <v>1500000</v>
      </c>
      <c r="S1822" s="9">
        <f t="shared" si="88"/>
        <v>-861524</v>
      </c>
    </row>
    <row r="1823" spans="1:19" ht="13.2">
      <c r="A1823" s="2" t="s">
        <v>2098</v>
      </c>
      <c r="B1823" s="2" t="s">
        <v>4281</v>
      </c>
      <c r="C1823" s="5">
        <v>6.6</v>
      </c>
      <c r="D1823" s="7">
        <v>2001</v>
      </c>
      <c r="E1823" s="7" t="str">
        <f t="shared" si="89"/>
        <v>2000s</v>
      </c>
      <c r="F1823" s="9">
        <v>21973182</v>
      </c>
      <c r="G1823" s="11">
        <v>140</v>
      </c>
      <c r="H1823" s="2" t="s">
        <v>476</v>
      </c>
      <c r="I1823" s="2" t="s">
        <v>199</v>
      </c>
      <c r="N1823" s="11">
        <v>53415</v>
      </c>
      <c r="O1823" s="11">
        <v>339</v>
      </c>
      <c r="P1823" s="2" t="s">
        <v>18</v>
      </c>
      <c r="Q1823" s="2" t="s">
        <v>19</v>
      </c>
      <c r="R1823" s="14">
        <v>23000000</v>
      </c>
      <c r="S1823" s="9">
        <f t="shared" si="88"/>
        <v>-1026818</v>
      </c>
    </row>
    <row r="1824" spans="1:19" ht="13.2">
      <c r="A1824" s="2" t="s">
        <v>1520</v>
      </c>
      <c r="B1824" s="2" t="s">
        <v>1522</v>
      </c>
      <c r="C1824" s="5">
        <v>6.6</v>
      </c>
      <c r="D1824" s="7">
        <v>2006</v>
      </c>
      <c r="E1824" s="7" t="str">
        <f t="shared" si="89"/>
        <v>2000s</v>
      </c>
      <c r="F1824" s="9">
        <v>73661010</v>
      </c>
      <c r="G1824" s="11">
        <v>190</v>
      </c>
      <c r="H1824" s="2" t="s">
        <v>1521</v>
      </c>
      <c r="I1824" s="2" t="s">
        <v>165</v>
      </c>
      <c r="N1824" s="11">
        <v>71137</v>
      </c>
      <c r="O1824" s="11">
        <v>229</v>
      </c>
      <c r="P1824" s="2" t="s">
        <v>18</v>
      </c>
      <c r="Q1824" s="2" t="s">
        <v>19</v>
      </c>
      <c r="R1824" s="14">
        <v>75000000</v>
      </c>
      <c r="S1824" s="9">
        <f t="shared" si="88"/>
        <v>-1338990</v>
      </c>
    </row>
    <row r="1825" spans="1:19" ht="13.2">
      <c r="A1825" s="2" t="s">
        <v>7283</v>
      </c>
      <c r="B1825" s="2" t="s">
        <v>7285</v>
      </c>
      <c r="C1825" s="5">
        <v>6.6</v>
      </c>
      <c r="D1825" s="7">
        <v>2004</v>
      </c>
      <c r="E1825" s="7" t="str">
        <f t="shared" si="89"/>
        <v>2000s</v>
      </c>
      <c r="F1825" s="9">
        <v>36830</v>
      </c>
      <c r="G1825" s="11">
        <v>60</v>
      </c>
      <c r="H1825" s="2" t="s">
        <v>7284</v>
      </c>
      <c r="I1825" s="2" t="s">
        <v>7283</v>
      </c>
      <c r="N1825" s="11">
        <v>3291</v>
      </c>
      <c r="O1825" s="11">
        <v>63</v>
      </c>
      <c r="P1825" s="2" t="s">
        <v>18</v>
      </c>
      <c r="Q1825" s="2" t="s">
        <v>30</v>
      </c>
      <c r="R1825" s="14">
        <v>1400000</v>
      </c>
      <c r="S1825" s="9">
        <f t="shared" si="88"/>
        <v>-1363170</v>
      </c>
    </row>
    <row r="1826" spans="1:19" ht="13.2">
      <c r="A1826" s="2" t="s">
        <v>7170</v>
      </c>
      <c r="B1826" s="2" t="s">
        <v>7171</v>
      </c>
      <c r="C1826" s="5">
        <v>6.6</v>
      </c>
      <c r="D1826" s="7">
        <v>2006</v>
      </c>
      <c r="E1826" s="7" t="str">
        <f t="shared" si="89"/>
        <v>2000s</v>
      </c>
      <c r="F1826" s="9">
        <v>198407</v>
      </c>
      <c r="G1826" s="11">
        <v>78</v>
      </c>
      <c r="H1826" s="2" t="s">
        <v>1655</v>
      </c>
      <c r="I1826" s="2" t="s">
        <v>5056</v>
      </c>
      <c r="N1826" s="11">
        <v>10282</v>
      </c>
      <c r="O1826" s="11">
        <v>78</v>
      </c>
      <c r="P1826" s="2" t="s">
        <v>18</v>
      </c>
      <c r="Q1826" s="2" t="s">
        <v>19</v>
      </c>
      <c r="R1826" s="14">
        <v>2000000</v>
      </c>
      <c r="S1826" s="9">
        <f t="shared" si="88"/>
        <v>-1801593</v>
      </c>
    </row>
    <row r="1827" spans="1:19" ht="13.2">
      <c r="A1827" s="2" t="s">
        <v>2338</v>
      </c>
      <c r="B1827" s="2" t="s">
        <v>5979</v>
      </c>
      <c r="C1827" s="5">
        <v>6.6</v>
      </c>
      <c r="D1827" s="7">
        <v>2014</v>
      </c>
      <c r="E1827" s="7" t="str">
        <f t="shared" si="89"/>
        <v>2010s</v>
      </c>
      <c r="F1827" s="9">
        <v>3093491</v>
      </c>
      <c r="G1827" s="11">
        <v>129</v>
      </c>
      <c r="H1827" s="2" t="s">
        <v>814</v>
      </c>
      <c r="I1827" s="2" t="s">
        <v>5978</v>
      </c>
      <c r="N1827" s="11">
        <v>8307</v>
      </c>
      <c r="O1827" s="11">
        <v>37</v>
      </c>
      <c r="P1827" s="2" t="s">
        <v>18</v>
      </c>
      <c r="Q1827" s="2" t="s">
        <v>19</v>
      </c>
      <c r="R1827" s="14">
        <v>5000000</v>
      </c>
      <c r="S1827" s="9">
        <f t="shared" si="88"/>
        <v>-1906509</v>
      </c>
    </row>
    <row r="1828" spans="1:19" ht="13.2">
      <c r="A1828" s="2" t="s">
        <v>7049</v>
      </c>
      <c r="B1828" s="2" t="s">
        <v>7050</v>
      </c>
      <c r="C1828" s="5">
        <v>6.6</v>
      </c>
      <c r="D1828" s="7">
        <v>2006</v>
      </c>
      <c r="E1828" s="7" t="str">
        <f t="shared" si="89"/>
        <v>2000s</v>
      </c>
      <c r="F1828" s="9">
        <v>118666</v>
      </c>
      <c r="G1828" s="11">
        <v>3</v>
      </c>
      <c r="H1828" s="2" t="s">
        <v>1655</v>
      </c>
      <c r="I1828" s="2" t="s">
        <v>1166</v>
      </c>
      <c r="N1828" s="11">
        <v>91</v>
      </c>
      <c r="O1828" s="11">
        <v>3</v>
      </c>
      <c r="P1828" s="2" t="s">
        <v>18</v>
      </c>
      <c r="Q1828" s="2" t="s">
        <v>19</v>
      </c>
      <c r="R1828" s="14">
        <v>2500000</v>
      </c>
      <c r="S1828" s="9">
        <f t="shared" si="88"/>
        <v>-2381334</v>
      </c>
    </row>
    <row r="1829" spans="1:19" ht="13.2">
      <c r="A1829" s="2" t="s">
        <v>3924</v>
      </c>
      <c r="B1829" s="2" t="s">
        <v>4589</v>
      </c>
      <c r="C1829" s="5">
        <v>6.6</v>
      </c>
      <c r="D1829" s="7">
        <v>1995</v>
      </c>
      <c r="E1829" s="7" t="str">
        <f t="shared" si="89"/>
        <v>1990s</v>
      </c>
      <c r="F1829" s="9">
        <v>17518220</v>
      </c>
      <c r="G1829" s="11">
        <v>45</v>
      </c>
      <c r="H1829" s="2" t="s">
        <v>750</v>
      </c>
      <c r="I1829" s="2" t="s">
        <v>54</v>
      </c>
      <c r="N1829" s="11">
        <v>9105</v>
      </c>
      <c r="O1829" s="11">
        <v>76</v>
      </c>
      <c r="P1829" s="2" t="s">
        <v>18</v>
      </c>
      <c r="Q1829" s="2" t="s">
        <v>19</v>
      </c>
      <c r="R1829" s="14">
        <v>20000000</v>
      </c>
      <c r="S1829" s="9">
        <f t="shared" si="88"/>
        <v>-2481780</v>
      </c>
    </row>
    <row r="1830" spans="1:19" ht="13.2">
      <c r="A1830" s="2" t="s">
        <v>6772</v>
      </c>
      <c r="B1830" s="2" t="s">
        <v>6773</v>
      </c>
      <c r="C1830" s="5">
        <v>6.6</v>
      </c>
      <c r="D1830" s="7">
        <v>2005</v>
      </c>
      <c r="E1830" s="7" t="str">
        <f t="shared" si="89"/>
        <v>2000s</v>
      </c>
      <c r="F1830" s="9">
        <v>1325073</v>
      </c>
      <c r="G1830" s="11">
        <v>114</v>
      </c>
      <c r="H1830" s="2" t="s">
        <v>1278</v>
      </c>
      <c r="I1830" s="2" t="s">
        <v>487</v>
      </c>
      <c r="N1830" s="11">
        <v>18762</v>
      </c>
      <c r="O1830" s="11">
        <v>91</v>
      </c>
      <c r="P1830" s="2" t="s">
        <v>18</v>
      </c>
      <c r="Q1830" s="2" t="s">
        <v>19</v>
      </c>
      <c r="R1830" s="14">
        <v>4000000</v>
      </c>
      <c r="S1830" s="9">
        <f t="shared" si="88"/>
        <v>-2674927</v>
      </c>
    </row>
    <row r="1831" spans="1:19" ht="13.2">
      <c r="A1831" s="2" t="s">
        <v>6786</v>
      </c>
      <c r="B1831" s="2" t="s">
        <v>6787</v>
      </c>
      <c r="C1831" s="5">
        <v>6.6</v>
      </c>
      <c r="D1831" s="7">
        <v>1997</v>
      </c>
      <c r="E1831" s="7" t="str">
        <f t="shared" si="89"/>
        <v>1990s</v>
      </c>
      <c r="F1831" s="9">
        <v>302204</v>
      </c>
      <c r="G1831" s="11">
        <v>43</v>
      </c>
      <c r="H1831" s="2" t="s">
        <v>2030</v>
      </c>
      <c r="I1831" s="2" t="s">
        <v>6469</v>
      </c>
      <c r="N1831" s="11">
        <v>6705</v>
      </c>
      <c r="O1831" s="11">
        <v>53</v>
      </c>
      <c r="P1831" s="2" t="s">
        <v>18</v>
      </c>
      <c r="Q1831" s="2" t="s">
        <v>30</v>
      </c>
      <c r="R1831" s="14">
        <v>3000000</v>
      </c>
      <c r="S1831" s="9">
        <f t="shared" si="88"/>
        <v>-2697796</v>
      </c>
    </row>
    <row r="1832" spans="1:19" ht="13.2">
      <c r="A1832" s="2" t="s">
        <v>2368</v>
      </c>
      <c r="B1832" s="2" t="s">
        <v>4345</v>
      </c>
      <c r="C1832" s="5">
        <v>6.6</v>
      </c>
      <c r="D1832" s="7">
        <v>1999</v>
      </c>
      <c r="E1832" s="7" t="str">
        <f t="shared" si="89"/>
        <v>1990s</v>
      </c>
      <c r="F1832" s="9">
        <v>19283782</v>
      </c>
      <c r="G1832" s="11">
        <v>85</v>
      </c>
      <c r="H1832" s="2" t="s">
        <v>2455</v>
      </c>
      <c r="I1832" s="2" t="s">
        <v>3008</v>
      </c>
      <c r="N1832" s="11">
        <v>31227</v>
      </c>
      <c r="O1832" s="11">
        <v>354</v>
      </c>
      <c r="P1832" s="2" t="s">
        <v>18</v>
      </c>
      <c r="Q1832" s="2" t="s">
        <v>19</v>
      </c>
      <c r="R1832" s="14">
        <v>22000000</v>
      </c>
      <c r="S1832" s="9">
        <f t="shared" si="88"/>
        <v>-2716218</v>
      </c>
    </row>
    <row r="1833" spans="1:19" ht="13.2">
      <c r="A1833" s="2" t="s">
        <v>2428</v>
      </c>
      <c r="B1833" s="2" t="s">
        <v>2430</v>
      </c>
      <c r="C1833" s="5">
        <v>6.6</v>
      </c>
      <c r="D1833" s="7">
        <v>2006</v>
      </c>
      <c r="E1833" s="7" t="str">
        <f t="shared" si="89"/>
        <v>2000s</v>
      </c>
      <c r="F1833" s="9">
        <v>46982632</v>
      </c>
      <c r="G1833" s="11">
        <v>267</v>
      </c>
      <c r="H1833" s="2" t="s">
        <v>2429</v>
      </c>
      <c r="I1833" s="2" t="s">
        <v>1638</v>
      </c>
      <c r="N1833" s="11">
        <v>172792</v>
      </c>
      <c r="O1833" s="11">
        <v>1740</v>
      </c>
      <c r="P1833" s="2" t="s">
        <v>18</v>
      </c>
      <c r="Q1833" s="2" t="s">
        <v>161</v>
      </c>
      <c r="R1833" s="14">
        <v>50000000</v>
      </c>
      <c r="S1833" s="9">
        <f t="shared" si="88"/>
        <v>-3017368</v>
      </c>
    </row>
    <row r="1834" spans="1:19" ht="13.2">
      <c r="A1834" s="2" t="s">
        <v>1983</v>
      </c>
      <c r="B1834" s="2" t="s">
        <v>1985</v>
      </c>
      <c r="C1834" s="5">
        <v>6.6</v>
      </c>
      <c r="D1834" s="7">
        <v>2015</v>
      </c>
      <c r="E1834" s="7" t="str">
        <f t="shared" si="89"/>
        <v>2010s</v>
      </c>
      <c r="F1834" s="9">
        <v>56443482</v>
      </c>
      <c r="G1834" s="11">
        <v>315</v>
      </c>
      <c r="H1834" s="2" t="s">
        <v>1984</v>
      </c>
      <c r="I1834" s="2" t="s">
        <v>209</v>
      </c>
      <c r="N1834" s="11">
        <v>75329</v>
      </c>
      <c r="O1834" s="11">
        <v>256</v>
      </c>
      <c r="P1834" s="2" t="s">
        <v>18</v>
      </c>
      <c r="Q1834" s="2" t="s">
        <v>19</v>
      </c>
      <c r="R1834" s="14">
        <v>60000000</v>
      </c>
      <c r="S1834" s="9">
        <f t="shared" si="88"/>
        <v>-3556518</v>
      </c>
    </row>
    <row r="1835" spans="1:19" ht="13.2">
      <c r="A1835" s="2" t="s">
        <v>6500</v>
      </c>
      <c r="B1835" s="2" t="s">
        <v>6501</v>
      </c>
      <c r="C1835" s="5">
        <v>6.6</v>
      </c>
      <c r="D1835" s="7">
        <v>2003</v>
      </c>
      <c r="E1835" s="7" t="str">
        <f t="shared" si="89"/>
        <v>2000s</v>
      </c>
      <c r="F1835" s="9">
        <v>1056102</v>
      </c>
      <c r="G1835" s="11">
        <v>91</v>
      </c>
      <c r="H1835" s="2" t="s">
        <v>1103</v>
      </c>
      <c r="I1835" s="2" t="s">
        <v>1566</v>
      </c>
      <c r="N1835" s="11">
        <v>18792</v>
      </c>
      <c r="O1835" s="11">
        <v>153</v>
      </c>
      <c r="P1835" s="2" t="s">
        <v>18</v>
      </c>
      <c r="Q1835" s="2" t="s">
        <v>19</v>
      </c>
      <c r="R1835" s="14">
        <v>5000000</v>
      </c>
      <c r="S1835" s="9">
        <f t="shared" si="88"/>
        <v>-3943898</v>
      </c>
    </row>
    <row r="1836" spans="1:19" ht="13.2">
      <c r="A1836" s="2" t="s">
        <v>5631</v>
      </c>
      <c r="B1836" s="2" t="s">
        <v>5632</v>
      </c>
      <c r="C1836" s="5">
        <v>6.6</v>
      </c>
      <c r="D1836" s="7">
        <v>2012</v>
      </c>
      <c r="E1836" s="7" t="str">
        <f t="shared" si="89"/>
        <v>2010s</v>
      </c>
      <c r="F1836" s="9">
        <v>7918283</v>
      </c>
      <c r="G1836" s="11">
        <v>288</v>
      </c>
      <c r="H1836" s="2" t="s">
        <v>1945</v>
      </c>
      <c r="I1836" s="2" t="s">
        <v>2131</v>
      </c>
      <c r="N1836" s="11">
        <v>41574</v>
      </c>
      <c r="O1836" s="11">
        <v>145</v>
      </c>
      <c r="P1836" s="2" t="s">
        <v>18</v>
      </c>
      <c r="Q1836" s="2" t="s">
        <v>19</v>
      </c>
      <c r="R1836" s="14">
        <v>12000000</v>
      </c>
      <c r="S1836" s="9">
        <f t="shared" si="88"/>
        <v>-4081717</v>
      </c>
    </row>
    <row r="1837" spans="1:19" ht="13.2">
      <c r="A1837" s="2" t="s">
        <v>6362</v>
      </c>
      <c r="B1837" s="2" t="s">
        <v>6364</v>
      </c>
      <c r="C1837" s="5">
        <v>6.6</v>
      </c>
      <c r="D1837" s="7">
        <v>2005</v>
      </c>
      <c r="E1837" s="7" t="str">
        <f t="shared" si="89"/>
        <v>2000s</v>
      </c>
      <c r="F1837" s="9">
        <v>2024854</v>
      </c>
      <c r="G1837" s="11">
        <v>4</v>
      </c>
      <c r="H1837" s="2" t="s">
        <v>920</v>
      </c>
      <c r="I1837" s="2" t="s">
        <v>6363</v>
      </c>
      <c r="N1837" s="11">
        <v>564</v>
      </c>
      <c r="O1837" s="11">
        <v>21</v>
      </c>
      <c r="P1837" s="2" t="s">
        <v>18</v>
      </c>
      <c r="Q1837" s="2" t="s">
        <v>19</v>
      </c>
      <c r="R1837" s="14">
        <v>6500000</v>
      </c>
      <c r="S1837" s="9">
        <f t="shared" si="88"/>
        <v>-4475146</v>
      </c>
    </row>
    <row r="1838" spans="1:19" ht="13.2">
      <c r="A1838" s="2" t="s">
        <v>5692</v>
      </c>
      <c r="B1838" s="2" t="s">
        <v>5988</v>
      </c>
      <c r="C1838" s="5">
        <v>6.6</v>
      </c>
      <c r="D1838" s="7">
        <v>2006</v>
      </c>
      <c r="E1838" s="7" t="str">
        <f t="shared" si="89"/>
        <v>2000s</v>
      </c>
      <c r="F1838" s="9">
        <v>136432</v>
      </c>
      <c r="G1838" s="11">
        <v>200</v>
      </c>
      <c r="H1838" s="2" t="s">
        <v>5161</v>
      </c>
      <c r="I1838" s="2" t="s">
        <v>5985</v>
      </c>
      <c r="N1838" s="11">
        <v>31890</v>
      </c>
      <c r="O1838" s="11">
        <v>194</v>
      </c>
      <c r="P1838" s="2" t="s">
        <v>18</v>
      </c>
      <c r="Q1838" s="2" t="s">
        <v>30</v>
      </c>
      <c r="R1838" s="14">
        <v>5000000</v>
      </c>
      <c r="S1838" s="9">
        <f t="shared" si="88"/>
        <v>-4863568</v>
      </c>
    </row>
    <row r="1839" spans="1:19" ht="13.2">
      <c r="A1839" s="2" t="s">
        <v>1780</v>
      </c>
      <c r="B1839" s="2" t="s">
        <v>3330</v>
      </c>
      <c r="C1839" s="5">
        <v>6.6</v>
      </c>
      <c r="D1839" s="7">
        <v>1997</v>
      </c>
      <c r="E1839" s="7" t="str">
        <f t="shared" si="89"/>
        <v>1990s</v>
      </c>
      <c r="F1839" s="9">
        <v>25078937</v>
      </c>
      <c r="G1839" s="11">
        <v>91</v>
      </c>
      <c r="H1839" s="2" t="s">
        <v>1103</v>
      </c>
      <c r="I1839" s="2" t="s">
        <v>70</v>
      </c>
      <c r="N1839" s="11">
        <v>31751</v>
      </c>
      <c r="O1839" s="11">
        <v>216</v>
      </c>
      <c r="P1839" s="2" t="s">
        <v>18</v>
      </c>
      <c r="Q1839" s="2" t="s">
        <v>19</v>
      </c>
      <c r="R1839" s="14">
        <v>30000000</v>
      </c>
      <c r="S1839" s="9">
        <f t="shared" si="88"/>
        <v>-4921063</v>
      </c>
    </row>
    <row r="1840" spans="1:19" ht="13.2">
      <c r="A1840" s="2" t="s">
        <v>5524</v>
      </c>
      <c r="B1840" s="2" t="s">
        <v>6297</v>
      </c>
      <c r="C1840" s="5">
        <v>6.6</v>
      </c>
      <c r="D1840" s="7">
        <v>2002</v>
      </c>
      <c r="E1840" s="7" t="str">
        <f t="shared" si="89"/>
        <v>2000s</v>
      </c>
      <c r="F1840" s="9">
        <v>2062066</v>
      </c>
      <c r="G1840" s="11">
        <v>97</v>
      </c>
      <c r="H1840" s="2" t="s">
        <v>898</v>
      </c>
      <c r="I1840" s="2" t="s">
        <v>537</v>
      </c>
      <c r="N1840" s="11">
        <v>11387</v>
      </c>
      <c r="O1840" s="11">
        <v>147</v>
      </c>
      <c r="P1840" s="2" t="s">
        <v>18</v>
      </c>
      <c r="Q1840" s="2" t="s">
        <v>19</v>
      </c>
      <c r="R1840" s="14">
        <v>7000000</v>
      </c>
      <c r="S1840" s="9">
        <f t="shared" si="88"/>
        <v>-4937934</v>
      </c>
    </row>
    <row r="1841" spans="1:19" ht="13.2">
      <c r="A1841" s="2" t="s">
        <v>5786</v>
      </c>
      <c r="B1841" s="2" t="s">
        <v>5788</v>
      </c>
      <c r="C1841" s="5">
        <v>6.6</v>
      </c>
      <c r="D1841" s="7">
        <v>2012</v>
      </c>
      <c r="E1841" s="7" t="str">
        <f t="shared" si="89"/>
        <v>2010s</v>
      </c>
      <c r="F1841" s="9">
        <v>5669081</v>
      </c>
      <c r="G1841" s="11">
        <v>43</v>
      </c>
      <c r="H1841" s="2" t="s">
        <v>1016</v>
      </c>
      <c r="I1841" s="2" t="s">
        <v>5787</v>
      </c>
      <c r="N1841" s="11">
        <v>3665</v>
      </c>
      <c r="O1841" s="11">
        <v>57</v>
      </c>
      <c r="P1841" s="2" t="s">
        <v>1380</v>
      </c>
      <c r="Q1841" s="2" t="s">
        <v>1435</v>
      </c>
      <c r="R1841" s="14">
        <v>10818775</v>
      </c>
      <c r="S1841" s="9">
        <f t="shared" si="88"/>
        <v>-5149694</v>
      </c>
    </row>
    <row r="1842" spans="1:19" ht="13.2">
      <c r="A1842" s="2" t="s">
        <v>5773</v>
      </c>
      <c r="B1842" s="2" t="s">
        <v>6486</v>
      </c>
      <c r="C1842" s="5">
        <v>6.6</v>
      </c>
      <c r="D1842" s="7">
        <v>2009</v>
      </c>
      <c r="E1842" s="7" t="str">
        <f t="shared" si="89"/>
        <v>2000s</v>
      </c>
      <c r="F1842" s="9">
        <v>27024</v>
      </c>
      <c r="G1842" s="11">
        <v>222</v>
      </c>
      <c r="H1842" s="2" t="s">
        <v>2897</v>
      </c>
      <c r="I1842" s="2" t="s">
        <v>6485</v>
      </c>
      <c r="N1842" s="11">
        <v>55597</v>
      </c>
      <c r="O1842" s="11">
        <v>148</v>
      </c>
      <c r="P1842" s="2" t="s">
        <v>1380</v>
      </c>
      <c r="Q1842" s="2" t="s">
        <v>1732</v>
      </c>
      <c r="R1842" s="14">
        <v>5600000</v>
      </c>
      <c r="S1842" s="9">
        <f t="shared" si="88"/>
        <v>-5572976</v>
      </c>
    </row>
    <row r="1843" spans="1:19" ht="13.2">
      <c r="A1843" s="2" t="s">
        <v>1540</v>
      </c>
      <c r="B1843" s="2" t="s">
        <v>5254</v>
      </c>
      <c r="C1843" s="5">
        <v>6.6</v>
      </c>
      <c r="D1843" s="7">
        <v>2002</v>
      </c>
      <c r="E1843" s="7" t="str">
        <f t="shared" si="89"/>
        <v>2000s</v>
      </c>
      <c r="F1843" s="9">
        <v>9059588</v>
      </c>
      <c r="G1843" s="11">
        <v>71</v>
      </c>
      <c r="H1843" s="2" t="s">
        <v>2455</v>
      </c>
      <c r="I1843" s="2" t="s">
        <v>5253</v>
      </c>
      <c r="N1843" s="11">
        <v>17261</v>
      </c>
      <c r="O1843" s="11">
        <v>125</v>
      </c>
      <c r="P1843" s="2" t="s">
        <v>18</v>
      </c>
      <c r="Q1843" s="2" t="s">
        <v>19</v>
      </c>
      <c r="R1843" s="14">
        <v>15000000</v>
      </c>
      <c r="S1843" s="9">
        <f t="shared" si="88"/>
        <v>-5940412</v>
      </c>
    </row>
    <row r="1844" spans="1:19" ht="13.2">
      <c r="A1844" s="2" t="s">
        <v>1247</v>
      </c>
      <c r="B1844" s="2" t="s">
        <v>4614</v>
      </c>
      <c r="C1844" s="5">
        <v>6.6</v>
      </c>
      <c r="D1844" s="7">
        <v>1997</v>
      </c>
      <c r="E1844" s="7" t="str">
        <f t="shared" si="89"/>
        <v>1990s</v>
      </c>
      <c r="F1844" s="9">
        <v>13801755</v>
      </c>
      <c r="G1844" s="11">
        <v>34</v>
      </c>
      <c r="H1844" s="2" t="s">
        <v>245</v>
      </c>
      <c r="I1844" s="2" t="s">
        <v>313</v>
      </c>
      <c r="N1844" s="11">
        <v>23928</v>
      </c>
      <c r="O1844" s="11">
        <v>100</v>
      </c>
      <c r="P1844" s="2" t="s">
        <v>18</v>
      </c>
      <c r="Q1844" s="2" t="s">
        <v>19</v>
      </c>
      <c r="R1844" s="14">
        <v>20000000</v>
      </c>
      <c r="S1844" s="9">
        <f t="shared" si="88"/>
        <v>-6198245</v>
      </c>
    </row>
    <row r="1845" spans="1:19" ht="13.2">
      <c r="A1845" s="2" t="s">
        <v>4108</v>
      </c>
      <c r="B1845" s="2" t="s">
        <v>4646</v>
      </c>
      <c r="C1845" s="5">
        <v>6.6</v>
      </c>
      <c r="D1845" s="7">
        <v>2015</v>
      </c>
      <c r="E1845" s="7" t="str">
        <f t="shared" si="89"/>
        <v>2010s</v>
      </c>
      <c r="F1845" s="9">
        <v>13650738</v>
      </c>
      <c r="G1845" s="11">
        <v>175</v>
      </c>
      <c r="H1845" s="2" t="s">
        <v>1278</v>
      </c>
      <c r="I1845" s="2" t="s">
        <v>369</v>
      </c>
      <c r="N1845" s="11">
        <v>61360</v>
      </c>
      <c r="O1845" s="11">
        <v>129</v>
      </c>
      <c r="P1845" s="2" t="s">
        <v>18</v>
      </c>
      <c r="Q1845" s="2" t="s">
        <v>19</v>
      </c>
      <c r="R1845" s="14">
        <v>20000000</v>
      </c>
      <c r="S1845" s="9">
        <f t="shared" si="88"/>
        <v>-6349262</v>
      </c>
    </row>
    <row r="1846" spans="1:19" ht="13.2">
      <c r="A1846" s="2" t="s">
        <v>6033</v>
      </c>
      <c r="B1846" s="2" t="s">
        <v>6034</v>
      </c>
      <c r="C1846" s="5">
        <v>6.6</v>
      </c>
      <c r="D1846" s="7">
        <v>2010</v>
      </c>
      <c r="E1846" s="7" t="str">
        <f t="shared" si="89"/>
        <v>2010s</v>
      </c>
      <c r="F1846" s="9">
        <v>3571735</v>
      </c>
      <c r="G1846" s="11">
        <v>259</v>
      </c>
      <c r="H1846" s="2" t="s">
        <v>2041</v>
      </c>
      <c r="I1846" s="2" t="s">
        <v>318</v>
      </c>
      <c r="N1846" s="11">
        <v>39260</v>
      </c>
      <c r="O1846" s="11">
        <v>129</v>
      </c>
      <c r="P1846" s="2" t="s">
        <v>18</v>
      </c>
      <c r="Q1846" s="2" t="s">
        <v>19</v>
      </c>
      <c r="R1846" s="14">
        <v>10000000</v>
      </c>
      <c r="S1846" s="9">
        <f t="shared" si="88"/>
        <v>-6428265</v>
      </c>
    </row>
    <row r="1847" spans="1:19" ht="13.2">
      <c r="A1847" s="2" t="s">
        <v>3007</v>
      </c>
      <c r="B1847" s="2" t="s">
        <v>5241</v>
      </c>
      <c r="C1847" s="5">
        <v>6.6</v>
      </c>
      <c r="D1847" s="7">
        <v>2004</v>
      </c>
      <c r="E1847" s="7" t="str">
        <f t="shared" si="89"/>
        <v>2000s</v>
      </c>
      <c r="F1847" s="9">
        <v>13337299</v>
      </c>
      <c r="G1847" s="11">
        <v>119</v>
      </c>
      <c r="H1847" s="2" t="s">
        <v>2937</v>
      </c>
      <c r="I1847" s="2" t="s">
        <v>1742</v>
      </c>
      <c r="N1847" s="11">
        <v>9649</v>
      </c>
      <c r="O1847" s="11">
        <v>226</v>
      </c>
      <c r="P1847" s="2" t="s">
        <v>18</v>
      </c>
      <c r="Q1847" s="2" t="s">
        <v>19</v>
      </c>
      <c r="R1847" s="14">
        <v>20000000</v>
      </c>
      <c r="S1847" s="9">
        <f t="shared" si="88"/>
        <v>-6662701</v>
      </c>
    </row>
    <row r="1848" spans="1:19" ht="13.2">
      <c r="A1848" s="2" t="s">
        <v>4128</v>
      </c>
      <c r="B1848" s="2" t="s">
        <v>4130</v>
      </c>
      <c r="C1848" s="5">
        <v>6.6</v>
      </c>
      <c r="D1848" s="7">
        <v>2004</v>
      </c>
      <c r="E1848" s="7" t="str">
        <f t="shared" si="89"/>
        <v>2000s</v>
      </c>
      <c r="F1848" s="9">
        <v>17718223</v>
      </c>
      <c r="G1848" s="11">
        <v>92</v>
      </c>
      <c r="H1848" s="2" t="s">
        <v>869</v>
      </c>
      <c r="I1848" s="2" t="s">
        <v>627</v>
      </c>
      <c r="N1848" s="11">
        <v>162067</v>
      </c>
      <c r="O1848" s="11">
        <v>316</v>
      </c>
      <c r="P1848" s="2" t="s">
        <v>18</v>
      </c>
      <c r="Q1848" s="2" t="s">
        <v>19</v>
      </c>
      <c r="R1848" s="14">
        <v>25000000</v>
      </c>
      <c r="S1848" s="9">
        <f t="shared" si="88"/>
        <v>-7281777</v>
      </c>
    </row>
    <row r="1849" spans="1:19" ht="13.2">
      <c r="A1849" s="2" t="s">
        <v>2758</v>
      </c>
      <c r="B1849" s="2" t="s">
        <v>5275</v>
      </c>
      <c r="C1849" s="5">
        <v>6.6</v>
      </c>
      <c r="D1849" s="7">
        <v>2012</v>
      </c>
      <c r="E1849" s="7" t="str">
        <f t="shared" si="89"/>
        <v>2010s</v>
      </c>
      <c r="F1849" s="9">
        <v>7556708</v>
      </c>
      <c r="G1849" s="11">
        <v>242</v>
      </c>
      <c r="H1849" s="2" t="s">
        <v>1655</v>
      </c>
      <c r="I1849" s="2" t="s">
        <v>627</v>
      </c>
      <c r="N1849" s="11">
        <v>30284</v>
      </c>
      <c r="O1849" s="11">
        <v>102</v>
      </c>
      <c r="P1849" s="2" t="s">
        <v>18</v>
      </c>
      <c r="Q1849" s="2" t="s">
        <v>19</v>
      </c>
      <c r="R1849" s="14">
        <v>15000000</v>
      </c>
      <c r="S1849" s="9">
        <f t="shared" si="88"/>
        <v>-7443292</v>
      </c>
    </row>
    <row r="1850" spans="1:19" ht="13.2">
      <c r="A1850" s="2" t="s">
        <v>4110</v>
      </c>
      <c r="B1850" s="2" t="s">
        <v>4111</v>
      </c>
      <c r="C1850" s="5">
        <v>6.6</v>
      </c>
      <c r="D1850" s="7">
        <v>2005</v>
      </c>
      <c r="E1850" s="7" t="str">
        <f t="shared" si="89"/>
        <v>2000s</v>
      </c>
      <c r="F1850" s="9">
        <v>21835784</v>
      </c>
      <c r="G1850" s="11">
        <v>112</v>
      </c>
      <c r="H1850" s="2" t="s">
        <v>750</v>
      </c>
      <c r="I1850" s="2" t="s">
        <v>3236</v>
      </c>
      <c r="N1850" s="11">
        <v>58297</v>
      </c>
      <c r="O1850" s="11">
        <v>161</v>
      </c>
      <c r="P1850" s="2" t="s">
        <v>18</v>
      </c>
      <c r="Q1850" s="2" t="s">
        <v>19</v>
      </c>
      <c r="R1850" s="14">
        <v>30000000</v>
      </c>
      <c r="S1850" s="9">
        <f t="shared" si="88"/>
        <v>-8164216</v>
      </c>
    </row>
    <row r="1851" spans="1:19" ht="13.2">
      <c r="A1851" s="2" t="s">
        <v>5938</v>
      </c>
      <c r="B1851" s="2" t="s">
        <v>5939</v>
      </c>
      <c r="C1851" s="5">
        <v>6.6</v>
      </c>
      <c r="D1851" s="7">
        <v>1993</v>
      </c>
      <c r="E1851" s="7" t="str">
        <f t="shared" si="89"/>
        <v>1990s</v>
      </c>
      <c r="F1851" s="9">
        <v>3275585</v>
      </c>
      <c r="G1851" s="11">
        <v>30</v>
      </c>
      <c r="H1851" s="2" t="s">
        <v>267</v>
      </c>
      <c r="I1851" s="2" t="s">
        <v>257</v>
      </c>
      <c r="N1851" s="11">
        <v>10735</v>
      </c>
      <c r="O1851" s="11">
        <v>88</v>
      </c>
      <c r="P1851" s="2" t="s">
        <v>18</v>
      </c>
      <c r="Q1851" s="2" t="s">
        <v>30</v>
      </c>
      <c r="R1851" s="14">
        <v>11500000</v>
      </c>
      <c r="S1851" s="9">
        <f t="shared" si="88"/>
        <v>-8224415</v>
      </c>
    </row>
    <row r="1852" spans="1:19" ht="13.2">
      <c r="A1852" s="2" t="s">
        <v>3324</v>
      </c>
      <c r="B1852" s="2" t="s">
        <v>3326</v>
      </c>
      <c r="C1852" s="5">
        <v>6.6</v>
      </c>
      <c r="D1852" s="7">
        <v>1999</v>
      </c>
      <c r="E1852" s="7" t="str">
        <f t="shared" si="89"/>
        <v>1990s</v>
      </c>
      <c r="F1852" s="9">
        <v>26494611</v>
      </c>
      <c r="G1852" s="11">
        <v>95</v>
      </c>
      <c r="H1852" s="2" t="s">
        <v>3325</v>
      </c>
      <c r="I1852" s="2" t="s">
        <v>289</v>
      </c>
      <c r="N1852" s="11">
        <v>48621</v>
      </c>
      <c r="O1852" s="11">
        <v>239</v>
      </c>
      <c r="P1852" s="2" t="s">
        <v>18</v>
      </c>
      <c r="Q1852" s="2" t="s">
        <v>19</v>
      </c>
      <c r="R1852" s="14">
        <v>35000000</v>
      </c>
      <c r="S1852" s="9">
        <f t="shared" si="88"/>
        <v>-8505389</v>
      </c>
    </row>
    <row r="1853" spans="1:19" ht="13.2">
      <c r="A1853" s="2" t="s">
        <v>559</v>
      </c>
      <c r="B1853" s="2" t="s">
        <v>5381</v>
      </c>
      <c r="C1853" s="5">
        <v>6.6</v>
      </c>
      <c r="D1853" s="7">
        <v>1999</v>
      </c>
      <c r="E1853" s="7" t="str">
        <f t="shared" si="89"/>
        <v>1990s</v>
      </c>
      <c r="F1853" s="9">
        <v>4741987</v>
      </c>
      <c r="G1853" s="11">
        <v>47</v>
      </c>
      <c r="H1853" s="2" t="s">
        <v>1655</v>
      </c>
      <c r="I1853" s="2" t="s">
        <v>1399</v>
      </c>
      <c r="N1853" s="11">
        <v>6782</v>
      </c>
      <c r="O1853" s="11">
        <v>114</v>
      </c>
      <c r="P1853" s="2" t="s">
        <v>18</v>
      </c>
      <c r="Q1853" s="2" t="s">
        <v>19</v>
      </c>
      <c r="R1853" s="14">
        <v>14000000</v>
      </c>
      <c r="S1853" s="9">
        <f t="shared" si="88"/>
        <v>-9258013</v>
      </c>
    </row>
    <row r="1854" spans="1:19" ht="13.2">
      <c r="A1854" s="2" t="s">
        <v>20</v>
      </c>
      <c r="B1854" s="2" t="s">
        <v>4627</v>
      </c>
      <c r="C1854" s="5">
        <v>6.6</v>
      </c>
      <c r="D1854" s="7">
        <v>2005</v>
      </c>
      <c r="E1854" s="7" t="str">
        <f t="shared" si="89"/>
        <v>2000s</v>
      </c>
      <c r="F1854" s="9">
        <v>12469811</v>
      </c>
      <c r="G1854" s="11">
        <v>156</v>
      </c>
      <c r="H1854" s="2" t="s">
        <v>1278</v>
      </c>
      <c r="I1854" s="2" t="s">
        <v>395</v>
      </c>
      <c r="N1854" s="11">
        <v>69172</v>
      </c>
      <c r="O1854" s="11">
        <v>316</v>
      </c>
      <c r="P1854" s="2" t="s">
        <v>18</v>
      </c>
      <c r="Q1854" s="2" t="s">
        <v>19</v>
      </c>
      <c r="R1854" s="14">
        <v>22000000</v>
      </c>
      <c r="S1854" s="9">
        <f t="shared" si="88"/>
        <v>-9530189</v>
      </c>
    </row>
    <row r="1855" spans="1:19" ht="13.2">
      <c r="A1855" s="2" t="s">
        <v>2461</v>
      </c>
      <c r="B1855" s="2" t="s">
        <v>2462</v>
      </c>
      <c r="C1855" s="5">
        <v>6.6</v>
      </c>
      <c r="D1855" s="7">
        <v>2000</v>
      </c>
      <c r="E1855" s="7" t="str">
        <f t="shared" si="89"/>
        <v>2000s</v>
      </c>
      <c r="F1855" s="9">
        <v>39778599</v>
      </c>
      <c r="G1855" s="11">
        <v>118</v>
      </c>
      <c r="H1855" s="2" t="s">
        <v>952</v>
      </c>
      <c r="I1855" s="2" t="s">
        <v>129</v>
      </c>
      <c r="N1855" s="11">
        <v>176169</v>
      </c>
      <c r="O1855" s="11">
        <v>548</v>
      </c>
      <c r="P1855" s="2" t="s">
        <v>18</v>
      </c>
      <c r="Q1855" s="2" t="s">
        <v>19</v>
      </c>
      <c r="R1855" s="14">
        <v>50000000</v>
      </c>
      <c r="S1855" s="9">
        <f t="shared" si="88"/>
        <v>-10221401</v>
      </c>
    </row>
    <row r="1856" spans="1:19" ht="13.2">
      <c r="A1856" s="2" t="s">
        <v>579</v>
      </c>
      <c r="B1856" s="2" t="s">
        <v>581</v>
      </c>
      <c r="C1856" s="5">
        <v>6.6</v>
      </c>
      <c r="D1856" s="7">
        <v>1998</v>
      </c>
      <c r="E1856" s="7" t="str">
        <f t="shared" si="89"/>
        <v>1990s</v>
      </c>
      <c r="F1856" s="9">
        <v>129734803</v>
      </c>
      <c r="G1856" s="11">
        <v>141</v>
      </c>
      <c r="H1856" s="2" t="s">
        <v>200</v>
      </c>
      <c r="I1856" s="2" t="s">
        <v>291</v>
      </c>
      <c r="N1856" s="11">
        <v>127497</v>
      </c>
      <c r="O1856" s="11">
        <v>287</v>
      </c>
      <c r="P1856" s="2" t="s">
        <v>18</v>
      </c>
      <c r="Q1856" s="2" t="s">
        <v>19</v>
      </c>
      <c r="R1856" s="14">
        <v>140000000</v>
      </c>
      <c r="S1856" s="9">
        <f t="shared" si="88"/>
        <v>-10265197</v>
      </c>
    </row>
    <row r="1857" spans="1:19" ht="13.2">
      <c r="A1857" s="2" t="s">
        <v>2528</v>
      </c>
      <c r="B1857" s="2" t="s">
        <v>3335</v>
      </c>
      <c r="C1857" s="5">
        <v>6.6</v>
      </c>
      <c r="D1857" s="7">
        <v>1992</v>
      </c>
      <c r="E1857" s="7" t="str">
        <f t="shared" si="89"/>
        <v>1990s</v>
      </c>
      <c r="F1857" s="9">
        <v>24276500</v>
      </c>
      <c r="G1857" s="11">
        <v>32</v>
      </c>
      <c r="H1857" s="2" t="s">
        <v>898</v>
      </c>
      <c r="I1857" s="2" t="s">
        <v>3334</v>
      </c>
      <c r="N1857" s="11">
        <v>17124</v>
      </c>
      <c r="O1857" s="11">
        <v>68</v>
      </c>
      <c r="P1857" s="2" t="s">
        <v>18</v>
      </c>
      <c r="Q1857" s="2" t="s">
        <v>19</v>
      </c>
      <c r="R1857" s="14">
        <v>35000000</v>
      </c>
      <c r="S1857" s="9">
        <f t="shared" si="88"/>
        <v>-10723500</v>
      </c>
    </row>
    <row r="1858" spans="1:19" ht="13.2">
      <c r="A1858" s="2" t="s">
        <v>929</v>
      </c>
      <c r="B1858" s="2" t="s">
        <v>2771</v>
      </c>
      <c r="C1858" s="5">
        <v>6.6</v>
      </c>
      <c r="D1858" s="7">
        <v>2011</v>
      </c>
      <c r="E1858" s="7" t="str">
        <f t="shared" si="89"/>
        <v>2010s</v>
      </c>
      <c r="F1858" s="9">
        <v>29113588</v>
      </c>
      <c r="G1858" s="11">
        <v>252</v>
      </c>
      <c r="H1858" s="2" t="s">
        <v>200</v>
      </c>
      <c r="I1858" s="2" t="s">
        <v>201</v>
      </c>
      <c r="N1858" s="11">
        <v>117999</v>
      </c>
      <c r="O1858" s="11">
        <v>181</v>
      </c>
      <c r="P1858" s="2" t="s">
        <v>18</v>
      </c>
      <c r="Q1858" s="2" t="s">
        <v>19</v>
      </c>
      <c r="R1858" s="14">
        <v>40000000</v>
      </c>
      <c r="S1858" s="9">
        <f t="shared" ref="S1858:S1921" si="90">F1858-R1858</f>
        <v>-10886412</v>
      </c>
    </row>
    <row r="1859" spans="1:19" ht="13.2">
      <c r="A1859" s="2" t="s">
        <v>1801</v>
      </c>
      <c r="B1859" s="2" t="s">
        <v>5516</v>
      </c>
      <c r="C1859" s="5">
        <v>6.6</v>
      </c>
      <c r="D1859" s="7">
        <v>2009</v>
      </c>
      <c r="E1859" s="7" t="str">
        <f t="shared" ref="E1859:E1922" si="91">LEFT(D1859,3)&amp;"0s"</f>
        <v>2000s</v>
      </c>
      <c r="F1859" s="9">
        <v>2035566</v>
      </c>
      <c r="G1859" s="11">
        <v>242</v>
      </c>
      <c r="H1859" s="2" t="s">
        <v>5514</v>
      </c>
      <c r="I1859" s="2" t="s">
        <v>5515</v>
      </c>
      <c r="N1859" s="11">
        <v>77305</v>
      </c>
      <c r="O1859" s="11">
        <v>162</v>
      </c>
      <c r="P1859" s="2" t="s">
        <v>18</v>
      </c>
      <c r="Q1859" s="2" t="s">
        <v>771</v>
      </c>
      <c r="R1859" s="14">
        <v>13000000</v>
      </c>
      <c r="S1859" s="9">
        <f t="shared" si="90"/>
        <v>-10964434</v>
      </c>
    </row>
    <row r="1860" spans="1:19" ht="13.2">
      <c r="A1860" s="2" t="s">
        <v>1912</v>
      </c>
      <c r="B1860" s="2" t="s">
        <v>5060</v>
      </c>
      <c r="C1860" s="5">
        <v>6.6</v>
      </c>
      <c r="D1860" s="7">
        <v>2002</v>
      </c>
      <c r="E1860" s="7" t="str">
        <f t="shared" si="91"/>
        <v>2000s</v>
      </c>
      <c r="F1860" s="9">
        <v>4839383</v>
      </c>
      <c r="G1860" s="11">
        <v>109</v>
      </c>
      <c r="H1860" s="2" t="s">
        <v>874</v>
      </c>
      <c r="I1860" s="2" t="s">
        <v>1912</v>
      </c>
      <c r="N1860" s="11">
        <v>21613</v>
      </c>
      <c r="O1860" s="11">
        <v>148</v>
      </c>
      <c r="P1860" s="2" t="s">
        <v>18</v>
      </c>
      <c r="Q1860" s="2" t="s">
        <v>19</v>
      </c>
      <c r="R1860" s="14">
        <v>16000000</v>
      </c>
      <c r="S1860" s="9">
        <f t="shared" si="90"/>
        <v>-11160617</v>
      </c>
    </row>
    <row r="1861" spans="1:19" ht="13.2">
      <c r="A1861" s="2" t="s">
        <v>5535</v>
      </c>
      <c r="B1861" s="2" t="s">
        <v>5537</v>
      </c>
      <c r="C1861" s="5">
        <v>6.6</v>
      </c>
      <c r="D1861" s="7">
        <v>1996</v>
      </c>
      <c r="E1861" s="7" t="str">
        <f t="shared" si="91"/>
        <v>1990s</v>
      </c>
      <c r="F1861" s="9">
        <v>1227324</v>
      </c>
      <c r="G1861" s="11">
        <v>48</v>
      </c>
      <c r="H1861" s="2" t="s">
        <v>1001</v>
      </c>
      <c r="I1861" s="2" t="s">
        <v>1854</v>
      </c>
      <c r="N1861" s="11">
        <v>6921</v>
      </c>
      <c r="O1861" s="11">
        <v>48</v>
      </c>
      <c r="P1861" s="2" t="s">
        <v>18</v>
      </c>
      <c r="Q1861" s="2" t="s">
        <v>19</v>
      </c>
      <c r="R1861" s="14">
        <v>12500000</v>
      </c>
      <c r="S1861" s="9">
        <f t="shared" si="90"/>
        <v>-11272676</v>
      </c>
    </row>
    <row r="1862" spans="1:19" ht="13.2">
      <c r="A1862" s="2" t="s">
        <v>5271</v>
      </c>
      <c r="B1862" s="2" t="s">
        <v>6071</v>
      </c>
      <c r="C1862" s="5">
        <v>6.6</v>
      </c>
      <c r="D1862" s="7">
        <v>2006</v>
      </c>
      <c r="E1862" s="7" t="str">
        <f t="shared" si="91"/>
        <v>2000s</v>
      </c>
      <c r="F1862" s="9">
        <v>13751</v>
      </c>
      <c r="G1862" s="11">
        <v>24</v>
      </c>
      <c r="H1862" s="2" t="s">
        <v>3189</v>
      </c>
      <c r="I1862" s="2" t="s">
        <v>6070</v>
      </c>
      <c r="N1862" s="11">
        <v>813</v>
      </c>
      <c r="O1862" s="11">
        <v>6</v>
      </c>
      <c r="P1862" s="2" t="s">
        <v>18</v>
      </c>
      <c r="Q1862" s="2" t="s">
        <v>219</v>
      </c>
      <c r="R1862" s="14">
        <v>11400000</v>
      </c>
      <c r="S1862" s="9">
        <f t="shared" si="90"/>
        <v>-11386249</v>
      </c>
    </row>
    <row r="1863" spans="1:19" ht="13.2">
      <c r="A1863" s="2" t="s">
        <v>5034</v>
      </c>
      <c r="B1863" s="2" t="s">
        <v>5503</v>
      </c>
      <c r="C1863" s="5">
        <v>6.6</v>
      </c>
      <c r="D1863" s="7">
        <v>2011</v>
      </c>
      <c r="E1863" s="7" t="str">
        <f t="shared" si="91"/>
        <v>2010s</v>
      </c>
      <c r="F1863" s="9">
        <v>1024175</v>
      </c>
      <c r="G1863" s="11">
        <v>399</v>
      </c>
      <c r="H1863" s="2" t="s">
        <v>3350</v>
      </c>
      <c r="I1863" s="2" t="s">
        <v>5502</v>
      </c>
      <c r="N1863" s="11">
        <v>82331</v>
      </c>
      <c r="O1863" s="11">
        <v>297</v>
      </c>
      <c r="P1863" s="2" t="s">
        <v>18</v>
      </c>
      <c r="Q1863" s="2" t="s">
        <v>30</v>
      </c>
      <c r="R1863" s="14">
        <v>13000000</v>
      </c>
      <c r="S1863" s="9">
        <f t="shared" si="90"/>
        <v>-11975825</v>
      </c>
    </row>
    <row r="1864" spans="1:19" ht="13.2">
      <c r="A1864" s="2" t="s">
        <v>4609</v>
      </c>
      <c r="B1864" s="2" t="s">
        <v>4610</v>
      </c>
      <c r="C1864" s="5">
        <v>6.6</v>
      </c>
      <c r="D1864" s="7">
        <v>1965</v>
      </c>
      <c r="E1864" s="7" t="str">
        <f t="shared" si="91"/>
        <v>1960s</v>
      </c>
      <c r="F1864" s="9">
        <v>8000000</v>
      </c>
      <c r="G1864" s="11">
        <v>27</v>
      </c>
      <c r="H1864" s="2" t="s">
        <v>2710</v>
      </c>
      <c r="I1864" s="2" t="s">
        <v>1587</v>
      </c>
      <c r="N1864" s="11">
        <v>6484</v>
      </c>
      <c r="O1864" s="11">
        <v>100</v>
      </c>
      <c r="P1864" s="2" t="s">
        <v>18</v>
      </c>
      <c r="Q1864" s="2" t="s">
        <v>19</v>
      </c>
      <c r="R1864" s="14">
        <v>20000000</v>
      </c>
      <c r="S1864" s="9">
        <f t="shared" si="90"/>
        <v>-12000000</v>
      </c>
    </row>
    <row r="1865" spans="1:19" ht="13.2">
      <c r="A1865" s="2" t="s">
        <v>2678</v>
      </c>
      <c r="B1865" s="2" t="s">
        <v>2679</v>
      </c>
      <c r="C1865" s="5">
        <v>6.6</v>
      </c>
      <c r="D1865" s="7">
        <v>1984</v>
      </c>
      <c r="E1865" s="7" t="str">
        <f t="shared" si="91"/>
        <v>1980s</v>
      </c>
      <c r="F1865" s="9">
        <v>27400000</v>
      </c>
      <c r="G1865" s="11">
        <v>144</v>
      </c>
      <c r="H1865" s="2" t="s">
        <v>40</v>
      </c>
      <c r="I1865" s="2" t="s">
        <v>1336</v>
      </c>
      <c r="N1865" s="11">
        <v>97087</v>
      </c>
      <c r="O1865" s="11">
        <v>569</v>
      </c>
      <c r="P1865" s="2" t="s">
        <v>18</v>
      </c>
      <c r="Q1865" s="2" t="s">
        <v>19</v>
      </c>
      <c r="R1865" s="14">
        <v>40000000</v>
      </c>
      <c r="S1865" s="9">
        <f t="shared" si="90"/>
        <v>-12600000</v>
      </c>
    </row>
    <row r="1866" spans="1:19" ht="13.2">
      <c r="A1866" s="2" t="s">
        <v>5082</v>
      </c>
      <c r="B1866" s="2" t="s">
        <v>5083</v>
      </c>
      <c r="C1866" s="5">
        <v>6.6</v>
      </c>
      <c r="D1866" s="7">
        <v>2014</v>
      </c>
      <c r="E1866" s="7" t="str">
        <f t="shared" si="91"/>
        <v>2010s</v>
      </c>
      <c r="F1866" s="9">
        <v>2428883</v>
      </c>
      <c r="G1866" s="11">
        <v>208</v>
      </c>
      <c r="H1866" s="2" t="s">
        <v>920</v>
      </c>
      <c r="I1866" s="2" t="s">
        <v>2147</v>
      </c>
      <c r="N1866" s="11">
        <v>21370</v>
      </c>
      <c r="O1866" s="11">
        <v>132</v>
      </c>
      <c r="P1866" s="2" t="s">
        <v>18</v>
      </c>
      <c r="Q1866" s="2" t="s">
        <v>19</v>
      </c>
      <c r="R1866" s="14">
        <v>16000000</v>
      </c>
      <c r="S1866" s="9">
        <f t="shared" si="90"/>
        <v>-13571117</v>
      </c>
    </row>
    <row r="1867" spans="1:19" ht="13.2">
      <c r="A1867" s="2" t="s">
        <v>3852</v>
      </c>
      <c r="B1867" s="2" t="s">
        <v>5069</v>
      </c>
      <c r="C1867" s="5">
        <v>6.6</v>
      </c>
      <c r="D1867" s="7">
        <v>2013</v>
      </c>
      <c r="E1867" s="7" t="str">
        <f t="shared" si="91"/>
        <v>2010s</v>
      </c>
      <c r="F1867" s="9">
        <v>1984743</v>
      </c>
      <c r="G1867" s="11">
        <v>230</v>
      </c>
      <c r="H1867" s="2" t="s">
        <v>128</v>
      </c>
      <c r="I1867" s="2" t="s">
        <v>494</v>
      </c>
      <c r="N1867" s="11">
        <v>20616</v>
      </c>
      <c r="O1867" s="11">
        <v>70</v>
      </c>
      <c r="P1867" s="2" t="s">
        <v>18</v>
      </c>
      <c r="Q1867" s="2" t="s">
        <v>19</v>
      </c>
      <c r="R1867" s="14">
        <v>16000000</v>
      </c>
      <c r="S1867" s="9">
        <f t="shared" si="90"/>
        <v>-14015257</v>
      </c>
    </row>
    <row r="1868" spans="1:19" ht="13.2">
      <c r="A1868" s="2" t="s">
        <v>1364</v>
      </c>
      <c r="B1868" s="2" t="s">
        <v>1366</v>
      </c>
      <c r="C1868" s="5">
        <v>6.6</v>
      </c>
      <c r="D1868" s="7">
        <v>2004</v>
      </c>
      <c r="E1868" s="7" t="str">
        <f t="shared" si="91"/>
        <v>2000s</v>
      </c>
      <c r="F1868" s="9">
        <v>65948711</v>
      </c>
      <c r="G1868" s="11">
        <v>209</v>
      </c>
      <c r="H1868" s="2" t="s">
        <v>1130</v>
      </c>
      <c r="I1868" s="2" t="s">
        <v>899</v>
      </c>
      <c r="N1868" s="11">
        <v>86422</v>
      </c>
      <c r="O1868" s="11">
        <v>363</v>
      </c>
      <c r="P1868" s="2" t="s">
        <v>18</v>
      </c>
      <c r="Q1868" s="2" t="s">
        <v>19</v>
      </c>
      <c r="R1868" s="14">
        <v>80000000</v>
      </c>
      <c r="S1868" s="9">
        <f t="shared" si="90"/>
        <v>-14051289</v>
      </c>
    </row>
    <row r="1869" spans="1:19" ht="13.2">
      <c r="A1869" s="2" t="s">
        <v>448</v>
      </c>
      <c r="B1869" s="2" t="s">
        <v>1913</v>
      </c>
      <c r="C1869" s="5">
        <v>6.6</v>
      </c>
      <c r="D1869" s="7">
        <v>1998</v>
      </c>
      <c r="E1869" s="7" t="str">
        <f t="shared" si="91"/>
        <v>1990s</v>
      </c>
      <c r="F1869" s="9">
        <v>90646554</v>
      </c>
      <c r="G1869" s="11">
        <v>131</v>
      </c>
      <c r="H1869" s="2" t="s">
        <v>272</v>
      </c>
      <c r="I1869" s="2" t="s">
        <v>930</v>
      </c>
      <c r="N1869" s="11">
        <v>124641</v>
      </c>
      <c r="O1869" s="11">
        <v>289</v>
      </c>
      <c r="P1869" s="2" t="s">
        <v>18</v>
      </c>
      <c r="Q1869" s="2" t="s">
        <v>19</v>
      </c>
      <c r="R1869" s="14">
        <v>105000000</v>
      </c>
      <c r="S1869" s="9">
        <f t="shared" si="90"/>
        <v>-14353446</v>
      </c>
    </row>
    <row r="1870" spans="1:19" ht="13.2">
      <c r="A1870" s="2" t="s">
        <v>579</v>
      </c>
      <c r="B1870" s="2" t="s">
        <v>2685</v>
      </c>
      <c r="C1870" s="5">
        <v>6.6</v>
      </c>
      <c r="D1870" s="7">
        <v>2006</v>
      </c>
      <c r="E1870" s="7" t="str">
        <f t="shared" si="91"/>
        <v>2000s</v>
      </c>
      <c r="F1870" s="9">
        <v>36883539</v>
      </c>
      <c r="G1870" s="11">
        <v>199</v>
      </c>
      <c r="H1870" s="2" t="s">
        <v>267</v>
      </c>
      <c r="I1870" s="2" t="s">
        <v>539</v>
      </c>
      <c r="N1870" s="11">
        <v>112769</v>
      </c>
      <c r="O1870" s="11">
        <v>305</v>
      </c>
      <c r="P1870" s="2" t="s">
        <v>18</v>
      </c>
      <c r="Q1870" s="2" t="s">
        <v>431</v>
      </c>
      <c r="R1870" s="14">
        <v>52000000</v>
      </c>
      <c r="S1870" s="9">
        <f t="shared" si="90"/>
        <v>-15116461</v>
      </c>
    </row>
    <row r="1871" spans="1:19" ht="13.2">
      <c r="A1871" s="2" t="s">
        <v>5090</v>
      </c>
      <c r="B1871" s="2" t="s">
        <v>5092</v>
      </c>
      <c r="C1871" s="5">
        <v>6.6</v>
      </c>
      <c r="D1871" s="7">
        <v>2001</v>
      </c>
      <c r="E1871" s="7" t="str">
        <f t="shared" si="91"/>
        <v>2000s</v>
      </c>
      <c r="F1871" s="9">
        <v>81525</v>
      </c>
      <c r="G1871" s="11">
        <v>40</v>
      </c>
      <c r="H1871" s="2" t="s">
        <v>1724</v>
      </c>
      <c r="I1871" s="2" t="s">
        <v>5091</v>
      </c>
      <c r="N1871" s="11">
        <v>29392</v>
      </c>
      <c r="O1871" s="11">
        <v>91</v>
      </c>
      <c r="P1871" s="2" t="s">
        <v>770</v>
      </c>
      <c r="Q1871" s="2" t="s">
        <v>771</v>
      </c>
      <c r="R1871" s="14">
        <v>15300000</v>
      </c>
      <c r="S1871" s="9">
        <f t="shared" si="90"/>
        <v>-15218475</v>
      </c>
    </row>
    <row r="1872" spans="1:19" ht="13.2">
      <c r="A1872" s="2" t="s">
        <v>1413</v>
      </c>
      <c r="B1872" s="2" t="s">
        <v>4983</v>
      </c>
      <c r="C1872" s="5">
        <v>6.6</v>
      </c>
      <c r="D1872" s="7">
        <v>2014</v>
      </c>
      <c r="E1872" s="7" t="str">
        <f t="shared" si="91"/>
        <v>2010s</v>
      </c>
      <c r="F1872" s="9">
        <v>106869</v>
      </c>
      <c r="G1872" s="11">
        <v>106</v>
      </c>
      <c r="H1872" s="2" t="s">
        <v>2455</v>
      </c>
      <c r="I1872" s="2" t="s">
        <v>393</v>
      </c>
      <c r="N1872" s="11">
        <v>13762</v>
      </c>
      <c r="O1872" s="11">
        <v>39</v>
      </c>
      <c r="P1872" s="2" t="s">
        <v>18</v>
      </c>
      <c r="Q1872" s="2" t="s">
        <v>771</v>
      </c>
      <c r="R1872" s="14">
        <v>17000000</v>
      </c>
      <c r="S1872" s="9">
        <f t="shared" si="90"/>
        <v>-16893131</v>
      </c>
    </row>
    <row r="1873" spans="1:19" ht="13.2">
      <c r="A1873" s="2" t="s">
        <v>1535</v>
      </c>
      <c r="B1873" s="2" t="s">
        <v>1536</v>
      </c>
      <c r="C1873" s="5">
        <v>6.6</v>
      </c>
      <c r="D1873" s="7">
        <v>2005</v>
      </c>
      <c r="E1873" s="7" t="str">
        <f t="shared" si="91"/>
        <v>2000s</v>
      </c>
      <c r="F1873" s="9">
        <v>34636443</v>
      </c>
      <c r="G1873" s="11">
        <v>152</v>
      </c>
      <c r="H1873" s="2" t="s">
        <v>611</v>
      </c>
      <c r="I1873" s="2" t="s">
        <v>298</v>
      </c>
      <c r="N1873" s="11">
        <v>93790</v>
      </c>
      <c r="O1873" s="11">
        <v>288</v>
      </c>
      <c r="P1873" s="2" t="s">
        <v>18</v>
      </c>
      <c r="Q1873" s="2" t="s">
        <v>19</v>
      </c>
      <c r="R1873" s="14">
        <v>52000000</v>
      </c>
      <c r="S1873" s="9">
        <f t="shared" si="90"/>
        <v>-17363557</v>
      </c>
    </row>
    <row r="1874" spans="1:19" ht="13.2">
      <c r="A1874" s="2" t="s">
        <v>1054</v>
      </c>
      <c r="B1874" s="2" t="s">
        <v>1055</v>
      </c>
      <c r="C1874" s="5">
        <v>6.6</v>
      </c>
      <c r="D1874" s="7">
        <v>2008</v>
      </c>
      <c r="E1874" s="7" t="str">
        <f t="shared" si="91"/>
        <v>2000s</v>
      </c>
      <c r="F1874" s="9">
        <v>71148699</v>
      </c>
      <c r="G1874" s="11">
        <v>198</v>
      </c>
      <c r="H1874" s="2" t="s">
        <v>119</v>
      </c>
      <c r="I1874" s="2" t="s">
        <v>528</v>
      </c>
      <c r="N1874" s="11">
        <v>68935</v>
      </c>
      <c r="O1874" s="11">
        <v>125</v>
      </c>
      <c r="P1874" s="2" t="s">
        <v>18</v>
      </c>
      <c r="Q1874" s="2" t="s">
        <v>19</v>
      </c>
      <c r="R1874" s="14">
        <v>90000000</v>
      </c>
      <c r="S1874" s="9">
        <f t="shared" si="90"/>
        <v>-18851301</v>
      </c>
    </row>
    <row r="1875" spans="1:19" ht="13.2">
      <c r="A1875" s="2" t="s">
        <v>2357</v>
      </c>
      <c r="B1875" s="2" t="s">
        <v>3766</v>
      </c>
      <c r="C1875" s="5">
        <v>6.6</v>
      </c>
      <c r="D1875" s="7">
        <v>2002</v>
      </c>
      <c r="E1875" s="7" t="str">
        <f t="shared" si="91"/>
        <v>2000s</v>
      </c>
      <c r="F1875" s="9">
        <v>3517797</v>
      </c>
      <c r="G1875" s="11">
        <v>105</v>
      </c>
      <c r="H1875" s="2" t="s">
        <v>2652</v>
      </c>
      <c r="I1875" s="2" t="s">
        <v>3765</v>
      </c>
      <c r="N1875" s="11">
        <v>9004</v>
      </c>
      <c r="O1875" s="11">
        <v>103</v>
      </c>
      <c r="P1875" s="2" t="s">
        <v>18</v>
      </c>
      <c r="Q1875" s="2" t="s">
        <v>771</v>
      </c>
      <c r="R1875" s="14">
        <v>25000000</v>
      </c>
      <c r="S1875" s="9">
        <f t="shared" si="90"/>
        <v>-21482203</v>
      </c>
    </row>
    <row r="1876" spans="1:19" ht="13.2">
      <c r="A1876" s="2" t="s">
        <v>3981</v>
      </c>
      <c r="B1876" s="2" t="s">
        <v>4203</v>
      </c>
      <c r="C1876" s="5">
        <v>6.6</v>
      </c>
      <c r="D1876" s="7">
        <v>2008</v>
      </c>
      <c r="E1876" s="7" t="str">
        <f t="shared" si="91"/>
        <v>2000s</v>
      </c>
      <c r="F1876" s="9">
        <v>3073392</v>
      </c>
      <c r="G1876" s="11">
        <v>229</v>
      </c>
      <c r="H1876" s="2" t="s">
        <v>1130</v>
      </c>
      <c r="I1876" s="2" t="s">
        <v>4202</v>
      </c>
      <c r="N1876" s="11">
        <v>59462</v>
      </c>
      <c r="O1876" s="11">
        <v>300</v>
      </c>
      <c r="P1876" s="2" t="s">
        <v>18</v>
      </c>
      <c r="Q1876" s="2" t="s">
        <v>161</v>
      </c>
      <c r="R1876" s="14">
        <v>25000000</v>
      </c>
      <c r="S1876" s="9">
        <f t="shared" si="90"/>
        <v>-21926608</v>
      </c>
    </row>
    <row r="1877" spans="1:19" ht="13.2">
      <c r="A1877" s="2" t="s">
        <v>736</v>
      </c>
      <c r="B1877" s="2" t="s">
        <v>738</v>
      </c>
      <c r="C1877" s="5">
        <v>6.6</v>
      </c>
      <c r="D1877" s="7">
        <v>2013</v>
      </c>
      <c r="E1877" s="7" t="str">
        <f t="shared" si="91"/>
        <v>2010s</v>
      </c>
      <c r="F1877" s="9">
        <v>93050117</v>
      </c>
      <c r="G1877" s="11">
        <v>476</v>
      </c>
      <c r="H1877" s="2" t="s">
        <v>737</v>
      </c>
      <c r="I1877" s="2" t="s">
        <v>627</v>
      </c>
      <c r="N1877" s="11">
        <v>338087</v>
      </c>
      <c r="O1877" s="11">
        <v>814</v>
      </c>
      <c r="P1877" s="2" t="s">
        <v>18</v>
      </c>
      <c r="Q1877" s="2" t="s">
        <v>19</v>
      </c>
      <c r="R1877" s="14">
        <v>115000000</v>
      </c>
      <c r="S1877" s="9">
        <f t="shared" si="90"/>
        <v>-21949883</v>
      </c>
    </row>
    <row r="1878" spans="1:19" ht="13.2">
      <c r="A1878" s="2" t="s">
        <v>2827</v>
      </c>
      <c r="B1878" s="2" t="s">
        <v>2828</v>
      </c>
      <c r="C1878" s="5">
        <v>6.6</v>
      </c>
      <c r="D1878" s="7">
        <v>2012</v>
      </c>
      <c r="E1878" s="7" t="str">
        <f t="shared" si="91"/>
        <v>2010s</v>
      </c>
      <c r="F1878" s="9">
        <v>18600911</v>
      </c>
      <c r="G1878" s="11">
        <v>258</v>
      </c>
      <c r="H1878" s="2" t="s">
        <v>200</v>
      </c>
      <c r="I1878" s="2" t="s">
        <v>2683</v>
      </c>
      <c r="N1878" s="11">
        <v>125198</v>
      </c>
      <c r="O1878" s="11">
        <v>153</v>
      </c>
      <c r="P1878" s="2" t="s">
        <v>18</v>
      </c>
      <c r="Q1878" s="2" t="s">
        <v>19</v>
      </c>
      <c r="R1878" s="14">
        <v>42000000</v>
      </c>
      <c r="S1878" s="9">
        <f t="shared" si="90"/>
        <v>-23399089</v>
      </c>
    </row>
    <row r="1879" spans="1:19" ht="13.2">
      <c r="A1879" s="2" t="s">
        <v>2389</v>
      </c>
      <c r="B1879" s="2" t="s">
        <v>2498</v>
      </c>
      <c r="C1879" s="5">
        <v>6.6</v>
      </c>
      <c r="D1879" s="7">
        <v>2015</v>
      </c>
      <c r="E1879" s="7" t="str">
        <f t="shared" si="91"/>
        <v>2010s</v>
      </c>
      <c r="F1879" s="9">
        <v>26442251</v>
      </c>
      <c r="G1879" s="11">
        <v>236</v>
      </c>
      <c r="H1879" s="2" t="s">
        <v>267</v>
      </c>
      <c r="I1879" s="2" t="s">
        <v>137</v>
      </c>
      <c r="N1879" s="11">
        <v>76010</v>
      </c>
      <c r="O1879" s="11">
        <v>205</v>
      </c>
      <c r="P1879" s="2" t="s">
        <v>18</v>
      </c>
      <c r="Q1879" s="2" t="s">
        <v>19</v>
      </c>
      <c r="R1879" s="14">
        <v>50000000</v>
      </c>
      <c r="S1879" s="9">
        <f t="shared" si="90"/>
        <v>-23557749</v>
      </c>
    </row>
    <row r="1880" spans="1:19" ht="13.2">
      <c r="A1880" s="2" t="s">
        <v>1512</v>
      </c>
      <c r="B1880" s="2" t="s">
        <v>1513</v>
      </c>
      <c r="C1880" s="5">
        <v>6.6</v>
      </c>
      <c r="D1880" s="7">
        <v>2003</v>
      </c>
      <c r="E1880" s="7" t="str">
        <f t="shared" si="91"/>
        <v>2000s</v>
      </c>
      <c r="F1880" s="9">
        <v>43426961</v>
      </c>
      <c r="G1880" s="11">
        <v>89</v>
      </c>
      <c r="H1880" s="2" t="s">
        <v>989</v>
      </c>
      <c r="I1880" s="2" t="s">
        <v>539</v>
      </c>
      <c r="N1880" s="11">
        <v>93494</v>
      </c>
      <c r="O1880" s="11">
        <v>394</v>
      </c>
      <c r="P1880" s="2" t="s">
        <v>18</v>
      </c>
      <c r="Q1880" s="2" t="s">
        <v>19</v>
      </c>
      <c r="R1880" s="14">
        <v>70000000</v>
      </c>
      <c r="S1880" s="9">
        <f t="shared" si="90"/>
        <v>-26573039</v>
      </c>
    </row>
    <row r="1881" spans="1:19" ht="13.2">
      <c r="A1881" s="2" t="s">
        <v>110</v>
      </c>
      <c r="B1881" s="2" t="s">
        <v>3148</v>
      </c>
      <c r="C1881" s="5">
        <v>6.6</v>
      </c>
      <c r="D1881" s="7">
        <v>1996</v>
      </c>
      <c r="E1881" s="7" t="str">
        <f t="shared" si="91"/>
        <v>1990s</v>
      </c>
      <c r="F1881" s="9">
        <v>10300000</v>
      </c>
      <c r="G1881" s="11">
        <v>37</v>
      </c>
      <c r="H1881" s="2" t="s">
        <v>3147</v>
      </c>
      <c r="I1881" s="2" t="s">
        <v>180</v>
      </c>
      <c r="N1881" s="11">
        <v>17859</v>
      </c>
      <c r="O1881" s="11">
        <v>89</v>
      </c>
      <c r="P1881" s="2" t="s">
        <v>18</v>
      </c>
      <c r="Q1881" s="2" t="s">
        <v>19</v>
      </c>
      <c r="R1881" s="14">
        <v>38000000</v>
      </c>
      <c r="S1881" s="9">
        <f t="shared" si="90"/>
        <v>-27700000</v>
      </c>
    </row>
    <row r="1882" spans="1:19" ht="13.2">
      <c r="A1882" s="2" t="s">
        <v>522</v>
      </c>
      <c r="B1882" s="2" t="s">
        <v>2203</v>
      </c>
      <c r="C1882" s="5">
        <v>6.6</v>
      </c>
      <c r="D1882" s="7">
        <v>2008</v>
      </c>
      <c r="E1882" s="7" t="str">
        <f t="shared" si="91"/>
        <v>2000s</v>
      </c>
      <c r="F1882" s="9">
        <v>25040293</v>
      </c>
      <c r="G1882" s="11">
        <v>206</v>
      </c>
      <c r="H1882" s="2" t="s">
        <v>22</v>
      </c>
      <c r="I1882" s="2" t="s">
        <v>291</v>
      </c>
      <c r="N1882" s="11">
        <v>88049</v>
      </c>
      <c r="O1882" s="11">
        <v>279</v>
      </c>
      <c r="P1882" s="2" t="s">
        <v>18</v>
      </c>
      <c r="Q1882" s="2" t="s">
        <v>19</v>
      </c>
      <c r="R1882" s="14">
        <v>55000000</v>
      </c>
      <c r="S1882" s="9">
        <f t="shared" si="90"/>
        <v>-29959707</v>
      </c>
    </row>
    <row r="1883" spans="1:19" ht="13.2">
      <c r="A1883" s="2" t="s">
        <v>187</v>
      </c>
      <c r="B1883" s="2" t="s">
        <v>2033</v>
      </c>
      <c r="C1883" s="5">
        <v>6.6</v>
      </c>
      <c r="D1883" s="7">
        <v>2010</v>
      </c>
      <c r="E1883" s="7" t="str">
        <f t="shared" si="91"/>
        <v>2010s</v>
      </c>
      <c r="F1883" s="9">
        <v>43290977</v>
      </c>
      <c r="G1883" s="11">
        <v>258</v>
      </c>
      <c r="H1883" s="2" t="s">
        <v>1103</v>
      </c>
      <c r="I1883" s="2" t="s">
        <v>2032</v>
      </c>
      <c r="N1883" s="11">
        <v>75201</v>
      </c>
      <c r="O1883" s="11">
        <v>256</v>
      </c>
      <c r="P1883" s="2" t="s">
        <v>18</v>
      </c>
      <c r="Q1883" s="2" t="s">
        <v>30</v>
      </c>
      <c r="R1883" s="14">
        <v>80000000</v>
      </c>
      <c r="S1883" s="9">
        <f t="shared" si="90"/>
        <v>-36709023</v>
      </c>
    </row>
    <row r="1884" spans="1:19" ht="13.2">
      <c r="A1884" s="2" t="s">
        <v>2810</v>
      </c>
      <c r="B1884" s="2" t="s">
        <v>2811</v>
      </c>
      <c r="C1884" s="5">
        <v>6.6</v>
      </c>
      <c r="D1884" s="7">
        <v>2014</v>
      </c>
      <c r="E1884" s="7" t="str">
        <f t="shared" si="91"/>
        <v>2010s</v>
      </c>
      <c r="F1884" s="9">
        <v>6105175</v>
      </c>
      <c r="G1884" s="11">
        <v>293</v>
      </c>
      <c r="H1884" s="2" t="s">
        <v>869</v>
      </c>
      <c r="I1884" s="2" t="s">
        <v>44</v>
      </c>
      <c r="N1884" s="11">
        <v>247020</v>
      </c>
      <c r="O1884" s="11">
        <v>835</v>
      </c>
      <c r="P1884" s="2" t="s">
        <v>18</v>
      </c>
      <c r="Q1884" s="2" t="s">
        <v>19</v>
      </c>
      <c r="R1884" s="14">
        <v>44000000</v>
      </c>
      <c r="S1884" s="9">
        <f t="shared" si="90"/>
        <v>-37894825</v>
      </c>
    </row>
    <row r="1885" spans="1:19" ht="13.2">
      <c r="A1885" s="2" t="s">
        <v>1757</v>
      </c>
      <c r="B1885" s="2" t="s">
        <v>1853</v>
      </c>
      <c r="C1885" s="5">
        <v>6.6</v>
      </c>
      <c r="D1885" s="7">
        <v>1994</v>
      </c>
      <c r="E1885" s="7" t="str">
        <f t="shared" si="91"/>
        <v>1990s</v>
      </c>
      <c r="F1885" s="9">
        <v>25052000</v>
      </c>
      <c r="G1885" s="11">
        <v>40</v>
      </c>
      <c r="H1885" s="2" t="s">
        <v>1852</v>
      </c>
      <c r="I1885" s="2" t="s">
        <v>309</v>
      </c>
      <c r="N1885" s="11">
        <v>35314</v>
      </c>
      <c r="O1885" s="11">
        <v>145</v>
      </c>
      <c r="P1885" s="2" t="s">
        <v>18</v>
      </c>
      <c r="Q1885" s="2" t="s">
        <v>19</v>
      </c>
      <c r="R1885" s="14">
        <v>63000000</v>
      </c>
      <c r="S1885" s="9">
        <f t="shared" si="90"/>
        <v>-37948000</v>
      </c>
    </row>
    <row r="1886" spans="1:19" ht="13.2">
      <c r="A1886" s="2" t="s">
        <v>1523</v>
      </c>
      <c r="B1886" s="2" t="s">
        <v>1525</v>
      </c>
      <c r="C1886" s="5">
        <v>6.6</v>
      </c>
      <c r="D1886" s="7">
        <v>2001</v>
      </c>
      <c r="E1886" s="7" t="str">
        <f t="shared" si="91"/>
        <v>2000s</v>
      </c>
      <c r="F1886" s="9">
        <v>41523271</v>
      </c>
      <c r="G1886" s="11">
        <v>132</v>
      </c>
      <c r="H1886" s="2" t="s">
        <v>1524</v>
      </c>
      <c r="I1886" s="2" t="s">
        <v>539</v>
      </c>
      <c r="N1886" s="11">
        <v>57038</v>
      </c>
      <c r="O1886" s="11">
        <v>261</v>
      </c>
      <c r="P1886" s="2" t="s">
        <v>18</v>
      </c>
      <c r="Q1886" s="2" t="s">
        <v>19</v>
      </c>
      <c r="R1886" s="14">
        <v>80000000</v>
      </c>
      <c r="S1886" s="9">
        <f t="shared" si="90"/>
        <v>-38476729</v>
      </c>
    </row>
    <row r="1887" spans="1:19" ht="13.2">
      <c r="A1887" s="2" t="s">
        <v>2063</v>
      </c>
      <c r="B1887" s="2" t="s">
        <v>2065</v>
      </c>
      <c r="C1887" s="5">
        <v>6.6</v>
      </c>
      <c r="D1887" s="7">
        <v>2006</v>
      </c>
      <c r="E1887" s="7" t="str">
        <f t="shared" si="91"/>
        <v>2000s</v>
      </c>
      <c r="F1887" s="9">
        <v>13082288</v>
      </c>
      <c r="G1887" s="11">
        <v>123</v>
      </c>
      <c r="H1887" s="2" t="s">
        <v>2064</v>
      </c>
      <c r="I1887" s="2" t="s">
        <v>44</v>
      </c>
      <c r="N1887" s="11">
        <v>35565</v>
      </c>
      <c r="O1887" s="11">
        <v>247</v>
      </c>
      <c r="P1887" s="2" t="s">
        <v>18</v>
      </c>
      <c r="Q1887" s="2" t="s">
        <v>30</v>
      </c>
      <c r="R1887" s="14">
        <v>60000000</v>
      </c>
      <c r="S1887" s="9">
        <f t="shared" si="90"/>
        <v>-46917712</v>
      </c>
    </row>
    <row r="1888" spans="1:19" ht="13.2">
      <c r="A1888" s="2" t="s">
        <v>6190</v>
      </c>
      <c r="B1888" s="2" t="s">
        <v>6191</v>
      </c>
      <c r="C1888" s="5">
        <v>6.6</v>
      </c>
      <c r="D1888" s="7">
        <v>2004</v>
      </c>
      <c r="E1888" s="7" t="str">
        <f t="shared" si="91"/>
        <v>2000s</v>
      </c>
      <c r="F1888" s="9">
        <v>23106</v>
      </c>
      <c r="G1888" s="11">
        <v>100</v>
      </c>
      <c r="H1888" s="2" t="s">
        <v>1524</v>
      </c>
      <c r="I1888" s="2" t="s">
        <v>1175</v>
      </c>
      <c r="N1888" s="11">
        <v>9003</v>
      </c>
      <c r="O1888" s="11">
        <v>58</v>
      </c>
      <c r="P1888" s="2" t="s">
        <v>18</v>
      </c>
      <c r="Q1888" s="2" t="s">
        <v>3166</v>
      </c>
      <c r="R1888" s="14">
        <v>50000000</v>
      </c>
      <c r="S1888" s="9">
        <f t="shared" si="90"/>
        <v>-49976894</v>
      </c>
    </row>
    <row r="1889" spans="1:26" ht="13.2">
      <c r="A1889" s="2" t="s">
        <v>1537</v>
      </c>
      <c r="B1889" s="2" t="s">
        <v>1539</v>
      </c>
      <c r="C1889" s="5">
        <v>6.6</v>
      </c>
      <c r="D1889" s="7">
        <v>2000</v>
      </c>
      <c r="E1889" s="7" t="str">
        <f t="shared" si="91"/>
        <v>2000s</v>
      </c>
      <c r="F1889" s="9">
        <v>22751979</v>
      </c>
      <c r="G1889" s="11">
        <v>131</v>
      </c>
      <c r="H1889" s="2" t="s">
        <v>1538</v>
      </c>
      <c r="I1889" s="2" t="s">
        <v>627</v>
      </c>
      <c r="N1889" s="11">
        <v>52244</v>
      </c>
      <c r="O1889" s="11">
        <v>377</v>
      </c>
      <c r="P1889" s="2" t="s">
        <v>18</v>
      </c>
      <c r="Q1889" s="2" t="s">
        <v>19</v>
      </c>
      <c r="R1889" s="14">
        <v>75000000</v>
      </c>
      <c r="S1889" s="9">
        <f t="shared" si="90"/>
        <v>-52248021</v>
      </c>
    </row>
    <row r="1890" spans="1:26" ht="13.2">
      <c r="A1890" s="2" t="s">
        <v>696</v>
      </c>
      <c r="B1890" s="2" t="s">
        <v>698</v>
      </c>
      <c r="C1890" s="5">
        <v>6.6</v>
      </c>
      <c r="D1890" s="7">
        <v>1999</v>
      </c>
      <c r="E1890" s="7" t="str">
        <f t="shared" si="91"/>
        <v>1990s</v>
      </c>
      <c r="F1890" s="9">
        <v>32694788</v>
      </c>
      <c r="G1890" s="11">
        <v>85</v>
      </c>
      <c r="H1890" s="2" t="s">
        <v>697</v>
      </c>
      <c r="I1890" s="2" t="s">
        <v>655</v>
      </c>
      <c r="N1890" s="11">
        <v>101411</v>
      </c>
      <c r="O1890" s="11">
        <v>546</v>
      </c>
      <c r="P1890" s="2" t="s">
        <v>18</v>
      </c>
      <c r="Q1890" s="2" t="s">
        <v>19</v>
      </c>
      <c r="R1890" s="14">
        <v>85000000</v>
      </c>
      <c r="S1890" s="9">
        <f t="shared" si="90"/>
        <v>-52305212</v>
      </c>
    </row>
    <row r="1891" spans="1:26" ht="13.2">
      <c r="A1891" s="2" t="s">
        <v>58</v>
      </c>
      <c r="B1891" s="2" t="s">
        <v>262</v>
      </c>
      <c r="C1891" s="5">
        <v>6.6</v>
      </c>
      <c r="D1891" s="7">
        <v>2016</v>
      </c>
      <c r="E1891" s="7" t="str">
        <f t="shared" si="91"/>
        <v>2010s</v>
      </c>
      <c r="F1891" s="9">
        <v>124051759</v>
      </c>
      <c r="G1891" s="11">
        <v>248</v>
      </c>
      <c r="H1891" s="2" t="s">
        <v>124</v>
      </c>
      <c r="I1891" s="2" t="s">
        <v>28</v>
      </c>
      <c r="N1891" s="11">
        <v>42372</v>
      </c>
      <c r="O1891" s="11">
        <v>239</v>
      </c>
      <c r="P1891" s="2" t="s">
        <v>18</v>
      </c>
      <c r="Q1891" s="2" t="s">
        <v>19</v>
      </c>
      <c r="R1891" s="14">
        <v>180000000</v>
      </c>
      <c r="S1891" s="9">
        <f t="shared" si="90"/>
        <v>-55948241</v>
      </c>
    </row>
    <row r="1892" spans="1:26" ht="13.2">
      <c r="A1892" s="2" t="s">
        <v>5976</v>
      </c>
      <c r="B1892" s="2" t="s">
        <v>5977</v>
      </c>
      <c r="C1892" s="5">
        <v>6.6</v>
      </c>
      <c r="D1892" s="7">
        <v>1997</v>
      </c>
      <c r="E1892" s="7" t="str">
        <f t="shared" si="91"/>
        <v>1990s</v>
      </c>
      <c r="F1892" s="9">
        <v>231417</v>
      </c>
      <c r="G1892" s="11">
        <v>34</v>
      </c>
      <c r="H1892" s="2" t="s">
        <v>2721</v>
      </c>
      <c r="I1892" s="2" t="s">
        <v>2753</v>
      </c>
      <c r="N1892" s="11">
        <v>1649</v>
      </c>
      <c r="O1892" s="11">
        <v>21</v>
      </c>
      <c r="P1892" s="2" t="s">
        <v>770</v>
      </c>
      <c r="Q1892" s="2" t="s">
        <v>771</v>
      </c>
      <c r="R1892" s="14">
        <v>60000000</v>
      </c>
      <c r="S1892" s="9">
        <f t="shared" si="90"/>
        <v>-59768583</v>
      </c>
    </row>
    <row r="1893" spans="1:26" ht="13.2">
      <c r="A1893" s="2" t="s">
        <v>412</v>
      </c>
      <c r="B1893" s="2" t="s">
        <v>413</v>
      </c>
      <c r="C1893" s="5">
        <v>6.6</v>
      </c>
      <c r="D1893" s="7">
        <v>2015</v>
      </c>
      <c r="E1893" s="7" t="str">
        <f t="shared" si="91"/>
        <v>2010s</v>
      </c>
      <c r="F1893" s="9">
        <v>89732035</v>
      </c>
      <c r="G1893" s="11">
        <v>474</v>
      </c>
      <c r="H1893" s="2" t="s">
        <v>40</v>
      </c>
      <c r="I1893" s="2" t="s">
        <v>46</v>
      </c>
      <c r="N1893" s="11">
        <v>188457</v>
      </c>
      <c r="O1893" s="11">
        <v>867</v>
      </c>
      <c r="P1893" s="2" t="s">
        <v>18</v>
      </c>
      <c r="Q1893" s="2" t="s">
        <v>19</v>
      </c>
      <c r="R1893" s="14">
        <v>155000000</v>
      </c>
      <c r="S1893" s="9">
        <f t="shared" si="90"/>
        <v>-65267965</v>
      </c>
    </row>
    <row r="1894" spans="1:26" ht="13.2">
      <c r="A1894" s="2" t="s">
        <v>195</v>
      </c>
      <c r="B1894" s="2" t="s">
        <v>196</v>
      </c>
      <c r="C1894" s="5">
        <v>6.6</v>
      </c>
      <c r="D1894" s="7">
        <v>2009</v>
      </c>
      <c r="E1894" s="7" t="str">
        <f t="shared" si="91"/>
        <v>2000s</v>
      </c>
      <c r="F1894" s="9">
        <v>125320003</v>
      </c>
      <c r="G1894" s="11">
        <v>422</v>
      </c>
      <c r="H1894" s="2" t="s">
        <v>40</v>
      </c>
      <c r="I1894" s="2" t="s">
        <v>32</v>
      </c>
      <c r="N1894" s="11">
        <v>286095</v>
      </c>
      <c r="O1894" s="11">
        <v>974</v>
      </c>
      <c r="P1894" s="2" t="s">
        <v>18</v>
      </c>
      <c r="Q1894" s="2" t="s">
        <v>19</v>
      </c>
      <c r="R1894" s="14">
        <v>200000000</v>
      </c>
      <c r="S1894" s="9">
        <f t="shared" si="90"/>
        <v>-74679997</v>
      </c>
    </row>
    <row r="1895" spans="1:26" ht="13.2">
      <c r="A1895" s="2" t="s">
        <v>217</v>
      </c>
      <c r="B1895" s="2" t="s">
        <v>659</v>
      </c>
      <c r="C1895" s="5">
        <v>6.6</v>
      </c>
      <c r="D1895" s="7">
        <v>2008</v>
      </c>
      <c r="E1895" s="7" t="str">
        <f t="shared" si="91"/>
        <v>2000s</v>
      </c>
      <c r="F1895" s="9">
        <v>49551662</v>
      </c>
      <c r="G1895" s="11">
        <v>245</v>
      </c>
      <c r="H1895" s="2" t="s">
        <v>658</v>
      </c>
      <c r="I1895" s="2" t="s">
        <v>461</v>
      </c>
      <c r="N1895" s="11">
        <v>102338</v>
      </c>
      <c r="O1895" s="11">
        <v>450</v>
      </c>
      <c r="P1895" s="2" t="s">
        <v>18</v>
      </c>
      <c r="Q1895" s="2" t="s">
        <v>219</v>
      </c>
      <c r="R1895" s="14">
        <v>130000000</v>
      </c>
      <c r="S1895" s="9">
        <f t="shared" si="90"/>
        <v>-80448338</v>
      </c>
    </row>
    <row r="1896" spans="1:26" ht="13.2">
      <c r="A1896" s="2" t="s">
        <v>84</v>
      </c>
      <c r="B1896" s="2" t="s">
        <v>87</v>
      </c>
      <c r="C1896" s="5">
        <v>6.6</v>
      </c>
      <c r="D1896" s="7">
        <v>2008</v>
      </c>
      <c r="E1896" s="7" t="str">
        <f t="shared" si="91"/>
        <v>2000s</v>
      </c>
      <c r="F1896" s="9">
        <v>141614023</v>
      </c>
      <c r="G1896" s="11">
        <v>258</v>
      </c>
      <c r="H1896" s="2" t="s">
        <v>85</v>
      </c>
      <c r="I1896" s="2" t="s">
        <v>86</v>
      </c>
      <c r="N1896" s="11">
        <v>149922</v>
      </c>
      <c r="O1896" s="11">
        <v>438</v>
      </c>
      <c r="P1896" s="2" t="s">
        <v>18</v>
      </c>
      <c r="Q1896" s="2" t="s">
        <v>19</v>
      </c>
      <c r="R1896" s="14">
        <v>225000000</v>
      </c>
      <c r="S1896" s="9">
        <f t="shared" si="90"/>
        <v>-83385977</v>
      </c>
      <c r="X1896" t="s">
        <v>31</v>
      </c>
    </row>
    <row r="1897" spans="1:26" ht="13.2">
      <c r="A1897" s="2" t="s">
        <v>220</v>
      </c>
      <c r="B1897" s="2" t="s">
        <v>223</v>
      </c>
      <c r="C1897" s="5">
        <v>6.6</v>
      </c>
      <c r="D1897" s="7">
        <v>2010</v>
      </c>
      <c r="E1897" s="7" t="str">
        <f t="shared" si="91"/>
        <v>2010s</v>
      </c>
      <c r="F1897" s="9">
        <v>90755643</v>
      </c>
      <c r="G1897" s="11">
        <v>306</v>
      </c>
      <c r="H1897" s="2" t="s">
        <v>147</v>
      </c>
      <c r="I1897" s="2" t="s">
        <v>222</v>
      </c>
      <c r="N1897" s="11">
        <v>222403</v>
      </c>
      <c r="O1897" s="11">
        <v>453</v>
      </c>
      <c r="P1897" s="2" t="s">
        <v>18</v>
      </c>
      <c r="Q1897" s="2" t="s">
        <v>19</v>
      </c>
      <c r="R1897" s="14">
        <v>200000000</v>
      </c>
      <c r="S1897" s="9">
        <f t="shared" si="90"/>
        <v>-109244357</v>
      </c>
    </row>
    <row r="1898" spans="1:26" ht="13.2">
      <c r="A1898" s="2" t="s">
        <v>252</v>
      </c>
      <c r="B1898" s="2" t="s">
        <v>356</v>
      </c>
      <c r="C1898" s="5">
        <v>6.6</v>
      </c>
      <c r="D1898" s="7">
        <v>2004</v>
      </c>
      <c r="E1898" s="7" t="str">
        <f t="shared" si="91"/>
        <v>2000s</v>
      </c>
      <c r="F1898" s="9">
        <v>665426</v>
      </c>
      <c r="G1898" s="11">
        <v>188</v>
      </c>
      <c r="H1898" s="2" t="s">
        <v>355</v>
      </c>
      <c r="I1898" s="2" t="s">
        <v>192</v>
      </c>
      <c r="N1898" s="11">
        <v>120798</v>
      </c>
      <c r="O1898" s="11">
        <v>444</v>
      </c>
      <c r="P1898" s="2" t="s">
        <v>18</v>
      </c>
      <c r="Q1898" s="2" t="s">
        <v>19</v>
      </c>
      <c r="R1898" s="14">
        <v>165000000</v>
      </c>
      <c r="S1898" s="9">
        <f t="shared" si="90"/>
        <v>-164334574</v>
      </c>
      <c r="Z1898">
        <v>8.4250000000000007</v>
      </c>
    </row>
    <row r="1899" spans="1:26" ht="13.2">
      <c r="A1899" s="2" t="s">
        <v>38</v>
      </c>
      <c r="B1899" s="2" t="s">
        <v>42</v>
      </c>
      <c r="C1899" s="5">
        <v>6.6</v>
      </c>
      <c r="D1899" s="7">
        <v>2012</v>
      </c>
      <c r="E1899" s="7" t="str">
        <f t="shared" si="91"/>
        <v>2010s</v>
      </c>
      <c r="F1899" s="9">
        <v>73058679</v>
      </c>
      <c r="G1899" s="11">
        <v>462</v>
      </c>
      <c r="H1899" s="2" t="s">
        <v>40</v>
      </c>
      <c r="I1899" s="2" t="s">
        <v>41</v>
      </c>
      <c r="N1899" s="11">
        <v>212204</v>
      </c>
      <c r="O1899" s="11">
        <v>738</v>
      </c>
      <c r="P1899" s="2" t="s">
        <v>18</v>
      </c>
      <c r="Q1899" s="2" t="s">
        <v>19</v>
      </c>
      <c r="R1899" s="14">
        <v>263700000</v>
      </c>
      <c r="S1899" s="9">
        <f t="shared" si="90"/>
        <v>-190641321</v>
      </c>
    </row>
    <row r="1900" spans="1:26" ht="13.2">
      <c r="A1900" s="2" t="s">
        <v>6062</v>
      </c>
      <c r="B1900" s="2" t="s">
        <v>6063</v>
      </c>
      <c r="C1900" s="5">
        <v>6.6</v>
      </c>
      <c r="D1900" s="7">
        <v>2001</v>
      </c>
      <c r="E1900" s="7" t="str">
        <f t="shared" si="91"/>
        <v>2000s</v>
      </c>
      <c r="F1900" s="9">
        <v>454255</v>
      </c>
      <c r="G1900" s="11">
        <v>31</v>
      </c>
      <c r="H1900" s="2" t="s">
        <v>599</v>
      </c>
      <c r="I1900" s="2" t="s">
        <v>5308</v>
      </c>
      <c r="N1900" s="11">
        <v>1666</v>
      </c>
      <c r="O1900" s="11">
        <v>47</v>
      </c>
      <c r="P1900" s="2" t="s">
        <v>5309</v>
      </c>
      <c r="Q1900" s="2" t="s">
        <v>5310</v>
      </c>
      <c r="R1900" s="14">
        <v>400000000</v>
      </c>
      <c r="S1900" s="9">
        <f t="shared" si="90"/>
        <v>-399545745</v>
      </c>
    </row>
    <row r="1901" spans="1:26" ht="13.2">
      <c r="A1901" s="2" t="s">
        <v>759</v>
      </c>
      <c r="B1901" s="2" t="s">
        <v>766</v>
      </c>
      <c r="C1901" s="5">
        <v>6.5</v>
      </c>
      <c r="D1901" s="7">
        <v>1999</v>
      </c>
      <c r="E1901" s="7" t="str">
        <f t="shared" si="91"/>
        <v>1990s</v>
      </c>
      <c r="F1901" s="9">
        <v>474544677</v>
      </c>
      <c r="G1901" s="11">
        <v>320</v>
      </c>
      <c r="H1901" s="2" t="s">
        <v>14</v>
      </c>
      <c r="I1901" s="2" t="s">
        <v>469</v>
      </c>
      <c r="N1901" s="11">
        <v>534658</v>
      </c>
      <c r="O1901" s="11">
        <v>3597</v>
      </c>
      <c r="P1901" s="2" t="s">
        <v>18</v>
      </c>
      <c r="Q1901" s="2" t="s">
        <v>19</v>
      </c>
      <c r="R1901" s="14">
        <v>115000000</v>
      </c>
      <c r="S1901" s="9">
        <f t="shared" si="90"/>
        <v>359544677</v>
      </c>
    </row>
    <row r="1902" spans="1:26" ht="13.2">
      <c r="A1902" s="2" t="s">
        <v>1284</v>
      </c>
      <c r="B1902" s="2" t="s">
        <v>1285</v>
      </c>
      <c r="C1902" s="5">
        <v>6.5</v>
      </c>
      <c r="D1902" s="7">
        <v>2011</v>
      </c>
      <c r="E1902" s="7" t="str">
        <f t="shared" si="91"/>
        <v>2010s</v>
      </c>
      <c r="F1902" s="9">
        <v>254455986</v>
      </c>
      <c r="G1902" s="11">
        <v>383</v>
      </c>
      <c r="H1902" s="2" t="s">
        <v>869</v>
      </c>
      <c r="I1902" s="2" t="s">
        <v>369</v>
      </c>
      <c r="N1902" s="11">
        <v>375879</v>
      </c>
      <c r="O1902" s="11">
        <v>402</v>
      </c>
      <c r="P1902" s="2" t="s">
        <v>18</v>
      </c>
      <c r="Q1902" s="2" t="s">
        <v>19</v>
      </c>
      <c r="R1902" s="14">
        <v>80000000</v>
      </c>
      <c r="S1902" s="9">
        <f t="shared" si="90"/>
        <v>174455986</v>
      </c>
    </row>
    <row r="1903" spans="1:26" ht="13.2">
      <c r="A1903" s="2" t="s">
        <v>6078</v>
      </c>
      <c r="B1903" s="2" t="s">
        <v>6079</v>
      </c>
      <c r="C1903" s="5">
        <v>6.5</v>
      </c>
      <c r="D1903" s="7">
        <v>1986</v>
      </c>
      <c r="E1903" s="7" t="str">
        <f t="shared" si="91"/>
        <v>1980s</v>
      </c>
      <c r="F1903" s="9">
        <v>174635000</v>
      </c>
      <c r="G1903" s="11">
        <v>35</v>
      </c>
      <c r="H1903" s="2" t="s">
        <v>2011</v>
      </c>
      <c r="I1903" s="2" t="s">
        <v>3978</v>
      </c>
      <c r="N1903" s="11">
        <v>74743</v>
      </c>
      <c r="O1903" s="11">
        <v>93</v>
      </c>
      <c r="P1903" s="2" t="s">
        <v>18</v>
      </c>
      <c r="Q1903" s="2" t="s">
        <v>219</v>
      </c>
      <c r="R1903" s="14">
        <v>8800000</v>
      </c>
      <c r="S1903" s="9">
        <f t="shared" si="90"/>
        <v>165835000</v>
      </c>
    </row>
    <row r="1904" spans="1:26" ht="13.2">
      <c r="A1904" s="2" t="s">
        <v>229</v>
      </c>
      <c r="B1904" s="2" t="s">
        <v>1467</v>
      </c>
      <c r="C1904" s="5">
        <v>6.5</v>
      </c>
      <c r="D1904" s="7">
        <v>1997</v>
      </c>
      <c r="E1904" s="7" t="str">
        <f t="shared" si="91"/>
        <v>1990s</v>
      </c>
      <c r="F1904" s="9">
        <v>229074524</v>
      </c>
      <c r="G1904" s="11">
        <v>177</v>
      </c>
      <c r="H1904" s="2" t="s">
        <v>40</v>
      </c>
      <c r="I1904" s="2" t="s">
        <v>1466</v>
      </c>
      <c r="N1904" s="11">
        <v>278362</v>
      </c>
      <c r="O1904" s="11">
        <v>552</v>
      </c>
      <c r="P1904" s="2" t="s">
        <v>18</v>
      </c>
      <c r="Q1904" s="2" t="s">
        <v>19</v>
      </c>
      <c r="R1904" s="14">
        <v>73000000</v>
      </c>
      <c r="S1904" s="9">
        <f t="shared" si="90"/>
        <v>156074524</v>
      </c>
    </row>
    <row r="1905" spans="1:19" ht="13.2">
      <c r="A1905" s="2" t="s">
        <v>3786</v>
      </c>
      <c r="B1905" s="2" t="s">
        <v>3787</v>
      </c>
      <c r="C1905" s="5">
        <v>6.5</v>
      </c>
      <c r="D1905" s="7">
        <v>2015</v>
      </c>
      <c r="E1905" s="7" t="str">
        <f t="shared" si="91"/>
        <v>2010s</v>
      </c>
      <c r="F1905" s="9">
        <v>183436380</v>
      </c>
      <c r="G1905" s="11">
        <v>221</v>
      </c>
      <c r="H1905" s="2" t="s">
        <v>2904</v>
      </c>
      <c r="I1905" s="2" t="s">
        <v>1245</v>
      </c>
      <c r="N1905" s="11">
        <v>97697</v>
      </c>
      <c r="O1905" s="11">
        <v>185</v>
      </c>
      <c r="P1905" s="2" t="s">
        <v>18</v>
      </c>
      <c r="Q1905" s="2" t="s">
        <v>19</v>
      </c>
      <c r="R1905" s="14">
        <v>29000000</v>
      </c>
      <c r="S1905" s="9">
        <f t="shared" si="90"/>
        <v>154436380</v>
      </c>
    </row>
    <row r="1906" spans="1:19" ht="13.2">
      <c r="A1906" s="2" t="s">
        <v>153</v>
      </c>
      <c r="B1906" s="2" t="s">
        <v>154</v>
      </c>
      <c r="C1906" s="5">
        <v>6.5</v>
      </c>
      <c r="D1906" s="7">
        <v>2010</v>
      </c>
      <c r="E1906" s="7" t="str">
        <f t="shared" si="91"/>
        <v>2010s</v>
      </c>
      <c r="F1906" s="9">
        <v>334185206</v>
      </c>
      <c r="G1906" s="11">
        <v>451</v>
      </c>
      <c r="H1906" s="2" t="s">
        <v>119</v>
      </c>
      <c r="I1906" s="2" t="s">
        <v>23</v>
      </c>
      <c r="N1906" s="11">
        <v>306320</v>
      </c>
      <c r="O1906" s="11">
        <v>736</v>
      </c>
      <c r="P1906" s="2" t="s">
        <v>18</v>
      </c>
      <c r="Q1906" s="2" t="s">
        <v>19</v>
      </c>
      <c r="R1906" s="14">
        <v>200000000</v>
      </c>
      <c r="S1906" s="9">
        <f t="shared" si="90"/>
        <v>134185206</v>
      </c>
    </row>
    <row r="1907" spans="1:19" ht="13.2">
      <c r="A1907" s="2" t="s">
        <v>229</v>
      </c>
      <c r="B1907" s="2" t="s">
        <v>641</v>
      </c>
      <c r="C1907" s="5">
        <v>6.5</v>
      </c>
      <c r="D1907" s="7">
        <v>2005</v>
      </c>
      <c r="E1907" s="7" t="str">
        <f t="shared" si="91"/>
        <v>2000s</v>
      </c>
      <c r="F1907" s="9">
        <v>234277056</v>
      </c>
      <c r="G1907" s="11">
        <v>401</v>
      </c>
      <c r="H1907" s="2" t="s">
        <v>633</v>
      </c>
      <c r="I1907" s="2" t="s">
        <v>302</v>
      </c>
      <c r="N1907" s="11">
        <v>334345</v>
      </c>
      <c r="O1907" s="11">
        <v>2741</v>
      </c>
      <c r="P1907" s="2" t="s">
        <v>18</v>
      </c>
      <c r="Q1907" s="2" t="s">
        <v>19</v>
      </c>
      <c r="R1907" s="14">
        <v>132000000</v>
      </c>
      <c r="S1907" s="9">
        <f t="shared" si="90"/>
        <v>102277056</v>
      </c>
    </row>
    <row r="1908" spans="1:19" ht="13.2">
      <c r="A1908" s="2" t="s">
        <v>471</v>
      </c>
      <c r="B1908" s="2" t="s">
        <v>1182</v>
      </c>
      <c r="C1908" s="5">
        <v>6.5</v>
      </c>
      <c r="D1908" s="7">
        <v>2006</v>
      </c>
      <c r="E1908" s="7" t="str">
        <f t="shared" si="91"/>
        <v>2000s</v>
      </c>
      <c r="F1908" s="9">
        <v>197992827</v>
      </c>
      <c r="G1908" s="11">
        <v>206</v>
      </c>
      <c r="H1908" s="2" t="s">
        <v>1181</v>
      </c>
      <c r="I1908" s="2" t="s">
        <v>456</v>
      </c>
      <c r="N1908" s="11">
        <v>132501</v>
      </c>
      <c r="O1908" s="11">
        <v>548</v>
      </c>
      <c r="P1908" s="2" t="s">
        <v>18</v>
      </c>
      <c r="Q1908" s="2" t="s">
        <v>19</v>
      </c>
      <c r="R1908" s="14">
        <v>100000000</v>
      </c>
      <c r="S1908" s="9">
        <f t="shared" si="90"/>
        <v>97992827</v>
      </c>
    </row>
    <row r="1909" spans="1:19" ht="13.2">
      <c r="A1909" s="2" t="s">
        <v>4231</v>
      </c>
      <c r="B1909" s="2" t="s">
        <v>4232</v>
      </c>
      <c r="C1909" s="5">
        <v>6.5</v>
      </c>
      <c r="D1909" s="7">
        <v>1984</v>
      </c>
      <c r="E1909" s="7" t="str">
        <f t="shared" si="91"/>
        <v>1980s</v>
      </c>
      <c r="F1909" s="9">
        <v>80000000</v>
      </c>
      <c r="G1909" s="11">
        <v>60</v>
      </c>
      <c r="H1909" s="2" t="s">
        <v>3442</v>
      </c>
      <c r="I1909" s="2" t="s">
        <v>1998</v>
      </c>
      <c r="N1909" s="11">
        <v>51459</v>
      </c>
      <c r="O1909" s="11">
        <v>113</v>
      </c>
      <c r="P1909" s="2" t="s">
        <v>18</v>
      </c>
      <c r="Q1909" s="2" t="s">
        <v>19</v>
      </c>
      <c r="R1909" s="14">
        <v>8200000</v>
      </c>
      <c r="S1909" s="9">
        <f t="shared" si="90"/>
        <v>71800000</v>
      </c>
    </row>
    <row r="1910" spans="1:19" ht="13.2">
      <c r="A1910" s="2" t="s">
        <v>301</v>
      </c>
      <c r="B1910" s="2" t="s">
        <v>809</v>
      </c>
      <c r="C1910" s="5">
        <v>6.5</v>
      </c>
      <c r="D1910" s="7">
        <v>2005</v>
      </c>
      <c r="E1910" s="7" t="str">
        <f t="shared" si="91"/>
        <v>2000s</v>
      </c>
      <c r="F1910" s="9">
        <v>186336103</v>
      </c>
      <c r="G1910" s="11">
        <v>233</v>
      </c>
      <c r="H1910" s="2" t="s">
        <v>808</v>
      </c>
      <c r="I1910" s="2" t="s">
        <v>204</v>
      </c>
      <c r="L1910" t="str">
        <f>IF(I1910="Brad Pitt",B1910," ")</f>
        <v>Mr. &amp; Mrs. Smith </v>
      </c>
      <c r="N1910" s="11">
        <v>348861</v>
      </c>
      <c r="O1910" s="11">
        <v>798</v>
      </c>
      <c r="P1910" s="2" t="s">
        <v>18</v>
      </c>
      <c r="Q1910" s="2" t="s">
        <v>19</v>
      </c>
      <c r="R1910" s="14">
        <v>120000000</v>
      </c>
      <c r="S1910" s="9">
        <f t="shared" si="90"/>
        <v>66336103</v>
      </c>
    </row>
    <row r="1911" spans="1:19" ht="13.2">
      <c r="A1911" s="2" t="s">
        <v>3299</v>
      </c>
      <c r="B1911" s="2" t="s">
        <v>4932</v>
      </c>
      <c r="C1911" s="5">
        <v>6.5</v>
      </c>
      <c r="D1911" s="7">
        <v>2014</v>
      </c>
      <c r="E1911" s="7" t="str">
        <f t="shared" si="91"/>
        <v>2010s</v>
      </c>
      <c r="F1911" s="9">
        <v>82389560</v>
      </c>
      <c r="G1911" s="11">
        <v>129</v>
      </c>
      <c r="H1911" s="2" t="s">
        <v>869</v>
      </c>
      <c r="I1911" s="2" t="s">
        <v>2128</v>
      </c>
      <c r="N1911" s="11">
        <v>106820</v>
      </c>
      <c r="O1911" s="11">
        <v>147</v>
      </c>
      <c r="P1911" s="2" t="s">
        <v>18</v>
      </c>
      <c r="Q1911" s="2" t="s">
        <v>19</v>
      </c>
      <c r="R1911" s="14">
        <v>17000000</v>
      </c>
      <c r="S1911" s="9">
        <f t="shared" si="90"/>
        <v>65389560</v>
      </c>
    </row>
    <row r="1912" spans="1:19" ht="13.2">
      <c r="A1912" s="2" t="s">
        <v>5795</v>
      </c>
      <c r="B1912" s="2" t="s">
        <v>6042</v>
      </c>
      <c r="C1912" s="5">
        <v>6.5</v>
      </c>
      <c r="D1912" s="7">
        <v>2014</v>
      </c>
      <c r="E1912" s="7" t="str">
        <f t="shared" si="91"/>
        <v>2010s</v>
      </c>
      <c r="F1912" s="9">
        <v>71519230</v>
      </c>
      <c r="G1912" s="11">
        <v>285</v>
      </c>
      <c r="H1912" s="2" t="s">
        <v>1133</v>
      </c>
      <c r="I1912" s="2" t="s">
        <v>2624</v>
      </c>
      <c r="N1912" s="11">
        <v>92364</v>
      </c>
      <c r="O1912" s="11">
        <v>244</v>
      </c>
      <c r="P1912" s="2" t="s">
        <v>18</v>
      </c>
      <c r="Q1912" s="2" t="s">
        <v>19</v>
      </c>
      <c r="R1912" s="14">
        <v>9000000</v>
      </c>
      <c r="S1912" s="9">
        <f t="shared" si="90"/>
        <v>62519230</v>
      </c>
    </row>
    <row r="1913" spans="1:19" ht="13.2">
      <c r="A1913" s="2" t="s">
        <v>5567</v>
      </c>
      <c r="B1913" s="2" t="s">
        <v>5570</v>
      </c>
      <c r="C1913" s="5">
        <v>6.5</v>
      </c>
      <c r="D1913" s="7">
        <v>2012</v>
      </c>
      <c r="E1913" s="7" t="str">
        <f t="shared" si="91"/>
        <v>2010s</v>
      </c>
      <c r="F1913" s="9">
        <v>70011073</v>
      </c>
      <c r="G1913" s="11">
        <v>216</v>
      </c>
      <c r="H1913" s="2" t="s">
        <v>5568</v>
      </c>
      <c r="I1913" s="2" t="s">
        <v>5569</v>
      </c>
      <c r="N1913" s="11">
        <v>57996</v>
      </c>
      <c r="O1913" s="11">
        <v>349</v>
      </c>
      <c r="P1913" s="2" t="s">
        <v>18</v>
      </c>
      <c r="Q1913" s="2" t="s">
        <v>19</v>
      </c>
      <c r="R1913" s="14">
        <v>12000000</v>
      </c>
      <c r="S1913" s="9">
        <f t="shared" si="90"/>
        <v>58011073</v>
      </c>
    </row>
    <row r="1914" spans="1:19" ht="13.2">
      <c r="A1914" s="2" t="s">
        <v>1158</v>
      </c>
      <c r="B1914" s="2" t="s">
        <v>2622</v>
      </c>
      <c r="C1914" s="5">
        <v>6.5</v>
      </c>
      <c r="D1914" s="7">
        <v>1993</v>
      </c>
      <c r="E1914" s="7" t="str">
        <f t="shared" si="91"/>
        <v>1990s</v>
      </c>
      <c r="F1914" s="9">
        <v>100768056</v>
      </c>
      <c r="G1914" s="11">
        <v>43</v>
      </c>
      <c r="H1914" s="2" t="s">
        <v>1103</v>
      </c>
      <c r="I1914" s="2" t="s">
        <v>899</v>
      </c>
      <c r="N1914" s="11">
        <v>59569</v>
      </c>
      <c r="O1914" s="11">
        <v>89</v>
      </c>
      <c r="P1914" s="2" t="s">
        <v>18</v>
      </c>
      <c r="Q1914" s="2" t="s">
        <v>19</v>
      </c>
      <c r="R1914" s="14">
        <v>45000000</v>
      </c>
      <c r="S1914" s="9">
        <f t="shared" si="90"/>
        <v>55768056</v>
      </c>
    </row>
    <row r="1915" spans="1:19" ht="13.2">
      <c r="A1915" s="2" t="s">
        <v>507</v>
      </c>
      <c r="B1915" s="2" t="s">
        <v>1595</v>
      </c>
      <c r="C1915" s="5">
        <v>6.5</v>
      </c>
      <c r="D1915" s="7">
        <v>2004</v>
      </c>
      <c r="E1915" s="7" t="str">
        <f t="shared" si="91"/>
        <v>2000s</v>
      </c>
      <c r="F1915" s="9">
        <v>114195633</v>
      </c>
      <c r="G1915" s="11">
        <v>261</v>
      </c>
      <c r="H1915" s="2" t="s">
        <v>1594</v>
      </c>
      <c r="I1915" s="2" t="s">
        <v>142</v>
      </c>
      <c r="N1915" s="11">
        <v>193770</v>
      </c>
      <c r="O1915" s="11">
        <v>2003</v>
      </c>
      <c r="P1915" s="2" t="s">
        <v>18</v>
      </c>
      <c r="Q1915" s="2" t="s">
        <v>19</v>
      </c>
      <c r="R1915" s="14">
        <v>60000000</v>
      </c>
      <c r="S1915" s="9">
        <f t="shared" si="90"/>
        <v>54195633</v>
      </c>
    </row>
    <row r="1916" spans="1:19" ht="13.2">
      <c r="A1916" s="2" t="s">
        <v>2834</v>
      </c>
      <c r="B1916" s="2" t="s">
        <v>5572</v>
      </c>
      <c r="C1916" s="5">
        <v>6.5</v>
      </c>
      <c r="D1916" s="7">
        <v>2006</v>
      </c>
      <c r="E1916" s="7" t="str">
        <f t="shared" si="91"/>
        <v>2000s</v>
      </c>
      <c r="F1916" s="9">
        <v>65269010</v>
      </c>
      <c r="G1916" s="11">
        <v>107</v>
      </c>
      <c r="H1916" s="2" t="s">
        <v>5571</v>
      </c>
      <c r="I1916" s="2" t="s">
        <v>259</v>
      </c>
      <c r="N1916" s="11">
        <v>90938</v>
      </c>
      <c r="O1916" s="11">
        <v>271</v>
      </c>
      <c r="P1916" s="2" t="s">
        <v>18</v>
      </c>
      <c r="Q1916" s="2" t="s">
        <v>19</v>
      </c>
      <c r="R1916" s="14">
        <v>12000000</v>
      </c>
      <c r="S1916" s="9">
        <f t="shared" si="90"/>
        <v>53269010</v>
      </c>
    </row>
    <row r="1917" spans="1:19" ht="13.2">
      <c r="A1917" s="2" t="s">
        <v>1284</v>
      </c>
      <c r="B1917" s="2" t="s">
        <v>5009</v>
      </c>
      <c r="C1917" s="5">
        <v>6.5</v>
      </c>
      <c r="D1917" s="7">
        <v>2000</v>
      </c>
      <c r="E1917" s="7" t="str">
        <f t="shared" si="91"/>
        <v>2000s</v>
      </c>
      <c r="F1917" s="9">
        <v>68525609</v>
      </c>
      <c r="G1917" s="11">
        <v>103</v>
      </c>
      <c r="H1917" s="2" t="s">
        <v>869</v>
      </c>
      <c r="I1917" s="2" t="s">
        <v>1074</v>
      </c>
      <c r="N1917" s="11">
        <v>132963</v>
      </c>
      <c r="O1917" s="11">
        <v>302</v>
      </c>
      <c r="P1917" s="2" t="s">
        <v>18</v>
      </c>
      <c r="Q1917" s="2" t="s">
        <v>19</v>
      </c>
      <c r="R1917" s="14">
        <v>15600000</v>
      </c>
      <c r="S1917" s="9">
        <f t="shared" si="90"/>
        <v>52925609</v>
      </c>
    </row>
    <row r="1918" spans="1:19" ht="13.2">
      <c r="A1918" s="2" t="s">
        <v>1514</v>
      </c>
      <c r="B1918" s="2" t="s">
        <v>3116</v>
      </c>
      <c r="C1918" s="5">
        <v>6.5</v>
      </c>
      <c r="D1918" s="7">
        <v>2009</v>
      </c>
      <c r="E1918" s="7" t="str">
        <f t="shared" si="91"/>
        <v>2000s</v>
      </c>
      <c r="F1918" s="9">
        <v>88915214</v>
      </c>
      <c r="G1918" s="11">
        <v>174</v>
      </c>
      <c r="H1918" s="2" t="s">
        <v>874</v>
      </c>
      <c r="I1918" s="2" t="s">
        <v>361</v>
      </c>
      <c r="N1918" s="11">
        <v>163665</v>
      </c>
      <c r="O1918" s="11">
        <v>169</v>
      </c>
      <c r="P1918" s="2" t="s">
        <v>18</v>
      </c>
      <c r="Q1918" s="2" t="s">
        <v>19</v>
      </c>
      <c r="R1918" s="14">
        <v>38000000</v>
      </c>
      <c r="S1918" s="9">
        <f t="shared" si="90"/>
        <v>50915214</v>
      </c>
    </row>
    <row r="1919" spans="1:19" ht="13.2">
      <c r="A1919" s="2" t="s">
        <v>1770</v>
      </c>
      <c r="B1919" s="2" t="s">
        <v>1771</v>
      </c>
      <c r="C1919" s="5">
        <v>6.5</v>
      </c>
      <c r="D1919" s="7">
        <v>1998</v>
      </c>
      <c r="E1919" s="7" t="str">
        <f t="shared" si="91"/>
        <v>1990s</v>
      </c>
      <c r="F1919" s="9">
        <v>115731542</v>
      </c>
      <c r="G1919" s="11">
        <v>153</v>
      </c>
      <c r="H1919" s="2" t="s">
        <v>750</v>
      </c>
      <c r="I1919" s="2" t="s">
        <v>192</v>
      </c>
      <c r="N1919" s="11">
        <v>151812</v>
      </c>
      <c r="O1919" s="11">
        <v>556</v>
      </c>
      <c r="P1919" s="2" t="s">
        <v>18</v>
      </c>
      <c r="Q1919" s="2" t="s">
        <v>19</v>
      </c>
      <c r="R1919" s="14">
        <v>65000000</v>
      </c>
      <c r="S1919" s="9">
        <f t="shared" si="90"/>
        <v>50731542</v>
      </c>
    </row>
    <row r="1920" spans="1:19" ht="13.2">
      <c r="A1920" s="2" t="s">
        <v>1249</v>
      </c>
      <c r="B1920" s="2" t="s">
        <v>1300</v>
      </c>
      <c r="C1920" s="5">
        <v>6.5</v>
      </c>
      <c r="D1920" s="7">
        <v>2008</v>
      </c>
      <c r="E1920" s="7" t="str">
        <f t="shared" si="91"/>
        <v>2000s</v>
      </c>
      <c r="F1920" s="9">
        <v>130313314</v>
      </c>
      <c r="G1920" s="11">
        <v>265</v>
      </c>
      <c r="H1920" s="2" t="s">
        <v>848</v>
      </c>
      <c r="I1920" s="2" t="s">
        <v>313</v>
      </c>
      <c r="N1920" s="11">
        <v>168172</v>
      </c>
      <c r="O1920" s="11">
        <v>380</v>
      </c>
      <c r="P1920" s="2" t="s">
        <v>18</v>
      </c>
      <c r="Q1920" s="2" t="s">
        <v>19</v>
      </c>
      <c r="R1920" s="14">
        <v>80000000</v>
      </c>
      <c r="S1920" s="9">
        <f t="shared" si="90"/>
        <v>50313314</v>
      </c>
    </row>
    <row r="1921" spans="1:19" ht="13.2">
      <c r="A1921" s="2" t="s">
        <v>1842</v>
      </c>
      <c r="B1921" s="2" t="s">
        <v>4052</v>
      </c>
      <c r="C1921" s="5">
        <v>6.5</v>
      </c>
      <c r="D1921" s="7">
        <v>2012</v>
      </c>
      <c r="E1921" s="7" t="str">
        <f t="shared" si="91"/>
        <v>2010s</v>
      </c>
      <c r="F1921" s="9">
        <v>66489425</v>
      </c>
      <c r="G1921" s="11">
        <v>270</v>
      </c>
      <c r="H1921" s="2" t="s">
        <v>267</v>
      </c>
      <c r="I1921" s="2" t="s">
        <v>46</v>
      </c>
      <c r="N1921" s="11">
        <v>101977</v>
      </c>
      <c r="O1921" s="11">
        <v>161</v>
      </c>
      <c r="P1921" s="2" t="s">
        <v>18</v>
      </c>
      <c r="Q1921" s="2" t="s">
        <v>19</v>
      </c>
      <c r="R1921" s="14">
        <v>25000000</v>
      </c>
      <c r="S1921" s="9">
        <f t="shared" si="90"/>
        <v>41489425</v>
      </c>
    </row>
    <row r="1922" spans="1:19" ht="13.2">
      <c r="A1922" s="2" t="s">
        <v>1695</v>
      </c>
      <c r="B1922" s="2" t="s">
        <v>2326</v>
      </c>
      <c r="C1922" s="5">
        <v>6.5</v>
      </c>
      <c r="D1922" s="7">
        <v>2000</v>
      </c>
      <c r="E1922" s="7" t="str">
        <f t="shared" si="91"/>
        <v>2000s</v>
      </c>
      <c r="F1922" s="9">
        <v>90567722</v>
      </c>
      <c r="G1922" s="11">
        <v>155</v>
      </c>
      <c r="H1922" s="2" t="s">
        <v>869</v>
      </c>
      <c r="I1922" s="2" t="s">
        <v>2069</v>
      </c>
      <c r="N1922" s="11">
        <v>185878</v>
      </c>
      <c r="O1922" s="11">
        <v>481</v>
      </c>
      <c r="P1922" s="2" t="s">
        <v>18</v>
      </c>
      <c r="Q1922" s="2" t="s">
        <v>19</v>
      </c>
      <c r="R1922" s="14">
        <v>51000000</v>
      </c>
      <c r="S1922" s="9">
        <f t="shared" ref="S1922:S1985" si="92">F1922-R1922</f>
        <v>39567722</v>
      </c>
    </row>
    <row r="1923" spans="1:19" ht="13.2">
      <c r="A1923" s="2" t="s">
        <v>4964</v>
      </c>
      <c r="B1923" s="2" t="s">
        <v>4965</v>
      </c>
      <c r="C1923" s="5">
        <v>6.5</v>
      </c>
      <c r="D1923" s="7">
        <v>2013</v>
      </c>
      <c r="E1923" s="7" t="str">
        <f t="shared" ref="E1923:E1986" si="93">LEFT(D1923,3)&amp;"0s"</f>
        <v>2010s</v>
      </c>
      <c r="F1923" s="9">
        <v>54239856</v>
      </c>
      <c r="G1923" s="11">
        <v>543</v>
      </c>
      <c r="H1923" s="2" t="s">
        <v>2897</v>
      </c>
      <c r="I1923" s="2" t="s">
        <v>1547</v>
      </c>
      <c r="N1923" s="11">
        <v>125016</v>
      </c>
      <c r="O1923" s="11">
        <v>789</v>
      </c>
      <c r="P1923" s="2" t="s">
        <v>18</v>
      </c>
      <c r="Q1923" s="2" t="s">
        <v>19</v>
      </c>
      <c r="R1923" s="14">
        <v>17000000</v>
      </c>
      <c r="S1923" s="9">
        <f t="shared" si="92"/>
        <v>37239856</v>
      </c>
    </row>
    <row r="1924" spans="1:19" ht="13.2">
      <c r="A1924" s="2" t="s">
        <v>3212</v>
      </c>
      <c r="B1924" s="2" t="s">
        <v>4030</v>
      </c>
      <c r="C1924" s="5">
        <v>6.5</v>
      </c>
      <c r="D1924" s="7">
        <v>2012</v>
      </c>
      <c r="E1924" s="7" t="str">
        <f t="shared" si="93"/>
        <v>2010s</v>
      </c>
      <c r="F1924" s="9">
        <v>60443237</v>
      </c>
      <c r="G1924" s="11">
        <v>170</v>
      </c>
      <c r="H1924" s="2" t="s">
        <v>128</v>
      </c>
      <c r="I1924" s="2" t="s">
        <v>909</v>
      </c>
      <c r="N1924" s="11">
        <v>76882</v>
      </c>
      <c r="O1924" s="11">
        <v>106</v>
      </c>
      <c r="P1924" s="2" t="s">
        <v>18</v>
      </c>
      <c r="Q1924" s="2" t="s">
        <v>19</v>
      </c>
      <c r="R1924" s="14">
        <v>25000000</v>
      </c>
      <c r="S1924" s="9">
        <f t="shared" si="92"/>
        <v>35443237</v>
      </c>
    </row>
    <row r="1925" spans="1:19" ht="13.2">
      <c r="A1925" s="2" t="s">
        <v>4909</v>
      </c>
      <c r="B1925" s="2" t="s">
        <v>4911</v>
      </c>
      <c r="C1925" s="5">
        <v>6.5</v>
      </c>
      <c r="D1925" s="7">
        <v>2005</v>
      </c>
      <c r="E1925" s="7" t="str">
        <f t="shared" si="93"/>
        <v>2000s</v>
      </c>
      <c r="F1925" s="9">
        <v>51053787</v>
      </c>
      <c r="G1925" s="11">
        <v>142</v>
      </c>
      <c r="H1925" s="2" t="s">
        <v>4910</v>
      </c>
      <c r="I1925" s="2" t="s">
        <v>155</v>
      </c>
      <c r="N1925" s="11">
        <v>45900</v>
      </c>
      <c r="O1925" s="11">
        <v>247</v>
      </c>
      <c r="P1925" s="2" t="s">
        <v>18</v>
      </c>
      <c r="Q1925" s="2" t="s">
        <v>19</v>
      </c>
      <c r="R1925" s="14">
        <v>17500000</v>
      </c>
      <c r="S1925" s="9">
        <f t="shared" si="92"/>
        <v>33553787</v>
      </c>
    </row>
    <row r="1926" spans="1:19" ht="13.2">
      <c r="A1926" s="2" t="s">
        <v>602</v>
      </c>
      <c r="B1926" s="2" t="s">
        <v>1503</v>
      </c>
      <c r="C1926" s="5">
        <v>6.5</v>
      </c>
      <c r="D1926" s="7">
        <v>2006</v>
      </c>
      <c r="E1926" s="7" t="str">
        <f t="shared" si="93"/>
        <v>2000s</v>
      </c>
      <c r="F1926" s="9">
        <v>103338338</v>
      </c>
      <c r="G1926" s="11">
        <v>241</v>
      </c>
      <c r="H1926" s="2" t="s">
        <v>1501</v>
      </c>
      <c r="I1926" s="2" t="s">
        <v>1502</v>
      </c>
      <c r="N1926" s="11">
        <v>55901</v>
      </c>
      <c r="O1926" s="11">
        <v>503</v>
      </c>
      <c r="P1926" s="2" t="s">
        <v>18</v>
      </c>
      <c r="Q1926" s="2" t="s">
        <v>19</v>
      </c>
      <c r="R1926" s="14">
        <v>70000000</v>
      </c>
      <c r="S1926" s="9">
        <f t="shared" si="92"/>
        <v>33338338</v>
      </c>
    </row>
    <row r="1927" spans="1:19" ht="13.2">
      <c r="A1927" s="2" t="s">
        <v>6699</v>
      </c>
      <c r="B1927" s="2" t="s">
        <v>7527</v>
      </c>
      <c r="C1927" s="5">
        <v>6.5</v>
      </c>
      <c r="D1927" s="7">
        <v>2008</v>
      </c>
      <c r="E1927" s="7" t="str">
        <f t="shared" si="93"/>
        <v>2000s</v>
      </c>
      <c r="F1927" s="9">
        <v>33451479</v>
      </c>
      <c r="G1927" s="11">
        <v>50</v>
      </c>
      <c r="H1927" s="2" t="s">
        <v>128</v>
      </c>
      <c r="I1927" s="2" t="s">
        <v>7526</v>
      </c>
      <c r="N1927" s="11">
        <v>17068</v>
      </c>
      <c r="O1927" s="11">
        <v>215</v>
      </c>
      <c r="P1927" s="2" t="s">
        <v>18</v>
      </c>
      <c r="Q1927" s="2" t="s">
        <v>19</v>
      </c>
      <c r="R1927" s="14">
        <v>500000</v>
      </c>
      <c r="S1927" s="9">
        <f t="shared" si="92"/>
        <v>32951479</v>
      </c>
    </row>
    <row r="1928" spans="1:19" ht="13.2">
      <c r="A1928" s="2" t="s">
        <v>2860</v>
      </c>
      <c r="B1928" s="2" t="s">
        <v>3948</v>
      </c>
      <c r="C1928" s="5">
        <v>6.5</v>
      </c>
      <c r="D1928" s="7">
        <v>2005</v>
      </c>
      <c r="E1928" s="7" t="str">
        <f t="shared" si="93"/>
        <v>2000s</v>
      </c>
      <c r="F1928" s="9">
        <v>57859105</v>
      </c>
      <c r="G1928" s="11">
        <v>224</v>
      </c>
      <c r="H1928" s="2" t="s">
        <v>476</v>
      </c>
      <c r="I1928" s="2" t="s">
        <v>3947</v>
      </c>
      <c r="N1928" s="11">
        <v>94108</v>
      </c>
      <c r="O1928" s="11">
        <v>673</v>
      </c>
      <c r="P1928" s="2" t="s">
        <v>18</v>
      </c>
      <c r="Q1928" s="2" t="s">
        <v>19</v>
      </c>
      <c r="R1928" s="14">
        <v>26000000</v>
      </c>
      <c r="S1928" s="9">
        <f t="shared" si="92"/>
        <v>31859105</v>
      </c>
    </row>
    <row r="1929" spans="1:19" ht="13.2">
      <c r="A1929" s="2" t="s">
        <v>1512</v>
      </c>
      <c r="B1929" s="2" t="s">
        <v>1637</v>
      </c>
      <c r="C1929" s="5">
        <v>6.5</v>
      </c>
      <c r="D1929" s="7">
        <v>2013</v>
      </c>
      <c r="E1929" s="7" t="str">
        <f t="shared" si="93"/>
        <v>2010s</v>
      </c>
      <c r="F1929" s="9">
        <v>98895417</v>
      </c>
      <c r="G1929" s="11">
        <v>358</v>
      </c>
      <c r="H1929" s="2" t="s">
        <v>33</v>
      </c>
      <c r="I1929" s="2" t="s">
        <v>361</v>
      </c>
      <c r="N1929" s="11">
        <v>203154</v>
      </c>
      <c r="O1929" s="11">
        <v>698</v>
      </c>
      <c r="P1929" s="2" t="s">
        <v>18</v>
      </c>
      <c r="Q1929" s="2" t="s">
        <v>19</v>
      </c>
      <c r="R1929" s="14">
        <v>70000000</v>
      </c>
      <c r="S1929" s="9">
        <f t="shared" si="92"/>
        <v>28895417</v>
      </c>
    </row>
    <row r="1930" spans="1:19" ht="13.2">
      <c r="A1930" s="2" t="s">
        <v>5138</v>
      </c>
      <c r="B1930" s="2" t="s">
        <v>5139</v>
      </c>
      <c r="C1930" s="5">
        <v>6.5</v>
      </c>
      <c r="D1930" s="7">
        <v>2013</v>
      </c>
      <c r="E1930" s="7" t="str">
        <f t="shared" si="93"/>
        <v>2010s</v>
      </c>
      <c r="F1930" s="9">
        <v>42919096</v>
      </c>
      <c r="G1930" s="11">
        <v>238</v>
      </c>
      <c r="H1930" s="2" t="s">
        <v>512</v>
      </c>
      <c r="I1930" s="2" t="s">
        <v>586</v>
      </c>
      <c r="N1930" s="11">
        <v>64747</v>
      </c>
      <c r="O1930" s="11">
        <v>122</v>
      </c>
      <c r="P1930" s="2" t="s">
        <v>18</v>
      </c>
      <c r="Q1930" s="2" t="s">
        <v>19</v>
      </c>
      <c r="R1930" s="14">
        <v>15000000</v>
      </c>
      <c r="S1930" s="9">
        <f t="shared" si="92"/>
        <v>27919096</v>
      </c>
    </row>
    <row r="1931" spans="1:19" ht="13.2">
      <c r="A1931" s="2" t="s">
        <v>6091</v>
      </c>
      <c r="B1931" s="2" t="s">
        <v>6092</v>
      </c>
      <c r="C1931" s="5">
        <v>6.5</v>
      </c>
      <c r="D1931" s="7">
        <v>2015</v>
      </c>
      <c r="E1931" s="7" t="str">
        <f t="shared" si="93"/>
        <v>2010s</v>
      </c>
      <c r="F1931" s="9">
        <v>34017854</v>
      </c>
      <c r="G1931" s="11">
        <v>132</v>
      </c>
      <c r="H1931" s="2" t="s">
        <v>869</v>
      </c>
      <c r="I1931" s="2" t="s">
        <v>1113</v>
      </c>
      <c r="N1931" s="11">
        <v>51326</v>
      </c>
      <c r="O1931" s="11">
        <v>116</v>
      </c>
      <c r="P1931" s="2" t="s">
        <v>18</v>
      </c>
      <c r="Q1931" s="2" t="s">
        <v>19</v>
      </c>
      <c r="R1931" s="14">
        <v>8500000</v>
      </c>
      <c r="S1931" s="9">
        <f t="shared" si="92"/>
        <v>25517854</v>
      </c>
    </row>
    <row r="1932" spans="1:19" ht="13.2">
      <c r="A1932" s="2" t="s">
        <v>5364</v>
      </c>
      <c r="B1932" s="2" t="s">
        <v>6040</v>
      </c>
      <c r="C1932" s="5">
        <v>6.5</v>
      </c>
      <c r="D1932" s="7">
        <v>1988</v>
      </c>
      <c r="E1932" s="7" t="str">
        <f t="shared" si="93"/>
        <v>1980s</v>
      </c>
      <c r="F1932" s="9">
        <v>33244684</v>
      </c>
      <c r="G1932" s="11">
        <v>142</v>
      </c>
      <c r="H1932" s="2" t="s">
        <v>3289</v>
      </c>
      <c r="I1932" s="2" t="s">
        <v>6039</v>
      </c>
      <c r="N1932" s="11">
        <v>62038</v>
      </c>
      <c r="O1932" s="11">
        <v>281</v>
      </c>
      <c r="P1932" s="2" t="s">
        <v>18</v>
      </c>
      <c r="Q1932" s="2" t="s">
        <v>19</v>
      </c>
      <c r="R1932" s="14">
        <v>9000000</v>
      </c>
      <c r="S1932" s="9">
        <f t="shared" si="92"/>
        <v>24244684</v>
      </c>
    </row>
    <row r="1933" spans="1:19" ht="13.2">
      <c r="A1933" s="2" t="s">
        <v>168</v>
      </c>
      <c r="B1933" s="2" t="s">
        <v>3953</v>
      </c>
      <c r="C1933" s="5">
        <v>6.5</v>
      </c>
      <c r="D1933" s="7">
        <v>2013</v>
      </c>
      <c r="E1933" s="7" t="str">
        <f t="shared" si="93"/>
        <v>2010s</v>
      </c>
      <c r="F1933" s="9">
        <v>49874933</v>
      </c>
      <c r="G1933" s="11">
        <v>335</v>
      </c>
      <c r="H1933" s="2" t="s">
        <v>3927</v>
      </c>
      <c r="I1933" s="2" t="s">
        <v>586</v>
      </c>
      <c r="N1933" s="11">
        <v>161168</v>
      </c>
      <c r="O1933" s="11">
        <v>287</v>
      </c>
      <c r="P1933" s="2" t="s">
        <v>18</v>
      </c>
      <c r="Q1933" s="2" t="s">
        <v>19</v>
      </c>
      <c r="R1933" s="14">
        <v>26000000</v>
      </c>
      <c r="S1933" s="9">
        <f t="shared" si="92"/>
        <v>23874933</v>
      </c>
    </row>
    <row r="1934" spans="1:19" ht="13.2">
      <c r="A1934" s="2" t="s">
        <v>274</v>
      </c>
      <c r="B1934" s="2" t="s">
        <v>278</v>
      </c>
      <c r="C1934" s="5">
        <v>6.5</v>
      </c>
      <c r="D1934" s="7">
        <v>2009</v>
      </c>
      <c r="E1934" s="7" t="str">
        <f t="shared" si="93"/>
        <v>2000s</v>
      </c>
      <c r="F1934" s="9">
        <v>198332128</v>
      </c>
      <c r="G1934" s="11">
        <v>219</v>
      </c>
      <c r="H1934" s="2" t="s">
        <v>276</v>
      </c>
      <c r="I1934" s="2" t="s">
        <v>277</v>
      </c>
      <c r="N1934" s="11">
        <v>114553</v>
      </c>
      <c r="O1934" s="11">
        <v>187</v>
      </c>
      <c r="P1934" s="2" t="s">
        <v>18</v>
      </c>
      <c r="Q1934" s="2" t="s">
        <v>19</v>
      </c>
      <c r="R1934" s="14">
        <v>175000000</v>
      </c>
      <c r="S1934" s="9">
        <f t="shared" si="92"/>
        <v>23332128</v>
      </c>
    </row>
    <row r="1935" spans="1:19" ht="13.2">
      <c r="A1935" s="2" t="s">
        <v>1291</v>
      </c>
      <c r="B1935" s="2" t="s">
        <v>3628</v>
      </c>
      <c r="C1935" s="5">
        <v>6.5</v>
      </c>
      <c r="D1935" s="7">
        <v>2010</v>
      </c>
      <c r="E1935" s="7" t="str">
        <f t="shared" si="93"/>
        <v>2010s</v>
      </c>
      <c r="F1935" s="9">
        <v>53021560</v>
      </c>
      <c r="G1935" s="11">
        <v>159</v>
      </c>
      <c r="H1935" s="2" t="s">
        <v>750</v>
      </c>
      <c r="I1935" s="2" t="s">
        <v>1282</v>
      </c>
      <c r="N1935" s="11">
        <v>74630</v>
      </c>
      <c r="O1935" s="11">
        <v>156</v>
      </c>
      <c r="P1935" s="2" t="s">
        <v>18</v>
      </c>
      <c r="Q1935" s="2" t="s">
        <v>19</v>
      </c>
      <c r="R1935" s="14">
        <v>30000000</v>
      </c>
      <c r="S1935" s="9">
        <f t="shared" si="92"/>
        <v>23021560</v>
      </c>
    </row>
    <row r="1936" spans="1:19" ht="13.2">
      <c r="A1936" s="2" t="s">
        <v>930</v>
      </c>
      <c r="B1936" s="2" t="s">
        <v>1280</v>
      </c>
      <c r="C1936" s="5">
        <v>6.5</v>
      </c>
      <c r="D1936" s="7">
        <v>2010</v>
      </c>
      <c r="E1936" s="7" t="str">
        <f t="shared" si="93"/>
        <v>2010s</v>
      </c>
      <c r="F1936" s="9">
        <v>102981571</v>
      </c>
      <c r="G1936" s="11">
        <v>424</v>
      </c>
      <c r="H1936" s="2" t="s">
        <v>27</v>
      </c>
      <c r="I1936" s="2" t="s">
        <v>201</v>
      </c>
      <c r="N1936" s="11">
        <v>270226</v>
      </c>
      <c r="O1936" s="11">
        <v>741</v>
      </c>
      <c r="P1936" s="2" t="s">
        <v>18</v>
      </c>
      <c r="Q1936" s="2" t="s">
        <v>19</v>
      </c>
      <c r="R1936" s="14">
        <v>80000000</v>
      </c>
      <c r="S1936" s="9">
        <f t="shared" si="92"/>
        <v>22981571</v>
      </c>
    </row>
    <row r="1937" spans="1:19" ht="13.2">
      <c r="A1937" s="2" t="s">
        <v>6554</v>
      </c>
      <c r="B1937" s="2" t="s">
        <v>6556</v>
      </c>
      <c r="C1937" s="5">
        <v>6.5</v>
      </c>
      <c r="D1937" s="7">
        <v>2013</v>
      </c>
      <c r="E1937" s="7" t="str">
        <f t="shared" si="93"/>
        <v>2010s</v>
      </c>
      <c r="F1937" s="9">
        <v>27689474</v>
      </c>
      <c r="G1937" s="11">
        <v>336</v>
      </c>
      <c r="H1937" s="2" t="s">
        <v>2379</v>
      </c>
      <c r="I1937" s="2" t="s">
        <v>6555</v>
      </c>
      <c r="N1937" s="11">
        <v>85688</v>
      </c>
      <c r="O1937" s="11">
        <v>339</v>
      </c>
      <c r="P1937" s="2" t="s">
        <v>18</v>
      </c>
      <c r="Q1937" s="2" t="s">
        <v>19</v>
      </c>
      <c r="R1937" s="14">
        <v>5000000</v>
      </c>
      <c r="S1937" s="9">
        <f t="shared" si="92"/>
        <v>22689474</v>
      </c>
    </row>
    <row r="1938" spans="1:19" ht="13.2">
      <c r="A1938" s="2" t="s">
        <v>2640</v>
      </c>
      <c r="B1938" s="2" t="s">
        <v>2641</v>
      </c>
      <c r="C1938" s="5">
        <v>6.5</v>
      </c>
      <c r="D1938" s="7">
        <v>2002</v>
      </c>
      <c r="E1938" s="7" t="str">
        <f t="shared" si="93"/>
        <v>2000s</v>
      </c>
      <c r="F1938" s="9">
        <v>66790248</v>
      </c>
      <c r="G1938" s="11">
        <v>167</v>
      </c>
      <c r="H1938" s="2" t="s">
        <v>1945</v>
      </c>
      <c r="I1938" s="2" t="s">
        <v>1136</v>
      </c>
      <c r="N1938" s="11">
        <v>57281</v>
      </c>
      <c r="O1938" s="11">
        <v>350</v>
      </c>
      <c r="P1938" s="2" t="s">
        <v>18</v>
      </c>
      <c r="Q1938" s="2" t="s">
        <v>19</v>
      </c>
      <c r="R1938" s="14">
        <v>45000000</v>
      </c>
      <c r="S1938" s="9">
        <f t="shared" si="92"/>
        <v>21790248</v>
      </c>
    </row>
    <row r="1939" spans="1:19" ht="13.2">
      <c r="A1939" s="2" t="s">
        <v>645</v>
      </c>
      <c r="B1939" s="2" t="s">
        <v>4068</v>
      </c>
      <c r="C1939" s="5">
        <v>6.5</v>
      </c>
      <c r="D1939" s="7">
        <v>2014</v>
      </c>
      <c r="E1939" s="7" t="str">
        <f t="shared" si="93"/>
        <v>2010s</v>
      </c>
      <c r="F1939" s="9">
        <v>45089048</v>
      </c>
      <c r="G1939" s="11">
        <v>198</v>
      </c>
      <c r="H1939" s="2" t="s">
        <v>2541</v>
      </c>
      <c r="I1939" s="2" t="s">
        <v>180</v>
      </c>
      <c r="N1939" s="11">
        <v>86251</v>
      </c>
      <c r="O1939" s="11">
        <v>260</v>
      </c>
      <c r="P1939" s="2" t="s">
        <v>18</v>
      </c>
      <c r="Q1939" s="2" t="s">
        <v>3566</v>
      </c>
      <c r="R1939" s="14">
        <v>25000000</v>
      </c>
      <c r="S1939" s="9">
        <f t="shared" si="92"/>
        <v>20089048</v>
      </c>
    </row>
    <row r="1940" spans="1:19" ht="13.2">
      <c r="A1940" s="2" t="s">
        <v>1934</v>
      </c>
      <c r="B1940" s="2" t="s">
        <v>1936</v>
      </c>
      <c r="C1940" s="5">
        <v>6.5</v>
      </c>
      <c r="D1940" s="7">
        <v>2004</v>
      </c>
      <c r="E1940" s="7" t="str">
        <f t="shared" si="93"/>
        <v>2000s</v>
      </c>
      <c r="F1940" s="9">
        <v>74540762</v>
      </c>
      <c r="G1940" s="11">
        <v>125</v>
      </c>
      <c r="H1940" s="2" t="s">
        <v>512</v>
      </c>
      <c r="I1940" s="2" t="s">
        <v>1935</v>
      </c>
      <c r="N1940" s="11">
        <v>48753</v>
      </c>
      <c r="O1940" s="11">
        <v>323</v>
      </c>
      <c r="P1940" s="2" t="s">
        <v>18</v>
      </c>
      <c r="Q1940" s="2" t="s">
        <v>19</v>
      </c>
      <c r="R1940" s="14">
        <v>55000000</v>
      </c>
      <c r="S1940" s="9">
        <f t="shared" si="92"/>
        <v>19540762</v>
      </c>
    </row>
    <row r="1941" spans="1:19" ht="13.2">
      <c r="A1941" s="2" t="s">
        <v>1407</v>
      </c>
      <c r="B1941" s="2" t="s">
        <v>5834</v>
      </c>
      <c r="C1941" s="5">
        <v>6.5</v>
      </c>
      <c r="D1941" s="7">
        <v>1983</v>
      </c>
      <c r="E1941" s="7" t="str">
        <f t="shared" si="93"/>
        <v>1980s</v>
      </c>
      <c r="F1941" s="9">
        <v>29500000</v>
      </c>
      <c r="G1941" s="11">
        <v>78</v>
      </c>
      <c r="H1941" s="2" t="s">
        <v>5833</v>
      </c>
      <c r="I1941" s="2" t="s">
        <v>1459</v>
      </c>
      <c r="N1941" s="11">
        <v>25613</v>
      </c>
      <c r="O1941" s="11">
        <v>121</v>
      </c>
      <c r="P1941" s="2" t="s">
        <v>18</v>
      </c>
      <c r="Q1941" s="2" t="s">
        <v>19</v>
      </c>
      <c r="R1941" s="14">
        <v>10000000</v>
      </c>
      <c r="S1941" s="9">
        <f t="shared" si="92"/>
        <v>19500000</v>
      </c>
    </row>
    <row r="1942" spans="1:19" ht="13.2">
      <c r="A1942" s="2" t="s">
        <v>908</v>
      </c>
      <c r="B1942" s="2" t="s">
        <v>3954</v>
      </c>
      <c r="C1942" s="5">
        <v>6.5</v>
      </c>
      <c r="D1942" s="7">
        <v>2004</v>
      </c>
      <c r="E1942" s="7" t="str">
        <f t="shared" si="93"/>
        <v>2000s</v>
      </c>
      <c r="F1942" s="9">
        <v>45489752</v>
      </c>
      <c r="G1942" s="11">
        <v>157</v>
      </c>
      <c r="H1942" s="2" t="s">
        <v>750</v>
      </c>
      <c r="I1942" s="2" t="s">
        <v>57</v>
      </c>
      <c r="N1942" s="11">
        <v>48973</v>
      </c>
      <c r="O1942" s="11">
        <v>214</v>
      </c>
      <c r="P1942" s="2" t="s">
        <v>18</v>
      </c>
      <c r="Q1942" s="2" t="s">
        <v>19</v>
      </c>
      <c r="R1942" s="14">
        <v>26000000</v>
      </c>
      <c r="S1942" s="9">
        <f t="shared" si="92"/>
        <v>19489752</v>
      </c>
    </row>
    <row r="1943" spans="1:19" ht="13.2">
      <c r="A1943" s="2" t="s">
        <v>5358</v>
      </c>
      <c r="B1943" s="2" t="s">
        <v>6120</v>
      </c>
      <c r="C1943" s="5">
        <v>6.5</v>
      </c>
      <c r="D1943" s="7">
        <v>2002</v>
      </c>
      <c r="E1943" s="7" t="str">
        <f t="shared" si="93"/>
        <v>2000s</v>
      </c>
      <c r="F1943" s="9">
        <v>27362712</v>
      </c>
      <c r="G1943" s="11">
        <v>37</v>
      </c>
      <c r="H1943" s="2" t="s">
        <v>2646</v>
      </c>
      <c r="I1943" s="2" t="s">
        <v>1396</v>
      </c>
      <c r="N1943" s="11">
        <v>5971</v>
      </c>
      <c r="O1943" s="11">
        <v>60</v>
      </c>
      <c r="P1943" s="2" t="s">
        <v>18</v>
      </c>
      <c r="Q1943" s="2" t="s">
        <v>19</v>
      </c>
      <c r="R1943" s="14">
        <v>8000000</v>
      </c>
      <c r="S1943" s="9">
        <f t="shared" si="92"/>
        <v>19362712</v>
      </c>
    </row>
    <row r="1944" spans="1:19" ht="13.2">
      <c r="A1944" s="2" t="s">
        <v>588</v>
      </c>
      <c r="B1944" s="2" t="s">
        <v>4759</v>
      </c>
      <c r="C1944" s="5">
        <v>6.5</v>
      </c>
      <c r="D1944" s="7">
        <v>2010</v>
      </c>
      <c r="E1944" s="7" t="str">
        <f t="shared" si="93"/>
        <v>2010s</v>
      </c>
      <c r="F1944" s="9">
        <v>39103378</v>
      </c>
      <c r="G1944" s="11">
        <v>308</v>
      </c>
      <c r="H1944" s="2" t="s">
        <v>2554</v>
      </c>
      <c r="I1944" s="2" t="s">
        <v>1638</v>
      </c>
      <c r="N1944" s="11">
        <v>93272</v>
      </c>
      <c r="O1944" s="11">
        <v>251</v>
      </c>
      <c r="P1944" s="2" t="s">
        <v>18</v>
      </c>
      <c r="Q1944" s="2" t="s">
        <v>19</v>
      </c>
      <c r="R1944" s="14">
        <v>20000000</v>
      </c>
      <c r="S1944" s="9">
        <f t="shared" si="92"/>
        <v>19103378</v>
      </c>
    </row>
    <row r="1945" spans="1:19" ht="13.2">
      <c r="A1945" s="2" t="s">
        <v>1929</v>
      </c>
      <c r="B1945" s="2" t="s">
        <v>1931</v>
      </c>
      <c r="C1945" s="5">
        <v>6.5</v>
      </c>
      <c r="D1945" s="7">
        <v>1998</v>
      </c>
      <c r="E1945" s="7" t="str">
        <f t="shared" si="93"/>
        <v>1990s</v>
      </c>
      <c r="F1945" s="9">
        <v>75370763</v>
      </c>
      <c r="G1945" s="11">
        <v>96</v>
      </c>
      <c r="H1945" s="2" t="s">
        <v>1930</v>
      </c>
      <c r="I1945" s="2" t="s">
        <v>57</v>
      </c>
      <c r="N1945" s="11">
        <v>32353</v>
      </c>
      <c r="O1945" s="11">
        <v>263</v>
      </c>
      <c r="P1945" s="2" t="s">
        <v>18</v>
      </c>
      <c r="Q1945" s="2" t="s">
        <v>19</v>
      </c>
      <c r="R1945" s="14">
        <v>60000000</v>
      </c>
      <c r="S1945" s="9">
        <f t="shared" si="92"/>
        <v>15370763</v>
      </c>
    </row>
    <row r="1946" spans="1:19" ht="13.2">
      <c r="A1946" s="2" t="s">
        <v>4352</v>
      </c>
      <c r="B1946" s="2" t="s">
        <v>5841</v>
      </c>
      <c r="C1946" s="5">
        <v>6.5</v>
      </c>
      <c r="D1946" s="7">
        <v>1998</v>
      </c>
      <c r="E1946" s="7" t="str">
        <f t="shared" si="93"/>
        <v>1990s</v>
      </c>
      <c r="F1946" s="9">
        <v>25339117</v>
      </c>
      <c r="G1946" s="11">
        <v>76</v>
      </c>
      <c r="H1946" s="2" t="s">
        <v>874</v>
      </c>
      <c r="I1946" s="2" t="s">
        <v>1323</v>
      </c>
      <c r="N1946" s="11">
        <v>37885</v>
      </c>
      <c r="O1946" s="11">
        <v>247</v>
      </c>
      <c r="P1946" s="2" t="s">
        <v>18</v>
      </c>
      <c r="Q1946" s="2" t="s">
        <v>19</v>
      </c>
      <c r="R1946" s="14">
        <v>10000000</v>
      </c>
      <c r="S1946" s="9">
        <f t="shared" si="92"/>
        <v>15339117</v>
      </c>
    </row>
    <row r="1947" spans="1:19" ht="13.2">
      <c r="A1947" s="2" t="s">
        <v>798</v>
      </c>
      <c r="B1947" s="2" t="s">
        <v>800</v>
      </c>
      <c r="C1947" s="5">
        <v>6.5</v>
      </c>
      <c r="D1947" s="7">
        <v>1997</v>
      </c>
      <c r="E1947" s="7" t="str">
        <f t="shared" si="93"/>
        <v>1990s</v>
      </c>
      <c r="F1947" s="9">
        <v>125332007</v>
      </c>
      <c r="G1947" s="11">
        <v>160</v>
      </c>
      <c r="H1947" s="2" t="s">
        <v>27</v>
      </c>
      <c r="I1947" s="2" t="s">
        <v>799</v>
      </c>
      <c r="N1947" s="11">
        <v>149680</v>
      </c>
      <c r="O1947" s="11">
        <v>328</v>
      </c>
      <c r="P1947" s="2" t="s">
        <v>18</v>
      </c>
      <c r="Q1947" s="2" t="s">
        <v>30</v>
      </c>
      <c r="R1947" s="14">
        <v>110000000</v>
      </c>
      <c r="S1947" s="9">
        <f t="shared" si="92"/>
        <v>15332007</v>
      </c>
    </row>
    <row r="1948" spans="1:19" ht="13.2">
      <c r="A1948" s="2" t="s">
        <v>5813</v>
      </c>
      <c r="B1948" s="2" t="s">
        <v>5814</v>
      </c>
      <c r="C1948" s="5">
        <v>6.5</v>
      </c>
      <c r="D1948" s="7">
        <v>2001</v>
      </c>
      <c r="E1948" s="7" t="str">
        <f t="shared" si="93"/>
        <v>2000s</v>
      </c>
      <c r="F1948" s="9">
        <v>36696761</v>
      </c>
      <c r="G1948" s="11">
        <v>44</v>
      </c>
      <c r="H1948" s="2" t="s">
        <v>3622</v>
      </c>
      <c r="I1948" s="2" t="s">
        <v>482</v>
      </c>
      <c r="N1948" s="11">
        <v>6808</v>
      </c>
      <c r="O1948" s="11">
        <v>38</v>
      </c>
      <c r="P1948" s="2" t="s">
        <v>18</v>
      </c>
      <c r="Q1948" s="2" t="s">
        <v>19</v>
      </c>
      <c r="R1948" s="14">
        <v>23000000</v>
      </c>
      <c r="S1948" s="9">
        <f t="shared" si="92"/>
        <v>13696761</v>
      </c>
    </row>
    <row r="1949" spans="1:19" ht="13.2">
      <c r="A1949" s="2" t="s">
        <v>3220</v>
      </c>
      <c r="B1949" s="2" t="s">
        <v>5608</v>
      </c>
      <c r="C1949" s="5">
        <v>6.5</v>
      </c>
      <c r="D1949" s="7">
        <v>2014</v>
      </c>
      <c r="E1949" s="7" t="str">
        <f t="shared" si="93"/>
        <v>2010s</v>
      </c>
      <c r="F1949" s="9">
        <v>25277561</v>
      </c>
      <c r="G1949" s="11">
        <v>161</v>
      </c>
      <c r="H1949" s="2" t="s">
        <v>874</v>
      </c>
      <c r="I1949" s="2" t="s">
        <v>542</v>
      </c>
      <c r="N1949" s="11">
        <v>21672</v>
      </c>
      <c r="O1949" s="11">
        <v>93</v>
      </c>
      <c r="P1949" s="2" t="s">
        <v>18</v>
      </c>
      <c r="Q1949" s="2" t="s">
        <v>19</v>
      </c>
      <c r="R1949" s="14">
        <v>12000000</v>
      </c>
      <c r="S1949" s="9">
        <f t="shared" si="92"/>
        <v>13277561</v>
      </c>
    </row>
    <row r="1950" spans="1:19" ht="13.2">
      <c r="A1950" s="2" t="s">
        <v>4973</v>
      </c>
      <c r="B1950" s="2" t="s">
        <v>5835</v>
      </c>
      <c r="C1950" s="5">
        <v>6.5</v>
      </c>
      <c r="D1950" s="7">
        <v>1989</v>
      </c>
      <c r="E1950" s="7" t="str">
        <f t="shared" si="93"/>
        <v>1980s</v>
      </c>
      <c r="F1950" s="9">
        <v>30050028</v>
      </c>
      <c r="G1950" s="11">
        <v>83</v>
      </c>
      <c r="H1950" s="2" t="s">
        <v>33</v>
      </c>
      <c r="I1950" s="2" t="s">
        <v>996</v>
      </c>
      <c r="N1950" s="11">
        <v>42987</v>
      </c>
      <c r="O1950" s="11">
        <v>201</v>
      </c>
      <c r="P1950" s="2" t="s">
        <v>18</v>
      </c>
      <c r="Q1950" s="2" t="s">
        <v>19</v>
      </c>
      <c r="R1950" s="14">
        <v>17000000</v>
      </c>
      <c r="S1950" s="9">
        <f t="shared" si="92"/>
        <v>13050028</v>
      </c>
    </row>
    <row r="1951" spans="1:19" ht="13.2">
      <c r="A1951" s="2" t="s">
        <v>804</v>
      </c>
      <c r="B1951" s="2" t="s">
        <v>4335</v>
      </c>
      <c r="C1951" s="5">
        <v>6.5</v>
      </c>
      <c r="D1951" s="7">
        <v>2009</v>
      </c>
      <c r="E1951" s="7" t="str">
        <f t="shared" si="93"/>
        <v>2000s</v>
      </c>
      <c r="F1951" s="9">
        <v>33313582</v>
      </c>
      <c r="G1951" s="11">
        <v>248</v>
      </c>
      <c r="H1951" s="2" t="s">
        <v>2468</v>
      </c>
      <c r="I1951" s="2" t="s">
        <v>627</v>
      </c>
      <c r="N1951" s="11">
        <v>52888</v>
      </c>
      <c r="O1951" s="11">
        <v>175</v>
      </c>
      <c r="P1951" s="2" t="s">
        <v>18</v>
      </c>
      <c r="Q1951" s="2" t="s">
        <v>19</v>
      </c>
      <c r="R1951" s="14">
        <v>21000000</v>
      </c>
      <c r="S1951" s="9">
        <f t="shared" si="92"/>
        <v>12313582</v>
      </c>
    </row>
    <row r="1952" spans="1:19" ht="13.2">
      <c r="A1952" s="2" t="s">
        <v>878</v>
      </c>
      <c r="B1952" s="2" t="s">
        <v>879</v>
      </c>
      <c r="C1952" s="5">
        <v>6.5</v>
      </c>
      <c r="D1952" s="7">
        <v>2000</v>
      </c>
      <c r="E1952" s="7" t="str">
        <f t="shared" si="93"/>
        <v>2000s</v>
      </c>
      <c r="F1952" s="9">
        <v>101643008</v>
      </c>
      <c r="G1952" s="11">
        <v>175</v>
      </c>
      <c r="H1952" s="2" t="s">
        <v>200</v>
      </c>
      <c r="I1952" s="2" t="s">
        <v>395</v>
      </c>
      <c r="N1952" s="11">
        <v>218341</v>
      </c>
      <c r="O1952" s="11">
        <v>498</v>
      </c>
      <c r="P1952" s="2" t="s">
        <v>18</v>
      </c>
      <c r="Q1952" s="2" t="s">
        <v>19</v>
      </c>
      <c r="R1952" s="14">
        <v>90000000</v>
      </c>
      <c r="S1952" s="9">
        <f t="shared" si="92"/>
        <v>11643008</v>
      </c>
    </row>
    <row r="1953" spans="1:19" ht="13.2">
      <c r="A1953" s="2" t="s">
        <v>661</v>
      </c>
      <c r="B1953" s="2" t="s">
        <v>664</v>
      </c>
      <c r="C1953" s="5">
        <v>6.5</v>
      </c>
      <c r="D1953" s="7">
        <v>2000</v>
      </c>
      <c r="E1953" s="7" t="str">
        <f t="shared" si="93"/>
        <v>2000s</v>
      </c>
      <c r="F1953" s="9">
        <v>137748063</v>
      </c>
      <c r="G1953" s="11">
        <v>145</v>
      </c>
      <c r="H1953" s="2" t="s">
        <v>662</v>
      </c>
      <c r="I1953" s="2" t="s">
        <v>663</v>
      </c>
      <c r="N1953" s="11">
        <v>38438</v>
      </c>
      <c r="O1953" s="11">
        <v>241</v>
      </c>
      <c r="P1953" s="2" t="s">
        <v>18</v>
      </c>
      <c r="Q1953" s="2" t="s">
        <v>19</v>
      </c>
      <c r="R1953" s="14">
        <v>127500000</v>
      </c>
      <c r="S1953" s="9">
        <f t="shared" si="92"/>
        <v>10248063</v>
      </c>
    </row>
    <row r="1954" spans="1:19" ht="13.2">
      <c r="A1954" s="2" t="s">
        <v>4539</v>
      </c>
      <c r="B1954" s="2" t="s">
        <v>4541</v>
      </c>
      <c r="C1954" s="5">
        <v>6.5</v>
      </c>
      <c r="D1954" s="7">
        <v>2009</v>
      </c>
      <c r="E1954" s="7" t="str">
        <f t="shared" si="93"/>
        <v>2000s</v>
      </c>
      <c r="F1954" s="9">
        <v>29975979</v>
      </c>
      <c r="G1954" s="11">
        <v>292</v>
      </c>
      <c r="H1954" s="2" t="s">
        <v>1133</v>
      </c>
      <c r="I1954" s="2" t="s">
        <v>4540</v>
      </c>
      <c r="N1954" s="11">
        <v>105797</v>
      </c>
      <c r="O1954" s="11">
        <v>281</v>
      </c>
      <c r="P1954" s="2" t="s">
        <v>18</v>
      </c>
      <c r="Q1954" s="2" t="s">
        <v>219</v>
      </c>
      <c r="R1954" s="14">
        <v>20000000</v>
      </c>
      <c r="S1954" s="9">
        <f t="shared" si="92"/>
        <v>9975979</v>
      </c>
    </row>
    <row r="1955" spans="1:19" ht="13.2">
      <c r="A1955" s="2" t="s">
        <v>4521</v>
      </c>
      <c r="B1955" s="2" t="s">
        <v>4522</v>
      </c>
      <c r="C1955" s="5">
        <v>6.5</v>
      </c>
      <c r="D1955" s="7">
        <v>1998</v>
      </c>
      <c r="E1955" s="7" t="str">
        <f t="shared" si="93"/>
        <v>1990s</v>
      </c>
      <c r="F1955" s="9">
        <v>29753944</v>
      </c>
      <c r="G1955" s="11">
        <v>69</v>
      </c>
      <c r="H1955" s="2" t="s">
        <v>1103</v>
      </c>
      <c r="I1955" s="2" t="s">
        <v>313</v>
      </c>
      <c r="N1955" s="11">
        <v>90677</v>
      </c>
      <c r="O1955" s="11">
        <v>389</v>
      </c>
      <c r="P1955" s="2" t="s">
        <v>18</v>
      </c>
      <c r="Q1955" s="2" t="s">
        <v>19</v>
      </c>
      <c r="R1955" s="14">
        <v>20000000</v>
      </c>
      <c r="S1955" s="9">
        <f t="shared" si="92"/>
        <v>9753944</v>
      </c>
    </row>
    <row r="1956" spans="1:19" ht="13.2">
      <c r="A1956" s="2" t="s">
        <v>3843</v>
      </c>
      <c r="B1956" s="2" t="s">
        <v>6142</v>
      </c>
      <c r="C1956" s="5">
        <v>6.5</v>
      </c>
      <c r="D1956" s="7">
        <v>2002</v>
      </c>
      <c r="E1956" s="7" t="str">
        <f t="shared" si="93"/>
        <v>2000s</v>
      </c>
      <c r="F1956" s="9">
        <v>14015786</v>
      </c>
      <c r="G1956" s="11">
        <v>107</v>
      </c>
      <c r="H1956" s="2" t="s">
        <v>128</v>
      </c>
      <c r="I1956" s="2" t="s">
        <v>222</v>
      </c>
      <c r="N1956" s="11">
        <v>37952</v>
      </c>
      <c r="O1956" s="11">
        <v>298</v>
      </c>
      <c r="P1956" s="2" t="s">
        <v>18</v>
      </c>
      <c r="Q1956" s="2" t="s">
        <v>19</v>
      </c>
      <c r="R1956" s="14">
        <v>5000000</v>
      </c>
      <c r="S1956" s="9">
        <f t="shared" si="92"/>
        <v>9015786</v>
      </c>
    </row>
    <row r="1957" spans="1:19" ht="13.2">
      <c r="A1957" s="2" t="s">
        <v>2672</v>
      </c>
      <c r="B1957" s="2" t="s">
        <v>2673</v>
      </c>
      <c r="C1957" s="5">
        <v>6.5</v>
      </c>
      <c r="D1957" s="7">
        <v>2004</v>
      </c>
      <c r="E1957" s="7" t="str">
        <f t="shared" si="93"/>
        <v>2000s</v>
      </c>
      <c r="F1957" s="9">
        <v>32003620</v>
      </c>
      <c r="G1957" s="11">
        <v>127</v>
      </c>
      <c r="H1957" s="2" t="s">
        <v>200</v>
      </c>
      <c r="I1957" s="2" t="s">
        <v>554</v>
      </c>
      <c r="N1957" s="11">
        <v>79141</v>
      </c>
      <c r="O1957" s="11">
        <v>355</v>
      </c>
      <c r="P1957" s="2" t="s">
        <v>18</v>
      </c>
      <c r="Q1957" s="2" t="s">
        <v>19</v>
      </c>
      <c r="R1957" s="14">
        <v>25000000</v>
      </c>
      <c r="S1957" s="9">
        <f t="shared" si="92"/>
        <v>7003620</v>
      </c>
    </row>
    <row r="1958" spans="1:19" ht="13.2">
      <c r="A1958" s="2" t="s">
        <v>2368</v>
      </c>
      <c r="B1958" s="2" t="s">
        <v>7710</v>
      </c>
      <c r="C1958" s="5">
        <v>6.5</v>
      </c>
      <c r="D1958" s="7">
        <v>1986</v>
      </c>
      <c r="E1958" s="7" t="str">
        <f t="shared" si="93"/>
        <v>1980s</v>
      </c>
      <c r="F1958" s="9">
        <v>7137502</v>
      </c>
      <c r="G1958" s="11">
        <v>26</v>
      </c>
      <c r="H1958" s="2" t="s">
        <v>874</v>
      </c>
      <c r="I1958" s="2" t="s">
        <v>894</v>
      </c>
      <c r="N1958" s="11">
        <v>4769</v>
      </c>
      <c r="O1958" s="11">
        <v>26</v>
      </c>
      <c r="P1958" s="2" t="s">
        <v>18</v>
      </c>
      <c r="Q1958" s="2" t="s">
        <v>19</v>
      </c>
      <c r="R1958" s="14">
        <v>175000</v>
      </c>
      <c r="S1958" s="9">
        <f t="shared" si="92"/>
        <v>6962502</v>
      </c>
    </row>
    <row r="1959" spans="1:19" ht="13.2">
      <c r="A1959" s="2" t="s">
        <v>847</v>
      </c>
      <c r="B1959" s="2" t="s">
        <v>2664</v>
      </c>
      <c r="C1959" s="5">
        <v>6.5</v>
      </c>
      <c r="D1959" s="7">
        <v>2014</v>
      </c>
      <c r="E1959" s="7" t="str">
        <f t="shared" si="93"/>
        <v>2010s</v>
      </c>
      <c r="F1959" s="9">
        <v>46280507</v>
      </c>
      <c r="G1959" s="11">
        <v>173</v>
      </c>
      <c r="H1959" s="2" t="s">
        <v>874</v>
      </c>
      <c r="I1959" s="2" t="s">
        <v>1113</v>
      </c>
      <c r="N1959" s="11">
        <v>87165</v>
      </c>
      <c r="O1959" s="11">
        <v>184</v>
      </c>
      <c r="P1959" s="2" t="s">
        <v>18</v>
      </c>
      <c r="Q1959" s="2" t="s">
        <v>19</v>
      </c>
      <c r="R1959" s="14">
        <v>40000000</v>
      </c>
      <c r="S1959" s="9">
        <f t="shared" si="92"/>
        <v>6280507</v>
      </c>
    </row>
    <row r="1960" spans="1:19" ht="13.2">
      <c r="A1960" s="2" t="s">
        <v>2368</v>
      </c>
      <c r="B1960" s="2" t="s">
        <v>5862</v>
      </c>
      <c r="C1960" s="5">
        <v>6.5</v>
      </c>
      <c r="D1960" s="7">
        <v>1990</v>
      </c>
      <c r="E1960" s="7" t="str">
        <f t="shared" si="93"/>
        <v>1990s</v>
      </c>
      <c r="F1960" s="9">
        <v>16153600</v>
      </c>
      <c r="G1960" s="11">
        <v>23</v>
      </c>
      <c r="H1960" s="2" t="s">
        <v>3442</v>
      </c>
      <c r="I1960" s="2" t="s">
        <v>899</v>
      </c>
      <c r="N1960" s="11">
        <v>8295</v>
      </c>
      <c r="O1960" s="11">
        <v>30</v>
      </c>
      <c r="P1960" s="2" t="s">
        <v>18</v>
      </c>
      <c r="Q1960" s="2" t="s">
        <v>19</v>
      </c>
      <c r="R1960" s="14">
        <v>10000000</v>
      </c>
      <c r="S1960" s="9">
        <f t="shared" si="92"/>
        <v>6153600</v>
      </c>
    </row>
    <row r="1961" spans="1:19" ht="13.2">
      <c r="A1961" s="2" t="s">
        <v>6080</v>
      </c>
      <c r="B1961" s="2" t="s">
        <v>6081</v>
      </c>
      <c r="C1961" s="5">
        <v>6.5</v>
      </c>
      <c r="D1961" s="7">
        <v>2007</v>
      </c>
      <c r="E1961" s="7" t="str">
        <f t="shared" si="93"/>
        <v>2000s</v>
      </c>
      <c r="F1961" s="9">
        <v>14373825</v>
      </c>
      <c r="G1961" s="11">
        <v>133</v>
      </c>
      <c r="H1961" s="2" t="s">
        <v>1137</v>
      </c>
      <c r="I1961" s="2" t="s">
        <v>761</v>
      </c>
      <c r="N1961" s="11">
        <v>63216</v>
      </c>
      <c r="O1961" s="11">
        <v>196</v>
      </c>
      <c r="P1961" s="2" t="s">
        <v>18</v>
      </c>
      <c r="Q1961" s="2" t="s">
        <v>19</v>
      </c>
      <c r="R1961" s="14">
        <v>8600000</v>
      </c>
      <c r="S1961" s="9">
        <f t="shared" si="92"/>
        <v>5773825</v>
      </c>
    </row>
    <row r="1962" spans="1:19" ht="13.2">
      <c r="A1962" s="2" t="s">
        <v>2086</v>
      </c>
      <c r="B1962" s="2" t="s">
        <v>2931</v>
      </c>
      <c r="C1962" s="5">
        <v>6.5</v>
      </c>
      <c r="D1962" s="7">
        <v>2005</v>
      </c>
      <c r="E1962" s="7" t="str">
        <f t="shared" si="93"/>
        <v>2000s</v>
      </c>
      <c r="F1962" s="9">
        <v>47806295</v>
      </c>
      <c r="G1962" s="11">
        <v>193</v>
      </c>
      <c r="H1962" s="2" t="s">
        <v>1482</v>
      </c>
      <c r="I1962" s="2" t="s">
        <v>2930</v>
      </c>
      <c r="N1962" s="11">
        <v>87447</v>
      </c>
      <c r="O1962" s="11">
        <v>371</v>
      </c>
      <c r="P1962" s="2" t="s">
        <v>18</v>
      </c>
      <c r="Q1962" s="2" t="s">
        <v>19</v>
      </c>
      <c r="R1962" s="14">
        <v>43000000</v>
      </c>
      <c r="S1962" s="9">
        <f t="shared" si="92"/>
        <v>4806295</v>
      </c>
    </row>
    <row r="1963" spans="1:19" ht="13.2">
      <c r="A1963" s="2" t="s">
        <v>6602</v>
      </c>
      <c r="B1963" s="2" t="s">
        <v>6936</v>
      </c>
      <c r="C1963" s="5">
        <v>6.5</v>
      </c>
      <c r="D1963" s="7">
        <v>1988</v>
      </c>
      <c r="E1963" s="7" t="str">
        <f t="shared" si="93"/>
        <v>1980s</v>
      </c>
      <c r="F1963" s="9">
        <v>7282851</v>
      </c>
      <c r="G1963" s="11">
        <v>81</v>
      </c>
      <c r="H1963" s="2" t="s">
        <v>2051</v>
      </c>
      <c r="I1963" s="2" t="s">
        <v>6935</v>
      </c>
      <c r="N1963" s="11">
        <v>9502</v>
      </c>
      <c r="O1963" s="11">
        <v>100</v>
      </c>
      <c r="P1963" s="2" t="s">
        <v>18</v>
      </c>
      <c r="Q1963" s="2" t="s">
        <v>19</v>
      </c>
      <c r="R1963" s="14">
        <v>3000000</v>
      </c>
      <c r="S1963" s="9">
        <f t="shared" si="92"/>
        <v>4282851</v>
      </c>
    </row>
    <row r="1964" spans="1:19" ht="13.2">
      <c r="A1964" s="2" t="s">
        <v>847</v>
      </c>
      <c r="B1964" s="2" t="s">
        <v>2784</v>
      </c>
      <c r="C1964" s="5">
        <v>6.5</v>
      </c>
      <c r="D1964" s="7">
        <v>2012</v>
      </c>
      <c r="E1964" s="7" t="str">
        <f t="shared" si="93"/>
        <v>2010s</v>
      </c>
      <c r="F1964" s="9">
        <v>45290318</v>
      </c>
      <c r="G1964" s="11">
        <v>154</v>
      </c>
      <c r="H1964" s="2" t="s">
        <v>1571</v>
      </c>
      <c r="I1964" s="2" t="s">
        <v>284</v>
      </c>
      <c r="N1964" s="11">
        <v>74169</v>
      </c>
      <c r="O1964" s="11">
        <v>112</v>
      </c>
      <c r="P1964" s="2" t="s">
        <v>18</v>
      </c>
      <c r="Q1964" s="2" t="s">
        <v>19</v>
      </c>
      <c r="R1964" s="14">
        <v>42000000</v>
      </c>
      <c r="S1964" s="9">
        <f t="shared" si="92"/>
        <v>3290318</v>
      </c>
    </row>
    <row r="1965" spans="1:19" ht="13.2">
      <c r="A1965" s="2" t="s">
        <v>2788</v>
      </c>
      <c r="B1965" s="2" t="s">
        <v>2790</v>
      </c>
      <c r="C1965" s="5">
        <v>6.5</v>
      </c>
      <c r="D1965" s="7">
        <v>2002</v>
      </c>
      <c r="E1965" s="7" t="str">
        <f t="shared" si="93"/>
        <v>2000s</v>
      </c>
      <c r="F1965" s="9">
        <v>35228696</v>
      </c>
      <c r="G1965" s="11">
        <v>166</v>
      </c>
      <c r="H1965" s="2" t="s">
        <v>2789</v>
      </c>
      <c r="I1965" s="2" t="s">
        <v>1214</v>
      </c>
      <c r="N1965" s="11">
        <v>63677</v>
      </c>
      <c r="O1965" s="11">
        <v>460</v>
      </c>
      <c r="P1965" s="2" t="s">
        <v>18</v>
      </c>
      <c r="Q1965" s="2" t="s">
        <v>19</v>
      </c>
      <c r="R1965" s="14">
        <v>32000000</v>
      </c>
      <c r="S1965" s="9">
        <f t="shared" si="92"/>
        <v>3228696</v>
      </c>
    </row>
    <row r="1966" spans="1:19" ht="13.2">
      <c r="A1966" s="2" t="s">
        <v>2501</v>
      </c>
      <c r="B1966" s="2" t="s">
        <v>5459</v>
      </c>
      <c r="C1966" s="5">
        <v>6.5</v>
      </c>
      <c r="D1966" s="7">
        <v>2001</v>
      </c>
      <c r="E1966" s="7" t="str">
        <f t="shared" si="93"/>
        <v>2000s</v>
      </c>
      <c r="F1966" s="9">
        <v>16929123</v>
      </c>
      <c r="G1966" s="11">
        <v>84</v>
      </c>
      <c r="H1966" s="2" t="s">
        <v>128</v>
      </c>
      <c r="I1966" s="2" t="s">
        <v>48</v>
      </c>
      <c r="N1966" s="11">
        <v>21406</v>
      </c>
      <c r="O1966" s="11">
        <v>169</v>
      </c>
      <c r="P1966" s="2" t="s">
        <v>18</v>
      </c>
      <c r="Q1966" s="2" t="s">
        <v>19</v>
      </c>
      <c r="R1966" s="14">
        <v>14000000</v>
      </c>
      <c r="S1966" s="9">
        <f t="shared" si="92"/>
        <v>2929123</v>
      </c>
    </row>
    <row r="1967" spans="1:19" ht="13.2">
      <c r="A1967" s="2" t="s">
        <v>426</v>
      </c>
      <c r="B1967" s="2" t="s">
        <v>2671</v>
      </c>
      <c r="C1967" s="5">
        <v>6.5</v>
      </c>
      <c r="D1967" s="7">
        <v>2012</v>
      </c>
      <c r="E1967" s="7" t="str">
        <f t="shared" si="93"/>
        <v>2010s</v>
      </c>
      <c r="F1967" s="9">
        <v>47307550</v>
      </c>
      <c r="G1967" s="11">
        <v>339</v>
      </c>
      <c r="H1967" s="2" t="s">
        <v>1093</v>
      </c>
      <c r="I1967" s="2" t="s">
        <v>2670</v>
      </c>
      <c r="N1967" s="11">
        <v>104301</v>
      </c>
      <c r="O1967" s="11">
        <v>269</v>
      </c>
      <c r="P1967" s="2" t="s">
        <v>18</v>
      </c>
      <c r="Q1967" s="2" t="s">
        <v>19</v>
      </c>
      <c r="R1967" s="14">
        <v>45000000</v>
      </c>
      <c r="S1967" s="9">
        <f t="shared" si="92"/>
        <v>2307550</v>
      </c>
    </row>
    <row r="1968" spans="1:19" ht="13.2">
      <c r="A1968" s="2" t="s">
        <v>3441</v>
      </c>
      <c r="B1968" s="2" t="s">
        <v>3444</v>
      </c>
      <c r="C1968" s="5">
        <v>6.5</v>
      </c>
      <c r="D1968" s="7">
        <v>2012</v>
      </c>
      <c r="E1968" s="7" t="str">
        <f t="shared" si="93"/>
        <v>2010s</v>
      </c>
      <c r="F1968" s="9">
        <v>35057332</v>
      </c>
      <c r="G1968" s="11">
        <v>121</v>
      </c>
      <c r="H1968" s="2" t="s">
        <v>3442</v>
      </c>
      <c r="I1968" s="2" t="s">
        <v>3443</v>
      </c>
      <c r="N1968" s="11">
        <v>45394</v>
      </c>
      <c r="O1968" s="11">
        <v>72</v>
      </c>
      <c r="P1968" s="2" t="s">
        <v>18</v>
      </c>
      <c r="Q1968" s="2" t="s">
        <v>19</v>
      </c>
      <c r="R1968" s="14">
        <v>33000000</v>
      </c>
      <c r="S1968" s="9">
        <f t="shared" si="92"/>
        <v>2057332</v>
      </c>
    </row>
    <row r="1969" spans="1:19" ht="13.2">
      <c r="A1969" s="2" t="s">
        <v>7663</v>
      </c>
      <c r="B1969" s="2" t="s">
        <v>7664</v>
      </c>
      <c r="C1969" s="5">
        <v>6.5</v>
      </c>
      <c r="D1969" s="7">
        <v>1995</v>
      </c>
      <c r="E1969" s="7" t="str">
        <f t="shared" si="93"/>
        <v>1990s</v>
      </c>
      <c r="F1969" s="9">
        <v>1977544</v>
      </c>
      <c r="G1969" s="11">
        <v>23</v>
      </c>
      <c r="H1969" s="2" t="s">
        <v>750</v>
      </c>
      <c r="I1969" s="2" t="s">
        <v>5192</v>
      </c>
      <c r="N1969" s="11">
        <v>3513</v>
      </c>
      <c r="O1969" s="11">
        <v>36</v>
      </c>
      <c r="P1969" s="2" t="s">
        <v>18</v>
      </c>
      <c r="Q1969" s="2" t="s">
        <v>19</v>
      </c>
      <c r="R1969" s="14">
        <v>250000</v>
      </c>
      <c r="S1969" s="9">
        <f t="shared" si="92"/>
        <v>1727544</v>
      </c>
    </row>
    <row r="1970" spans="1:19" ht="13.2">
      <c r="A1970" s="2" t="s">
        <v>7504</v>
      </c>
      <c r="B1970" s="2" t="s">
        <v>7505</v>
      </c>
      <c r="C1970" s="5">
        <v>6.5</v>
      </c>
      <c r="D1970" s="7">
        <v>1997</v>
      </c>
      <c r="E1970" s="7" t="str">
        <f t="shared" si="93"/>
        <v>1990s</v>
      </c>
      <c r="F1970" s="9">
        <v>2301777</v>
      </c>
      <c r="G1970" s="11">
        <v>25</v>
      </c>
      <c r="H1970" s="2" t="s">
        <v>869</v>
      </c>
      <c r="I1970" s="2" t="s">
        <v>2298</v>
      </c>
      <c r="N1970" s="11">
        <v>819</v>
      </c>
      <c r="O1970" s="11">
        <v>36</v>
      </c>
      <c r="P1970" s="2" t="s">
        <v>18</v>
      </c>
      <c r="Q1970" s="2" t="s">
        <v>19</v>
      </c>
      <c r="R1970" s="14">
        <v>650000</v>
      </c>
      <c r="S1970" s="9">
        <f t="shared" si="92"/>
        <v>1651777</v>
      </c>
    </row>
    <row r="1971" spans="1:19" ht="13.2">
      <c r="A1971" s="2" t="s">
        <v>6988</v>
      </c>
      <c r="B1971" s="2" t="s">
        <v>6989</v>
      </c>
      <c r="C1971" s="5">
        <v>6.5</v>
      </c>
      <c r="D1971" s="7">
        <v>2005</v>
      </c>
      <c r="E1971" s="7" t="str">
        <f t="shared" si="93"/>
        <v>2000s</v>
      </c>
      <c r="F1971" s="9">
        <v>3123749</v>
      </c>
      <c r="G1971" s="11">
        <v>35</v>
      </c>
      <c r="H1971" s="2" t="s">
        <v>874</v>
      </c>
      <c r="I1971" s="2" t="s">
        <v>1948</v>
      </c>
      <c r="N1971" s="11">
        <v>746</v>
      </c>
      <c r="O1971" s="11">
        <v>27</v>
      </c>
      <c r="P1971" s="2" t="s">
        <v>18</v>
      </c>
      <c r="Q1971" s="2" t="s">
        <v>19</v>
      </c>
      <c r="R1971" s="14">
        <v>1500000</v>
      </c>
      <c r="S1971" s="9">
        <f t="shared" si="92"/>
        <v>1623749</v>
      </c>
    </row>
    <row r="1972" spans="1:19" ht="13.2">
      <c r="A1972" s="2" t="s">
        <v>6425</v>
      </c>
      <c r="B1972" s="2" t="s">
        <v>6427</v>
      </c>
      <c r="C1972" s="5">
        <v>6.5</v>
      </c>
      <c r="D1972" s="7">
        <v>2008</v>
      </c>
      <c r="E1972" s="7" t="str">
        <f t="shared" si="93"/>
        <v>2000s</v>
      </c>
      <c r="F1972" s="9">
        <v>7518876</v>
      </c>
      <c r="G1972" s="11">
        <v>9</v>
      </c>
      <c r="H1972" s="2" t="s">
        <v>6426</v>
      </c>
      <c r="I1972" s="2" t="s">
        <v>1707</v>
      </c>
      <c r="N1972" s="11">
        <v>172</v>
      </c>
      <c r="O1972" s="11">
        <v>5</v>
      </c>
      <c r="P1972" s="2" t="s">
        <v>18</v>
      </c>
      <c r="Q1972" s="2" t="s">
        <v>30</v>
      </c>
      <c r="R1972" s="14">
        <v>6000000</v>
      </c>
      <c r="S1972" s="9">
        <f t="shared" si="92"/>
        <v>1518876</v>
      </c>
    </row>
    <row r="1973" spans="1:19" ht="13.2">
      <c r="A1973" s="2" t="s">
        <v>5779</v>
      </c>
      <c r="B1973" s="2" t="s">
        <v>5780</v>
      </c>
      <c r="C1973" s="5">
        <v>6.5</v>
      </c>
      <c r="D1973" s="7">
        <v>2007</v>
      </c>
      <c r="E1973" s="7" t="str">
        <f t="shared" si="93"/>
        <v>2000s</v>
      </c>
      <c r="F1973" s="9">
        <v>11043445</v>
      </c>
      <c r="G1973" s="11">
        <v>81</v>
      </c>
      <c r="H1973" s="2" t="s">
        <v>750</v>
      </c>
      <c r="I1973" s="2" t="s">
        <v>318</v>
      </c>
      <c r="N1973" s="11">
        <v>27689</v>
      </c>
      <c r="O1973" s="11">
        <v>74</v>
      </c>
      <c r="P1973" s="2" t="s">
        <v>18</v>
      </c>
      <c r="Q1973" s="2" t="s">
        <v>19</v>
      </c>
      <c r="R1973" s="14">
        <v>10000000</v>
      </c>
      <c r="S1973" s="9">
        <f t="shared" si="92"/>
        <v>1043445</v>
      </c>
    </row>
    <row r="1974" spans="1:19" ht="13.2">
      <c r="A1974" s="2" t="s">
        <v>1249</v>
      </c>
      <c r="B1974" s="2" t="s">
        <v>4388</v>
      </c>
      <c r="C1974" s="5">
        <v>6.5</v>
      </c>
      <c r="D1974" s="7">
        <v>1996</v>
      </c>
      <c r="E1974" s="7" t="str">
        <f t="shared" si="93"/>
        <v>1990s</v>
      </c>
      <c r="F1974" s="9">
        <v>22294341</v>
      </c>
      <c r="G1974" s="11">
        <v>27</v>
      </c>
      <c r="H1974" s="2" t="s">
        <v>2011</v>
      </c>
      <c r="I1974" s="2" t="s">
        <v>2767</v>
      </c>
      <c r="N1974" s="11">
        <v>12278</v>
      </c>
      <c r="O1974" s="11">
        <v>71</v>
      </c>
      <c r="P1974" s="2" t="s">
        <v>18</v>
      </c>
      <c r="Q1974" s="2" t="s">
        <v>19</v>
      </c>
      <c r="R1974" s="14">
        <v>21500000</v>
      </c>
      <c r="S1974" s="9">
        <f t="shared" si="92"/>
        <v>794341</v>
      </c>
    </row>
    <row r="1975" spans="1:19" ht="13.2">
      <c r="A1975" s="2" t="s">
        <v>3449</v>
      </c>
      <c r="B1975" s="2" t="s">
        <v>3451</v>
      </c>
      <c r="C1975" s="5">
        <v>6.5</v>
      </c>
      <c r="D1975" s="7">
        <v>2004</v>
      </c>
      <c r="E1975" s="7" t="str">
        <f t="shared" si="93"/>
        <v>2000s</v>
      </c>
      <c r="F1975" s="9">
        <v>33682273</v>
      </c>
      <c r="G1975" s="11">
        <v>192</v>
      </c>
      <c r="H1975" s="2" t="s">
        <v>267</v>
      </c>
      <c r="I1975" s="2" t="s">
        <v>3192</v>
      </c>
      <c r="N1975" s="11">
        <v>124242</v>
      </c>
      <c r="O1975" s="11">
        <v>622</v>
      </c>
      <c r="P1975" s="2" t="s">
        <v>18</v>
      </c>
      <c r="Q1975" s="2" t="s">
        <v>19</v>
      </c>
      <c r="R1975" s="14">
        <v>33000000</v>
      </c>
      <c r="S1975" s="9">
        <f t="shared" si="92"/>
        <v>682273</v>
      </c>
    </row>
    <row r="1976" spans="1:19" ht="13.2">
      <c r="A1976" s="2" t="s">
        <v>7553</v>
      </c>
      <c r="B1976" s="2" t="s">
        <v>7554</v>
      </c>
      <c r="C1976" s="5">
        <v>6.5</v>
      </c>
      <c r="D1976" s="7">
        <v>2000</v>
      </c>
      <c r="E1976" s="7" t="str">
        <f t="shared" si="93"/>
        <v>2000s</v>
      </c>
      <c r="F1976" s="9">
        <v>1114943</v>
      </c>
      <c r="G1976" s="11">
        <v>46</v>
      </c>
      <c r="H1976" s="2" t="s">
        <v>2819</v>
      </c>
      <c r="I1976" s="2" t="s">
        <v>5185</v>
      </c>
      <c r="N1976" s="11">
        <v>3562</v>
      </c>
      <c r="O1976" s="11">
        <v>74</v>
      </c>
      <c r="P1976" s="2" t="s">
        <v>18</v>
      </c>
      <c r="Q1976" s="2" t="s">
        <v>19</v>
      </c>
      <c r="R1976" s="14">
        <v>500000</v>
      </c>
      <c r="S1976" s="9">
        <f t="shared" si="92"/>
        <v>614943</v>
      </c>
    </row>
    <row r="1977" spans="1:19" ht="13.2">
      <c r="A1977" s="2" t="s">
        <v>5891</v>
      </c>
      <c r="B1977" s="2" t="s">
        <v>5893</v>
      </c>
      <c r="C1977" s="5">
        <v>6.5</v>
      </c>
      <c r="D1977" s="7">
        <v>1999</v>
      </c>
      <c r="E1977" s="7" t="str">
        <f t="shared" si="93"/>
        <v>1990s</v>
      </c>
      <c r="F1977" s="9">
        <v>10561238</v>
      </c>
      <c r="G1977" s="11">
        <v>77</v>
      </c>
      <c r="H1977" s="2" t="s">
        <v>5892</v>
      </c>
      <c r="I1977" s="2" t="s">
        <v>48</v>
      </c>
      <c r="N1977" s="11">
        <v>27265</v>
      </c>
      <c r="O1977" s="11">
        <v>321</v>
      </c>
      <c r="P1977" s="2" t="s">
        <v>18</v>
      </c>
      <c r="Q1977" s="2" t="s">
        <v>431</v>
      </c>
      <c r="R1977" s="14">
        <v>10000000</v>
      </c>
      <c r="S1977" s="9">
        <f t="shared" si="92"/>
        <v>561238</v>
      </c>
    </row>
    <row r="1978" spans="1:19" ht="13.2">
      <c r="A1978" s="2" t="s">
        <v>6450</v>
      </c>
      <c r="B1978" s="2" t="s">
        <v>7133</v>
      </c>
      <c r="C1978" s="5">
        <v>6.5</v>
      </c>
      <c r="D1978" s="7">
        <v>2006</v>
      </c>
      <c r="E1978" s="7" t="str">
        <f t="shared" si="93"/>
        <v>2000s</v>
      </c>
      <c r="F1978" s="9">
        <v>1984378</v>
      </c>
      <c r="G1978" s="11">
        <v>160</v>
      </c>
      <c r="H1978" s="2" t="s">
        <v>750</v>
      </c>
      <c r="I1978" s="2" t="s">
        <v>7132</v>
      </c>
      <c r="N1978" s="11">
        <v>27346</v>
      </c>
      <c r="O1978" s="11">
        <v>206</v>
      </c>
      <c r="P1978" s="2" t="s">
        <v>18</v>
      </c>
      <c r="Q1978" s="2" t="s">
        <v>19</v>
      </c>
      <c r="R1978" s="14">
        <v>2000000</v>
      </c>
      <c r="S1978" s="9">
        <f t="shared" si="92"/>
        <v>-15622</v>
      </c>
    </row>
    <row r="1979" spans="1:19" ht="13.2">
      <c r="A1979" s="2" t="s">
        <v>6880</v>
      </c>
      <c r="B1979" s="2" t="s">
        <v>6881</v>
      </c>
      <c r="C1979" s="5">
        <v>6.5</v>
      </c>
      <c r="D1979" s="7">
        <v>2008</v>
      </c>
      <c r="E1979" s="7" t="str">
        <f t="shared" si="93"/>
        <v>2000s</v>
      </c>
      <c r="F1979" s="9">
        <v>2926565</v>
      </c>
      <c r="G1979" s="11">
        <v>159</v>
      </c>
      <c r="H1979" s="2" t="s">
        <v>1278</v>
      </c>
      <c r="I1979" s="2" t="s">
        <v>1902</v>
      </c>
      <c r="N1979" s="11">
        <v>28573</v>
      </c>
      <c r="O1979" s="11">
        <v>72</v>
      </c>
      <c r="P1979" s="2" t="s">
        <v>18</v>
      </c>
      <c r="Q1979" s="2" t="s">
        <v>19</v>
      </c>
      <c r="R1979" s="14">
        <v>3000000</v>
      </c>
      <c r="S1979" s="9">
        <f t="shared" si="92"/>
        <v>-73435</v>
      </c>
    </row>
    <row r="1980" spans="1:19" ht="13.2">
      <c r="A1980" s="2" t="s">
        <v>4471</v>
      </c>
      <c r="B1980" s="2" t="s">
        <v>7698</v>
      </c>
      <c r="C1980" s="5">
        <v>6.5</v>
      </c>
      <c r="D1980" s="7">
        <v>2012</v>
      </c>
      <c r="E1980" s="7" t="str">
        <f t="shared" si="93"/>
        <v>2010s</v>
      </c>
      <c r="F1980" s="9">
        <v>78030</v>
      </c>
      <c r="G1980" s="11">
        <v>37</v>
      </c>
      <c r="H1980" s="2" t="s">
        <v>1655</v>
      </c>
      <c r="I1980" s="2" t="s">
        <v>2714</v>
      </c>
      <c r="N1980" s="11">
        <v>1034</v>
      </c>
      <c r="O1980" s="11">
        <v>10</v>
      </c>
      <c r="P1980" s="2" t="s">
        <v>18</v>
      </c>
      <c r="Q1980" s="2" t="s">
        <v>19</v>
      </c>
      <c r="R1980" s="14">
        <v>200000</v>
      </c>
      <c r="S1980" s="9">
        <f t="shared" si="92"/>
        <v>-121970</v>
      </c>
    </row>
    <row r="1981" spans="1:19" ht="13.2">
      <c r="A1981" s="2" t="s">
        <v>6655</v>
      </c>
      <c r="B1981" s="2" t="s">
        <v>7559</v>
      </c>
      <c r="C1981" s="5">
        <v>6.5</v>
      </c>
      <c r="D1981" s="7">
        <v>1997</v>
      </c>
      <c r="E1981" s="7" t="str">
        <f t="shared" si="93"/>
        <v>1990s</v>
      </c>
      <c r="F1981" s="9">
        <v>334041</v>
      </c>
      <c r="G1981" s="11">
        <v>17</v>
      </c>
      <c r="H1981" s="2" t="s">
        <v>2263</v>
      </c>
      <c r="I1981" s="2" t="s">
        <v>6483</v>
      </c>
      <c r="N1981" s="11">
        <v>1038</v>
      </c>
      <c r="O1981" s="11">
        <v>21</v>
      </c>
      <c r="P1981" s="2" t="s">
        <v>18</v>
      </c>
      <c r="Q1981" s="2" t="s">
        <v>19</v>
      </c>
      <c r="R1981" s="14">
        <v>500000</v>
      </c>
      <c r="S1981" s="9">
        <f t="shared" si="92"/>
        <v>-165959</v>
      </c>
    </row>
    <row r="1982" spans="1:19" ht="13.2">
      <c r="A1982" s="2" t="s">
        <v>7582</v>
      </c>
      <c r="B1982" s="2" t="s">
        <v>7583</v>
      </c>
      <c r="C1982" s="5">
        <v>6.5</v>
      </c>
      <c r="D1982" s="7">
        <v>2007</v>
      </c>
      <c r="E1982" s="7" t="str">
        <f t="shared" si="93"/>
        <v>2000s</v>
      </c>
      <c r="F1982" s="9">
        <v>12055</v>
      </c>
      <c r="G1982" s="11">
        <v>28</v>
      </c>
      <c r="H1982" s="2" t="s">
        <v>869</v>
      </c>
      <c r="I1982" s="2" t="s">
        <v>3360</v>
      </c>
      <c r="N1982" s="11">
        <v>739</v>
      </c>
      <c r="O1982" s="11">
        <v>10</v>
      </c>
      <c r="P1982" s="2" t="s">
        <v>18</v>
      </c>
      <c r="Q1982" s="2" t="s">
        <v>19</v>
      </c>
      <c r="R1982" s="14">
        <v>500000</v>
      </c>
      <c r="S1982" s="9">
        <f t="shared" si="92"/>
        <v>-487945</v>
      </c>
    </row>
    <row r="1983" spans="1:19" ht="13.2">
      <c r="A1983" s="2" t="s">
        <v>6804</v>
      </c>
      <c r="B1983" s="2" t="s">
        <v>6806</v>
      </c>
      <c r="C1983" s="5">
        <v>6.5</v>
      </c>
      <c r="D1983" s="7">
        <v>2010</v>
      </c>
      <c r="E1983" s="7" t="str">
        <f t="shared" si="93"/>
        <v>2010s</v>
      </c>
      <c r="F1983" s="9">
        <v>18469</v>
      </c>
      <c r="G1983" s="11">
        <v>215</v>
      </c>
      <c r="H1983" s="2" t="s">
        <v>439</v>
      </c>
      <c r="I1983" s="2" t="s">
        <v>6805</v>
      </c>
      <c r="N1983" s="11">
        <v>34263</v>
      </c>
      <c r="O1983" s="11">
        <v>141</v>
      </c>
      <c r="P1983" s="2" t="s">
        <v>18</v>
      </c>
      <c r="Q1983" s="2" t="s">
        <v>19</v>
      </c>
      <c r="R1983" s="14">
        <v>650000</v>
      </c>
      <c r="S1983" s="9">
        <f t="shared" si="92"/>
        <v>-631531</v>
      </c>
    </row>
    <row r="1984" spans="1:19" ht="13.2">
      <c r="A1984" s="2" t="s">
        <v>2066</v>
      </c>
      <c r="B1984" s="2" t="s">
        <v>7476</v>
      </c>
      <c r="C1984" s="5">
        <v>6.5</v>
      </c>
      <c r="D1984" s="7">
        <v>1999</v>
      </c>
      <c r="E1984" s="7" t="str">
        <f t="shared" si="93"/>
        <v>1990s</v>
      </c>
      <c r="F1984" s="9">
        <v>144583</v>
      </c>
      <c r="G1984" s="11">
        <v>29</v>
      </c>
      <c r="H1984" s="2" t="s">
        <v>1945</v>
      </c>
      <c r="I1984" s="2" t="s">
        <v>1577</v>
      </c>
      <c r="N1984" s="11">
        <v>2256</v>
      </c>
      <c r="O1984" s="11">
        <v>79</v>
      </c>
      <c r="P1984" s="2" t="s">
        <v>18</v>
      </c>
      <c r="Q1984" s="2" t="s">
        <v>771</v>
      </c>
      <c r="R1984" s="14">
        <v>800000</v>
      </c>
      <c r="S1984" s="9">
        <f t="shared" si="92"/>
        <v>-655417</v>
      </c>
    </row>
    <row r="1985" spans="1:19" ht="13.2">
      <c r="A1985" s="2" t="s">
        <v>7502</v>
      </c>
      <c r="B1985" s="2" t="s">
        <v>7503</v>
      </c>
      <c r="C1985" s="5">
        <v>6.5</v>
      </c>
      <c r="D1985" s="7">
        <v>1998</v>
      </c>
      <c r="E1985" s="7" t="str">
        <f t="shared" si="93"/>
        <v>1990s</v>
      </c>
      <c r="F1985" s="9">
        <v>10508</v>
      </c>
      <c r="G1985" s="11">
        <v>2</v>
      </c>
      <c r="H1985" s="2" t="s">
        <v>1655</v>
      </c>
      <c r="I1985" s="2" t="s">
        <v>2159</v>
      </c>
      <c r="N1985" s="11">
        <v>103</v>
      </c>
      <c r="O1985" s="11">
        <v>6</v>
      </c>
      <c r="P1985" s="2" t="s">
        <v>18</v>
      </c>
      <c r="Q1985" s="2" t="s">
        <v>19</v>
      </c>
      <c r="R1985" s="14">
        <v>700000</v>
      </c>
      <c r="S1985" s="9">
        <f t="shared" si="92"/>
        <v>-689492</v>
      </c>
    </row>
    <row r="1986" spans="1:19" ht="13.2">
      <c r="A1986" s="2" t="s">
        <v>7293</v>
      </c>
      <c r="B1986" s="2" t="s">
        <v>7294</v>
      </c>
      <c r="C1986" s="5">
        <v>6.5</v>
      </c>
      <c r="D1986" s="7">
        <v>1999</v>
      </c>
      <c r="E1986" s="7" t="str">
        <f t="shared" si="93"/>
        <v>1990s</v>
      </c>
      <c r="F1986" s="9">
        <v>609042</v>
      </c>
      <c r="G1986" s="11">
        <v>14</v>
      </c>
      <c r="H1986" s="2" t="s">
        <v>1655</v>
      </c>
      <c r="I1986" s="2" t="s">
        <v>1888</v>
      </c>
      <c r="N1986" s="11">
        <v>449</v>
      </c>
      <c r="O1986" s="11">
        <v>38</v>
      </c>
      <c r="P1986" s="2" t="s">
        <v>18</v>
      </c>
      <c r="Q1986" s="2" t="s">
        <v>19</v>
      </c>
      <c r="R1986" s="14">
        <v>1300000</v>
      </c>
      <c r="S1986" s="9">
        <f t="shared" ref="S1986:S2049" si="94">F1986-R1986</f>
        <v>-690958</v>
      </c>
    </row>
    <row r="1987" spans="1:19" ht="13.2">
      <c r="A1987" s="2" t="s">
        <v>2786</v>
      </c>
      <c r="B1987" s="2" t="s">
        <v>2787</v>
      </c>
      <c r="C1987" s="5">
        <v>6.5</v>
      </c>
      <c r="D1987" s="7">
        <v>1996</v>
      </c>
      <c r="E1987" s="7" t="str">
        <f t="shared" ref="E1987:E2050" si="95">LEFT(D1987,3)&amp;"0s"</f>
        <v>1990s</v>
      </c>
      <c r="F1987" s="9">
        <v>41252428</v>
      </c>
      <c r="G1987" s="11">
        <v>27</v>
      </c>
      <c r="H1987" s="2" t="s">
        <v>750</v>
      </c>
      <c r="I1987" s="2" t="s">
        <v>180</v>
      </c>
      <c r="N1987" s="11">
        <v>11453</v>
      </c>
      <c r="O1987" s="11">
        <v>71</v>
      </c>
      <c r="P1987" s="2" t="s">
        <v>18</v>
      </c>
      <c r="Q1987" s="2" t="s">
        <v>19</v>
      </c>
      <c r="R1987" s="14">
        <v>42000000</v>
      </c>
      <c r="S1987" s="9">
        <f t="shared" si="94"/>
        <v>-747572</v>
      </c>
    </row>
    <row r="1988" spans="1:19" ht="13.2">
      <c r="A1988" s="2" t="s">
        <v>3423</v>
      </c>
      <c r="B1988" s="2" t="s">
        <v>4266</v>
      </c>
      <c r="C1988" s="5">
        <v>6.5</v>
      </c>
      <c r="D1988" s="7">
        <v>2010</v>
      </c>
      <c r="E1988" s="7" t="str">
        <f t="shared" si="95"/>
        <v>2010s</v>
      </c>
      <c r="F1988" s="9">
        <v>23225911</v>
      </c>
      <c r="G1988" s="11">
        <v>196</v>
      </c>
      <c r="H1988" s="2" t="s">
        <v>267</v>
      </c>
      <c r="I1988" s="2" t="s">
        <v>586</v>
      </c>
      <c r="N1988" s="11">
        <v>80574</v>
      </c>
      <c r="O1988" s="11">
        <v>157</v>
      </c>
      <c r="P1988" s="2" t="s">
        <v>18</v>
      </c>
      <c r="Q1988" s="2" t="s">
        <v>19</v>
      </c>
      <c r="R1988" s="14">
        <v>24000000</v>
      </c>
      <c r="S1988" s="9">
        <f t="shared" si="94"/>
        <v>-774089</v>
      </c>
    </row>
    <row r="1989" spans="1:19" ht="13.2">
      <c r="A1989" s="2" t="s">
        <v>6760</v>
      </c>
      <c r="B1989" s="2" t="s">
        <v>7256</v>
      </c>
      <c r="C1989" s="5">
        <v>6.5</v>
      </c>
      <c r="D1989" s="7">
        <v>1993</v>
      </c>
      <c r="E1989" s="7" t="str">
        <f t="shared" si="95"/>
        <v>1990s</v>
      </c>
      <c r="F1989" s="9">
        <v>418953</v>
      </c>
      <c r="G1989" s="11">
        <v>37</v>
      </c>
      <c r="H1989" s="2" t="s">
        <v>1093</v>
      </c>
      <c r="I1989" s="2" t="s">
        <v>2643</v>
      </c>
      <c r="N1989" s="11">
        <v>17322</v>
      </c>
      <c r="O1989" s="11">
        <v>93</v>
      </c>
      <c r="P1989" s="2" t="s">
        <v>18</v>
      </c>
      <c r="Q1989" s="2" t="s">
        <v>771</v>
      </c>
      <c r="R1989" s="14">
        <v>1500000</v>
      </c>
      <c r="S1989" s="9">
        <f t="shared" si="94"/>
        <v>-1081047</v>
      </c>
    </row>
    <row r="1990" spans="1:19" ht="13.2">
      <c r="A1990" s="2" t="s">
        <v>5291</v>
      </c>
      <c r="B1990" s="2" t="s">
        <v>7259</v>
      </c>
      <c r="C1990" s="5">
        <v>6.5</v>
      </c>
      <c r="D1990" s="7">
        <v>2001</v>
      </c>
      <c r="E1990" s="7" t="str">
        <f t="shared" si="95"/>
        <v>2000s</v>
      </c>
      <c r="F1990" s="9">
        <v>373967</v>
      </c>
      <c r="G1990" s="11">
        <v>127</v>
      </c>
      <c r="H1990" s="2" t="s">
        <v>2379</v>
      </c>
      <c r="I1990" s="2" t="s">
        <v>1812</v>
      </c>
      <c r="N1990" s="11">
        <v>43839</v>
      </c>
      <c r="O1990" s="11">
        <v>481</v>
      </c>
      <c r="P1990" s="2" t="s">
        <v>18</v>
      </c>
      <c r="Q1990" s="2" t="s">
        <v>19</v>
      </c>
      <c r="R1990" s="14">
        <v>1500000</v>
      </c>
      <c r="S1990" s="9">
        <f t="shared" si="94"/>
        <v>-1126033</v>
      </c>
    </row>
    <row r="1991" spans="1:19" ht="13.2">
      <c r="A1991" s="2" t="s">
        <v>7265</v>
      </c>
      <c r="B1991" s="2" t="s">
        <v>7266</v>
      </c>
      <c r="C1991" s="5">
        <v>6.5</v>
      </c>
      <c r="D1991" s="7">
        <v>2002</v>
      </c>
      <c r="E1991" s="7" t="str">
        <f t="shared" si="95"/>
        <v>2000s</v>
      </c>
      <c r="F1991" s="9">
        <v>119841</v>
      </c>
      <c r="G1991" s="11">
        <v>31</v>
      </c>
      <c r="H1991" s="2" t="s">
        <v>1655</v>
      </c>
      <c r="I1991" s="2" t="s">
        <v>446</v>
      </c>
      <c r="N1991" s="11">
        <v>2419</v>
      </c>
      <c r="O1991" s="11">
        <v>55</v>
      </c>
      <c r="P1991" s="2" t="s">
        <v>18</v>
      </c>
      <c r="Q1991" s="2" t="s">
        <v>19</v>
      </c>
      <c r="R1991" s="14">
        <v>1500000</v>
      </c>
      <c r="S1991" s="9">
        <f t="shared" si="94"/>
        <v>-1380159</v>
      </c>
    </row>
    <row r="1992" spans="1:19" ht="13.2">
      <c r="A1992" s="2" t="s">
        <v>2098</v>
      </c>
      <c r="B1992" s="2" t="s">
        <v>6771</v>
      </c>
      <c r="C1992" s="5">
        <v>6.5</v>
      </c>
      <c r="D1992" s="7">
        <v>2007</v>
      </c>
      <c r="E1992" s="7" t="str">
        <f t="shared" si="95"/>
        <v>2000s</v>
      </c>
      <c r="F1992" s="9">
        <v>2426851</v>
      </c>
      <c r="G1992" s="11">
        <v>121</v>
      </c>
      <c r="H1992" s="2" t="s">
        <v>2017</v>
      </c>
      <c r="I1992" s="2" t="s">
        <v>1718</v>
      </c>
      <c r="N1992" s="11">
        <v>16224</v>
      </c>
      <c r="O1992" s="11">
        <v>76</v>
      </c>
      <c r="P1992" s="2" t="s">
        <v>18</v>
      </c>
      <c r="Q1992" s="2" t="s">
        <v>19</v>
      </c>
      <c r="R1992" s="14">
        <v>4000000</v>
      </c>
      <c r="S1992" s="9">
        <f t="shared" si="94"/>
        <v>-1573149</v>
      </c>
    </row>
    <row r="1993" spans="1:19" ht="13.2">
      <c r="A1993" s="2" t="s">
        <v>3938</v>
      </c>
      <c r="B1993" s="2" t="s">
        <v>3939</v>
      </c>
      <c r="C1993" s="5">
        <v>6.5</v>
      </c>
      <c r="D1993" s="7">
        <v>2014</v>
      </c>
      <c r="E1993" s="7" t="str">
        <f t="shared" si="95"/>
        <v>2010s</v>
      </c>
      <c r="F1993" s="9">
        <v>25977365</v>
      </c>
      <c r="G1993" s="11">
        <v>253</v>
      </c>
      <c r="H1993" s="2" t="s">
        <v>1103</v>
      </c>
      <c r="I1993" s="2" t="s">
        <v>137</v>
      </c>
      <c r="N1993" s="11">
        <v>87950</v>
      </c>
      <c r="O1993" s="11">
        <v>207</v>
      </c>
      <c r="P1993" s="2" t="s">
        <v>18</v>
      </c>
      <c r="Q1993" s="2" t="s">
        <v>19</v>
      </c>
      <c r="R1993" s="14">
        <v>28000000</v>
      </c>
      <c r="S1993" s="9">
        <f t="shared" si="94"/>
        <v>-2022635</v>
      </c>
    </row>
    <row r="1994" spans="1:19" ht="13.2">
      <c r="A1994" s="2" t="s">
        <v>2406</v>
      </c>
      <c r="B1994" s="2" t="s">
        <v>4354</v>
      </c>
      <c r="C1994" s="5">
        <v>6.5</v>
      </c>
      <c r="D1994" s="7">
        <v>2013</v>
      </c>
      <c r="E1994" s="7" t="str">
        <f t="shared" si="95"/>
        <v>2010s</v>
      </c>
      <c r="F1994" s="9">
        <v>19783777</v>
      </c>
      <c r="G1994" s="11">
        <v>203</v>
      </c>
      <c r="H1994" s="2" t="s">
        <v>267</v>
      </c>
      <c r="I1994" s="2" t="s">
        <v>201</v>
      </c>
      <c r="N1994" s="11">
        <v>82804</v>
      </c>
      <c r="O1994" s="11">
        <v>154</v>
      </c>
      <c r="P1994" s="2" t="s">
        <v>18</v>
      </c>
      <c r="Q1994" s="2" t="s">
        <v>19</v>
      </c>
      <c r="R1994" s="14">
        <v>22000000</v>
      </c>
      <c r="S1994" s="9">
        <f t="shared" si="94"/>
        <v>-2216223</v>
      </c>
    </row>
    <row r="1995" spans="1:19" ht="13.2">
      <c r="A1995" s="2" t="s">
        <v>6290</v>
      </c>
      <c r="B1995" s="2" t="s">
        <v>6291</v>
      </c>
      <c r="C1995" s="5">
        <v>6.5</v>
      </c>
      <c r="D1995" s="7">
        <v>2001</v>
      </c>
      <c r="E1995" s="7" t="str">
        <f t="shared" si="95"/>
        <v>2000s</v>
      </c>
      <c r="F1995" s="9">
        <v>4720371</v>
      </c>
      <c r="G1995" s="11">
        <v>27</v>
      </c>
      <c r="H1995" s="2" t="s">
        <v>4578</v>
      </c>
      <c r="I1995" s="2" t="s">
        <v>155</v>
      </c>
      <c r="N1995" s="11">
        <v>3203</v>
      </c>
      <c r="O1995" s="11">
        <v>85</v>
      </c>
      <c r="P1995" s="2" t="s">
        <v>18</v>
      </c>
      <c r="Q1995" s="2" t="s">
        <v>19</v>
      </c>
      <c r="R1995" s="14">
        <v>7000000</v>
      </c>
      <c r="S1995" s="9">
        <f t="shared" si="94"/>
        <v>-2279629</v>
      </c>
    </row>
    <row r="1996" spans="1:19" ht="13.2">
      <c r="A1996" s="2" t="s">
        <v>6710</v>
      </c>
      <c r="B1996" s="2" t="s">
        <v>6711</v>
      </c>
      <c r="C1996" s="5">
        <v>6.5</v>
      </c>
      <c r="D1996" s="7">
        <v>2001</v>
      </c>
      <c r="E1996" s="7" t="str">
        <f t="shared" si="95"/>
        <v>2000s</v>
      </c>
      <c r="F1996" s="9">
        <v>92191</v>
      </c>
      <c r="G1996" s="11">
        <v>54</v>
      </c>
      <c r="H1996" s="2" t="s">
        <v>2850</v>
      </c>
      <c r="I1996" s="2" t="s">
        <v>201</v>
      </c>
      <c r="N1996" s="11">
        <v>29463</v>
      </c>
      <c r="O1996" s="11">
        <v>84</v>
      </c>
      <c r="P1996" s="2" t="s">
        <v>18</v>
      </c>
      <c r="Q1996" s="2" t="s">
        <v>30</v>
      </c>
      <c r="R1996" s="14">
        <v>2500000</v>
      </c>
      <c r="S1996" s="9">
        <f t="shared" si="94"/>
        <v>-2407809</v>
      </c>
    </row>
    <row r="1997" spans="1:19" ht="13.2">
      <c r="A1997" s="2" t="s">
        <v>1109</v>
      </c>
      <c r="B1997" s="2" t="s">
        <v>6725</v>
      </c>
      <c r="C1997" s="5">
        <v>6.5</v>
      </c>
      <c r="D1997" s="7">
        <v>2004</v>
      </c>
      <c r="E1997" s="7" t="str">
        <f t="shared" si="95"/>
        <v>2000s</v>
      </c>
      <c r="F1997" s="9">
        <v>1487477</v>
      </c>
      <c r="G1997" s="11">
        <v>232</v>
      </c>
      <c r="H1997" s="2" t="s">
        <v>6724</v>
      </c>
      <c r="I1997" s="2" t="s">
        <v>3785</v>
      </c>
      <c r="N1997" s="11">
        <v>47097</v>
      </c>
      <c r="O1997" s="11">
        <v>310</v>
      </c>
      <c r="P1997" s="2" t="s">
        <v>2590</v>
      </c>
      <c r="Q1997" s="2" t="s">
        <v>3197</v>
      </c>
      <c r="R1997" s="14">
        <v>4200000</v>
      </c>
      <c r="S1997" s="9">
        <f t="shared" si="94"/>
        <v>-2712523</v>
      </c>
    </row>
    <row r="1998" spans="1:19" ht="13.2">
      <c r="A1998" s="2" t="s">
        <v>3843</v>
      </c>
      <c r="B1998" s="2" t="s">
        <v>4856</v>
      </c>
      <c r="C1998" s="5">
        <v>6.5</v>
      </c>
      <c r="D1998" s="7">
        <v>2009</v>
      </c>
      <c r="E1998" s="7" t="str">
        <f t="shared" si="95"/>
        <v>2000s</v>
      </c>
      <c r="F1998" s="9">
        <v>15281286</v>
      </c>
      <c r="G1998" s="11">
        <v>192</v>
      </c>
      <c r="H1998" s="2" t="s">
        <v>750</v>
      </c>
      <c r="I1998" s="2" t="s">
        <v>165</v>
      </c>
      <c r="N1998" s="11">
        <v>64646</v>
      </c>
      <c r="O1998" s="11">
        <v>105</v>
      </c>
      <c r="P1998" s="2" t="s">
        <v>18</v>
      </c>
      <c r="Q1998" s="2" t="s">
        <v>19</v>
      </c>
      <c r="R1998" s="14">
        <v>18000000</v>
      </c>
      <c r="S1998" s="9">
        <f t="shared" si="94"/>
        <v>-2718714</v>
      </c>
    </row>
    <row r="1999" spans="1:19" ht="13.2">
      <c r="A1999" s="2" t="s">
        <v>6865</v>
      </c>
      <c r="B1999" s="2" t="s">
        <v>6866</v>
      </c>
      <c r="C1999" s="5">
        <v>6.5</v>
      </c>
      <c r="D1999" s="7">
        <v>2006</v>
      </c>
      <c r="E1999" s="7" t="str">
        <f t="shared" si="95"/>
        <v>2000s</v>
      </c>
      <c r="F1999" s="9">
        <v>220234</v>
      </c>
      <c r="G1999" s="11">
        <v>30</v>
      </c>
      <c r="H1999" s="2" t="s">
        <v>874</v>
      </c>
      <c r="I1999" s="2" t="s">
        <v>816</v>
      </c>
      <c r="N1999" s="11">
        <v>1950</v>
      </c>
      <c r="O1999" s="11">
        <v>24</v>
      </c>
      <c r="P1999" s="2" t="s">
        <v>18</v>
      </c>
      <c r="Q1999" s="2" t="s">
        <v>19</v>
      </c>
      <c r="R1999" s="14">
        <v>3500000</v>
      </c>
      <c r="S1999" s="9">
        <f t="shared" si="94"/>
        <v>-3279766</v>
      </c>
    </row>
    <row r="2000" spans="1:19" ht="13.2">
      <c r="A2000" s="2" t="s">
        <v>1962</v>
      </c>
      <c r="B2000" s="2" t="s">
        <v>1963</v>
      </c>
      <c r="C2000" s="5">
        <v>6.5</v>
      </c>
      <c r="D2000" s="7">
        <v>1998</v>
      </c>
      <c r="E2000" s="7" t="str">
        <f t="shared" si="95"/>
        <v>1990s</v>
      </c>
      <c r="F2000" s="9">
        <v>56702901</v>
      </c>
      <c r="G2000" s="11">
        <v>110</v>
      </c>
      <c r="H2000" s="2" t="s">
        <v>1655</v>
      </c>
      <c r="I2000" s="2" t="s">
        <v>880</v>
      </c>
      <c r="N2000" s="11">
        <v>23302</v>
      </c>
      <c r="O2000" s="11">
        <v>181</v>
      </c>
      <c r="P2000" s="2" t="s">
        <v>18</v>
      </c>
      <c r="Q2000" s="2" t="s">
        <v>19</v>
      </c>
      <c r="R2000" s="14">
        <v>60000000</v>
      </c>
      <c r="S2000" s="9">
        <f t="shared" si="94"/>
        <v>-3297099</v>
      </c>
    </row>
    <row r="2001" spans="1:19" ht="13.2">
      <c r="A2001" s="2" t="s">
        <v>5964</v>
      </c>
      <c r="B2001" s="2" t="s">
        <v>5965</v>
      </c>
      <c r="C2001" s="5">
        <v>6.5</v>
      </c>
      <c r="D2001" s="7">
        <v>2009</v>
      </c>
      <c r="E2001" s="7" t="str">
        <f t="shared" si="95"/>
        <v>2000s</v>
      </c>
      <c r="F2001" s="9">
        <v>1474508</v>
      </c>
      <c r="G2001" s="11">
        <v>144</v>
      </c>
      <c r="H2001" s="2" t="s">
        <v>1278</v>
      </c>
      <c r="I2001" s="2" t="s">
        <v>729</v>
      </c>
      <c r="N2001" s="11">
        <v>33473</v>
      </c>
      <c r="O2001" s="11">
        <v>88</v>
      </c>
      <c r="P2001" s="2" t="s">
        <v>18</v>
      </c>
      <c r="Q2001" s="2" t="s">
        <v>19</v>
      </c>
      <c r="R2001" s="14">
        <v>5000000</v>
      </c>
      <c r="S2001" s="9">
        <f t="shared" si="94"/>
        <v>-3525492</v>
      </c>
    </row>
    <row r="2002" spans="1:19" ht="13.2">
      <c r="A2002" s="2" t="s">
        <v>6056</v>
      </c>
      <c r="B2002" s="2" t="s">
        <v>6057</v>
      </c>
      <c r="C2002" s="5">
        <v>6.5</v>
      </c>
      <c r="D2002" s="7">
        <v>1994</v>
      </c>
      <c r="E2002" s="7" t="str">
        <f t="shared" si="95"/>
        <v>1990s</v>
      </c>
      <c r="F2002" s="9">
        <v>4350774</v>
      </c>
      <c r="G2002" s="11">
        <v>15</v>
      </c>
      <c r="H2002" s="2" t="s">
        <v>869</v>
      </c>
      <c r="I2002" s="2" t="s">
        <v>150</v>
      </c>
      <c r="N2002" s="11">
        <v>10476</v>
      </c>
      <c r="O2002" s="11">
        <v>52</v>
      </c>
      <c r="P2002" s="2" t="s">
        <v>18</v>
      </c>
      <c r="Q2002" s="2" t="s">
        <v>19</v>
      </c>
      <c r="R2002" s="14">
        <v>8000000</v>
      </c>
      <c r="S2002" s="9">
        <f t="shared" si="94"/>
        <v>-3649226</v>
      </c>
    </row>
    <row r="2003" spans="1:19" ht="13.2">
      <c r="A2003" s="2" t="s">
        <v>704</v>
      </c>
      <c r="B2003" s="2" t="s">
        <v>2958</v>
      </c>
      <c r="C2003" s="5">
        <v>6.5</v>
      </c>
      <c r="D2003" s="7">
        <v>1999</v>
      </c>
      <c r="E2003" s="7" t="str">
        <f t="shared" si="95"/>
        <v>1990s</v>
      </c>
      <c r="F2003" s="9">
        <v>36283504</v>
      </c>
      <c r="G2003" s="11">
        <v>138</v>
      </c>
      <c r="H2003" s="2" t="s">
        <v>476</v>
      </c>
      <c r="I2003" s="2" t="s">
        <v>395</v>
      </c>
      <c r="N2003" s="11">
        <v>104564</v>
      </c>
      <c r="O2003" s="11">
        <v>587</v>
      </c>
      <c r="P2003" s="2" t="s">
        <v>18</v>
      </c>
      <c r="Q2003" s="2" t="s">
        <v>431</v>
      </c>
      <c r="R2003" s="14">
        <v>40000000</v>
      </c>
      <c r="S2003" s="9">
        <f t="shared" si="94"/>
        <v>-3716496</v>
      </c>
    </row>
    <row r="2004" spans="1:19" ht="13.2">
      <c r="A2004" s="2" t="s">
        <v>2180</v>
      </c>
      <c r="B2004" s="2" t="s">
        <v>6336</v>
      </c>
      <c r="C2004" s="5">
        <v>6.5</v>
      </c>
      <c r="D2004" s="7">
        <v>2003</v>
      </c>
      <c r="E2004" s="7" t="str">
        <f t="shared" si="95"/>
        <v>2000s</v>
      </c>
      <c r="F2004" s="9">
        <v>223878</v>
      </c>
      <c r="G2004" s="11">
        <v>36</v>
      </c>
      <c r="H2004" s="2" t="s">
        <v>750</v>
      </c>
      <c r="I2004" s="2" t="s">
        <v>6335</v>
      </c>
      <c r="N2004" s="11">
        <v>3548</v>
      </c>
      <c r="O2004" s="11">
        <v>21</v>
      </c>
      <c r="P2004" s="2" t="s">
        <v>4143</v>
      </c>
      <c r="Q2004" s="2" t="s">
        <v>3166</v>
      </c>
      <c r="R2004" s="14">
        <v>5000000</v>
      </c>
      <c r="S2004" s="9">
        <f t="shared" si="94"/>
        <v>-4776122</v>
      </c>
    </row>
    <row r="2005" spans="1:19" ht="13.2">
      <c r="A2005" s="2" t="s">
        <v>6301</v>
      </c>
      <c r="B2005" s="2" t="s">
        <v>6302</v>
      </c>
      <c r="C2005" s="5">
        <v>6.5</v>
      </c>
      <c r="D2005" s="7">
        <v>2009</v>
      </c>
      <c r="E2005" s="7" t="str">
        <f t="shared" si="95"/>
        <v>2000s</v>
      </c>
      <c r="F2005" s="9">
        <v>1889522</v>
      </c>
      <c r="G2005" s="11">
        <v>34</v>
      </c>
      <c r="H2005" s="2" t="s">
        <v>1822</v>
      </c>
      <c r="I2005" s="2" t="s">
        <v>3414</v>
      </c>
      <c r="N2005" s="11">
        <v>1119</v>
      </c>
      <c r="O2005" s="11">
        <v>12</v>
      </c>
      <c r="P2005" s="2" t="s">
        <v>18</v>
      </c>
      <c r="Q2005" s="2" t="s">
        <v>19</v>
      </c>
      <c r="R2005" s="14">
        <v>7000000</v>
      </c>
      <c r="S2005" s="9">
        <f t="shared" si="94"/>
        <v>-5110478</v>
      </c>
    </row>
    <row r="2006" spans="1:19" ht="13.2">
      <c r="A2006" s="2" t="s">
        <v>2432</v>
      </c>
      <c r="B2006" s="2" t="s">
        <v>2433</v>
      </c>
      <c r="C2006" s="5">
        <v>6.5</v>
      </c>
      <c r="D2006" s="7">
        <v>2000</v>
      </c>
      <c r="E2006" s="7" t="str">
        <f t="shared" si="95"/>
        <v>2000s</v>
      </c>
      <c r="F2006" s="9">
        <v>44737059</v>
      </c>
      <c r="G2006" s="11">
        <v>118</v>
      </c>
      <c r="H2006" s="2" t="s">
        <v>1879</v>
      </c>
      <c r="I2006" s="2" t="s">
        <v>335</v>
      </c>
      <c r="N2006" s="11">
        <v>48322</v>
      </c>
      <c r="O2006" s="11">
        <v>261</v>
      </c>
      <c r="P2006" s="2" t="s">
        <v>18</v>
      </c>
      <c r="Q2006" s="2" t="s">
        <v>19</v>
      </c>
      <c r="R2006" s="14">
        <v>50000000</v>
      </c>
      <c r="S2006" s="9">
        <f t="shared" si="94"/>
        <v>-5262941</v>
      </c>
    </row>
    <row r="2007" spans="1:19" ht="13.2">
      <c r="A2007" s="2" t="s">
        <v>5931</v>
      </c>
      <c r="B2007" s="2" t="s">
        <v>5932</v>
      </c>
      <c r="C2007" s="5">
        <v>6.5</v>
      </c>
      <c r="D2007" s="7">
        <v>2011</v>
      </c>
      <c r="E2007" s="7" t="str">
        <f t="shared" si="95"/>
        <v>2010s</v>
      </c>
      <c r="F2007" s="9">
        <v>4244155</v>
      </c>
      <c r="G2007" s="11">
        <v>182</v>
      </c>
      <c r="H2007" s="2" t="s">
        <v>1278</v>
      </c>
      <c r="I2007" s="2" t="s">
        <v>141</v>
      </c>
      <c r="N2007" s="11">
        <v>56005</v>
      </c>
      <c r="O2007" s="11">
        <v>112</v>
      </c>
      <c r="P2007" s="2" t="s">
        <v>18</v>
      </c>
      <c r="Q2007" s="2" t="s">
        <v>19</v>
      </c>
      <c r="R2007" s="14">
        <v>10000000</v>
      </c>
      <c r="S2007" s="9">
        <f t="shared" si="94"/>
        <v>-5755845</v>
      </c>
    </row>
    <row r="2008" spans="1:19" ht="13.2">
      <c r="A2008" s="2" t="s">
        <v>5828</v>
      </c>
      <c r="B2008" s="2" t="s">
        <v>6316</v>
      </c>
      <c r="C2008" s="5">
        <v>6.5</v>
      </c>
      <c r="D2008" s="7">
        <v>2015</v>
      </c>
      <c r="E2008" s="7" t="str">
        <f t="shared" si="95"/>
        <v>2010s</v>
      </c>
      <c r="F2008" s="9">
        <v>532988</v>
      </c>
      <c r="G2008" s="11">
        <v>133</v>
      </c>
      <c r="H2008" s="2" t="s">
        <v>2869</v>
      </c>
      <c r="I2008" s="2" t="s">
        <v>300</v>
      </c>
      <c r="N2008" s="11">
        <v>5863</v>
      </c>
      <c r="O2008" s="11">
        <v>25</v>
      </c>
      <c r="P2008" s="2" t="s">
        <v>18</v>
      </c>
      <c r="Q2008" s="2" t="s">
        <v>19</v>
      </c>
      <c r="R2008" s="14">
        <v>7000000</v>
      </c>
      <c r="S2008" s="9">
        <f t="shared" si="94"/>
        <v>-6467012</v>
      </c>
    </row>
    <row r="2009" spans="1:19" ht="13.2">
      <c r="A2009" s="2" t="s">
        <v>6174</v>
      </c>
      <c r="B2009" s="2" t="s">
        <v>6175</v>
      </c>
      <c r="C2009" s="5">
        <v>6.5</v>
      </c>
      <c r="D2009" s="7">
        <v>2005</v>
      </c>
      <c r="E2009" s="7" t="str">
        <f t="shared" si="95"/>
        <v>2000s</v>
      </c>
      <c r="F2009" s="9">
        <v>568695</v>
      </c>
      <c r="G2009" s="11">
        <v>74</v>
      </c>
      <c r="H2009" s="2" t="s">
        <v>3833</v>
      </c>
      <c r="I2009" s="2" t="s">
        <v>1207</v>
      </c>
      <c r="N2009" s="11">
        <v>16617</v>
      </c>
      <c r="O2009" s="11">
        <v>110</v>
      </c>
      <c r="P2009" s="2" t="s">
        <v>18</v>
      </c>
      <c r="Q2009" s="2" t="s">
        <v>19</v>
      </c>
      <c r="R2009" s="14">
        <v>8000000</v>
      </c>
      <c r="S2009" s="9">
        <f t="shared" si="94"/>
        <v>-7431305</v>
      </c>
    </row>
    <row r="2010" spans="1:19" ht="13.2">
      <c r="A2010" s="2" t="s">
        <v>368</v>
      </c>
      <c r="B2010" s="2" t="s">
        <v>5095</v>
      </c>
      <c r="C2010" s="5">
        <v>6.5</v>
      </c>
      <c r="D2010" s="7">
        <v>2006</v>
      </c>
      <c r="E2010" s="7" t="str">
        <f t="shared" si="95"/>
        <v>2000s</v>
      </c>
      <c r="F2010" s="9">
        <v>7774730</v>
      </c>
      <c r="G2010" s="11">
        <v>251</v>
      </c>
      <c r="H2010" s="2" t="s">
        <v>5093</v>
      </c>
      <c r="I2010" s="2" t="s">
        <v>5094</v>
      </c>
      <c r="N2010" s="11">
        <v>61912</v>
      </c>
      <c r="O2010" s="11">
        <v>352</v>
      </c>
      <c r="P2010" s="2" t="s">
        <v>18</v>
      </c>
      <c r="Q2010" s="2" t="s">
        <v>161</v>
      </c>
      <c r="R2010" s="14">
        <v>15500000</v>
      </c>
      <c r="S2010" s="9">
        <f t="shared" si="94"/>
        <v>-7725270</v>
      </c>
    </row>
    <row r="2011" spans="1:19" ht="13.2">
      <c r="A2011" s="2" t="s">
        <v>2640</v>
      </c>
      <c r="B2011" s="2" t="s">
        <v>2981</v>
      </c>
      <c r="C2011" s="5">
        <v>6.5</v>
      </c>
      <c r="D2011" s="7">
        <v>2010</v>
      </c>
      <c r="E2011" s="7" t="str">
        <f t="shared" si="95"/>
        <v>2010s</v>
      </c>
      <c r="F2011" s="9">
        <v>30993544</v>
      </c>
      <c r="G2011" s="11">
        <v>212</v>
      </c>
      <c r="H2011" s="2" t="s">
        <v>750</v>
      </c>
      <c r="I2011" s="2" t="s">
        <v>2980</v>
      </c>
      <c r="N2011" s="11">
        <v>58871</v>
      </c>
      <c r="O2011" s="11">
        <v>156</v>
      </c>
      <c r="P2011" s="2" t="s">
        <v>18</v>
      </c>
      <c r="Q2011" s="2" t="s">
        <v>19</v>
      </c>
      <c r="R2011" s="14">
        <v>40000000</v>
      </c>
      <c r="S2011" s="9">
        <f t="shared" si="94"/>
        <v>-9006456</v>
      </c>
    </row>
    <row r="2012" spans="1:19" ht="13.2">
      <c r="A2012" s="2" t="s">
        <v>2454</v>
      </c>
      <c r="B2012" s="2" t="s">
        <v>2456</v>
      </c>
      <c r="C2012" s="5">
        <v>6.5</v>
      </c>
      <c r="D2012" s="7">
        <v>2003</v>
      </c>
      <c r="E2012" s="7" t="str">
        <f t="shared" si="95"/>
        <v>2000s</v>
      </c>
      <c r="F2012" s="9">
        <v>40905277</v>
      </c>
      <c r="G2012" s="11">
        <v>124</v>
      </c>
      <c r="H2012" s="2" t="s">
        <v>2455</v>
      </c>
      <c r="I2012" s="2" t="s">
        <v>899</v>
      </c>
      <c r="N2012" s="11">
        <v>45895</v>
      </c>
      <c r="O2012" s="11">
        <v>157</v>
      </c>
      <c r="P2012" s="2" t="s">
        <v>18</v>
      </c>
      <c r="Q2012" s="2" t="s">
        <v>19</v>
      </c>
      <c r="R2012" s="14">
        <v>50000000</v>
      </c>
      <c r="S2012" s="9">
        <f t="shared" si="94"/>
        <v>-9094723</v>
      </c>
    </row>
    <row r="2013" spans="1:19" ht="13.2">
      <c r="A2013" s="2" t="s">
        <v>6200</v>
      </c>
      <c r="B2013" s="2" t="s">
        <v>6201</v>
      </c>
      <c r="C2013" s="5">
        <v>6.5</v>
      </c>
      <c r="D2013" s="7">
        <v>1989</v>
      </c>
      <c r="E2013" s="7" t="str">
        <f t="shared" si="95"/>
        <v>1980s</v>
      </c>
      <c r="F2013" s="9">
        <v>882290</v>
      </c>
      <c r="G2013" s="11">
        <v>21</v>
      </c>
      <c r="H2013" s="2" t="s">
        <v>1687</v>
      </c>
      <c r="I2013" s="2" t="s">
        <v>271</v>
      </c>
      <c r="N2013" s="11">
        <v>4792</v>
      </c>
      <c r="O2013" s="11">
        <v>43</v>
      </c>
      <c r="P2013" s="2" t="s">
        <v>18</v>
      </c>
      <c r="Q2013" s="2" t="s">
        <v>219</v>
      </c>
      <c r="R2013" s="14">
        <v>10000000</v>
      </c>
      <c r="S2013" s="9">
        <f t="shared" si="94"/>
        <v>-9117710</v>
      </c>
    </row>
    <row r="2014" spans="1:19" ht="13.2">
      <c r="A2014" s="2" t="s">
        <v>2499</v>
      </c>
      <c r="B2014" s="2" t="s">
        <v>4681</v>
      </c>
      <c r="C2014" s="5">
        <v>6.5</v>
      </c>
      <c r="D2014" s="7">
        <v>2011</v>
      </c>
      <c r="E2014" s="7" t="str">
        <f t="shared" si="95"/>
        <v>2010s</v>
      </c>
      <c r="F2014" s="9">
        <v>5702083</v>
      </c>
      <c r="G2014" s="11">
        <v>345</v>
      </c>
      <c r="H2014" s="2" t="s">
        <v>1737</v>
      </c>
      <c r="I2014" s="2" t="s">
        <v>264</v>
      </c>
      <c r="N2014" s="11">
        <v>80617</v>
      </c>
      <c r="O2014" s="11">
        <v>190</v>
      </c>
      <c r="P2014" s="2" t="s">
        <v>18</v>
      </c>
      <c r="Q2014" s="2" t="s">
        <v>30</v>
      </c>
      <c r="R2014" s="14">
        <v>15000000</v>
      </c>
      <c r="S2014" s="9">
        <f t="shared" si="94"/>
        <v>-9297917</v>
      </c>
    </row>
    <row r="2015" spans="1:19" ht="13.2">
      <c r="A2015" s="2" t="s">
        <v>1685</v>
      </c>
      <c r="B2015" s="2" t="s">
        <v>1686</v>
      </c>
      <c r="C2015" s="5">
        <v>6.5</v>
      </c>
      <c r="D2015" s="7">
        <v>2011</v>
      </c>
      <c r="E2015" s="7" t="str">
        <f t="shared" si="95"/>
        <v>2010s</v>
      </c>
      <c r="F2015" s="9">
        <v>25093607</v>
      </c>
      <c r="G2015" s="11">
        <v>189</v>
      </c>
      <c r="H2015" s="2" t="s">
        <v>200</v>
      </c>
      <c r="I2015" s="2" t="s">
        <v>201</v>
      </c>
      <c r="N2015" s="11">
        <v>105556</v>
      </c>
      <c r="O2015" s="11">
        <v>157</v>
      </c>
      <c r="P2015" s="2" t="s">
        <v>18</v>
      </c>
      <c r="Q2015" s="2" t="s">
        <v>30</v>
      </c>
      <c r="R2015" s="14">
        <v>35000000</v>
      </c>
      <c r="S2015" s="9">
        <f t="shared" si="94"/>
        <v>-9906393</v>
      </c>
    </row>
    <row r="2016" spans="1:19" ht="13.2">
      <c r="A2016" s="2" t="s">
        <v>5281</v>
      </c>
      <c r="B2016" s="2" t="s">
        <v>5282</v>
      </c>
      <c r="C2016" s="5">
        <v>6.5</v>
      </c>
      <c r="D2016" s="7">
        <v>1999</v>
      </c>
      <c r="E2016" s="7" t="str">
        <f t="shared" si="95"/>
        <v>1990s</v>
      </c>
      <c r="F2016" s="9">
        <v>4956401</v>
      </c>
      <c r="G2016" s="11">
        <v>68</v>
      </c>
      <c r="H2016" s="2" t="s">
        <v>1648</v>
      </c>
      <c r="I2016" s="2" t="s">
        <v>456</v>
      </c>
      <c r="N2016" s="11">
        <v>12601</v>
      </c>
      <c r="O2016" s="11">
        <v>89</v>
      </c>
      <c r="P2016" s="2" t="s">
        <v>18</v>
      </c>
      <c r="Q2016" s="2" t="s">
        <v>771</v>
      </c>
      <c r="R2016" s="14">
        <v>15000000</v>
      </c>
      <c r="S2016" s="9">
        <f t="shared" si="94"/>
        <v>-10043599</v>
      </c>
    </row>
    <row r="2017" spans="1:19" ht="13.2">
      <c r="A2017" s="2" t="s">
        <v>878</v>
      </c>
      <c r="B2017" s="2" t="s">
        <v>1377</v>
      </c>
      <c r="C2017" s="5">
        <v>6.5</v>
      </c>
      <c r="D2017" s="7">
        <v>2001</v>
      </c>
      <c r="E2017" s="7" t="str">
        <f t="shared" si="95"/>
        <v>2000s</v>
      </c>
      <c r="F2017" s="9">
        <v>69772969</v>
      </c>
      <c r="G2017" s="11">
        <v>166</v>
      </c>
      <c r="H2017" s="2" t="s">
        <v>200</v>
      </c>
      <c r="I2017" s="2" t="s">
        <v>159</v>
      </c>
      <c r="N2017" s="11">
        <v>155532</v>
      </c>
      <c r="O2017" s="11">
        <v>543</v>
      </c>
      <c r="P2017" s="2" t="s">
        <v>18</v>
      </c>
      <c r="Q2017" s="2" t="s">
        <v>19</v>
      </c>
      <c r="R2017" s="14">
        <v>80000000</v>
      </c>
      <c r="S2017" s="9">
        <f t="shared" si="94"/>
        <v>-10227031</v>
      </c>
    </row>
    <row r="2018" spans="1:19" ht="13.2">
      <c r="A2018" s="2" t="s">
        <v>2134</v>
      </c>
      <c r="B2018" s="2" t="s">
        <v>4768</v>
      </c>
      <c r="C2018" s="5">
        <v>6.5</v>
      </c>
      <c r="D2018" s="7">
        <v>2008</v>
      </c>
      <c r="E2018" s="7" t="str">
        <f t="shared" si="95"/>
        <v>2000s</v>
      </c>
      <c r="F2018" s="9">
        <v>8396942</v>
      </c>
      <c r="G2018" s="11">
        <v>102</v>
      </c>
      <c r="H2018" s="2" t="s">
        <v>4766</v>
      </c>
      <c r="I2018" s="2" t="s">
        <v>4767</v>
      </c>
      <c r="N2018" s="11">
        <v>72715</v>
      </c>
      <c r="O2018" s="11">
        <v>103</v>
      </c>
      <c r="P2018" s="2" t="s">
        <v>18</v>
      </c>
      <c r="Q2018" s="2" t="s">
        <v>19</v>
      </c>
      <c r="R2018" s="14">
        <v>19000000</v>
      </c>
      <c r="S2018" s="9">
        <f t="shared" si="94"/>
        <v>-10603058</v>
      </c>
    </row>
    <row r="2019" spans="1:19" ht="13.2">
      <c r="A2019" s="2" t="s">
        <v>2768</v>
      </c>
      <c r="B2019" s="2" t="s">
        <v>2770</v>
      </c>
      <c r="C2019" s="5">
        <v>6.5</v>
      </c>
      <c r="D2019" s="7">
        <v>2010</v>
      </c>
      <c r="E2019" s="7" t="str">
        <f t="shared" si="95"/>
        <v>2010s</v>
      </c>
      <c r="F2019" s="9">
        <v>31136950</v>
      </c>
      <c r="G2019" s="11">
        <v>117</v>
      </c>
      <c r="H2019" s="2" t="s">
        <v>384</v>
      </c>
      <c r="I2019" s="2" t="s">
        <v>2769</v>
      </c>
      <c r="N2019" s="11">
        <v>47364</v>
      </c>
      <c r="O2019" s="11">
        <v>75</v>
      </c>
      <c r="P2019" s="2" t="s">
        <v>18</v>
      </c>
      <c r="Q2019" s="2" t="s">
        <v>19</v>
      </c>
      <c r="R2019" s="14">
        <v>44000000</v>
      </c>
      <c r="S2019" s="9">
        <f t="shared" si="94"/>
        <v>-12863050</v>
      </c>
    </row>
    <row r="2020" spans="1:19" ht="13.2">
      <c r="A2020" s="2" t="s">
        <v>3454</v>
      </c>
      <c r="B2020" s="2" t="s">
        <v>3455</v>
      </c>
      <c r="C2020" s="5">
        <v>6.5</v>
      </c>
      <c r="D2020" s="7">
        <v>2012</v>
      </c>
      <c r="E2020" s="7" t="str">
        <f t="shared" si="95"/>
        <v>2010s</v>
      </c>
      <c r="F2020" s="9">
        <v>17120019</v>
      </c>
      <c r="G2020" s="11">
        <v>258</v>
      </c>
      <c r="H2020" s="2" t="s">
        <v>200</v>
      </c>
      <c r="I2020" s="2" t="s">
        <v>201</v>
      </c>
      <c r="N2020" s="11">
        <v>83097</v>
      </c>
      <c r="O2020" s="11">
        <v>134</v>
      </c>
      <c r="P2020" s="2" t="s">
        <v>18</v>
      </c>
      <c r="Q2020" s="2" t="s">
        <v>19</v>
      </c>
      <c r="R2020" s="14">
        <v>30000000</v>
      </c>
      <c r="S2020" s="9">
        <f t="shared" si="94"/>
        <v>-12879981</v>
      </c>
    </row>
    <row r="2021" spans="1:19" ht="13.2">
      <c r="A2021" s="2" t="s">
        <v>5387</v>
      </c>
      <c r="B2021" s="2" t="s">
        <v>5388</v>
      </c>
      <c r="C2021" s="5">
        <v>6.5</v>
      </c>
      <c r="D2021" s="7">
        <v>1978</v>
      </c>
      <c r="E2021" s="7" t="str">
        <f t="shared" si="95"/>
        <v>1970s</v>
      </c>
      <c r="F2021" s="9">
        <v>1000000</v>
      </c>
      <c r="G2021" s="11">
        <v>2</v>
      </c>
      <c r="H2021" s="2" t="s">
        <v>697</v>
      </c>
      <c r="I2021" s="2" t="s">
        <v>120</v>
      </c>
      <c r="N2021" s="11">
        <v>524</v>
      </c>
      <c r="O2021" s="11">
        <v>8</v>
      </c>
      <c r="P2021" s="2" t="s">
        <v>18</v>
      </c>
      <c r="Q2021" s="2" t="s">
        <v>5389</v>
      </c>
      <c r="R2021" s="14">
        <v>14000000</v>
      </c>
      <c r="S2021" s="9">
        <f t="shared" si="94"/>
        <v>-13000000</v>
      </c>
    </row>
    <row r="2022" spans="1:19" ht="13.2">
      <c r="A2022" s="2" t="s">
        <v>4892</v>
      </c>
      <c r="B2022" s="2" t="s">
        <v>5297</v>
      </c>
      <c r="C2022" s="5">
        <v>6.5</v>
      </c>
      <c r="D2022" s="7">
        <v>2007</v>
      </c>
      <c r="E2022" s="7" t="str">
        <f t="shared" si="95"/>
        <v>2000s</v>
      </c>
      <c r="F2022" s="9">
        <v>1294640</v>
      </c>
      <c r="G2022" s="11">
        <v>250</v>
      </c>
      <c r="H2022" s="2" t="s">
        <v>2987</v>
      </c>
      <c r="I2022" s="2" t="s">
        <v>125</v>
      </c>
      <c r="N2022" s="11">
        <v>69569</v>
      </c>
      <c r="O2022" s="11">
        <v>436</v>
      </c>
      <c r="P2022" s="2" t="s">
        <v>18</v>
      </c>
      <c r="Q2022" s="2" t="s">
        <v>19</v>
      </c>
      <c r="R2022" s="14">
        <v>15000000</v>
      </c>
      <c r="S2022" s="9">
        <f t="shared" si="94"/>
        <v>-13705360</v>
      </c>
    </row>
    <row r="2023" spans="1:19" ht="13.2">
      <c r="A2023" s="2" t="s">
        <v>1239</v>
      </c>
      <c r="B2023" s="2" t="s">
        <v>3980</v>
      </c>
      <c r="C2023" s="5">
        <v>6.5</v>
      </c>
      <c r="D2023" s="7">
        <v>2015</v>
      </c>
      <c r="E2023" s="7" t="str">
        <f t="shared" si="95"/>
        <v>2010s</v>
      </c>
      <c r="F2023" s="9">
        <v>12276810</v>
      </c>
      <c r="G2023" s="11">
        <v>178</v>
      </c>
      <c r="H2023" s="2" t="s">
        <v>857</v>
      </c>
      <c r="I2023" s="2" t="s">
        <v>188</v>
      </c>
      <c r="N2023" s="11">
        <v>57674</v>
      </c>
      <c r="O2023" s="11">
        <v>126</v>
      </c>
      <c r="P2023" s="2" t="s">
        <v>18</v>
      </c>
      <c r="Q2023" s="2" t="s">
        <v>19</v>
      </c>
      <c r="R2023" s="14">
        <v>26000000</v>
      </c>
      <c r="S2023" s="9">
        <f t="shared" si="94"/>
        <v>-13723190</v>
      </c>
    </row>
    <row r="2024" spans="1:19" ht="13.2">
      <c r="A2024" s="2" t="s">
        <v>5395</v>
      </c>
      <c r="B2024" s="2" t="s">
        <v>5396</v>
      </c>
      <c r="C2024" s="5">
        <v>6.5</v>
      </c>
      <c r="D2024" s="7">
        <v>2011</v>
      </c>
      <c r="E2024" s="7" t="str">
        <f t="shared" si="95"/>
        <v>2010s</v>
      </c>
      <c r="F2024" s="9">
        <v>46495</v>
      </c>
      <c r="G2024" s="11">
        <v>116</v>
      </c>
      <c r="H2024" s="2" t="s">
        <v>1655</v>
      </c>
      <c r="I2024" s="2" t="s">
        <v>627</v>
      </c>
      <c r="N2024" s="11">
        <v>12053</v>
      </c>
      <c r="O2024" s="11">
        <v>119</v>
      </c>
      <c r="P2024" s="2" t="s">
        <v>18</v>
      </c>
      <c r="Q2024" s="2" t="s">
        <v>19</v>
      </c>
      <c r="R2024" s="14">
        <v>14000000</v>
      </c>
      <c r="S2024" s="9">
        <f t="shared" si="94"/>
        <v>-13953505</v>
      </c>
    </row>
    <row r="2025" spans="1:19" ht="13.2">
      <c r="A2025" s="2" t="s">
        <v>3662</v>
      </c>
      <c r="B2025" s="2" t="s">
        <v>4177</v>
      </c>
      <c r="C2025" s="5">
        <v>6.5</v>
      </c>
      <c r="D2025" s="7">
        <v>2008</v>
      </c>
      <c r="E2025" s="7" t="str">
        <f t="shared" si="95"/>
        <v>2000s</v>
      </c>
      <c r="F2025" s="9">
        <v>10911750</v>
      </c>
      <c r="G2025" s="11">
        <v>143</v>
      </c>
      <c r="H2025" s="2" t="s">
        <v>1648</v>
      </c>
      <c r="I2025" s="2" t="s">
        <v>36</v>
      </c>
      <c r="N2025" s="11">
        <v>17757</v>
      </c>
      <c r="O2025" s="11">
        <v>99</v>
      </c>
      <c r="P2025" s="2" t="s">
        <v>18</v>
      </c>
      <c r="Q2025" s="2" t="s">
        <v>19</v>
      </c>
      <c r="R2025" s="14">
        <v>25000000</v>
      </c>
      <c r="S2025" s="9">
        <f t="shared" si="94"/>
        <v>-14088250</v>
      </c>
    </row>
    <row r="2026" spans="1:19" ht="13.2">
      <c r="A2026" s="2" t="s">
        <v>2090</v>
      </c>
      <c r="B2026" s="2" t="s">
        <v>3359</v>
      </c>
      <c r="C2026" s="5">
        <v>6.5</v>
      </c>
      <c r="D2026" s="7">
        <v>2012</v>
      </c>
      <c r="E2026" s="7" t="str">
        <f t="shared" si="95"/>
        <v>2010s</v>
      </c>
      <c r="F2026" s="9">
        <v>20275446</v>
      </c>
      <c r="G2026" s="11">
        <v>248</v>
      </c>
      <c r="H2026" s="2" t="s">
        <v>200</v>
      </c>
      <c r="I2026" s="2" t="s">
        <v>36</v>
      </c>
      <c r="N2026" s="11">
        <v>95274</v>
      </c>
      <c r="O2026" s="11">
        <v>178</v>
      </c>
      <c r="P2026" s="2" t="s">
        <v>18</v>
      </c>
      <c r="Q2026" s="2" t="s">
        <v>19</v>
      </c>
      <c r="R2026" s="14">
        <v>35000000</v>
      </c>
      <c r="S2026" s="9">
        <f t="shared" si="94"/>
        <v>-14724554</v>
      </c>
    </row>
    <row r="2027" spans="1:19" ht="13.2">
      <c r="A2027" s="2" t="s">
        <v>43</v>
      </c>
      <c r="B2027" s="2" t="s">
        <v>2466</v>
      </c>
      <c r="C2027" s="5">
        <v>6.5</v>
      </c>
      <c r="D2027" s="7">
        <v>1999</v>
      </c>
      <c r="E2027" s="7" t="str">
        <f t="shared" si="95"/>
        <v>1990s</v>
      </c>
      <c r="F2027" s="9">
        <v>35168395</v>
      </c>
      <c r="G2027" s="11">
        <v>113</v>
      </c>
      <c r="H2027" s="2" t="s">
        <v>2300</v>
      </c>
      <c r="I2027" s="2" t="s">
        <v>46</v>
      </c>
      <c r="N2027" s="11">
        <v>26034</v>
      </c>
      <c r="O2027" s="11">
        <v>226</v>
      </c>
      <c r="P2027" s="2" t="s">
        <v>18</v>
      </c>
      <c r="Q2027" s="2" t="s">
        <v>19</v>
      </c>
      <c r="R2027" s="14">
        <v>50000000</v>
      </c>
      <c r="S2027" s="9">
        <f t="shared" si="94"/>
        <v>-14831605</v>
      </c>
    </row>
    <row r="2028" spans="1:19" ht="13.2">
      <c r="A2028" s="2" t="s">
        <v>4992</v>
      </c>
      <c r="B2028" s="2" t="s">
        <v>4993</v>
      </c>
      <c r="C2028" s="5">
        <v>6.5</v>
      </c>
      <c r="D2028" s="7">
        <v>2006</v>
      </c>
      <c r="E2028" s="7" t="str">
        <f t="shared" si="95"/>
        <v>2000s</v>
      </c>
      <c r="F2028" s="9">
        <v>220914</v>
      </c>
      <c r="G2028" s="11">
        <v>105</v>
      </c>
      <c r="H2028" s="2" t="s">
        <v>2869</v>
      </c>
      <c r="I2028" s="2" t="s">
        <v>54</v>
      </c>
      <c r="N2028" s="11">
        <v>13239</v>
      </c>
      <c r="O2028" s="11">
        <v>97</v>
      </c>
      <c r="P2028" s="2" t="s">
        <v>18</v>
      </c>
      <c r="Q2028" s="2" t="s">
        <v>19</v>
      </c>
      <c r="R2028" s="14">
        <v>16800000</v>
      </c>
      <c r="S2028" s="9">
        <f t="shared" si="94"/>
        <v>-16579086</v>
      </c>
    </row>
    <row r="2029" spans="1:19" ht="13.2">
      <c r="A2029" s="2" t="s">
        <v>2239</v>
      </c>
      <c r="B2029" s="2" t="s">
        <v>3362</v>
      </c>
      <c r="C2029" s="5">
        <v>6.5</v>
      </c>
      <c r="D2029" s="7">
        <v>2002</v>
      </c>
      <c r="E2029" s="7" t="str">
        <f t="shared" si="95"/>
        <v>2000s</v>
      </c>
      <c r="F2029" s="9">
        <v>18306166</v>
      </c>
      <c r="G2029" s="11">
        <v>105</v>
      </c>
      <c r="H2029" s="2" t="s">
        <v>658</v>
      </c>
      <c r="I2029" s="2" t="s">
        <v>371</v>
      </c>
      <c r="N2029" s="11">
        <v>28130</v>
      </c>
      <c r="O2029" s="11">
        <v>215</v>
      </c>
      <c r="P2029" s="2" t="s">
        <v>18</v>
      </c>
      <c r="Q2029" s="2" t="s">
        <v>30</v>
      </c>
      <c r="R2029" s="14">
        <v>35000000</v>
      </c>
      <c r="S2029" s="9">
        <f t="shared" si="94"/>
        <v>-16693834</v>
      </c>
    </row>
    <row r="2030" spans="1:19" ht="13.2">
      <c r="A2030" s="2" t="s">
        <v>1780</v>
      </c>
      <c r="B2030" s="2" t="s">
        <v>2473</v>
      </c>
      <c r="C2030" s="5">
        <v>6.5</v>
      </c>
      <c r="D2030" s="7">
        <v>2010</v>
      </c>
      <c r="E2030" s="7" t="str">
        <f t="shared" si="95"/>
        <v>2010s</v>
      </c>
      <c r="F2030" s="9">
        <v>32741596</v>
      </c>
      <c r="G2030" s="11">
        <v>315</v>
      </c>
      <c r="H2030" s="2" t="s">
        <v>2472</v>
      </c>
      <c r="I2030" s="2" t="s">
        <v>627</v>
      </c>
      <c r="N2030" s="11">
        <v>80140</v>
      </c>
      <c r="O2030" s="11">
        <v>323</v>
      </c>
      <c r="P2030" s="2" t="s">
        <v>18</v>
      </c>
      <c r="Q2030" s="2" t="s">
        <v>19</v>
      </c>
      <c r="R2030" s="14">
        <v>50000000</v>
      </c>
      <c r="S2030" s="9">
        <f t="shared" si="94"/>
        <v>-17258404</v>
      </c>
    </row>
    <row r="2031" spans="1:19" ht="13.2">
      <c r="A2031" s="2" t="s">
        <v>3761</v>
      </c>
      <c r="B2031" s="2" t="s">
        <v>3762</v>
      </c>
      <c r="C2031" s="5">
        <v>6.5</v>
      </c>
      <c r="D2031" s="7">
        <v>2013</v>
      </c>
      <c r="E2031" s="7" t="str">
        <f t="shared" si="95"/>
        <v>2010s</v>
      </c>
      <c r="F2031" s="9">
        <v>10880926</v>
      </c>
      <c r="G2031" s="11">
        <v>217</v>
      </c>
      <c r="H2031" s="2" t="s">
        <v>267</v>
      </c>
      <c r="I2031" s="2" t="s">
        <v>410</v>
      </c>
      <c r="N2031" s="11">
        <v>54147</v>
      </c>
      <c r="O2031" s="11">
        <v>127</v>
      </c>
      <c r="P2031" s="2" t="s">
        <v>18</v>
      </c>
      <c r="Q2031" s="2" t="s">
        <v>19</v>
      </c>
      <c r="R2031" s="14">
        <v>30000000</v>
      </c>
      <c r="S2031" s="9">
        <f t="shared" si="94"/>
        <v>-19119074</v>
      </c>
    </row>
    <row r="2032" spans="1:19" ht="13.2">
      <c r="A2032" s="2" t="s">
        <v>3553</v>
      </c>
      <c r="B2032" s="2" t="s">
        <v>3554</v>
      </c>
      <c r="C2032" s="5">
        <v>6.5</v>
      </c>
      <c r="D2032" s="7">
        <v>2010</v>
      </c>
      <c r="E2032" s="7" t="str">
        <f t="shared" si="95"/>
        <v>2010s</v>
      </c>
      <c r="F2032" s="9">
        <v>11854694</v>
      </c>
      <c r="G2032" s="11">
        <v>126</v>
      </c>
      <c r="H2032" s="2" t="s">
        <v>1655</v>
      </c>
      <c r="I2032" s="2" t="s">
        <v>231</v>
      </c>
      <c r="N2032" s="11">
        <v>14281</v>
      </c>
      <c r="O2032" s="11">
        <v>64</v>
      </c>
      <c r="P2032" s="2" t="s">
        <v>18</v>
      </c>
      <c r="Q2032" s="2" t="s">
        <v>19</v>
      </c>
      <c r="R2032" s="14">
        <v>31000000</v>
      </c>
      <c r="S2032" s="9">
        <f t="shared" si="94"/>
        <v>-19145306</v>
      </c>
    </row>
    <row r="2033" spans="1:19" ht="13.2">
      <c r="A2033" s="2" t="s">
        <v>4005</v>
      </c>
      <c r="B2033" s="2" t="s">
        <v>5500</v>
      </c>
      <c r="C2033" s="5">
        <v>6.5</v>
      </c>
      <c r="D2033" s="7">
        <v>2000</v>
      </c>
      <c r="E2033" s="7" t="str">
        <f t="shared" si="95"/>
        <v>2000s</v>
      </c>
      <c r="F2033" s="9">
        <v>403932</v>
      </c>
      <c r="G2033" s="11">
        <v>71</v>
      </c>
      <c r="H2033" s="2" t="s">
        <v>1930</v>
      </c>
      <c r="I2033" s="2" t="s">
        <v>1021</v>
      </c>
      <c r="N2033" s="11">
        <v>5254</v>
      </c>
      <c r="O2033" s="11">
        <v>92</v>
      </c>
      <c r="P2033" s="2" t="s">
        <v>18</v>
      </c>
      <c r="Q2033" s="2" t="s">
        <v>30</v>
      </c>
      <c r="R2033" s="14">
        <v>20000000</v>
      </c>
      <c r="S2033" s="9">
        <f t="shared" si="94"/>
        <v>-19596068</v>
      </c>
    </row>
    <row r="2034" spans="1:19" ht="13.2">
      <c r="A2034" s="2" t="s">
        <v>2855</v>
      </c>
      <c r="B2034" s="2" t="s">
        <v>3043</v>
      </c>
      <c r="C2034" s="5">
        <v>6.5</v>
      </c>
      <c r="D2034" s="7">
        <v>2012</v>
      </c>
      <c r="E2034" s="7" t="str">
        <f t="shared" si="95"/>
        <v>2010s</v>
      </c>
      <c r="F2034" s="9">
        <v>20113965</v>
      </c>
      <c r="G2034" s="11">
        <v>125</v>
      </c>
      <c r="H2034" s="2" t="s">
        <v>2869</v>
      </c>
      <c r="I2034" s="2" t="s">
        <v>1267</v>
      </c>
      <c r="N2034" s="11">
        <v>15231</v>
      </c>
      <c r="O2034" s="11">
        <v>66</v>
      </c>
      <c r="P2034" s="2" t="s">
        <v>18</v>
      </c>
      <c r="Q2034" s="2" t="s">
        <v>19</v>
      </c>
      <c r="R2034" s="14">
        <v>40000000</v>
      </c>
      <c r="S2034" s="9">
        <f t="shared" si="94"/>
        <v>-19886035</v>
      </c>
    </row>
    <row r="2035" spans="1:19" ht="13.2">
      <c r="A2035" s="2" t="s">
        <v>394</v>
      </c>
      <c r="B2035" s="2" t="s">
        <v>2225</v>
      </c>
      <c r="C2035" s="5">
        <v>6.5</v>
      </c>
      <c r="D2035" s="7">
        <v>1999</v>
      </c>
      <c r="E2035" s="7" t="str">
        <f t="shared" si="95"/>
        <v>1990s</v>
      </c>
      <c r="F2035" s="9">
        <v>34098563</v>
      </c>
      <c r="G2035" s="11">
        <v>100</v>
      </c>
      <c r="H2035" s="2" t="s">
        <v>1945</v>
      </c>
      <c r="I2035" s="2" t="s">
        <v>428</v>
      </c>
      <c r="N2035" s="11">
        <v>27191</v>
      </c>
      <c r="O2035" s="11">
        <v>232</v>
      </c>
      <c r="P2035" s="2" t="s">
        <v>18</v>
      </c>
      <c r="Q2035" s="2" t="s">
        <v>19</v>
      </c>
      <c r="R2035" s="14">
        <v>55000000</v>
      </c>
      <c r="S2035" s="9">
        <f t="shared" si="94"/>
        <v>-20901437</v>
      </c>
    </row>
    <row r="2036" spans="1:19" ht="13.2">
      <c r="A2036" s="2" t="s">
        <v>1751</v>
      </c>
      <c r="B2036" s="2" t="s">
        <v>1752</v>
      </c>
      <c r="C2036" s="5">
        <v>6.5</v>
      </c>
      <c r="D2036" s="7">
        <v>2014</v>
      </c>
      <c r="E2036" s="7" t="str">
        <f t="shared" si="95"/>
        <v>2010s</v>
      </c>
      <c r="F2036" s="9">
        <v>43568507</v>
      </c>
      <c r="G2036" s="11">
        <v>327</v>
      </c>
      <c r="H2036" s="2" t="s">
        <v>267</v>
      </c>
      <c r="I2036" s="2" t="s">
        <v>455</v>
      </c>
      <c r="N2036" s="11">
        <v>136954</v>
      </c>
      <c r="O2036" s="11">
        <v>346</v>
      </c>
      <c r="P2036" s="2" t="s">
        <v>18</v>
      </c>
      <c r="Q2036" s="2" t="s">
        <v>19</v>
      </c>
      <c r="R2036" s="14">
        <v>66000000</v>
      </c>
      <c r="S2036" s="9">
        <f t="shared" si="94"/>
        <v>-22431493</v>
      </c>
    </row>
    <row r="2037" spans="1:19" ht="13.2">
      <c r="A2037" s="2" t="s">
        <v>696</v>
      </c>
      <c r="B2037" s="2" t="s">
        <v>2484</v>
      </c>
      <c r="C2037" s="5">
        <v>6.5</v>
      </c>
      <c r="D2037" s="7">
        <v>2003</v>
      </c>
      <c r="E2037" s="7" t="str">
        <f t="shared" si="95"/>
        <v>2000s</v>
      </c>
      <c r="F2037" s="9">
        <v>26536120</v>
      </c>
      <c r="G2037" s="11">
        <v>131</v>
      </c>
      <c r="H2037" s="2" t="s">
        <v>611</v>
      </c>
      <c r="I2037" s="2" t="s">
        <v>881</v>
      </c>
      <c r="N2037" s="11">
        <v>49926</v>
      </c>
      <c r="O2037" s="11">
        <v>286</v>
      </c>
      <c r="P2037" s="2" t="s">
        <v>18</v>
      </c>
      <c r="Q2037" s="2" t="s">
        <v>431</v>
      </c>
      <c r="R2037" s="14">
        <v>50000000</v>
      </c>
      <c r="S2037" s="9">
        <f t="shared" si="94"/>
        <v>-23463880</v>
      </c>
    </row>
    <row r="2038" spans="1:19" ht="13.2">
      <c r="A2038" s="2" t="s">
        <v>3751</v>
      </c>
      <c r="B2038" s="2" t="s">
        <v>4206</v>
      </c>
      <c r="C2038" s="5">
        <v>6.5</v>
      </c>
      <c r="D2038" s="7">
        <v>2005</v>
      </c>
      <c r="E2038" s="7" t="str">
        <f t="shared" si="95"/>
        <v>2000s</v>
      </c>
      <c r="F2038" s="9">
        <v>871527</v>
      </c>
      <c r="G2038" s="11">
        <v>97</v>
      </c>
      <c r="H2038" s="2" t="s">
        <v>1103</v>
      </c>
      <c r="I2038" s="2" t="s">
        <v>253</v>
      </c>
      <c r="N2038" s="11">
        <v>14982</v>
      </c>
      <c r="O2038" s="11">
        <v>128</v>
      </c>
      <c r="P2038" s="2" t="s">
        <v>18</v>
      </c>
      <c r="Q2038" s="2" t="s">
        <v>161</v>
      </c>
      <c r="R2038" s="14">
        <v>25000000</v>
      </c>
      <c r="S2038" s="9">
        <f t="shared" si="94"/>
        <v>-24128473</v>
      </c>
    </row>
    <row r="2039" spans="1:19" ht="13.2">
      <c r="A2039" s="2" t="s">
        <v>3872</v>
      </c>
      <c r="B2039" s="2" t="s">
        <v>3873</v>
      </c>
      <c r="C2039" s="5">
        <v>6.5</v>
      </c>
      <c r="D2039" s="7">
        <v>2008</v>
      </c>
      <c r="E2039" s="7" t="str">
        <f t="shared" si="95"/>
        <v>2000s</v>
      </c>
      <c r="F2039" s="9">
        <v>2775593</v>
      </c>
      <c r="G2039" s="11">
        <v>135</v>
      </c>
      <c r="H2039" s="2" t="s">
        <v>750</v>
      </c>
      <c r="I2039" s="2" t="s">
        <v>817</v>
      </c>
      <c r="N2039" s="11">
        <v>61269</v>
      </c>
      <c r="O2039" s="11">
        <v>98</v>
      </c>
      <c r="P2039" s="2" t="s">
        <v>18</v>
      </c>
      <c r="Q2039" s="2" t="s">
        <v>30</v>
      </c>
      <c r="R2039" s="14">
        <v>27000000</v>
      </c>
      <c r="S2039" s="9">
        <f t="shared" si="94"/>
        <v>-24224407</v>
      </c>
    </row>
    <row r="2040" spans="1:19" ht="13.2">
      <c r="A2040" s="2" t="s">
        <v>962</v>
      </c>
      <c r="B2040" s="2" t="s">
        <v>2486</v>
      </c>
      <c r="C2040" s="5">
        <v>6.5</v>
      </c>
      <c r="D2040" s="7">
        <v>2009</v>
      </c>
      <c r="E2040" s="7" t="str">
        <f t="shared" si="95"/>
        <v>2000s</v>
      </c>
      <c r="F2040" s="9">
        <v>25450527</v>
      </c>
      <c r="G2040" s="11">
        <v>245</v>
      </c>
      <c r="H2040" s="2" t="s">
        <v>611</v>
      </c>
      <c r="I2040" s="2" t="s">
        <v>125</v>
      </c>
      <c r="N2040" s="11">
        <v>80196</v>
      </c>
      <c r="O2040" s="11">
        <v>190</v>
      </c>
      <c r="P2040" s="2" t="s">
        <v>18</v>
      </c>
      <c r="Q2040" s="2" t="s">
        <v>19</v>
      </c>
      <c r="R2040" s="14">
        <v>50000000</v>
      </c>
      <c r="S2040" s="9">
        <f t="shared" si="94"/>
        <v>-24549473</v>
      </c>
    </row>
    <row r="2041" spans="1:19" ht="13.2">
      <c r="A2041" s="2" t="s">
        <v>4219</v>
      </c>
      <c r="B2041" s="2" t="s">
        <v>4221</v>
      </c>
      <c r="C2041" s="5">
        <v>6.5</v>
      </c>
      <c r="D2041" s="7">
        <v>2014</v>
      </c>
      <c r="E2041" s="7" t="str">
        <f t="shared" si="95"/>
        <v>2010s</v>
      </c>
      <c r="F2041" s="9">
        <v>129115</v>
      </c>
      <c r="G2041" s="11">
        <v>65</v>
      </c>
      <c r="H2041" s="2" t="s">
        <v>436</v>
      </c>
      <c r="I2041" s="2" t="s">
        <v>4220</v>
      </c>
      <c r="N2041" s="11">
        <v>5900</v>
      </c>
      <c r="O2041" s="11">
        <v>26</v>
      </c>
      <c r="P2041" s="2" t="s">
        <v>3226</v>
      </c>
      <c r="Q2041" s="2" t="s">
        <v>496</v>
      </c>
      <c r="R2041" s="14">
        <v>25000000</v>
      </c>
      <c r="S2041" s="9">
        <f t="shared" si="94"/>
        <v>-24870885</v>
      </c>
    </row>
    <row r="2042" spans="1:19" ht="13.2">
      <c r="A2042" s="2" t="s">
        <v>4085</v>
      </c>
      <c r="B2042" s="2" t="s">
        <v>4086</v>
      </c>
      <c r="C2042" s="5">
        <v>6.5</v>
      </c>
      <c r="D2042" s="7">
        <v>2013</v>
      </c>
      <c r="E2042" s="7" t="str">
        <f t="shared" si="95"/>
        <v>2010s</v>
      </c>
      <c r="F2042" s="9">
        <v>41229</v>
      </c>
      <c r="G2042" s="11">
        <v>91</v>
      </c>
      <c r="H2042" s="2" t="s">
        <v>1093</v>
      </c>
      <c r="I2042" s="2" t="s">
        <v>174</v>
      </c>
      <c r="N2042" s="11">
        <v>14612</v>
      </c>
      <c r="O2042" s="11">
        <v>41</v>
      </c>
      <c r="P2042" s="2" t="s">
        <v>18</v>
      </c>
      <c r="Q2042" s="2" t="s">
        <v>771</v>
      </c>
      <c r="R2042" s="14">
        <v>25500000</v>
      </c>
      <c r="S2042" s="9">
        <f t="shared" si="94"/>
        <v>-25458771</v>
      </c>
    </row>
    <row r="2043" spans="1:19" ht="13.2">
      <c r="A2043" s="2" t="s">
        <v>2320</v>
      </c>
      <c r="B2043" s="2" t="s">
        <v>2322</v>
      </c>
      <c r="C2043" s="5">
        <v>6.5</v>
      </c>
      <c r="D2043" s="7">
        <v>2010</v>
      </c>
      <c r="E2043" s="7" t="str">
        <f t="shared" si="95"/>
        <v>2010s</v>
      </c>
      <c r="F2043" s="9">
        <v>23324666</v>
      </c>
      <c r="G2043" s="11">
        <v>203</v>
      </c>
      <c r="H2043" s="2" t="s">
        <v>33</v>
      </c>
      <c r="I2043" s="2" t="s">
        <v>2321</v>
      </c>
      <c r="N2043" s="11">
        <v>97775</v>
      </c>
      <c r="O2043" s="11">
        <v>211</v>
      </c>
      <c r="P2043" s="2" t="s">
        <v>18</v>
      </c>
      <c r="Q2043" s="2" t="s">
        <v>771</v>
      </c>
      <c r="R2043" s="14">
        <v>52000000</v>
      </c>
      <c r="S2043" s="9">
        <f t="shared" si="94"/>
        <v>-28675334</v>
      </c>
    </row>
    <row r="2044" spans="1:19" ht="13.2">
      <c r="A2044" s="2" t="s">
        <v>187</v>
      </c>
      <c r="B2044" s="2" t="s">
        <v>2097</v>
      </c>
      <c r="C2044" s="5">
        <v>6.5</v>
      </c>
      <c r="D2044" s="7">
        <v>2003</v>
      </c>
      <c r="E2044" s="7" t="str">
        <f t="shared" si="95"/>
        <v>2000s</v>
      </c>
      <c r="F2044" s="9">
        <v>4426297</v>
      </c>
      <c r="G2044" s="11">
        <v>54</v>
      </c>
      <c r="H2044" s="2" t="s">
        <v>658</v>
      </c>
      <c r="I2044" s="2" t="s">
        <v>324</v>
      </c>
      <c r="N2044" s="11">
        <v>22570</v>
      </c>
      <c r="O2044" s="11">
        <v>156</v>
      </c>
      <c r="P2044" s="2" t="s">
        <v>18</v>
      </c>
      <c r="Q2044" s="2" t="s">
        <v>19</v>
      </c>
      <c r="R2044" s="14">
        <v>35000000</v>
      </c>
      <c r="S2044" s="9">
        <f t="shared" si="94"/>
        <v>-30573703</v>
      </c>
    </row>
    <row r="2045" spans="1:19" ht="13.2">
      <c r="A2045" s="2" t="s">
        <v>3123</v>
      </c>
      <c r="B2045" s="2" t="s">
        <v>3125</v>
      </c>
      <c r="C2045" s="5">
        <v>6.5</v>
      </c>
      <c r="D2045" s="7">
        <v>2013</v>
      </c>
      <c r="E2045" s="7" t="str">
        <f t="shared" si="95"/>
        <v>2010s</v>
      </c>
      <c r="F2045" s="9">
        <v>6594136</v>
      </c>
      <c r="G2045" s="11">
        <v>273</v>
      </c>
      <c r="H2045" s="2" t="s">
        <v>3124</v>
      </c>
      <c r="I2045" s="2" t="s">
        <v>2804</v>
      </c>
      <c r="N2045" s="11">
        <v>24557</v>
      </c>
      <c r="O2045" s="11">
        <v>111</v>
      </c>
      <c r="P2045" s="2" t="s">
        <v>1006</v>
      </c>
      <c r="Q2045" s="2" t="s">
        <v>1850</v>
      </c>
      <c r="R2045" s="14">
        <v>38600000</v>
      </c>
      <c r="S2045" s="9">
        <f t="shared" si="94"/>
        <v>-32005864</v>
      </c>
    </row>
    <row r="2046" spans="1:19" ht="13.2">
      <c r="A2046" s="2" t="s">
        <v>2272</v>
      </c>
      <c r="B2046" s="2" t="s">
        <v>2567</v>
      </c>
      <c r="C2046" s="5">
        <v>6.5</v>
      </c>
      <c r="D2046" s="7">
        <v>1984</v>
      </c>
      <c r="E2046" s="7" t="str">
        <f t="shared" si="95"/>
        <v>1980s</v>
      </c>
      <c r="F2046" s="9">
        <v>25900000</v>
      </c>
      <c r="G2046" s="11">
        <v>36</v>
      </c>
      <c r="H2046" s="2" t="s">
        <v>2566</v>
      </c>
      <c r="I2046" s="2" t="s">
        <v>395</v>
      </c>
      <c r="N2046" s="11">
        <v>12771</v>
      </c>
      <c r="O2046" s="11">
        <v>84</v>
      </c>
      <c r="P2046" s="2" t="s">
        <v>18</v>
      </c>
      <c r="Q2046" s="2" t="s">
        <v>19</v>
      </c>
      <c r="R2046" s="14">
        <v>58000000</v>
      </c>
      <c r="S2046" s="9">
        <f t="shared" si="94"/>
        <v>-32100000</v>
      </c>
    </row>
    <row r="2047" spans="1:19" ht="13.2">
      <c r="A2047" s="2" t="s">
        <v>94</v>
      </c>
      <c r="B2047" s="2" t="s">
        <v>2722</v>
      </c>
      <c r="C2047" s="5">
        <v>6.5</v>
      </c>
      <c r="D2047" s="7">
        <v>2002</v>
      </c>
      <c r="E2047" s="7" t="str">
        <f t="shared" si="95"/>
        <v>2000s</v>
      </c>
      <c r="F2047" s="9">
        <v>7262288</v>
      </c>
      <c r="G2047" s="11">
        <v>87</v>
      </c>
      <c r="H2047" s="2" t="s">
        <v>2721</v>
      </c>
      <c r="I2047" s="2" t="s">
        <v>1008</v>
      </c>
      <c r="N2047" s="11">
        <v>17307</v>
      </c>
      <c r="O2047" s="11">
        <v>186</v>
      </c>
      <c r="P2047" s="2" t="s">
        <v>18</v>
      </c>
      <c r="Q2047" s="2" t="s">
        <v>19</v>
      </c>
      <c r="R2047" s="14">
        <v>40000000</v>
      </c>
      <c r="S2047" s="9">
        <f t="shared" si="94"/>
        <v>-32737712</v>
      </c>
    </row>
    <row r="2048" spans="1:19" ht="13.2">
      <c r="A2048" s="2" t="s">
        <v>749</v>
      </c>
      <c r="B2048" s="2" t="s">
        <v>1519</v>
      </c>
      <c r="C2048" s="5">
        <v>6.5</v>
      </c>
      <c r="D2048" s="7">
        <v>2004</v>
      </c>
      <c r="E2048" s="7" t="str">
        <f t="shared" si="95"/>
        <v>2000s</v>
      </c>
      <c r="F2048" s="9">
        <v>42044321</v>
      </c>
      <c r="G2048" s="11">
        <v>124</v>
      </c>
      <c r="H2048" s="2" t="s">
        <v>750</v>
      </c>
      <c r="I2048" s="2" t="s">
        <v>1119</v>
      </c>
      <c r="N2048" s="11">
        <v>65668</v>
      </c>
      <c r="O2048" s="11">
        <v>342</v>
      </c>
      <c r="P2048" s="2" t="s">
        <v>18</v>
      </c>
      <c r="Q2048" s="2" t="s">
        <v>19</v>
      </c>
      <c r="R2048" s="14">
        <v>80000000</v>
      </c>
      <c r="S2048" s="9">
        <f t="shared" si="94"/>
        <v>-37955679</v>
      </c>
    </row>
    <row r="2049" spans="1:19" ht="13.2">
      <c r="A2049" s="2" t="s">
        <v>1520</v>
      </c>
      <c r="B2049" s="2" t="s">
        <v>3162</v>
      </c>
      <c r="C2049" s="5">
        <v>6.5</v>
      </c>
      <c r="D2049" s="7">
        <v>2008</v>
      </c>
      <c r="E2049" s="7" t="str">
        <f t="shared" si="95"/>
        <v>2000s</v>
      </c>
      <c r="F2049" s="9">
        <v>7871693</v>
      </c>
      <c r="G2049" s="11">
        <v>118</v>
      </c>
      <c r="H2049" s="2" t="s">
        <v>3161</v>
      </c>
      <c r="I2049" s="2" t="s">
        <v>313</v>
      </c>
      <c r="N2049" s="11">
        <v>52908</v>
      </c>
      <c r="O2049" s="11">
        <v>102</v>
      </c>
      <c r="P2049" s="2" t="s">
        <v>18</v>
      </c>
      <c r="Q2049" s="2" t="s">
        <v>19</v>
      </c>
      <c r="R2049" s="14">
        <v>55000000</v>
      </c>
      <c r="S2049" s="9">
        <f t="shared" si="94"/>
        <v>-47128307</v>
      </c>
    </row>
    <row r="2050" spans="1:19" ht="13.2">
      <c r="A2050" s="2" t="s">
        <v>1837</v>
      </c>
      <c r="B2050" s="2" t="s">
        <v>1838</v>
      </c>
      <c r="C2050" s="5">
        <v>6.5</v>
      </c>
      <c r="D2050" s="7">
        <v>2014</v>
      </c>
      <c r="E2050" s="7" t="str">
        <f t="shared" si="95"/>
        <v>2010s</v>
      </c>
      <c r="F2050" s="9">
        <v>13750556</v>
      </c>
      <c r="G2050" s="11">
        <v>339</v>
      </c>
      <c r="H2050" s="2" t="s">
        <v>200</v>
      </c>
      <c r="I2050" s="2" t="s">
        <v>36</v>
      </c>
      <c r="N2050" s="11">
        <v>111102</v>
      </c>
      <c r="O2050" s="11">
        <v>239</v>
      </c>
      <c r="P2050" s="2" t="s">
        <v>18</v>
      </c>
      <c r="Q2050" s="2" t="s">
        <v>19</v>
      </c>
      <c r="R2050" s="14">
        <v>65000000</v>
      </c>
      <c r="S2050" s="9">
        <f t="shared" ref="S2050:S2113" si="96">F2050-R2050</f>
        <v>-51249444</v>
      </c>
    </row>
    <row r="2051" spans="1:19" ht="13.2">
      <c r="A2051" s="2" t="s">
        <v>618</v>
      </c>
      <c r="B2051" s="2" t="s">
        <v>620</v>
      </c>
      <c r="C2051" s="5">
        <v>6.5</v>
      </c>
      <c r="D2051" s="7">
        <v>2013</v>
      </c>
      <c r="E2051" s="7" t="str">
        <f t="shared" ref="E2051:E2114" si="97">LEFT(D2051,3)&amp;"0s"</f>
        <v>2010s</v>
      </c>
      <c r="F2051" s="9">
        <v>83024900</v>
      </c>
      <c r="G2051" s="11">
        <v>166</v>
      </c>
      <c r="H2051" s="2" t="s">
        <v>183</v>
      </c>
      <c r="I2051" s="2" t="s">
        <v>188</v>
      </c>
      <c r="N2051" s="11">
        <v>62424</v>
      </c>
      <c r="O2051" s="11">
        <v>90</v>
      </c>
      <c r="P2051" s="2" t="s">
        <v>18</v>
      </c>
      <c r="Q2051" s="2" t="s">
        <v>19</v>
      </c>
      <c r="R2051" s="14">
        <v>135000000</v>
      </c>
      <c r="S2051" s="9">
        <f t="shared" si="96"/>
        <v>-51975100</v>
      </c>
    </row>
    <row r="2052" spans="1:19" ht="13.2">
      <c r="A2052" s="2" t="s">
        <v>342</v>
      </c>
      <c r="B2052" s="2" t="s">
        <v>344</v>
      </c>
      <c r="C2052" s="5">
        <v>6.5</v>
      </c>
      <c r="D2052" s="7">
        <v>2015</v>
      </c>
      <c r="E2052" s="7" t="str">
        <f t="shared" si="97"/>
        <v>2010s</v>
      </c>
      <c r="F2052" s="9">
        <v>93417865</v>
      </c>
      <c r="G2052" s="11">
        <v>443</v>
      </c>
      <c r="H2052" s="2" t="s">
        <v>343</v>
      </c>
      <c r="I2052" s="2" t="s">
        <v>141</v>
      </c>
      <c r="N2052" s="11">
        <v>128306</v>
      </c>
      <c r="O2052" s="11">
        <v>497</v>
      </c>
      <c r="P2052" s="2" t="s">
        <v>18</v>
      </c>
      <c r="Q2052" s="2" t="s">
        <v>19</v>
      </c>
      <c r="R2052" s="14">
        <v>190000000</v>
      </c>
      <c r="S2052" s="9">
        <f t="shared" si="96"/>
        <v>-96582135</v>
      </c>
    </row>
    <row r="2053" spans="1:19" ht="13.2">
      <c r="A2053" s="2" t="s">
        <v>20</v>
      </c>
      <c r="B2053" s="2" t="s">
        <v>79</v>
      </c>
      <c r="C2053" s="5">
        <v>6.5</v>
      </c>
      <c r="D2053" s="7">
        <v>2013</v>
      </c>
      <c r="E2053" s="7" t="str">
        <f t="shared" si="97"/>
        <v>2010s</v>
      </c>
      <c r="F2053" s="9">
        <v>89289910</v>
      </c>
      <c r="G2053" s="11">
        <v>450</v>
      </c>
      <c r="H2053" s="2" t="s">
        <v>78</v>
      </c>
      <c r="I2053" s="2" t="s">
        <v>23</v>
      </c>
      <c r="N2053" s="11">
        <v>181792</v>
      </c>
      <c r="O2053" s="11">
        <v>711</v>
      </c>
      <c r="P2053" s="2" t="s">
        <v>18</v>
      </c>
      <c r="Q2053" s="2" t="s">
        <v>19</v>
      </c>
      <c r="R2053" s="14">
        <v>215000000</v>
      </c>
      <c r="S2053" s="9">
        <f t="shared" si="96"/>
        <v>-125710090</v>
      </c>
    </row>
    <row r="2054" spans="1:19" ht="13.2">
      <c r="A2054" s="2" t="s">
        <v>1553</v>
      </c>
      <c r="B2054" s="2" t="s">
        <v>1554</v>
      </c>
      <c r="C2054" s="5">
        <v>6.4</v>
      </c>
      <c r="D2054" s="7">
        <v>2015</v>
      </c>
      <c r="E2054" s="7" t="str">
        <f t="shared" si="97"/>
        <v>2010s</v>
      </c>
      <c r="F2054" s="9">
        <v>336029560</v>
      </c>
      <c r="G2054" s="11">
        <v>308</v>
      </c>
      <c r="H2054" s="2" t="s">
        <v>668</v>
      </c>
      <c r="I2054" s="2" t="s">
        <v>300</v>
      </c>
      <c r="N2054" s="11">
        <v>142403</v>
      </c>
      <c r="O2054" s="11">
        <v>275</v>
      </c>
      <c r="P2054" s="2" t="s">
        <v>18</v>
      </c>
      <c r="Q2054" s="2" t="s">
        <v>19</v>
      </c>
      <c r="R2054" s="14">
        <v>74000000</v>
      </c>
      <c r="S2054" s="9">
        <f t="shared" si="96"/>
        <v>262029560</v>
      </c>
    </row>
    <row r="2055" spans="1:19" ht="13.2">
      <c r="A2055" s="2" t="s">
        <v>454</v>
      </c>
      <c r="B2055" s="2" t="s">
        <v>794</v>
      </c>
      <c r="C2055" s="5">
        <v>6.4</v>
      </c>
      <c r="D2055" s="7">
        <v>2006</v>
      </c>
      <c r="E2055" s="7" t="str">
        <f t="shared" si="97"/>
        <v>2000s</v>
      </c>
      <c r="F2055" s="9">
        <v>250863268</v>
      </c>
      <c r="G2055" s="11">
        <v>179</v>
      </c>
      <c r="H2055" s="2" t="s">
        <v>793</v>
      </c>
      <c r="I2055" s="2" t="s">
        <v>456</v>
      </c>
      <c r="N2055" s="11">
        <v>234480</v>
      </c>
      <c r="O2055" s="11">
        <v>444</v>
      </c>
      <c r="P2055" s="2" t="s">
        <v>18</v>
      </c>
      <c r="Q2055" s="2" t="s">
        <v>19</v>
      </c>
      <c r="R2055" s="14">
        <v>110000000</v>
      </c>
      <c r="S2055" s="9">
        <f t="shared" si="96"/>
        <v>140863268</v>
      </c>
    </row>
    <row r="2056" spans="1:19" ht="13.2">
      <c r="A2056" s="2" t="s">
        <v>7509</v>
      </c>
      <c r="B2056" s="2" t="s">
        <v>7511</v>
      </c>
      <c r="C2056" s="5">
        <v>6.4</v>
      </c>
      <c r="D2056" s="7">
        <v>1999</v>
      </c>
      <c r="E2056" s="7" t="str">
        <f t="shared" si="97"/>
        <v>1990s</v>
      </c>
      <c r="F2056" s="9">
        <v>140530114</v>
      </c>
      <c r="G2056" s="11">
        <v>360</v>
      </c>
      <c r="H2056" s="2" t="s">
        <v>2897</v>
      </c>
      <c r="I2056" s="2" t="s">
        <v>7510</v>
      </c>
      <c r="N2056" s="11">
        <v>186786</v>
      </c>
      <c r="O2056" s="11">
        <v>3400</v>
      </c>
      <c r="P2056" s="2" t="s">
        <v>18</v>
      </c>
      <c r="Q2056" s="2" t="s">
        <v>19</v>
      </c>
      <c r="R2056" s="14">
        <v>60000</v>
      </c>
      <c r="S2056" s="9">
        <f t="shared" si="96"/>
        <v>140470114</v>
      </c>
    </row>
    <row r="2057" spans="1:19" ht="13.2">
      <c r="A2057" s="2" t="s">
        <v>2903</v>
      </c>
      <c r="B2057" s="2" t="s">
        <v>4789</v>
      </c>
      <c r="C2057" s="5">
        <v>6.4</v>
      </c>
      <c r="D2057" s="7">
        <v>2014</v>
      </c>
      <c r="E2057" s="7" t="str">
        <f t="shared" si="97"/>
        <v>2010s</v>
      </c>
      <c r="F2057" s="9">
        <v>150056505</v>
      </c>
      <c r="G2057" s="11">
        <v>351</v>
      </c>
      <c r="H2057" s="2" t="s">
        <v>869</v>
      </c>
      <c r="I2057" s="2" t="s">
        <v>2355</v>
      </c>
      <c r="N2057" s="11">
        <v>216581</v>
      </c>
      <c r="O2057" s="11">
        <v>397</v>
      </c>
      <c r="P2057" s="2" t="s">
        <v>18</v>
      </c>
      <c r="Q2057" s="2" t="s">
        <v>19</v>
      </c>
      <c r="R2057" s="14">
        <v>18000000</v>
      </c>
      <c r="S2057" s="9">
        <f t="shared" si="96"/>
        <v>132056505</v>
      </c>
    </row>
    <row r="2058" spans="1:19" ht="13.2">
      <c r="A2058" s="2" t="s">
        <v>1117</v>
      </c>
      <c r="B2058" s="2" t="s">
        <v>3545</v>
      </c>
      <c r="C2058" s="5">
        <v>6.4</v>
      </c>
      <c r="D2058" s="7">
        <v>1999</v>
      </c>
      <c r="E2058" s="7" t="str">
        <f t="shared" si="97"/>
        <v>1990s</v>
      </c>
      <c r="F2058" s="9">
        <v>163479795</v>
      </c>
      <c r="G2058" s="11">
        <v>112</v>
      </c>
      <c r="H2058" s="2" t="s">
        <v>1278</v>
      </c>
      <c r="I2058" s="2" t="s">
        <v>165</v>
      </c>
      <c r="N2058" s="11">
        <v>161858</v>
      </c>
      <c r="O2058" s="11">
        <v>289</v>
      </c>
      <c r="P2058" s="2" t="s">
        <v>18</v>
      </c>
      <c r="Q2058" s="2" t="s">
        <v>19</v>
      </c>
      <c r="R2058" s="14">
        <v>34200000</v>
      </c>
      <c r="S2058" s="9">
        <f t="shared" si="96"/>
        <v>129279795</v>
      </c>
    </row>
    <row r="2059" spans="1:19" ht="13.2">
      <c r="A2059" s="2" t="s">
        <v>906</v>
      </c>
      <c r="B2059" s="2" t="s">
        <v>4428</v>
      </c>
      <c r="C2059" s="5">
        <v>6.4</v>
      </c>
      <c r="D2059" s="7">
        <v>1987</v>
      </c>
      <c r="E2059" s="7" t="str">
        <f t="shared" si="97"/>
        <v>1980s</v>
      </c>
      <c r="F2059" s="9">
        <v>153665036</v>
      </c>
      <c r="G2059" s="11">
        <v>50</v>
      </c>
      <c r="H2059" s="2" t="s">
        <v>245</v>
      </c>
      <c r="I2059" s="2" t="s">
        <v>1187</v>
      </c>
      <c r="N2059" s="11">
        <v>84824</v>
      </c>
      <c r="O2059" s="11">
        <v>95</v>
      </c>
      <c r="P2059" s="2" t="s">
        <v>18</v>
      </c>
      <c r="Q2059" s="2" t="s">
        <v>19</v>
      </c>
      <c r="R2059" s="14">
        <v>28000000</v>
      </c>
      <c r="S2059" s="9">
        <f t="shared" si="96"/>
        <v>125665036</v>
      </c>
    </row>
    <row r="2060" spans="1:19" ht="13.2">
      <c r="A2060" s="2" t="s">
        <v>2002</v>
      </c>
      <c r="B2060" s="2" t="s">
        <v>4319</v>
      </c>
      <c r="C2060" s="5">
        <v>6.4</v>
      </c>
      <c r="D2060" s="7">
        <v>1994</v>
      </c>
      <c r="E2060" s="7" t="str">
        <f t="shared" si="97"/>
        <v>1990s</v>
      </c>
      <c r="F2060" s="9">
        <v>144833357</v>
      </c>
      <c r="G2060" s="11">
        <v>64</v>
      </c>
      <c r="H2060" s="2" t="s">
        <v>2250</v>
      </c>
      <c r="I2060" s="2" t="s">
        <v>1766</v>
      </c>
      <c r="N2060" s="11">
        <v>64742</v>
      </c>
      <c r="O2060" s="11">
        <v>111</v>
      </c>
      <c r="P2060" s="2" t="s">
        <v>18</v>
      </c>
      <c r="Q2060" s="2" t="s">
        <v>19</v>
      </c>
      <c r="R2060" s="14">
        <v>22000000</v>
      </c>
      <c r="S2060" s="9">
        <f t="shared" si="96"/>
        <v>122833357</v>
      </c>
    </row>
    <row r="2061" spans="1:19" ht="13.2">
      <c r="A2061" s="2" t="s">
        <v>3547</v>
      </c>
      <c r="B2061" s="2" t="s">
        <v>3548</v>
      </c>
      <c r="C2061" s="5">
        <v>6.4</v>
      </c>
      <c r="D2061" s="7">
        <v>2001</v>
      </c>
      <c r="E2061" s="7" t="str">
        <f t="shared" si="97"/>
        <v>2000s</v>
      </c>
      <c r="F2061" s="9">
        <v>145096820</v>
      </c>
      <c r="G2061" s="11">
        <v>142</v>
      </c>
      <c r="H2061" s="2" t="s">
        <v>869</v>
      </c>
      <c r="I2061" s="2" t="s">
        <v>2169</v>
      </c>
      <c r="N2061" s="11">
        <v>200260</v>
      </c>
      <c r="O2061" s="11">
        <v>431</v>
      </c>
      <c r="P2061" s="2" t="s">
        <v>18</v>
      </c>
      <c r="Q2061" s="2" t="s">
        <v>19</v>
      </c>
      <c r="R2061" s="14">
        <v>30000000</v>
      </c>
      <c r="S2061" s="9">
        <f t="shared" si="96"/>
        <v>115096820</v>
      </c>
    </row>
    <row r="2062" spans="1:19" ht="13.2">
      <c r="A2062" s="2" t="s">
        <v>1204</v>
      </c>
      <c r="B2062" s="2" t="s">
        <v>1755</v>
      </c>
      <c r="C2062" s="5">
        <v>6.4</v>
      </c>
      <c r="D2062" s="7">
        <v>2000</v>
      </c>
      <c r="E2062" s="7" t="str">
        <f t="shared" si="97"/>
        <v>2000s</v>
      </c>
      <c r="F2062" s="9">
        <v>182805123</v>
      </c>
      <c r="G2062" s="11">
        <v>149</v>
      </c>
      <c r="H2062" s="2" t="s">
        <v>1754</v>
      </c>
      <c r="I2062" s="2" t="s">
        <v>141</v>
      </c>
      <c r="N2062" s="11">
        <v>158864</v>
      </c>
      <c r="O2062" s="11">
        <v>395</v>
      </c>
      <c r="P2062" s="2" t="s">
        <v>18</v>
      </c>
      <c r="Q2062" s="2" t="s">
        <v>19</v>
      </c>
      <c r="R2062" s="14">
        <v>70000000</v>
      </c>
      <c r="S2062" s="9">
        <f t="shared" si="96"/>
        <v>112805123</v>
      </c>
    </row>
    <row r="2063" spans="1:19" ht="13.2">
      <c r="A2063" s="2" t="s">
        <v>2727</v>
      </c>
      <c r="B2063" s="2" t="s">
        <v>2742</v>
      </c>
      <c r="C2063" s="5">
        <v>6.4</v>
      </c>
      <c r="D2063" s="7">
        <v>1985</v>
      </c>
      <c r="E2063" s="7" t="str">
        <f t="shared" si="97"/>
        <v>1980s</v>
      </c>
      <c r="F2063" s="9">
        <v>150415432</v>
      </c>
      <c r="G2063" s="11">
        <v>96</v>
      </c>
      <c r="H2063" s="2" t="s">
        <v>2120</v>
      </c>
      <c r="I2063" s="2" t="s">
        <v>930</v>
      </c>
      <c r="N2063" s="11">
        <v>117606</v>
      </c>
      <c r="O2063" s="11">
        <v>217</v>
      </c>
      <c r="P2063" s="2" t="s">
        <v>18</v>
      </c>
      <c r="Q2063" s="2" t="s">
        <v>19</v>
      </c>
      <c r="R2063" s="14">
        <v>44000000</v>
      </c>
      <c r="S2063" s="9">
        <f t="shared" si="96"/>
        <v>106415432</v>
      </c>
    </row>
    <row r="2064" spans="1:19" ht="13.2">
      <c r="A2064" s="2" t="s">
        <v>397</v>
      </c>
      <c r="B2064" s="2" t="s">
        <v>1186</v>
      </c>
      <c r="C2064" s="5">
        <v>6.4</v>
      </c>
      <c r="D2064" s="7">
        <v>1997</v>
      </c>
      <c r="E2064" s="7" t="str">
        <f t="shared" si="97"/>
        <v>1990s</v>
      </c>
      <c r="F2064" s="9">
        <v>172620724</v>
      </c>
      <c r="G2064" s="11">
        <v>142</v>
      </c>
      <c r="H2064" s="2" t="s">
        <v>399</v>
      </c>
      <c r="I2064" s="2" t="s">
        <v>231</v>
      </c>
      <c r="N2064" s="11">
        <v>146134</v>
      </c>
      <c r="O2064" s="11">
        <v>393</v>
      </c>
      <c r="P2064" s="2" t="s">
        <v>18</v>
      </c>
      <c r="Q2064" s="2" t="s">
        <v>19</v>
      </c>
      <c r="R2064" s="14">
        <v>85000000</v>
      </c>
      <c r="S2064" s="9">
        <f t="shared" si="96"/>
        <v>87620724</v>
      </c>
    </row>
    <row r="2065" spans="1:19" ht="13.2">
      <c r="A2065" s="2" t="s">
        <v>1020</v>
      </c>
      <c r="B2065" s="2" t="s">
        <v>2841</v>
      </c>
      <c r="C2065" s="5">
        <v>6.4</v>
      </c>
      <c r="D2065" s="7">
        <v>2014</v>
      </c>
      <c r="E2065" s="7" t="str">
        <f t="shared" si="97"/>
        <v>2010s</v>
      </c>
      <c r="F2065" s="9">
        <v>126546825</v>
      </c>
      <c r="G2065" s="11">
        <v>433</v>
      </c>
      <c r="H2065" s="2" t="s">
        <v>1394</v>
      </c>
      <c r="I2065" s="2" t="s">
        <v>57</v>
      </c>
      <c r="N2065" s="11">
        <v>327367</v>
      </c>
      <c r="O2065" s="11">
        <v>918</v>
      </c>
      <c r="P2065" s="2" t="s">
        <v>18</v>
      </c>
      <c r="Q2065" s="2" t="s">
        <v>771</v>
      </c>
      <c r="R2065" s="14">
        <v>40000000</v>
      </c>
      <c r="S2065" s="9">
        <f t="shared" si="96"/>
        <v>86546825</v>
      </c>
    </row>
    <row r="2066" spans="1:19" ht="13.2">
      <c r="A2066" s="2" t="s">
        <v>134</v>
      </c>
      <c r="B2066" s="2" t="s">
        <v>437</v>
      </c>
      <c r="C2066" s="5">
        <v>6.4</v>
      </c>
      <c r="D2066" s="7">
        <v>2008</v>
      </c>
      <c r="E2066" s="7" t="str">
        <f t="shared" si="97"/>
        <v>2000s</v>
      </c>
      <c r="F2066" s="9">
        <v>227946274</v>
      </c>
      <c r="G2066" s="11">
        <v>318</v>
      </c>
      <c r="H2066" s="2" t="s">
        <v>436</v>
      </c>
      <c r="I2066" s="2" t="s">
        <v>97</v>
      </c>
      <c r="N2066" s="11">
        <v>343648</v>
      </c>
      <c r="O2066" s="11">
        <v>590</v>
      </c>
      <c r="P2066" s="2" t="s">
        <v>18</v>
      </c>
      <c r="Q2066" s="2" t="s">
        <v>19</v>
      </c>
      <c r="R2066" s="14">
        <v>150000000</v>
      </c>
      <c r="S2066" s="9">
        <f t="shared" si="96"/>
        <v>77946274</v>
      </c>
    </row>
    <row r="2067" spans="1:19" ht="13.2">
      <c r="A2067" s="2" t="s">
        <v>1249</v>
      </c>
      <c r="B2067" s="2" t="s">
        <v>1297</v>
      </c>
      <c r="C2067" s="5">
        <v>6.4</v>
      </c>
      <c r="D2067" s="7">
        <v>2005</v>
      </c>
      <c r="E2067" s="7" t="str">
        <f t="shared" si="97"/>
        <v>2000s</v>
      </c>
      <c r="F2067" s="9">
        <v>158115031</v>
      </c>
      <c r="G2067" s="11">
        <v>134</v>
      </c>
      <c r="H2067" s="2" t="s">
        <v>1296</v>
      </c>
      <c r="I2067" s="2" t="s">
        <v>1119</v>
      </c>
      <c r="N2067" s="11">
        <v>130070</v>
      </c>
      <c r="O2067" s="11">
        <v>316</v>
      </c>
      <c r="P2067" s="2" t="s">
        <v>18</v>
      </c>
      <c r="Q2067" s="2" t="s">
        <v>19</v>
      </c>
      <c r="R2067" s="14">
        <v>82000000</v>
      </c>
      <c r="S2067" s="9">
        <f t="shared" si="96"/>
        <v>76115031</v>
      </c>
    </row>
    <row r="2068" spans="1:19" ht="13.2">
      <c r="A2068" s="2" t="s">
        <v>339</v>
      </c>
      <c r="B2068" s="2" t="s">
        <v>341</v>
      </c>
      <c r="C2068" s="5">
        <v>6.4</v>
      </c>
      <c r="D2068" s="7">
        <v>2010</v>
      </c>
      <c r="E2068" s="7" t="str">
        <f t="shared" si="97"/>
        <v>2010s</v>
      </c>
      <c r="F2068" s="9">
        <v>238371987</v>
      </c>
      <c r="G2068" s="11">
        <v>226</v>
      </c>
      <c r="H2068" s="2" t="s">
        <v>164</v>
      </c>
      <c r="I2068" s="2" t="s">
        <v>340</v>
      </c>
      <c r="N2068" s="11">
        <v>138661</v>
      </c>
      <c r="O2068" s="11">
        <v>173</v>
      </c>
      <c r="P2068" s="2" t="s">
        <v>18</v>
      </c>
      <c r="Q2068" s="2" t="s">
        <v>19</v>
      </c>
      <c r="R2068" s="14">
        <v>165000000</v>
      </c>
      <c r="S2068" s="9">
        <f t="shared" si="96"/>
        <v>73371987</v>
      </c>
    </row>
    <row r="2069" spans="1:19" ht="13.2">
      <c r="A2069" s="2" t="s">
        <v>394</v>
      </c>
      <c r="B2069" s="2" t="s">
        <v>3467</v>
      </c>
      <c r="C2069" s="5">
        <v>6.4</v>
      </c>
      <c r="D2069" s="7">
        <v>1996</v>
      </c>
      <c r="E2069" s="7" t="str">
        <f t="shared" si="97"/>
        <v>1990s</v>
      </c>
      <c r="F2069" s="9">
        <v>104632573</v>
      </c>
      <c r="G2069" s="11">
        <v>53</v>
      </c>
      <c r="H2069" s="2" t="s">
        <v>3103</v>
      </c>
      <c r="I2069" s="2" t="s">
        <v>880</v>
      </c>
      <c r="N2069" s="11">
        <v>63839</v>
      </c>
      <c r="O2069" s="11">
        <v>118</v>
      </c>
      <c r="P2069" s="2" t="s">
        <v>18</v>
      </c>
      <c r="Q2069" s="2" t="s">
        <v>19</v>
      </c>
      <c r="R2069" s="14">
        <v>32000000</v>
      </c>
      <c r="S2069" s="9">
        <f t="shared" si="96"/>
        <v>72632573</v>
      </c>
    </row>
    <row r="2070" spans="1:19" ht="13.2">
      <c r="A2070" s="2" t="s">
        <v>847</v>
      </c>
      <c r="B2070" s="2" t="s">
        <v>1264</v>
      </c>
      <c r="C2070" s="5">
        <v>6.4</v>
      </c>
      <c r="D2070" s="7">
        <v>2006</v>
      </c>
      <c r="E2070" s="7" t="str">
        <f t="shared" si="97"/>
        <v>2000s</v>
      </c>
      <c r="F2070" s="9">
        <v>137340146</v>
      </c>
      <c r="G2070" s="11">
        <v>173</v>
      </c>
      <c r="H2070" s="2" t="s">
        <v>1263</v>
      </c>
      <c r="I2070" s="2" t="s">
        <v>1119</v>
      </c>
      <c r="N2070" s="11">
        <v>246492</v>
      </c>
      <c r="O2070" s="11">
        <v>685</v>
      </c>
      <c r="P2070" s="2" t="s">
        <v>18</v>
      </c>
      <c r="Q2070" s="2" t="s">
        <v>19</v>
      </c>
      <c r="R2070" s="14">
        <v>70000000</v>
      </c>
      <c r="S2070" s="9">
        <f t="shared" si="96"/>
        <v>67340146</v>
      </c>
    </row>
    <row r="2071" spans="1:19" ht="13.2">
      <c r="A2071" s="2" t="s">
        <v>248</v>
      </c>
      <c r="B2071" s="2" t="s">
        <v>710</v>
      </c>
      <c r="C2071" s="5">
        <v>6.4</v>
      </c>
      <c r="D2071" s="7">
        <v>2004</v>
      </c>
      <c r="E2071" s="7" t="str">
        <f t="shared" si="97"/>
        <v>2000s</v>
      </c>
      <c r="F2071" s="9">
        <v>186739919</v>
      </c>
      <c r="G2071" s="11">
        <v>239</v>
      </c>
      <c r="H2071" s="2" t="s">
        <v>136</v>
      </c>
      <c r="I2071" s="2" t="s">
        <v>222</v>
      </c>
      <c r="N2071" s="11">
        <v>333248</v>
      </c>
      <c r="O2071" s="11">
        <v>1159</v>
      </c>
      <c r="P2071" s="2" t="s">
        <v>18</v>
      </c>
      <c r="Q2071" s="2" t="s">
        <v>19</v>
      </c>
      <c r="R2071" s="14">
        <v>125000000</v>
      </c>
      <c r="S2071" s="9">
        <f t="shared" si="96"/>
        <v>61739919</v>
      </c>
    </row>
    <row r="2072" spans="1:19" ht="13.2">
      <c r="A2072" s="2" t="s">
        <v>2020</v>
      </c>
      <c r="B2072" s="2" t="s">
        <v>2353</v>
      </c>
      <c r="C2072" s="5">
        <v>6.4</v>
      </c>
      <c r="D2072" s="7">
        <v>2003</v>
      </c>
      <c r="E2072" s="7" t="str">
        <f t="shared" si="97"/>
        <v>2000s</v>
      </c>
      <c r="F2072" s="9">
        <v>105807520</v>
      </c>
      <c r="G2072" s="11">
        <v>140</v>
      </c>
      <c r="H2072" s="2" t="s">
        <v>874</v>
      </c>
      <c r="I2072" s="2" t="s">
        <v>373</v>
      </c>
      <c r="N2072" s="11">
        <v>156717</v>
      </c>
      <c r="O2072" s="11">
        <v>357</v>
      </c>
      <c r="P2072" s="2" t="s">
        <v>18</v>
      </c>
      <c r="Q2072" s="2" t="s">
        <v>19</v>
      </c>
      <c r="R2072" s="14">
        <v>50000000</v>
      </c>
      <c r="S2072" s="9">
        <f t="shared" si="96"/>
        <v>55807520</v>
      </c>
    </row>
    <row r="2073" spans="1:19" ht="13.2">
      <c r="A2073" s="2" t="s">
        <v>2855</v>
      </c>
      <c r="B2073" s="2" t="s">
        <v>2857</v>
      </c>
      <c r="C2073" s="5">
        <v>6.4</v>
      </c>
      <c r="D2073" s="7">
        <v>2009</v>
      </c>
      <c r="E2073" s="7" t="str">
        <f t="shared" si="97"/>
        <v>2000s</v>
      </c>
      <c r="F2073" s="9">
        <v>93952276</v>
      </c>
      <c r="G2073" s="11">
        <v>161</v>
      </c>
      <c r="H2073" s="2" t="s">
        <v>750</v>
      </c>
      <c r="I2073" s="2" t="s">
        <v>2856</v>
      </c>
      <c r="N2073" s="11">
        <v>132048</v>
      </c>
      <c r="O2073" s="11">
        <v>203</v>
      </c>
      <c r="P2073" s="2" t="s">
        <v>18</v>
      </c>
      <c r="Q2073" s="2" t="s">
        <v>19</v>
      </c>
      <c r="R2073" s="14">
        <v>40000000</v>
      </c>
      <c r="S2073" s="9">
        <f t="shared" si="96"/>
        <v>53952276</v>
      </c>
    </row>
    <row r="2074" spans="1:19" ht="13.2">
      <c r="A2074" s="2" t="s">
        <v>1716</v>
      </c>
      <c r="B2074" s="2" t="s">
        <v>1717</v>
      </c>
      <c r="C2074" s="5">
        <v>6.4</v>
      </c>
      <c r="D2074" s="7">
        <v>2002</v>
      </c>
      <c r="E2074" s="7" t="str">
        <f t="shared" si="97"/>
        <v>2000s</v>
      </c>
      <c r="F2074" s="9">
        <v>118471320</v>
      </c>
      <c r="G2074" s="11">
        <v>176</v>
      </c>
      <c r="H2074" s="2" t="s">
        <v>512</v>
      </c>
      <c r="I2074" s="2" t="s">
        <v>269</v>
      </c>
      <c r="N2074" s="11">
        <v>86504</v>
      </c>
      <c r="O2074" s="11">
        <v>568</v>
      </c>
      <c r="P2074" s="2" t="s">
        <v>18</v>
      </c>
      <c r="Q2074" s="2" t="s">
        <v>19</v>
      </c>
      <c r="R2074" s="14">
        <v>68000000</v>
      </c>
      <c r="S2074" s="9">
        <f t="shared" si="96"/>
        <v>50471320</v>
      </c>
    </row>
    <row r="2075" spans="1:19" ht="13.2">
      <c r="A2075" s="2" t="s">
        <v>3242</v>
      </c>
      <c r="B2075" s="2" t="s">
        <v>3243</v>
      </c>
      <c r="C2075" s="5">
        <v>6.4</v>
      </c>
      <c r="D2075" s="7">
        <v>1979</v>
      </c>
      <c r="E2075" s="7" t="str">
        <f t="shared" si="97"/>
        <v>1970s</v>
      </c>
      <c r="F2075" s="9">
        <v>82300000</v>
      </c>
      <c r="G2075" s="11">
        <v>134</v>
      </c>
      <c r="H2075" s="2" t="s">
        <v>732</v>
      </c>
      <c r="I2075" s="2" t="s">
        <v>564</v>
      </c>
      <c r="N2075" s="11">
        <v>63330</v>
      </c>
      <c r="O2075" s="11">
        <v>405</v>
      </c>
      <c r="P2075" s="2" t="s">
        <v>18</v>
      </c>
      <c r="Q2075" s="2" t="s">
        <v>19</v>
      </c>
      <c r="R2075" s="14">
        <v>35000000</v>
      </c>
      <c r="S2075" s="9">
        <f t="shared" si="96"/>
        <v>47300000</v>
      </c>
    </row>
    <row r="2076" spans="1:19" ht="13.2">
      <c r="A2076" s="2" t="s">
        <v>2836</v>
      </c>
      <c r="B2076" s="2" t="s">
        <v>2837</v>
      </c>
      <c r="C2076" s="5">
        <v>6.4</v>
      </c>
      <c r="D2076" s="7">
        <v>1999</v>
      </c>
      <c r="E2076" s="7" t="str">
        <f t="shared" si="97"/>
        <v>1990s</v>
      </c>
      <c r="F2076" s="9">
        <v>116735231</v>
      </c>
      <c r="G2076" s="11">
        <v>129</v>
      </c>
      <c r="H2076" s="2" t="s">
        <v>1137</v>
      </c>
      <c r="I2076" s="2" t="s">
        <v>212</v>
      </c>
      <c r="N2076" s="11">
        <v>56646</v>
      </c>
      <c r="O2076" s="11">
        <v>336</v>
      </c>
      <c r="P2076" s="2" t="s">
        <v>18</v>
      </c>
      <c r="Q2076" s="2" t="s">
        <v>19</v>
      </c>
      <c r="R2076" s="14">
        <v>70000000</v>
      </c>
      <c r="S2076" s="9">
        <f t="shared" si="96"/>
        <v>46735231</v>
      </c>
    </row>
    <row r="2077" spans="1:19" ht="13.2">
      <c r="A2077" s="2" t="s">
        <v>2768</v>
      </c>
      <c r="B2077" s="2" t="s">
        <v>2893</v>
      </c>
      <c r="C2077" s="5">
        <v>6.4</v>
      </c>
      <c r="D2077" s="7">
        <v>2009</v>
      </c>
      <c r="E2077" s="7" t="str">
        <f t="shared" si="97"/>
        <v>2000s</v>
      </c>
      <c r="F2077" s="9">
        <v>64149837</v>
      </c>
      <c r="G2077" s="11">
        <v>191</v>
      </c>
      <c r="H2077" s="2" t="s">
        <v>2891</v>
      </c>
      <c r="I2077" s="2" t="s">
        <v>2892</v>
      </c>
      <c r="N2077" s="11">
        <v>146899</v>
      </c>
      <c r="O2077" s="11">
        <v>185</v>
      </c>
      <c r="P2077" s="2" t="s">
        <v>18</v>
      </c>
      <c r="Q2077" s="2" t="s">
        <v>19</v>
      </c>
      <c r="R2077" s="14">
        <v>20000000</v>
      </c>
      <c r="S2077" s="9">
        <f t="shared" si="96"/>
        <v>44149837</v>
      </c>
    </row>
    <row r="2078" spans="1:19" ht="13.2">
      <c r="A2078" s="2" t="s">
        <v>397</v>
      </c>
      <c r="B2078" s="2" t="s">
        <v>716</v>
      </c>
      <c r="C2078" s="5">
        <v>6.4</v>
      </c>
      <c r="D2078" s="7">
        <v>2000</v>
      </c>
      <c r="E2078" s="7" t="str">
        <f t="shared" si="97"/>
        <v>2000s</v>
      </c>
      <c r="F2078" s="9">
        <v>182618434</v>
      </c>
      <c r="G2078" s="11">
        <v>231</v>
      </c>
      <c r="H2078" s="2" t="s">
        <v>399</v>
      </c>
      <c r="I2078" s="2" t="s">
        <v>715</v>
      </c>
      <c r="N2078" s="11">
        <v>133076</v>
      </c>
      <c r="O2078" s="11">
        <v>779</v>
      </c>
      <c r="P2078" s="2" t="s">
        <v>18</v>
      </c>
      <c r="Q2078" s="2" t="s">
        <v>19</v>
      </c>
      <c r="R2078" s="14">
        <v>140000000</v>
      </c>
      <c r="S2078" s="9">
        <f t="shared" si="96"/>
        <v>42618434</v>
      </c>
    </row>
    <row r="2079" spans="1:19" ht="13.2">
      <c r="A2079" s="2" t="s">
        <v>2105</v>
      </c>
      <c r="B2079" s="2" t="s">
        <v>5802</v>
      </c>
      <c r="C2079" s="5">
        <v>6.4</v>
      </c>
      <c r="D2079" s="7">
        <v>1992</v>
      </c>
      <c r="E2079" s="7" t="str">
        <f t="shared" si="97"/>
        <v>1990s</v>
      </c>
      <c r="F2079" s="9">
        <v>50752337</v>
      </c>
      <c r="G2079" s="11">
        <v>22</v>
      </c>
      <c r="H2079" s="2" t="s">
        <v>3307</v>
      </c>
      <c r="I2079" s="2" t="s">
        <v>5711</v>
      </c>
      <c r="N2079" s="11">
        <v>44502</v>
      </c>
      <c r="O2079" s="11">
        <v>46</v>
      </c>
      <c r="P2079" s="2" t="s">
        <v>18</v>
      </c>
      <c r="Q2079" s="2" t="s">
        <v>19</v>
      </c>
      <c r="R2079" s="14">
        <v>10000000</v>
      </c>
      <c r="S2079" s="9">
        <f t="shared" si="96"/>
        <v>40752337</v>
      </c>
    </row>
    <row r="2080" spans="1:19" ht="13.2">
      <c r="A2080" s="2" t="s">
        <v>5128</v>
      </c>
      <c r="B2080" s="2" t="s">
        <v>5129</v>
      </c>
      <c r="C2080" s="5">
        <v>6.4</v>
      </c>
      <c r="D2080" s="7">
        <v>2012</v>
      </c>
      <c r="E2080" s="7" t="str">
        <f t="shared" si="97"/>
        <v>2010s</v>
      </c>
      <c r="F2080" s="9">
        <v>54322273</v>
      </c>
      <c r="G2080" s="11">
        <v>462</v>
      </c>
      <c r="H2080" s="2" t="s">
        <v>498</v>
      </c>
      <c r="I2080" s="2" t="s">
        <v>59</v>
      </c>
      <c r="N2080" s="11">
        <v>139749</v>
      </c>
      <c r="O2080" s="11">
        <v>509</v>
      </c>
      <c r="P2080" s="2" t="s">
        <v>18</v>
      </c>
      <c r="Q2080" s="2" t="s">
        <v>30</v>
      </c>
      <c r="R2080" s="14">
        <v>17000000</v>
      </c>
      <c r="S2080" s="9">
        <f t="shared" si="96"/>
        <v>37322273</v>
      </c>
    </row>
    <row r="2081" spans="1:19" ht="13.2">
      <c r="A2081" s="2" t="s">
        <v>1954</v>
      </c>
      <c r="B2081" s="2" t="s">
        <v>5010</v>
      </c>
      <c r="C2081" s="5">
        <v>6.4</v>
      </c>
      <c r="D2081" s="7">
        <v>1999</v>
      </c>
      <c r="E2081" s="7" t="str">
        <f t="shared" si="97"/>
        <v>1990s</v>
      </c>
      <c r="F2081" s="9">
        <v>52885587</v>
      </c>
      <c r="G2081" s="11">
        <v>67</v>
      </c>
      <c r="H2081" s="2" t="s">
        <v>2122</v>
      </c>
      <c r="I2081" s="2" t="s">
        <v>199</v>
      </c>
      <c r="N2081" s="11">
        <v>35312</v>
      </c>
      <c r="O2081" s="11">
        <v>267</v>
      </c>
      <c r="P2081" s="2" t="s">
        <v>18</v>
      </c>
      <c r="Q2081" s="2" t="s">
        <v>19</v>
      </c>
      <c r="R2081" s="14">
        <v>16000000</v>
      </c>
      <c r="S2081" s="9">
        <f t="shared" si="96"/>
        <v>36885587</v>
      </c>
    </row>
    <row r="2082" spans="1:19" ht="13.2">
      <c r="A2082" s="2" t="s">
        <v>682</v>
      </c>
      <c r="B2082" s="2" t="s">
        <v>685</v>
      </c>
      <c r="C2082" s="5">
        <v>6.4</v>
      </c>
      <c r="D2082" s="7">
        <v>2014</v>
      </c>
      <c r="E2082" s="7" t="str">
        <f t="shared" si="97"/>
        <v>2010s</v>
      </c>
      <c r="F2082" s="9">
        <v>131536019</v>
      </c>
      <c r="G2082" s="11">
        <v>159</v>
      </c>
      <c r="H2082" s="2" t="s">
        <v>683</v>
      </c>
      <c r="I2082" s="2" t="s">
        <v>684</v>
      </c>
      <c r="N2082" s="11">
        <v>58498</v>
      </c>
      <c r="O2082" s="11">
        <v>99</v>
      </c>
      <c r="P2082" s="2" t="s">
        <v>18</v>
      </c>
      <c r="Q2082" s="2" t="s">
        <v>19</v>
      </c>
      <c r="R2082" s="14">
        <v>103000000</v>
      </c>
      <c r="S2082" s="9">
        <f t="shared" si="96"/>
        <v>28536019</v>
      </c>
    </row>
    <row r="2083" spans="1:19" ht="13.2">
      <c r="A2083" s="2" t="s">
        <v>518</v>
      </c>
      <c r="B2083" s="2" t="s">
        <v>4344</v>
      </c>
      <c r="C2083" s="5">
        <v>6.4</v>
      </c>
      <c r="D2083" s="7">
        <v>2012</v>
      </c>
      <c r="E2083" s="7" t="str">
        <f t="shared" si="97"/>
        <v>2010s</v>
      </c>
      <c r="F2083" s="9">
        <v>49002815</v>
      </c>
      <c r="G2083" s="11">
        <v>88</v>
      </c>
      <c r="H2083" s="2" t="s">
        <v>1492</v>
      </c>
      <c r="I2083" s="2" t="s">
        <v>4343</v>
      </c>
      <c r="N2083" s="11">
        <v>15665</v>
      </c>
      <c r="O2083" s="11">
        <v>35</v>
      </c>
      <c r="P2083" s="2" t="s">
        <v>18</v>
      </c>
      <c r="Q2083" s="2" t="s">
        <v>19</v>
      </c>
      <c r="R2083" s="14">
        <v>22000000</v>
      </c>
      <c r="S2083" s="9">
        <f t="shared" si="96"/>
        <v>27002815</v>
      </c>
    </row>
    <row r="2084" spans="1:19" ht="13.2">
      <c r="A2084" s="2" t="s">
        <v>2292</v>
      </c>
      <c r="B2084" s="2" t="s">
        <v>3813</v>
      </c>
      <c r="C2084" s="5">
        <v>6.4</v>
      </c>
      <c r="D2084" s="7">
        <v>2003</v>
      </c>
      <c r="E2084" s="7" t="str">
        <f t="shared" si="97"/>
        <v>2000s</v>
      </c>
      <c r="F2084" s="9">
        <v>55845943</v>
      </c>
      <c r="G2084" s="11">
        <v>178</v>
      </c>
      <c r="H2084" s="2" t="s">
        <v>200</v>
      </c>
      <c r="I2084" s="2" t="s">
        <v>23</v>
      </c>
      <c r="N2084" s="11">
        <v>130094</v>
      </c>
      <c r="O2084" s="11">
        <v>471</v>
      </c>
      <c r="P2084" s="2" t="s">
        <v>18</v>
      </c>
      <c r="Q2084" s="2" t="s">
        <v>19</v>
      </c>
      <c r="R2084" s="14">
        <v>29000000</v>
      </c>
      <c r="S2084" s="9">
        <f t="shared" si="96"/>
        <v>26845943</v>
      </c>
    </row>
    <row r="2085" spans="1:19" ht="13.2">
      <c r="A2085" s="2" t="s">
        <v>3317</v>
      </c>
      <c r="B2085" s="2" t="s">
        <v>4948</v>
      </c>
      <c r="C2085" s="5">
        <v>6.4</v>
      </c>
      <c r="D2085" s="7">
        <v>2006</v>
      </c>
      <c r="E2085" s="7" t="str">
        <f t="shared" si="97"/>
        <v>2000s</v>
      </c>
      <c r="F2085" s="9">
        <v>41777564</v>
      </c>
      <c r="G2085" s="11">
        <v>265</v>
      </c>
      <c r="H2085" s="2" t="s">
        <v>2897</v>
      </c>
      <c r="I2085" s="2" t="s">
        <v>4741</v>
      </c>
      <c r="N2085" s="11">
        <v>129719</v>
      </c>
      <c r="O2085" s="11">
        <v>855</v>
      </c>
      <c r="P2085" s="2" t="s">
        <v>18</v>
      </c>
      <c r="Q2085" s="2" t="s">
        <v>19</v>
      </c>
      <c r="R2085" s="14">
        <v>15000000</v>
      </c>
      <c r="S2085" s="9">
        <f t="shared" si="96"/>
        <v>26777564</v>
      </c>
    </row>
    <row r="2086" spans="1:19" ht="13.2">
      <c r="A2086" s="2" t="s">
        <v>1780</v>
      </c>
      <c r="B2086" s="2" t="s">
        <v>1781</v>
      </c>
      <c r="C2086" s="5">
        <v>6.4</v>
      </c>
      <c r="D2086" s="7">
        <v>2000</v>
      </c>
      <c r="E2086" s="7" t="str">
        <f t="shared" si="97"/>
        <v>2000s</v>
      </c>
      <c r="F2086" s="9">
        <v>90454043</v>
      </c>
      <c r="G2086" s="11">
        <v>169</v>
      </c>
      <c r="H2086" s="2" t="s">
        <v>27</v>
      </c>
      <c r="I2086" s="2" t="s">
        <v>1780</v>
      </c>
      <c r="N2086" s="11">
        <v>60165</v>
      </c>
      <c r="O2086" s="11">
        <v>326</v>
      </c>
      <c r="P2086" s="2" t="s">
        <v>18</v>
      </c>
      <c r="Q2086" s="2" t="s">
        <v>19</v>
      </c>
      <c r="R2086" s="14">
        <v>65000000</v>
      </c>
      <c r="S2086" s="9">
        <f t="shared" si="96"/>
        <v>25454043</v>
      </c>
    </row>
    <row r="2087" spans="1:19" ht="13.2">
      <c r="A2087" s="2" t="s">
        <v>2292</v>
      </c>
      <c r="B2087" s="2" t="s">
        <v>5142</v>
      </c>
      <c r="C2087" s="5">
        <v>6.4</v>
      </c>
      <c r="D2087" s="7">
        <v>1998</v>
      </c>
      <c r="E2087" s="7" t="str">
        <f t="shared" si="97"/>
        <v>1990s</v>
      </c>
      <c r="F2087" s="9">
        <v>40064955</v>
      </c>
      <c r="G2087" s="11">
        <v>154</v>
      </c>
      <c r="H2087" s="2" t="s">
        <v>3149</v>
      </c>
      <c r="I2087" s="2" t="s">
        <v>381</v>
      </c>
      <c r="N2087" s="11">
        <v>92074</v>
      </c>
      <c r="O2087" s="11">
        <v>502</v>
      </c>
      <c r="P2087" s="2" t="s">
        <v>18</v>
      </c>
      <c r="Q2087" s="2" t="s">
        <v>19</v>
      </c>
      <c r="R2087" s="14">
        <v>15000000</v>
      </c>
      <c r="S2087" s="9">
        <f t="shared" si="96"/>
        <v>25064955</v>
      </c>
    </row>
    <row r="2088" spans="1:19" ht="13.2">
      <c r="A2088" s="2" t="s">
        <v>1117</v>
      </c>
      <c r="B2088" s="2" t="s">
        <v>1317</v>
      </c>
      <c r="C2088" s="5">
        <v>6.4</v>
      </c>
      <c r="D2088" s="7">
        <v>2011</v>
      </c>
      <c r="E2088" s="7" t="str">
        <f t="shared" si="97"/>
        <v>2010s</v>
      </c>
      <c r="F2088" s="9">
        <v>103028109</v>
      </c>
      <c r="G2088" s="11">
        <v>204</v>
      </c>
      <c r="H2088" s="2" t="s">
        <v>874</v>
      </c>
      <c r="I2088" s="2" t="s">
        <v>1119</v>
      </c>
      <c r="N2088" s="11">
        <v>172878</v>
      </c>
      <c r="O2088" s="11">
        <v>203</v>
      </c>
      <c r="P2088" s="2" t="s">
        <v>18</v>
      </c>
      <c r="Q2088" s="2" t="s">
        <v>19</v>
      </c>
      <c r="R2088" s="14">
        <v>80000000</v>
      </c>
      <c r="S2088" s="9">
        <f t="shared" si="96"/>
        <v>23028109</v>
      </c>
    </row>
    <row r="2089" spans="1:19" ht="13.2">
      <c r="A2089" s="2" t="s">
        <v>274</v>
      </c>
      <c r="B2089" s="2" t="s">
        <v>2112</v>
      </c>
      <c r="C2089" s="5">
        <v>6.4</v>
      </c>
      <c r="D2089" s="7">
        <v>2015</v>
      </c>
      <c r="E2089" s="7" t="str">
        <f t="shared" si="97"/>
        <v>2010s</v>
      </c>
      <c r="F2089" s="9">
        <v>80021740</v>
      </c>
      <c r="G2089" s="11">
        <v>218</v>
      </c>
      <c r="H2089" s="2" t="s">
        <v>2110</v>
      </c>
      <c r="I2089" s="2" t="s">
        <v>2111</v>
      </c>
      <c r="N2089" s="11">
        <v>47968</v>
      </c>
      <c r="O2089" s="11">
        <v>154</v>
      </c>
      <c r="P2089" s="2" t="s">
        <v>18</v>
      </c>
      <c r="Q2089" s="2" t="s">
        <v>19</v>
      </c>
      <c r="R2089" s="14">
        <v>58000000</v>
      </c>
      <c r="S2089" s="9">
        <f t="shared" si="96"/>
        <v>22021740</v>
      </c>
    </row>
    <row r="2090" spans="1:19" ht="13.2">
      <c r="A2090" s="2" t="s">
        <v>1634</v>
      </c>
      <c r="B2090" s="2" t="s">
        <v>3263</v>
      </c>
      <c r="C2090" s="5">
        <v>6.4</v>
      </c>
      <c r="D2090" s="7">
        <v>1998</v>
      </c>
      <c r="E2090" s="7" t="str">
        <f t="shared" si="97"/>
        <v>1990s</v>
      </c>
      <c r="F2090" s="9">
        <v>56876365</v>
      </c>
      <c r="G2090" s="11">
        <v>83</v>
      </c>
      <c r="H2090" s="2" t="s">
        <v>74</v>
      </c>
      <c r="I2090" s="2" t="s">
        <v>129</v>
      </c>
      <c r="N2090" s="11">
        <v>125219</v>
      </c>
      <c r="O2090" s="11">
        <v>244</v>
      </c>
      <c r="P2090" s="2" t="s">
        <v>18</v>
      </c>
      <c r="Q2090" s="2" t="s">
        <v>19</v>
      </c>
      <c r="R2090" s="14">
        <v>35000000</v>
      </c>
      <c r="S2090" s="9">
        <f t="shared" si="96"/>
        <v>21876365</v>
      </c>
    </row>
    <row r="2091" spans="1:19" ht="13.2">
      <c r="A2091" s="2" t="s">
        <v>1249</v>
      </c>
      <c r="B2091" s="2" t="s">
        <v>3618</v>
      </c>
      <c r="C2091" s="5">
        <v>6.4</v>
      </c>
      <c r="D2091" s="7">
        <v>1994</v>
      </c>
      <c r="E2091" s="7" t="str">
        <f t="shared" si="97"/>
        <v>1990s</v>
      </c>
      <c r="F2091" s="9">
        <v>51109400</v>
      </c>
      <c r="G2091" s="11">
        <v>43</v>
      </c>
      <c r="H2091" s="2" t="s">
        <v>555</v>
      </c>
      <c r="I2091" s="2" t="s">
        <v>3515</v>
      </c>
      <c r="N2091" s="11">
        <v>76850</v>
      </c>
      <c r="O2091" s="11">
        <v>85</v>
      </c>
      <c r="P2091" s="2" t="s">
        <v>18</v>
      </c>
      <c r="Q2091" s="2" t="s">
        <v>19</v>
      </c>
      <c r="R2091" s="14">
        <v>30000000</v>
      </c>
      <c r="S2091" s="9">
        <f t="shared" si="96"/>
        <v>21109400</v>
      </c>
    </row>
    <row r="2092" spans="1:19" ht="13.2">
      <c r="A2092" s="2" t="s">
        <v>1921</v>
      </c>
      <c r="B2092" s="2" t="s">
        <v>1923</v>
      </c>
      <c r="C2092" s="5">
        <v>6.4</v>
      </c>
      <c r="D2092" s="7">
        <v>2015</v>
      </c>
      <c r="E2092" s="7" t="str">
        <f t="shared" si="97"/>
        <v>2010s</v>
      </c>
      <c r="F2092" s="9">
        <v>81687587</v>
      </c>
      <c r="G2092" s="11">
        <v>249</v>
      </c>
      <c r="H2092" s="2" t="s">
        <v>1394</v>
      </c>
      <c r="I2092" s="2" t="s">
        <v>1922</v>
      </c>
      <c r="N2092" s="11">
        <v>138246</v>
      </c>
      <c r="O2092" s="11">
        <v>360</v>
      </c>
      <c r="P2092" s="2" t="s">
        <v>18</v>
      </c>
      <c r="Q2092" s="2" t="s">
        <v>19</v>
      </c>
      <c r="R2092" s="14">
        <v>61000000</v>
      </c>
      <c r="S2092" s="9">
        <f t="shared" si="96"/>
        <v>20687587</v>
      </c>
    </row>
    <row r="2093" spans="1:19" ht="13.2">
      <c r="A2093" s="2" t="s">
        <v>5614</v>
      </c>
      <c r="B2093" s="2" t="s">
        <v>5615</v>
      </c>
      <c r="C2093" s="5">
        <v>6.4</v>
      </c>
      <c r="D2093" s="7">
        <v>2015</v>
      </c>
      <c r="E2093" s="7" t="str">
        <f t="shared" si="97"/>
        <v>2010s</v>
      </c>
      <c r="F2093" s="9">
        <v>31990064</v>
      </c>
      <c r="G2093" s="11">
        <v>191</v>
      </c>
      <c r="H2093" s="2" t="s">
        <v>1839</v>
      </c>
      <c r="I2093" s="2" t="s">
        <v>5606</v>
      </c>
      <c r="N2093" s="11">
        <v>63390</v>
      </c>
      <c r="O2093" s="11">
        <v>160</v>
      </c>
      <c r="P2093" s="2" t="s">
        <v>18</v>
      </c>
      <c r="Q2093" s="2" t="s">
        <v>19</v>
      </c>
      <c r="R2093" s="14">
        <v>12000000</v>
      </c>
      <c r="S2093" s="9">
        <f t="shared" si="96"/>
        <v>19990064</v>
      </c>
    </row>
    <row r="2094" spans="1:19" ht="13.2">
      <c r="A2094" s="2" t="s">
        <v>43</v>
      </c>
      <c r="B2094" s="2" t="s">
        <v>176</v>
      </c>
      <c r="C2094" s="5">
        <v>6.4</v>
      </c>
      <c r="D2094" s="7">
        <v>2013</v>
      </c>
      <c r="E2094" s="7" t="str">
        <f t="shared" si="97"/>
        <v>2010s</v>
      </c>
      <c r="F2094" s="9">
        <v>234903076</v>
      </c>
      <c r="G2094" s="11">
        <v>525</v>
      </c>
      <c r="H2094" s="2" t="s">
        <v>119</v>
      </c>
      <c r="I2094" s="2" t="s">
        <v>175</v>
      </c>
      <c r="N2094" s="11">
        <v>175409</v>
      </c>
      <c r="O2094" s="11">
        <v>511</v>
      </c>
      <c r="P2094" s="2" t="s">
        <v>18</v>
      </c>
      <c r="Q2094" s="2" t="s">
        <v>19</v>
      </c>
      <c r="R2094" s="14">
        <v>215000000</v>
      </c>
      <c r="S2094" s="9">
        <f t="shared" si="96"/>
        <v>19903076</v>
      </c>
    </row>
    <row r="2095" spans="1:19" ht="13.2">
      <c r="A2095" s="2" t="s">
        <v>6567</v>
      </c>
      <c r="B2095" s="2" t="s">
        <v>6568</v>
      </c>
      <c r="C2095" s="5">
        <v>6.4</v>
      </c>
      <c r="D2095" s="7">
        <v>2011</v>
      </c>
      <c r="E2095" s="7" t="str">
        <f t="shared" si="97"/>
        <v>2010s</v>
      </c>
      <c r="F2095" s="9">
        <v>24809547</v>
      </c>
      <c r="G2095" s="11">
        <v>179</v>
      </c>
      <c r="H2095" s="2" t="s">
        <v>1278</v>
      </c>
      <c r="I2095" s="2" t="s">
        <v>1008</v>
      </c>
      <c r="N2095" s="11">
        <v>74875</v>
      </c>
      <c r="O2095" s="11">
        <v>115</v>
      </c>
      <c r="P2095" s="2" t="s">
        <v>18</v>
      </c>
      <c r="Q2095" s="2" t="s">
        <v>19</v>
      </c>
      <c r="R2095" s="14">
        <v>5000000</v>
      </c>
      <c r="S2095" s="9">
        <f t="shared" si="96"/>
        <v>19809547</v>
      </c>
    </row>
    <row r="2096" spans="1:19" ht="13.2">
      <c r="A2096" s="2" t="s">
        <v>1056</v>
      </c>
      <c r="B2096" s="2" t="s">
        <v>2902</v>
      </c>
      <c r="C2096" s="5">
        <v>6.4</v>
      </c>
      <c r="D2096" s="7">
        <v>2001</v>
      </c>
      <c r="E2096" s="7" t="str">
        <f t="shared" si="97"/>
        <v>2000s</v>
      </c>
      <c r="F2096" s="9">
        <v>59068786</v>
      </c>
      <c r="G2096" s="11">
        <v>131</v>
      </c>
      <c r="H2096" s="2" t="s">
        <v>989</v>
      </c>
      <c r="I2096" s="2" t="s">
        <v>2901</v>
      </c>
      <c r="N2096" s="11">
        <v>86902</v>
      </c>
      <c r="O2096" s="11">
        <v>411</v>
      </c>
      <c r="P2096" s="2" t="s">
        <v>18</v>
      </c>
      <c r="Q2096" s="2" t="s">
        <v>19</v>
      </c>
      <c r="R2096" s="14">
        <v>40000000</v>
      </c>
      <c r="S2096" s="9">
        <f t="shared" si="96"/>
        <v>19068786</v>
      </c>
    </row>
    <row r="2097" spans="1:19" ht="13.2">
      <c r="A2097" s="2" t="s">
        <v>2176</v>
      </c>
      <c r="B2097" s="2" t="s">
        <v>5175</v>
      </c>
      <c r="C2097" s="5">
        <v>6.4</v>
      </c>
      <c r="D2097" s="7">
        <v>2005</v>
      </c>
      <c r="E2097" s="7" t="str">
        <f t="shared" si="97"/>
        <v>2000s</v>
      </c>
      <c r="F2097" s="9">
        <v>32645546</v>
      </c>
      <c r="G2097" s="11">
        <v>96</v>
      </c>
      <c r="H2097" s="2" t="s">
        <v>1887</v>
      </c>
      <c r="I2097" s="2" t="s">
        <v>3328</v>
      </c>
      <c r="N2097" s="11">
        <v>8427</v>
      </c>
      <c r="O2097" s="11">
        <v>88</v>
      </c>
      <c r="P2097" s="2" t="s">
        <v>18</v>
      </c>
      <c r="Q2097" s="2" t="s">
        <v>19</v>
      </c>
      <c r="R2097" s="14">
        <v>14000000</v>
      </c>
      <c r="S2097" s="9">
        <f t="shared" si="96"/>
        <v>18645546</v>
      </c>
    </row>
    <row r="2098" spans="1:19" ht="13.2">
      <c r="A2098" s="2" t="s">
        <v>2305</v>
      </c>
      <c r="B2098" s="2" t="s">
        <v>5350</v>
      </c>
      <c r="C2098" s="5">
        <v>6.4</v>
      </c>
      <c r="D2098" s="7">
        <v>2011</v>
      </c>
      <c r="E2098" s="7" t="str">
        <f t="shared" si="97"/>
        <v>2010s</v>
      </c>
      <c r="F2098" s="9">
        <v>29959436</v>
      </c>
      <c r="G2098" s="11">
        <v>331</v>
      </c>
      <c r="H2098" s="2" t="s">
        <v>2710</v>
      </c>
      <c r="I2098" s="2" t="s">
        <v>1208</v>
      </c>
      <c r="J2098" t="str">
        <f>IF(I2098="Meryl Streep",B2098," ")</f>
        <v>The Iron Lady </v>
      </c>
      <c r="N2098" s="11">
        <v>82327</v>
      </c>
      <c r="O2098" s="11">
        <v>350</v>
      </c>
      <c r="P2098" s="2" t="s">
        <v>18</v>
      </c>
      <c r="Q2098" s="2" t="s">
        <v>30</v>
      </c>
      <c r="R2098" s="14">
        <v>13000000</v>
      </c>
      <c r="S2098" s="9">
        <f t="shared" si="96"/>
        <v>16959436</v>
      </c>
    </row>
    <row r="2099" spans="1:19" ht="13.2">
      <c r="A2099" s="2" t="s">
        <v>804</v>
      </c>
      <c r="B2099" s="2" t="s">
        <v>807</v>
      </c>
      <c r="C2099" s="5">
        <v>6.4</v>
      </c>
      <c r="D2099" s="7">
        <v>2004</v>
      </c>
      <c r="E2099" s="7" t="str">
        <f t="shared" si="97"/>
        <v>2000s</v>
      </c>
      <c r="F2099" s="9">
        <v>125531634</v>
      </c>
      <c r="G2099" s="11">
        <v>198</v>
      </c>
      <c r="H2099" s="2" t="s">
        <v>806</v>
      </c>
      <c r="I2099" s="2" t="s">
        <v>204</v>
      </c>
      <c r="L2099" t="str">
        <f>IF(I2099="Brad Pitt",B2099," ")</f>
        <v>Ocean's Twelve </v>
      </c>
      <c r="N2099" s="11">
        <v>284852</v>
      </c>
      <c r="O2099" s="11">
        <v>627</v>
      </c>
      <c r="P2099" s="2" t="s">
        <v>18</v>
      </c>
      <c r="Q2099" s="2" t="s">
        <v>19</v>
      </c>
      <c r="R2099" s="14">
        <v>110000000</v>
      </c>
      <c r="S2099" s="9">
        <f t="shared" si="96"/>
        <v>15531634</v>
      </c>
    </row>
    <row r="2100" spans="1:19" ht="13.2">
      <c r="A2100" s="2" t="s">
        <v>1111</v>
      </c>
      <c r="B2100" s="2" t="s">
        <v>6407</v>
      </c>
      <c r="C2100" s="5">
        <v>6.4</v>
      </c>
      <c r="D2100" s="7">
        <v>2002</v>
      </c>
      <c r="E2100" s="7" t="str">
        <f t="shared" si="97"/>
        <v>2000s</v>
      </c>
      <c r="F2100" s="9">
        <v>21005329</v>
      </c>
      <c r="G2100" s="11">
        <v>96</v>
      </c>
      <c r="H2100" s="2" t="s">
        <v>874</v>
      </c>
      <c r="I2100" s="2" t="s">
        <v>188</v>
      </c>
      <c r="N2100" s="11">
        <v>89128</v>
      </c>
      <c r="O2100" s="11">
        <v>258</v>
      </c>
      <c r="P2100" s="2" t="s">
        <v>18</v>
      </c>
      <c r="Q2100" s="2" t="s">
        <v>431</v>
      </c>
      <c r="R2100" s="14">
        <v>6000000</v>
      </c>
      <c r="S2100" s="9">
        <f t="shared" si="96"/>
        <v>15005329</v>
      </c>
    </row>
    <row r="2101" spans="1:19" ht="13.2">
      <c r="A2101" s="2" t="s">
        <v>3202</v>
      </c>
      <c r="B2101" s="2" t="s">
        <v>3205</v>
      </c>
      <c r="C2101" s="5">
        <v>6.4</v>
      </c>
      <c r="D2101" s="7">
        <v>2010</v>
      </c>
      <c r="E2101" s="7" t="str">
        <f t="shared" si="97"/>
        <v>2010s</v>
      </c>
      <c r="F2101" s="9">
        <v>50213619</v>
      </c>
      <c r="G2101" s="11">
        <v>265</v>
      </c>
      <c r="H2101" s="2" t="s">
        <v>2534</v>
      </c>
      <c r="I2101" s="2" t="s">
        <v>3204</v>
      </c>
      <c r="N2101" s="11">
        <v>139184</v>
      </c>
      <c r="O2101" s="11">
        <v>243</v>
      </c>
      <c r="P2101" s="2" t="s">
        <v>18</v>
      </c>
      <c r="Q2101" s="2" t="s">
        <v>19</v>
      </c>
      <c r="R2101" s="14">
        <v>36000000</v>
      </c>
      <c r="S2101" s="9">
        <f t="shared" si="96"/>
        <v>14213619</v>
      </c>
    </row>
    <row r="2102" spans="1:19" ht="13.2">
      <c r="A2102" s="2" t="s">
        <v>1066</v>
      </c>
      <c r="B2102" s="2" t="s">
        <v>1783</v>
      </c>
      <c r="C2102" s="5">
        <v>6.4</v>
      </c>
      <c r="D2102" s="7">
        <v>1993</v>
      </c>
      <c r="E2102" s="7" t="str">
        <f t="shared" si="97"/>
        <v>1990s</v>
      </c>
      <c r="F2102" s="9">
        <v>84049211</v>
      </c>
      <c r="G2102" s="11">
        <v>74</v>
      </c>
      <c r="H2102" s="2" t="s">
        <v>27</v>
      </c>
      <c r="I2102" s="2" t="s">
        <v>930</v>
      </c>
      <c r="N2102" s="11">
        <v>96096</v>
      </c>
      <c r="O2102" s="11">
        <v>172</v>
      </c>
      <c r="P2102" s="2" t="s">
        <v>18</v>
      </c>
      <c r="Q2102" s="2" t="s">
        <v>19</v>
      </c>
      <c r="R2102" s="14">
        <v>70000000</v>
      </c>
      <c r="S2102" s="9">
        <f t="shared" si="96"/>
        <v>14049211</v>
      </c>
    </row>
    <row r="2103" spans="1:19" ht="13.2">
      <c r="A2103" s="2" t="s">
        <v>2027</v>
      </c>
      <c r="B2103" s="2" t="s">
        <v>2199</v>
      </c>
      <c r="C2103" s="5">
        <v>6.4</v>
      </c>
      <c r="D2103" s="7">
        <v>1996</v>
      </c>
      <c r="E2103" s="7" t="str">
        <f t="shared" si="97"/>
        <v>1990s</v>
      </c>
      <c r="F2103" s="9">
        <v>68750000</v>
      </c>
      <c r="G2103" s="11">
        <v>60</v>
      </c>
      <c r="H2103" s="2" t="s">
        <v>27</v>
      </c>
      <c r="I2103" s="2" t="s">
        <v>249</v>
      </c>
      <c r="N2103" s="11">
        <v>40858</v>
      </c>
      <c r="O2103" s="11">
        <v>144</v>
      </c>
      <c r="P2103" s="2" t="s">
        <v>18</v>
      </c>
      <c r="Q2103" s="2" t="s">
        <v>19</v>
      </c>
      <c r="R2103" s="14">
        <v>55000000</v>
      </c>
      <c r="S2103" s="9">
        <f t="shared" si="96"/>
        <v>13750000</v>
      </c>
    </row>
    <row r="2104" spans="1:19" ht="13.2">
      <c r="A2104" s="2" t="s">
        <v>2392</v>
      </c>
      <c r="B2104" s="2" t="s">
        <v>4077</v>
      </c>
      <c r="C2104" s="5">
        <v>6.4</v>
      </c>
      <c r="D2104" s="7">
        <v>2006</v>
      </c>
      <c r="E2104" s="7" t="str">
        <f t="shared" si="97"/>
        <v>2000s</v>
      </c>
      <c r="F2104" s="9">
        <v>33687630</v>
      </c>
      <c r="G2104" s="11">
        <v>91</v>
      </c>
      <c r="H2104" s="2" t="s">
        <v>874</v>
      </c>
      <c r="I2104" s="2" t="s">
        <v>259</v>
      </c>
      <c r="N2104" s="11">
        <v>116762</v>
      </c>
      <c r="O2104" s="11">
        <v>261</v>
      </c>
      <c r="P2104" s="2" t="s">
        <v>18</v>
      </c>
      <c r="Q2104" s="2" t="s">
        <v>19</v>
      </c>
      <c r="R2104" s="14">
        <v>20000000</v>
      </c>
      <c r="S2104" s="9">
        <f t="shared" si="96"/>
        <v>13687630</v>
      </c>
    </row>
    <row r="2105" spans="1:19" ht="13.2">
      <c r="A2105" s="2" t="s">
        <v>1272</v>
      </c>
      <c r="B2105" s="2" t="s">
        <v>1727</v>
      </c>
      <c r="C2105" s="5">
        <v>6.4</v>
      </c>
      <c r="D2105" s="7">
        <v>2015</v>
      </c>
      <c r="E2105" s="7" t="str">
        <f t="shared" si="97"/>
        <v>2010s</v>
      </c>
      <c r="F2105" s="9">
        <v>81257500</v>
      </c>
      <c r="G2105" s="11">
        <v>280</v>
      </c>
      <c r="H2105" s="2" t="s">
        <v>869</v>
      </c>
      <c r="I2105" s="2" t="s">
        <v>137</v>
      </c>
      <c r="N2105" s="11">
        <v>117739</v>
      </c>
      <c r="O2105" s="11">
        <v>229</v>
      </c>
      <c r="P2105" s="2" t="s">
        <v>18</v>
      </c>
      <c r="Q2105" s="2" t="s">
        <v>19</v>
      </c>
      <c r="R2105" s="14">
        <v>68000000</v>
      </c>
      <c r="S2105" s="9">
        <f t="shared" si="96"/>
        <v>13257500</v>
      </c>
    </row>
    <row r="2106" spans="1:19" ht="13.2">
      <c r="A2106" s="2" t="s">
        <v>1446</v>
      </c>
      <c r="B2106" s="2" t="s">
        <v>5026</v>
      </c>
      <c r="C2106" s="5">
        <v>6.4</v>
      </c>
      <c r="D2106" s="7">
        <v>2001</v>
      </c>
      <c r="E2106" s="7" t="str">
        <f t="shared" si="97"/>
        <v>2000s</v>
      </c>
      <c r="F2106" s="9">
        <v>28734552</v>
      </c>
      <c r="G2106" s="11">
        <v>41</v>
      </c>
      <c r="H2106" s="2" t="s">
        <v>2455</v>
      </c>
      <c r="I2106" s="2" t="s">
        <v>2519</v>
      </c>
      <c r="N2106" s="11">
        <v>9566</v>
      </c>
      <c r="O2106" s="11">
        <v>81</v>
      </c>
      <c r="P2106" s="2" t="s">
        <v>18</v>
      </c>
      <c r="Q2106" s="2" t="s">
        <v>19</v>
      </c>
      <c r="R2106" s="14">
        <v>16000000</v>
      </c>
      <c r="S2106" s="9">
        <f t="shared" si="96"/>
        <v>12734552</v>
      </c>
    </row>
    <row r="2107" spans="1:19" ht="13.2">
      <c r="A2107" s="2" t="s">
        <v>1639</v>
      </c>
      <c r="B2107" s="2" t="s">
        <v>1641</v>
      </c>
      <c r="C2107" s="5">
        <v>6.4</v>
      </c>
      <c r="D2107" s="7">
        <v>1998</v>
      </c>
      <c r="E2107" s="7" t="str">
        <f t="shared" si="97"/>
        <v>1990s</v>
      </c>
      <c r="F2107" s="9">
        <v>70117571</v>
      </c>
      <c r="G2107" s="11">
        <v>160</v>
      </c>
      <c r="H2107" s="2" t="s">
        <v>136</v>
      </c>
      <c r="I2107" s="2" t="s">
        <v>1640</v>
      </c>
      <c r="N2107" s="11">
        <v>56741</v>
      </c>
      <c r="O2107" s="11">
        <v>515</v>
      </c>
      <c r="P2107" s="2" t="s">
        <v>18</v>
      </c>
      <c r="Q2107" s="2" t="s">
        <v>19</v>
      </c>
      <c r="R2107" s="14">
        <v>58000000</v>
      </c>
      <c r="S2107" s="9">
        <f t="shared" si="96"/>
        <v>12117571</v>
      </c>
    </row>
    <row r="2108" spans="1:19" ht="13.2">
      <c r="A2108" s="2" t="s">
        <v>2923</v>
      </c>
      <c r="B2108" s="2" t="s">
        <v>2925</v>
      </c>
      <c r="C2108" s="5">
        <v>6.4</v>
      </c>
      <c r="D2108" s="7">
        <v>2010</v>
      </c>
      <c r="E2108" s="7" t="str">
        <f t="shared" si="97"/>
        <v>2010s</v>
      </c>
      <c r="F2108" s="9">
        <v>52000688</v>
      </c>
      <c r="G2108" s="11">
        <v>351</v>
      </c>
      <c r="H2108" s="2" t="s">
        <v>136</v>
      </c>
      <c r="I2108" s="2" t="s">
        <v>2924</v>
      </c>
      <c r="N2108" s="11">
        <v>171418</v>
      </c>
      <c r="O2108" s="11">
        <v>619</v>
      </c>
      <c r="P2108" s="2" t="s">
        <v>18</v>
      </c>
      <c r="Q2108" s="2" t="s">
        <v>19</v>
      </c>
      <c r="R2108" s="14">
        <v>40000000</v>
      </c>
      <c r="S2108" s="9">
        <f t="shared" si="96"/>
        <v>12000688</v>
      </c>
    </row>
    <row r="2109" spans="1:19" ht="13.2">
      <c r="A2109" s="2" t="s">
        <v>4542</v>
      </c>
      <c r="B2109" s="2" t="s">
        <v>4543</v>
      </c>
      <c r="C2109" s="5">
        <v>6.4</v>
      </c>
      <c r="D2109" s="7">
        <v>2010</v>
      </c>
      <c r="E2109" s="7" t="str">
        <f t="shared" si="97"/>
        <v>2010s</v>
      </c>
      <c r="F2109" s="9">
        <v>31584722</v>
      </c>
      <c r="G2109" s="11">
        <v>180</v>
      </c>
      <c r="H2109" s="2" t="s">
        <v>874</v>
      </c>
      <c r="I2109" s="2" t="s">
        <v>398</v>
      </c>
      <c r="N2109" s="11">
        <v>101730</v>
      </c>
      <c r="O2109" s="11">
        <v>131</v>
      </c>
      <c r="P2109" s="2" t="s">
        <v>18</v>
      </c>
      <c r="Q2109" s="2" t="s">
        <v>19</v>
      </c>
      <c r="R2109" s="14">
        <v>20000000</v>
      </c>
      <c r="S2109" s="9">
        <f t="shared" si="96"/>
        <v>11584722</v>
      </c>
    </row>
    <row r="2110" spans="1:19" ht="13.2">
      <c r="A2110" s="2" t="s">
        <v>1012</v>
      </c>
      <c r="B2110" s="2" t="s">
        <v>2191</v>
      </c>
      <c r="C2110" s="5">
        <v>6.4</v>
      </c>
      <c r="D2110" s="7">
        <v>1999</v>
      </c>
      <c r="E2110" s="7" t="str">
        <f t="shared" si="97"/>
        <v>1990s</v>
      </c>
      <c r="F2110" s="9">
        <v>66365290</v>
      </c>
      <c r="G2110" s="11">
        <v>140</v>
      </c>
      <c r="H2110" s="2" t="s">
        <v>869</v>
      </c>
      <c r="I2110" s="2" t="s">
        <v>54</v>
      </c>
      <c r="N2110" s="11">
        <v>56874</v>
      </c>
      <c r="O2110" s="11">
        <v>358</v>
      </c>
      <c r="P2110" s="2" t="s">
        <v>18</v>
      </c>
      <c r="Q2110" s="2" t="s">
        <v>19</v>
      </c>
      <c r="R2110" s="14">
        <v>55000000</v>
      </c>
      <c r="S2110" s="9">
        <f t="shared" si="96"/>
        <v>11365290</v>
      </c>
    </row>
    <row r="2111" spans="1:19" ht="13.2">
      <c r="A2111" s="2" t="s">
        <v>5633</v>
      </c>
      <c r="B2111" s="2" t="s">
        <v>5635</v>
      </c>
      <c r="C2111" s="5">
        <v>6.4</v>
      </c>
      <c r="D2111" s="7">
        <v>2015</v>
      </c>
      <c r="E2111" s="7" t="str">
        <f t="shared" si="97"/>
        <v>2010s</v>
      </c>
      <c r="F2111" s="9">
        <v>22331028</v>
      </c>
      <c r="G2111" s="11">
        <v>177</v>
      </c>
      <c r="H2111" s="2" t="s">
        <v>1451</v>
      </c>
      <c r="I2111" s="2" t="s">
        <v>5634</v>
      </c>
      <c r="N2111" s="11">
        <v>57349</v>
      </c>
      <c r="O2111" s="11">
        <v>177</v>
      </c>
      <c r="P2111" s="2" t="s">
        <v>18</v>
      </c>
      <c r="Q2111" s="2" t="s">
        <v>19</v>
      </c>
      <c r="R2111" s="14">
        <v>12000000</v>
      </c>
      <c r="S2111" s="9">
        <f t="shared" si="96"/>
        <v>10331028</v>
      </c>
    </row>
    <row r="2112" spans="1:19" ht="13.2">
      <c r="A2112" s="2" t="s">
        <v>2860</v>
      </c>
      <c r="B2112" s="2" t="s">
        <v>6135</v>
      </c>
      <c r="C2112" s="5">
        <v>6.4</v>
      </c>
      <c r="D2112" s="7">
        <v>1994</v>
      </c>
      <c r="E2112" s="7" t="str">
        <f t="shared" si="97"/>
        <v>1990s</v>
      </c>
      <c r="F2112" s="9">
        <v>18090181</v>
      </c>
      <c r="G2112" s="11">
        <v>109</v>
      </c>
      <c r="H2112" s="2" t="s">
        <v>1334</v>
      </c>
      <c r="I2112" s="2" t="s">
        <v>1761</v>
      </c>
      <c r="N2112" s="11">
        <v>38191</v>
      </c>
      <c r="O2112" s="11">
        <v>271</v>
      </c>
      <c r="P2112" s="2" t="s">
        <v>18</v>
      </c>
      <c r="Q2112" s="2" t="s">
        <v>19</v>
      </c>
      <c r="R2112" s="14">
        <v>8000000</v>
      </c>
      <c r="S2112" s="9">
        <f t="shared" si="96"/>
        <v>10090181</v>
      </c>
    </row>
    <row r="2113" spans="1:19" ht="13.2">
      <c r="A2113" s="2" t="s">
        <v>1526</v>
      </c>
      <c r="B2113" s="2" t="s">
        <v>2560</v>
      </c>
      <c r="C2113" s="5">
        <v>6.4</v>
      </c>
      <c r="D2113" s="7">
        <v>2001</v>
      </c>
      <c r="E2113" s="7" t="str">
        <f t="shared" si="97"/>
        <v>2000s</v>
      </c>
      <c r="F2113" s="9">
        <v>56607223</v>
      </c>
      <c r="G2113" s="11">
        <v>103</v>
      </c>
      <c r="H2113" s="2" t="s">
        <v>2011</v>
      </c>
      <c r="I2113" s="2" t="s">
        <v>2559</v>
      </c>
      <c r="N2113" s="11">
        <v>93367</v>
      </c>
      <c r="O2113" s="11">
        <v>497</v>
      </c>
      <c r="P2113" s="2" t="s">
        <v>18</v>
      </c>
      <c r="Q2113" s="2" t="s">
        <v>161</v>
      </c>
      <c r="R2113" s="14">
        <v>48000000</v>
      </c>
      <c r="S2113" s="9">
        <f t="shared" si="96"/>
        <v>8607223</v>
      </c>
    </row>
    <row r="2114" spans="1:19" ht="13.2">
      <c r="A2114" s="2" t="s">
        <v>645</v>
      </c>
      <c r="B2114" s="2" t="s">
        <v>647</v>
      </c>
      <c r="C2114" s="5">
        <v>6.4</v>
      </c>
      <c r="D2114" s="7">
        <v>2010</v>
      </c>
      <c r="E2114" s="7" t="str">
        <f t="shared" si="97"/>
        <v>2010s</v>
      </c>
      <c r="F2114" s="9">
        <v>118311368</v>
      </c>
      <c r="G2114" s="11">
        <v>330</v>
      </c>
      <c r="H2114" s="2" t="s">
        <v>646</v>
      </c>
      <c r="I2114" s="2" t="s">
        <v>324</v>
      </c>
      <c r="N2114" s="11">
        <v>245621</v>
      </c>
      <c r="O2114" s="11">
        <v>514</v>
      </c>
      <c r="P2114" s="2" t="s">
        <v>18</v>
      </c>
      <c r="Q2114" s="2" t="s">
        <v>19</v>
      </c>
      <c r="R2114" s="14">
        <v>110000000</v>
      </c>
      <c r="S2114" s="9">
        <f t="shared" ref="S2114:S2177" si="98">F2114-R2114</f>
        <v>8311368</v>
      </c>
    </row>
    <row r="2115" spans="1:19" ht="13.2">
      <c r="A2115" s="2" t="s">
        <v>3175</v>
      </c>
      <c r="B2115" s="2" t="s">
        <v>4351</v>
      </c>
      <c r="C2115" s="5">
        <v>6.4</v>
      </c>
      <c r="D2115" s="7">
        <v>2016</v>
      </c>
      <c r="E2115" s="7" t="str">
        <f t="shared" ref="E2115:E2178" si="99">LEFT(D2115,3)&amp;"0s"</f>
        <v>2010s</v>
      </c>
      <c r="F2115" s="9">
        <v>29997095</v>
      </c>
      <c r="G2115" s="11">
        <v>423</v>
      </c>
      <c r="H2115" s="2" t="s">
        <v>4350</v>
      </c>
      <c r="I2115" s="2" t="s">
        <v>57</v>
      </c>
      <c r="N2115" s="11">
        <v>60926</v>
      </c>
      <c r="O2115" s="11">
        <v>302</v>
      </c>
      <c r="P2115" s="2" t="s">
        <v>18</v>
      </c>
      <c r="Q2115" s="2" t="s">
        <v>30</v>
      </c>
      <c r="R2115" s="14">
        <v>22000000</v>
      </c>
      <c r="S2115" s="9">
        <f t="shared" si="98"/>
        <v>7997095</v>
      </c>
    </row>
    <row r="2116" spans="1:19" ht="13.2">
      <c r="A2116" s="2" t="s">
        <v>3791</v>
      </c>
      <c r="B2116" s="2" t="s">
        <v>3792</v>
      </c>
      <c r="C2116" s="5">
        <v>6.4</v>
      </c>
      <c r="D2116" s="7">
        <v>2000</v>
      </c>
      <c r="E2116" s="7" t="str">
        <f t="shared" si="99"/>
        <v>2000s</v>
      </c>
      <c r="F2116" s="9">
        <v>37036404</v>
      </c>
      <c r="G2116" s="11">
        <v>148</v>
      </c>
      <c r="H2116" s="2" t="s">
        <v>750</v>
      </c>
      <c r="I2116" s="2" t="s">
        <v>1753</v>
      </c>
      <c r="N2116" s="11">
        <v>44816</v>
      </c>
      <c r="O2116" s="11">
        <v>259</v>
      </c>
      <c r="P2116" s="2" t="s">
        <v>18</v>
      </c>
      <c r="Q2116" s="2" t="s">
        <v>19</v>
      </c>
      <c r="R2116" s="14">
        <v>30000000</v>
      </c>
      <c r="S2116" s="9">
        <f t="shared" si="98"/>
        <v>7036404</v>
      </c>
    </row>
    <row r="2117" spans="1:19" ht="13.2">
      <c r="A2117" s="2" t="s">
        <v>3188</v>
      </c>
      <c r="B2117" s="2" t="s">
        <v>3206</v>
      </c>
      <c r="C2117" s="5">
        <v>6.4</v>
      </c>
      <c r="D2117" s="7">
        <v>2014</v>
      </c>
      <c r="E2117" s="7" t="str">
        <f t="shared" si="99"/>
        <v>2010s</v>
      </c>
      <c r="F2117" s="9">
        <v>42019483</v>
      </c>
      <c r="G2117" s="11">
        <v>54</v>
      </c>
      <c r="H2117" s="2" t="s">
        <v>3189</v>
      </c>
      <c r="I2117" s="2" t="s">
        <v>269</v>
      </c>
      <c r="N2117" s="11">
        <v>6069</v>
      </c>
      <c r="O2117" s="11">
        <v>33</v>
      </c>
      <c r="P2117" s="2" t="s">
        <v>18</v>
      </c>
      <c r="Q2117" s="2" t="s">
        <v>19</v>
      </c>
      <c r="R2117" s="14">
        <v>36000000</v>
      </c>
      <c r="S2117" s="9">
        <f t="shared" si="98"/>
        <v>6019483</v>
      </c>
    </row>
    <row r="2118" spans="1:19" ht="13.2">
      <c r="A2118" s="2" t="s">
        <v>5205</v>
      </c>
      <c r="B2118" s="2" t="s">
        <v>5206</v>
      </c>
      <c r="C2118" s="5">
        <v>6.4</v>
      </c>
      <c r="D2118" s="7">
        <v>2016</v>
      </c>
      <c r="E2118" s="7" t="str">
        <f t="shared" si="99"/>
        <v>2010s</v>
      </c>
      <c r="F2118" s="9">
        <v>20566327</v>
      </c>
      <c r="G2118" s="11">
        <v>129</v>
      </c>
      <c r="H2118" s="2" t="s">
        <v>1099</v>
      </c>
      <c r="I2118" s="2" t="s">
        <v>2887</v>
      </c>
      <c r="N2118" s="11">
        <v>15385</v>
      </c>
      <c r="O2118" s="11">
        <v>84</v>
      </c>
      <c r="P2118" s="2" t="s">
        <v>18</v>
      </c>
      <c r="Q2118" s="2" t="s">
        <v>19</v>
      </c>
      <c r="R2118" s="14">
        <v>15000000</v>
      </c>
      <c r="S2118" s="9">
        <f t="shared" si="98"/>
        <v>5566327</v>
      </c>
    </row>
    <row r="2119" spans="1:19" ht="13.2">
      <c r="A2119" s="2" t="s">
        <v>382</v>
      </c>
      <c r="B2119" s="2" t="s">
        <v>2208</v>
      </c>
      <c r="C2119" s="5">
        <v>6.4</v>
      </c>
      <c r="D2119" s="7">
        <v>1992</v>
      </c>
      <c r="E2119" s="7" t="str">
        <f t="shared" si="99"/>
        <v>1990s</v>
      </c>
      <c r="F2119" s="9">
        <v>55473600</v>
      </c>
      <c r="G2119" s="11">
        <v>210</v>
      </c>
      <c r="H2119" s="2" t="s">
        <v>1989</v>
      </c>
      <c r="I2119" s="2" t="s">
        <v>2207</v>
      </c>
      <c r="N2119" s="11">
        <v>207686</v>
      </c>
      <c r="O2119" s="11">
        <v>776</v>
      </c>
      <c r="P2119" s="2" t="s">
        <v>18</v>
      </c>
      <c r="Q2119" s="2" t="s">
        <v>19</v>
      </c>
      <c r="R2119" s="14">
        <v>50000000</v>
      </c>
      <c r="S2119" s="9">
        <f t="shared" si="98"/>
        <v>5473600</v>
      </c>
    </row>
    <row r="2120" spans="1:19" ht="13.2">
      <c r="A2120" s="2" t="s">
        <v>3411</v>
      </c>
      <c r="B2120" s="2" t="s">
        <v>4340</v>
      </c>
      <c r="C2120" s="5">
        <v>6.4</v>
      </c>
      <c r="D2120" s="7">
        <v>2013</v>
      </c>
      <c r="E2120" s="7" t="str">
        <f t="shared" si="99"/>
        <v>2010s</v>
      </c>
      <c r="F2120" s="9">
        <v>30659817</v>
      </c>
      <c r="G2120" s="11">
        <v>168</v>
      </c>
      <c r="H2120" s="2" t="s">
        <v>1278</v>
      </c>
      <c r="I2120" s="2" t="s">
        <v>4339</v>
      </c>
      <c r="N2120" s="11">
        <v>59805</v>
      </c>
      <c r="O2120" s="11">
        <v>95</v>
      </c>
      <c r="P2120" s="2" t="s">
        <v>18</v>
      </c>
      <c r="Q2120" s="2" t="s">
        <v>19</v>
      </c>
      <c r="R2120" s="14">
        <v>26000000</v>
      </c>
      <c r="S2120" s="9">
        <f t="shared" si="98"/>
        <v>4659817</v>
      </c>
    </row>
    <row r="2121" spans="1:19" ht="13.2">
      <c r="A2121" s="2" t="s">
        <v>739</v>
      </c>
      <c r="B2121" s="2" t="s">
        <v>3152</v>
      </c>
      <c r="C2121" s="5">
        <v>6.4</v>
      </c>
      <c r="D2121" s="7">
        <v>2013</v>
      </c>
      <c r="E2121" s="7" t="str">
        <f t="shared" si="99"/>
        <v>2010s</v>
      </c>
      <c r="F2121" s="9">
        <v>41997790</v>
      </c>
      <c r="G2121" s="11">
        <v>302</v>
      </c>
      <c r="H2121" s="2" t="s">
        <v>1394</v>
      </c>
      <c r="I2121" s="2" t="s">
        <v>203</v>
      </c>
      <c r="N2121" s="11">
        <v>125305</v>
      </c>
      <c r="O2121" s="11">
        <v>343</v>
      </c>
      <c r="P2121" s="2" t="s">
        <v>18</v>
      </c>
      <c r="Q2121" s="2" t="s">
        <v>19</v>
      </c>
      <c r="R2121" s="14">
        <v>38000000</v>
      </c>
      <c r="S2121" s="9">
        <f t="shared" si="98"/>
        <v>3997790</v>
      </c>
    </row>
    <row r="2122" spans="1:19" ht="13.2">
      <c r="A2122" s="2" t="s">
        <v>252</v>
      </c>
      <c r="B2122" s="2" t="s">
        <v>2195</v>
      </c>
      <c r="C2122" s="5">
        <v>6.4</v>
      </c>
      <c r="D2122" s="7">
        <v>1992</v>
      </c>
      <c r="E2122" s="7" t="str">
        <f t="shared" si="99"/>
        <v>1990s</v>
      </c>
      <c r="F2122" s="9">
        <v>58422650</v>
      </c>
      <c r="G2122" s="11">
        <v>49</v>
      </c>
      <c r="H2122" s="2" t="s">
        <v>491</v>
      </c>
      <c r="I2122" s="2" t="s">
        <v>539</v>
      </c>
      <c r="N2122" s="11">
        <v>78974</v>
      </c>
      <c r="O2122" s="11">
        <v>173</v>
      </c>
      <c r="P2122" s="2" t="s">
        <v>18</v>
      </c>
      <c r="Q2122" s="2" t="s">
        <v>19</v>
      </c>
      <c r="R2122" s="14">
        <v>55000000</v>
      </c>
      <c r="S2122" s="9">
        <f t="shared" si="98"/>
        <v>3422650</v>
      </c>
    </row>
    <row r="2123" spans="1:19" ht="13.2">
      <c r="A2123" s="2" t="s">
        <v>704</v>
      </c>
      <c r="B2123" s="2" t="s">
        <v>3489</v>
      </c>
      <c r="C2123" s="5">
        <v>6.4</v>
      </c>
      <c r="D2123" s="7">
        <v>2007</v>
      </c>
      <c r="E2123" s="7" t="str">
        <f t="shared" si="99"/>
        <v>2000s</v>
      </c>
      <c r="F2123" s="9">
        <v>35063732</v>
      </c>
      <c r="G2123" s="11">
        <v>224</v>
      </c>
      <c r="H2123" s="2" t="s">
        <v>476</v>
      </c>
      <c r="I2123" s="2" t="s">
        <v>651</v>
      </c>
      <c r="N2123" s="11">
        <v>164608</v>
      </c>
      <c r="O2123" s="11">
        <v>383</v>
      </c>
      <c r="P2123" s="2" t="s">
        <v>18</v>
      </c>
      <c r="Q2123" s="2" t="s">
        <v>19</v>
      </c>
      <c r="R2123" s="14">
        <v>32000000</v>
      </c>
      <c r="S2123" s="9">
        <f t="shared" si="98"/>
        <v>3063732</v>
      </c>
    </row>
    <row r="2124" spans="1:19" ht="13.2">
      <c r="A2124" s="2" t="s">
        <v>7695</v>
      </c>
      <c r="B2124" s="2" t="s">
        <v>7697</v>
      </c>
      <c r="C2124" s="5">
        <v>6.4</v>
      </c>
      <c r="D2124" s="7">
        <v>2010</v>
      </c>
      <c r="E2124" s="7" t="str">
        <f t="shared" si="99"/>
        <v>2010s</v>
      </c>
      <c r="F2124" s="9">
        <v>2428241</v>
      </c>
      <c r="G2124" s="11">
        <v>25</v>
      </c>
      <c r="H2124" s="2" t="s">
        <v>1655</v>
      </c>
      <c r="I2124" s="2" t="s">
        <v>7696</v>
      </c>
      <c r="N2124" s="11">
        <v>2099</v>
      </c>
      <c r="O2124" s="11">
        <v>26</v>
      </c>
      <c r="P2124" s="2" t="s">
        <v>18</v>
      </c>
      <c r="Q2124" s="2" t="s">
        <v>19</v>
      </c>
      <c r="R2124" s="14">
        <v>200000</v>
      </c>
      <c r="S2124" s="9">
        <f t="shared" si="98"/>
        <v>2228241</v>
      </c>
    </row>
    <row r="2125" spans="1:19" ht="13.2">
      <c r="A2125" s="2" t="s">
        <v>401</v>
      </c>
      <c r="B2125" s="2" t="s">
        <v>2254</v>
      </c>
      <c r="C2125" s="5">
        <v>6.4</v>
      </c>
      <c r="D2125" s="7">
        <v>2014</v>
      </c>
      <c r="E2125" s="7" t="str">
        <f t="shared" si="99"/>
        <v>2010s</v>
      </c>
      <c r="F2125" s="9">
        <v>51178893</v>
      </c>
      <c r="G2125" s="11">
        <v>277</v>
      </c>
      <c r="H2125" s="2" t="s">
        <v>2253</v>
      </c>
      <c r="I2125" s="2" t="s">
        <v>523</v>
      </c>
      <c r="N2125" s="11">
        <v>24285</v>
      </c>
      <c r="O2125" s="11">
        <v>110</v>
      </c>
      <c r="P2125" s="2" t="s">
        <v>18</v>
      </c>
      <c r="Q2125" s="2" t="s">
        <v>19</v>
      </c>
      <c r="R2125" s="14">
        <v>50000000</v>
      </c>
      <c r="S2125" s="9">
        <f t="shared" si="98"/>
        <v>1178893</v>
      </c>
    </row>
    <row r="2126" spans="1:19" ht="13.2">
      <c r="A2126" s="2" t="s">
        <v>7545</v>
      </c>
      <c r="B2126" s="2" t="s">
        <v>7546</v>
      </c>
      <c r="C2126" s="5">
        <v>6.4</v>
      </c>
      <c r="D2126" s="7">
        <v>2002</v>
      </c>
      <c r="E2126" s="7" t="str">
        <f t="shared" si="99"/>
        <v>2000s</v>
      </c>
      <c r="F2126" s="9">
        <v>1250798</v>
      </c>
      <c r="G2126" s="11">
        <v>5</v>
      </c>
      <c r="H2126" s="2" t="s">
        <v>750</v>
      </c>
      <c r="I2126" s="2" t="s">
        <v>7139</v>
      </c>
      <c r="N2126" s="11">
        <v>1099</v>
      </c>
      <c r="O2126" s="11">
        <v>53</v>
      </c>
      <c r="P2126" s="2" t="s">
        <v>18</v>
      </c>
      <c r="Q2126" s="2" t="s">
        <v>19</v>
      </c>
      <c r="R2126" s="14">
        <v>500000</v>
      </c>
      <c r="S2126" s="9">
        <f t="shared" si="98"/>
        <v>750798</v>
      </c>
    </row>
    <row r="2127" spans="1:19" ht="13.2">
      <c r="A2127" s="2" t="s">
        <v>426</v>
      </c>
      <c r="B2127" s="2" t="s">
        <v>3990</v>
      </c>
      <c r="C2127" s="5">
        <v>6.4</v>
      </c>
      <c r="D2127" s="7">
        <v>2008</v>
      </c>
      <c r="E2127" s="7" t="str">
        <f t="shared" si="99"/>
        <v>2000s</v>
      </c>
      <c r="F2127" s="9">
        <v>25517500</v>
      </c>
      <c r="G2127" s="11">
        <v>242</v>
      </c>
      <c r="H2127" s="2" t="s">
        <v>2710</v>
      </c>
      <c r="I2127" s="2" t="s">
        <v>653</v>
      </c>
      <c r="N2127" s="11">
        <v>40941</v>
      </c>
      <c r="O2127" s="11">
        <v>320</v>
      </c>
      <c r="P2127" s="2" t="s">
        <v>18</v>
      </c>
      <c r="Q2127" s="2" t="s">
        <v>19</v>
      </c>
      <c r="R2127" s="14">
        <v>25100000</v>
      </c>
      <c r="S2127" s="9">
        <f t="shared" si="98"/>
        <v>417500</v>
      </c>
    </row>
    <row r="2128" spans="1:19" ht="13.2">
      <c r="A2128" s="2" t="s">
        <v>150</v>
      </c>
      <c r="B2128" s="2" t="s">
        <v>6620</v>
      </c>
      <c r="C2128" s="5">
        <v>6.4</v>
      </c>
      <c r="D2128" s="7">
        <v>2001</v>
      </c>
      <c r="E2128" s="7" t="str">
        <f t="shared" si="99"/>
        <v>2000s</v>
      </c>
      <c r="F2128" s="9">
        <v>5308707</v>
      </c>
      <c r="G2128" s="11">
        <v>81</v>
      </c>
      <c r="H2128" s="2" t="s">
        <v>2468</v>
      </c>
      <c r="I2128" s="2" t="s">
        <v>150</v>
      </c>
      <c r="N2128" s="11">
        <v>15053</v>
      </c>
      <c r="O2128" s="11">
        <v>165</v>
      </c>
      <c r="P2128" s="2" t="s">
        <v>18</v>
      </c>
      <c r="Q2128" s="2" t="s">
        <v>19</v>
      </c>
      <c r="R2128" s="14">
        <v>5000000</v>
      </c>
      <c r="S2128" s="9">
        <f t="shared" si="98"/>
        <v>308707</v>
      </c>
    </row>
    <row r="2129" spans="1:19" ht="13.2">
      <c r="A2129" s="2" t="s">
        <v>6176</v>
      </c>
      <c r="B2129" s="2" t="s">
        <v>6279</v>
      </c>
      <c r="C2129" s="5">
        <v>6.4</v>
      </c>
      <c r="D2129" s="7">
        <v>1999</v>
      </c>
      <c r="E2129" s="7" t="str">
        <f t="shared" si="99"/>
        <v>1990s</v>
      </c>
      <c r="F2129" s="9">
        <v>7292175</v>
      </c>
      <c r="G2129" s="11">
        <v>72</v>
      </c>
      <c r="H2129" s="2" t="s">
        <v>750</v>
      </c>
      <c r="I2129" s="2" t="s">
        <v>6278</v>
      </c>
      <c r="N2129" s="11">
        <v>7736</v>
      </c>
      <c r="O2129" s="11">
        <v>100</v>
      </c>
      <c r="P2129" s="2" t="s">
        <v>18</v>
      </c>
      <c r="Q2129" s="2" t="s">
        <v>19</v>
      </c>
      <c r="R2129" s="14">
        <v>7000000</v>
      </c>
      <c r="S2129" s="9">
        <f t="shared" si="98"/>
        <v>292175</v>
      </c>
    </row>
    <row r="2130" spans="1:19" ht="13.2">
      <c r="A2130" s="2" t="s">
        <v>7657</v>
      </c>
      <c r="B2130" s="2" t="s">
        <v>7658</v>
      </c>
      <c r="C2130" s="5">
        <v>6.4</v>
      </c>
      <c r="D2130" s="7">
        <v>2012</v>
      </c>
      <c r="E2130" s="7" t="str">
        <f t="shared" si="99"/>
        <v>2010s</v>
      </c>
      <c r="F2130" s="9">
        <v>318622</v>
      </c>
      <c r="G2130" s="11">
        <v>286</v>
      </c>
      <c r="H2130" s="2" t="s">
        <v>2607</v>
      </c>
      <c r="I2130" s="2" t="s">
        <v>3988</v>
      </c>
      <c r="N2130" s="11">
        <v>24668</v>
      </c>
      <c r="O2130" s="11">
        <v>175</v>
      </c>
      <c r="P2130" s="2" t="s">
        <v>18</v>
      </c>
      <c r="Q2130" s="2" t="s">
        <v>19</v>
      </c>
      <c r="R2130" s="14">
        <v>270000</v>
      </c>
      <c r="S2130" s="9">
        <f t="shared" si="98"/>
        <v>48622</v>
      </c>
    </row>
    <row r="2131" spans="1:19" ht="13.2">
      <c r="A2131" s="2" t="s">
        <v>6813</v>
      </c>
      <c r="B2131" s="2" t="s">
        <v>7797</v>
      </c>
      <c r="C2131" s="5">
        <v>6.4</v>
      </c>
      <c r="D2131" s="7">
        <v>2011</v>
      </c>
      <c r="E2131" s="7" t="str">
        <f t="shared" si="99"/>
        <v>2010s</v>
      </c>
      <c r="F2131" s="9">
        <v>4584</v>
      </c>
      <c r="G2131" s="11">
        <v>14</v>
      </c>
      <c r="H2131" s="2" t="s">
        <v>1278</v>
      </c>
      <c r="I2131" s="2" t="s">
        <v>7796</v>
      </c>
      <c r="N2131" s="11">
        <v>1338</v>
      </c>
      <c r="O2131" s="11">
        <v>14</v>
      </c>
      <c r="P2131" s="2" t="s">
        <v>18</v>
      </c>
      <c r="Q2131" s="2" t="s">
        <v>19</v>
      </c>
      <c r="R2131" s="14">
        <v>9000</v>
      </c>
      <c r="S2131" s="9">
        <f t="shared" si="98"/>
        <v>-4416</v>
      </c>
    </row>
    <row r="2132" spans="1:19" ht="13.2">
      <c r="A2132" s="2" t="s">
        <v>7670</v>
      </c>
      <c r="B2132" s="2" t="s">
        <v>7671</v>
      </c>
      <c r="C2132" s="5">
        <v>6.4</v>
      </c>
      <c r="D2132" s="7">
        <v>1996</v>
      </c>
      <c r="E2132" s="7" t="str">
        <f t="shared" si="99"/>
        <v>1990s</v>
      </c>
      <c r="F2132" s="9">
        <v>212285</v>
      </c>
      <c r="G2132" s="11">
        <v>21</v>
      </c>
      <c r="H2132" s="2" t="s">
        <v>874</v>
      </c>
      <c r="I2132" s="2" t="s">
        <v>1638</v>
      </c>
      <c r="N2132" s="11">
        <v>1727</v>
      </c>
      <c r="O2132" s="11">
        <v>21</v>
      </c>
      <c r="P2132" s="2" t="s">
        <v>18</v>
      </c>
      <c r="Q2132" s="2" t="s">
        <v>219</v>
      </c>
      <c r="R2132" s="14">
        <v>250000</v>
      </c>
      <c r="S2132" s="9">
        <f t="shared" si="98"/>
        <v>-37715</v>
      </c>
    </row>
    <row r="2133" spans="1:19" ht="13.2">
      <c r="A2133" s="2" t="s">
        <v>4787</v>
      </c>
      <c r="B2133" s="2" t="s">
        <v>4788</v>
      </c>
      <c r="C2133" s="5">
        <v>6.4</v>
      </c>
      <c r="D2133" s="7">
        <v>2009</v>
      </c>
      <c r="E2133" s="7" t="str">
        <f t="shared" si="99"/>
        <v>2000s</v>
      </c>
      <c r="F2133" s="9">
        <v>18439082</v>
      </c>
      <c r="G2133" s="11">
        <v>192</v>
      </c>
      <c r="H2133" s="2" t="s">
        <v>1754</v>
      </c>
      <c r="I2133" s="2" t="s">
        <v>420</v>
      </c>
      <c r="N2133" s="11">
        <v>94292</v>
      </c>
      <c r="O2133" s="11">
        <v>287</v>
      </c>
      <c r="P2133" s="2" t="s">
        <v>18</v>
      </c>
      <c r="Q2133" s="2" t="s">
        <v>19</v>
      </c>
      <c r="R2133" s="14">
        <v>18500000</v>
      </c>
      <c r="S2133" s="9">
        <f t="shared" si="98"/>
        <v>-60918</v>
      </c>
    </row>
    <row r="2134" spans="1:19" ht="13.2">
      <c r="A2134" s="2" t="s">
        <v>7580</v>
      </c>
      <c r="B2134" s="2" t="s">
        <v>7581</v>
      </c>
      <c r="C2134" s="5">
        <v>6.4</v>
      </c>
      <c r="D2134" s="7">
        <v>2010</v>
      </c>
      <c r="E2134" s="7" t="str">
        <f t="shared" si="99"/>
        <v>2010s</v>
      </c>
      <c r="F2134" s="9">
        <v>237301</v>
      </c>
      <c r="G2134" s="11">
        <v>344</v>
      </c>
      <c r="H2134" s="2" t="s">
        <v>1344</v>
      </c>
      <c r="I2134" s="2" t="s">
        <v>2391</v>
      </c>
      <c r="N2134" s="11">
        <v>75669</v>
      </c>
      <c r="O2134" s="11">
        <v>451</v>
      </c>
      <c r="P2134" s="2" t="s">
        <v>18</v>
      </c>
      <c r="Q2134" s="2" t="s">
        <v>30</v>
      </c>
      <c r="R2134" s="14">
        <v>500000</v>
      </c>
      <c r="S2134" s="9">
        <f t="shared" si="98"/>
        <v>-262699</v>
      </c>
    </row>
    <row r="2135" spans="1:19" ht="13.2">
      <c r="A2135" s="2" t="s">
        <v>5462</v>
      </c>
      <c r="B2135" s="2" t="s">
        <v>7185</v>
      </c>
      <c r="C2135" s="5">
        <v>6.4</v>
      </c>
      <c r="D2135" s="7">
        <v>2003</v>
      </c>
      <c r="E2135" s="7" t="str">
        <f t="shared" si="99"/>
        <v>2000s</v>
      </c>
      <c r="F2135" s="9">
        <v>1420578</v>
      </c>
      <c r="G2135" s="11">
        <v>60</v>
      </c>
      <c r="H2135" s="2" t="s">
        <v>2472</v>
      </c>
      <c r="I2135" s="2" t="s">
        <v>1559</v>
      </c>
      <c r="N2135" s="11">
        <v>4894</v>
      </c>
      <c r="O2135" s="11">
        <v>122</v>
      </c>
      <c r="P2135" s="2" t="s">
        <v>18</v>
      </c>
      <c r="Q2135" s="2" t="s">
        <v>19</v>
      </c>
      <c r="R2135" s="14">
        <v>1900000</v>
      </c>
      <c r="S2135" s="9">
        <f t="shared" si="98"/>
        <v>-479422</v>
      </c>
    </row>
    <row r="2136" spans="1:19" ht="13.2">
      <c r="A2136" s="2" t="s">
        <v>7312</v>
      </c>
      <c r="B2136" s="2" t="s">
        <v>7453</v>
      </c>
      <c r="C2136" s="5">
        <v>6.4</v>
      </c>
      <c r="D2136" s="7">
        <v>2005</v>
      </c>
      <c r="E2136" s="7" t="str">
        <f t="shared" si="99"/>
        <v>2000s</v>
      </c>
      <c r="F2136" s="9">
        <v>381186</v>
      </c>
      <c r="G2136" s="11">
        <v>65</v>
      </c>
      <c r="H2136" s="2" t="s">
        <v>1945</v>
      </c>
      <c r="I2136" s="2" t="s">
        <v>1306</v>
      </c>
      <c r="N2136" s="11">
        <v>13485</v>
      </c>
      <c r="O2136" s="11">
        <v>90</v>
      </c>
      <c r="P2136" s="2" t="s">
        <v>18</v>
      </c>
      <c r="Q2136" s="2" t="s">
        <v>19</v>
      </c>
      <c r="R2136" s="14">
        <v>900000</v>
      </c>
      <c r="S2136" s="9">
        <f t="shared" si="98"/>
        <v>-518814</v>
      </c>
    </row>
    <row r="2137" spans="1:19" ht="13.2">
      <c r="A2137" s="2" t="s">
        <v>2409</v>
      </c>
      <c r="B2137" s="2" t="s">
        <v>7479</v>
      </c>
      <c r="C2137" s="5">
        <v>6.4</v>
      </c>
      <c r="D2137" s="7">
        <v>2009</v>
      </c>
      <c r="E2137" s="7" t="str">
        <f t="shared" si="99"/>
        <v>2000s</v>
      </c>
      <c r="F2137" s="9">
        <v>41709</v>
      </c>
      <c r="G2137" s="11">
        <v>224</v>
      </c>
      <c r="H2137" s="2" t="s">
        <v>3356</v>
      </c>
      <c r="I2137" s="2" t="s">
        <v>6089</v>
      </c>
      <c r="N2137" s="11">
        <v>54601</v>
      </c>
      <c r="O2137" s="11">
        <v>200</v>
      </c>
      <c r="P2137" s="2" t="s">
        <v>6518</v>
      </c>
      <c r="Q2137" s="2" t="s">
        <v>5086</v>
      </c>
      <c r="R2137" s="14">
        <v>800000</v>
      </c>
      <c r="S2137" s="9">
        <f t="shared" si="98"/>
        <v>-758291</v>
      </c>
    </row>
    <row r="2138" spans="1:19" ht="13.2">
      <c r="A2138" s="2" t="s">
        <v>7428</v>
      </c>
      <c r="B2138" s="2" t="s">
        <v>7430</v>
      </c>
      <c r="C2138" s="5">
        <v>6.4</v>
      </c>
      <c r="D2138" s="7">
        <v>2009</v>
      </c>
      <c r="E2138" s="7" t="str">
        <f t="shared" si="99"/>
        <v>2000s</v>
      </c>
      <c r="F2138" s="9">
        <v>100659</v>
      </c>
      <c r="G2138" s="11">
        <v>238</v>
      </c>
      <c r="H2138" s="2" t="s">
        <v>2897</v>
      </c>
      <c r="I2138" s="2" t="s">
        <v>7429</v>
      </c>
      <c r="N2138" s="11">
        <v>30160</v>
      </c>
      <c r="O2138" s="11">
        <v>193</v>
      </c>
      <c r="P2138" s="2" t="s">
        <v>18</v>
      </c>
      <c r="Q2138" s="2" t="s">
        <v>19</v>
      </c>
      <c r="R2138" s="14">
        <v>900000</v>
      </c>
      <c r="S2138" s="9">
        <f t="shared" si="98"/>
        <v>-799341</v>
      </c>
    </row>
    <row r="2139" spans="1:19" ht="13.2">
      <c r="A2139" s="2" t="s">
        <v>7457</v>
      </c>
      <c r="B2139" s="2" t="s">
        <v>7459</v>
      </c>
      <c r="C2139" s="5">
        <v>6.4</v>
      </c>
      <c r="D2139" s="7">
        <v>2012</v>
      </c>
      <c r="E2139" s="7" t="str">
        <f t="shared" si="99"/>
        <v>2010s</v>
      </c>
      <c r="F2139" s="9">
        <v>6643</v>
      </c>
      <c r="G2139" s="11">
        <v>62</v>
      </c>
      <c r="H2139" s="2" t="s">
        <v>7458</v>
      </c>
      <c r="I2139" s="2" t="s">
        <v>352</v>
      </c>
      <c r="N2139" s="11">
        <v>11965</v>
      </c>
      <c r="O2139" s="11">
        <v>39</v>
      </c>
      <c r="P2139" s="2" t="s">
        <v>18</v>
      </c>
      <c r="Q2139" s="2" t="s">
        <v>19</v>
      </c>
      <c r="R2139" s="14">
        <v>900000</v>
      </c>
      <c r="S2139" s="9">
        <f t="shared" si="98"/>
        <v>-893357</v>
      </c>
    </row>
    <row r="2140" spans="1:19" ht="13.2">
      <c r="A2140" s="2" t="s">
        <v>753</v>
      </c>
      <c r="B2140" s="2" t="s">
        <v>2563</v>
      </c>
      <c r="C2140" s="5">
        <v>6.4</v>
      </c>
      <c r="D2140" s="7">
        <v>2001</v>
      </c>
      <c r="E2140" s="7" t="str">
        <f t="shared" si="99"/>
        <v>2000s</v>
      </c>
      <c r="F2140" s="9">
        <v>47095453</v>
      </c>
      <c r="G2140" s="11">
        <v>125</v>
      </c>
      <c r="H2140" s="2" t="s">
        <v>1754</v>
      </c>
      <c r="I2140" s="2" t="s">
        <v>159</v>
      </c>
      <c r="N2140" s="11">
        <v>64595</v>
      </c>
      <c r="O2140" s="11">
        <v>316</v>
      </c>
      <c r="P2140" s="2" t="s">
        <v>18</v>
      </c>
      <c r="Q2140" s="2" t="s">
        <v>19</v>
      </c>
      <c r="R2140" s="14">
        <v>48000000</v>
      </c>
      <c r="S2140" s="9">
        <f t="shared" si="98"/>
        <v>-904547</v>
      </c>
    </row>
    <row r="2141" spans="1:19" ht="13.2">
      <c r="A2141" s="2" t="s">
        <v>220</v>
      </c>
      <c r="B2141" s="2" t="s">
        <v>1790</v>
      </c>
      <c r="C2141" s="5">
        <v>6.4</v>
      </c>
      <c r="D2141" s="7">
        <v>2003</v>
      </c>
      <c r="E2141" s="7" t="str">
        <f t="shared" si="99"/>
        <v>2000s</v>
      </c>
      <c r="F2141" s="9">
        <v>63695760</v>
      </c>
      <c r="G2141" s="11">
        <v>141</v>
      </c>
      <c r="H2141" s="2" t="s">
        <v>1655</v>
      </c>
      <c r="I2141" s="2" t="s">
        <v>805</v>
      </c>
      <c r="N2141" s="11">
        <v>61490</v>
      </c>
      <c r="O2141" s="11">
        <v>264</v>
      </c>
      <c r="P2141" s="2" t="s">
        <v>18</v>
      </c>
      <c r="Q2141" s="2" t="s">
        <v>19</v>
      </c>
      <c r="R2141" s="14">
        <v>65000000</v>
      </c>
      <c r="S2141" s="9">
        <f t="shared" si="98"/>
        <v>-1304240</v>
      </c>
    </row>
    <row r="2142" spans="1:19" ht="13.2">
      <c r="A2142" s="2" t="s">
        <v>4118</v>
      </c>
      <c r="B2142" s="2" t="s">
        <v>4119</v>
      </c>
      <c r="C2142" s="5">
        <v>6.4</v>
      </c>
      <c r="D2142" s="7">
        <v>2010</v>
      </c>
      <c r="E2142" s="7" t="str">
        <f t="shared" si="99"/>
        <v>2010s</v>
      </c>
      <c r="F2142" s="9">
        <v>23527955</v>
      </c>
      <c r="G2142" s="11">
        <v>213</v>
      </c>
      <c r="H2142" s="2" t="s">
        <v>611</v>
      </c>
      <c r="I2142" s="2" t="s">
        <v>133</v>
      </c>
      <c r="N2142" s="11">
        <v>74691</v>
      </c>
      <c r="O2142" s="11">
        <v>165</v>
      </c>
      <c r="P2142" s="2" t="s">
        <v>18</v>
      </c>
      <c r="Q2142" s="2" t="s">
        <v>19</v>
      </c>
      <c r="R2142" s="14">
        <v>25000000</v>
      </c>
      <c r="S2142" s="9">
        <f t="shared" si="98"/>
        <v>-1472045</v>
      </c>
    </row>
    <row r="2143" spans="1:19" ht="13.2">
      <c r="A2143" s="2" t="s">
        <v>2395</v>
      </c>
      <c r="B2143" s="2" t="s">
        <v>2465</v>
      </c>
      <c r="C2143" s="5">
        <v>6.4</v>
      </c>
      <c r="D2143" s="7">
        <v>2009</v>
      </c>
      <c r="E2143" s="7" t="str">
        <f t="shared" si="99"/>
        <v>2000s</v>
      </c>
      <c r="F2143" s="9">
        <v>38105077</v>
      </c>
      <c r="G2143" s="11">
        <v>235</v>
      </c>
      <c r="H2143" s="2" t="s">
        <v>200</v>
      </c>
      <c r="I2143" s="2" t="s">
        <v>2464</v>
      </c>
      <c r="N2143" s="11">
        <v>58349</v>
      </c>
      <c r="O2143" s="11">
        <v>194</v>
      </c>
      <c r="P2143" s="2" t="s">
        <v>18</v>
      </c>
      <c r="Q2143" s="2" t="s">
        <v>19</v>
      </c>
      <c r="R2143" s="14">
        <v>40000000</v>
      </c>
      <c r="S2143" s="9">
        <f t="shared" si="98"/>
        <v>-1894923</v>
      </c>
    </row>
    <row r="2144" spans="1:19" ht="13.2">
      <c r="A2144" s="2" t="s">
        <v>4586</v>
      </c>
      <c r="B2144" s="2" t="s">
        <v>4588</v>
      </c>
      <c r="C2144" s="5">
        <v>6.4</v>
      </c>
      <c r="D2144" s="7">
        <v>2005</v>
      </c>
      <c r="E2144" s="7" t="str">
        <f t="shared" si="99"/>
        <v>2000s</v>
      </c>
      <c r="F2144" s="9">
        <v>18081626</v>
      </c>
      <c r="G2144" s="11">
        <v>45</v>
      </c>
      <c r="H2144" s="2" t="s">
        <v>4587</v>
      </c>
      <c r="I2144" s="2" t="s">
        <v>4482</v>
      </c>
      <c r="N2144" s="11">
        <v>4180</v>
      </c>
      <c r="O2144" s="11">
        <v>32</v>
      </c>
      <c r="P2144" s="2" t="s">
        <v>18</v>
      </c>
      <c r="Q2144" s="2" t="s">
        <v>19</v>
      </c>
      <c r="R2144" s="14">
        <v>20000000</v>
      </c>
      <c r="S2144" s="9">
        <f t="shared" si="98"/>
        <v>-1918374</v>
      </c>
    </row>
    <row r="2145" spans="1:19" ht="13.2">
      <c r="A2145" s="2" t="s">
        <v>6891</v>
      </c>
      <c r="B2145" s="2" t="s">
        <v>6892</v>
      </c>
      <c r="C2145" s="5">
        <v>6.4</v>
      </c>
      <c r="D2145" s="7">
        <v>1999</v>
      </c>
      <c r="E2145" s="7" t="str">
        <f t="shared" si="99"/>
        <v>1990s</v>
      </c>
      <c r="F2145" s="9">
        <v>7680</v>
      </c>
      <c r="G2145" s="11">
        <v>16</v>
      </c>
      <c r="H2145" s="2" t="s">
        <v>128</v>
      </c>
      <c r="I2145" s="2" t="s">
        <v>39</v>
      </c>
      <c r="N2145" s="11">
        <v>704</v>
      </c>
      <c r="O2145" s="11">
        <v>18</v>
      </c>
      <c r="P2145" s="2" t="s">
        <v>18</v>
      </c>
      <c r="Q2145" s="2" t="s">
        <v>19</v>
      </c>
      <c r="R2145" s="14">
        <v>2000000</v>
      </c>
      <c r="S2145" s="9">
        <f t="shared" si="98"/>
        <v>-1992320</v>
      </c>
    </row>
    <row r="2146" spans="1:19" ht="13.2">
      <c r="A2146" s="2" t="s">
        <v>6633</v>
      </c>
      <c r="B2146" s="2" t="s">
        <v>6634</v>
      </c>
      <c r="C2146" s="5">
        <v>6.4</v>
      </c>
      <c r="D2146" s="7">
        <v>2010</v>
      </c>
      <c r="E2146" s="7" t="str">
        <f t="shared" si="99"/>
        <v>2010s</v>
      </c>
      <c r="F2146" s="9">
        <v>2711210</v>
      </c>
      <c r="G2146" s="11">
        <v>155</v>
      </c>
      <c r="H2146" s="2" t="s">
        <v>1278</v>
      </c>
      <c r="I2146" s="2" t="s">
        <v>670</v>
      </c>
      <c r="N2146" s="11">
        <v>40305</v>
      </c>
      <c r="O2146" s="11">
        <v>86</v>
      </c>
      <c r="P2146" s="2" t="s">
        <v>18</v>
      </c>
      <c r="Q2146" s="2" t="s">
        <v>19</v>
      </c>
      <c r="R2146" s="14">
        <v>5000000</v>
      </c>
      <c r="S2146" s="9">
        <f t="shared" si="98"/>
        <v>-2288790</v>
      </c>
    </row>
    <row r="2147" spans="1:19" ht="13.2">
      <c r="A2147" s="2" t="s">
        <v>6990</v>
      </c>
      <c r="B2147" s="2" t="s">
        <v>6992</v>
      </c>
      <c r="C2147" s="5">
        <v>6.4</v>
      </c>
      <c r="D2147" s="7">
        <v>2010</v>
      </c>
      <c r="E2147" s="7" t="str">
        <f t="shared" si="99"/>
        <v>2010s</v>
      </c>
      <c r="F2147" s="9">
        <v>100675</v>
      </c>
      <c r="G2147" s="11">
        <v>73</v>
      </c>
      <c r="H2147" s="2" t="s">
        <v>37</v>
      </c>
      <c r="I2147" s="2" t="s">
        <v>6991</v>
      </c>
      <c r="N2147" s="11">
        <v>5695</v>
      </c>
      <c r="O2147" s="11">
        <v>23</v>
      </c>
      <c r="P2147" s="2" t="s">
        <v>18</v>
      </c>
      <c r="Q2147" s="2" t="s">
        <v>19</v>
      </c>
      <c r="R2147" s="14">
        <v>3000000</v>
      </c>
      <c r="S2147" s="9">
        <f t="shared" si="98"/>
        <v>-2899325</v>
      </c>
    </row>
    <row r="2148" spans="1:19" ht="13.2">
      <c r="A2148" s="2" t="s">
        <v>3037</v>
      </c>
      <c r="B2148" s="2" t="s">
        <v>5468</v>
      </c>
      <c r="C2148" s="5">
        <v>6.4</v>
      </c>
      <c r="D2148" s="7">
        <v>1998</v>
      </c>
      <c r="E2148" s="7" t="str">
        <f t="shared" si="99"/>
        <v>1990s</v>
      </c>
      <c r="F2148" s="9">
        <v>9975684</v>
      </c>
      <c r="G2148" s="11">
        <v>32</v>
      </c>
      <c r="H2148" s="2" t="s">
        <v>869</v>
      </c>
      <c r="I2148" s="2" t="s">
        <v>194</v>
      </c>
      <c r="N2148" s="11">
        <v>20033</v>
      </c>
      <c r="O2148" s="11">
        <v>117</v>
      </c>
      <c r="P2148" s="2" t="s">
        <v>18</v>
      </c>
      <c r="Q2148" s="2" t="s">
        <v>161</v>
      </c>
      <c r="R2148" s="14">
        <v>13000000</v>
      </c>
      <c r="S2148" s="9">
        <f t="shared" si="98"/>
        <v>-3024316</v>
      </c>
    </row>
    <row r="2149" spans="1:19" ht="13.2">
      <c r="A2149" s="2" t="s">
        <v>2572</v>
      </c>
      <c r="B2149" s="2" t="s">
        <v>3001</v>
      </c>
      <c r="C2149" s="5">
        <v>6.4</v>
      </c>
      <c r="D2149" s="7">
        <v>2011</v>
      </c>
      <c r="E2149" s="7" t="str">
        <f t="shared" si="99"/>
        <v>2010s</v>
      </c>
      <c r="F2149" s="9">
        <v>36665854</v>
      </c>
      <c r="G2149" s="11">
        <v>201</v>
      </c>
      <c r="H2149" s="2" t="s">
        <v>267</v>
      </c>
      <c r="I2149" s="2" t="s">
        <v>643</v>
      </c>
      <c r="N2149" s="11">
        <v>76498</v>
      </c>
      <c r="O2149" s="11">
        <v>203</v>
      </c>
      <c r="P2149" s="2" t="s">
        <v>18</v>
      </c>
      <c r="Q2149" s="2" t="s">
        <v>771</v>
      </c>
      <c r="R2149" s="14">
        <v>40000000</v>
      </c>
      <c r="S2149" s="9">
        <f t="shared" si="98"/>
        <v>-3334146</v>
      </c>
    </row>
    <row r="2150" spans="1:19" ht="13.2">
      <c r="A2150" s="2" t="s">
        <v>6867</v>
      </c>
      <c r="B2150" s="2" t="s">
        <v>6868</v>
      </c>
      <c r="C2150" s="5">
        <v>6.4</v>
      </c>
      <c r="D2150" s="7">
        <v>2005</v>
      </c>
      <c r="E2150" s="7" t="str">
        <f t="shared" si="99"/>
        <v>2000s</v>
      </c>
      <c r="F2150" s="9">
        <v>101228</v>
      </c>
      <c r="G2150" s="11">
        <v>50</v>
      </c>
      <c r="H2150" s="2" t="s">
        <v>1278</v>
      </c>
      <c r="I2150" s="2" t="s">
        <v>1008</v>
      </c>
      <c r="N2150" s="11">
        <v>7228</v>
      </c>
      <c r="O2150" s="11">
        <v>53</v>
      </c>
      <c r="P2150" s="2" t="s">
        <v>18</v>
      </c>
      <c r="Q2150" s="2" t="s">
        <v>19</v>
      </c>
      <c r="R2150" s="14">
        <v>3500000</v>
      </c>
      <c r="S2150" s="9">
        <f t="shared" si="98"/>
        <v>-3398772</v>
      </c>
    </row>
    <row r="2151" spans="1:19" ht="13.2">
      <c r="A2151" s="2" t="s">
        <v>4535</v>
      </c>
      <c r="B2151" s="2" t="s">
        <v>6060</v>
      </c>
      <c r="C2151" s="5">
        <v>6.4</v>
      </c>
      <c r="D2151" s="7">
        <v>2008</v>
      </c>
      <c r="E2151" s="7" t="str">
        <f t="shared" si="99"/>
        <v>2000s</v>
      </c>
      <c r="F2151" s="9">
        <v>4881867</v>
      </c>
      <c r="G2151" s="11">
        <v>129</v>
      </c>
      <c r="H2151" s="2" t="s">
        <v>2904</v>
      </c>
      <c r="I2151" s="2" t="s">
        <v>458</v>
      </c>
      <c r="N2151" s="11">
        <v>15200</v>
      </c>
      <c r="O2151" s="11">
        <v>76</v>
      </c>
      <c r="P2151" s="2" t="s">
        <v>18</v>
      </c>
      <c r="Q2151" s="2" t="s">
        <v>19</v>
      </c>
      <c r="R2151" s="14">
        <v>9000000</v>
      </c>
      <c r="S2151" s="9">
        <f t="shared" si="98"/>
        <v>-4118133</v>
      </c>
    </row>
    <row r="2152" spans="1:19" ht="13.2">
      <c r="A2152" s="2" t="s">
        <v>1912</v>
      </c>
      <c r="B2152" s="2" t="s">
        <v>5242</v>
      </c>
      <c r="C2152" s="5">
        <v>6.4</v>
      </c>
      <c r="D2152" s="7">
        <v>1989</v>
      </c>
      <c r="E2152" s="7" t="str">
        <f t="shared" si="99"/>
        <v>1980s</v>
      </c>
      <c r="F2152" s="9">
        <v>10763469</v>
      </c>
      <c r="G2152" s="11">
        <v>42</v>
      </c>
      <c r="H2152" s="2" t="s">
        <v>750</v>
      </c>
      <c r="I2152" s="2" t="s">
        <v>1912</v>
      </c>
      <c r="N2152" s="11">
        <v>13692</v>
      </c>
      <c r="O2152" s="11">
        <v>55</v>
      </c>
      <c r="P2152" s="2" t="s">
        <v>18</v>
      </c>
      <c r="Q2152" s="2" t="s">
        <v>19</v>
      </c>
      <c r="R2152" s="14">
        <v>15000000</v>
      </c>
      <c r="S2152" s="9">
        <f t="shared" si="98"/>
        <v>-4236531</v>
      </c>
    </row>
    <row r="2153" spans="1:19" ht="13.2">
      <c r="A2153" s="2" t="s">
        <v>5541</v>
      </c>
      <c r="B2153" s="2" t="s">
        <v>6298</v>
      </c>
      <c r="C2153" s="5">
        <v>6.4</v>
      </c>
      <c r="D2153" s="7">
        <v>2006</v>
      </c>
      <c r="E2153" s="7" t="str">
        <f t="shared" si="99"/>
        <v>2000s</v>
      </c>
      <c r="F2153" s="9">
        <v>1654367</v>
      </c>
      <c r="G2153" s="11">
        <v>117</v>
      </c>
      <c r="H2153" s="2" t="s">
        <v>814</v>
      </c>
      <c r="I2153" s="2" t="s">
        <v>761</v>
      </c>
      <c r="N2153" s="11">
        <v>18355</v>
      </c>
      <c r="O2153" s="11">
        <v>106</v>
      </c>
      <c r="P2153" s="2" t="s">
        <v>18</v>
      </c>
      <c r="Q2153" s="2" t="s">
        <v>19</v>
      </c>
      <c r="R2153" s="14">
        <v>7000000</v>
      </c>
      <c r="S2153" s="9">
        <f t="shared" si="98"/>
        <v>-5345633</v>
      </c>
    </row>
    <row r="2154" spans="1:19" ht="13.2">
      <c r="A2154" s="2" t="s">
        <v>1791</v>
      </c>
      <c r="B2154" s="2" t="s">
        <v>1792</v>
      </c>
      <c r="C2154" s="5">
        <v>6.4</v>
      </c>
      <c r="D2154" s="7">
        <v>2012</v>
      </c>
      <c r="E2154" s="7" t="str">
        <f t="shared" si="99"/>
        <v>2010s</v>
      </c>
      <c r="F2154" s="9">
        <v>59617068</v>
      </c>
      <c r="G2154" s="11">
        <v>313</v>
      </c>
      <c r="H2154" s="2" t="s">
        <v>874</v>
      </c>
      <c r="I2154" s="2" t="s">
        <v>1118</v>
      </c>
      <c r="N2154" s="11">
        <v>213863</v>
      </c>
      <c r="O2154" s="11">
        <v>310</v>
      </c>
      <c r="P2154" s="2" t="s">
        <v>18</v>
      </c>
      <c r="Q2154" s="2" t="s">
        <v>19</v>
      </c>
      <c r="R2154" s="14">
        <v>65000000</v>
      </c>
      <c r="S2154" s="9">
        <f t="shared" si="98"/>
        <v>-5382932</v>
      </c>
    </row>
    <row r="2155" spans="1:19" ht="13.2">
      <c r="A2155" s="2" t="s">
        <v>288</v>
      </c>
      <c r="B2155" s="2" t="s">
        <v>2138</v>
      </c>
      <c r="C2155" s="5">
        <v>6.4</v>
      </c>
      <c r="D2155" s="7">
        <v>1996</v>
      </c>
      <c r="E2155" s="7" t="str">
        <f t="shared" si="99"/>
        <v>1990s</v>
      </c>
      <c r="F2155" s="9">
        <v>51317350</v>
      </c>
      <c r="G2155" s="11">
        <v>60</v>
      </c>
      <c r="H2155" s="2" t="s">
        <v>22</v>
      </c>
      <c r="I2155" s="2" t="s">
        <v>309</v>
      </c>
      <c r="N2155" s="11">
        <v>78343</v>
      </c>
      <c r="O2155" s="11">
        <v>139</v>
      </c>
      <c r="P2155" s="2" t="s">
        <v>18</v>
      </c>
      <c r="Q2155" s="2" t="s">
        <v>19</v>
      </c>
      <c r="R2155" s="14">
        <v>57000000</v>
      </c>
      <c r="S2155" s="9">
        <f t="shared" si="98"/>
        <v>-5682650</v>
      </c>
    </row>
    <row r="2156" spans="1:19" ht="13.2">
      <c r="A2156" s="2" t="s">
        <v>2176</v>
      </c>
      <c r="B2156" s="2" t="s">
        <v>2666</v>
      </c>
      <c r="C2156" s="5">
        <v>6.4</v>
      </c>
      <c r="D2156" s="7">
        <v>2006</v>
      </c>
      <c r="E2156" s="7" t="str">
        <f t="shared" si="99"/>
        <v>2000s</v>
      </c>
      <c r="F2156" s="9">
        <v>38360195</v>
      </c>
      <c r="G2156" s="11">
        <v>99</v>
      </c>
      <c r="H2156" s="2" t="s">
        <v>2492</v>
      </c>
      <c r="I2156" s="2" t="s">
        <v>1090</v>
      </c>
      <c r="N2156" s="11">
        <v>21215</v>
      </c>
      <c r="O2156" s="11">
        <v>116</v>
      </c>
      <c r="P2156" s="2" t="s">
        <v>18</v>
      </c>
      <c r="Q2156" s="2" t="s">
        <v>19</v>
      </c>
      <c r="R2156" s="14">
        <v>45000000</v>
      </c>
      <c r="S2156" s="9">
        <f t="shared" si="98"/>
        <v>-6639805</v>
      </c>
    </row>
    <row r="2157" spans="1:19" ht="13.2">
      <c r="A2157" s="2" t="s">
        <v>6329</v>
      </c>
      <c r="B2157" s="2" t="s">
        <v>6330</v>
      </c>
      <c r="C2157" s="5">
        <v>6.4</v>
      </c>
      <c r="D2157" s="7">
        <v>2003</v>
      </c>
      <c r="E2157" s="7" t="str">
        <f t="shared" si="99"/>
        <v>2000s</v>
      </c>
      <c r="F2157" s="9">
        <v>10696</v>
      </c>
      <c r="G2157" s="11">
        <v>25</v>
      </c>
      <c r="H2157" s="2" t="s">
        <v>806</v>
      </c>
      <c r="I2157" s="2" t="s">
        <v>6003</v>
      </c>
      <c r="N2157" s="11">
        <v>10771</v>
      </c>
      <c r="O2157" s="11">
        <v>65</v>
      </c>
      <c r="P2157" s="2" t="s">
        <v>18</v>
      </c>
      <c r="Q2157" s="2" t="s">
        <v>19</v>
      </c>
      <c r="R2157" s="14">
        <v>6800000</v>
      </c>
      <c r="S2157" s="9">
        <f t="shared" si="98"/>
        <v>-6789304</v>
      </c>
    </row>
    <row r="2158" spans="1:19" ht="13.2">
      <c r="A2158" s="2" t="s">
        <v>1136</v>
      </c>
      <c r="B2158" s="2" t="s">
        <v>1139</v>
      </c>
      <c r="C2158" s="5">
        <v>6.4</v>
      </c>
      <c r="D2158" s="7">
        <v>2005</v>
      </c>
      <c r="E2158" s="7" t="str">
        <f t="shared" si="99"/>
        <v>2000s</v>
      </c>
      <c r="F2158" s="9">
        <v>72515360</v>
      </c>
      <c r="G2158" s="11">
        <v>227</v>
      </c>
      <c r="H2158" s="2" t="s">
        <v>1137</v>
      </c>
      <c r="I2158" s="2" t="s">
        <v>1138</v>
      </c>
      <c r="N2158" s="11">
        <v>86152</v>
      </c>
      <c r="O2158" s="11">
        <v>411</v>
      </c>
      <c r="P2158" s="2" t="s">
        <v>1140</v>
      </c>
      <c r="Q2158" s="2" t="s">
        <v>30</v>
      </c>
      <c r="R2158" s="14">
        <v>80000000</v>
      </c>
      <c r="S2158" s="9">
        <f t="shared" si="98"/>
        <v>-7484640</v>
      </c>
    </row>
    <row r="2159" spans="1:19" ht="13.2">
      <c r="A2159" s="2" t="s">
        <v>6176</v>
      </c>
      <c r="B2159" s="2" t="s">
        <v>6177</v>
      </c>
      <c r="C2159" s="5">
        <v>6.4</v>
      </c>
      <c r="D2159" s="7">
        <v>2007</v>
      </c>
      <c r="E2159" s="7" t="str">
        <f t="shared" si="99"/>
        <v>2000s</v>
      </c>
      <c r="F2159" s="9">
        <v>398420</v>
      </c>
      <c r="G2159" s="11">
        <v>41</v>
      </c>
      <c r="H2159" s="2" t="s">
        <v>1001</v>
      </c>
      <c r="I2159" s="2" t="s">
        <v>2848</v>
      </c>
      <c r="N2159" s="11">
        <v>5049</v>
      </c>
      <c r="O2159" s="11">
        <v>48</v>
      </c>
      <c r="P2159" s="2" t="s">
        <v>18</v>
      </c>
      <c r="Q2159" s="2" t="s">
        <v>19</v>
      </c>
      <c r="R2159" s="14">
        <v>8000000</v>
      </c>
      <c r="S2159" s="9">
        <f t="shared" si="98"/>
        <v>-7601580</v>
      </c>
    </row>
    <row r="2160" spans="1:19" ht="13.2">
      <c r="A2160" s="2" t="s">
        <v>1676</v>
      </c>
      <c r="B2160" s="2" t="s">
        <v>1679</v>
      </c>
      <c r="C2160" s="5">
        <v>6.4</v>
      </c>
      <c r="D2160" s="7">
        <v>2012</v>
      </c>
      <c r="E2160" s="7" t="str">
        <f t="shared" si="99"/>
        <v>2010s</v>
      </c>
      <c r="F2160" s="9">
        <v>62321039</v>
      </c>
      <c r="G2160" s="11">
        <v>242</v>
      </c>
      <c r="H2160" s="2" t="s">
        <v>1678</v>
      </c>
      <c r="I2160" s="2" t="s">
        <v>810</v>
      </c>
      <c r="N2160" s="11">
        <v>117096</v>
      </c>
      <c r="O2160" s="11">
        <v>271</v>
      </c>
      <c r="P2160" s="2" t="s">
        <v>18</v>
      </c>
      <c r="Q2160" s="2" t="s">
        <v>19</v>
      </c>
      <c r="R2160" s="14">
        <v>70000000</v>
      </c>
      <c r="S2160" s="9">
        <f t="shared" si="98"/>
        <v>-7678961</v>
      </c>
    </row>
    <row r="2161" spans="1:19" ht="13.2">
      <c r="A2161" s="2" t="s">
        <v>5001</v>
      </c>
      <c r="B2161" s="2" t="s">
        <v>5679</v>
      </c>
      <c r="C2161" s="5">
        <v>6.4</v>
      </c>
      <c r="D2161" s="7">
        <v>2007</v>
      </c>
      <c r="E2161" s="7" t="str">
        <f t="shared" si="99"/>
        <v>2000s</v>
      </c>
      <c r="F2161" s="9">
        <v>303439</v>
      </c>
      <c r="G2161" s="11">
        <v>78</v>
      </c>
      <c r="H2161" s="2" t="s">
        <v>995</v>
      </c>
      <c r="I2161" s="2" t="s">
        <v>4284</v>
      </c>
      <c r="N2161" s="11">
        <v>12125</v>
      </c>
      <c r="O2161" s="11">
        <v>78</v>
      </c>
      <c r="P2161" s="2" t="s">
        <v>18</v>
      </c>
      <c r="Q2161" s="2" t="s">
        <v>19</v>
      </c>
      <c r="R2161" s="14">
        <v>8000000</v>
      </c>
      <c r="S2161" s="9">
        <f t="shared" si="98"/>
        <v>-7696561</v>
      </c>
    </row>
    <row r="2162" spans="1:19" ht="13.2">
      <c r="A2162" s="2" t="s">
        <v>6188</v>
      </c>
      <c r="B2162" s="2" t="s">
        <v>6189</v>
      </c>
      <c r="C2162" s="5">
        <v>6.4</v>
      </c>
      <c r="D2162" s="7">
        <v>2006</v>
      </c>
      <c r="E2162" s="7" t="str">
        <f t="shared" si="99"/>
        <v>2000s</v>
      </c>
      <c r="F2162" s="9">
        <v>53481</v>
      </c>
      <c r="G2162" s="11">
        <v>26</v>
      </c>
      <c r="H2162" s="2" t="s">
        <v>1093</v>
      </c>
      <c r="I2162" s="2" t="s">
        <v>446</v>
      </c>
      <c r="N2162" s="11">
        <v>5557</v>
      </c>
      <c r="O2162" s="11">
        <v>34</v>
      </c>
      <c r="P2162" s="2" t="s">
        <v>18</v>
      </c>
      <c r="Q2162" s="2" t="s">
        <v>19</v>
      </c>
      <c r="R2162" s="14">
        <v>8000000</v>
      </c>
      <c r="S2162" s="9">
        <f t="shared" si="98"/>
        <v>-7946519</v>
      </c>
    </row>
    <row r="2163" spans="1:19" ht="13.2">
      <c r="A2163" s="2" t="s">
        <v>415</v>
      </c>
      <c r="B2163" s="2" t="s">
        <v>596</v>
      </c>
      <c r="C2163" s="5">
        <v>6.4</v>
      </c>
      <c r="D2163" s="7">
        <v>1999</v>
      </c>
      <c r="E2163" s="7" t="str">
        <f t="shared" si="99"/>
        <v>1990s</v>
      </c>
      <c r="F2163" s="9">
        <v>126930660</v>
      </c>
      <c r="G2163" s="11">
        <v>197</v>
      </c>
      <c r="H2163" s="2" t="s">
        <v>27</v>
      </c>
      <c r="I2163" s="2" t="s">
        <v>531</v>
      </c>
      <c r="N2163" s="11">
        <v>157519</v>
      </c>
      <c r="O2163" s="11">
        <v>683</v>
      </c>
      <c r="P2163" s="2" t="s">
        <v>18</v>
      </c>
      <c r="Q2163" s="2" t="s">
        <v>30</v>
      </c>
      <c r="R2163" s="14">
        <v>135000000</v>
      </c>
      <c r="S2163" s="9">
        <f t="shared" si="98"/>
        <v>-8069340</v>
      </c>
    </row>
    <row r="2164" spans="1:19" ht="13.2">
      <c r="A2164" s="2" t="s">
        <v>819</v>
      </c>
      <c r="B2164" s="2" t="s">
        <v>4637</v>
      </c>
      <c r="C2164" s="5">
        <v>6.4</v>
      </c>
      <c r="D2164" s="7">
        <v>2008</v>
      </c>
      <c r="E2164" s="7" t="str">
        <f t="shared" si="99"/>
        <v>2000s</v>
      </c>
      <c r="F2164" s="9">
        <v>11169531</v>
      </c>
      <c r="G2164" s="11">
        <v>248</v>
      </c>
      <c r="H2164" s="2" t="s">
        <v>869</v>
      </c>
      <c r="I2164" s="2" t="s">
        <v>3233</v>
      </c>
      <c r="N2164" s="11">
        <v>79855</v>
      </c>
      <c r="O2164" s="11">
        <v>235</v>
      </c>
      <c r="P2164" s="2" t="s">
        <v>18</v>
      </c>
      <c r="Q2164" s="2" t="s">
        <v>30</v>
      </c>
      <c r="R2164" s="14">
        <v>20000000</v>
      </c>
      <c r="S2164" s="9">
        <f t="shared" si="98"/>
        <v>-8830469</v>
      </c>
    </row>
    <row r="2165" spans="1:19" ht="13.2">
      <c r="A2165" s="2" t="s">
        <v>2395</v>
      </c>
      <c r="B2165" s="2" t="s">
        <v>3967</v>
      </c>
      <c r="C2165" s="5">
        <v>6.4</v>
      </c>
      <c r="D2165" s="7">
        <v>2012</v>
      </c>
      <c r="E2165" s="7" t="str">
        <f t="shared" si="99"/>
        <v>2010s</v>
      </c>
      <c r="F2165" s="9">
        <v>16005978</v>
      </c>
      <c r="G2165" s="11">
        <v>265</v>
      </c>
      <c r="H2165" s="2" t="s">
        <v>1137</v>
      </c>
      <c r="I2165" s="2" t="s">
        <v>3966</v>
      </c>
      <c r="N2165" s="11">
        <v>72886</v>
      </c>
      <c r="O2165" s="11">
        <v>190</v>
      </c>
      <c r="P2165" s="2" t="s">
        <v>18</v>
      </c>
      <c r="Q2165" s="2" t="s">
        <v>19</v>
      </c>
      <c r="R2165" s="14">
        <v>26000000</v>
      </c>
      <c r="S2165" s="9">
        <f t="shared" si="98"/>
        <v>-9994022</v>
      </c>
    </row>
    <row r="2166" spans="1:19" ht="13.2">
      <c r="A2166" s="2" t="s">
        <v>1249</v>
      </c>
      <c r="B2166" s="2" t="s">
        <v>3112</v>
      </c>
      <c r="C2166" s="5">
        <v>6.4</v>
      </c>
      <c r="D2166" s="7">
        <v>2013</v>
      </c>
      <c r="E2166" s="7" t="str">
        <f t="shared" si="99"/>
        <v>2010s</v>
      </c>
      <c r="F2166" s="9">
        <v>29802761</v>
      </c>
      <c r="G2166" s="11">
        <v>211</v>
      </c>
      <c r="H2166" s="2" t="s">
        <v>1879</v>
      </c>
      <c r="I2166" s="2" t="s">
        <v>910</v>
      </c>
      <c r="N2166" s="11">
        <v>46480</v>
      </c>
      <c r="O2166" s="11">
        <v>115</v>
      </c>
      <c r="P2166" s="2" t="s">
        <v>18</v>
      </c>
      <c r="Q2166" s="2" t="s">
        <v>19</v>
      </c>
      <c r="R2166" s="14">
        <v>40000000</v>
      </c>
      <c r="S2166" s="9">
        <f t="shared" si="98"/>
        <v>-10197239</v>
      </c>
    </row>
    <row r="2167" spans="1:19" ht="13.2">
      <c r="A2167" s="2" t="s">
        <v>5782</v>
      </c>
      <c r="B2167" s="2" t="s">
        <v>5783</v>
      </c>
      <c r="C2167" s="5">
        <v>6.4</v>
      </c>
      <c r="D2167" s="7">
        <v>1994</v>
      </c>
      <c r="E2167" s="7" t="str">
        <f t="shared" si="99"/>
        <v>1990s</v>
      </c>
      <c r="F2167" s="9">
        <v>125169</v>
      </c>
      <c r="G2167" s="11">
        <v>5</v>
      </c>
      <c r="H2167" s="2" t="s">
        <v>1278</v>
      </c>
      <c r="I2167" s="2" t="s">
        <v>2179</v>
      </c>
      <c r="N2167" s="11">
        <v>859</v>
      </c>
      <c r="O2167" s="11">
        <v>31</v>
      </c>
      <c r="P2167" s="2" t="s">
        <v>18</v>
      </c>
      <c r="Q2167" s="2" t="s">
        <v>19</v>
      </c>
      <c r="R2167" s="14">
        <v>10500000</v>
      </c>
      <c r="S2167" s="9">
        <f t="shared" si="98"/>
        <v>-10374831</v>
      </c>
    </row>
    <row r="2168" spans="1:19" ht="13.2">
      <c r="A2168" s="2" t="s">
        <v>704</v>
      </c>
      <c r="B2168" s="2" t="s">
        <v>3928</v>
      </c>
      <c r="C2168" s="5">
        <v>6.4</v>
      </c>
      <c r="D2168" s="7">
        <v>1999</v>
      </c>
      <c r="E2168" s="7" t="str">
        <f t="shared" si="99"/>
        <v>1990s</v>
      </c>
      <c r="F2168" s="9">
        <v>4485485</v>
      </c>
      <c r="G2168" s="11">
        <v>78</v>
      </c>
      <c r="H2168" s="2" t="s">
        <v>3927</v>
      </c>
      <c r="I2168" s="2" t="s">
        <v>910</v>
      </c>
      <c r="N2168" s="11">
        <v>14612</v>
      </c>
      <c r="O2168" s="11">
        <v>105</v>
      </c>
      <c r="P2168" s="2" t="s">
        <v>18</v>
      </c>
      <c r="Q2168" s="2" t="s">
        <v>19</v>
      </c>
      <c r="R2168" s="14">
        <v>15000000</v>
      </c>
      <c r="S2168" s="9">
        <f t="shared" si="98"/>
        <v>-10514515</v>
      </c>
    </row>
    <row r="2169" spans="1:19" ht="13.2">
      <c r="A2169" s="2" t="s">
        <v>5237</v>
      </c>
      <c r="B2169" s="2" t="s">
        <v>5538</v>
      </c>
      <c r="C2169" s="5">
        <v>6.4</v>
      </c>
      <c r="D2169" s="7">
        <v>2009</v>
      </c>
      <c r="E2169" s="7" t="str">
        <f t="shared" si="99"/>
        <v>2000s</v>
      </c>
      <c r="F2169" s="9">
        <v>4360548</v>
      </c>
      <c r="G2169" s="11">
        <v>116</v>
      </c>
      <c r="H2169" s="2" t="s">
        <v>750</v>
      </c>
      <c r="I2169" s="2" t="s">
        <v>1735</v>
      </c>
      <c r="N2169" s="11">
        <v>13371</v>
      </c>
      <c r="O2169" s="11">
        <v>60</v>
      </c>
      <c r="P2169" s="2" t="s">
        <v>18</v>
      </c>
      <c r="Q2169" s="2" t="s">
        <v>19</v>
      </c>
      <c r="R2169" s="14">
        <v>15000000</v>
      </c>
      <c r="S2169" s="9">
        <f t="shared" si="98"/>
        <v>-10639452</v>
      </c>
    </row>
    <row r="2170" spans="1:19" ht="13.2">
      <c r="A2170" s="2" t="s">
        <v>131</v>
      </c>
      <c r="B2170" s="2" t="s">
        <v>5677</v>
      </c>
      <c r="C2170" s="5">
        <v>6.4</v>
      </c>
      <c r="D2170" s="7">
        <v>2002</v>
      </c>
      <c r="E2170" s="7" t="str">
        <f t="shared" si="99"/>
        <v>2000s</v>
      </c>
      <c r="F2170" s="9">
        <v>333976</v>
      </c>
      <c r="G2170" s="11">
        <v>72</v>
      </c>
      <c r="H2170" s="2" t="s">
        <v>555</v>
      </c>
      <c r="I2170" s="2" t="s">
        <v>1048</v>
      </c>
      <c r="N2170" s="11">
        <v>12559</v>
      </c>
      <c r="O2170" s="11">
        <v>90</v>
      </c>
      <c r="P2170" s="2" t="s">
        <v>18</v>
      </c>
      <c r="Q2170" s="2" t="s">
        <v>19</v>
      </c>
      <c r="R2170" s="14">
        <v>12000000</v>
      </c>
      <c r="S2170" s="9">
        <f t="shared" si="98"/>
        <v>-11666024</v>
      </c>
    </row>
    <row r="2171" spans="1:19" ht="13.2">
      <c r="A2171" s="2" t="s">
        <v>1739</v>
      </c>
      <c r="B2171" s="2" t="s">
        <v>3733</v>
      </c>
      <c r="C2171" s="5">
        <v>6.4</v>
      </c>
      <c r="D2171" s="7">
        <v>2011</v>
      </c>
      <c r="E2171" s="7" t="str">
        <f t="shared" si="99"/>
        <v>2010s</v>
      </c>
      <c r="F2171" s="9">
        <v>18298649</v>
      </c>
      <c r="G2171" s="11">
        <v>358</v>
      </c>
      <c r="H2171" s="2" t="s">
        <v>3356</v>
      </c>
      <c r="I2171" s="2" t="s">
        <v>3732</v>
      </c>
      <c r="N2171" s="11">
        <v>85024</v>
      </c>
      <c r="O2171" s="11">
        <v>242</v>
      </c>
      <c r="P2171" s="2" t="s">
        <v>18</v>
      </c>
      <c r="Q2171" s="2" t="s">
        <v>19</v>
      </c>
      <c r="R2171" s="14">
        <v>30000000</v>
      </c>
      <c r="S2171" s="9">
        <f t="shared" si="98"/>
        <v>-11701351</v>
      </c>
    </row>
    <row r="2172" spans="1:19" ht="13.2">
      <c r="A2172" s="2" t="s">
        <v>43</v>
      </c>
      <c r="B2172" s="2" t="s">
        <v>3501</v>
      </c>
      <c r="C2172" s="5">
        <v>6.4</v>
      </c>
      <c r="D2172" s="7">
        <v>1995</v>
      </c>
      <c r="E2172" s="7" t="str">
        <f t="shared" si="99"/>
        <v>1990s</v>
      </c>
      <c r="F2172" s="9">
        <v>18636537</v>
      </c>
      <c r="G2172" s="11">
        <v>63</v>
      </c>
      <c r="H2172" s="2" t="s">
        <v>3500</v>
      </c>
      <c r="I2172" s="2" t="s">
        <v>129</v>
      </c>
      <c r="N2172" s="11">
        <v>69197</v>
      </c>
      <c r="O2172" s="11">
        <v>216</v>
      </c>
      <c r="P2172" s="2" t="s">
        <v>18</v>
      </c>
      <c r="Q2172" s="2" t="s">
        <v>378</v>
      </c>
      <c r="R2172" s="14">
        <v>32000000</v>
      </c>
      <c r="S2172" s="9">
        <f t="shared" si="98"/>
        <v>-13363463</v>
      </c>
    </row>
    <row r="2173" spans="1:19" ht="13.2">
      <c r="A2173" s="2" t="s">
        <v>5303</v>
      </c>
      <c r="B2173" s="2" t="s">
        <v>5304</v>
      </c>
      <c r="C2173" s="5">
        <v>6.4</v>
      </c>
      <c r="D2173" s="7">
        <v>2015</v>
      </c>
      <c r="E2173" s="7" t="str">
        <f t="shared" si="99"/>
        <v>2010s</v>
      </c>
      <c r="F2173" s="9">
        <v>613556</v>
      </c>
      <c r="G2173" s="11">
        <v>205</v>
      </c>
      <c r="H2173" s="2" t="s">
        <v>436</v>
      </c>
      <c r="I2173" s="2" t="s">
        <v>4403</v>
      </c>
      <c r="N2173" s="11">
        <v>9427</v>
      </c>
      <c r="O2173" s="11">
        <v>87</v>
      </c>
      <c r="P2173" s="2" t="s">
        <v>1006</v>
      </c>
      <c r="Q2173" s="2" t="s">
        <v>5103</v>
      </c>
      <c r="R2173" s="14">
        <v>15000000</v>
      </c>
      <c r="S2173" s="9">
        <f t="shared" si="98"/>
        <v>-14386444</v>
      </c>
    </row>
    <row r="2174" spans="1:19" ht="13.2">
      <c r="A2174" s="2" t="s">
        <v>5763</v>
      </c>
      <c r="B2174" s="2" t="s">
        <v>5765</v>
      </c>
      <c r="C2174" s="5">
        <v>6.4</v>
      </c>
      <c r="D2174" s="7">
        <v>2006</v>
      </c>
      <c r="E2174" s="7" t="str">
        <f t="shared" si="99"/>
        <v>2000s</v>
      </c>
      <c r="F2174" s="9">
        <v>399879</v>
      </c>
      <c r="G2174" s="11">
        <v>75</v>
      </c>
      <c r="H2174" s="2" t="s">
        <v>1103</v>
      </c>
      <c r="I2174" s="2" t="s">
        <v>5764</v>
      </c>
      <c r="N2174" s="11">
        <v>5772</v>
      </c>
      <c r="O2174" s="11">
        <v>115</v>
      </c>
      <c r="P2174" s="2" t="s">
        <v>18</v>
      </c>
      <c r="Q2174" s="2" t="s">
        <v>219</v>
      </c>
      <c r="R2174" s="14">
        <v>15000000</v>
      </c>
      <c r="S2174" s="9">
        <f t="shared" si="98"/>
        <v>-14600121</v>
      </c>
    </row>
    <row r="2175" spans="1:19" ht="13.2">
      <c r="A2175" s="2" t="s">
        <v>1653</v>
      </c>
      <c r="B2175" s="2" t="s">
        <v>4687</v>
      </c>
      <c r="C2175" s="5">
        <v>6.4</v>
      </c>
      <c r="D2175" s="7">
        <v>2009</v>
      </c>
      <c r="E2175" s="7" t="str">
        <f t="shared" si="99"/>
        <v>2000s</v>
      </c>
      <c r="F2175" s="9">
        <v>5205343</v>
      </c>
      <c r="G2175" s="11">
        <v>79</v>
      </c>
      <c r="H2175" s="2" t="s">
        <v>3574</v>
      </c>
      <c r="I2175" s="2" t="s">
        <v>747</v>
      </c>
      <c r="N2175" s="11">
        <v>11958</v>
      </c>
      <c r="O2175" s="11">
        <v>39</v>
      </c>
      <c r="P2175" s="2" t="s">
        <v>18</v>
      </c>
      <c r="Q2175" s="2" t="s">
        <v>19</v>
      </c>
      <c r="R2175" s="14">
        <v>20000000</v>
      </c>
      <c r="S2175" s="9">
        <f t="shared" si="98"/>
        <v>-14794657</v>
      </c>
    </row>
    <row r="2176" spans="1:19" ht="13.2">
      <c r="A2176" s="2" t="s">
        <v>1912</v>
      </c>
      <c r="B2176" s="2" t="s">
        <v>4888</v>
      </c>
      <c r="C2176" s="5">
        <v>6.4</v>
      </c>
      <c r="D2176" s="7">
        <v>2003</v>
      </c>
      <c r="E2176" s="7" t="str">
        <f t="shared" si="99"/>
        <v>2000s</v>
      </c>
      <c r="F2176" s="9">
        <v>3203044</v>
      </c>
      <c r="G2176" s="11">
        <v>128</v>
      </c>
      <c r="H2176" s="2" t="s">
        <v>874</v>
      </c>
      <c r="I2176" s="2" t="s">
        <v>1912</v>
      </c>
      <c r="N2176" s="11">
        <v>25165</v>
      </c>
      <c r="O2176" s="11">
        <v>155</v>
      </c>
      <c r="P2176" s="2" t="s">
        <v>18</v>
      </c>
      <c r="Q2176" s="2" t="s">
        <v>19</v>
      </c>
      <c r="R2176" s="14">
        <v>18000000</v>
      </c>
      <c r="S2176" s="9">
        <f t="shared" si="98"/>
        <v>-14796956</v>
      </c>
    </row>
    <row r="2177" spans="1:19" ht="13.2">
      <c r="A2177" s="2" t="s">
        <v>4180</v>
      </c>
      <c r="B2177" s="2" t="s">
        <v>4182</v>
      </c>
      <c r="C2177" s="5">
        <v>6.4</v>
      </c>
      <c r="D2177" s="7">
        <v>1999</v>
      </c>
      <c r="E2177" s="7" t="str">
        <f t="shared" si="99"/>
        <v>1990s</v>
      </c>
      <c r="F2177" s="9">
        <v>10114315</v>
      </c>
      <c r="G2177" s="11">
        <v>70</v>
      </c>
      <c r="H2177" s="2" t="s">
        <v>995</v>
      </c>
      <c r="I2177" s="2" t="s">
        <v>4181</v>
      </c>
      <c r="N2177" s="11">
        <v>18693</v>
      </c>
      <c r="O2177" s="11">
        <v>187</v>
      </c>
      <c r="P2177" s="2" t="s">
        <v>18</v>
      </c>
      <c r="Q2177" s="2" t="s">
        <v>19</v>
      </c>
      <c r="R2177" s="14">
        <v>25000000</v>
      </c>
      <c r="S2177" s="9">
        <f t="shared" si="98"/>
        <v>-14885685</v>
      </c>
    </row>
    <row r="2178" spans="1:19" ht="13.2">
      <c r="A2178" s="2" t="s">
        <v>2314</v>
      </c>
      <c r="B2178" s="2" t="s">
        <v>2315</v>
      </c>
      <c r="C2178" s="5">
        <v>6.4</v>
      </c>
      <c r="D2178" s="7">
        <v>2011</v>
      </c>
      <c r="E2178" s="7" t="str">
        <f t="shared" si="99"/>
        <v>2010s</v>
      </c>
      <c r="F2178" s="9">
        <v>37035845</v>
      </c>
      <c r="G2178" s="11">
        <v>215</v>
      </c>
      <c r="H2178" s="2" t="s">
        <v>1385</v>
      </c>
      <c r="I2178" s="2" t="s">
        <v>188</v>
      </c>
      <c r="N2178" s="11">
        <v>136680</v>
      </c>
      <c r="O2178" s="11">
        <v>149</v>
      </c>
      <c r="P2178" s="2" t="s">
        <v>18</v>
      </c>
      <c r="Q2178" s="2" t="s">
        <v>19</v>
      </c>
      <c r="R2178" s="14">
        <v>52000000</v>
      </c>
      <c r="S2178" s="9">
        <f t="shared" ref="S2178:S2241" si="100">F2178-R2178</f>
        <v>-14964155</v>
      </c>
    </row>
    <row r="2179" spans="1:19" ht="13.2">
      <c r="A2179" s="2" t="s">
        <v>4978</v>
      </c>
      <c r="B2179" s="2" t="s">
        <v>4980</v>
      </c>
      <c r="C2179" s="5">
        <v>6.4</v>
      </c>
      <c r="D2179" s="7">
        <v>1981</v>
      </c>
      <c r="E2179" s="7" t="str">
        <f t="shared" ref="E2179:E2242" si="101">LEFT(D2179,3)&amp;"0s"</f>
        <v>1980s</v>
      </c>
      <c r="F2179" s="9">
        <v>2000000</v>
      </c>
      <c r="G2179" s="11">
        <v>50</v>
      </c>
      <c r="H2179" s="2" t="s">
        <v>3726</v>
      </c>
      <c r="I2179" s="2" t="s">
        <v>4979</v>
      </c>
      <c r="N2179" s="11">
        <v>1275</v>
      </c>
      <c r="O2179" s="11">
        <v>27</v>
      </c>
      <c r="P2179" s="2" t="s">
        <v>18</v>
      </c>
      <c r="Q2179" s="2" t="s">
        <v>19</v>
      </c>
      <c r="R2179" s="14">
        <v>17000000</v>
      </c>
      <c r="S2179" s="9">
        <f t="shared" si="100"/>
        <v>-15000000</v>
      </c>
    </row>
    <row r="2180" spans="1:19" ht="13.2">
      <c r="A2180" s="2" t="s">
        <v>2256</v>
      </c>
      <c r="B2180" s="2" t="s">
        <v>2259</v>
      </c>
      <c r="C2180" s="5">
        <v>6.4</v>
      </c>
      <c r="D2180" s="7">
        <v>2010</v>
      </c>
      <c r="E2180" s="7" t="str">
        <f t="shared" si="101"/>
        <v>2010s</v>
      </c>
      <c r="F2180" s="9">
        <v>39440655</v>
      </c>
      <c r="G2180" s="11">
        <v>197</v>
      </c>
      <c r="H2180" s="2" t="s">
        <v>2258</v>
      </c>
      <c r="I2180" s="2" t="s">
        <v>1888</v>
      </c>
      <c r="N2180" s="11">
        <v>61680</v>
      </c>
      <c r="O2180" s="11">
        <v>222</v>
      </c>
      <c r="P2180" s="2" t="s">
        <v>18</v>
      </c>
      <c r="Q2180" s="2" t="s">
        <v>19</v>
      </c>
      <c r="R2180" s="14">
        <v>55000000</v>
      </c>
      <c r="S2180" s="9">
        <f t="shared" si="100"/>
        <v>-15559345</v>
      </c>
    </row>
    <row r="2181" spans="1:19" ht="13.2">
      <c r="A2181" s="2" t="s">
        <v>2027</v>
      </c>
      <c r="B2181" s="2" t="s">
        <v>2028</v>
      </c>
      <c r="C2181" s="5">
        <v>6.4</v>
      </c>
      <c r="D2181" s="7">
        <v>2002</v>
      </c>
      <c r="E2181" s="7" t="str">
        <f t="shared" si="101"/>
        <v>2000s</v>
      </c>
      <c r="F2181" s="9">
        <v>43119879</v>
      </c>
      <c r="G2181" s="11">
        <v>172</v>
      </c>
      <c r="H2181" s="2" t="s">
        <v>136</v>
      </c>
      <c r="I2181" s="2" t="s">
        <v>34</v>
      </c>
      <c r="N2181" s="11">
        <v>58450</v>
      </c>
      <c r="O2181" s="11">
        <v>842</v>
      </c>
      <c r="P2181" s="2" t="s">
        <v>18</v>
      </c>
      <c r="Q2181" s="2" t="s">
        <v>19</v>
      </c>
      <c r="R2181" s="14">
        <v>60000000</v>
      </c>
      <c r="S2181" s="9">
        <f t="shared" si="100"/>
        <v>-16880121</v>
      </c>
    </row>
    <row r="2182" spans="1:19" ht="13.2">
      <c r="A2182" s="2" t="s">
        <v>2587</v>
      </c>
      <c r="B2182" s="2" t="s">
        <v>2589</v>
      </c>
      <c r="C2182" s="5">
        <v>6.4</v>
      </c>
      <c r="D2182" s="7">
        <v>2001</v>
      </c>
      <c r="E2182" s="7" t="str">
        <f t="shared" si="101"/>
        <v>2000s</v>
      </c>
      <c r="F2182" s="9">
        <v>29781453</v>
      </c>
      <c r="G2182" s="11">
        <v>89</v>
      </c>
      <c r="H2182" s="2" t="s">
        <v>1984</v>
      </c>
      <c r="I2182" s="2" t="s">
        <v>1027</v>
      </c>
      <c r="N2182" s="11">
        <v>22447</v>
      </c>
      <c r="O2182" s="11">
        <v>210</v>
      </c>
      <c r="P2182" s="2" t="s">
        <v>18</v>
      </c>
      <c r="Q2182" s="2" t="s">
        <v>19</v>
      </c>
      <c r="R2182" s="14">
        <v>48000000</v>
      </c>
      <c r="S2182" s="9">
        <f t="shared" si="100"/>
        <v>-18218547</v>
      </c>
    </row>
    <row r="2183" spans="1:19" ht="13.2">
      <c r="A2183" s="2" t="s">
        <v>4769</v>
      </c>
      <c r="B2183" s="2" t="s">
        <v>4770</v>
      </c>
      <c r="C2183" s="5">
        <v>6.4</v>
      </c>
      <c r="D2183" s="7">
        <v>2010</v>
      </c>
      <c r="E2183" s="7" t="str">
        <f t="shared" si="101"/>
        <v>2010s</v>
      </c>
      <c r="F2183" s="9">
        <v>12561</v>
      </c>
      <c r="G2183" s="11">
        <v>134</v>
      </c>
      <c r="H2183" s="2" t="s">
        <v>874</v>
      </c>
      <c r="I2183" s="2" t="s">
        <v>813</v>
      </c>
      <c r="N2183" s="11">
        <v>71276</v>
      </c>
      <c r="O2183" s="11">
        <v>181</v>
      </c>
      <c r="P2183" s="2" t="s">
        <v>18</v>
      </c>
      <c r="Q2183" s="2" t="s">
        <v>19</v>
      </c>
      <c r="R2183" s="14">
        <v>19000000</v>
      </c>
      <c r="S2183" s="9">
        <f t="shared" si="100"/>
        <v>-18987439</v>
      </c>
    </row>
    <row r="2184" spans="1:19" ht="13.2">
      <c r="A2184" s="2" t="s">
        <v>305</v>
      </c>
      <c r="B2184" s="2" t="s">
        <v>4726</v>
      </c>
      <c r="C2184" s="5">
        <v>6.4</v>
      </c>
      <c r="D2184" s="7">
        <v>1994</v>
      </c>
      <c r="E2184" s="7" t="str">
        <f t="shared" si="101"/>
        <v>1990s</v>
      </c>
      <c r="F2184" s="9">
        <v>305070</v>
      </c>
      <c r="G2184" s="11">
        <v>9</v>
      </c>
      <c r="H2184" s="2" t="s">
        <v>1432</v>
      </c>
      <c r="I2184" s="2" t="s">
        <v>4725</v>
      </c>
      <c r="N2184" s="11">
        <v>3843</v>
      </c>
      <c r="O2184" s="11">
        <v>25</v>
      </c>
      <c r="P2184" s="2" t="s">
        <v>18</v>
      </c>
      <c r="Q2184" s="2" t="s">
        <v>19</v>
      </c>
      <c r="R2184" s="14">
        <v>20000000</v>
      </c>
      <c r="S2184" s="9">
        <f t="shared" si="100"/>
        <v>-19694930</v>
      </c>
    </row>
    <row r="2185" spans="1:19" ht="13.2">
      <c r="A2185" s="2" t="s">
        <v>1066</v>
      </c>
      <c r="B2185" s="2" t="s">
        <v>3929</v>
      </c>
      <c r="C2185" s="5">
        <v>6.4</v>
      </c>
      <c r="D2185" s="7">
        <v>2004</v>
      </c>
      <c r="E2185" s="7" t="str">
        <f t="shared" si="101"/>
        <v>2000s</v>
      </c>
      <c r="F2185" s="9">
        <v>4476235</v>
      </c>
      <c r="G2185" s="11">
        <v>127</v>
      </c>
      <c r="H2185" s="2" t="s">
        <v>2266</v>
      </c>
      <c r="I2185" s="2" t="s">
        <v>1090</v>
      </c>
      <c r="N2185" s="11">
        <v>49405</v>
      </c>
      <c r="O2185" s="11">
        <v>226</v>
      </c>
      <c r="P2185" s="2" t="s">
        <v>18</v>
      </c>
      <c r="Q2185" s="2" t="s">
        <v>19</v>
      </c>
      <c r="R2185" s="14">
        <v>27000000</v>
      </c>
      <c r="S2185" s="9">
        <f t="shared" si="100"/>
        <v>-22523765</v>
      </c>
    </row>
    <row r="2186" spans="1:19" ht="13.2">
      <c r="A2186" s="2" t="s">
        <v>3852</v>
      </c>
      <c r="B2186" s="2" t="s">
        <v>4716</v>
      </c>
      <c r="C2186" s="5">
        <v>6.4</v>
      </c>
      <c r="D2186" s="7">
        <v>2000</v>
      </c>
      <c r="E2186" s="7" t="str">
        <f t="shared" si="101"/>
        <v>2000s</v>
      </c>
      <c r="F2186" s="9">
        <v>882710</v>
      </c>
      <c r="G2186" s="11">
        <v>93</v>
      </c>
      <c r="H2186" s="2" t="s">
        <v>2455</v>
      </c>
      <c r="I2186" s="2" t="s">
        <v>435</v>
      </c>
      <c r="N2186" s="11">
        <v>16215</v>
      </c>
      <c r="O2186" s="11">
        <v>138</v>
      </c>
      <c r="P2186" s="2" t="s">
        <v>18</v>
      </c>
      <c r="Q2186" s="2" t="s">
        <v>19</v>
      </c>
      <c r="R2186" s="14">
        <v>24000000</v>
      </c>
      <c r="S2186" s="9">
        <f t="shared" si="100"/>
        <v>-23117290</v>
      </c>
    </row>
    <row r="2187" spans="1:19" ht="13.2">
      <c r="A2187" s="2" t="s">
        <v>1567</v>
      </c>
      <c r="B2187" s="2" t="s">
        <v>1568</v>
      </c>
      <c r="C2187" s="5">
        <v>6.4</v>
      </c>
      <c r="D2187" s="7">
        <v>2009</v>
      </c>
      <c r="E2187" s="7" t="str">
        <f t="shared" si="101"/>
        <v>2000s</v>
      </c>
      <c r="F2187" s="9">
        <v>51814190</v>
      </c>
      <c r="G2187" s="11">
        <v>230</v>
      </c>
      <c r="H2187" s="2" t="s">
        <v>1278</v>
      </c>
      <c r="I2187" s="2" t="s">
        <v>1119</v>
      </c>
      <c r="N2187" s="11">
        <v>100837</v>
      </c>
      <c r="O2187" s="11">
        <v>301</v>
      </c>
      <c r="P2187" s="2" t="s">
        <v>18</v>
      </c>
      <c r="Q2187" s="2" t="s">
        <v>19</v>
      </c>
      <c r="R2187" s="14">
        <v>75000000</v>
      </c>
      <c r="S2187" s="9">
        <f t="shared" si="100"/>
        <v>-23185810</v>
      </c>
    </row>
    <row r="2188" spans="1:19" ht="13.2">
      <c r="A2188" s="2" t="s">
        <v>1780</v>
      </c>
      <c r="B2188" s="2" t="s">
        <v>2485</v>
      </c>
      <c r="C2188" s="5">
        <v>6.4</v>
      </c>
      <c r="D2188" s="7">
        <v>2002</v>
      </c>
      <c r="E2188" s="7" t="str">
        <f t="shared" si="101"/>
        <v>2000s</v>
      </c>
      <c r="F2188" s="9">
        <v>26199517</v>
      </c>
      <c r="G2188" s="11">
        <v>146</v>
      </c>
      <c r="H2188" s="2" t="s">
        <v>611</v>
      </c>
      <c r="I2188" s="2" t="s">
        <v>1780</v>
      </c>
      <c r="N2188" s="11">
        <v>34356</v>
      </c>
      <c r="O2188" s="11">
        <v>260</v>
      </c>
      <c r="P2188" s="2" t="s">
        <v>18</v>
      </c>
      <c r="Q2188" s="2" t="s">
        <v>19</v>
      </c>
      <c r="R2188" s="14">
        <v>50000000</v>
      </c>
      <c r="S2188" s="9">
        <f t="shared" si="100"/>
        <v>-23800483</v>
      </c>
    </row>
    <row r="2189" spans="1:19" ht="13.2">
      <c r="A2189" s="2" t="s">
        <v>3016</v>
      </c>
      <c r="B2189" s="2" t="s">
        <v>3017</v>
      </c>
      <c r="C2189" s="5">
        <v>6.4</v>
      </c>
      <c r="D2189" s="7">
        <v>2006</v>
      </c>
      <c r="E2189" s="7" t="str">
        <f t="shared" si="101"/>
        <v>2000s</v>
      </c>
      <c r="F2189" s="9">
        <v>15962471</v>
      </c>
      <c r="G2189" s="11">
        <v>260</v>
      </c>
      <c r="H2189" s="2" t="s">
        <v>2782</v>
      </c>
      <c r="I2189" s="2" t="s">
        <v>48</v>
      </c>
      <c r="N2189" s="11">
        <v>79892</v>
      </c>
      <c r="O2189" s="11">
        <v>619</v>
      </c>
      <c r="P2189" s="2" t="s">
        <v>18</v>
      </c>
      <c r="Q2189" s="2" t="s">
        <v>19</v>
      </c>
      <c r="R2189" s="14">
        <v>40000000</v>
      </c>
      <c r="S2189" s="9">
        <f t="shared" si="100"/>
        <v>-24037529</v>
      </c>
    </row>
    <row r="2190" spans="1:19" ht="13.2">
      <c r="A2190" s="2" t="s">
        <v>2701</v>
      </c>
      <c r="B2190" s="2" t="s">
        <v>2703</v>
      </c>
      <c r="C2190" s="5">
        <v>6.4</v>
      </c>
      <c r="D2190" s="7">
        <v>2005</v>
      </c>
      <c r="E2190" s="7" t="str">
        <f t="shared" si="101"/>
        <v>2000s</v>
      </c>
      <c r="F2190" s="9">
        <v>19377727</v>
      </c>
      <c r="G2190" s="11">
        <v>168</v>
      </c>
      <c r="H2190" s="2" t="s">
        <v>2702</v>
      </c>
      <c r="I2190" s="2" t="s">
        <v>1014</v>
      </c>
      <c r="N2190" s="11">
        <v>35140</v>
      </c>
      <c r="O2190" s="11">
        <v>409</v>
      </c>
      <c r="P2190" s="2" t="s">
        <v>18</v>
      </c>
      <c r="Q2190" s="2" t="s">
        <v>19</v>
      </c>
      <c r="R2190" s="14">
        <v>45000000</v>
      </c>
      <c r="S2190" s="9">
        <f t="shared" si="100"/>
        <v>-25622273</v>
      </c>
    </row>
    <row r="2191" spans="1:19" ht="13.2">
      <c r="A2191" s="2" t="s">
        <v>1624</v>
      </c>
      <c r="B2191" s="2" t="s">
        <v>2274</v>
      </c>
      <c r="C2191" s="5">
        <v>6.4</v>
      </c>
      <c r="D2191" s="7">
        <v>2005</v>
      </c>
      <c r="E2191" s="7" t="str">
        <f t="shared" si="101"/>
        <v>2000s</v>
      </c>
      <c r="F2191" s="9">
        <v>26838389</v>
      </c>
      <c r="G2191" s="11">
        <v>190</v>
      </c>
      <c r="H2191" s="2" t="s">
        <v>750</v>
      </c>
      <c r="I2191" s="2" t="s">
        <v>21</v>
      </c>
      <c r="N2191" s="11">
        <v>58658</v>
      </c>
      <c r="O2191" s="11">
        <v>495</v>
      </c>
      <c r="P2191" s="2" t="s">
        <v>18</v>
      </c>
      <c r="Q2191" s="2" t="s">
        <v>19</v>
      </c>
      <c r="R2191" s="14">
        <v>57000000</v>
      </c>
      <c r="S2191" s="9">
        <f t="shared" si="100"/>
        <v>-30161611</v>
      </c>
    </row>
    <row r="2192" spans="1:19" ht="13.2">
      <c r="A2192" s="2" t="s">
        <v>3153</v>
      </c>
      <c r="B2192" s="2" t="s">
        <v>3155</v>
      </c>
      <c r="C2192" s="5">
        <v>6.4</v>
      </c>
      <c r="D2192" s="7">
        <v>1997</v>
      </c>
      <c r="E2192" s="7" t="str">
        <f t="shared" si="101"/>
        <v>1990s</v>
      </c>
      <c r="F2192" s="9">
        <v>6482195</v>
      </c>
      <c r="G2192" s="11">
        <v>38</v>
      </c>
      <c r="H2192" s="2" t="s">
        <v>1137</v>
      </c>
      <c r="I2192" s="2" t="s">
        <v>3154</v>
      </c>
      <c r="N2192" s="11">
        <v>9740</v>
      </c>
      <c r="O2192" s="11">
        <v>81</v>
      </c>
      <c r="P2192" s="2" t="s">
        <v>18</v>
      </c>
      <c r="Q2192" s="2" t="s">
        <v>19</v>
      </c>
      <c r="R2192" s="14">
        <v>37000000</v>
      </c>
      <c r="S2192" s="9">
        <f t="shared" si="100"/>
        <v>-30517805</v>
      </c>
    </row>
    <row r="2193" spans="1:19" ht="13.2">
      <c r="A2193" s="2" t="s">
        <v>3400</v>
      </c>
      <c r="B2193" s="2" t="s">
        <v>3401</v>
      </c>
      <c r="C2193" s="5">
        <v>6.4</v>
      </c>
      <c r="D2193" s="7">
        <v>1997</v>
      </c>
      <c r="E2193" s="7" t="str">
        <f t="shared" si="101"/>
        <v>1990s</v>
      </c>
      <c r="F2193" s="9">
        <v>2221994</v>
      </c>
      <c r="G2193" s="11">
        <v>50</v>
      </c>
      <c r="H2193" s="2" t="s">
        <v>737</v>
      </c>
      <c r="I2193" s="2" t="s">
        <v>233</v>
      </c>
      <c r="N2193" s="11">
        <v>11747</v>
      </c>
      <c r="O2193" s="11">
        <v>99</v>
      </c>
      <c r="P2193" s="2" t="s">
        <v>18</v>
      </c>
      <c r="Q2193" s="2" t="s">
        <v>3402</v>
      </c>
      <c r="R2193" s="14">
        <v>35000000</v>
      </c>
      <c r="S2193" s="9">
        <f t="shared" si="100"/>
        <v>-32778006</v>
      </c>
    </row>
    <row r="2194" spans="1:19" ht="13.2">
      <c r="A2194" s="2" t="s">
        <v>3740</v>
      </c>
      <c r="B2194" s="2" t="s">
        <v>3741</v>
      </c>
      <c r="C2194" s="5">
        <v>6.4</v>
      </c>
      <c r="D2194" s="7">
        <v>2013</v>
      </c>
      <c r="E2194" s="7" t="str">
        <f t="shared" si="101"/>
        <v>2010s</v>
      </c>
      <c r="F2194" s="9">
        <v>12026670</v>
      </c>
      <c r="G2194" s="11">
        <v>376</v>
      </c>
      <c r="H2194" s="2" t="s">
        <v>200</v>
      </c>
      <c r="I2194" s="2" t="s">
        <v>3595</v>
      </c>
      <c r="N2194" s="11">
        <v>114241</v>
      </c>
      <c r="O2194" s="11">
        <v>258</v>
      </c>
      <c r="P2194" s="2" t="s">
        <v>18</v>
      </c>
      <c r="Q2194" s="2" t="s">
        <v>19</v>
      </c>
      <c r="R2194" s="14">
        <v>45000000</v>
      </c>
      <c r="S2194" s="9">
        <f t="shared" si="100"/>
        <v>-32973330</v>
      </c>
    </row>
    <row r="2195" spans="1:19" ht="13.2">
      <c r="A2195" s="2" t="s">
        <v>906</v>
      </c>
      <c r="B2195" s="2" t="s">
        <v>907</v>
      </c>
      <c r="C2195" s="5">
        <v>6.4</v>
      </c>
      <c r="D2195" s="7">
        <v>2009</v>
      </c>
      <c r="E2195" s="7" t="str">
        <f t="shared" si="101"/>
        <v>2000s</v>
      </c>
      <c r="F2195" s="9">
        <v>65452312</v>
      </c>
      <c r="G2195" s="11">
        <v>267</v>
      </c>
      <c r="H2195" s="2" t="s">
        <v>200</v>
      </c>
      <c r="I2195" s="2" t="s">
        <v>899</v>
      </c>
      <c r="N2195" s="11">
        <v>149998</v>
      </c>
      <c r="O2195" s="11">
        <v>285</v>
      </c>
      <c r="P2195" s="2" t="s">
        <v>18</v>
      </c>
      <c r="Q2195" s="2" t="s">
        <v>19</v>
      </c>
      <c r="R2195" s="14">
        <v>100000000</v>
      </c>
      <c r="S2195" s="9">
        <f t="shared" si="100"/>
        <v>-34547688</v>
      </c>
    </row>
    <row r="2196" spans="1:19" ht="13.2">
      <c r="A2196" s="2" t="s">
        <v>220</v>
      </c>
      <c r="B2196" s="2" t="s">
        <v>2725</v>
      </c>
      <c r="C2196" s="5">
        <v>6.4</v>
      </c>
      <c r="D2196" s="7">
        <v>2007</v>
      </c>
      <c r="E2196" s="7" t="str">
        <f t="shared" si="101"/>
        <v>2000s</v>
      </c>
      <c r="F2196" s="9">
        <v>4584886</v>
      </c>
      <c r="G2196" s="11">
        <v>115</v>
      </c>
      <c r="H2196" s="2" t="s">
        <v>128</v>
      </c>
      <c r="I2196" s="2" t="s">
        <v>2724</v>
      </c>
      <c r="N2196" s="11">
        <v>19114</v>
      </c>
      <c r="O2196" s="11">
        <v>115</v>
      </c>
      <c r="P2196" s="2" t="s">
        <v>18</v>
      </c>
      <c r="Q2196" s="2" t="s">
        <v>19</v>
      </c>
      <c r="R2196" s="14">
        <v>45000000</v>
      </c>
      <c r="S2196" s="9">
        <f t="shared" si="100"/>
        <v>-40415114</v>
      </c>
    </row>
    <row r="2197" spans="1:19" ht="13.2">
      <c r="A2197" s="2" t="s">
        <v>2528</v>
      </c>
      <c r="B2197" s="2" t="s">
        <v>2529</v>
      </c>
      <c r="C2197" s="5">
        <v>6.4</v>
      </c>
      <c r="D2197" s="7">
        <v>2002</v>
      </c>
      <c r="E2197" s="7" t="str">
        <f t="shared" si="101"/>
        <v>2000s</v>
      </c>
      <c r="F2197" s="9">
        <v>8355815</v>
      </c>
      <c r="G2197" s="11">
        <v>105</v>
      </c>
      <c r="H2197" s="2" t="s">
        <v>2468</v>
      </c>
      <c r="I2197" s="2" t="s">
        <v>456</v>
      </c>
      <c r="N2197" s="11">
        <v>34730</v>
      </c>
      <c r="O2197" s="11">
        <v>341</v>
      </c>
      <c r="P2197" s="2" t="s">
        <v>18</v>
      </c>
      <c r="Q2197" s="2" t="s">
        <v>30</v>
      </c>
      <c r="R2197" s="14">
        <v>55000000</v>
      </c>
      <c r="S2197" s="9">
        <f t="shared" si="100"/>
        <v>-46644185</v>
      </c>
    </row>
    <row r="2198" spans="1:19" ht="13.2">
      <c r="A2198" s="2" t="s">
        <v>1198</v>
      </c>
      <c r="B2198" s="2" t="s">
        <v>2557</v>
      </c>
      <c r="C2198" s="5">
        <v>6.4</v>
      </c>
      <c r="D2198" s="7">
        <v>2015</v>
      </c>
      <c r="E2198" s="7" t="str">
        <f t="shared" si="101"/>
        <v>2010s</v>
      </c>
      <c r="F2198" s="9">
        <v>1206135</v>
      </c>
      <c r="G2198" s="11">
        <v>172</v>
      </c>
      <c r="H2198" s="2" t="s">
        <v>1093</v>
      </c>
      <c r="I2198" s="2" t="s">
        <v>34</v>
      </c>
      <c r="N2198" s="11">
        <v>40568</v>
      </c>
      <c r="O2198" s="11">
        <v>185</v>
      </c>
      <c r="P2198" s="2" t="s">
        <v>18</v>
      </c>
      <c r="Q2198" s="2" t="s">
        <v>2558</v>
      </c>
      <c r="R2198" s="14">
        <v>50000000</v>
      </c>
      <c r="S2198" s="9">
        <f t="shared" si="100"/>
        <v>-48793865</v>
      </c>
    </row>
    <row r="2199" spans="1:19" ht="13.2">
      <c r="A2199" s="2" t="s">
        <v>364</v>
      </c>
      <c r="B2199" s="2" t="s">
        <v>367</v>
      </c>
      <c r="C2199" s="5">
        <v>6.4</v>
      </c>
      <c r="D2199" s="7">
        <v>2003</v>
      </c>
      <c r="E2199" s="7" t="str">
        <f t="shared" si="101"/>
        <v>2000s</v>
      </c>
      <c r="F2199" s="9">
        <v>150350192</v>
      </c>
      <c r="G2199" s="11">
        <v>280</v>
      </c>
      <c r="H2199" s="2" t="s">
        <v>365</v>
      </c>
      <c r="I2199" s="2" t="s">
        <v>366</v>
      </c>
      <c r="N2199" s="11">
        <v>305340</v>
      </c>
      <c r="O2199" s="11">
        <v>1676</v>
      </c>
      <c r="P2199" s="2" t="s">
        <v>18</v>
      </c>
      <c r="Q2199" s="2" t="s">
        <v>19</v>
      </c>
      <c r="R2199" s="14">
        <v>200000000</v>
      </c>
      <c r="S2199" s="9">
        <f t="shared" si="100"/>
        <v>-49649808</v>
      </c>
    </row>
    <row r="2200" spans="1:19" ht="13.2">
      <c r="A2200" s="2" t="s">
        <v>248</v>
      </c>
      <c r="B2200" s="2" t="s">
        <v>513</v>
      </c>
      <c r="C2200" s="5">
        <v>6.4</v>
      </c>
      <c r="D2200" s="7">
        <v>2013</v>
      </c>
      <c r="E2200" s="7" t="str">
        <f t="shared" si="101"/>
        <v>2010s</v>
      </c>
      <c r="F2200" s="9">
        <v>73103784</v>
      </c>
      <c r="G2200" s="11">
        <v>339</v>
      </c>
      <c r="H2200" s="2" t="s">
        <v>512</v>
      </c>
      <c r="I2200" s="2" t="s">
        <v>259</v>
      </c>
      <c r="N2200" s="11">
        <v>164238</v>
      </c>
      <c r="O2200" s="11">
        <v>434</v>
      </c>
      <c r="P2200" s="2" t="s">
        <v>18</v>
      </c>
      <c r="Q2200" s="2" t="s">
        <v>19</v>
      </c>
      <c r="R2200" s="14">
        <v>150000000</v>
      </c>
      <c r="S2200" s="9">
        <f t="shared" si="100"/>
        <v>-76896216</v>
      </c>
    </row>
    <row r="2201" spans="1:19" ht="13.2">
      <c r="A2201" s="2" t="s">
        <v>401</v>
      </c>
      <c r="B2201" s="2" t="s">
        <v>402</v>
      </c>
      <c r="C2201" s="5">
        <v>6.4</v>
      </c>
      <c r="D2201" s="7">
        <v>2016</v>
      </c>
      <c r="E2201" s="7" t="str">
        <f t="shared" si="101"/>
        <v>2010s</v>
      </c>
      <c r="F2201" s="9">
        <v>76846624</v>
      </c>
      <c r="G2201" s="11">
        <v>218</v>
      </c>
      <c r="H2201" s="2" t="s">
        <v>119</v>
      </c>
      <c r="I2201" s="2" t="s">
        <v>23</v>
      </c>
      <c r="N2201" s="11">
        <v>21352</v>
      </c>
      <c r="O2201" s="11">
        <v>131</v>
      </c>
      <c r="P2201" s="2" t="s">
        <v>18</v>
      </c>
      <c r="Q2201" s="2" t="s">
        <v>19</v>
      </c>
      <c r="R2201" s="14">
        <v>170000000</v>
      </c>
      <c r="S2201" s="9">
        <f t="shared" si="100"/>
        <v>-93153376</v>
      </c>
    </row>
    <row r="2202" spans="1:19" ht="13.2">
      <c r="A2202" s="2" t="s">
        <v>591</v>
      </c>
      <c r="B2202" s="2" t="s">
        <v>594</v>
      </c>
      <c r="C2202" s="5">
        <v>6.4</v>
      </c>
      <c r="D2202" s="7">
        <v>2001</v>
      </c>
      <c r="E2202" s="7" t="str">
        <f t="shared" si="101"/>
        <v>2000s</v>
      </c>
      <c r="F2202" s="9">
        <v>32131830</v>
      </c>
      <c r="G2202" s="11">
        <v>166</v>
      </c>
      <c r="H2202" s="2" t="s">
        <v>593</v>
      </c>
      <c r="I2202" s="2" t="s">
        <v>165</v>
      </c>
      <c r="N2202" s="11">
        <v>72259</v>
      </c>
      <c r="O2202" s="11">
        <v>788</v>
      </c>
      <c r="P2202" s="2" t="s">
        <v>18</v>
      </c>
      <c r="Q2202" s="2" t="s">
        <v>19</v>
      </c>
      <c r="R2202" s="14">
        <v>137000000</v>
      </c>
      <c r="S2202" s="9">
        <f t="shared" si="100"/>
        <v>-104868170</v>
      </c>
    </row>
    <row r="2203" spans="1:19" ht="13.2">
      <c r="A2203" s="2" t="s">
        <v>1020</v>
      </c>
      <c r="B2203" s="2" t="s">
        <v>2504</v>
      </c>
      <c r="C2203" s="5">
        <v>6.4</v>
      </c>
      <c r="D2203" s="7">
        <v>1999</v>
      </c>
      <c r="E2203" s="7" t="str">
        <f t="shared" si="101"/>
        <v>1990s</v>
      </c>
      <c r="F2203" s="9">
        <v>14131298</v>
      </c>
      <c r="G2203" s="11">
        <v>111</v>
      </c>
      <c r="H2203" s="2" t="s">
        <v>1664</v>
      </c>
      <c r="I2203" s="2" t="s">
        <v>2503</v>
      </c>
      <c r="N2203" s="11">
        <v>55889</v>
      </c>
      <c r="O2203" s="11">
        <v>390</v>
      </c>
      <c r="P2203" s="2" t="s">
        <v>18</v>
      </c>
      <c r="Q2203" s="2" t="s">
        <v>771</v>
      </c>
      <c r="R2203" s="14">
        <v>390000000</v>
      </c>
      <c r="S2203" s="9">
        <f t="shared" si="100"/>
        <v>-375868702</v>
      </c>
    </row>
    <row r="2204" spans="1:19" ht="13.2">
      <c r="A2204" s="2" t="s">
        <v>1018</v>
      </c>
      <c r="B2204" s="2" t="s">
        <v>1884</v>
      </c>
      <c r="C2204" s="5">
        <v>6.3</v>
      </c>
      <c r="D2204" s="7">
        <v>2004</v>
      </c>
      <c r="E2204" s="7" t="str">
        <f t="shared" si="101"/>
        <v>2000s</v>
      </c>
      <c r="F2204" s="9">
        <v>279167575</v>
      </c>
      <c r="G2204" s="11">
        <v>141</v>
      </c>
      <c r="H2204" s="2" t="s">
        <v>874</v>
      </c>
      <c r="I2204" s="2" t="s">
        <v>910</v>
      </c>
      <c r="N2204" s="11">
        <v>211296</v>
      </c>
      <c r="O2204" s="11">
        <v>428</v>
      </c>
      <c r="P2204" s="2" t="s">
        <v>18</v>
      </c>
      <c r="Q2204" s="2" t="s">
        <v>19</v>
      </c>
      <c r="R2204" s="14">
        <v>80000000</v>
      </c>
      <c r="S2204" s="9">
        <f t="shared" si="100"/>
        <v>199167575</v>
      </c>
    </row>
    <row r="2205" spans="1:19" ht="13.2">
      <c r="A2205" s="2" t="s">
        <v>168</v>
      </c>
      <c r="B2205" s="2" t="s">
        <v>228</v>
      </c>
      <c r="C2205" s="5">
        <v>6.3</v>
      </c>
      <c r="D2205" s="7">
        <v>2011</v>
      </c>
      <c r="E2205" s="7" t="str">
        <f t="shared" si="101"/>
        <v>2010s</v>
      </c>
      <c r="F2205" s="9">
        <v>352358779</v>
      </c>
      <c r="G2205" s="11">
        <v>428</v>
      </c>
      <c r="H2205" s="2" t="s">
        <v>40</v>
      </c>
      <c r="I2205" s="2" t="s">
        <v>169</v>
      </c>
      <c r="N2205" s="11">
        <v>326180</v>
      </c>
      <c r="O2205" s="11">
        <v>899</v>
      </c>
      <c r="P2205" s="2" t="s">
        <v>18</v>
      </c>
      <c r="Q2205" s="2" t="s">
        <v>19</v>
      </c>
      <c r="R2205" s="14">
        <v>195000000</v>
      </c>
      <c r="S2205" s="9">
        <f t="shared" si="100"/>
        <v>157358779</v>
      </c>
    </row>
    <row r="2206" spans="1:19" ht="13.2">
      <c r="A2206" s="2" t="s">
        <v>839</v>
      </c>
      <c r="B2206" s="2" t="s">
        <v>1179</v>
      </c>
      <c r="C2206" s="5">
        <v>6.3</v>
      </c>
      <c r="D2206" s="7">
        <v>1996</v>
      </c>
      <c r="E2206" s="7" t="str">
        <f t="shared" si="101"/>
        <v>1990s</v>
      </c>
      <c r="F2206" s="9">
        <v>241688385</v>
      </c>
      <c r="G2206" s="11">
        <v>114</v>
      </c>
      <c r="H2206" s="2" t="s">
        <v>399</v>
      </c>
      <c r="I2206" s="2" t="s">
        <v>390</v>
      </c>
      <c r="N2206" s="11">
        <v>144053</v>
      </c>
      <c r="O2206" s="11">
        <v>395</v>
      </c>
      <c r="P2206" s="2" t="s">
        <v>18</v>
      </c>
      <c r="Q2206" s="2" t="s">
        <v>19</v>
      </c>
      <c r="R2206" s="14">
        <v>92000000</v>
      </c>
      <c r="S2206" s="9">
        <f t="shared" si="100"/>
        <v>149688385</v>
      </c>
    </row>
    <row r="2207" spans="1:19" ht="13.2">
      <c r="A2207" s="2" t="s">
        <v>6664</v>
      </c>
      <c r="B2207" s="2" t="s">
        <v>7603</v>
      </c>
      <c r="C2207" s="5">
        <v>6.3</v>
      </c>
      <c r="D2207" s="7">
        <v>2007</v>
      </c>
      <c r="E2207" s="7" t="str">
        <f t="shared" si="101"/>
        <v>2000s</v>
      </c>
      <c r="F2207" s="9">
        <v>107917283</v>
      </c>
      <c r="G2207" s="11">
        <v>409</v>
      </c>
      <c r="H2207" s="2" t="s">
        <v>2897</v>
      </c>
      <c r="I2207" s="2" t="s">
        <v>6905</v>
      </c>
      <c r="N2207" s="11">
        <v>184824</v>
      </c>
      <c r="O2207" s="11">
        <v>1189</v>
      </c>
      <c r="P2207" s="2" t="s">
        <v>18</v>
      </c>
      <c r="Q2207" s="2" t="s">
        <v>19</v>
      </c>
      <c r="R2207" s="14">
        <v>15000</v>
      </c>
      <c r="S2207" s="9">
        <f t="shared" si="100"/>
        <v>107902283</v>
      </c>
    </row>
    <row r="2208" spans="1:19" ht="13.2">
      <c r="A2208" s="2" t="s">
        <v>308</v>
      </c>
      <c r="B2208" s="2" t="s">
        <v>1000</v>
      </c>
      <c r="C2208" s="5">
        <v>6.3</v>
      </c>
      <c r="D2208" s="7">
        <v>2001</v>
      </c>
      <c r="E2208" s="7" t="str">
        <f t="shared" si="101"/>
        <v>2000s</v>
      </c>
      <c r="F2208" s="9">
        <v>202007640</v>
      </c>
      <c r="G2208" s="11">
        <v>202</v>
      </c>
      <c r="H2208" s="2" t="s">
        <v>999</v>
      </c>
      <c r="I2208" s="2" t="s">
        <v>586</v>
      </c>
      <c r="N2208" s="11">
        <v>248045</v>
      </c>
      <c r="O2208" s="11">
        <v>890</v>
      </c>
      <c r="P2208" s="2" t="s">
        <v>18</v>
      </c>
      <c r="Q2208" s="2" t="s">
        <v>19</v>
      </c>
      <c r="R2208" s="14">
        <v>98000000</v>
      </c>
      <c r="S2208" s="9">
        <f t="shared" si="100"/>
        <v>104007640</v>
      </c>
    </row>
    <row r="2209" spans="1:19" ht="13.2">
      <c r="A2209" s="2" t="s">
        <v>2572</v>
      </c>
      <c r="B2209" s="2" t="s">
        <v>2612</v>
      </c>
      <c r="C2209" s="5">
        <v>6.3</v>
      </c>
      <c r="D2209" s="7">
        <v>2012</v>
      </c>
      <c r="E2209" s="7" t="str">
        <f t="shared" si="101"/>
        <v>2010s</v>
      </c>
      <c r="F2209" s="9">
        <v>139852971</v>
      </c>
      <c r="G2209" s="11">
        <v>358</v>
      </c>
      <c r="H2209" s="2" t="s">
        <v>200</v>
      </c>
      <c r="I2209" s="2" t="s">
        <v>137</v>
      </c>
      <c r="N2209" s="11">
        <v>238671</v>
      </c>
      <c r="O2209" s="11">
        <v>461</v>
      </c>
      <c r="P2209" s="2" t="s">
        <v>18</v>
      </c>
      <c r="Q2209" s="2" t="s">
        <v>771</v>
      </c>
      <c r="R2209" s="14">
        <v>45000000</v>
      </c>
      <c r="S2209" s="9">
        <f t="shared" si="100"/>
        <v>94852971</v>
      </c>
    </row>
    <row r="2210" spans="1:19" ht="13.2">
      <c r="A2210" s="2" t="s">
        <v>2305</v>
      </c>
      <c r="B2210" s="2" t="s">
        <v>2307</v>
      </c>
      <c r="C2210" s="5">
        <v>6.3</v>
      </c>
      <c r="D2210" s="7">
        <v>2008</v>
      </c>
      <c r="E2210" s="7" t="str">
        <f t="shared" si="101"/>
        <v>2000s</v>
      </c>
      <c r="F2210" s="9">
        <v>143704210</v>
      </c>
      <c r="G2210" s="11">
        <v>238</v>
      </c>
      <c r="H2210" s="2" t="s">
        <v>2306</v>
      </c>
      <c r="I2210" s="2" t="s">
        <v>253</v>
      </c>
      <c r="N2210" s="11">
        <v>145974</v>
      </c>
      <c r="O2210" s="11">
        <v>611</v>
      </c>
      <c r="P2210" s="2" t="s">
        <v>18</v>
      </c>
      <c r="Q2210" s="2" t="s">
        <v>19</v>
      </c>
      <c r="R2210" s="14">
        <v>52000000</v>
      </c>
      <c r="S2210" s="9">
        <f t="shared" si="100"/>
        <v>91704210</v>
      </c>
    </row>
    <row r="2211" spans="1:19" ht="13.2">
      <c r="A2211" s="2" t="s">
        <v>2595</v>
      </c>
      <c r="B2211" s="2" t="s">
        <v>2596</v>
      </c>
      <c r="C2211" s="5">
        <v>6.3</v>
      </c>
      <c r="D2211" s="7">
        <v>1997</v>
      </c>
      <c r="E2211" s="7" t="str">
        <f t="shared" si="101"/>
        <v>1990s</v>
      </c>
      <c r="F2211" s="9">
        <v>126805112</v>
      </c>
      <c r="G2211" s="11">
        <v>84</v>
      </c>
      <c r="H2211" s="2" t="s">
        <v>874</v>
      </c>
      <c r="I2211" s="2" t="s">
        <v>805</v>
      </c>
      <c r="N2211" s="11">
        <v>98199</v>
      </c>
      <c r="O2211" s="11">
        <v>169</v>
      </c>
      <c r="P2211" s="2" t="s">
        <v>18</v>
      </c>
      <c r="Q2211" s="2" t="s">
        <v>19</v>
      </c>
      <c r="R2211" s="14">
        <v>46000000</v>
      </c>
      <c r="S2211" s="9">
        <f t="shared" si="100"/>
        <v>80805112</v>
      </c>
    </row>
    <row r="2212" spans="1:19" ht="13.2">
      <c r="A2212" s="2" t="s">
        <v>2327</v>
      </c>
      <c r="B2212" s="2" t="s">
        <v>3560</v>
      </c>
      <c r="C2212" s="5">
        <v>6.3</v>
      </c>
      <c r="D2212" s="7">
        <v>1995</v>
      </c>
      <c r="E2212" s="7" t="str">
        <f t="shared" si="101"/>
        <v>1990s</v>
      </c>
      <c r="F2212" s="9">
        <v>108360000</v>
      </c>
      <c r="G2212" s="11">
        <v>59</v>
      </c>
      <c r="H2212" s="2" t="s">
        <v>2011</v>
      </c>
      <c r="I2212" s="2" t="s">
        <v>416</v>
      </c>
      <c r="N2212" s="11">
        <v>160321</v>
      </c>
      <c r="O2212" s="11">
        <v>178</v>
      </c>
      <c r="P2212" s="2" t="s">
        <v>18</v>
      </c>
      <c r="Q2212" s="2" t="s">
        <v>19</v>
      </c>
      <c r="R2212" s="14">
        <v>30000000</v>
      </c>
      <c r="S2212" s="9">
        <f t="shared" si="100"/>
        <v>78360000</v>
      </c>
    </row>
    <row r="2213" spans="1:19" ht="13.2">
      <c r="A2213" s="2" t="s">
        <v>1567</v>
      </c>
      <c r="B2213" s="2" t="s">
        <v>3249</v>
      </c>
      <c r="C2213" s="5">
        <v>6.3</v>
      </c>
      <c r="D2213" s="7">
        <v>2015</v>
      </c>
      <c r="E2213" s="7" t="str">
        <f t="shared" si="101"/>
        <v>2010s</v>
      </c>
      <c r="F2213" s="9">
        <v>110008260</v>
      </c>
      <c r="G2213" s="11">
        <v>332</v>
      </c>
      <c r="H2213" s="2" t="s">
        <v>874</v>
      </c>
      <c r="I2213" s="2" t="s">
        <v>3248</v>
      </c>
      <c r="N2213" s="11">
        <v>94241</v>
      </c>
      <c r="O2213" s="11">
        <v>309</v>
      </c>
      <c r="P2213" s="2" t="s">
        <v>18</v>
      </c>
      <c r="Q2213" s="2" t="s">
        <v>378</v>
      </c>
      <c r="R2213" s="14">
        <v>35000000</v>
      </c>
      <c r="S2213" s="9">
        <f t="shared" si="100"/>
        <v>75008260</v>
      </c>
    </row>
    <row r="2214" spans="1:19" ht="13.2">
      <c r="A2214" s="2" t="s">
        <v>717</v>
      </c>
      <c r="B2214" s="2" t="s">
        <v>5560</v>
      </c>
      <c r="C2214" s="5">
        <v>6.3</v>
      </c>
      <c r="D2214" s="7">
        <v>2002</v>
      </c>
      <c r="E2214" s="7" t="str">
        <f t="shared" si="101"/>
        <v>2000s</v>
      </c>
      <c r="F2214" s="9">
        <v>75074950</v>
      </c>
      <c r="G2214" s="11">
        <v>91</v>
      </c>
      <c r="H2214" s="2" t="s">
        <v>1278</v>
      </c>
      <c r="I2214" s="2" t="s">
        <v>4804</v>
      </c>
      <c r="N2214" s="11">
        <v>22147</v>
      </c>
      <c r="O2214" s="11">
        <v>156</v>
      </c>
      <c r="P2214" s="2" t="s">
        <v>18</v>
      </c>
      <c r="Q2214" s="2" t="s">
        <v>19</v>
      </c>
      <c r="R2214" s="14">
        <v>12000000</v>
      </c>
      <c r="S2214" s="9">
        <f t="shared" si="100"/>
        <v>63074950</v>
      </c>
    </row>
    <row r="2215" spans="1:19" ht="13.2">
      <c r="A2215" s="2" t="s">
        <v>1878</v>
      </c>
      <c r="B2215" s="2" t="s">
        <v>1880</v>
      </c>
      <c r="C2215" s="5">
        <v>6.3</v>
      </c>
      <c r="D2215" s="7">
        <v>2007</v>
      </c>
      <c r="E2215" s="7" t="str">
        <f t="shared" si="101"/>
        <v>2000s</v>
      </c>
      <c r="F2215" s="9">
        <v>118153533</v>
      </c>
      <c r="G2215" s="11">
        <v>191</v>
      </c>
      <c r="H2215" s="2" t="s">
        <v>1879</v>
      </c>
      <c r="I2215" s="2" t="s">
        <v>670</v>
      </c>
      <c r="N2215" s="11">
        <v>129995</v>
      </c>
      <c r="O2215" s="11">
        <v>246</v>
      </c>
      <c r="P2215" s="2" t="s">
        <v>18</v>
      </c>
      <c r="Q2215" s="2" t="s">
        <v>19</v>
      </c>
      <c r="R2215" s="14">
        <v>61000000</v>
      </c>
      <c r="S2215" s="9">
        <f t="shared" si="100"/>
        <v>57153533</v>
      </c>
    </row>
    <row r="2216" spans="1:19" ht="13.2">
      <c r="A2216" s="2" t="s">
        <v>3371</v>
      </c>
      <c r="B2216" s="2" t="s">
        <v>4117</v>
      </c>
      <c r="C2216" s="5">
        <v>6.3</v>
      </c>
      <c r="D2216" s="7">
        <v>2010</v>
      </c>
      <c r="E2216" s="7" t="str">
        <f t="shared" si="101"/>
        <v>2010s</v>
      </c>
      <c r="F2216" s="9">
        <v>80014842</v>
      </c>
      <c r="G2216" s="11">
        <v>162</v>
      </c>
      <c r="H2216" s="2" t="s">
        <v>2579</v>
      </c>
      <c r="I2216" s="2" t="s">
        <v>259</v>
      </c>
      <c r="N2216" s="11">
        <v>104356</v>
      </c>
      <c r="O2216" s="11">
        <v>186</v>
      </c>
      <c r="P2216" s="2" t="s">
        <v>18</v>
      </c>
      <c r="Q2216" s="2" t="s">
        <v>19</v>
      </c>
      <c r="R2216" s="14">
        <v>25000000</v>
      </c>
      <c r="S2216" s="9">
        <f t="shared" si="100"/>
        <v>55014842</v>
      </c>
    </row>
    <row r="2217" spans="1:19" ht="13.2">
      <c r="A2217" s="2" t="s">
        <v>941</v>
      </c>
      <c r="B2217" s="2" t="s">
        <v>1307</v>
      </c>
      <c r="C2217" s="5">
        <v>6.3</v>
      </c>
      <c r="D2217" s="7">
        <v>2005</v>
      </c>
      <c r="E2217" s="7" t="str">
        <f t="shared" si="101"/>
        <v>2000s</v>
      </c>
      <c r="F2217" s="9">
        <v>128200012</v>
      </c>
      <c r="G2217" s="11">
        <v>163</v>
      </c>
      <c r="H2217" s="2" t="s">
        <v>351</v>
      </c>
      <c r="I2217" s="2" t="s">
        <v>233</v>
      </c>
      <c r="N2217" s="11">
        <v>103022</v>
      </c>
      <c r="O2217" s="11">
        <v>269</v>
      </c>
      <c r="P2217" s="2" t="s">
        <v>18</v>
      </c>
      <c r="Q2217" s="2" t="s">
        <v>19</v>
      </c>
      <c r="R2217" s="14">
        <v>75000000</v>
      </c>
      <c r="S2217" s="9">
        <f t="shared" si="100"/>
        <v>53200012</v>
      </c>
    </row>
    <row r="2218" spans="1:19" ht="13.2">
      <c r="A2218" s="2" t="s">
        <v>2168</v>
      </c>
      <c r="B2218" s="2" t="s">
        <v>2170</v>
      </c>
      <c r="C2218" s="5">
        <v>6.3</v>
      </c>
      <c r="D2218" s="7">
        <v>2003</v>
      </c>
      <c r="E2218" s="7" t="str">
        <f t="shared" si="101"/>
        <v>2000s</v>
      </c>
      <c r="F2218" s="9">
        <v>104354205</v>
      </c>
      <c r="G2218" s="11">
        <v>153</v>
      </c>
      <c r="H2218" s="2" t="s">
        <v>874</v>
      </c>
      <c r="I2218" s="2" t="s">
        <v>2169</v>
      </c>
      <c r="N2218" s="11">
        <v>162331</v>
      </c>
      <c r="O2218" s="11">
        <v>332</v>
      </c>
      <c r="P2218" s="2" t="s">
        <v>18</v>
      </c>
      <c r="Q2218" s="2" t="s">
        <v>19</v>
      </c>
      <c r="R2218" s="14">
        <v>55000000</v>
      </c>
      <c r="S2218" s="9">
        <f t="shared" si="100"/>
        <v>49354205</v>
      </c>
    </row>
    <row r="2219" spans="1:19" ht="13.2">
      <c r="A2219" s="2" t="s">
        <v>454</v>
      </c>
      <c r="B2219" s="2" t="s">
        <v>2172</v>
      </c>
      <c r="C2219" s="5">
        <v>6.3</v>
      </c>
      <c r="D2219" s="7">
        <v>2010</v>
      </c>
      <c r="E2219" s="7" t="str">
        <f t="shared" si="101"/>
        <v>2010s</v>
      </c>
      <c r="F2219" s="9">
        <v>98711404</v>
      </c>
      <c r="G2219" s="11">
        <v>247</v>
      </c>
      <c r="H2219" s="2" t="s">
        <v>2017</v>
      </c>
      <c r="I2219" s="2" t="s">
        <v>174</v>
      </c>
      <c r="N2219" s="11">
        <v>127571</v>
      </c>
      <c r="O2219" s="11">
        <v>207</v>
      </c>
      <c r="P2219" s="2" t="s">
        <v>18</v>
      </c>
      <c r="Q2219" s="2" t="s">
        <v>19</v>
      </c>
      <c r="R2219" s="14">
        <v>55000000</v>
      </c>
      <c r="S2219" s="9">
        <f t="shared" si="100"/>
        <v>43711404</v>
      </c>
    </row>
    <row r="2220" spans="1:19" ht="13.2">
      <c r="A2220" s="2" t="s">
        <v>1561</v>
      </c>
      <c r="B2220" s="2" t="s">
        <v>1563</v>
      </c>
      <c r="C2220" s="5">
        <v>6.3</v>
      </c>
      <c r="D2220" s="7">
        <v>2016</v>
      </c>
      <c r="E2220" s="7" t="str">
        <f t="shared" si="101"/>
        <v>2010s</v>
      </c>
      <c r="F2220" s="9">
        <v>107225164</v>
      </c>
      <c r="G2220" s="11">
        <v>141</v>
      </c>
      <c r="H2220" s="2" t="s">
        <v>1562</v>
      </c>
      <c r="I2220" s="2" t="s">
        <v>86</v>
      </c>
      <c r="N2220" s="11">
        <v>27130</v>
      </c>
      <c r="O2220" s="11">
        <v>126</v>
      </c>
      <c r="P2220" s="2" t="s">
        <v>18</v>
      </c>
      <c r="Q2220" s="2" t="s">
        <v>19</v>
      </c>
      <c r="R2220" s="14">
        <v>73000000</v>
      </c>
      <c r="S2220" s="9">
        <f t="shared" si="100"/>
        <v>34225164</v>
      </c>
    </row>
    <row r="2221" spans="1:19" ht="13.2">
      <c r="A2221" s="2" t="s">
        <v>1885</v>
      </c>
      <c r="B2221" s="2" t="s">
        <v>3593</v>
      </c>
      <c r="C2221" s="5">
        <v>6.3</v>
      </c>
      <c r="D2221" s="7">
        <v>2012</v>
      </c>
      <c r="E2221" s="7" t="str">
        <f t="shared" si="101"/>
        <v>2010s</v>
      </c>
      <c r="F2221" s="9">
        <v>63536011</v>
      </c>
      <c r="G2221" s="11">
        <v>234</v>
      </c>
      <c r="H2221" s="2" t="s">
        <v>750</v>
      </c>
      <c r="I2221" s="2" t="s">
        <v>1208</v>
      </c>
      <c r="J2221" t="str">
        <f>IF(I2221="Meryl Streep",B2221," ")</f>
        <v>Hope Springs </v>
      </c>
      <c r="N2221" s="11">
        <v>34258</v>
      </c>
      <c r="O2221" s="11">
        <v>178</v>
      </c>
      <c r="P2221" s="2" t="s">
        <v>18</v>
      </c>
      <c r="Q2221" s="2" t="s">
        <v>19</v>
      </c>
      <c r="R2221" s="14">
        <v>30000000</v>
      </c>
      <c r="S2221" s="9">
        <f t="shared" si="100"/>
        <v>33536011</v>
      </c>
    </row>
    <row r="2222" spans="1:19" ht="13.2">
      <c r="A2222" s="2" t="s">
        <v>1012</v>
      </c>
      <c r="B2222" s="2" t="s">
        <v>3256</v>
      </c>
      <c r="C2222" s="5">
        <v>6.3</v>
      </c>
      <c r="D2222" s="7">
        <v>1997</v>
      </c>
      <c r="E2222" s="7" t="str">
        <f t="shared" si="101"/>
        <v>1990s</v>
      </c>
      <c r="F2222" s="9">
        <v>63826569</v>
      </c>
      <c r="G2222" s="11">
        <v>83</v>
      </c>
      <c r="H2222" s="2" t="s">
        <v>869</v>
      </c>
      <c r="I2222" s="2" t="s">
        <v>1516</v>
      </c>
      <c r="N2222" s="11">
        <v>32416</v>
      </c>
      <c r="O2222" s="11">
        <v>138</v>
      </c>
      <c r="P2222" s="2" t="s">
        <v>18</v>
      </c>
      <c r="Q2222" s="2" t="s">
        <v>19</v>
      </c>
      <c r="R2222" s="14">
        <v>35000000</v>
      </c>
      <c r="S2222" s="9">
        <f t="shared" si="100"/>
        <v>28826569</v>
      </c>
    </row>
    <row r="2223" spans="1:19" ht="13.2">
      <c r="A2223" s="2" t="s">
        <v>3529</v>
      </c>
      <c r="B2223" s="2" t="s">
        <v>3530</v>
      </c>
      <c r="C2223" s="5">
        <v>6.3</v>
      </c>
      <c r="D2223" s="7">
        <v>1979</v>
      </c>
      <c r="E2223" s="7" t="str">
        <f t="shared" si="101"/>
        <v>1970s</v>
      </c>
      <c r="F2223" s="9">
        <v>62700000</v>
      </c>
      <c r="G2223" s="11">
        <v>121</v>
      </c>
      <c r="H2223" s="2" t="s">
        <v>136</v>
      </c>
      <c r="I2223" s="2" t="s">
        <v>597</v>
      </c>
      <c r="N2223" s="11">
        <v>69534</v>
      </c>
      <c r="O2223" s="11">
        <v>294</v>
      </c>
      <c r="P2223" s="2" t="s">
        <v>18</v>
      </c>
      <c r="Q2223" s="2" t="s">
        <v>30</v>
      </c>
      <c r="R2223" s="14">
        <v>34000000</v>
      </c>
      <c r="S2223" s="9">
        <f t="shared" si="100"/>
        <v>28700000</v>
      </c>
    </row>
    <row r="2224" spans="1:19" ht="13.2">
      <c r="A2224" s="2" t="s">
        <v>1239</v>
      </c>
      <c r="B2224" s="2" t="s">
        <v>3262</v>
      </c>
      <c r="C2224" s="5">
        <v>6.3</v>
      </c>
      <c r="D2224" s="7">
        <v>2000</v>
      </c>
      <c r="E2224" s="7" t="str">
        <f t="shared" si="101"/>
        <v>2000s</v>
      </c>
      <c r="F2224" s="9">
        <v>61280963</v>
      </c>
      <c r="G2224" s="11">
        <v>225</v>
      </c>
      <c r="H2224" s="2" t="s">
        <v>2057</v>
      </c>
      <c r="I2224" s="2" t="s">
        <v>2186</v>
      </c>
      <c r="N2224" s="11">
        <v>79877</v>
      </c>
      <c r="O2224" s="11">
        <v>677</v>
      </c>
      <c r="P2224" s="2" t="s">
        <v>18</v>
      </c>
      <c r="Q2224" s="2" t="s">
        <v>19</v>
      </c>
      <c r="R2224" s="14">
        <v>33000000</v>
      </c>
      <c r="S2224" s="9">
        <f t="shared" si="100"/>
        <v>28280963</v>
      </c>
    </row>
    <row r="2225" spans="1:19" ht="13.2">
      <c r="A2225" s="2" t="s">
        <v>5590</v>
      </c>
      <c r="B2225" s="2" t="s">
        <v>5819</v>
      </c>
      <c r="C2225" s="5">
        <v>6.3</v>
      </c>
      <c r="D2225" s="7">
        <v>2010</v>
      </c>
      <c r="E2225" s="7" t="str">
        <f t="shared" si="101"/>
        <v>2010s</v>
      </c>
      <c r="F2225" s="9">
        <v>33583175</v>
      </c>
      <c r="G2225" s="11">
        <v>273</v>
      </c>
      <c r="H2225" s="2" t="s">
        <v>1482</v>
      </c>
      <c r="I2225" s="2" t="s">
        <v>2032</v>
      </c>
      <c r="N2225" s="11">
        <v>104089</v>
      </c>
      <c r="O2225" s="11">
        <v>319</v>
      </c>
      <c r="P2225" s="2" t="s">
        <v>18</v>
      </c>
      <c r="Q2225" s="2" t="s">
        <v>19</v>
      </c>
      <c r="R2225" s="14">
        <v>10000000</v>
      </c>
      <c r="S2225" s="9">
        <f t="shared" si="100"/>
        <v>23583175</v>
      </c>
    </row>
    <row r="2226" spans="1:19" ht="13.2">
      <c r="A2226" s="2" t="s">
        <v>2272</v>
      </c>
      <c r="B2226" s="2" t="s">
        <v>4819</v>
      </c>
      <c r="C2226" s="5">
        <v>6.3</v>
      </c>
      <c r="D2226" s="7">
        <v>1986</v>
      </c>
      <c r="E2226" s="7" t="str">
        <f t="shared" si="101"/>
        <v>1980s</v>
      </c>
      <c r="F2226" s="9">
        <v>41382841</v>
      </c>
      <c r="G2226" s="11">
        <v>44</v>
      </c>
      <c r="H2226" s="2" t="s">
        <v>1263</v>
      </c>
      <c r="I2226" s="2" t="s">
        <v>395</v>
      </c>
      <c r="N2226" s="11">
        <v>27149</v>
      </c>
      <c r="O2226" s="11">
        <v>96</v>
      </c>
      <c r="P2226" s="2" t="s">
        <v>18</v>
      </c>
      <c r="Q2226" s="2" t="s">
        <v>19</v>
      </c>
      <c r="R2226" s="14">
        <v>18000000</v>
      </c>
      <c r="S2226" s="9">
        <f t="shared" si="100"/>
        <v>23382841</v>
      </c>
    </row>
    <row r="2227" spans="1:19" ht="13.2">
      <c r="A2227" s="2" t="s">
        <v>2374</v>
      </c>
      <c r="B2227" s="2" t="s">
        <v>3537</v>
      </c>
      <c r="C2227" s="5">
        <v>6.3</v>
      </c>
      <c r="D2227" s="7">
        <v>1990</v>
      </c>
      <c r="E2227" s="7" t="str">
        <f t="shared" si="101"/>
        <v>1990s</v>
      </c>
      <c r="F2227" s="9">
        <v>53133888</v>
      </c>
      <c r="G2227" s="11">
        <v>74</v>
      </c>
      <c r="H2227" s="2" t="s">
        <v>3536</v>
      </c>
      <c r="I2227" s="2" t="s">
        <v>2824</v>
      </c>
      <c r="N2227" s="11">
        <v>50389</v>
      </c>
      <c r="O2227" s="11">
        <v>136</v>
      </c>
      <c r="P2227" s="2" t="s">
        <v>18</v>
      </c>
      <c r="Q2227" s="2" t="s">
        <v>19</v>
      </c>
      <c r="R2227" s="14">
        <v>31000000</v>
      </c>
      <c r="S2227" s="9">
        <f t="shared" si="100"/>
        <v>22133888</v>
      </c>
    </row>
    <row r="2228" spans="1:19" ht="13.2">
      <c r="A2228" s="2" t="s">
        <v>6400</v>
      </c>
      <c r="B2228" s="2" t="s">
        <v>6401</v>
      </c>
      <c r="C2228" s="5">
        <v>6.3</v>
      </c>
      <c r="D2228" s="7">
        <v>2001</v>
      </c>
      <c r="E2228" s="7" t="str">
        <f t="shared" si="101"/>
        <v>2000s</v>
      </c>
      <c r="F2228" s="9">
        <v>27457409</v>
      </c>
      <c r="G2228" s="11">
        <v>52</v>
      </c>
      <c r="H2228" s="2" t="s">
        <v>1278</v>
      </c>
      <c r="I2228" s="2" t="s">
        <v>2518</v>
      </c>
      <c r="N2228" s="11">
        <v>3198</v>
      </c>
      <c r="O2228" s="11">
        <v>43</v>
      </c>
      <c r="P2228" s="2" t="s">
        <v>18</v>
      </c>
      <c r="Q2228" s="2" t="s">
        <v>19</v>
      </c>
      <c r="R2228" s="14">
        <v>6000000</v>
      </c>
      <c r="S2228" s="9">
        <f t="shared" si="100"/>
        <v>21457409</v>
      </c>
    </row>
    <row r="2229" spans="1:19" ht="13.2">
      <c r="A2229" s="2" t="s">
        <v>2793</v>
      </c>
      <c r="B2229" s="2" t="s">
        <v>3620</v>
      </c>
      <c r="C2229" s="5">
        <v>6.3</v>
      </c>
      <c r="D2229" s="7">
        <v>1985</v>
      </c>
      <c r="E2229" s="7" t="str">
        <f t="shared" si="101"/>
        <v>1980s</v>
      </c>
      <c r="F2229" s="9">
        <v>50300000</v>
      </c>
      <c r="G2229" s="11">
        <v>108</v>
      </c>
      <c r="H2229" s="2" t="s">
        <v>27</v>
      </c>
      <c r="I2229" s="2" t="s">
        <v>3619</v>
      </c>
      <c r="N2229" s="11">
        <v>68565</v>
      </c>
      <c r="O2229" s="11">
        <v>300</v>
      </c>
      <c r="P2229" s="2" t="s">
        <v>18</v>
      </c>
      <c r="Q2229" s="2" t="s">
        <v>30</v>
      </c>
      <c r="R2229" s="14">
        <v>30000000</v>
      </c>
      <c r="S2229" s="9">
        <f t="shared" si="100"/>
        <v>20300000</v>
      </c>
    </row>
    <row r="2230" spans="1:19" ht="13.2">
      <c r="A2230" s="2" t="s">
        <v>3266</v>
      </c>
      <c r="B2230" s="2" t="s">
        <v>3267</v>
      </c>
      <c r="C2230" s="5">
        <v>6.3</v>
      </c>
      <c r="D2230" s="7">
        <v>2007</v>
      </c>
      <c r="E2230" s="7" t="str">
        <f t="shared" si="101"/>
        <v>2000s</v>
      </c>
      <c r="F2230" s="9">
        <v>54132596</v>
      </c>
      <c r="G2230" s="11">
        <v>191</v>
      </c>
      <c r="H2230" s="2" t="s">
        <v>486</v>
      </c>
      <c r="I2230" s="2" t="s">
        <v>133</v>
      </c>
      <c r="N2230" s="11">
        <v>53786</v>
      </c>
      <c r="O2230" s="11">
        <v>211</v>
      </c>
      <c r="P2230" s="2" t="s">
        <v>18</v>
      </c>
      <c r="Q2230" s="2" t="s">
        <v>1850</v>
      </c>
      <c r="R2230" s="14">
        <v>34000000</v>
      </c>
      <c r="S2230" s="9">
        <f t="shared" si="100"/>
        <v>20132596</v>
      </c>
    </row>
    <row r="2231" spans="1:19" ht="13.2">
      <c r="A2231" s="2" t="s">
        <v>674</v>
      </c>
      <c r="B2231" s="2" t="s">
        <v>811</v>
      </c>
      <c r="C2231" s="5">
        <v>6.3</v>
      </c>
      <c r="D2231" s="7">
        <v>2015</v>
      </c>
      <c r="E2231" s="7" t="str">
        <f t="shared" si="101"/>
        <v>2010s</v>
      </c>
      <c r="F2231" s="9">
        <v>129995817</v>
      </c>
      <c r="G2231" s="11">
        <v>263</v>
      </c>
      <c r="H2231" s="2" t="s">
        <v>633</v>
      </c>
      <c r="I2231" s="2" t="s">
        <v>127</v>
      </c>
      <c r="N2231" s="11">
        <v>154621</v>
      </c>
      <c r="O2231" s="11">
        <v>258</v>
      </c>
      <c r="P2231" s="2" t="s">
        <v>18</v>
      </c>
      <c r="Q2231" s="2" t="s">
        <v>19</v>
      </c>
      <c r="R2231" s="14">
        <v>110000000</v>
      </c>
      <c r="S2231" s="9">
        <f t="shared" si="100"/>
        <v>19995817</v>
      </c>
    </row>
    <row r="2232" spans="1:19" ht="13.2">
      <c r="A2232" s="2" t="s">
        <v>1954</v>
      </c>
      <c r="B2232" s="2" t="s">
        <v>4400</v>
      </c>
      <c r="C2232" s="5">
        <v>6.3</v>
      </c>
      <c r="D2232" s="7">
        <v>2001</v>
      </c>
      <c r="E2232" s="7" t="str">
        <f t="shared" si="101"/>
        <v>2000s</v>
      </c>
      <c r="F2232" s="9">
        <v>40219708</v>
      </c>
      <c r="G2232" s="11">
        <v>85</v>
      </c>
      <c r="H2232" s="2" t="s">
        <v>1822</v>
      </c>
      <c r="I2232" s="2" t="s">
        <v>335</v>
      </c>
      <c r="N2232" s="11">
        <v>22649</v>
      </c>
      <c r="O2232" s="11">
        <v>131</v>
      </c>
      <c r="P2232" s="2" t="s">
        <v>18</v>
      </c>
      <c r="Q2232" s="2" t="s">
        <v>19</v>
      </c>
      <c r="R2232" s="14">
        <v>21000000</v>
      </c>
      <c r="S2232" s="9">
        <f t="shared" si="100"/>
        <v>19219708</v>
      </c>
    </row>
    <row r="2233" spans="1:19" ht="13.2">
      <c r="A2233" s="2" t="s">
        <v>305</v>
      </c>
      <c r="B2233" s="2" t="s">
        <v>4515</v>
      </c>
      <c r="C2233" s="5">
        <v>6.3</v>
      </c>
      <c r="D2233" s="7">
        <v>2016</v>
      </c>
      <c r="E2233" s="7" t="str">
        <f t="shared" si="101"/>
        <v>2010s</v>
      </c>
      <c r="F2233" s="9">
        <v>36874745</v>
      </c>
      <c r="G2233" s="11">
        <v>122</v>
      </c>
      <c r="H2233" s="2" t="s">
        <v>4514</v>
      </c>
      <c r="I2233" s="2" t="s">
        <v>4164</v>
      </c>
      <c r="N2233" s="11">
        <v>12276</v>
      </c>
      <c r="O2233" s="11">
        <v>117</v>
      </c>
      <c r="P2233" s="2" t="s">
        <v>18</v>
      </c>
      <c r="Q2233" s="2" t="s">
        <v>19</v>
      </c>
      <c r="R2233" s="14">
        <v>20000000</v>
      </c>
      <c r="S2233" s="9">
        <f t="shared" si="100"/>
        <v>16874745</v>
      </c>
    </row>
    <row r="2234" spans="1:19" ht="13.2">
      <c r="A2234" s="2" t="s">
        <v>4519</v>
      </c>
      <c r="B2234" s="2" t="s">
        <v>4520</v>
      </c>
      <c r="C2234" s="5">
        <v>6.3</v>
      </c>
      <c r="D2234" s="7">
        <v>2011</v>
      </c>
      <c r="E2234" s="7" t="str">
        <f t="shared" si="101"/>
        <v>2010s</v>
      </c>
      <c r="F2234" s="9">
        <v>35033759</v>
      </c>
      <c r="G2234" s="11">
        <v>161</v>
      </c>
      <c r="H2234" s="2" t="s">
        <v>2011</v>
      </c>
      <c r="I2234" s="2" t="s">
        <v>3181</v>
      </c>
      <c r="N2234" s="11">
        <v>55008</v>
      </c>
      <c r="O2234" s="11">
        <v>93</v>
      </c>
      <c r="P2234" s="2" t="s">
        <v>18</v>
      </c>
      <c r="Q2234" s="2" t="s">
        <v>19</v>
      </c>
      <c r="R2234" s="14">
        <v>19000000</v>
      </c>
      <c r="S2234" s="9">
        <f t="shared" si="100"/>
        <v>16033759</v>
      </c>
    </row>
    <row r="2235" spans="1:19" ht="13.2">
      <c r="A2235" s="2" t="s">
        <v>4914</v>
      </c>
      <c r="B2235" s="2" t="s">
        <v>4916</v>
      </c>
      <c r="C2235" s="5">
        <v>6.3</v>
      </c>
      <c r="D2235" s="7">
        <v>2007</v>
      </c>
      <c r="E2235" s="7" t="str">
        <f t="shared" si="101"/>
        <v>2000s</v>
      </c>
      <c r="F2235" s="9">
        <v>39687528</v>
      </c>
      <c r="G2235" s="11">
        <v>193</v>
      </c>
      <c r="H2235" s="2" t="s">
        <v>267</v>
      </c>
      <c r="I2235" s="2" t="s">
        <v>4915</v>
      </c>
      <c r="N2235" s="11">
        <v>140780</v>
      </c>
      <c r="O2235" s="11">
        <v>376</v>
      </c>
      <c r="P2235" s="2" t="s">
        <v>18</v>
      </c>
      <c r="Q2235" s="2" t="s">
        <v>771</v>
      </c>
      <c r="R2235" s="14">
        <v>24000000</v>
      </c>
      <c r="S2235" s="9">
        <f t="shared" si="100"/>
        <v>15687528</v>
      </c>
    </row>
    <row r="2236" spans="1:19" ht="13.2">
      <c r="A2236" s="2" t="s">
        <v>4496</v>
      </c>
      <c r="B2236" s="2" t="s">
        <v>4498</v>
      </c>
      <c r="C2236" s="5">
        <v>6.3</v>
      </c>
      <c r="D2236" s="7">
        <v>2010</v>
      </c>
      <c r="E2236" s="7" t="str">
        <f t="shared" si="101"/>
        <v>2010s</v>
      </c>
      <c r="F2236" s="9">
        <v>35596227</v>
      </c>
      <c r="G2236" s="11">
        <v>333</v>
      </c>
      <c r="H2236" s="2" t="s">
        <v>1093</v>
      </c>
      <c r="I2236" s="2" t="s">
        <v>4497</v>
      </c>
      <c r="N2236" s="11">
        <v>79461</v>
      </c>
      <c r="O2236" s="11">
        <v>463</v>
      </c>
      <c r="P2236" s="2" t="s">
        <v>18</v>
      </c>
      <c r="Q2236" s="2" t="s">
        <v>19</v>
      </c>
      <c r="R2236" s="14">
        <v>20000000</v>
      </c>
      <c r="S2236" s="9">
        <f t="shared" si="100"/>
        <v>15596227</v>
      </c>
    </row>
    <row r="2237" spans="1:19" ht="13.2">
      <c r="A2237" s="2" t="s">
        <v>4480</v>
      </c>
      <c r="B2237" s="2" t="s">
        <v>4483</v>
      </c>
      <c r="C2237" s="5">
        <v>6.3</v>
      </c>
      <c r="D2237" s="7">
        <v>2000</v>
      </c>
      <c r="E2237" s="7" t="str">
        <f t="shared" si="101"/>
        <v>2000s</v>
      </c>
      <c r="F2237" s="9">
        <v>45542421</v>
      </c>
      <c r="G2237" s="11">
        <v>89</v>
      </c>
      <c r="H2237" s="2" t="s">
        <v>4481</v>
      </c>
      <c r="I2237" s="2" t="s">
        <v>4482</v>
      </c>
      <c r="N2237" s="11">
        <v>13319</v>
      </c>
      <c r="O2237" s="11">
        <v>53</v>
      </c>
      <c r="P2237" s="2" t="s">
        <v>18</v>
      </c>
      <c r="Q2237" s="2" t="s">
        <v>19</v>
      </c>
      <c r="R2237" s="14">
        <v>30000000</v>
      </c>
      <c r="S2237" s="9">
        <f t="shared" si="100"/>
        <v>15542421</v>
      </c>
    </row>
    <row r="2238" spans="1:19" ht="13.2">
      <c r="A2238" s="2" t="s">
        <v>3212</v>
      </c>
      <c r="B2238" s="2" t="s">
        <v>3837</v>
      </c>
      <c r="C2238" s="5">
        <v>6.3</v>
      </c>
      <c r="D2238" s="7">
        <v>2007</v>
      </c>
      <c r="E2238" s="7" t="str">
        <f t="shared" si="101"/>
        <v>2000s</v>
      </c>
      <c r="F2238" s="9">
        <v>43097652</v>
      </c>
      <c r="G2238" s="11">
        <v>171</v>
      </c>
      <c r="H2238" s="2" t="s">
        <v>750</v>
      </c>
      <c r="I2238" s="2" t="s">
        <v>473</v>
      </c>
      <c r="N2238" s="11">
        <v>59068</v>
      </c>
      <c r="O2238" s="11">
        <v>128</v>
      </c>
      <c r="P2238" s="2" t="s">
        <v>18</v>
      </c>
      <c r="Q2238" s="2" t="s">
        <v>19</v>
      </c>
      <c r="R2238" s="14">
        <v>28000000</v>
      </c>
      <c r="S2238" s="9">
        <f t="shared" si="100"/>
        <v>15097652</v>
      </c>
    </row>
    <row r="2239" spans="1:19" ht="13.2">
      <c r="A2239" s="2" t="s">
        <v>530</v>
      </c>
      <c r="B2239" s="2" t="s">
        <v>3812</v>
      </c>
      <c r="C2239" s="5">
        <v>6.3</v>
      </c>
      <c r="D2239" s="7">
        <v>2001</v>
      </c>
      <c r="E2239" s="7" t="str">
        <f t="shared" si="101"/>
        <v>2000s</v>
      </c>
      <c r="F2239" s="9">
        <v>74058698</v>
      </c>
      <c r="G2239" s="11">
        <v>133</v>
      </c>
      <c r="H2239" s="2" t="s">
        <v>1093</v>
      </c>
      <c r="I2239" s="2" t="s">
        <v>269</v>
      </c>
      <c r="N2239" s="11">
        <v>59232</v>
      </c>
      <c r="O2239" s="11">
        <v>317</v>
      </c>
      <c r="P2239" s="2" t="s">
        <v>18</v>
      </c>
      <c r="Q2239" s="2" t="s">
        <v>19</v>
      </c>
      <c r="R2239" s="14">
        <v>60000000</v>
      </c>
      <c r="S2239" s="9">
        <f t="shared" si="100"/>
        <v>14058698</v>
      </c>
    </row>
    <row r="2240" spans="1:19" ht="13.2">
      <c r="A2240" s="2" t="s">
        <v>2134</v>
      </c>
      <c r="B2240" s="2" t="s">
        <v>2916</v>
      </c>
      <c r="C2240" s="5">
        <v>6.3</v>
      </c>
      <c r="D2240" s="7">
        <v>2014</v>
      </c>
      <c r="E2240" s="7" t="str">
        <f t="shared" si="101"/>
        <v>2010s</v>
      </c>
      <c r="F2240" s="9">
        <v>54414716</v>
      </c>
      <c r="G2240" s="11">
        <v>196</v>
      </c>
      <c r="H2240" s="2" t="s">
        <v>555</v>
      </c>
      <c r="I2240" s="2" t="s">
        <v>70</v>
      </c>
      <c r="N2240" s="11">
        <v>114294</v>
      </c>
      <c r="O2240" s="11">
        <v>187</v>
      </c>
      <c r="P2240" s="2" t="s">
        <v>18</v>
      </c>
      <c r="Q2240" s="2" t="s">
        <v>19</v>
      </c>
      <c r="R2240" s="14">
        <v>42000000</v>
      </c>
      <c r="S2240" s="9">
        <f t="shared" si="100"/>
        <v>12414716</v>
      </c>
    </row>
    <row r="2241" spans="1:19" ht="13.2">
      <c r="A2241" s="2" t="s">
        <v>608</v>
      </c>
      <c r="B2241" s="2" t="s">
        <v>3499</v>
      </c>
      <c r="C2241" s="5">
        <v>6.3</v>
      </c>
      <c r="D2241" s="7">
        <v>2005</v>
      </c>
      <c r="E2241" s="7" t="str">
        <f t="shared" si="101"/>
        <v>2000s</v>
      </c>
      <c r="F2241" s="9">
        <v>43095600</v>
      </c>
      <c r="G2241" s="11">
        <v>163</v>
      </c>
      <c r="H2241" s="2" t="s">
        <v>200</v>
      </c>
      <c r="I2241" s="2" t="s">
        <v>201</v>
      </c>
      <c r="N2241" s="11">
        <v>156267</v>
      </c>
      <c r="O2241" s="11">
        <v>340</v>
      </c>
      <c r="P2241" s="2" t="s">
        <v>18</v>
      </c>
      <c r="Q2241" s="2" t="s">
        <v>771</v>
      </c>
      <c r="R2241" s="14">
        <v>32000000</v>
      </c>
      <c r="S2241" s="9">
        <f t="shared" si="100"/>
        <v>11095600</v>
      </c>
    </row>
    <row r="2242" spans="1:19" ht="13.2">
      <c r="A2242" s="2" t="s">
        <v>1337</v>
      </c>
      <c r="B2242" s="2" t="s">
        <v>1339</v>
      </c>
      <c r="C2242" s="5">
        <v>6.3</v>
      </c>
      <c r="D2242" s="7">
        <v>1996</v>
      </c>
      <c r="E2242" s="7" t="str">
        <f t="shared" si="101"/>
        <v>1990s</v>
      </c>
      <c r="F2242" s="9">
        <v>90443603</v>
      </c>
      <c r="G2242" s="11">
        <v>46</v>
      </c>
      <c r="H2242" s="2" t="s">
        <v>1338</v>
      </c>
      <c r="I2242" s="2" t="s">
        <v>313</v>
      </c>
      <c r="N2242" s="11">
        <v>112167</v>
      </c>
      <c r="O2242" s="11">
        <v>123</v>
      </c>
      <c r="P2242" s="2" t="s">
        <v>18</v>
      </c>
      <c r="Q2242" s="2" t="s">
        <v>19</v>
      </c>
      <c r="R2242" s="14">
        <v>80000000</v>
      </c>
      <c r="S2242" s="9">
        <f t="shared" ref="S2242:S2305" si="102">F2242-R2242</f>
        <v>10443603</v>
      </c>
    </row>
    <row r="2243" spans="1:19" ht="13.2">
      <c r="A2243" s="2" t="s">
        <v>782</v>
      </c>
      <c r="B2243" s="2" t="s">
        <v>5213</v>
      </c>
      <c r="C2243" s="5">
        <v>6.3</v>
      </c>
      <c r="D2243" s="7">
        <v>2014</v>
      </c>
      <c r="E2243" s="7" t="str">
        <f t="shared" ref="E2243:E2306" si="103">LEFT(D2243,3)&amp;"0s"</f>
        <v>2010s</v>
      </c>
      <c r="F2243" s="9">
        <v>24984868</v>
      </c>
      <c r="G2243" s="11">
        <v>172</v>
      </c>
      <c r="H2243" s="2" t="s">
        <v>200</v>
      </c>
      <c r="I2243" s="2" t="s">
        <v>3993</v>
      </c>
      <c r="N2243" s="11">
        <v>50056</v>
      </c>
      <c r="O2243" s="11">
        <v>152</v>
      </c>
      <c r="P2243" s="2" t="s">
        <v>18</v>
      </c>
      <c r="Q2243" s="2" t="s">
        <v>19</v>
      </c>
      <c r="R2243" s="14">
        <v>15000000</v>
      </c>
      <c r="S2243" s="9">
        <f t="shared" si="102"/>
        <v>9984868</v>
      </c>
    </row>
    <row r="2244" spans="1:19" ht="13.2">
      <c r="A2244" s="2" t="s">
        <v>1540</v>
      </c>
      <c r="B2244" s="2" t="s">
        <v>2655</v>
      </c>
      <c r="C2244" s="5">
        <v>6.3</v>
      </c>
      <c r="D2244" s="7">
        <v>1996</v>
      </c>
      <c r="E2244" s="7" t="str">
        <f t="shared" si="103"/>
        <v>1990s</v>
      </c>
      <c r="F2244" s="9">
        <v>53854588</v>
      </c>
      <c r="G2244" s="11">
        <v>48</v>
      </c>
      <c r="H2244" s="2" t="s">
        <v>2122</v>
      </c>
      <c r="I2244" s="2" t="s">
        <v>612</v>
      </c>
      <c r="N2244" s="11">
        <v>37911</v>
      </c>
      <c r="O2244" s="11">
        <v>73</v>
      </c>
      <c r="P2244" s="2" t="s">
        <v>18</v>
      </c>
      <c r="Q2244" s="2" t="s">
        <v>19</v>
      </c>
      <c r="R2244" s="14">
        <v>45000000</v>
      </c>
      <c r="S2244" s="9">
        <f t="shared" si="102"/>
        <v>8854588</v>
      </c>
    </row>
    <row r="2245" spans="1:19" ht="13.2">
      <c r="A2245" s="2" t="s">
        <v>1169</v>
      </c>
      <c r="B2245" s="2" t="s">
        <v>2194</v>
      </c>
      <c r="C2245" s="5">
        <v>6.3</v>
      </c>
      <c r="D2245" s="7">
        <v>1989</v>
      </c>
      <c r="E2245" s="7" t="str">
        <f t="shared" si="103"/>
        <v>1980s</v>
      </c>
      <c r="F2245" s="9">
        <v>63408614</v>
      </c>
      <c r="G2245" s="11">
        <v>45</v>
      </c>
      <c r="H2245" s="2" t="s">
        <v>245</v>
      </c>
      <c r="I2245" s="2" t="s">
        <v>930</v>
      </c>
      <c r="N2245" s="11">
        <v>75365</v>
      </c>
      <c r="O2245" s="11">
        <v>149</v>
      </c>
      <c r="P2245" s="2" t="s">
        <v>18</v>
      </c>
      <c r="Q2245" s="2" t="s">
        <v>19</v>
      </c>
      <c r="R2245" s="14">
        <v>55000000</v>
      </c>
      <c r="S2245" s="9">
        <f t="shared" si="102"/>
        <v>8408614</v>
      </c>
    </row>
    <row r="2246" spans="1:19" ht="13.2">
      <c r="A2246" s="2" t="s">
        <v>929</v>
      </c>
      <c r="B2246" s="2" t="s">
        <v>1897</v>
      </c>
      <c r="C2246" s="5">
        <v>6.3</v>
      </c>
      <c r="D2246" s="7">
        <v>1999</v>
      </c>
      <c r="E2246" s="7" t="str">
        <f t="shared" si="103"/>
        <v>1990s</v>
      </c>
      <c r="F2246" s="9">
        <v>102678089</v>
      </c>
      <c r="G2246" s="11">
        <v>113</v>
      </c>
      <c r="H2246" s="2" t="s">
        <v>995</v>
      </c>
      <c r="I2246" s="2" t="s">
        <v>1787</v>
      </c>
      <c r="N2246" s="11">
        <v>42705</v>
      </c>
      <c r="O2246" s="11">
        <v>274</v>
      </c>
      <c r="P2246" s="2" t="s">
        <v>18</v>
      </c>
      <c r="Q2246" s="2" t="s">
        <v>19</v>
      </c>
      <c r="R2246" s="14">
        <v>95000000</v>
      </c>
      <c r="S2246" s="9">
        <f t="shared" si="102"/>
        <v>7678089</v>
      </c>
    </row>
    <row r="2247" spans="1:19" ht="13.2">
      <c r="A2247" s="2" t="s">
        <v>4079</v>
      </c>
      <c r="B2247" s="2" t="s">
        <v>4081</v>
      </c>
      <c r="C2247" s="5">
        <v>6.3</v>
      </c>
      <c r="D2247" s="7">
        <v>2007</v>
      </c>
      <c r="E2247" s="7" t="str">
        <f t="shared" si="103"/>
        <v>2000s</v>
      </c>
      <c r="F2247" s="9">
        <v>32553210</v>
      </c>
      <c r="G2247" s="11">
        <v>151</v>
      </c>
      <c r="H2247" s="2" t="s">
        <v>1492</v>
      </c>
      <c r="I2247" s="2" t="s">
        <v>4080</v>
      </c>
      <c r="N2247" s="11">
        <v>88714</v>
      </c>
      <c r="O2247" s="11">
        <v>235</v>
      </c>
      <c r="P2247" s="2" t="s">
        <v>18</v>
      </c>
      <c r="Q2247" s="2" t="s">
        <v>30</v>
      </c>
      <c r="R2247" s="14">
        <v>25000000</v>
      </c>
      <c r="S2247" s="9">
        <f t="shared" si="102"/>
        <v>7553210</v>
      </c>
    </row>
    <row r="2248" spans="1:19" ht="13.2">
      <c r="A2248" s="2" t="s">
        <v>6594</v>
      </c>
      <c r="B2248" s="2" t="s">
        <v>6595</v>
      </c>
      <c r="C2248" s="5">
        <v>6.3</v>
      </c>
      <c r="D2248" s="7">
        <v>1983</v>
      </c>
      <c r="E2248" s="7" t="str">
        <f t="shared" si="103"/>
        <v>1980s</v>
      </c>
      <c r="F2248" s="9">
        <v>12200000</v>
      </c>
      <c r="G2248" s="11">
        <v>29</v>
      </c>
      <c r="H2248" s="2" t="s">
        <v>4298</v>
      </c>
      <c r="I2248" s="2" t="s">
        <v>2189</v>
      </c>
      <c r="N2248" s="11">
        <v>7973</v>
      </c>
      <c r="O2248" s="11">
        <v>65</v>
      </c>
      <c r="P2248" s="2" t="s">
        <v>18</v>
      </c>
      <c r="Q2248" s="2" t="s">
        <v>19</v>
      </c>
      <c r="R2248" s="14">
        <v>5000000</v>
      </c>
      <c r="S2248" s="9">
        <f t="shared" si="102"/>
        <v>7200000</v>
      </c>
    </row>
    <row r="2249" spans="1:19" ht="13.2">
      <c r="A2249" s="2" t="s">
        <v>2662</v>
      </c>
      <c r="B2249" s="2" t="s">
        <v>2663</v>
      </c>
      <c r="C2249" s="5">
        <v>6.3</v>
      </c>
      <c r="D2249" s="7">
        <v>2007</v>
      </c>
      <c r="E2249" s="7" t="str">
        <f t="shared" si="103"/>
        <v>2000s</v>
      </c>
      <c r="F2249" s="9">
        <v>50648679</v>
      </c>
      <c r="G2249" s="11">
        <v>216</v>
      </c>
      <c r="H2249" s="2" t="s">
        <v>1133</v>
      </c>
      <c r="I2249" s="2" t="s">
        <v>1021</v>
      </c>
      <c r="N2249" s="11">
        <v>149549</v>
      </c>
      <c r="O2249" s="11">
        <v>348</v>
      </c>
      <c r="P2249" s="2" t="s">
        <v>18</v>
      </c>
      <c r="Q2249" s="2" t="s">
        <v>771</v>
      </c>
      <c r="R2249" s="14">
        <v>45000000</v>
      </c>
      <c r="S2249" s="9">
        <f t="shared" si="102"/>
        <v>5648679</v>
      </c>
    </row>
    <row r="2250" spans="1:19" ht="13.2">
      <c r="A2250" s="2" t="s">
        <v>4569</v>
      </c>
      <c r="B2250" s="2" t="s">
        <v>5207</v>
      </c>
      <c r="C2250" s="5">
        <v>6.3</v>
      </c>
      <c r="D2250" s="7">
        <v>2010</v>
      </c>
      <c r="E2250" s="7" t="str">
        <f t="shared" si="103"/>
        <v>2010s</v>
      </c>
      <c r="F2250" s="9">
        <v>20218921</v>
      </c>
      <c r="G2250" s="11">
        <v>135</v>
      </c>
      <c r="H2250" s="2" t="s">
        <v>2819</v>
      </c>
      <c r="I2250" s="2" t="s">
        <v>2135</v>
      </c>
      <c r="N2250" s="11">
        <v>14814</v>
      </c>
      <c r="O2250" s="11">
        <v>114</v>
      </c>
      <c r="P2250" s="2" t="s">
        <v>18</v>
      </c>
      <c r="Q2250" s="2" t="s">
        <v>5208</v>
      </c>
      <c r="R2250" s="14">
        <v>15000000</v>
      </c>
      <c r="S2250" s="9">
        <f t="shared" si="102"/>
        <v>5218921</v>
      </c>
    </row>
    <row r="2251" spans="1:19" ht="13.2">
      <c r="A2251" s="2" t="s">
        <v>2406</v>
      </c>
      <c r="B2251" s="2" t="s">
        <v>2408</v>
      </c>
      <c r="C2251" s="5">
        <v>6.3</v>
      </c>
      <c r="D2251" s="7">
        <v>2001</v>
      </c>
      <c r="E2251" s="7" t="str">
        <f t="shared" si="103"/>
        <v>2000s</v>
      </c>
      <c r="F2251" s="9">
        <v>54997476</v>
      </c>
      <c r="G2251" s="11">
        <v>113</v>
      </c>
      <c r="H2251" s="2" t="s">
        <v>1103</v>
      </c>
      <c r="I2251" s="2" t="s">
        <v>249</v>
      </c>
      <c r="N2251" s="11">
        <v>40362</v>
      </c>
      <c r="O2251" s="11">
        <v>248</v>
      </c>
      <c r="P2251" s="2" t="s">
        <v>18</v>
      </c>
      <c r="Q2251" s="2" t="s">
        <v>19</v>
      </c>
      <c r="R2251" s="14">
        <v>50000000</v>
      </c>
      <c r="S2251" s="9">
        <f t="shared" si="102"/>
        <v>4997476</v>
      </c>
    </row>
    <row r="2252" spans="1:19" ht="13.2">
      <c r="A2252" s="2" t="s">
        <v>3580</v>
      </c>
      <c r="B2252" s="2" t="s">
        <v>5621</v>
      </c>
      <c r="C2252" s="5">
        <v>6.3</v>
      </c>
      <c r="D2252" s="7">
        <v>2011</v>
      </c>
      <c r="E2252" s="7" t="str">
        <f t="shared" si="103"/>
        <v>2010s</v>
      </c>
      <c r="F2252" s="9">
        <v>16300302</v>
      </c>
      <c r="G2252" s="11">
        <v>325</v>
      </c>
      <c r="H2252" s="2" t="s">
        <v>1278</v>
      </c>
      <c r="I2252" s="2" t="s">
        <v>435</v>
      </c>
      <c r="N2252" s="11">
        <v>64682</v>
      </c>
      <c r="O2252" s="11">
        <v>203</v>
      </c>
      <c r="P2252" s="2" t="s">
        <v>18</v>
      </c>
      <c r="Q2252" s="2" t="s">
        <v>19</v>
      </c>
      <c r="R2252" s="14">
        <v>12000000</v>
      </c>
      <c r="S2252" s="9">
        <f t="shared" si="102"/>
        <v>4300302</v>
      </c>
    </row>
    <row r="2253" spans="1:19" ht="13.2">
      <c r="A2253" s="2" t="s">
        <v>4569</v>
      </c>
      <c r="B2253" s="2" t="s">
        <v>4570</v>
      </c>
      <c r="C2253" s="5">
        <v>6.3</v>
      </c>
      <c r="D2253" s="7">
        <v>2014</v>
      </c>
      <c r="E2253" s="7" t="str">
        <f t="shared" si="103"/>
        <v>2010s</v>
      </c>
      <c r="F2253" s="9">
        <v>23393765</v>
      </c>
      <c r="G2253" s="11">
        <v>98</v>
      </c>
      <c r="H2253" s="2" t="s">
        <v>128</v>
      </c>
      <c r="I2253" s="2" t="s">
        <v>2414</v>
      </c>
      <c r="N2253" s="11">
        <v>31323</v>
      </c>
      <c r="O2253" s="11">
        <v>76</v>
      </c>
      <c r="P2253" s="2" t="s">
        <v>18</v>
      </c>
      <c r="Q2253" s="2" t="s">
        <v>19</v>
      </c>
      <c r="R2253" s="14">
        <v>20000000</v>
      </c>
      <c r="S2253" s="9">
        <f t="shared" si="102"/>
        <v>3393765</v>
      </c>
    </row>
    <row r="2254" spans="1:19" ht="13.2">
      <c r="A2254" s="2" t="s">
        <v>1330</v>
      </c>
      <c r="B2254" s="2" t="s">
        <v>3194</v>
      </c>
      <c r="C2254" s="5">
        <v>6.3</v>
      </c>
      <c r="D2254" s="7">
        <v>1999</v>
      </c>
      <c r="E2254" s="7" t="str">
        <f t="shared" si="103"/>
        <v>1990s</v>
      </c>
      <c r="F2254" s="9">
        <v>68208190</v>
      </c>
      <c r="G2254" s="11">
        <v>40</v>
      </c>
      <c r="H2254" s="2" t="s">
        <v>245</v>
      </c>
      <c r="I2254" s="2" t="s">
        <v>1979</v>
      </c>
      <c r="N2254" s="11">
        <v>60572</v>
      </c>
      <c r="O2254" s="11">
        <v>144</v>
      </c>
      <c r="P2254" s="2" t="s">
        <v>18</v>
      </c>
      <c r="Q2254" s="2" t="s">
        <v>19</v>
      </c>
      <c r="R2254" s="14">
        <v>65000000</v>
      </c>
      <c r="S2254" s="9">
        <f t="shared" si="102"/>
        <v>3208190</v>
      </c>
    </row>
    <row r="2255" spans="1:19" ht="13.2">
      <c r="A2255" s="2" t="s">
        <v>5733</v>
      </c>
      <c r="B2255" s="2" t="s">
        <v>5734</v>
      </c>
      <c r="C2255" s="5">
        <v>6.3</v>
      </c>
      <c r="D2255" s="7">
        <v>2001</v>
      </c>
      <c r="E2255" s="7" t="str">
        <f t="shared" si="103"/>
        <v>2000s</v>
      </c>
      <c r="F2255" s="9">
        <v>13903262</v>
      </c>
      <c r="G2255" s="11">
        <v>37</v>
      </c>
      <c r="H2255" s="2" t="s">
        <v>1879</v>
      </c>
      <c r="I2255" s="2" t="s">
        <v>5132</v>
      </c>
      <c r="N2255" s="11">
        <v>14656</v>
      </c>
      <c r="O2255" s="11">
        <v>90</v>
      </c>
      <c r="P2255" s="2" t="s">
        <v>18</v>
      </c>
      <c r="Q2255" s="2" t="s">
        <v>19</v>
      </c>
      <c r="R2255" s="14">
        <v>11000000</v>
      </c>
      <c r="S2255" s="9">
        <f t="shared" si="102"/>
        <v>2903262</v>
      </c>
    </row>
    <row r="2256" spans="1:19" ht="13.2">
      <c r="A2256" s="2" t="s">
        <v>1291</v>
      </c>
      <c r="B2256" s="2" t="s">
        <v>7715</v>
      </c>
      <c r="C2256" s="5">
        <v>6.3</v>
      </c>
      <c r="D2256" s="7">
        <v>2000</v>
      </c>
      <c r="E2256" s="7" t="str">
        <f t="shared" si="103"/>
        <v>2000s</v>
      </c>
      <c r="F2256" s="9">
        <v>2882062</v>
      </c>
      <c r="G2256" s="11">
        <v>91</v>
      </c>
      <c r="H2256" s="2" t="s">
        <v>750</v>
      </c>
      <c r="I2256" s="2" t="s">
        <v>4142</v>
      </c>
      <c r="N2256" s="11">
        <v>5178</v>
      </c>
      <c r="O2256" s="11">
        <v>101</v>
      </c>
      <c r="P2256" s="2" t="s">
        <v>18</v>
      </c>
      <c r="Q2256" s="2" t="s">
        <v>19</v>
      </c>
      <c r="R2256" s="14">
        <v>150000</v>
      </c>
      <c r="S2256" s="9">
        <f t="shared" si="102"/>
        <v>2732062</v>
      </c>
    </row>
    <row r="2257" spans="1:19" ht="13.2">
      <c r="A2257" s="2" t="s">
        <v>7624</v>
      </c>
      <c r="B2257" s="2" t="s">
        <v>7626</v>
      </c>
      <c r="C2257" s="5">
        <v>6.3</v>
      </c>
      <c r="D2257" s="7">
        <v>1929</v>
      </c>
      <c r="E2257" s="7" t="str">
        <f t="shared" si="103"/>
        <v>1920s</v>
      </c>
      <c r="F2257" s="9">
        <v>2808000</v>
      </c>
      <c r="G2257" s="11">
        <v>36</v>
      </c>
      <c r="H2257" s="2" t="s">
        <v>6380</v>
      </c>
      <c r="I2257" s="2" t="s">
        <v>7625</v>
      </c>
      <c r="N2257" s="11">
        <v>4546</v>
      </c>
      <c r="O2257" s="11">
        <v>71</v>
      </c>
      <c r="P2257" s="2" t="s">
        <v>18</v>
      </c>
      <c r="Q2257" s="2" t="s">
        <v>19</v>
      </c>
      <c r="R2257" s="14">
        <v>379000</v>
      </c>
      <c r="S2257" s="9">
        <f t="shared" si="102"/>
        <v>2429000</v>
      </c>
    </row>
    <row r="2258" spans="1:19" ht="13.2">
      <c r="A2258" s="2" t="s">
        <v>6143</v>
      </c>
      <c r="B2258" s="2" t="s">
        <v>6144</v>
      </c>
      <c r="C2258" s="5">
        <v>6.3</v>
      </c>
      <c r="D2258" s="7">
        <v>2009</v>
      </c>
      <c r="E2258" s="7" t="str">
        <f t="shared" si="103"/>
        <v>2000s</v>
      </c>
      <c r="F2258" s="9">
        <v>10269307</v>
      </c>
      <c r="G2258" s="11">
        <v>91</v>
      </c>
      <c r="H2258" s="2" t="s">
        <v>200</v>
      </c>
      <c r="I2258" s="2" t="s">
        <v>2267</v>
      </c>
      <c r="N2258" s="11">
        <v>53251</v>
      </c>
      <c r="O2258" s="11">
        <v>188</v>
      </c>
      <c r="P2258" s="2" t="s">
        <v>18</v>
      </c>
      <c r="Q2258" s="2" t="s">
        <v>19</v>
      </c>
      <c r="R2258" s="14">
        <v>8000000</v>
      </c>
      <c r="S2258" s="9">
        <f t="shared" si="102"/>
        <v>2269307</v>
      </c>
    </row>
    <row r="2259" spans="1:19" ht="13.2">
      <c r="A2259" s="2" t="s">
        <v>2299</v>
      </c>
      <c r="B2259" s="2" t="s">
        <v>2667</v>
      </c>
      <c r="C2259" s="5">
        <v>6.3</v>
      </c>
      <c r="D2259" s="7">
        <v>1994</v>
      </c>
      <c r="E2259" s="7" t="str">
        <f t="shared" si="103"/>
        <v>1990s</v>
      </c>
      <c r="F2259" s="9">
        <v>46815748</v>
      </c>
      <c r="G2259" s="11">
        <v>42</v>
      </c>
      <c r="H2259" s="2" t="s">
        <v>1622</v>
      </c>
      <c r="I2259" s="2" t="s">
        <v>1208</v>
      </c>
      <c r="J2259" t="str">
        <f>IF(I2259="Meryl Streep",B2259," ")</f>
        <v>The River Wild </v>
      </c>
      <c r="N2259" s="11">
        <v>32544</v>
      </c>
      <c r="O2259" s="11">
        <v>69</v>
      </c>
      <c r="P2259" s="2" t="s">
        <v>18</v>
      </c>
      <c r="Q2259" s="2" t="s">
        <v>19</v>
      </c>
      <c r="R2259" s="14">
        <v>45000000</v>
      </c>
      <c r="S2259" s="9">
        <f t="shared" si="102"/>
        <v>1815748</v>
      </c>
    </row>
    <row r="2260" spans="1:19" ht="13.2">
      <c r="A2260" s="2" t="s">
        <v>2309</v>
      </c>
      <c r="B2260" s="2" t="s">
        <v>4935</v>
      </c>
      <c r="C2260" s="5">
        <v>6.3</v>
      </c>
      <c r="D2260" s="7">
        <v>2006</v>
      </c>
      <c r="E2260" s="7" t="str">
        <f t="shared" si="103"/>
        <v>2000s</v>
      </c>
      <c r="F2260" s="9">
        <v>19179969</v>
      </c>
      <c r="G2260" s="11">
        <v>91</v>
      </c>
      <c r="H2260" s="2" t="s">
        <v>869</v>
      </c>
      <c r="I2260" s="2" t="s">
        <v>4934</v>
      </c>
      <c r="N2260" s="11">
        <v>54710</v>
      </c>
      <c r="O2260" s="11">
        <v>177</v>
      </c>
      <c r="P2260" s="2" t="s">
        <v>18</v>
      </c>
      <c r="Q2260" s="2" t="s">
        <v>19</v>
      </c>
      <c r="R2260" s="14">
        <v>17500000</v>
      </c>
      <c r="S2260" s="9">
        <f t="shared" si="102"/>
        <v>1679969</v>
      </c>
    </row>
    <row r="2261" spans="1:19" ht="13.2">
      <c r="A2261" s="2" t="s">
        <v>4238</v>
      </c>
      <c r="B2261" s="2" t="s">
        <v>4239</v>
      </c>
      <c r="C2261" s="5">
        <v>6.3</v>
      </c>
      <c r="D2261" s="7">
        <v>2000</v>
      </c>
      <c r="E2261" s="7" t="str">
        <f t="shared" si="103"/>
        <v>2000s</v>
      </c>
      <c r="F2261" s="9">
        <v>25167270</v>
      </c>
      <c r="G2261" s="11">
        <v>156</v>
      </c>
      <c r="H2261" s="2" t="s">
        <v>3927</v>
      </c>
      <c r="I2261" s="2" t="s">
        <v>269</v>
      </c>
      <c r="N2261" s="11">
        <v>30119</v>
      </c>
      <c r="O2261" s="11">
        <v>263</v>
      </c>
      <c r="P2261" s="2" t="s">
        <v>18</v>
      </c>
      <c r="Q2261" s="2" t="s">
        <v>431</v>
      </c>
      <c r="R2261" s="14">
        <v>24000000</v>
      </c>
      <c r="S2261" s="9">
        <f t="shared" si="102"/>
        <v>1167270</v>
      </c>
    </row>
    <row r="2262" spans="1:19" ht="13.2">
      <c r="A2262" s="2" t="s">
        <v>5931</v>
      </c>
      <c r="B2262" s="2" t="s">
        <v>6294</v>
      </c>
      <c r="C2262" s="5">
        <v>6.3</v>
      </c>
      <c r="D2262" s="7">
        <v>2010</v>
      </c>
      <c r="E2262" s="7" t="str">
        <f t="shared" si="103"/>
        <v>2010s</v>
      </c>
      <c r="F2262" s="9">
        <v>7455447</v>
      </c>
      <c r="G2262" s="11">
        <v>223</v>
      </c>
      <c r="H2262" s="2" t="s">
        <v>750</v>
      </c>
      <c r="I2262" s="2" t="s">
        <v>1776</v>
      </c>
      <c r="N2262" s="11">
        <v>29967</v>
      </c>
      <c r="O2262" s="11">
        <v>126</v>
      </c>
      <c r="P2262" s="2" t="s">
        <v>18</v>
      </c>
      <c r="Q2262" s="2" t="s">
        <v>19</v>
      </c>
      <c r="R2262" s="14">
        <v>7000000</v>
      </c>
      <c r="S2262" s="9">
        <f t="shared" si="102"/>
        <v>455447</v>
      </c>
    </row>
    <row r="2263" spans="1:19" ht="13.2">
      <c r="A2263" s="2" t="s">
        <v>7429</v>
      </c>
      <c r="B2263" s="2" t="s">
        <v>7759</v>
      </c>
      <c r="C2263" s="5">
        <v>6.3</v>
      </c>
      <c r="D2263" s="7">
        <v>2010</v>
      </c>
      <c r="E2263" s="7" t="str">
        <f t="shared" si="103"/>
        <v>2010s</v>
      </c>
      <c r="F2263" s="9">
        <v>389804</v>
      </c>
      <c r="G2263" s="11">
        <v>113</v>
      </c>
      <c r="H2263" s="2" t="s">
        <v>750</v>
      </c>
      <c r="I2263" s="2" t="s">
        <v>7429</v>
      </c>
      <c r="N2263" s="11">
        <v>11816</v>
      </c>
      <c r="O2263" s="11">
        <v>35</v>
      </c>
      <c r="P2263" s="2" t="s">
        <v>18</v>
      </c>
      <c r="Q2263" s="2" t="s">
        <v>19</v>
      </c>
      <c r="R2263" s="14">
        <v>65000</v>
      </c>
      <c r="S2263" s="9">
        <f t="shared" si="102"/>
        <v>324804</v>
      </c>
    </row>
    <row r="2264" spans="1:19" ht="13.2">
      <c r="A2264" s="2" t="s">
        <v>7215</v>
      </c>
      <c r="B2264" s="2" t="s">
        <v>7217</v>
      </c>
      <c r="C2264" s="5">
        <v>6.3</v>
      </c>
      <c r="D2264" s="7">
        <v>1999</v>
      </c>
      <c r="E2264" s="7" t="str">
        <f t="shared" si="103"/>
        <v>1990s</v>
      </c>
      <c r="F2264" s="9">
        <v>1943649</v>
      </c>
      <c r="G2264" s="11">
        <v>77</v>
      </c>
      <c r="H2264" s="2" t="s">
        <v>2030</v>
      </c>
      <c r="I2264" s="2" t="s">
        <v>7216</v>
      </c>
      <c r="N2264" s="11">
        <v>8697</v>
      </c>
      <c r="O2264" s="11">
        <v>122</v>
      </c>
      <c r="P2264" s="2" t="s">
        <v>18</v>
      </c>
      <c r="Q2264" s="2" t="s">
        <v>19</v>
      </c>
      <c r="R2264" s="14">
        <v>1700000</v>
      </c>
      <c r="S2264" s="9">
        <f t="shared" si="102"/>
        <v>243649</v>
      </c>
    </row>
    <row r="2265" spans="1:19" ht="13.2">
      <c r="A2265" s="2" t="s">
        <v>7790</v>
      </c>
      <c r="B2265" s="2" t="s">
        <v>7792</v>
      </c>
      <c r="C2265" s="5">
        <v>6.3</v>
      </c>
      <c r="D2265" s="7">
        <v>2005</v>
      </c>
      <c r="E2265" s="7" t="str">
        <f t="shared" si="103"/>
        <v>2000s</v>
      </c>
      <c r="F2265" s="9">
        <v>70071</v>
      </c>
      <c r="G2265" s="11">
        <v>35</v>
      </c>
      <c r="H2265" s="2" t="s">
        <v>4341</v>
      </c>
      <c r="I2265" s="2" t="s">
        <v>7791</v>
      </c>
      <c r="N2265" s="11">
        <v>589</v>
      </c>
      <c r="O2265" s="11">
        <v>35</v>
      </c>
      <c r="P2265" s="2" t="s">
        <v>18</v>
      </c>
      <c r="Q2265" s="2" t="s">
        <v>7793</v>
      </c>
      <c r="R2265" s="14">
        <v>7000</v>
      </c>
      <c r="S2265" s="9">
        <f t="shared" si="102"/>
        <v>63071</v>
      </c>
    </row>
    <row r="2266" spans="1:19" ht="13.2">
      <c r="A2266" s="2" t="s">
        <v>3702</v>
      </c>
      <c r="B2266" s="2" t="s">
        <v>3703</v>
      </c>
      <c r="C2266" s="5">
        <v>6.3</v>
      </c>
      <c r="D2266" s="7">
        <v>2005</v>
      </c>
      <c r="E2266" s="7" t="str">
        <f t="shared" si="103"/>
        <v>2000s</v>
      </c>
      <c r="F2266" s="9">
        <v>19976073</v>
      </c>
      <c r="G2266" s="11">
        <v>152</v>
      </c>
      <c r="H2266" s="2" t="s">
        <v>267</v>
      </c>
      <c r="I2266" s="2" t="s">
        <v>446</v>
      </c>
      <c r="N2266" s="11">
        <v>65979</v>
      </c>
      <c r="O2266" s="11">
        <v>220</v>
      </c>
      <c r="P2266" s="2" t="s">
        <v>18</v>
      </c>
      <c r="Q2266" s="2" t="s">
        <v>19</v>
      </c>
      <c r="R2266" s="14">
        <v>20000000</v>
      </c>
      <c r="S2266" s="9">
        <f t="shared" si="102"/>
        <v>-23927</v>
      </c>
    </row>
    <row r="2267" spans="1:19" ht="13.2">
      <c r="A2267" s="2" t="s">
        <v>134</v>
      </c>
      <c r="B2267" s="2" t="s">
        <v>5896</v>
      </c>
      <c r="C2267" s="5">
        <v>6.3</v>
      </c>
      <c r="D2267" s="7">
        <v>1998</v>
      </c>
      <c r="E2267" s="7" t="str">
        <f t="shared" si="103"/>
        <v>1990s</v>
      </c>
      <c r="F2267" s="9">
        <v>9801782</v>
      </c>
      <c r="G2267" s="11">
        <v>100</v>
      </c>
      <c r="H2267" s="2" t="s">
        <v>2721</v>
      </c>
      <c r="I2267" s="2" t="s">
        <v>150</v>
      </c>
      <c r="N2267" s="11">
        <v>39331</v>
      </c>
      <c r="O2267" s="11">
        <v>481</v>
      </c>
      <c r="P2267" s="2" t="s">
        <v>18</v>
      </c>
      <c r="Q2267" s="2" t="s">
        <v>19</v>
      </c>
      <c r="R2267" s="14">
        <v>10000000</v>
      </c>
      <c r="S2267" s="9">
        <f t="shared" si="102"/>
        <v>-198218</v>
      </c>
    </row>
    <row r="2268" spans="1:19" ht="13.2">
      <c r="A2268" s="2" t="s">
        <v>7682</v>
      </c>
      <c r="B2268" s="2" t="s">
        <v>7683</v>
      </c>
      <c r="C2268" s="5">
        <v>6.3</v>
      </c>
      <c r="D2268" s="7">
        <v>1997</v>
      </c>
      <c r="E2268" s="7" t="str">
        <f t="shared" si="103"/>
        <v>1990s</v>
      </c>
      <c r="F2268" s="9">
        <v>18195</v>
      </c>
      <c r="G2268" s="11">
        <v>8</v>
      </c>
      <c r="H2268" s="2" t="s">
        <v>4986</v>
      </c>
      <c r="I2268" s="2" t="s">
        <v>7114</v>
      </c>
      <c r="N2268" s="11">
        <v>336</v>
      </c>
      <c r="O2268" s="11">
        <v>7</v>
      </c>
      <c r="P2268" s="2" t="s">
        <v>18</v>
      </c>
      <c r="Q2268" s="2" t="s">
        <v>19</v>
      </c>
      <c r="R2268" s="14">
        <v>250000</v>
      </c>
      <c r="S2268" s="9">
        <f t="shared" si="102"/>
        <v>-231805</v>
      </c>
    </row>
    <row r="2269" spans="1:19" ht="13.2">
      <c r="A2269" s="2" t="s">
        <v>1912</v>
      </c>
      <c r="B2269" s="2" t="s">
        <v>4392</v>
      </c>
      <c r="C2269" s="5">
        <v>6.3</v>
      </c>
      <c r="D2269" s="7">
        <v>2012</v>
      </c>
      <c r="E2269" s="7" t="str">
        <f t="shared" si="103"/>
        <v>2010s</v>
      </c>
      <c r="F2269" s="9">
        <v>16684352</v>
      </c>
      <c r="G2269" s="11">
        <v>275</v>
      </c>
      <c r="H2269" s="2" t="s">
        <v>874</v>
      </c>
      <c r="I2269" s="2" t="s">
        <v>4391</v>
      </c>
      <c r="N2269" s="11">
        <v>67893</v>
      </c>
      <c r="O2269" s="11">
        <v>163</v>
      </c>
      <c r="P2269" s="2" t="s">
        <v>18</v>
      </c>
      <c r="Q2269" s="2" t="s">
        <v>19</v>
      </c>
      <c r="R2269" s="14">
        <v>17000000</v>
      </c>
      <c r="S2269" s="9">
        <f t="shared" si="102"/>
        <v>-315648</v>
      </c>
    </row>
    <row r="2270" spans="1:19" ht="13.2">
      <c r="A2270" s="2" t="s">
        <v>2454</v>
      </c>
      <c r="B2270" s="2" t="s">
        <v>2785</v>
      </c>
      <c r="C2270" s="5">
        <v>6.3</v>
      </c>
      <c r="D2270" s="7">
        <v>2002</v>
      </c>
      <c r="E2270" s="7" t="str">
        <f t="shared" si="103"/>
        <v>2000s</v>
      </c>
      <c r="F2270" s="9">
        <v>41543207</v>
      </c>
      <c r="G2270" s="11">
        <v>114</v>
      </c>
      <c r="H2270" s="2" t="s">
        <v>1103</v>
      </c>
      <c r="I2270" s="2" t="s">
        <v>269</v>
      </c>
      <c r="N2270" s="11">
        <v>30077</v>
      </c>
      <c r="O2270" s="11">
        <v>175</v>
      </c>
      <c r="P2270" s="2" t="s">
        <v>18</v>
      </c>
      <c r="Q2270" s="2" t="s">
        <v>19</v>
      </c>
      <c r="R2270" s="14">
        <v>42000000</v>
      </c>
      <c r="S2270" s="9">
        <f t="shared" si="102"/>
        <v>-456793</v>
      </c>
    </row>
    <row r="2271" spans="1:19" ht="13.2">
      <c r="A2271" s="2" t="s">
        <v>7489</v>
      </c>
      <c r="B2271" s="2" t="s">
        <v>7490</v>
      </c>
      <c r="C2271" s="5">
        <v>6.3</v>
      </c>
      <c r="D2271" s="7">
        <v>2011</v>
      </c>
      <c r="E2271" s="7" t="str">
        <f t="shared" si="103"/>
        <v>2010s</v>
      </c>
      <c r="F2271" s="9">
        <v>26297</v>
      </c>
      <c r="G2271" s="11">
        <v>255</v>
      </c>
      <c r="H2271" s="2" t="s">
        <v>3048</v>
      </c>
      <c r="I2271" s="2" t="s">
        <v>6259</v>
      </c>
      <c r="N2271" s="11">
        <v>25750</v>
      </c>
      <c r="O2271" s="11">
        <v>209</v>
      </c>
      <c r="P2271" s="2" t="s">
        <v>18</v>
      </c>
      <c r="Q2271" s="2" t="s">
        <v>30</v>
      </c>
      <c r="R2271" s="14">
        <v>500000</v>
      </c>
      <c r="S2271" s="9">
        <f t="shared" si="102"/>
        <v>-473703</v>
      </c>
    </row>
    <row r="2272" spans="1:19" ht="13.2">
      <c r="A2272" s="2" t="s">
        <v>6963</v>
      </c>
      <c r="B2272" s="2" t="s">
        <v>6965</v>
      </c>
      <c r="C2272" s="5">
        <v>6.3</v>
      </c>
      <c r="D2272" s="7">
        <v>2010</v>
      </c>
      <c r="E2272" s="7" t="str">
        <f t="shared" si="103"/>
        <v>2010s</v>
      </c>
      <c r="F2272" s="9">
        <v>2848578</v>
      </c>
      <c r="G2272" s="11">
        <v>19</v>
      </c>
      <c r="H2272" s="2" t="s">
        <v>3189</v>
      </c>
      <c r="I2272" s="2" t="s">
        <v>6964</v>
      </c>
      <c r="N2272" s="11">
        <v>3942</v>
      </c>
      <c r="O2272" s="11">
        <v>65</v>
      </c>
      <c r="P2272" s="2" t="s">
        <v>18</v>
      </c>
      <c r="Q2272" s="2" t="s">
        <v>19</v>
      </c>
      <c r="R2272" s="14">
        <v>3500000</v>
      </c>
      <c r="S2272" s="9">
        <f t="shared" si="102"/>
        <v>-651422</v>
      </c>
    </row>
    <row r="2273" spans="1:19" ht="13.2">
      <c r="A2273" s="2" t="s">
        <v>6789</v>
      </c>
      <c r="B2273" s="2" t="s">
        <v>6791</v>
      </c>
      <c r="C2273" s="5">
        <v>6.3</v>
      </c>
      <c r="D2273" s="7">
        <v>2000</v>
      </c>
      <c r="E2273" s="7" t="str">
        <f t="shared" si="103"/>
        <v>2000s</v>
      </c>
      <c r="F2273" s="9">
        <v>265107</v>
      </c>
      <c r="G2273" s="11">
        <v>51</v>
      </c>
      <c r="H2273" s="2" t="s">
        <v>6790</v>
      </c>
      <c r="I2273" s="2" t="s">
        <v>3257</v>
      </c>
      <c r="N2273" s="11">
        <v>4617</v>
      </c>
      <c r="O2273" s="11">
        <v>93</v>
      </c>
      <c r="P2273" s="2" t="s">
        <v>18</v>
      </c>
      <c r="Q2273" s="2" t="s">
        <v>219</v>
      </c>
      <c r="R2273" s="14">
        <v>1500000</v>
      </c>
      <c r="S2273" s="9">
        <f t="shared" si="102"/>
        <v>-1234893</v>
      </c>
    </row>
    <row r="2274" spans="1:19" ht="13.2">
      <c r="A2274" s="2" t="s">
        <v>2838</v>
      </c>
      <c r="B2274" s="2" t="s">
        <v>7267</v>
      </c>
      <c r="C2274" s="5">
        <v>6.3</v>
      </c>
      <c r="D2274" s="7">
        <v>2007</v>
      </c>
      <c r="E2274" s="7" t="str">
        <f t="shared" si="103"/>
        <v>2000s</v>
      </c>
      <c r="F2274" s="9">
        <v>173066</v>
      </c>
      <c r="G2274" s="11">
        <v>100</v>
      </c>
      <c r="H2274" s="2" t="s">
        <v>1385</v>
      </c>
      <c r="I2274" s="2" t="s">
        <v>5804</v>
      </c>
      <c r="N2274" s="11">
        <v>21379</v>
      </c>
      <c r="O2274" s="11">
        <v>88</v>
      </c>
      <c r="P2274" s="2" t="s">
        <v>18</v>
      </c>
      <c r="Q2274" s="2" t="s">
        <v>19</v>
      </c>
      <c r="R2274" s="14">
        <v>1500000</v>
      </c>
      <c r="S2274" s="9">
        <f t="shared" si="102"/>
        <v>-1326934</v>
      </c>
    </row>
    <row r="2275" spans="1:19" ht="13.2">
      <c r="A2275" s="2" t="s">
        <v>7212</v>
      </c>
      <c r="B2275" s="2" t="s">
        <v>7214</v>
      </c>
      <c r="C2275" s="5">
        <v>6.3</v>
      </c>
      <c r="D2275" s="7">
        <v>2010</v>
      </c>
      <c r="E2275" s="7" t="str">
        <f t="shared" si="103"/>
        <v>2010s</v>
      </c>
      <c r="F2275" s="9">
        <v>92401</v>
      </c>
      <c r="G2275" s="11">
        <v>225</v>
      </c>
      <c r="H2275" s="2" t="s">
        <v>2554</v>
      </c>
      <c r="I2275" s="2" t="s">
        <v>7213</v>
      </c>
      <c r="N2275" s="11">
        <v>56402</v>
      </c>
      <c r="O2275" s="11">
        <v>209</v>
      </c>
      <c r="P2275" s="2" t="s">
        <v>18</v>
      </c>
      <c r="Q2275" s="2" t="s">
        <v>19</v>
      </c>
      <c r="R2275" s="14">
        <v>2000000</v>
      </c>
      <c r="S2275" s="9">
        <f t="shared" si="102"/>
        <v>-1907599</v>
      </c>
    </row>
    <row r="2276" spans="1:19" ht="13.2">
      <c r="A2276" s="2" t="s">
        <v>5462</v>
      </c>
      <c r="B2276" s="2" t="s">
        <v>5463</v>
      </c>
      <c r="C2276" s="5">
        <v>6.3</v>
      </c>
      <c r="D2276" s="7">
        <v>2006</v>
      </c>
      <c r="E2276" s="7" t="str">
        <f t="shared" si="103"/>
        <v>2000s</v>
      </c>
      <c r="F2276" s="9">
        <v>10996440</v>
      </c>
      <c r="G2276" s="11">
        <v>113</v>
      </c>
      <c r="H2276" s="2" t="s">
        <v>372</v>
      </c>
      <c r="I2276" s="2" t="s">
        <v>46</v>
      </c>
      <c r="N2276" s="11">
        <v>19707</v>
      </c>
      <c r="O2276" s="11">
        <v>128</v>
      </c>
      <c r="P2276" s="2" t="s">
        <v>18</v>
      </c>
      <c r="Q2276" s="2" t="s">
        <v>19</v>
      </c>
      <c r="R2276" s="14">
        <v>13000000</v>
      </c>
      <c r="S2276" s="9">
        <f t="shared" si="102"/>
        <v>-2003560</v>
      </c>
    </row>
    <row r="2277" spans="1:19" ht="13.2">
      <c r="A2277" s="2" t="s">
        <v>5953</v>
      </c>
      <c r="B2277" s="2" t="s">
        <v>5954</v>
      </c>
      <c r="C2277" s="5">
        <v>6.3</v>
      </c>
      <c r="D2277" s="7">
        <v>2014</v>
      </c>
      <c r="E2277" s="7" t="str">
        <f t="shared" si="103"/>
        <v>2010s</v>
      </c>
      <c r="F2277" s="9">
        <v>7574066</v>
      </c>
      <c r="G2277" s="11">
        <v>270</v>
      </c>
      <c r="H2277" s="2" t="s">
        <v>1278</v>
      </c>
      <c r="I2277" s="2" t="s">
        <v>125</v>
      </c>
      <c r="N2277" s="11">
        <v>30325</v>
      </c>
      <c r="O2277" s="11">
        <v>96</v>
      </c>
      <c r="P2277" s="2" t="s">
        <v>18</v>
      </c>
      <c r="Q2277" s="2" t="s">
        <v>19</v>
      </c>
      <c r="R2277" s="14">
        <v>10000000</v>
      </c>
      <c r="S2277" s="9">
        <f t="shared" si="102"/>
        <v>-2425934</v>
      </c>
    </row>
    <row r="2278" spans="1:19" ht="13.2">
      <c r="A2278" s="2" t="s">
        <v>4124</v>
      </c>
      <c r="B2278" s="2" t="s">
        <v>4125</v>
      </c>
      <c r="C2278" s="5">
        <v>6.3</v>
      </c>
      <c r="D2278" s="7">
        <v>2007</v>
      </c>
      <c r="E2278" s="7" t="str">
        <f t="shared" si="103"/>
        <v>2000s</v>
      </c>
      <c r="F2278" s="9">
        <v>22466994</v>
      </c>
      <c r="G2278" s="11">
        <v>119</v>
      </c>
      <c r="H2278" s="2" t="s">
        <v>200</v>
      </c>
      <c r="I2278" s="2" t="s">
        <v>201</v>
      </c>
      <c r="N2278" s="11">
        <v>72673</v>
      </c>
      <c r="O2278" s="11">
        <v>166</v>
      </c>
      <c r="P2278" s="2" t="s">
        <v>18</v>
      </c>
      <c r="Q2278" s="2" t="s">
        <v>19</v>
      </c>
      <c r="R2278" s="14">
        <v>25000000</v>
      </c>
      <c r="S2278" s="9">
        <f t="shared" si="102"/>
        <v>-2533006</v>
      </c>
    </row>
    <row r="2279" spans="1:19" ht="13.2">
      <c r="A2279" s="2" t="s">
        <v>3960</v>
      </c>
      <c r="B2279" s="2" t="s">
        <v>6792</v>
      </c>
      <c r="C2279" s="5">
        <v>6.3</v>
      </c>
      <c r="D2279" s="7">
        <v>1999</v>
      </c>
      <c r="E2279" s="7" t="str">
        <f t="shared" si="103"/>
        <v>1990s</v>
      </c>
      <c r="F2279" s="9">
        <v>185577</v>
      </c>
      <c r="G2279" s="11">
        <v>33</v>
      </c>
      <c r="H2279" s="2" t="s">
        <v>869</v>
      </c>
      <c r="I2279" s="2" t="s">
        <v>363</v>
      </c>
      <c r="N2279" s="11">
        <v>2133</v>
      </c>
      <c r="O2279" s="11">
        <v>31</v>
      </c>
      <c r="P2279" s="2" t="s">
        <v>18</v>
      </c>
      <c r="Q2279" s="2" t="s">
        <v>30</v>
      </c>
      <c r="R2279" s="14">
        <v>4000000</v>
      </c>
      <c r="S2279" s="9">
        <f t="shared" si="102"/>
        <v>-3814423</v>
      </c>
    </row>
    <row r="2280" spans="1:19" ht="13.2">
      <c r="A2280" s="2" t="s">
        <v>6643</v>
      </c>
      <c r="B2280" s="2" t="s">
        <v>6644</v>
      </c>
      <c r="C2280" s="5">
        <v>6.3</v>
      </c>
      <c r="D2280" s="7">
        <v>2003</v>
      </c>
      <c r="E2280" s="7" t="str">
        <f t="shared" si="103"/>
        <v>2000s</v>
      </c>
      <c r="F2280" s="9">
        <v>296665</v>
      </c>
      <c r="G2280" s="11">
        <v>39</v>
      </c>
      <c r="H2280" s="2" t="s">
        <v>2607</v>
      </c>
      <c r="I2280" s="2" t="s">
        <v>2949</v>
      </c>
      <c r="N2280" s="11">
        <v>12675</v>
      </c>
      <c r="O2280" s="11">
        <v>158</v>
      </c>
      <c r="P2280" s="2" t="s">
        <v>18</v>
      </c>
      <c r="Q2280" s="2" t="s">
        <v>19</v>
      </c>
      <c r="R2280" s="14">
        <v>5000000</v>
      </c>
      <c r="S2280" s="9">
        <f t="shared" si="102"/>
        <v>-4703335</v>
      </c>
    </row>
    <row r="2281" spans="1:19" ht="13.2">
      <c r="A2281" s="2" t="s">
        <v>4998</v>
      </c>
      <c r="B2281" s="2" t="s">
        <v>5000</v>
      </c>
      <c r="C2281" s="5">
        <v>6.3</v>
      </c>
      <c r="D2281" s="7">
        <v>2007</v>
      </c>
      <c r="E2281" s="7" t="str">
        <f t="shared" si="103"/>
        <v>2000s</v>
      </c>
      <c r="F2281" s="9">
        <v>11702090</v>
      </c>
      <c r="G2281" s="11">
        <v>72</v>
      </c>
      <c r="H2281" s="2" t="s">
        <v>874</v>
      </c>
      <c r="I2281" s="2" t="s">
        <v>4999</v>
      </c>
      <c r="N2281" s="11">
        <v>37700</v>
      </c>
      <c r="O2281" s="11">
        <v>50</v>
      </c>
      <c r="P2281" s="2" t="s">
        <v>18</v>
      </c>
      <c r="Q2281" s="2" t="s">
        <v>19</v>
      </c>
      <c r="R2281" s="14">
        <v>16500000</v>
      </c>
      <c r="S2281" s="9">
        <f t="shared" si="102"/>
        <v>-4797910</v>
      </c>
    </row>
    <row r="2282" spans="1:19" ht="13.2">
      <c r="A2282" s="2" t="s">
        <v>6295</v>
      </c>
      <c r="B2282" s="2" t="s">
        <v>6296</v>
      </c>
      <c r="C2282" s="5">
        <v>6.3</v>
      </c>
      <c r="D2282" s="7">
        <v>1999</v>
      </c>
      <c r="E2282" s="7" t="str">
        <f t="shared" si="103"/>
        <v>1990s</v>
      </c>
      <c r="F2282" s="9">
        <v>2148212</v>
      </c>
      <c r="G2282" s="11">
        <v>25</v>
      </c>
      <c r="H2282" s="2" t="s">
        <v>3189</v>
      </c>
      <c r="I2282" s="2" t="s">
        <v>1166</v>
      </c>
      <c r="N2282" s="11">
        <v>781</v>
      </c>
      <c r="O2282" s="11">
        <v>20</v>
      </c>
      <c r="P2282" s="2" t="s">
        <v>18</v>
      </c>
      <c r="Q2282" s="2" t="s">
        <v>19</v>
      </c>
      <c r="R2282" s="14">
        <v>7000000</v>
      </c>
      <c r="S2282" s="9">
        <f t="shared" si="102"/>
        <v>-4851788</v>
      </c>
    </row>
    <row r="2283" spans="1:19" ht="13.2">
      <c r="A2283" s="2" t="s">
        <v>2209</v>
      </c>
      <c r="B2283" s="2" t="s">
        <v>2212</v>
      </c>
      <c r="C2283" s="5">
        <v>6.3</v>
      </c>
      <c r="D2283" s="7">
        <v>1996</v>
      </c>
      <c r="E2283" s="7" t="str">
        <f t="shared" si="103"/>
        <v>1990s</v>
      </c>
      <c r="F2283" s="9">
        <v>49994804</v>
      </c>
      <c r="G2283" s="11">
        <v>76</v>
      </c>
      <c r="H2283" s="2" t="s">
        <v>2210</v>
      </c>
      <c r="I2283" s="2" t="s">
        <v>2211</v>
      </c>
      <c r="N2283" s="11">
        <v>29205</v>
      </c>
      <c r="O2283" s="11">
        <v>194</v>
      </c>
      <c r="P2283" s="2" t="s">
        <v>18</v>
      </c>
      <c r="Q2283" s="2" t="s">
        <v>19</v>
      </c>
      <c r="R2283" s="14">
        <v>55000000</v>
      </c>
      <c r="S2283" s="9">
        <f t="shared" si="102"/>
        <v>-5005196</v>
      </c>
    </row>
    <row r="2284" spans="1:19" ht="13.2">
      <c r="A2284" s="2" t="s">
        <v>1705</v>
      </c>
      <c r="B2284" s="2" t="s">
        <v>1966</v>
      </c>
      <c r="C2284" s="5">
        <v>6.3</v>
      </c>
      <c r="D2284" s="7">
        <v>1997</v>
      </c>
      <c r="E2284" s="7" t="str">
        <f t="shared" si="103"/>
        <v>1990s</v>
      </c>
      <c r="F2284" s="9">
        <v>54910560</v>
      </c>
      <c r="G2284" s="11">
        <v>83</v>
      </c>
      <c r="H2284" s="2" t="s">
        <v>1622</v>
      </c>
      <c r="I2284" s="2" t="s">
        <v>46</v>
      </c>
      <c r="N2284" s="11">
        <v>88225</v>
      </c>
      <c r="O2284" s="11">
        <v>227</v>
      </c>
      <c r="P2284" s="2" t="s">
        <v>18</v>
      </c>
      <c r="Q2284" s="2" t="s">
        <v>19</v>
      </c>
      <c r="R2284" s="14">
        <v>60000000</v>
      </c>
      <c r="S2284" s="9">
        <f t="shared" si="102"/>
        <v>-5089440</v>
      </c>
    </row>
    <row r="2285" spans="1:19" ht="13.2">
      <c r="A2285" s="2" t="s">
        <v>3016</v>
      </c>
      <c r="B2285" s="2" t="s">
        <v>6308</v>
      </c>
      <c r="C2285" s="5">
        <v>6.3</v>
      </c>
      <c r="D2285" s="7">
        <v>2010</v>
      </c>
      <c r="E2285" s="7" t="str">
        <f t="shared" si="103"/>
        <v>2010s</v>
      </c>
      <c r="F2285" s="9">
        <v>1768416</v>
      </c>
      <c r="G2285" s="11">
        <v>301</v>
      </c>
      <c r="H2285" s="2" t="s">
        <v>1278</v>
      </c>
      <c r="I2285" s="2" t="s">
        <v>6307</v>
      </c>
      <c r="N2285" s="11">
        <v>35848</v>
      </c>
      <c r="O2285" s="11">
        <v>198</v>
      </c>
      <c r="P2285" s="2" t="s">
        <v>18</v>
      </c>
      <c r="Q2285" s="2" t="s">
        <v>19</v>
      </c>
      <c r="R2285" s="14">
        <v>7000000</v>
      </c>
      <c r="S2285" s="9">
        <f t="shared" si="102"/>
        <v>-5231584</v>
      </c>
    </row>
    <row r="2286" spans="1:19" ht="13.2">
      <c r="A2286" s="2" t="s">
        <v>711</v>
      </c>
      <c r="B2286" s="2" t="s">
        <v>1968</v>
      </c>
      <c r="C2286" s="5">
        <v>6.3</v>
      </c>
      <c r="D2286" s="7">
        <v>2003</v>
      </c>
      <c r="E2286" s="7" t="str">
        <f t="shared" si="103"/>
        <v>2000s</v>
      </c>
      <c r="F2286" s="9">
        <v>53789313</v>
      </c>
      <c r="G2286" s="11">
        <v>196</v>
      </c>
      <c r="H2286" s="2" t="s">
        <v>857</v>
      </c>
      <c r="I2286" s="2" t="s">
        <v>889</v>
      </c>
      <c r="N2286" s="11">
        <v>89816</v>
      </c>
      <c r="O2286" s="11">
        <v>347</v>
      </c>
      <c r="P2286" s="2" t="s">
        <v>18</v>
      </c>
      <c r="Q2286" s="2" t="s">
        <v>19</v>
      </c>
      <c r="R2286" s="14">
        <v>60000000</v>
      </c>
      <c r="S2286" s="9">
        <f t="shared" si="102"/>
        <v>-6210687</v>
      </c>
    </row>
    <row r="2287" spans="1:19" ht="13.2">
      <c r="A2287" s="2" t="s">
        <v>6341</v>
      </c>
      <c r="B2287" s="2" t="s">
        <v>6343</v>
      </c>
      <c r="C2287" s="5">
        <v>6.3</v>
      </c>
      <c r="D2287" s="7">
        <v>2009</v>
      </c>
      <c r="E2287" s="7" t="str">
        <f t="shared" si="103"/>
        <v>2000s</v>
      </c>
      <c r="F2287" s="9">
        <v>110029</v>
      </c>
      <c r="G2287" s="11">
        <v>33</v>
      </c>
      <c r="H2287" s="2" t="s">
        <v>6342</v>
      </c>
      <c r="I2287" s="2" t="s">
        <v>6284</v>
      </c>
      <c r="N2287" s="11">
        <v>1388</v>
      </c>
      <c r="O2287" s="11">
        <v>31</v>
      </c>
      <c r="P2287" s="2" t="s">
        <v>18</v>
      </c>
      <c r="Q2287" s="2" t="s">
        <v>219</v>
      </c>
      <c r="R2287" s="14">
        <v>6500000</v>
      </c>
      <c r="S2287" s="9">
        <f t="shared" si="102"/>
        <v>-6389971</v>
      </c>
    </row>
    <row r="2288" spans="1:19" ht="13.2">
      <c r="A2288" s="2" t="s">
        <v>4638</v>
      </c>
      <c r="B2288" s="2" t="s">
        <v>5642</v>
      </c>
      <c r="C2288" s="5">
        <v>6.3</v>
      </c>
      <c r="D2288" s="7">
        <v>2006</v>
      </c>
      <c r="E2288" s="7" t="str">
        <f t="shared" si="103"/>
        <v>2000s</v>
      </c>
      <c r="F2288" s="9">
        <v>5542025</v>
      </c>
      <c r="G2288" s="11">
        <v>144</v>
      </c>
      <c r="H2288" s="2" t="s">
        <v>869</v>
      </c>
      <c r="I2288" s="2" t="s">
        <v>556</v>
      </c>
      <c r="N2288" s="11">
        <v>12197</v>
      </c>
      <c r="O2288" s="11">
        <v>150</v>
      </c>
      <c r="P2288" s="2" t="s">
        <v>18</v>
      </c>
      <c r="Q2288" s="2" t="s">
        <v>19</v>
      </c>
      <c r="R2288" s="14">
        <v>12000000</v>
      </c>
      <c r="S2288" s="9">
        <f t="shared" si="102"/>
        <v>-6457975</v>
      </c>
    </row>
    <row r="2289" spans="1:19" ht="13.2">
      <c r="A2289" s="2" t="s">
        <v>4622</v>
      </c>
      <c r="B2289" s="2" t="s">
        <v>4624</v>
      </c>
      <c r="C2289" s="5">
        <v>6.3</v>
      </c>
      <c r="D2289" s="7">
        <v>2006</v>
      </c>
      <c r="E2289" s="7" t="str">
        <f t="shared" si="103"/>
        <v>2000s</v>
      </c>
      <c r="F2289" s="9">
        <v>13391174</v>
      </c>
      <c r="G2289" s="11">
        <v>36</v>
      </c>
      <c r="H2289" s="2" t="s">
        <v>2710</v>
      </c>
      <c r="I2289" s="2" t="s">
        <v>4623</v>
      </c>
      <c r="N2289" s="11">
        <v>5796</v>
      </c>
      <c r="O2289" s="11">
        <v>177</v>
      </c>
      <c r="P2289" s="2" t="s">
        <v>18</v>
      </c>
      <c r="Q2289" s="2" t="s">
        <v>19</v>
      </c>
      <c r="R2289" s="14">
        <v>20000000</v>
      </c>
      <c r="S2289" s="9">
        <f t="shared" si="102"/>
        <v>-6608826</v>
      </c>
    </row>
    <row r="2290" spans="1:19" ht="13.2">
      <c r="A2290" s="2" t="s">
        <v>4005</v>
      </c>
      <c r="B2290" s="2" t="s">
        <v>6225</v>
      </c>
      <c r="C2290" s="5">
        <v>6.3</v>
      </c>
      <c r="D2290" s="7">
        <v>2003</v>
      </c>
      <c r="E2290" s="7" t="str">
        <f t="shared" si="103"/>
        <v>2000s</v>
      </c>
      <c r="F2290" s="9">
        <v>197148</v>
      </c>
      <c r="G2290" s="11">
        <v>133</v>
      </c>
      <c r="H2290" s="2" t="s">
        <v>6224</v>
      </c>
      <c r="I2290" s="2" t="s">
        <v>39</v>
      </c>
      <c r="N2290" s="11">
        <v>18109</v>
      </c>
      <c r="O2290" s="11">
        <v>150</v>
      </c>
      <c r="P2290" s="2" t="s">
        <v>18</v>
      </c>
      <c r="Q2290" s="2" t="s">
        <v>30</v>
      </c>
      <c r="R2290" s="14">
        <v>7500000</v>
      </c>
      <c r="S2290" s="9">
        <f t="shared" si="102"/>
        <v>-7302852</v>
      </c>
    </row>
    <row r="2291" spans="1:19" ht="13.2">
      <c r="A2291" s="2" t="s">
        <v>4192</v>
      </c>
      <c r="B2291" s="2" t="s">
        <v>4641</v>
      </c>
      <c r="C2291" s="5">
        <v>6.3</v>
      </c>
      <c r="D2291" s="7">
        <v>2016</v>
      </c>
      <c r="E2291" s="7" t="str">
        <f t="shared" si="103"/>
        <v>2010s</v>
      </c>
      <c r="F2291" s="9">
        <v>12626905</v>
      </c>
      <c r="G2291" s="11">
        <v>214</v>
      </c>
      <c r="H2291" s="2" t="s">
        <v>267</v>
      </c>
      <c r="I2291" s="2" t="s">
        <v>127</v>
      </c>
      <c r="N2291" s="11">
        <v>32567</v>
      </c>
      <c r="O2291" s="11">
        <v>106</v>
      </c>
      <c r="P2291" s="2" t="s">
        <v>18</v>
      </c>
      <c r="Q2291" s="2" t="s">
        <v>19</v>
      </c>
      <c r="R2291" s="14">
        <v>20000000</v>
      </c>
      <c r="S2291" s="9">
        <f t="shared" si="102"/>
        <v>-7373095</v>
      </c>
    </row>
    <row r="2292" spans="1:19" ht="13.2">
      <c r="A2292" s="2" t="s">
        <v>3751</v>
      </c>
      <c r="B2292" s="2" t="s">
        <v>5490</v>
      </c>
      <c r="C2292" s="5">
        <v>6.3</v>
      </c>
      <c r="D2292" s="7">
        <v>2009</v>
      </c>
      <c r="E2292" s="7" t="str">
        <f t="shared" si="103"/>
        <v>2000s</v>
      </c>
      <c r="F2292" s="9">
        <v>3074838</v>
      </c>
      <c r="G2292" s="11">
        <v>226</v>
      </c>
      <c r="H2292" s="2" t="s">
        <v>1594</v>
      </c>
      <c r="I2292" s="2" t="s">
        <v>137</v>
      </c>
      <c r="N2292" s="11">
        <v>56264</v>
      </c>
      <c r="O2292" s="11">
        <v>166</v>
      </c>
      <c r="P2292" s="2" t="s">
        <v>18</v>
      </c>
      <c r="Q2292" s="2" t="s">
        <v>19</v>
      </c>
      <c r="R2292" s="14">
        <v>11000000</v>
      </c>
      <c r="S2292" s="9">
        <f t="shared" si="102"/>
        <v>-7925162</v>
      </c>
    </row>
    <row r="2293" spans="1:19" ht="13.2">
      <c r="A2293" s="2" t="s">
        <v>6304</v>
      </c>
      <c r="B2293" s="2" t="s">
        <v>6305</v>
      </c>
      <c r="C2293" s="5">
        <v>6.3</v>
      </c>
      <c r="D2293" s="7">
        <v>1977</v>
      </c>
      <c r="E2293" s="7" t="str">
        <f t="shared" si="103"/>
        <v>1970s</v>
      </c>
      <c r="F2293" s="9">
        <v>1000000</v>
      </c>
      <c r="G2293" s="11">
        <v>6</v>
      </c>
      <c r="H2293" s="2" t="s">
        <v>658</v>
      </c>
      <c r="I2293" s="2" t="s">
        <v>2991</v>
      </c>
      <c r="N2293" s="11">
        <v>2215</v>
      </c>
      <c r="O2293" s="11">
        <v>26</v>
      </c>
      <c r="P2293" s="2" t="s">
        <v>18</v>
      </c>
      <c r="Q2293" s="2" t="s">
        <v>30</v>
      </c>
      <c r="R2293" s="14">
        <v>9000000</v>
      </c>
      <c r="S2293" s="9">
        <f t="shared" si="102"/>
        <v>-8000000</v>
      </c>
    </row>
    <row r="2294" spans="1:19" ht="13.2">
      <c r="A2294" s="2" t="s">
        <v>1407</v>
      </c>
      <c r="B2294" s="2" t="s">
        <v>2444</v>
      </c>
      <c r="C2294" s="5">
        <v>6.3</v>
      </c>
      <c r="D2294" s="7">
        <v>1990</v>
      </c>
      <c r="E2294" s="7" t="str">
        <f t="shared" si="103"/>
        <v>1990s</v>
      </c>
      <c r="F2294" s="9">
        <v>41482207</v>
      </c>
      <c r="G2294" s="11">
        <v>105</v>
      </c>
      <c r="H2294" s="2" t="s">
        <v>491</v>
      </c>
      <c r="I2294" s="2" t="s">
        <v>120</v>
      </c>
      <c r="N2294" s="11">
        <v>68428</v>
      </c>
      <c r="O2294" s="11">
        <v>148</v>
      </c>
      <c r="P2294" s="2" t="s">
        <v>18</v>
      </c>
      <c r="Q2294" s="2" t="s">
        <v>19</v>
      </c>
      <c r="R2294" s="14">
        <v>50000000</v>
      </c>
      <c r="S2294" s="9">
        <f t="shared" si="102"/>
        <v>-8517793</v>
      </c>
    </row>
    <row r="2295" spans="1:19" ht="13.2">
      <c r="A2295" s="2" t="s">
        <v>182</v>
      </c>
      <c r="B2295" s="2" t="s">
        <v>185</v>
      </c>
      <c r="C2295" s="5">
        <v>6.3</v>
      </c>
      <c r="D2295" s="7">
        <v>2011</v>
      </c>
      <c r="E2295" s="7" t="str">
        <f t="shared" si="103"/>
        <v>2010s</v>
      </c>
      <c r="F2295" s="9">
        <v>191450875</v>
      </c>
      <c r="G2295" s="11">
        <v>304</v>
      </c>
      <c r="H2295" s="2" t="s">
        <v>183</v>
      </c>
      <c r="I2295" s="2" t="s">
        <v>184</v>
      </c>
      <c r="N2295" s="11">
        <v>101178</v>
      </c>
      <c r="O2295" s="11">
        <v>283</v>
      </c>
      <c r="P2295" s="2" t="s">
        <v>18</v>
      </c>
      <c r="Q2295" s="2" t="s">
        <v>19</v>
      </c>
      <c r="R2295" s="14">
        <v>200000000</v>
      </c>
      <c r="S2295" s="9">
        <f t="shared" si="102"/>
        <v>-8549125</v>
      </c>
    </row>
    <row r="2296" spans="1:19" ht="13.2">
      <c r="A2296" s="2" t="s">
        <v>5640</v>
      </c>
      <c r="B2296" s="2" t="s">
        <v>5989</v>
      </c>
      <c r="C2296" s="5">
        <v>6.3</v>
      </c>
      <c r="D2296" s="7">
        <v>2005</v>
      </c>
      <c r="E2296" s="7" t="str">
        <f t="shared" si="103"/>
        <v>2000s</v>
      </c>
      <c r="F2296" s="9">
        <v>131617</v>
      </c>
      <c r="G2296" s="11">
        <v>79</v>
      </c>
      <c r="H2296" s="2" t="s">
        <v>1945</v>
      </c>
      <c r="I2296" s="2" t="s">
        <v>184</v>
      </c>
      <c r="N2296" s="11">
        <v>9971</v>
      </c>
      <c r="O2296" s="11">
        <v>119</v>
      </c>
      <c r="P2296" s="2" t="s">
        <v>18</v>
      </c>
      <c r="Q2296" s="2" t="s">
        <v>19</v>
      </c>
      <c r="R2296" s="14">
        <v>10000000</v>
      </c>
      <c r="S2296" s="9">
        <f t="shared" si="102"/>
        <v>-9868383</v>
      </c>
    </row>
    <row r="2297" spans="1:19" ht="13.2">
      <c r="A2297" s="2" t="s">
        <v>195</v>
      </c>
      <c r="B2297" s="2" t="s">
        <v>1803</v>
      </c>
      <c r="C2297" s="5">
        <v>6.3</v>
      </c>
      <c r="D2297" s="7">
        <v>2012</v>
      </c>
      <c r="E2297" s="7" t="str">
        <f t="shared" si="103"/>
        <v>2010s</v>
      </c>
      <c r="F2297" s="9">
        <v>54758461</v>
      </c>
      <c r="G2297" s="11">
        <v>241</v>
      </c>
      <c r="H2297" s="2" t="s">
        <v>755</v>
      </c>
      <c r="I2297" s="2" t="s">
        <v>34</v>
      </c>
      <c r="N2297" s="11">
        <v>147641</v>
      </c>
      <c r="O2297" s="11">
        <v>238</v>
      </c>
      <c r="P2297" s="2" t="s">
        <v>18</v>
      </c>
      <c r="Q2297" s="2" t="s">
        <v>19</v>
      </c>
      <c r="R2297" s="14">
        <v>65000000</v>
      </c>
      <c r="S2297" s="9">
        <f t="shared" si="102"/>
        <v>-10241539</v>
      </c>
    </row>
    <row r="2298" spans="1:19" ht="13.2">
      <c r="A2298" s="2" t="s">
        <v>5667</v>
      </c>
      <c r="B2298" s="2" t="s">
        <v>5669</v>
      </c>
      <c r="C2298" s="5">
        <v>6.3</v>
      </c>
      <c r="D2298" s="7">
        <v>2007</v>
      </c>
      <c r="E2298" s="7" t="str">
        <f t="shared" si="103"/>
        <v>2000s</v>
      </c>
      <c r="F2298" s="9">
        <v>1506998</v>
      </c>
      <c r="G2298" s="11">
        <v>121</v>
      </c>
      <c r="H2298" s="2" t="s">
        <v>2263</v>
      </c>
      <c r="I2298" s="2" t="s">
        <v>5668</v>
      </c>
      <c r="N2298" s="11">
        <v>8014</v>
      </c>
      <c r="O2298" s="11">
        <v>50</v>
      </c>
      <c r="P2298" s="2" t="s">
        <v>18</v>
      </c>
      <c r="Q2298" s="2" t="s">
        <v>19</v>
      </c>
      <c r="R2298" s="14">
        <v>12000000</v>
      </c>
      <c r="S2298" s="9">
        <f t="shared" si="102"/>
        <v>-10493002</v>
      </c>
    </row>
    <row r="2299" spans="1:19" ht="13.2">
      <c r="A2299" s="2" t="s">
        <v>4544</v>
      </c>
      <c r="B2299" s="2" t="s">
        <v>4803</v>
      </c>
      <c r="C2299" s="5">
        <v>6.3</v>
      </c>
      <c r="D2299" s="7">
        <v>2005</v>
      </c>
      <c r="E2299" s="7" t="str">
        <f t="shared" si="103"/>
        <v>2000s</v>
      </c>
      <c r="F2299" s="9">
        <v>6061759</v>
      </c>
      <c r="G2299" s="11">
        <v>142</v>
      </c>
      <c r="H2299" s="2" t="s">
        <v>750</v>
      </c>
      <c r="I2299" s="2" t="s">
        <v>1062</v>
      </c>
      <c r="N2299" s="11">
        <v>49077</v>
      </c>
      <c r="O2299" s="11">
        <v>475</v>
      </c>
      <c r="P2299" s="2" t="s">
        <v>18</v>
      </c>
      <c r="Q2299" s="2" t="s">
        <v>19</v>
      </c>
      <c r="R2299" s="14">
        <v>17000000</v>
      </c>
      <c r="S2299" s="9">
        <f t="shared" si="102"/>
        <v>-10938241</v>
      </c>
    </row>
    <row r="2300" spans="1:19" ht="13.2">
      <c r="A2300" s="2" t="s">
        <v>5315</v>
      </c>
      <c r="B2300" s="2" t="s">
        <v>6472</v>
      </c>
      <c r="C2300" s="5">
        <v>6.3</v>
      </c>
      <c r="D2300" s="7">
        <v>2012</v>
      </c>
      <c r="E2300" s="7" t="str">
        <f t="shared" si="103"/>
        <v>2010s</v>
      </c>
      <c r="F2300" s="9">
        <v>65804</v>
      </c>
      <c r="G2300" s="11">
        <v>162</v>
      </c>
      <c r="H2300" s="2" t="s">
        <v>1093</v>
      </c>
      <c r="I2300" s="2" t="s">
        <v>226</v>
      </c>
      <c r="N2300" s="11">
        <v>32512</v>
      </c>
      <c r="O2300" s="11">
        <v>86</v>
      </c>
      <c r="P2300" s="2" t="s">
        <v>18</v>
      </c>
      <c r="Q2300" s="2" t="s">
        <v>19</v>
      </c>
      <c r="R2300" s="14">
        <v>12000000</v>
      </c>
      <c r="S2300" s="9">
        <f t="shared" si="102"/>
        <v>-11934196</v>
      </c>
    </row>
    <row r="2301" spans="1:19" ht="13.2">
      <c r="A2301" s="2" t="s">
        <v>1764</v>
      </c>
      <c r="B2301" s="2" t="s">
        <v>4658</v>
      </c>
      <c r="C2301" s="5">
        <v>6.3</v>
      </c>
      <c r="D2301" s="7">
        <v>2004</v>
      </c>
      <c r="E2301" s="7" t="str">
        <f t="shared" si="103"/>
        <v>2000s</v>
      </c>
      <c r="F2301" s="9">
        <v>8054280</v>
      </c>
      <c r="G2301" s="11">
        <v>76</v>
      </c>
      <c r="H2301" s="2" t="s">
        <v>1508</v>
      </c>
      <c r="I2301" s="2" t="s">
        <v>2808</v>
      </c>
      <c r="N2301" s="11">
        <v>6838</v>
      </c>
      <c r="O2301" s="11">
        <v>117</v>
      </c>
      <c r="P2301" s="2" t="s">
        <v>18</v>
      </c>
      <c r="Q2301" s="2" t="s">
        <v>19</v>
      </c>
      <c r="R2301" s="14">
        <v>20000000</v>
      </c>
      <c r="S2301" s="9">
        <f t="shared" si="102"/>
        <v>-11945720</v>
      </c>
    </row>
    <row r="2302" spans="1:19" ht="13.2">
      <c r="A2302" s="2" t="s">
        <v>3339</v>
      </c>
      <c r="B2302" s="2" t="s">
        <v>3340</v>
      </c>
      <c r="C2302" s="5">
        <v>6.3</v>
      </c>
      <c r="D2302" s="7">
        <v>2004</v>
      </c>
      <c r="E2302" s="7" t="str">
        <f t="shared" si="103"/>
        <v>2000s</v>
      </c>
      <c r="F2302" s="9">
        <v>22913677</v>
      </c>
      <c r="G2302" s="11">
        <v>89</v>
      </c>
      <c r="H2302" s="2" t="s">
        <v>1311</v>
      </c>
      <c r="I2302" s="2" t="s">
        <v>155</v>
      </c>
      <c r="N2302" s="11">
        <v>47800</v>
      </c>
      <c r="O2302" s="11">
        <v>244</v>
      </c>
      <c r="P2302" s="2" t="s">
        <v>18</v>
      </c>
      <c r="Q2302" s="2" t="s">
        <v>19</v>
      </c>
      <c r="R2302" s="14">
        <v>35000000</v>
      </c>
      <c r="S2302" s="9">
        <f t="shared" si="102"/>
        <v>-12086323</v>
      </c>
    </row>
    <row r="2303" spans="1:19" ht="13.2">
      <c r="A2303" s="2" t="s">
        <v>5295</v>
      </c>
      <c r="B2303" s="2" t="s">
        <v>5296</v>
      </c>
      <c r="C2303" s="5">
        <v>6.3</v>
      </c>
      <c r="D2303" s="7">
        <v>1999</v>
      </c>
      <c r="E2303" s="7" t="str">
        <f t="shared" si="103"/>
        <v>1990s</v>
      </c>
      <c r="F2303" s="9">
        <v>1954202</v>
      </c>
      <c r="G2303" s="11">
        <v>28</v>
      </c>
      <c r="H2303" s="2" t="s">
        <v>3927</v>
      </c>
      <c r="I2303" s="2" t="s">
        <v>1820</v>
      </c>
      <c r="N2303" s="11">
        <v>5917</v>
      </c>
      <c r="O2303" s="11">
        <v>71</v>
      </c>
      <c r="P2303" s="2" t="s">
        <v>18</v>
      </c>
      <c r="Q2303" s="2" t="s">
        <v>19</v>
      </c>
      <c r="R2303" s="14">
        <v>15000000</v>
      </c>
      <c r="S2303" s="9">
        <f t="shared" si="102"/>
        <v>-13045798</v>
      </c>
    </row>
    <row r="2304" spans="1:19" ht="13.2">
      <c r="A2304" s="2" t="s">
        <v>454</v>
      </c>
      <c r="B2304" s="2" t="s">
        <v>2127</v>
      </c>
      <c r="C2304" s="5">
        <v>6.3</v>
      </c>
      <c r="D2304" s="7">
        <v>2013</v>
      </c>
      <c r="E2304" s="7" t="str">
        <f t="shared" si="103"/>
        <v>2010s</v>
      </c>
      <c r="F2304" s="9">
        <v>44665963</v>
      </c>
      <c r="G2304" s="11">
        <v>246</v>
      </c>
      <c r="H2304" s="2" t="s">
        <v>869</v>
      </c>
      <c r="I2304" s="2" t="s">
        <v>465</v>
      </c>
      <c r="N2304" s="11">
        <v>159931</v>
      </c>
      <c r="O2304" s="11">
        <v>281</v>
      </c>
      <c r="P2304" s="2" t="s">
        <v>18</v>
      </c>
      <c r="Q2304" s="2" t="s">
        <v>19</v>
      </c>
      <c r="R2304" s="14">
        <v>58000000</v>
      </c>
      <c r="S2304" s="9">
        <f t="shared" si="102"/>
        <v>-13334037</v>
      </c>
    </row>
    <row r="2305" spans="1:19" ht="13.2">
      <c r="A2305" s="2" t="s">
        <v>1523</v>
      </c>
      <c r="B2305" s="2" t="s">
        <v>6798</v>
      </c>
      <c r="C2305" s="5">
        <v>6.3</v>
      </c>
      <c r="D2305" s="7">
        <v>2000</v>
      </c>
      <c r="E2305" s="7" t="str">
        <f t="shared" si="103"/>
        <v>2000s</v>
      </c>
      <c r="F2305" s="9">
        <v>75078</v>
      </c>
      <c r="G2305" s="11">
        <v>34</v>
      </c>
      <c r="H2305" s="2" t="s">
        <v>869</v>
      </c>
      <c r="I2305" s="2" t="s">
        <v>972</v>
      </c>
      <c r="N2305" s="11">
        <v>1398</v>
      </c>
      <c r="O2305" s="11">
        <v>26</v>
      </c>
      <c r="P2305" s="2" t="s">
        <v>18</v>
      </c>
      <c r="Q2305" s="2" t="s">
        <v>19</v>
      </c>
      <c r="R2305" s="14">
        <v>14000000</v>
      </c>
      <c r="S2305" s="9">
        <f t="shared" si="102"/>
        <v>-13924922</v>
      </c>
    </row>
    <row r="2306" spans="1:19" ht="13.2">
      <c r="A2306" s="2" t="s">
        <v>1657</v>
      </c>
      <c r="B2306" s="2" t="s">
        <v>1659</v>
      </c>
      <c r="C2306" s="5">
        <v>6.3</v>
      </c>
      <c r="D2306" s="7">
        <v>2014</v>
      </c>
      <c r="E2306" s="7" t="str">
        <f t="shared" si="103"/>
        <v>2010s</v>
      </c>
      <c r="F2306" s="9">
        <v>55942830</v>
      </c>
      <c r="G2306" s="11">
        <v>261</v>
      </c>
      <c r="H2306" s="2" t="s">
        <v>1658</v>
      </c>
      <c r="I2306" s="2" t="s">
        <v>410</v>
      </c>
      <c r="N2306" s="11">
        <v>138582</v>
      </c>
      <c r="O2306" s="11">
        <v>423</v>
      </c>
      <c r="P2306" s="2" t="s">
        <v>18</v>
      </c>
      <c r="Q2306" s="2" t="s">
        <v>19</v>
      </c>
      <c r="R2306" s="14">
        <v>70000000</v>
      </c>
      <c r="S2306" s="9">
        <f t="shared" ref="S2306:S2369" si="104">F2306-R2306</f>
        <v>-14057170</v>
      </c>
    </row>
    <row r="2307" spans="1:19" ht="13.2">
      <c r="A2307" s="2" t="s">
        <v>2422</v>
      </c>
      <c r="B2307" s="2" t="s">
        <v>3364</v>
      </c>
      <c r="C2307" s="5">
        <v>6.3</v>
      </c>
      <c r="D2307" s="7">
        <v>2004</v>
      </c>
      <c r="E2307" s="7" t="str">
        <f t="shared" ref="E2307:E2370" si="105">LEFT(D2307,3)&amp;"0s"</f>
        <v>2000s</v>
      </c>
      <c r="F2307" s="9">
        <v>16831505</v>
      </c>
      <c r="G2307" s="11">
        <v>129</v>
      </c>
      <c r="H2307" s="2" t="s">
        <v>1871</v>
      </c>
      <c r="I2307" s="2" t="s">
        <v>48</v>
      </c>
      <c r="N2307" s="11">
        <v>51842</v>
      </c>
      <c r="O2307" s="11">
        <v>173</v>
      </c>
      <c r="P2307" s="2" t="s">
        <v>18</v>
      </c>
      <c r="Q2307" s="2" t="s">
        <v>30</v>
      </c>
      <c r="R2307" s="14">
        <v>31000000</v>
      </c>
      <c r="S2307" s="9">
        <f t="shared" si="104"/>
        <v>-14168495</v>
      </c>
    </row>
    <row r="2308" spans="1:19" ht="13.2">
      <c r="A2308" s="2" t="s">
        <v>3521</v>
      </c>
      <c r="B2308" s="2" t="s">
        <v>3522</v>
      </c>
      <c r="C2308" s="5">
        <v>6.3</v>
      </c>
      <c r="D2308" s="7">
        <v>2010</v>
      </c>
      <c r="E2308" s="7" t="str">
        <f t="shared" si="105"/>
        <v>2010s</v>
      </c>
      <c r="F2308" s="9">
        <v>17797316</v>
      </c>
      <c r="G2308" s="11">
        <v>167</v>
      </c>
      <c r="H2308" s="2" t="s">
        <v>874</v>
      </c>
      <c r="I2308" s="2" t="s">
        <v>2128</v>
      </c>
      <c r="N2308" s="11">
        <v>50523</v>
      </c>
      <c r="O2308" s="11">
        <v>113</v>
      </c>
      <c r="P2308" s="2" t="s">
        <v>18</v>
      </c>
      <c r="Q2308" s="2" t="s">
        <v>19</v>
      </c>
      <c r="R2308" s="14">
        <v>32000000</v>
      </c>
      <c r="S2308" s="9">
        <f t="shared" si="104"/>
        <v>-14202684</v>
      </c>
    </row>
    <row r="2309" spans="1:19" ht="13.2">
      <c r="A2309" s="2" t="s">
        <v>4771</v>
      </c>
      <c r="B2309" s="2" t="s">
        <v>4772</v>
      </c>
      <c r="C2309" s="5">
        <v>6.3</v>
      </c>
      <c r="D2309" s="7">
        <v>2011</v>
      </c>
      <c r="E2309" s="7" t="str">
        <f t="shared" si="105"/>
        <v>2010s</v>
      </c>
      <c r="F2309" s="9">
        <v>6923891</v>
      </c>
      <c r="G2309" s="11">
        <v>136</v>
      </c>
      <c r="H2309" s="2" t="s">
        <v>750</v>
      </c>
      <c r="I2309" s="2" t="s">
        <v>2924</v>
      </c>
      <c r="N2309" s="11">
        <v>43867</v>
      </c>
      <c r="O2309" s="11">
        <v>83</v>
      </c>
      <c r="P2309" s="2" t="s">
        <v>18</v>
      </c>
      <c r="Q2309" s="2" t="s">
        <v>19</v>
      </c>
      <c r="R2309" s="14">
        <v>23000000</v>
      </c>
      <c r="S2309" s="9">
        <f t="shared" si="104"/>
        <v>-16076109</v>
      </c>
    </row>
    <row r="2310" spans="1:19" ht="13.2">
      <c r="A2310" s="2" t="s">
        <v>3524</v>
      </c>
      <c r="B2310" s="2" t="s">
        <v>3526</v>
      </c>
      <c r="C2310" s="5">
        <v>6.3</v>
      </c>
      <c r="D2310" s="7">
        <v>2016</v>
      </c>
      <c r="E2310" s="7" t="str">
        <f t="shared" si="105"/>
        <v>2010s</v>
      </c>
      <c r="F2310" s="9">
        <v>14268533</v>
      </c>
      <c r="G2310" s="11">
        <v>130</v>
      </c>
      <c r="H2310" s="2" t="s">
        <v>3525</v>
      </c>
      <c r="I2310" s="2" t="s">
        <v>257</v>
      </c>
      <c r="N2310" s="11">
        <v>17319</v>
      </c>
      <c r="O2310" s="11">
        <v>100</v>
      </c>
      <c r="P2310" s="2" t="s">
        <v>18</v>
      </c>
      <c r="Q2310" s="2" t="s">
        <v>30</v>
      </c>
      <c r="R2310" s="14">
        <v>31500000</v>
      </c>
      <c r="S2310" s="9">
        <f t="shared" si="104"/>
        <v>-17231467</v>
      </c>
    </row>
    <row r="2311" spans="1:19" ht="13.2">
      <c r="A2311" s="2" t="s">
        <v>426</v>
      </c>
      <c r="B2311" s="2" t="s">
        <v>1656</v>
      </c>
      <c r="C2311" s="5">
        <v>6.3</v>
      </c>
      <c r="D2311" s="7">
        <v>2010</v>
      </c>
      <c r="E2311" s="7" t="str">
        <f t="shared" si="105"/>
        <v>2010s</v>
      </c>
      <c r="F2311" s="9">
        <v>52474616</v>
      </c>
      <c r="G2311" s="11">
        <v>297</v>
      </c>
      <c r="H2311" s="2" t="s">
        <v>1655</v>
      </c>
      <c r="I2311" s="2" t="s">
        <v>72</v>
      </c>
      <c r="N2311" s="11">
        <v>84118</v>
      </c>
      <c r="O2311" s="11">
        <v>245</v>
      </c>
      <c r="P2311" s="2" t="s">
        <v>18</v>
      </c>
      <c r="Q2311" s="2" t="s">
        <v>19</v>
      </c>
      <c r="R2311" s="14">
        <v>70000000</v>
      </c>
      <c r="S2311" s="9">
        <f t="shared" si="104"/>
        <v>-17525384</v>
      </c>
    </row>
    <row r="2312" spans="1:19" ht="13.2">
      <c r="A2312" s="2" t="s">
        <v>4778</v>
      </c>
      <c r="B2312" s="2" t="s">
        <v>4780</v>
      </c>
      <c r="C2312" s="5">
        <v>6.3</v>
      </c>
      <c r="D2312" s="7">
        <v>1996</v>
      </c>
      <c r="E2312" s="7" t="str">
        <f t="shared" si="105"/>
        <v>1990s</v>
      </c>
      <c r="F2312" s="9">
        <v>1292527</v>
      </c>
      <c r="G2312" s="11">
        <v>31</v>
      </c>
      <c r="H2312" s="2" t="s">
        <v>4779</v>
      </c>
      <c r="I2312" s="2" t="s">
        <v>165</v>
      </c>
      <c r="N2312" s="11">
        <v>3536</v>
      </c>
      <c r="O2312" s="11">
        <v>44</v>
      </c>
      <c r="P2312" s="2" t="s">
        <v>18</v>
      </c>
      <c r="Q2312" s="2" t="s">
        <v>771</v>
      </c>
      <c r="R2312" s="14">
        <v>19000000</v>
      </c>
      <c r="S2312" s="9">
        <f t="shared" si="104"/>
        <v>-17707473</v>
      </c>
    </row>
    <row r="2313" spans="1:19" ht="13.2">
      <c r="A2313" s="2" t="s">
        <v>3506</v>
      </c>
      <c r="B2313" s="2" t="s">
        <v>3507</v>
      </c>
      <c r="C2313" s="5">
        <v>6.3</v>
      </c>
      <c r="D2313" s="7">
        <v>2010</v>
      </c>
      <c r="E2313" s="7" t="str">
        <f t="shared" si="105"/>
        <v>2010s</v>
      </c>
      <c r="F2313" s="9">
        <v>13763130</v>
      </c>
      <c r="G2313" s="11">
        <v>197</v>
      </c>
      <c r="H2313" s="2" t="s">
        <v>743</v>
      </c>
      <c r="I2313" s="2" t="s">
        <v>438</v>
      </c>
      <c r="N2313" s="11">
        <v>87768</v>
      </c>
      <c r="O2313" s="11">
        <v>187</v>
      </c>
      <c r="P2313" s="2" t="s">
        <v>18</v>
      </c>
      <c r="Q2313" s="2" t="s">
        <v>19</v>
      </c>
      <c r="R2313" s="14">
        <v>32000000</v>
      </c>
      <c r="S2313" s="9">
        <f t="shared" si="104"/>
        <v>-18236870</v>
      </c>
    </row>
    <row r="2314" spans="1:19" ht="13.2">
      <c r="A2314" s="2" t="s">
        <v>1066</v>
      </c>
      <c r="B2314" s="2" t="s">
        <v>2543</v>
      </c>
      <c r="C2314" s="5">
        <v>6.3</v>
      </c>
      <c r="D2314" s="7">
        <v>1990</v>
      </c>
      <c r="E2314" s="7" t="str">
        <f t="shared" si="105"/>
        <v>1990s</v>
      </c>
      <c r="F2314" s="9">
        <v>21413502</v>
      </c>
      <c r="G2314" s="11">
        <v>48</v>
      </c>
      <c r="H2314" s="2" t="s">
        <v>2542</v>
      </c>
      <c r="I2314" s="2" t="s">
        <v>2247</v>
      </c>
      <c r="N2314" s="11">
        <v>14429</v>
      </c>
      <c r="O2314" s="11">
        <v>113</v>
      </c>
      <c r="P2314" s="2" t="s">
        <v>18</v>
      </c>
      <c r="Q2314" s="2" t="s">
        <v>19</v>
      </c>
      <c r="R2314" s="14">
        <v>40000000</v>
      </c>
      <c r="S2314" s="9">
        <f t="shared" si="104"/>
        <v>-18586498</v>
      </c>
    </row>
    <row r="2315" spans="1:19" ht="13.2">
      <c r="A2315" s="2" t="s">
        <v>1912</v>
      </c>
      <c r="B2315" s="2" t="s">
        <v>5288</v>
      </c>
      <c r="C2315" s="5">
        <v>6.3</v>
      </c>
      <c r="D2315" s="7">
        <v>2010</v>
      </c>
      <c r="E2315" s="7" t="str">
        <f t="shared" si="105"/>
        <v>2010s</v>
      </c>
      <c r="F2315" s="9">
        <v>3247816</v>
      </c>
      <c r="G2315" s="11">
        <v>223</v>
      </c>
      <c r="H2315" s="2" t="s">
        <v>750</v>
      </c>
      <c r="I2315" s="2" t="s">
        <v>428</v>
      </c>
      <c r="N2315" s="11">
        <v>36145</v>
      </c>
      <c r="O2315" s="11">
        <v>108</v>
      </c>
      <c r="P2315" s="2" t="s">
        <v>18</v>
      </c>
      <c r="Q2315" s="2" t="s">
        <v>19</v>
      </c>
      <c r="R2315" s="14">
        <v>22000000</v>
      </c>
      <c r="S2315" s="9">
        <f t="shared" si="104"/>
        <v>-18752184</v>
      </c>
    </row>
    <row r="2316" spans="1:19" ht="13.2">
      <c r="A2316" s="2" t="s">
        <v>4379</v>
      </c>
      <c r="B2316" s="2" t="s">
        <v>4380</v>
      </c>
      <c r="C2316" s="5">
        <v>6.3</v>
      </c>
      <c r="D2316" s="7">
        <v>2014</v>
      </c>
      <c r="E2316" s="7" t="str">
        <f t="shared" si="105"/>
        <v>2010s</v>
      </c>
      <c r="F2316" s="9">
        <v>2963012</v>
      </c>
      <c r="G2316" s="11">
        <v>149</v>
      </c>
      <c r="H2316" s="2" t="s">
        <v>995</v>
      </c>
      <c r="I2316" s="2" t="s">
        <v>253</v>
      </c>
      <c r="N2316" s="11">
        <v>48873</v>
      </c>
      <c r="O2316" s="11">
        <v>105</v>
      </c>
      <c r="P2316" s="2" t="s">
        <v>18</v>
      </c>
      <c r="Q2316" s="2" t="s">
        <v>30</v>
      </c>
      <c r="R2316" s="14">
        <v>22000000</v>
      </c>
      <c r="S2316" s="9">
        <f t="shared" si="104"/>
        <v>-19036988</v>
      </c>
    </row>
    <row r="2317" spans="1:19" ht="13.2">
      <c r="A2317" s="2" t="s">
        <v>579</v>
      </c>
      <c r="B2317" s="2" t="s">
        <v>2477</v>
      </c>
      <c r="C2317" s="5">
        <v>6.3</v>
      </c>
      <c r="D2317" s="7">
        <v>1995</v>
      </c>
      <c r="E2317" s="7" t="str">
        <f t="shared" si="105"/>
        <v>1990s</v>
      </c>
      <c r="F2317" s="9">
        <v>30306268</v>
      </c>
      <c r="G2317" s="11">
        <v>61</v>
      </c>
      <c r="H2317" s="2" t="s">
        <v>200</v>
      </c>
      <c r="I2317" s="2" t="s">
        <v>2476</v>
      </c>
      <c r="N2317" s="11">
        <v>62981</v>
      </c>
      <c r="O2317" s="11">
        <v>84</v>
      </c>
      <c r="P2317" s="2" t="s">
        <v>18</v>
      </c>
      <c r="Q2317" s="2" t="s">
        <v>771</v>
      </c>
      <c r="R2317" s="14">
        <v>50000000</v>
      </c>
      <c r="S2317" s="9">
        <f t="shared" si="104"/>
        <v>-19693732</v>
      </c>
    </row>
    <row r="2318" spans="1:19" ht="13.2">
      <c r="A2318" s="2" t="s">
        <v>3394</v>
      </c>
      <c r="B2318" s="2" t="s">
        <v>3926</v>
      </c>
      <c r="C2318" s="5">
        <v>6.3</v>
      </c>
      <c r="D2318" s="7">
        <v>2001</v>
      </c>
      <c r="E2318" s="7" t="str">
        <f t="shared" si="105"/>
        <v>2000s</v>
      </c>
      <c r="F2318" s="9">
        <v>5204007</v>
      </c>
      <c r="G2318" s="11">
        <v>95</v>
      </c>
      <c r="H2318" s="2" t="s">
        <v>245</v>
      </c>
      <c r="I2318" s="2" t="s">
        <v>1820</v>
      </c>
      <c r="N2318" s="11">
        <v>42876</v>
      </c>
      <c r="O2318" s="11">
        <v>167</v>
      </c>
      <c r="P2318" s="2" t="s">
        <v>18</v>
      </c>
      <c r="Q2318" s="2" t="s">
        <v>30</v>
      </c>
      <c r="R2318" s="14">
        <v>28000000</v>
      </c>
      <c r="S2318" s="9">
        <f t="shared" si="104"/>
        <v>-22795993</v>
      </c>
    </row>
    <row r="2319" spans="1:19" ht="13.2">
      <c r="A2319" s="2" t="s">
        <v>2029</v>
      </c>
      <c r="B2319" s="2" t="s">
        <v>2031</v>
      </c>
      <c r="C2319" s="5">
        <v>6.3</v>
      </c>
      <c r="D2319" s="7">
        <v>2003</v>
      </c>
      <c r="E2319" s="7" t="str">
        <f t="shared" si="105"/>
        <v>2000s</v>
      </c>
      <c r="F2319" s="9">
        <v>35096190</v>
      </c>
      <c r="G2319" s="11">
        <v>161</v>
      </c>
      <c r="H2319" s="2" t="s">
        <v>2030</v>
      </c>
      <c r="I2319" s="2" t="s">
        <v>453</v>
      </c>
      <c r="N2319" s="11">
        <v>76560</v>
      </c>
      <c r="O2319" s="11">
        <v>322</v>
      </c>
      <c r="P2319" s="2" t="s">
        <v>18</v>
      </c>
      <c r="Q2319" s="2" t="s">
        <v>19</v>
      </c>
      <c r="R2319" s="14">
        <v>60000000</v>
      </c>
      <c r="S2319" s="9">
        <f t="shared" si="104"/>
        <v>-24903810</v>
      </c>
    </row>
    <row r="2320" spans="1:19" ht="13.2">
      <c r="A2320" s="2" t="s">
        <v>3044</v>
      </c>
      <c r="B2320" s="2" t="s">
        <v>3045</v>
      </c>
      <c r="C2320" s="5">
        <v>6.3</v>
      </c>
      <c r="D2320" s="7">
        <v>1999</v>
      </c>
      <c r="E2320" s="7" t="str">
        <f t="shared" si="105"/>
        <v>1990s</v>
      </c>
      <c r="F2320" s="9">
        <v>13376506</v>
      </c>
      <c r="G2320" s="11">
        <v>54</v>
      </c>
      <c r="H2320" s="2" t="s">
        <v>1655</v>
      </c>
      <c r="I2320" s="2" t="s">
        <v>2690</v>
      </c>
      <c r="N2320" s="11">
        <v>10413</v>
      </c>
      <c r="O2320" s="11">
        <v>111</v>
      </c>
      <c r="P2320" s="2" t="s">
        <v>18</v>
      </c>
      <c r="Q2320" s="2" t="s">
        <v>19</v>
      </c>
      <c r="R2320" s="14">
        <v>40000000</v>
      </c>
      <c r="S2320" s="9">
        <f t="shared" si="104"/>
        <v>-26623494</v>
      </c>
    </row>
    <row r="2321" spans="1:21" ht="13.2">
      <c r="A2321" s="2" t="s">
        <v>1988</v>
      </c>
      <c r="B2321" s="2" t="s">
        <v>1991</v>
      </c>
      <c r="C2321" s="5">
        <v>6.3</v>
      </c>
      <c r="D2321" s="7">
        <v>1997</v>
      </c>
      <c r="E2321" s="7" t="str">
        <f t="shared" si="105"/>
        <v>1990s</v>
      </c>
      <c r="F2321" s="9">
        <v>47748610</v>
      </c>
      <c r="G2321" s="11">
        <v>223</v>
      </c>
      <c r="H2321" s="2" t="s">
        <v>1989</v>
      </c>
      <c r="I2321" s="2" t="s">
        <v>1990</v>
      </c>
      <c r="N2321" s="11">
        <v>170179</v>
      </c>
      <c r="O2321" s="11">
        <v>656</v>
      </c>
      <c r="P2321" s="2" t="s">
        <v>18</v>
      </c>
      <c r="Q2321" s="2" t="s">
        <v>19</v>
      </c>
      <c r="R2321" s="14">
        <v>75000000</v>
      </c>
      <c r="S2321" s="9">
        <f t="shared" si="104"/>
        <v>-27251390</v>
      </c>
    </row>
    <row r="2322" spans="1:21" ht="13.2">
      <c r="A2322" s="2" t="s">
        <v>1150</v>
      </c>
      <c r="B2322" s="2" t="s">
        <v>3403</v>
      </c>
      <c r="C2322" s="5">
        <v>6.3</v>
      </c>
      <c r="D2322" s="7">
        <v>2002</v>
      </c>
      <c r="E2322" s="7" t="str">
        <f t="shared" si="105"/>
        <v>2000s</v>
      </c>
      <c r="F2322" s="9">
        <v>6592103</v>
      </c>
      <c r="G2322" s="11">
        <v>149</v>
      </c>
      <c r="H2322" s="2" t="s">
        <v>1103</v>
      </c>
      <c r="I2322" s="2" t="s">
        <v>1559</v>
      </c>
      <c r="N2322" s="11">
        <v>28584</v>
      </c>
      <c r="O2322" s="11">
        <v>232</v>
      </c>
      <c r="P2322" s="2" t="s">
        <v>18</v>
      </c>
      <c r="Q2322" s="2" t="s">
        <v>771</v>
      </c>
      <c r="R2322" s="14">
        <v>35000000</v>
      </c>
      <c r="S2322" s="9">
        <f t="shared" si="104"/>
        <v>-28407897</v>
      </c>
    </row>
    <row r="2323" spans="1:21" ht="13.2">
      <c r="A2323" s="2" t="s">
        <v>558</v>
      </c>
      <c r="B2323" s="2" t="s">
        <v>1660</v>
      </c>
      <c r="C2323" s="5">
        <v>6.3</v>
      </c>
      <c r="D2323" s="7">
        <v>1998</v>
      </c>
      <c r="E2323" s="7" t="str">
        <f t="shared" si="105"/>
        <v>1990s</v>
      </c>
      <c r="F2323" s="9">
        <v>40932372</v>
      </c>
      <c r="G2323" s="11">
        <v>120</v>
      </c>
      <c r="H2323" s="2" t="s">
        <v>33</v>
      </c>
      <c r="I2323" s="2" t="s">
        <v>899</v>
      </c>
      <c r="N2323" s="11">
        <v>58023</v>
      </c>
      <c r="O2323" s="11">
        <v>281</v>
      </c>
      <c r="P2323" s="2" t="s">
        <v>18</v>
      </c>
      <c r="Q2323" s="2" t="s">
        <v>19</v>
      </c>
      <c r="R2323" s="14">
        <v>70000000</v>
      </c>
      <c r="S2323" s="9">
        <f t="shared" si="104"/>
        <v>-29067628</v>
      </c>
    </row>
    <row r="2324" spans="1:21" ht="13.2">
      <c r="A2324" s="2" t="s">
        <v>156</v>
      </c>
      <c r="B2324" s="2" t="s">
        <v>2140</v>
      </c>
      <c r="C2324" s="5">
        <v>6.3</v>
      </c>
      <c r="D2324" s="7">
        <v>2004</v>
      </c>
      <c r="E2324" s="7" t="str">
        <f t="shared" si="105"/>
        <v>2000s</v>
      </c>
      <c r="F2324" s="9">
        <v>28328132</v>
      </c>
      <c r="G2324" s="11">
        <v>117</v>
      </c>
      <c r="H2324" s="2" t="s">
        <v>2139</v>
      </c>
      <c r="I2324" s="2" t="s">
        <v>284</v>
      </c>
      <c r="N2324" s="11">
        <v>38298</v>
      </c>
      <c r="O2324" s="11">
        <v>147</v>
      </c>
      <c r="P2324" s="2" t="s">
        <v>18</v>
      </c>
      <c r="Q2324" s="2" t="s">
        <v>19</v>
      </c>
      <c r="R2324" s="14">
        <v>58000000</v>
      </c>
      <c r="S2324" s="9">
        <f t="shared" si="104"/>
        <v>-29671868</v>
      </c>
    </row>
    <row r="2325" spans="1:21" ht="13.2">
      <c r="A2325" s="2" t="s">
        <v>153</v>
      </c>
      <c r="B2325" s="2" t="s">
        <v>1391</v>
      </c>
      <c r="C2325" s="5">
        <v>6.3</v>
      </c>
      <c r="D2325" s="7">
        <v>1996</v>
      </c>
      <c r="E2325" s="7" t="str">
        <f t="shared" si="105"/>
        <v>1990s</v>
      </c>
      <c r="F2325" s="9">
        <v>37754208</v>
      </c>
      <c r="G2325" s="11">
        <v>132</v>
      </c>
      <c r="H2325" s="2" t="s">
        <v>986</v>
      </c>
      <c r="I2325" s="2" t="s">
        <v>469</v>
      </c>
      <c r="N2325" s="11">
        <v>172217</v>
      </c>
      <c r="O2325" s="11">
        <v>405</v>
      </c>
      <c r="P2325" s="2" t="s">
        <v>18</v>
      </c>
      <c r="Q2325" s="2" t="s">
        <v>19</v>
      </c>
      <c r="R2325" s="14">
        <v>70000000</v>
      </c>
      <c r="S2325" s="9">
        <f t="shared" si="104"/>
        <v>-32245792</v>
      </c>
    </row>
    <row r="2326" spans="1:21" ht="13.2">
      <c r="A2326" s="2" t="s">
        <v>3436</v>
      </c>
      <c r="B2326" s="2" t="s">
        <v>3438</v>
      </c>
      <c r="C2326" s="5">
        <v>6.3</v>
      </c>
      <c r="D2326" s="7">
        <v>2013</v>
      </c>
      <c r="E2326" s="7" t="str">
        <f t="shared" si="105"/>
        <v>2010s</v>
      </c>
      <c r="F2326" s="9">
        <v>4091</v>
      </c>
      <c r="G2326" s="11">
        <v>60</v>
      </c>
      <c r="H2326" s="2" t="s">
        <v>164</v>
      </c>
      <c r="I2326" s="2" t="s">
        <v>3437</v>
      </c>
      <c r="N2326" s="11">
        <v>4265</v>
      </c>
      <c r="O2326" s="11">
        <v>16</v>
      </c>
      <c r="P2326" s="2" t="s">
        <v>18</v>
      </c>
      <c r="Q2326" s="2" t="s">
        <v>332</v>
      </c>
      <c r="R2326" s="14">
        <v>34000000</v>
      </c>
      <c r="S2326" s="9">
        <f t="shared" si="104"/>
        <v>-33995909</v>
      </c>
    </row>
    <row r="2327" spans="1:21" ht="13.2">
      <c r="A2327" s="2" t="s">
        <v>2730</v>
      </c>
      <c r="B2327" s="2" t="s">
        <v>2732</v>
      </c>
      <c r="C2327" s="5">
        <v>6.3</v>
      </c>
      <c r="D2327" s="7">
        <v>2011</v>
      </c>
      <c r="E2327" s="7" t="str">
        <f t="shared" si="105"/>
        <v>2010s</v>
      </c>
      <c r="F2327" s="9">
        <v>8129455</v>
      </c>
      <c r="G2327" s="11">
        <v>152</v>
      </c>
      <c r="H2327" s="2" t="s">
        <v>728</v>
      </c>
      <c r="I2327" s="2" t="s">
        <v>2731</v>
      </c>
      <c r="N2327" s="11">
        <v>89568</v>
      </c>
      <c r="O2327" s="11">
        <v>142</v>
      </c>
      <c r="P2327" s="2" t="s">
        <v>18</v>
      </c>
      <c r="Q2327" s="2" t="s">
        <v>19</v>
      </c>
      <c r="R2327" s="14">
        <v>45000000</v>
      </c>
      <c r="S2327" s="9">
        <f t="shared" si="104"/>
        <v>-36870545</v>
      </c>
    </row>
    <row r="2328" spans="1:21" ht="13.2">
      <c r="A2328" s="2" t="s">
        <v>2812</v>
      </c>
      <c r="B2328" s="2" t="s">
        <v>2815</v>
      </c>
      <c r="C2328" s="5">
        <v>6.3</v>
      </c>
      <c r="D2328" s="7">
        <v>2010</v>
      </c>
      <c r="E2328" s="7" t="str">
        <f t="shared" si="105"/>
        <v>2010s</v>
      </c>
      <c r="F2328" s="9">
        <v>5664251</v>
      </c>
      <c r="G2328" s="11">
        <v>95</v>
      </c>
      <c r="H2328" s="2" t="s">
        <v>2814</v>
      </c>
      <c r="I2328" s="2" t="s">
        <v>2325</v>
      </c>
      <c r="N2328" s="11">
        <v>22309</v>
      </c>
      <c r="O2328" s="11">
        <v>102</v>
      </c>
      <c r="P2328" s="2" t="s">
        <v>18</v>
      </c>
      <c r="Q2328" s="2" t="s">
        <v>104</v>
      </c>
      <c r="R2328" s="14">
        <v>45000000</v>
      </c>
      <c r="S2328" s="9">
        <f t="shared" si="104"/>
        <v>-39335749</v>
      </c>
    </row>
    <row r="2329" spans="1:21" ht="13.2">
      <c r="A2329" s="2" t="s">
        <v>753</v>
      </c>
      <c r="B2329" s="2" t="s">
        <v>756</v>
      </c>
      <c r="C2329" s="5">
        <v>6.3</v>
      </c>
      <c r="D2329" s="7">
        <v>2010</v>
      </c>
      <c r="E2329" s="7" t="str">
        <f t="shared" si="105"/>
        <v>2010s</v>
      </c>
      <c r="F2329" s="9">
        <v>76418654</v>
      </c>
      <c r="G2329" s="11">
        <v>283</v>
      </c>
      <c r="H2329" s="2" t="s">
        <v>755</v>
      </c>
      <c r="I2329" s="2" t="s">
        <v>302</v>
      </c>
      <c r="N2329" s="11">
        <v>148280</v>
      </c>
      <c r="O2329" s="11">
        <v>348</v>
      </c>
      <c r="P2329" s="2" t="s">
        <v>18</v>
      </c>
      <c r="Q2329" s="2" t="s">
        <v>19</v>
      </c>
      <c r="R2329" s="14">
        <v>117000000</v>
      </c>
      <c r="S2329" s="9">
        <f t="shared" si="104"/>
        <v>-40581346</v>
      </c>
    </row>
    <row r="2330" spans="1:21" ht="13.2">
      <c r="A2330" s="2" t="s">
        <v>1683</v>
      </c>
      <c r="B2330" s="2" t="s">
        <v>1684</v>
      </c>
      <c r="C2330" s="5">
        <v>6.3</v>
      </c>
      <c r="D2330" s="7">
        <v>2002</v>
      </c>
      <c r="E2330" s="7" t="str">
        <f t="shared" si="105"/>
        <v>2000s</v>
      </c>
      <c r="F2330" s="9">
        <v>19076815</v>
      </c>
      <c r="G2330" s="11">
        <v>112</v>
      </c>
      <c r="H2330" s="2" t="s">
        <v>1648</v>
      </c>
      <c r="I2330" s="2" t="s">
        <v>539</v>
      </c>
      <c r="N2330" s="11">
        <v>43651</v>
      </c>
      <c r="O2330" s="11">
        <v>196</v>
      </c>
      <c r="P2330" s="2" t="s">
        <v>18</v>
      </c>
      <c r="Q2330" s="2" t="s">
        <v>19</v>
      </c>
      <c r="R2330" s="14">
        <v>60000000</v>
      </c>
      <c r="S2330" s="9">
        <f t="shared" si="104"/>
        <v>-40923185</v>
      </c>
    </row>
    <row r="2331" spans="1:21" ht="13.2">
      <c r="A2331" s="2" t="s">
        <v>364</v>
      </c>
      <c r="B2331" s="2" t="s">
        <v>1395</v>
      </c>
      <c r="C2331" s="5">
        <v>6.3</v>
      </c>
      <c r="D2331" s="7">
        <v>2009</v>
      </c>
      <c r="E2331" s="7" t="str">
        <f t="shared" si="105"/>
        <v>2000s</v>
      </c>
      <c r="F2331" s="9">
        <v>38542418</v>
      </c>
      <c r="G2331" s="11">
        <v>258</v>
      </c>
      <c r="H2331" s="2" t="s">
        <v>1394</v>
      </c>
      <c r="I2331" s="2" t="s">
        <v>539</v>
      </c>
      <c r="N2331" s="11">
        <v>151424</v>
      </c>
      <c r="O2331" s="11">
        <v>252</v>
      </c>
      <c r="P2331" s="2" t="s">
        <v>18</v>
      </c>
      <c r="Q2331" s="2" t="s">
        <v>19</v>
      </c>
      <c r="R2331" s="14">
        <v>80000000</v>
      </c>
      <c r="S2331" s="9">
        <f t="shared" si="104"/>
        <v>-41457582</v>
      </c>
    </row>
    <row r="2332" spans="1:21" ht="13.2">
      <c r="A2332" s="2" t="s">
        <v>2243</v>
      </c>
      <c r="B2332" s="2" t="s">
        <v>2245</v>
      </c>
      <c r="C2332" s="5">
        <v>6.3</v>
      </c>
      <c r="D2332" s="7">
        <v>2003</v>
      </c>
      <c r="E2332" s="7" t="str">
        <f t="shared" si="105"/>
        <v>2000s</v>
      </c>
      <c r="F2332" s="9">
        <v>12870569</v>
      </c>
      <c r="G2332" s="11">
        <v>84</v>
      </c>
      <c r="H2332" s="2" t="s">
        <v>1016</v>
      </c>
      <c r="I2332" s="2" t="s">
        <v>2244</v>
      </c>
      <c r="N2332" s="11">
        <v>13215</v>
      </c>
      <c r="O2332" s="11">
        <v>497</v>
      </c>
      <c r="P2332" s="2" t="s">
        <v>18</v>
      </c>
      <c r="Q2332" s="2" t="s">
        <v>19</v>
      </c>
      <c r="R2332" s="14">
        <v>56000000</v>
      </c>
      <c r="S2332" s="9">
        <f t="shared" si="104"/>
        <v>-43129431</v>
      </c>
    </row>
    <row r="2333" spans="1:21" ht="13.2">
      <c r="A2333" s="2" t="s">
        <v>518</v>
      </c>
      <c r="B2333" s="2" t="s">
        <v>1849</v>
      </c>
      <c r="C2333" s="5">
        <v>6.3</v>
      </c>
      <c r="D2333" s="7">
        <v>2009</v>
      </c>
      <c r="E2333" s="7" t="str">
        <f t="shared" si="105"/>
        <v>2000s</v>
      </c>
      <c r="F2333" s="9">
        <v>19548064</v>
      </c>
      <c r="G2333" s="11">
        <v>138</v>
      </c>
      <c r="H2333" s="2" t="s">
        <v>668</v>
      </c>
      <c r="I2333" s="2" t="s">
        <v>395</v>
      </c>
      <c r="N2333" s="11">
        <v>25681</v>
      </c>
      <c r="O2333" s="11">
        <v>77</v>
      </c>
      <c r="P2333" s="2" t="s">
        <v>18</v>
      </c>
      <c r="Q2333" s="2" t="s">
        <v>1850</v>
      </c>
      <c r="R2333" s="14">
        <v>65000000</v>
      </c>
      <c r="S2333" s="9">
        <f t="shared" si="104"/>
        <v>-45451936</v>
      </c>
    </row>
    <row r="2334" spans="1:21" ht="13.2">
      <c r="A2334" s="2" t="s">
        <v>912</v>
      </c>
      <c r="B2334" s="2" t="s">
        <v>2347</v>
      </c>
      <c r="C2334" s="5">
        <v>6.3</v>
      </c>
      <c r="D2334" s="7">
        <v>2013</v>
      </c>
      <c r="E2334" s="7" t="str">
        <f t="shared" si="105"/>
        <v>2010s</v>
      </c>
      <c r="F2334" s="9">
        <v>2175312</v>
      </c>
      <c r="G2334" s="11">
        <v>272</v>
      </c>
      <c r="H2334" s="2" t="s">
        <v>869</v>
      </c>
      <c r="I2334" s="2" t="s">
        <v>231</v>
      </c>
      <c r="K2334" t="str">
        <f>IF(I3055="Leonardo Dicaprio",B3055," ")</f>
        <v xml:space="preserve"> </v>
      </c>
      <c r="M2334" t="s">
        <v>376</v>
      </c>
      <c r="N2334" s="11">
        <v>131227</v>
      </c>
      <c r="O2334" s="11">
        <v>346</v>
      </c>
      <c r="P2334" s="2" t="s">
        <v>18</v>
      </c>
      <c r="Q2334" s="2" t="s">
        <v>19</v>
      </c>
      <c r="R2334" s="14">
        <v>50000000</v>
      </c>
      <c r="S2334" s="9">
        <f t="shared" si="104"/>
        <v>-47824688</v>
      </c>
      <c r="U2334" s="17">
        <f>ROW(2333:2333)</f>
        <v>2333</v>
      </c>
    </row>
    <row r="2335" spans="1:21" ht="13.2">
      <c r="A2335" s="2" t="s">
        <v>415</v>
      </c>
      <c r="B2335" s="2" t="s">
        <v>417</v>
      </c>
      <c r="C2335" s="5">
        <v>6.3</v>
      </c>
      <c r="D2335" s="7">
        <v>2010</v>
      </c>
      <c r="E2335" s="7" t="str">
        <f t="shared" si="105"/>
        <v>2010s</v>
      </c>
      <c r="F2335" s="9">
        <v>104383624</v>
      </c>
      <c r="G2335" s="11">
        <v>228</v>
      </c>
      <c r="H2335" s="2" t="s">
        <v>119</v>
      </c>
      <c r="I2335" s="2" t="s">
        <v>416</v>
      </c>
      <c r="N2335" s="11">
        <v>106446</v>
      </c>
      <c r="O2335" s="11">
        <v>227</v>
      </c>
      <c r="P2335" s="2" t="s">
        <v>18</v>
      </c>
      <c r="Q2335" s="2" t="s">
        <v>19</v>
      </c>
      <c r="R2335" s="14">
        <v>155000000</v>
      </c>
      <c r="S2335" s="9">
        <f t="shared" si="104"/>
        <v>-50616376</v>
      </c>
    </row>
    <row r="2336" spans="1:21" ht="13.2">
      <c r="A2336" s="2" t="s">
        <v>786</v>
      </c>
      <c r="B2336" s="2" t="s">
        <v>788</v>
      </c>
      <c r="C2336" s="5">
        <v>6.3</v>
      </c>
      <c r="D2336" s="7">
        <v>2016</v>
      </c>
      <c r="E2336" s="7" t="str">
        <f t="shared" si="105"/>
        <v>2010s</v>
      </c>
      <c r="F2336" s="9">
        <v>81638674</v>
      </c>
      <c r="G2336" s="11">
        <v>181</v>
      </c>
      <c r="H2336" s="2" t="s">
        <v>294</v>
      </c>
      <c r="I2336" s="2" t="s">
        <v>787</v>
      </c>
      <c r="N2336" s="11">
        <v>17533</v>
      </c>
      <c r="O2336" s="11">
        <v>115</v>
      </c>
      <c r="P2336" s="2" t="s">
        <v>18</v>
      </c>
      <c r="Q2336" s="2" t="s">
        <v>19</v>
      </c>
      <c r="R2336" s="14">
        <v>135000000</v>
      </c>
      <c r="S2336" s="9">
        <f t="shared" si="104"/>
        <v>-53361326</v>
      </c>
    </row>
    <row r="2337" spans="1:19" ht="13.2">
      <c r="A2337" s="2" t="s">
        <v>252</v>
      </c>
      <c r="B2337" s="2" t="s">
        <v>546</v>
      </c>
      <c r="C2337" s="5">
        <v>6.3</v>
      </c>
      <c r="D2337" s="7">
        <v>2007</v>
      </c>
      <c r="E2337" s="7" t="str">
        <f t="shared" si="105"/>
        <v>2000s</v>
      </c>
      <c r="F2337" s="9">
        <v>82161969</v>
      </c>
      <c r="G2337" s="11">
        <v>287</v>
      </c>
      <c r="H2337" s="2" t="s">
        <v>545</v>
      </c>
      <c r="I2337" s="2" t="s">
        <v>255</v>
      </c>
      <c r="N2337" s="11">
        <v>142440</v>
      </c>
      <c r="O2337" s="11">
        <v>505</v>
      </c>
      <c r="P2337" s="2" t="s">
        <v>18</v>
      </c>
      <c r="Q2337" s="2" t="s">
        <v>19</v>
      </c>
      <c r="R2337" s="14">
        <v>150000000</v>
      </c>
      <c r="S2337" s="9">
        <f t="shared" si="104"/>
        <v>-67838031</v>
      </c>
    </row>
    <row r="2338" spans="1:19" ht="13.2">
      <c r="A2338" s="2" t="s">
        <v>1045</v>
      </c>
      <c r="B2338" s="2" t="s">
        <v>1047</v>
      </c>
      <c r="C2338" s="5">
        <v>6.3</v>
      </c>
      <c r="D2338" s="7">
        <v>2014</v>
      </c>
      <c r="E2338" s="7" t="str">
        <f t="shared" si="105"/>
        <v>2010s</v>
      </c>
      <c r="F2338" s="9">
        <v>23014504</v>
      </c>
      <c r="G2338" s="11">
        <v>355</v>
      </c>
      <c r="H2338" s="2" t="s">
        <v>1046</v>
      </c>
      <c r="I2338" s="2" t="s">
        <v>23</v>
      </c>
      <c r="N2338" s="11">
        <v>172707</v>
      </c>
      <c r="O2338" s="11">
        <v>462</v>
      </c>
      <c r="P2338" s="2" t="s">
        <v>18</v>
      </c>
      <c r="Q2338" s="2" t="s">
        <v>30</v>
      </c>
      <c r="R2338" s="14">
        <v>100000000</v>
      </c>
      <c r="S2338" s="9">
        <f t="shared" si="104"/>
        <v>-76985496</v>
      </c>
    </row>
    <row r="2339" spans="1:19" ht="13.2">
      <c r="A2339" s="2" t="s">
        <v>68</v>
      </c>
      <c r="B2339" s="2" t="s">
        <v>216</v>
      </c>
      <c r="C2339" s="5">
        <v>6.3</v>
      </c>
      <c r="D2339" s="7">
        <v>2013</v>
      </c>
      <c r="E2339" s="7" t="str">
        <f t="shared" si="105"/>
        <v>2010s</v>
      </c>
      <c r="F2339" s="9">
        <v>65171860</v>
      </c>
      <c r="G2339" s="11">
        <v>338</v>
      </c>
      <c r="H2339" s="2" t="s">
        <v>100</v>
      </c>
      <c r="I2339" s="2" t="s">
        <v>215</v>
      </c>
      <c r="N2339" s="11">
        <v>106416</v>
      </c>
      <c r="O2339" s="11">
        <v>205</v>
      </c>
      <c r="P2339" s="2" t="s">
        <v>18</v>
      </c>
      <c r="Q2339" s="2" t="s">
        <v>19</v>
      </c>
      <c r="R2339" s="14">
        <v>195000000</v>
      </c>
      <c r="S2339" s="9">
        <f t="shared" si="104"/>
        <v>-129828140</v>
      </c>
    </row>
    <row r="2340" spans="1:19" ht="13.2">
      <c r="A2340" s="2" t="s">
        <v>333</v>
      </c>
      <c r="B2340" s="2" t="s">
        <v>336</v>
      </c>
      <c r="C2340" s="5">
        <v>6.3</v>
      </c>
      <c r="D2340" s="7">
        <v>2013</v>
      </c>
      <c r="E2340" s="7" t="str">
        <f t="shared" si="105"/>
        <v>2010s</v>
      </c>
      <c r="F2340" s="9">
        <v>38297305</v>
      </c>
      <c r="G2340" s="11">
        <v>218</v>
      </c>
      <c r="H2340" s="2" t="s">
        <v>319</v>
      </c>
      <c r="I2340" s="2" t="s">
        <v>335</v>
      </c>
      <c r="N2340" s="11">
        <v>116994</v>
      </c>
      <c r="O2340" s="11">
        <v>324</v>
      </c>
      <c r="P2340" s="2" t="s">
        <v>18</v>
      </c>
      <c r="Q2340" s="2" t="s">
        <v>19</v>
      </c>
      <c r="R2340" s="14">
        <v>175000000</v>
      </c>
      <c r="S2340" s="9">
        <f t="shared" si="104"/>
        <v>-136702695</v>
      </c>
    </row>
    <row r="2341" spans="1:19" ht="13.2">
      <c r="A2341" s="2" t="s">
        <v>1018</v>
      </c>
      <c r="B2341" s="2" t="s">
        <v>1848</v>
      </c>
      <c r="C2341" s="5">
        <v>6.2</v>
      </c>
      <c r="D2341" s="7">
        <v>2002</v>
      </c>
      <c r="E2341" s="7" t="str">
        <f t="shared" si="105"/>
        <v>2000s</v>
      </c>
      <c r="F2341" s="9">
        <v>213079163</v>
      </c>
      <c r="G2341" s="11">
        <v>194</v>
      </c>
      <c r="H2341" s="2" t="s">
        <v>913</v>
      </c>
      <c r="I2341" s="2" t="s">
        <v>673</v>
      </c>
      <c r="N2341" s="11">
        <v>162909</v>
      </c>
      <c r="O2341" s="11">
        <v>795</v>
      </c>
      <c r="P2341" s="2" t="s">
        <v>18</v>
      </c>
      <c r="Q2341" s="2" t="s">
        <v>19</v>
      </c>
      <c r="R2341" s="14">
        <v>63000000</v>
      </c>
      <c r="S2341" s="9">
        <f t="shared" si="104"/>
        <v>150079163</v>
      </c>
    </row>
    <row r="2342" spans="1:19" ht="13.2">
      <c r="A2342" s="2" t="s">
        <v>229</v>
      </c>
      <c r="B2342" s="2" t="s">
        <v>232</v>
      </c>
      <c r="C2342" s="5">
        <v>6.2</v>
      </c>
      <c r="D2342" s="7">
        <v>2008</v>
      </c>
      <c r="E2342" s="7" t="str">
        <f t="shared" si="105"/>
        <v>2000s</v>
      </c>
      <c r="F2342" s="9">
        <v>317011114</v>
      </c>
      <c r="G2342" s="11">
        <v>470</v>
      </c>
      <c r="H2342" s="2" t="s">
        <v>22</v>
      </c>
      <c r="I2342" s="2" t="s">
        <v>231</v>
      </c>
      <c r="N2342" s="11">
        <v>333847</v>
      </c>
      <c r="O2342" s="11">
        <v>2054</v>
      </c>
      <c r="P2342" s="2" t="s">
        <v>18</v>
      </c>
      <c r="Q2342" s="2" t="s">
        <v>19</v>
      </c>
      <c r="R2342" s="14">
        <v>185000000</v>
      </c>
      <c r="S2342" s="9">
        <f t="shared" si="104"/>
        <v>132011114</v>
      </c>
    </row>
    <row r="2343" spans="1:19" ht="13.2">
      <c r="A2343" s="2" t="s">
        <v>717</v>
      </c>
      <c r="B2343" s="2" t="s">
        <v>4015</v>
      </c>
      <c r="C2343" s="5">
        <v>6.2</v>
      </c>
      <c r="D2343" s="7">
        <v>2014</v>
      </c>
      <c r="E2343" s="7" t="str">
        <f t="shared" si="105"/>
        <v>2010s</v>
      </c>
      <c r="F2343" s="9">
        <v>134141530</v>
      </c>
      <c r="G2343" s="11">
        <v>146</v>
      </c>
      <c r="H2343" s="2" t="s">
        <v>2616</v>
      </c>
      <c r="I2343" s="2" t="s">
        <v>1166</v>
      </c>
      <c r="N2343" s="11">
        <v>75903</v>
      </c>
      <c r="O2343" s="11">
        <v>109</v>
      </c>
      <c r="P2343" s="2" t="s">
        <v>18</v>
      </c>
      <c r="Q2343" s="2" t="s">
        <v>19</v>
      </c>
      <c r="R2343" s="14">
        <v>25000000</v>
      </c>
      <c r="S2343" s="9">
        <f t="shared" si="104"/>
        <v>109141530</v>
      </c>
    </row>
    <row r="2344" spans="1:19" ht="13.2">
      <c r="A2344" s="2" t="s">
        <v>4652</v>
      </c>
      <c r="B2344" s="2" t="s">
        <v>6728</v>
      </c>
      <c r="C2344" s="5">
        <v>6.2</v>
      </c>
      <c r="D2344" s="7">
        <v>1981</v>
      </c>
      <c r="E2344" s="7" t="str">
        <f t="shared" si="105"/>
        <v>1980s</v>
      </c>
      <c r="F2344" s="9">
        <v>105500000</v>
      </c>
      <c r="G2344" s="11">
        <v>75</v>
      </c>
      <c r="H2344" s="2" t="s">
        <v>869</v>
      </c>
      <c r="I2344" s="2" t="s">
        <v>6727</v>
      </c>
      <c r="N2344" s="11">
        <v>31260</v>
      </c>
      <c r="O2344" s="11">
        <v>152</v>
      </c>
      <c r="P2344" s="2" t="s">
        <v>18</v>
      </c>
      <c r="Q2344" s="2" t="s">
        <v>161</v>
      </c>
      <c r="R2344" s="14">
        <v>4000000</v>
      </c>
      <c r="S2344" s="9">
        <f t="shared" si="104"/>
        <v>101500000</v>
      </c>
    </row>
    <row r="2345" spans="1:19" ht="13.2">
      <c r="A2345" s="2" t="s">
        <v>3324</v>
      </c>
      <c r="B2345" s="2" t="s">
        <v>3563</v>
      </c>
      <c r="C2345" s="5">
        <v>6.2</v>
      </c>
      <c r="D2345" s="7">
        <v>1996</v>
      </c>
      <c r="E2345" s="7" t="str">
        <f t="shared" si="105"/>
        <v>1990s</v>
      </c>
      <c r="F2345" s="9">
        <v>105444419</v>
      </c>
      <c r="G2345" s="11">
        <v>50</v>
      </c>
      <c r="H2345" s="2" t="s">
        <v>869</v>
      </c>
      <c r="I2345" s="2" t="s">
        <v>1970</v>
      </c>
      <c r="N2345" s="11">
        <v>31817</v>
      </c>
      <c r="O2345" s="11">
        <v>117</v>
      </c>
      <c r="P2345" s="2" t="s">
        <v>18</v>
      </c>
      <c r="Q2345" s="2" t="s">
        <v>19</v>
      </c>
      <c r="R2345" s="14">
        <v>26000000</v>
      </c>
      <c r="S2345" s="9">
        <f t="shared" si="104"/>
        <v>79444419</v>
      </c>
    </row>
    <row r="2346" spans="1:19" ht="13.2">
      <c r="A2346" s="2" t="s">
        <v>43</v>
      </c>
      <c r="B2346" s="2" t="s">
        <v>47</v>
      </c>
      <c r="C2346" s="5">
        <v>6.2</v>
      </c>
      <c r="D2346" s="7">
        <v>2007</v>
      </c>
      <c r="E2346" s="7" t="str">
        <f t="shared" si="105"/>
        <v>2000s</v>
      </c>
      <c r="F2346" s="9">
        <v>336530303</v>
      </c>
      <c r="G2346" s="11">
        <v>392</v>
      </c>
      <c r="H2346" s="2" t="s">
        <v>45</v>
      </c>
      <c r="I2346" s="2" t="s">
        <v>46</v>
      </c>
      <c r="N2346" s="11">
        <v>383056</v>
      </c>
      <c r="O2346" s="11">
        <v>1902</v>
      </c>
      <c r="P2346" s="2" t="s">
        <v>18</v>
      </c>
      <c r="Q2346" s="2" t="s">
        <v>19</v>
      </c>
      <c r="R2346" s="14">
        <v>258000000</v>
      </c>
      <c r="S2346" s="9">
        <f t="shared" si="104"/>
        <v>78530303</v>
      </c>
    </row>
    <row r="2347" spans="1:19" ht="13.2">
      <c r="A2347" s="2" t="s">
        <v>1514</v>
      </c>
      <c r="B2347" s="2" t="s">
        <v>4794</v>
      </c>
      <c r="C2347" s="5">
        <v>6.2</v>
      </c>
      <c r="D2347" s="7">
        <v>2001</v>
      </c>
      <c r="E2347" s="7" t="str">
        <f t="shared" si="105"/>
        <v>2000s</v>
      </c>
      <c r="F2347" s="9">
        <v>95001351</v>
      </c>
      <c r="G2347" s="11">
        <v>163</v>
      </c>
      <c r="H2347" s="2" t="s">
        <v>874</v>
      </c>
      <c r="I2347" s="2" t="s">
        <v>1255</v>
      </c>
      <c r="N2347" s="11">
        <v>131801</v>
      </c>
      <c r="O2347" s="11">
        <v>548</v>
      </c>
      <c r="P2347" s="2" t="s">
        <v>18</v>
      </c>
      <c r="Q2347" s="2" t="s">
        <v>19</v>
      </c>
      <c r="R2347" s="14">
        <v>18000000</v>
      </c>
      <c r="S2347" s="9">
        <f t="shared" si="104"/>
        <v>77001351</v>
      </c>
    </row>
    <row r="2348" spans="1:19" ht="13.2">
      <c r="A2348" s="2" t="s">
        <v>1607</v>
      </c>
      <c r="B2348" s="2" t="s">
        <v>3561</v>
      </c>
      <c r="C2348" s="5">
        <v>6.2</v>
      </c>
      <c r="D2348" s="7">
        <v>2001</v>
      </c>
      <c r="E2348" s="7" t="str">
        <f t="shared" si="105"/>
        <v>2000s</v>
      </c>
      <c r="F2348" s="9">
        <v>108244774</v>
      </c>
      <c r="G2348" s="11">
        <v>108</v>
      </c>
      <c r="H2348" s="2" t="s">
        <v>1359</v>
      </c>
      <c r="I2348" s="2" t="s">
        <v>155</v>
      </c>
      <c r="N2348" s="11">
        <v>94049</v>
      </c>
      <c r="O2348" s="11">
        <v>301</v>
      </c>
      <c r="P2348" s="2" t="s">
        <v>18</v>
      </c>
      <c r="Q2348" s="2" t="s">
        <v>19</v>
      </c>
      <c r="R2348" s="14">
        <v>37000000</v>
      </c>
      <c r="S2348" s="9">
        <f t="shared" si="104"/>
        <v>71244774</v>
      </c>
    </row>
    <row r="2349" spans="1:19" ht="13.2">
      <c r="A2349" s="2" t="s">
        <v>5790</v>
      </c>
      <c r="B2349" s="2" t="s">
        <v>5791</v>
      </c>
      <c r="C2349" s="5">
        <v>6.2</v>
      </c>
      <c r="D2349" s="7">
        <v>2006</v>
      </c>
      <c r="E2349" s="7" t="str">
        <f t="shared" si="105"/>
        <v>2000s</v>
      </c>
      <c r="F2349" s="9">
        <v>80150343</v>
      </c>
      <c r="G2349" s="11">
        <v>210</v>
      </c>
      <c r="H2349" s="2" t="s">
        <v>2379</v>
      </c>
      <c r="I2349" s="2" t="s">
        <v>2699</v>
      </c>
      <c r="N2349" s="11">
        <v>142115</v>
      </c>
      <c r="O2349" s="11">
        <v>614</v>
      </c>
      <c r="P2349" s="2" t="s">
        <v>18</v>
      </c>
      <c r="Q2349" s="2" t="s">
        <v>19</v>
      </c>
      <c r="R2349" s="14">
        <v>10000000</v>
      </c>
      <c r="S2349" s="9">
        <f t="shared" si="104"/>
        <v>70150343</v>
      </c>
    </row>
    <row r="2350" spans="1:19" ht="13.2">
      <c r="A2350" s="2" t="s">
        <v>2392</v>
      </c>
      <c r="B2350" s="2" t="s">
        <v>4322</v>
      </c>
      <c r="C2350" s="5">
        <v>6.2</v>
      </c>
      <c r="D2350" s="7">
        <v>2007</v>
      </c>
      <c r="E2350" s="7" t="str">
        <f t="shared" si="105"/>
        <v>2000s</v>
      </c>
      <c r="F2350" s="9">
        <v>90636983</v>
      </c>
      <c r="G2350" s="11">
        <v>112</v>
      </c>
      <c r="H2350" s="2" t="s">
        <v>3473</v>
      </c>
      <c r="I2350" s="2" t="s">
        <v>586</v>
      </c>
      <c r="N2350" s="11">
        <v>44021</v>
      </c>
      <c r="O2350" s="11">
        <v>83</v>
      </c>
      <c r="P2350" s="2" t="s">
        <v>18</v>
      </c>
      <c r="Q2350" s="2" t="s">
        <v>19</v>
      </c>
      <c r="R2350" s="14">
        <v>22000000</v>
      </c>
      <c r="S2350" s="9">
        <f t="shared" si="104"/>
        <v>68636983</v>
      </c>
    </row>
    <row r="2351" spans="1:19" ht="13.2">
      <c r="A2351" s="2" t="s">
        <v>2020</v>
      </c>
      <c r="B2351" s="2" t="s">
        <v>2618</v>
      </c>
      <c r="C2351" s="5">
        <v>6.2</v>
      </c>
      <c r="D2351" s="7">
        <v>2000</v>
      </c>
      <c r="E2351" s="7" t="str">
        <f t="shared" si="105"/>
        <v>2000s</v>
      </c>
      <c r="F2351" s="9">
        <v>106807667</v>
      </c>
      <c r="G2351" s="11">
        <v>140</v>
      </c>
      <c r="H2351" s="2" t="s">
        <v>2616</v>
      </c>
      <c r="I2351" s="2" t="s">
        <v>2617</v>
      </c>
      <c r="N2351" s="11">
        <v>137377</v>
      </c>
      <c r="O2351" s="11">
        <v>370</v>
      </c>
      <c r="P2351" s="2" t="s">
        <v>18</v>
      </c>
      <c r="Q2351" s="2" t="s">
        <v>19</v>
      </c>
      <c r="R2351" s="14">
        <v>45000000</v>
      </c>
      <c r="S2351" s="9">
        <f t="shared" si="104"/>
        <v>61807667</v>
      </c>
    </row>
    <row r="2352" spans="1:19" ht="13.2">
      <c r="A2352" s="2" t="s">
        <v>474</v>
      </c>
      <c r="B2352" s="2" t="s">
        <v>6109</v>
      </c>
      <c r="C2352" s="5">
        <v>6.2</v>
      </c>
      <c r="D2352" s="7">
        <v>1984</v>
      </c>
      <c r="E2352" s="7" t="str">
        <f t="shared" si="105"/>
        <v>1980s</v>
      </c>
      <c r="F2352" s="9">
        <v>69800000</v>
      </c>
      <c r="G2352" s="11">
        <v>43</v>
      </c>
      <c r="H2352" s="2" t="s">
        <v>1754</v>
      </c>
      <c r="I2352" s="2" t="s">
        <v>192</v>
      </c>
      <c r="N2352" s="11">
        <v>54723</v>
      </c>
      <c r="O2352" s="11">
        <v>99</v>
      </c>
      <c r="P2352" s="2" t="s">
        <v>18</v>
      </c>
      <c r="Q2352" s="2" t="s">
        <v>19</v>
      </c>
      <c r="R2352" s="14">
        <v>8000000</v>
      </c>
      <c r="S2352" s="9">
        <f t="shared" si="104"/>
        <v>61800000</v>
      </c>
    </row>
    <row r="2353" spans="1:19" ht="13.2">
      <c r="A2353" s="2" t="s">
        <v>507</v>
      </c>
      <c r="B2353" s="2" t="s">
        <v>6658</v>
      </c>
      <c r="C2353" s="5">
        <v>6.2</v>
      </c>
      <c r="D2353" s="7">
        <v>2015</v>
      </c>
      <c r="E2353" s="7" t="str">
        <f t="shared" si="105"/>
        <v>2010s</v>
      </c>
      <c r="F2353" s="9">
        <v>65069140</v>
      </c>
      <c r="G2353" s="11">
        <v>371</v>
      </c>
      <c r="H2353" s="2" t="s">
        <v>2554</v>
      </c>
      <c r="I2353" s="2" t="s">
        <v>6657</v>
      </c>
      <c r="N2353" s="11">
        <v>65299</v>
      </c>
      <c r="O2353" s="11">
        <v>455</v>
      </c>
      <c r="P2353" s="2" t="s">
        <v>18</v>
      </c>
      <c r="Q2353" s="2" t="s">
        <v>19</v>
      </c>
      <c r="R2353" s="14">
        <v>5000000</v>
      </c>
      <c r="S2353" s="9">
        <f t="shared" si="104"/>
        <v>60069140</v>
      </c>
    </row>
    <row r="2354" spans="1:19" ht="13.2">
      <c r="A2354" s="2" t="s">
        <v>5117</v>
      </c>
      <c r="B2354" s="2" t="s">
        <v>5118</v>
      </c>
      <c r="C2354" s="5">
        <v>6.2</v>
      </c>
      <c r="D2354" s="7">
        <v>2013</v>
      </c>
      <c r="E2354" s="7" t="str">
        <f t="shared" si="105"/>
        <v>2010s</v>
      </c>
      <c r="F2354" s="9">
        <v>71588220</v>
      </c>
      <c r="G2354" s="11">
        <v>393</v>
      </c>
      <c r="H2354" s="2" t="s">
        <v>3289</v>
      </c>
      <c r="I2354" s="2" t="s">
        <v>2852</v>
      </c>
      <c r="N2354" s="11">
        <v>134869</v>
      </c>
      <c r="O2354" s="11">
        <v>304</v>
      </c>
      <c r="P2354" s="2" t="s">
        <v>18</v>
      </c>
      <c r="Q2354" s="2" t="s">
        <v>161</v>
      </c>
      <c r="R2354" s="14">
        <v>20000000</v>
      </c>
      <c r="S2354" s="9">
        <f t="shared" si="104"/>
        <v>51588220</v>
      </c>
    </row>
    <row r="2355" spans="1:19" ht="13.2">
      <c r="A2355" s="2" t="s">
        <v>1141</v>
      </c>
      <c r="B2355" s="2" t="s">
        <v>5116</v>
      </c>
      <c r="C2355" s="5">
        <v>6.2</v>
      </c>
      <c r="D2355" s="7">
        <v>2010</v>
      </c>
      <c r="E2355" s="7" t="str">
        <f t="shared" si="105"/>
        <v>2010s</v>
      </c>
      <c r="F2355" s="9">
        <v>64001297</v>
      </c>
      <c r="G2355" s="11">
        <v>111</v>
      </c>
      <c r="H2355" s="2" t="s">
        <v>1492</v>
      </c>
      <c r="I2355" s="2" t="s">
        <v>282</v>
      </c>
      <c r="N2355" s="11">
        <v>32002</v>
      </c>
      <c r="O2355" s="11">
        <v>103</v>
      </c>
      <c r="P2355" s="2" t="s">
        <v>18</v>
      </c>
      <c r="Q2355" s="2" t="s">
        <v>19</v>
      </c>
      <c r="R2355" s="14">
        <v>15000000</v>
      </c>
      <c r="S2355" s="9">
        <f t="shared" si="104"/>
        <v>49001297</v>
      </c>
    </row>
    <row r="2356" spans="1:19" ht="13.2">
      <c r="A2356" s="2" t="s">
        <v>1349</v>
      </c>
      <c r="B2356" s="2" t="s">
        <v>4022</v>
      </c>
      <c r="C2356" s="5">
        <v>6.2</v>
      </c>
      <c r="D2356" s="7">
        <v>2011</v>
      </c>
      <c r="E2356" s="7" t="str">
        <f t="shared" si="105"/>
        <v>2010s</v>
      </c>
      <c r="F2356" s="9">
        <v>70625986</v>
      </c>
      <c r="G2356" s="11">
        <v>245</v>
      </c>
      <c r="H2356" s="2" t="s">
        <v>874</v>
      </c>
      <c r="I2356" s="2" t="s">
        <v>469</v>
      </c>
      <c r="N2356" s="11">
        <v>168717</v>
      </c>
      <c r="O2356" s="11">
        <v>178</v>
      </c>
      <c r="P2356" s="2" t="s">
        <v>18</v>
      </c>
      <c r="Q2356" s="2" t="s">
        <v>19</v>
      </c>
      <c r="R2356" s="14">
        <v>25000000</v>
      </c>
      <c r="S2356" s="9">
        <f t="shared" si="104"/>
        <v>45625986</v>
      </c>
    </row>
    <row r="2357" spans="1:19" ht="13.2">
      <c r="A2357" s="2" t="s">
        <v>3843</v>
      </c>
      <c r="B2357" s="2" t="s">
        <v>3844</v>
      </c>
      <c r="C2357" s="5">
        <v>6.2</v>
      </c>
      <c r="D2357" s="7">
        <v>2014</v>
      </c>
      <c r="E2357" s="7" t="str">
        <f t="shared" si="105"/>
        <v>2010s</v>
      </c>
      <c r="F2357" s="9">
        <v>66950483</v>
      </c>
      <c r="G2357" s="11">
        <v>119</v>
      </c>
      <c r="H2357" s="2" t="s">
        <v>1492</v>
      </c>
      <c r="I2357" s="2" t="s">
        <v>1113</v>
      </c>
      <c r="N2357" s="11">
        <v>29738</v>
      </c>
      <c r="O2357" s="11">
        <v>85</v>
      </c>
      <c r="P2357" s="2" t="s">
        <v>18</v>
      </c>
      <c r="Q2357" s="2" t="s">
        <v>19</v>
      </c>
      <c r="R2357" s="14">
        <v>28000000</v>
      </c>
      <c r="S2357" s="9">
        <f t="shared" si="104"/>
        <v>38950483</v>
      </c>
    </row>
    <row r="2358" spans="1:19" ht="13.2">
      <c r="A2358" s="2" t="s">
        <v>3481</v>
      </c>
      <c r="B2358" s="2" t="s">
        <v>3482</v>
      </c>
      <c r="C2358" s="5">
        <v>6.2</v>
      </c>
      <c r="D2358" s="7">
        <v>2010</v>
      </c>
      <c r="E2358" s="7" t="str">
        <f t="shared" si="105"/>
        <v>2010s</v>
      </c>
      <c r="F2358" s="9">
        <v>57744720</v>
      </c>
      <c r="G2358" s="11">
        <v>119</v>
      </c>
      <c r="H2358" s="2" t="s">
        <v>200</v>
      </c>
      <c r="I2358" s="2" t="s">
        <v>199</v>
      </c>
      <c r="N2358" s="11">
        <v>46961</v>
      </c>
      <c r="O2358" s="11">
        <v>132</v>
      </c>
      <c r="P2358" s="2" t="s">
        <v>18</v>
      </c>
      <c r="Q2358" s="2" t="s">
        <v>19</v>
      </c>
      <c r="R2358" s="14">
        <v>20000000</v>
      </c>
      <c r="S2358" s="9">
        <f t="shared" si="104"/>
        <v>37744720</v>
      </c>
    </row>
    <row r="2359" spans="1:19" ht="13.2">
      <c r="A2359" s="2" t="s">
        <v>585</v>
      </c>
      <c r="B2359" s="2" t="s">
        <v>4908</v>
      </c>
      <c r="C2359" s="5">
        <v>6.2</v>
      </c>
      <c r="D2359" s="7">
        <v>2008</v>
      </c>
      <c r="E2359" s="7" t="str">
        <f t="shared" si="105"/>
        <v>2000s</v>
      </c>
      <c r="F2359" s="9">
        <v>58006147</v>
      </c>
      <c r="G2359" s="11">
        <v>97</v>
      </c>
      <c r="H2359" s="2" t="s">
        <v>2258</v>
      </c>
      <c r="I2359" s="2" t="s">
        <v>4907</v>
      </c>
      <c r="N2359" s="11">
        <v>67653</v>
      </c>
      <c r="O2359" s="11">
        <v>108</v>
      </c>
      <c r="P2359" s="2" t="s">
        <v>18</v>
      </c>
      <c r="Q2359" s="2" t="s">
        <v>19</v>
      </c>
      <c r="R2359" s="14">
        <v>23000000</v>
      </c>
      <c r="S2359" s="9">
        <f t="shared" si="104"/>
        <v>35006147</v>
      </c>
    </row>
    <row r="2360" spans="1:19" ht="13.2">
      <c r="A2360" s="2" t="s">
        <v>674</v>
      </c>
      <c r="B2360" s="2" t="s">
        <v>2184</v>
      </c>
      <c r="C2360" s="5">
        <v>6.2</v>
      </c>
      <c r="D2360" s="7">
        <v>2005</v>
      </c>
      <c r="E2360" s="7" t="str">
        <f t="shared" si="105"/>
        <v>2000s</v>
      </c>
      <c r="F2360" s="9">
        <v>89706988</v>
      </c>
      <c r="G2360" s="11">
        <v>231</v>
      </c>
      <c r="H2360" s="2" t="s">
        <v>995</v>
      </c>
      <c r="I2360" s="2" t="s">
        <v>2183</v>
      </c>
      <c r="N2360" s="11">
        <v>126746</v>
      </c>
      <c r="O2360" s="11">
        <v>600</v>
      </c>
      <c r="P2360" s="2" t="s">
        <v>18</v>
      </c>
      <c r="Q2360" s="2" t="s">
        <v>19</v>
      </c>
      <c r="R2360" s="14">
        <v>55000000</v>
      </c>
      <c r="S2360" s="9">
        <f t="shared" si="104"/>
        <v>34706988</v>
      </c>
    </row>
    <row r="2361" spans="1:19" ht="13.2">
      <c r="A2361" s="2" t="s">
        <v>1567</v>
      </c>
      <c r="B2361" s="2" t="s">
        <v>3276</v>
      </c>
      <c r="C2361" s="5">
        <v>6.2</v>
      </c>
      <c r="D2361" s="7">
        <v>2012</v>
      </c>
      <c r="E2361" s="7" t="str">
        <f t="shared" si="105"/>
        <v>2010s</v>
      </c>
      <c r="F2361" s="9">
        <v>67523385</v>
      </c>
      <c r="G2361" s="11">
        <v>285</v>
      </c>
      <c r="H2361" s="2" t="s">
        <v>869</v>
      </c>
      <c r="I2361" s="2" t="s">
        <v>3275</v>
      </c>
      <c r="N2361" s="11">
        <v>104005</v>
      </c>
      <c r="O2361" s="11">
        <v>248</v>
      </c>
      <c r="P2361" s="2" t="s">
        <v>18</v>
      </c>
      <c r="Q2361" s="2" t="s">
        <v>19</v>
      </c>
      <c r="R2361" s="14">
        <v>35000000</v>
      </c>
      <c r="S2361" s="9">
        <f t="shared" si="104"/>
        <v>32523385</v>
      </c>
    </row>
    <row r="2362" spans="1:19" ht="13.2">
      <c r="A2362" s="2" t="s">
        <v>569</v>
      </c>
      <c r="B2362" s="2" t="s">
        <v>2377</v>
      </c>
      <c r="C2362" s="5">
        <v>6.2</v>
      </c>
      <c r="D2362" s="7">
        <v>2009</v>
      </c>
      <c r="E2362" s="7" t="str">
        <f t="shared" si="105"/>
        <v>2000s</v>
      </c>
      <c r="F2362" s="9">
        <v>79948113</v>
      </c>
      <c r="G2362" s="11">
        <v>279</v>
      </c>
      <c r="H2362" s="2" t="s">
        <v>1130</v>
      </c>
      <c r="I2362" s="2" t="s">
        <v>395</v>
      </c>
      <c r="N2362" s="11">
        <v>186879</v>
      </c>
      <c r="O2362" s="11">
        <v>791</v>
      </c>
      <c r="P2362" s="2" t="s">
        <v>18</v>
      </c>
      <c r="Q2362" s="2" t="s">
        <v>19</v>
      </c>
      <c r="R2362" s="14">
        <v>50000000</v>
      </c>
      <c r="S2362" s="9">
        <f t="shared" si="104"/>
        <v>29948113</v>
      </c>
    </row>
    <row r="2363" spans="1:19" ht="13.2">
      <c r="A2363" s="2" t="s">
        <v>339</v>
      </c>
      <c r="B2363" s="2" t="s">
        <v>3255</v>
      </c>
      <c r="C2363" s="5">
        <v>6.2</v>
      </c>
      <c r="D2363" s="7">
        <v>2005</v>
      </c>
      <c r="E2363" s="7" t="str">
        <f t="shared" si="105"/>
        <v>2000s</v>
      </c>
      <c r="F2363" s="9">
        <v>63939454</v>
      </c>
      <c r="G2363" s="11">
        <v>127</v>
      </c>
      <c r="H2363" s="2" t="s">
        <v>3254</v>
      </c>
      <c r="I2363" s="2" t="s">
        <v>1175</v>
      </c>
      <c r="N2363" s="11">
        <v>61321</v>
      </c>
      <c r="O2363" s="11">
        <v>217</v>
      </c>
      <c r="P2363" s="2" t="s">
        <v>18</v>
      </c>
      <c r="Q2363" s="2" t="s">
        <v>19</v>
      </c>
      <c r="R2363" s="14">
        <v>35000000</v>
      </c>
      <c r="S2363" s="9">
        <f t="shared" si="104"/>
        <v>28939454</v>
      </c>
    </row>
    <row r="2364" spans="1:19" ht="13.2">
      <c r="A2364" s="2" t="s">
        <v>5140</v>
      </c>
      <c r="B2364" s="2" t="s">
        <v>5141</v>
      </c>
      <c r="C2364" s="5">
        <v>6.2</v>
      </c>
      <c r="D2364" s="7">
        <v>2015</v>
      </c>
      <c r="E2364" s="7" t="str">
        <f t="shared" si="105"/>
        <v>2010s</v>
      </c>
      <c r="F2364" s="9">
        <v>42592530</v>
      </c>
      <c r="G2364" s="11">
        <v>198</v>
      </c>
      <c r="H2364" s="2" t="s">
        <v>491</v>
      </c>
      <c r="I2364" s="2" t="s">
        <v>813</v>
      </c>
      <c r="N2364" s="11">
        <v>29867</v>
      </c>
      <c r="O2364" s="11">
        <v>181</v>
      </c>
      <c r="P2364" s="2" t="s">
        <v>18</v>
      </c>
      <c r="Q2364" s="2" t="s">
        <v>19</v>
      </c>
      <c r="R2364" s="14">
        <v>15000000</v>
      </c>
      <c r="S2364" s="9">
        <f t="shared" si="104"/>
        <v>27592530</v>
      </c>
    </row>
    <row r="2365" spans="1:19" ht="13.2">
      <c r="A2365" s="2" t="s">
        <v>471</v>
      </c>
      <c r="B2365" s="2" t="s">
        <v>5816</v>
      </c>
      <c r="C2365" s="5">
        <v>6.2</v>
      </c>
      <c r="D2365" s="7">
        <v>1985</v>
      </c>
      <c r="E2365" s="7" t="str">
        <f t="shared" si="105"/>
        <v>1980s</v>
      </c>
      <c r="F2365" s="9">
        <v>36200000</v>
      </c>
      <c r="G2365" s="11">
        <v>117</v>
      </c>
      <c r="H2365" s="2" t="s">
        <v>136</v>
      </c>
      <c r="I2365" s="2" t="s">
        <v>5815</v>
      </c>
      <c r="N2365" s="11">
        <v>101840</v>
      </c>
      <c r="O2365" s="11">
        <v>193</v>
      </c>
      <c r="P2365" s="2" t="s">
        <v>18</v>
      </c>
      <c r="Q2365" s="2" t="s">
        <v>219</v>
      </c>
      <c r="R2365" s="14">
        <v>12305523</v>
      </c>
      <c r="S2365" s="9">
        <f t="shared" si="104"/>
        <v>23894477</v>
      </c>
    </row>
    <row r="2366" spans="1:19" ht="13.2">
      <c r="A2366" s="2" t="s">
        <v>1247</v>
      </c>
      <c r="B2366" s="2" t="s">
        <v>1743</v>
      </c>
      <c r="C2366" s="5">
        <v>6.2</v>
      </c>
      <c r="D2366" s="7">
        <v>1999</v>
      </c>
      <c r="E2366" s="7" t="str">
        <f t="shared" si="105"/>
        <v>1990s</v>
      </c>
      <c r="F2366" s="9">
        <v>87704396</v>
      </c>
      <c r="G2366" s="11">
        <v>138</v>
      </c>
      <c r="H2366" s="2" t="s">
        <v>840</v>
      </c>
      <c r="I2366" s="2" t="s">
        <v>541</v>
      </c>
      <c r="N2366" s="11">
        <v>88132</v>
      </c>
      <c r="O2366" s="11">
        <v>274</v>
      </c>
      <c r="P2366" s="2" t="s">
        <v>18</v>
      </c>
      <c r="Q2366" s="2" t="s">
        <v>19</v>
      </c>
      <c r="R2366" s="14">
        <v>66000000</v>
      </c>
      <c r="S2366" s="9">
        <f t="shared" si="104"/>
        <v>21704396</v>
      </c>
    </row>
    <row r="2367" spans="1:19" ht="13.2">
      <c r="A2367" s="2" t="s">
        <v>3478</v>
      </c>
      <c r="B2367" s="2" t="s">
        <v>3479</v>
      </c>
      <c r="C2367" s="5">
        <v>6.2</v>
      </c>
      <c r="D2367" s="7">
        <v>1999</v>
      </c>
      <c r="E2367" s="7" t="str">
        <f t="shared" si="105"/>
        <v>1990s</v>
      </c>
      <c r="F2367" s="9">
        <v>50041732</v>
      </c>
      <c r="G2367" s="11">
        <v>131</v>
      </c>
      <c r="H2367" s="2" t="s">
        <v>2897</v>
      </c>
      <c r="I2367" s="2" t="s">
        <v>2887</v>
      </c>
      <c r="N2367" s="11">
        <v>54390</v>
      </c>
      <c r="O2367" s="11">
        <v>398</v>
      </c>
      <c r="P2367" s="2" t="s">
        <v>18</v>
      </c>
      <c r="Q2367" s="2" t="s">
        <v>19</v>
      </c>
      <c r="R2367" s="14">
        <v>29000000</v>
      </c>
      <c r="S2367" s="9">
        <f t="shared" si="104"/>
        <v>21041732</v>
      </c>
    </row>
    <row r="2368" spans="1:19" ht="13.2">
      <c r="A2368" s="2" t="s">
        <v>2672</v>
      </c>
      <c r="B2368" s="2" t="s">
        <v>3949</v>
      </c>
      <c r="C2368" s="5">
        <v>6.2</v>
      </c>
      <c r="D2368" s="7">
        <v>2003</v>
      </c>
      <c r="E2368" s="7" t="str">
        <f t="shared" si="105"/>
        <v>2000s</v>
      </c>
      <c r="F2368" s="9">
        <v>46455802</v>
      </c>
      <c r="G2368" s="11">
        <v>175</v>
      </c>
      <c r="H2368" s="2" t="s">
        <v>2554</v>
      </c>
      <c r="I2368" s="2" t="s">
        <v>3773</v>
      </c>
      <c r="N2368" s="11">
        <v>120786</v>
      </c>
      <c r="O2368" s="11">
        <v>472</v>
      </c>
      <c r="P2368" s="2" t="s">
        <v>18</v>
      </c>
      <c r="Q2368" s="2" t="s">
        <v>19</v>
      </c>
      <c r="R2368" s="14">
        <v>26000000</v>
      </c>
      <c r="S2368" s="9">
        <f t="shared" si="104"/>
        <v>20455802</v>
      </c>
    </row>
    <row r="2369" spans="1:19" ht="13.2">
      <c r="A2369" s="2" t="s">
        <v>3199</v>
      </c>
      <c r="B2369" s="2" t="s">
        <v>3201</v>
      </c>
      <c r="C2369" s="5">
        <v>6.2</v>
      </c>
      <c r="D2369" s="7">
        <v>1983</v>
      </c>
      <c r="E2369" s="7" t="str">
        <f t="shared" si="105"/>
        <v>1980s</v>
      </c>
      <c r="F2369" s="9">
        <v>55500000</v>
      </c>
      <c r="G2369" s="11">
        <v>89</v>
      </c>
      <c r="H2369" s="2" t="s">
        <v>27</v>
      </c>
      <c r="I2369" s="2" t="s">
        <v>3200</v>
      </c>
      <c r="N2369" s="11">
        <v>48636</v>
      </c>
      <c r="O2369" s="11">
        <v>214</v>
      </c>
      <c r="P2369" s="2" t="s">
        <v>18</v>
      </c>
      <c r="Q2369" s="2" t="s">
        <v>30</v>
      </c>
      <c r="R2369" s="14">
        <v>36000000</v>
      </c>
      <c r="S2369" s="9">
        <f t="shared" si="104"/>
        <v>19500000</v>
      </c>
    </row>
    <row r="2370" spans="1:19" ht="13.2">
      <c r="A2370" s="2" t="s">
        <v>2168</v>
      </c>
      <c r="B2370" s="2" t="s">
        <v>5596</v>
      </c>
      <c r="C2370" s="5">
        <v>6.2</v>
      </c>
      <c r="D2370" s="7">
        <v>2001</v>
      </c>
      <c r="E2370" s="7" t="str">
        <f t="shared" si="105"/>
        <v>2000s</v>
      </c>
      <c r="F2370" s="9">
        <v>31155435</v>
      </c>
      <c r="G2370" s="11">
        <v>34</v>
      </c>
      <c r="H2370" s="2" t="s">
        <v>1385</v>
      </c>
      <c r="I2370" s="2" t="s">
        <v>1609</v>
      </c>
      <c r="N2370" s="11">
        <v>42644</v>
      </c>
      <c r="O2370" s="11">
        <v>102</v>
      </c>
      <c r="P2370" s="2" t="s">
        <v>18</v>
      </c>
      <c r="Q2370" s="2" t="s">
        <v>19</v>
      </c>
      <c r="R2370" s="14">
        <v>12000000</v>
      </c>
      <c r="S2370" s="9">
        <f t="shared" ref="S2370:S2433" si="106">F2370-R2370</f>
        <v>19155435</v>
      </c>
    </row>
    <row r="2371" spans="1:19" ht="13.2">
      <c r="A2371" s="2" t="s">
        <v>2382</v>
      </c>
      <c r="B2371" s="2" t="s">
        <v>4494</v>
      </c>
      <c r="C2371" s="5">
        <v>6.2</v>
      </c>
      <c r="D2371" s="7">
        <v>1991</v>
      </c>
      <c r="E2371" s="7" t="str">
        <f t="shared" ref="E2371:E2434" si="107">LEFT(D2371,3)&amp;"0s"</f>
        <v>1990s</v>
      </c>
      <c r="F2371" s="9">
        <v>38037513</v>
      </c>
      <c r="G2371" s="11">
        <v>43</v>
      </c>
      <c r="H2371" s="2" t="s">
        <v>4493</v>
      </c>
      <c r="I2371" s="2" t="s">
        <v>335</v>
      </c>
      <c r="N2371" s="11">
        <v>49680</v>
      </c>
      <c r="O2371" s="11">
        <v>117</v>
      </c>
      <c r="P2371" s="2" t="s">
        <v>18</v>
      </c>
      <c r="Q2371" s="2" t="s">
        <v>19</v>
      </c>
      <c r="R2371" s="14">
        <v>20000000</v>
      </c>
      <c r="S2371" s="9">
        <f t="shared" si="106"/>
        <v>18037513</v>
      </c>
    </row>
    <row r="2372" spans="1:19" ht="13.2">
      <c r="A2372" s="2" t="s">
        <v>308</v>
      </c>
      <c r="B2372" s="2" t="s">
        <v>6352</v>
      </c>
      <c r="C2372" s="5">
        <v>6.2</v>
      </c>
      <c r="D2372" s="7">
        <v>1993</v>
      </c>
      <c r="E2372" s="7" t="str">
        <f t="shared" si="107"/>
        <v>1990s</v>
      </c>
      <c r="F2372" s="9">
        <v>24103594</v>
      </c>
      <c r="G2372" s="11">
        <v>14</v>
      </c>
      <c r="H2372" s="2" t="s">
        <v>6351</v>
      </c>
      <c r="I2372" s="2" t="s">
        <v>2879</v>
      </c>
      <c r="N2372" s="11">
        <v>6384</v>
      </c>
      <c r="O2372" s="11">
        <v>54</v>
      </c>
      <c r="P2372" s="2" t="s">
        <v>18</v>
      </c>
      <c r="Q2372" s="2" t="s">
        <v>19</v>
      </c>
      <c r="R2372" s="14">
        <v>6500000</v>
      </c>
      <c r="S2372" s="9">
        <f t="shared" si="106"/>
        <v>17603594</v>
      </c>
    </row>
    <row r="2373" spans="1:19" ht="13.2">
      <c r="A2373" s="2" t="s">
        <v>1523</v>
      </c>
      <c r="B2373" s="2" t="s">
        <v>4495</v>
      </c>
      <c r="C2373" s="5">
        <v>6.2</v>
      </c>
      <c r="D2373" s="7">
        <v>2006</v>
      </c>
      <c r="E2373" s="7" t="str">
        <f t="shared" si="107"/>
        <v>2000s</v>
      </c>
      <c r="F2373" s="9">
        <v>37442180</v>
      </c>
      <c r="G2373" s="11">
        <v>111</v>
      </c>
      <c r="H2373" s="2" t="s">
        <v>4126</v>
      </c>
      <c r="I2373" s="2" t="s">
        <v>456</v>
      </c>
      <c r="N2373" s="11">
        <v>28005</v>
      </c>
      <c r="O2373" s="11">
        <v>236</v>
      </c>
      <c r="P2373" s="2" t="s">
        <v>18</v>
      </c>
      <c r="Q2373" s="2" t="s">
        <v>19</v>
      </c>
      <c r="R2373" s="14">
        <v>20000000</v>
      </c>
      <c r="S2373" s="9">
        <f t="shared" si="106"/>
        <v>17442180</v>
      </c>
    </row>
    <row r="2374" spans="1:19" ht="13.2">
      <c r="A2374" s="2" t="s">
        <v>4945</v>
      </c>
      <c r="B2374" s="2" t="s">
        <v>4946</v>
      </c>
      <c r="C2374" s="5">
        <v>6.2</v>
      </c>
      <c r="D2374" s="7">
        <v>1998</v>
      </c>
      <c r="E2374" s="7" t="str">
        <f t="shared" si="107"/>
        <v>1990s</v>
      </c>
      <c r="F2374" s="9">
        <v>30324946</v>
      </c>
      <c r="G2374" s="11">
        <v>63</v>
      </c>
      <c r="H2374" s="2" t="s">
        <v>2952</v>
      </c>
      <c r="I2374" s="2" t="s">
        <v>670</v>
      </c>
      <c r="N2374" s="11">
        <v>48458</v>
      </c>
      <c r="O2374" s="11">
        <v>239</v>
      </c>
      <c r="P2374" s="2" t="s">
        <v>18</v>
      </c>
      <c r="Q2374" s="2" t="s">
        <v>19</v>
      </c>
      <c r="R2374" s="14">
        <v>17000000</v>
      </c>
      <c r="S2374" s="9">
        <f t="shared" si="106"/>
        <v>13324946</v>
      </c>
    </row>
    <row r="2375" spans="1:19" ht="13.2">
      <c r="A2375" s="2" t="s">
        <v>585</v>
      </c>
      <c r="B2375" s="2" t="s">
        <v>3643</v>
      </c>
      <c r="C2375" s="5">
        <v>6.2</v>
      </c>
      <c r="D2375" s="7">
        <v>2010</v>
      </c>
      <c r="E2375" s="7" t="str">
        <f t="shared" si="107"/>
        <v>2010s</v>
      </c>
      <c r="F2375" s="9">
        <v>42385520</v>
      </c>
      <c r="G2375" s="11">
        <v>138</v>
      </c>
      <c r="H2375" s="2" t="s">
        <v>3442</v>
      </c>
      <c r="I2375" s="2" t="s">
        <v>1920</v>
      </c>
      <c r="N2375" s="11">
        <v>47297</v>
      </c>
      <c r="O2375" s="11">
        <v>86</v>
      </c>
      <c r="P2375" s="2" t="s">
        <v>18</v>
      </c>
      <c r="Q2375" s="2" t="s">
        <v>19</v>
      </c>
      <c r="R2375" s="14">
        <v>30000000</v>
      </c>
      <c r="S2375" s="9">
        <f t="shared" si="106"/>
        <v>12385520</v>
      </c>
    </row>
    <row r="2376" spans="1:19" ht="13.2">
      <c r="A2376" s="2" t="s">
        <v>1695</v>
      </c>
      <c r="B2376" s="2" t="s">
        <v>2972</v>
      </c>
      <c r="C2376" s="5">
        <v>6.2</v>
      </c>
      <c r="D2376" s="7">
        <v>2005</v>
      </c>
      <c r="E2376" s="7" t="str">
        <f t="shared" si="107"/>
        <v>2000s</v>
      </c>
      <c r="F2376" s="9">
        <v>42071069</v>
      </c>
      <c r="G2376" s="11">
        <v>124</v>
      </c>
      <c r="H2376" s="2" t="s">
        <v>2122</v>
      </c>
      <c r="I2376" s="2" t="s">
        <v>2971</v>
      </c>
      <c r="N2376" s="11">
        <v>36223</v>
      </c>
      <c r="O2376" s="11">
        <v>208</v>
      </c>
      <c r="P2376" s="2" t="s">
        <v>18</v>
      </c>
      <c r="Q2376" s="2" t="s">
        <v>19</v>
      </c>
      <c r="R2376" s="14">
        <v>30000000</v>
      </c>
      <c r="S2376" s="9">
        <f t="shared" si="106"/>
        <v>12071069</v>
      </c>
    </row>
    <row r="2377" spans="1:19" ht="13.2">
      <c r="A2377" s="2" t="s">
        <v>790</v>
      </c>
      <c r="B2377" s="2" t="s">
        <v>5755</v>
      </c>
      <c r="C2377" s="5">
        <v>6.2</v>
      </c>
      <c r="D2377" s="7">
        <v>2001</v>
      </c>
      <c r="E2377" s="7" t="str">
        <f t="shared" si="107"/>
        <v>2000s</v>
      </c>
      <c r="F2377" s="9">
        <v>16017403</v>
      </c>
      <c r="G2377" s="11">
        <v>92</v>
      </c>
      <c r="H2377" s="2" t="s">
        <v>3833</v>
      </c>
      <c r="I2377" s="2" t="s">
        <v>812</v>
      </c>
      <c r="N2377" s="11">
        <v>17333</v>
      </c>
      <c r="O2377" s="11">
        <v>153</v>
      </c>
      <c r="P2377" s="2" t="s">
        <v>18</v>
      </c>
      <c r="Q2377" s="2" t="s">
        <v>19</v>
      </c>
      <c r="R2377" s="14">
        <v>5000000</v>
      </c>
      <c r="S2377" s="9">
        <f t="shared" si="106"/>
        <v>11017403</v>
      </c>
    </row>
    <row r="2378" spans="1:19" ht="13.2">
      <c r="A2378" s="2" t="s">
        <v>2314</v>
      </c>
      <c r="B2378" s="2" t="s">
        <v>2399</v>
      </c>
      <c r="C2378" s="5">
        <v>6.2</v>
      </c>
      <c r="D2378" s="7">
        <v>2003</v>
      </c>
      <c r="E2378" s="7" t="str">
        <f t="shared" si="107"/>
        <v>2000s</v>
      </c>
      <c r="F2378" s="9">
        <v>60470220</v>
      </c>
      <c r="G2378" s="11">
        <v>165</v>
      </c>
      <c r="H2378" s="2" t="s">
        <v>848</v>
      </c>
      <c r="I2378" s="2" t="s">
        <v>2398</v>
      </c>
      <c r="N2378" s="11">
        <v>81444</v>
      </c>
      <c r="O2378" s="11">
        <v>192</v>
      </c>
      <c r="P2378" s="2" t="s">
        <v>18</v>
      </c>
      <c r="Q2378" s="2" t="s">
        <v>19</v>
      </c>
      <c r="R2378" s="14">
        <v>50000000</v>
      </c>
      <c r="S2378" s="9">
        <f t="shared" si="106"/>
        <v>10470220</v>
      </c>
    </row>
    <row r="2379" spans="1:19" ht="13.2">
      <c r="A2379" s="2" t="s">
        <v>4535</v>
      </c>
      <c r="B2379" s="2" t="s">
        <v>5186</v>
      </c>
      <c r="C2379" s="5">
        <v>6.2</v>
      </c>
      <c r="D2379" s="7">
        <v>1996</v>
      </c>
      <c r="E2379" s="7" t="str">
        <f t="shared" si="107"/>
        <v>1990s</v>
      </c>
      <c r="F2379" s="9">
        <v>24881000</v>
      </c>
      <c r="G2379" s="11">
        <v>93</v>
      </c>
      <c r="H2379" s="2" t="s">
        <v>498</v>
      </c>
      <c r="I2379" s="2" t="s">
        <v>3282</v>
      </c>
      <c r="N2379" s="11">
        <v>57140</v>
      </c>
      <c r="O2379" s="11">
        <v>195</v>
      </c>
      <c r="P2379" s="2" t="s">
        <v>18</v>
      </c>
      <c r="Q2379" s="2" t="s">
        <v>19</v>
      </c>
      <c r="R2379" s="14">
        <v>15000000</v>
      </c>
      <c r="S2379" s="9">
        <f t="shared" si="106"/>
        <v>9881000</v>
      </c>
    </row>
    <row r="2380" spans="1:19" ht="13.2">
      <c r="A2380" s="2" t="s">
        <v>7373</v>
      </c>
      <c r="B2380" s="2" t="s">
        <v>7374</v>
      </c>
      <c r="C2380" s="5">
        <v>6.2</v>
      </c>
      <c r="D2380" s="7">
        <v>1970</v>
      </c>
      <c r="E2380" s="7" t="str">
        <f t="shared" si="107"/>
        <v>1970s</v>
      </c>
      <c r="F2380" s="9">
        <v>9000000</v>
      </c>
      <c r="G2380" s="11">
        <v>101</v>
      </c>
      <c r="H2380" s="2" t="s">
        <v>2545</v>
      </c>
      <c r="I2380" s="2" t="s">
        <v>1355</v>
      </c>
      <c r="N2380" s="11">
        <v>7584</v>
      </c>
      <c r="O2380" s="11">
        <v>137</v>
      </c>
      <c r="P2380" s="2" t="s">
        <v>18</v>
      </c>
      <c r="Q2380" s="2" t="s">
        <v>19</v>
      </c>
      <c r="R2380" s="14">
        <v>900000</v>
      </c>
      <c r="S2380" s="9">
        <f t="shared" si="106"/>
        <v>8100000</v>
      </c>
    </row>
    <row r="2381" spans="1:19" ht="13.2">
      <c r="A2381" s="2" t="s">
        <v>6591</v>
      </c>
      <c r="B2381" s="2" t="s">
        <v>6592</v>
      </c>
      <c r="C2381" s="5">
        <v>6.2</v>
      </c>
      <c r="D2381" s="7">
        <v>1986</v>
      </c>
      <c r="E2381" s="7" t="str">
        <f t="shared" si="107"/>
        <v>1980s</v>
      </c>
      <c r="F2381" s="9">
        <v>12947763</v>
      </c>
      <c r="G2381" s="11">
        <v>96</v>
      </c>
      <c r="H2381" s="2" t="s">
        <v>2379</v>
      </c>
      <c r="I2381" s="2" t="s">
        <v>2840</v>
      </c>
      <c r="N2381" s="11">
        <v>10624</v>
      </c>
      <c r="O2381" s="11">
        <v>125</v>
      </c>
      <c r="P2381" s="2" t="s">
        <v>18</v>
      </c>
      <c r="Q2381" s="2" t="s">
        <v>19</v>
      </c>
      <c r="R2381" s="14">
        <v>5000000</v>
      </c>
      <c r="S2381" s="9">
        <f t="shared" si="106"/>
        <v>7947763</v>
      </c>
    </row>
    <row r="2382" spans="1:19" ht="13.2">
      <c r="A2382" s="2" t="s">
        <v>783</v>
      </c>
      <c r="B2382" s="2" t="s">
        <v>4241</v>
      </c>
      <c r="C2382" s="5">
        <v>6.2</v>
      </c>
      <c r="D2382" s="7">
        <v>2009</v>
      </c>
      <c r="E2382" s="7" t="str">
        <f t="shared" si="107"/>
        <v>2000s</v>
      </c>
      <c r="F2382" s="9">
        <v>32416109</v>
      </c>
      <c r="G2382" s="11">
        <v>271</v>
      </c>
      <c r="H2382" s="2" t="s">
        <v>2817</v>
      </c>
      <c r="I2382" s="2" t="s">
        <v>70</v>
      </c>
      <c r="N2382" s="11">
        <v>109620</v>
      </c>
      <c r="O2382" s="11">
        <v>268</v>
      </c>
      <c r="P2382" s="2" t="s">
        <v>18</v>
      </c>
      <c r="Q2382" s="2" t="s">
        <v>19</v>
      </c>
      <c r="R2382" s="14">
        <v>25000000</v>
      </c>
      <c r="S2382" s="9">
        <f t="shared" si="106"/>
        <v>7416109</v>
      </c>
    </row>
    <row r="2383" spans="1:19" ht="13.2">
      <c r="A2383" s="2" t="s">
        <v>2020</v>
      </c>
      <c r="B2383" s="2" t="s">
        <v>6417</v>
      </c>
      <c r="C2383" s="5">
        <v>6.2</v>
      </c>
      <c r="D2383" s="7">
        <v>1988</v>
      </c>
      <c r="E2383" s="7" t="str">
        <f t="shared" si="107"/>
        <v>1980s</v>
      </c>
      <c r="F2383" s="9">
        <v>12793213</v>
      </c>
      <c r="G2383" s="11">
        <v>34</v>
      </c>
      <c r="H2383" s="2" t="s">
        <v>750</v>
      </c>
      <c r="I2383" s="2" t="s">
        <v>805</v>
      </c>
      <c r="N2383" s="11">
        <v>18286</v>
      </c>
      <c r="O2383" s="11">
        <v>73</v>
      </c>
      <c r="P2383" s="2" t="s">
        <v>18</v>
      </c>
      <c r="Q2383" s="2" t="s">
        <v>19</v>
      </c>
      <c r="R2383" s="14">
        <v>6000000</v>
      </c>
      <c r="S2383" s="9">
        <f t="shared" si="106"/>
        <v>6793213</v>
      </c>
    </row>
    <row r="2384" spans="1:19" ht="13.2">
      <c r="A2384" s="2" t="s">
        <v>2327</v>
      </c>
      <c r="B2384" s="2" t="s">
        <v>5863</v>
      </c>
      <c r="C2384" s="5">
        <v>6.2</v>
      </c>
      <c r="D2384" s="7">
        <v>2002</v>
      </c>
      <c r="E2384" s="7" t="str">
        <f t="shared" si="107"/>
        <v>2000s</v>
      </c>
      <c r="F2384" s="9">
        <v>16033556</v>
      </c>
      <c r="G2384" s="11">
        <v>63</v>
      </c>
      <c r="H2384" s="2" t="s">
        <v>1099</v>
      </c>
      <c r="I2384" s="2" t="s">
        <v>2327</v>
      </c>
      <c r="N2384" s="11">
        <v>37901</v>
      </c>
      <c r="O2384" s="11">
        <v>518</v>
      </c>
      <c r="P2384" s="2" t="s">
        <v>18</v>
      </c>
      <c r="Q2384" s="2" t="s">
        <v>19</v>
      </c>
      <c r="R2384" s="14">
        <v>10000000</v>
      </c>
      <c r="S2384" s="9">
        <f t="shared" si="106"/>
        <v>6033556</v>
      </c>
    </row>
    <row r="2385" spans="1:19" ht="13.2">
      <c r="A2385" s="2" t="s">
        <v>5195</v>
      </c>
      <c r="B2385" s="2" t="s">
        <v>5197</v>
      </c>
      <c r="C2385" s="5">
        <v>6.2</v>
      </c>
      <c r="D2385" s="7">
        <v>2006</v>
      </c>
      <c r="E2385" s="7" t="str">
        <f t="shared" si="107"/>
        <v>2000s</v>
      </c>
      <c r="F2385" s="9">
        <v>20998709</v>
      </c>
      <c r="G2385" s="11">
        <v>46</v>
      </c>
      <c r="H2385" s="2" t="s">
        <v>1591</v>
      </c>
      <c r="I2385" s="2" t="s">
        <v>1643</v>
      </c>
      <c r="N2385" s="11">
        <v>6095</v>
      </c>
      <c r="O2385" s="11">
        <v>76</v>
      </c>
      <c r="P2385" s="2" t="s">
        <v>18</v>
      </c>
      <c r="Q2385" s="2" t="s">
        <v>19</v>
      </c>
      <c r="R2385" s="14">
        <v>15000000</v>
      </c>
      <c r="S2385" s="9">
        <f t="shared" si="106"/>
        <v>5998709</v>
      </c>
    </row>
    <row r="2386" spans="1:19" ht="13.2">
      <c r="A2386" s="2" t="s">
        <v>2448</v>
      </c>
      <c r="B2386" s="2" t="s">
        <v>2449</v>
      </c>
      <c r="C2386" s="5">
        <v>6.2</v>
      </c>
      <c r="D2386" s="7">
        <v>2004</v>
      </c>
      <c r="E2386" s="7" t="str">
        <f t="shared" si="107"/>
        <v>2000s</v>
      </c>
      <c r="F2386" s="9">
        <v>50740078</v>
      </c>
      <c r="G2386" s="11">
        <v>191</v>
      </c>
      <c r="H2386" s="2" t="s">
        <v>1133</v>
      </c>
      <c r="I2386" s="2" t="s">
        <v>1021</v>
      </c>
      <c r="N2386" s="11">
        <v>151580</v>
      </c>
      <c r="O2386" s="11">
        <v>672</v>
      </c>
      <c r="P2386" s="2" t="s">
        <v>18</v>
      </c>
      <c r="Q2386" s="2" t="s">
        <v>431</v>
      </c>
      <c r="R2386" s="14">
        <v>45000000</v>
      </c>
      <c r="S2386" s="9">
        <f t="shared" si="106"/>
        <v>5740078</v>
      </c>
    </row>
    <row r="2387" spans="1:19" ht="13.2">
      <c r="A2387" s="2" t="s">
        <v>1265</v>
      </c>
      <c r="B2387" s="2" t="s">
        <v>4785</v>
      </c>
      <c r="C2387" s="5">
        <v>6.2</v>
      </c>
      <c r="D2387" s="7">
        <v>2005</v>
      </c>
      <c r="E2387" s="7" t="str">
        <f t="shared" si="107"/>
        <v>2000s</v>
      </c>
      <c r="F2387" s="9">
        <v>20433940</v>
      </c>
      <c r="G2387" s="11">
        <v>252</v>
      </c>
      <c r="H2387" s="2" t="s">
        <v>2897</v>
      </c>
      <c r="I2387" s="2" t="s">
        <v>3596</v>
      </c>
      <c r="N2387" s="11">
        <v>78883</v>
      </c>
      <c r="O2387" s="11">
        <v>662</v>
      </c>
      <c r="P2387" s="2" t="s">
        <v>18</v>
      </c>
      <c r="Q2387" s="2" t="s">
        <v>161</v>
      </c>
      <c r="R2387" s="14">
        <v>15000000</v>
      </c>
      <c r="S2387" s="9">
        <f t="shared" si="106"/>
        <v>5433940</v>
      </c>
    </row>
    <row r="2388" spans="1:19" ht="13.2">
      <c r="A2388" s="2" t="s">
        <v>3131</v>
      </c>
      <c r="B2388" s="2" t="s">
        <v>3132</v>
      </c>
      <c r="C2388" s="5">
        <v>6.2</v>
      </c>
      <c r="D2388" s="7">
        <v>2001</v>
      </c>
      <c r="E2388" s="7" t="str">
        <f t="shared" si="107"/>
        <v>2000s</v>
      </c>
      <c r="F2388" s="9">
        <v>40334024</v>
      </c>
      <c r="G2388" s="11">
        <v>116</v>
      </c>
      <c r="H2388" s="2" t="s">
        <v>2030</v>
      </c>
      <c r="I2388" s="2" t="s">
        <v>350</v>
      </c>
      <c r="N2388" s="11">
        <v>44168</v>
      </c>
      <c r="O2388" s="11">
        <v>216</v>
      </c>
      <c r="P2388" s="2" t="s">
        <v>18</v>
      </c>
      <c r="Q2388" s="2" t="s">
        <v>19</v>
      </c>
      <c r="R2388" s="14">
        <v>35000000</v>
      </c>
      <c r="S2388" s="9">
        <f t="shared" si="106"/>
        <v>5334024</v>
      </c>
    </row>
    <row r="2389" spans="1:19" ht="13.2">
      <c r="A2389" s="2" t="s">
        <v>3175</v>
      </c>
      <c r="B2389" s="2" t="s">
        <v>3292</v>
      </c>
      <c r="C2389" s="5">
        <v>6.2</v>
      </c>
      <c r="D2389" s="7">
        <v>2004</v>
      </c>
      <c r="E2389" s="7" t="str">
        <f t="shared" si="107"/>
        <v>2000s</v>
      </c>
      <c r="F2389" s="9">
        <v>39692139</v>
      </c>
      <c r="G2389" s="11">
        <v>193</v>
      </c>
      <c r="H2389" s="2" t="s">
        <v>2721</v>
      </c>
      <c r="I2389" s="2" t="s">
        <v>46</v>
      </c>
      <c r="N2389" s="11">
        <v>84131</v>
      </c>
      <c r="O2389" s="11">
        <v>400</v>
      </c>
      <c r="P2389" s="2" t="s">
        <v>18</v>
      </c>
      <c r="Q2389" s="2" t="s">
        <v>19</v>
      </c>
      <c r="R2389" s="14">
        <v>35000000</v>
      </c>
      <c r="S2389" s="9">
        <f t="shared" si="106"/>
        <v>4692139</v>
      </c>
    </row>
    <row r="2390" spans="1:19" ht="13.2">
      <c r="A2390" s="2" t="s">
        <v>156</v>
      </c>
      <c r="B2390" s="2" t="s">
        <v>1203</v>
      </c>
      <c r="C2390" s="5">
        <v>6.2</v>
      </c>
      <c r="D2390" s="7">
        <v>2011</v>
      </c>
      <c r="E2390" s="7" t="str">
        <f t="shared" si="107"/>
        <v>2010s</v>
      </c>
      <c r="F2390" s="9">
        <v>78009155</v>
      </c>
      <c r="G2390" s="11">
        <v>236</v>
      </c>
      <c r="H2390" s="2" t="s">
        <v>913</v>
      </c>
      <c r="I2390" s="2" t="s">
        <v>502</v>
      </c>
      <c r="N2390" s="11">
        <v>110073</v>
      </c>
      <c r="O2390" s="11">
        <v>194</v>
      </c>
      <c r="P2390" s="2" t="s">
        <v>18</v>
      </c>
      <c r="Q2390" s="2" t="s">
        <v>19</v>
      </c>
      <c r="R2390" s="14">
        <v>75000000</v>
      </c>
      <c r="S2390" s="9">
        <f t="shared" si="106"/>
        <v>3009155</v>
      </c>
    </row>
    <row r="2391" spans="1:19" ht="13.2">
      <c r="A2391" s="2" t="s">
        <v>5573</v>
      </c>
      <c r="B2391" s="2" t="s">
        <v>6221</v>
      </c>
      <c r="C2391" s="5">
        <v>6.2</v>
      </c>
      <c r="D2391" s="7">
        <v>2009</v>
      </c>
      <c r="E2391" s="7" t="str">
        <f t="shared" si="107"/>
        <v>2000s</v>
      </c>
      <c r="F2391" s="9">
        <v>10814185</v>
      </c>
      <c r="G2391" s="11">
        <v>192</v>
      </c>
      <c r="H2391" s="2" t="s">
        <v>2030</v>
      </c>
      <c r="I2391" s="2" t="s">
        <v>46</v>
      </c>
      <c r="N2391" s="11">
        <v>37530</v>
      </c>
      <c r="O2391" s="11">
        <v>106</v>
      </c>
      <c r="P2391" s="2" t="s">
        <v>18</v>
      </c>
      <c r="Q2391" s="2" t="s">
        <v>19</v>
      </c>
      <c r="R2391" s="14">
        <v>8000000</v>
      </c>
      <c r="S2391" s="9">
        <f t="shared" si="106"/>
        <v>2814185</v>
      </c>
    </row>
    <row r="2392" spans="1:19" ht="13.2">
      <c r="A2392" s="2" t="s">
        <v>195</v>
      </c>
      <c r="B2392" s="2" t="s">
        <v>3851</v>
      </c>
      <c r="C2392" s="5">
        <v>6.2</v>
      </c>
      <c r="D2392" s="7">
        <v>2014</v>
      </c>
      <c r="E2392" s="7" t="str">
        <f t="shared" si="107"/>
        <v>2010s</v>
      </c>
      <c r="F2392" s="9">
        <v>30688364</v>
      </c>
      <c r="G2392" s="11">
        <v>211</v>
      </c>
      <c r="H2392" s="2" t="s">
        <v>512</v>
      </c>
      <c r="I2392" s="2" t="s">
        <v>881</v>
      </c>
      <c r="N2392" s="11">
        <v>69355</v>
      </c>
      <c r="O2392" s="11">
        <v>211</v>
      </c>
      <c r="P2392" s="2" t="s">
        <v>18</v>
      </c>
      <c r="Q2392" s="2" t="s">
        <v>19</v>
      </c>
      <c r="R2392" s="14">
        <v>28000000</v>
      </c>
      <c r="S2392" s="9">
        <f t="shared" si="106"/>
        <v>2688364</v>
      </c>
    </row>
    <row r="2393" spans="1:19" ht="13.2">
      <c r="A2393" s="2" t="s">
        <v>3156</v>
      </c>
      <c r="B2393" s="2" t="s">
        <v>6273</v>
      </c>
      <c r="C2393" s="5">
        <v>6.2</v>
      </c>
      <c r="D2393" s="7">
        <v>1989</v>
      </c>
      <c r="E2393" s="7" t="str">
        <f t="shared" si="107"/>
        <v>1980s</v>
      </c>
      <c r="F2393" s="9">
        <v>9094451</v>
      </c>
      <c r="G2393" s="11">
        <v>31</v>
      </c>
      <c r="H2393" s="2" t="s">
        <v>3841</v>
      </c>
      <c r="I2393" s="2" t="s">
        <v>2824</v>
      </c>
      <c r="N2393" s="11">
        <v>11668</v>
      </c>
      <c r="O2393" s="11">
        <v>79</v>
      </c>
      <c r="P2393" s="2" t="s">
        <v>18</v>
      </c>
      <c r="Q2393" s="2" t="s">
        <v>19</v>
      </c>
      <c r="R2393" s="14">
        <v>7000000</v>
      </c>
      <c r="S2393" s="9">
        <f t="shared" si="106"/>
        <v>2094451</v>
      </c>
    </row>
    <row r="2394" spans="1:19" ht="13.2">
      <c r="A2394" s="2" t="s">
        <v>1343</v>
      </c>
      <c r="B2394" s="2" t="s">
        <v>3688</v>
      </c>
      <c r="C2394" s="5">
        <v>6.2</v>
      </c>
      <c r="D2394" s="7">
        <v>2014</v>
      </c>
      <c r="E2394" s="7" t="str">
        <f t="shared" si="107"/>
        <v>2010s</v>
      </c>
      <c r="F2394" s="9">
        <v>30523568</v>
      </c>
      <c r="G2394" s="11">
        <v>242</v>
      </c>
      <c r="H2394" s="2" t="s">
        <v>1482</v>
      </c>
      <c r="I2394" s="2" t="s">
        <v>2091</v>
      </c>
      <c r="N2394" s="11">
        <v>54447</v>
      </c>
      <c r="O2394" s="11">
        <v>201</v>
      </c>
      <c r="P2394" s="2" t="s">
        <v>18</v>
      </c>
      <c r="Q2394" s="2" t="s">
        <v>19</v>
      </c>
      <c r="R2394" s="14">
        <v>30000000</v>
      </c>
      <c r="S2394" s="9">
        <f t="shared" si="106"/>
        <v>523568</v>
      </c>
    </row>
    <row r="2395" spans="1:19" ht="13.2">
      <c r="A2395" s="2" t="s">
        <v>1744</v>
      </c>
      <c r="B2395" s="2" t="s">
        <v>7333</v>
      </c>
      <c r="C2395" s="5">
        <v>6.2</v>
      </c>
      <c r="D2395" s="7">
        <v>1993</v>
      </c>
      <c r="E2395" s="7" t="str">
        <f t="shared" si="107"/>
        <v>1990s</v>
      </c>
      <c r="F2395" s="9">
        <v>2850263</v>
      </c>
      <c r="G2395" s="11">
        <v>9</v>
      </c>
      <c r="H2395" s="2" t="s">
        <v>7332</v>
      </c>
      <c r="I2395" s="2" t="s">
        <v>4795</v>
      </c>
      <c r="N2395" s="11">
        <v>5061</v>
      </c>
      <c r="O2395" s="11">
        <v>70</v>
      </c>
      <c r="P2395" s="2" t="s">
        <v>18</v>
      </c>
      <c r="Q2395" s="2" t="s">
        <v>19</v>
      </c>
      <c r="R2395" s="14">
        <v>2600000</v>
      </c>
      <c r="S2395" s="9">
        <f t="shared" si="106"/>
        <v>250263</v>
      </c>
    </row>
    <row r="2396" spans="1:19" ht="13.2">
      <c r="A2396" s="2" t="s">
        <v>156</v>
      </c>
      <c r="B2396" s="2" t="s">
        <v>247</v>
      </c>
      <c r="C2396" s="5">
        <v>6.2</v>
      </c>
      <c r="D2396" s="7">
        <v>2007</v>
      </c>
      <c r="E2396" s="7" t="str">
        <f t="shared" si="107"/>
        <v>2000s</v>
      </c>
      <c r="F2396" s="9">
        <v>140080850</v>
      </c>
      <c r="G2396" s="11">
        <v>162</v>
      </c>
      <c r="H2396" s="2" t="s">
        <v>245</v>
      </c>
      <c r="I2396" s="2" t="s">
        <v>246</v>
      </c>
      <c r="N2396" s="11">
        <v>121084</v>
      </c>
      <c r="O2396" s="11">
        <v>221</v>
      </c>
      <c r="P2396" s="2" t="s">
        <v>18</v>
      </c>
      <c r="Q2396" s="2" t="s">
        <v>19</v>
      </c>
      <c r="R2396" s="14">
        <v>140000000</v>
      </c>
      <c r="S2396" s="9">
        <f t="shared" si="106"/>
        <v>80850</v>
      </c>
    </row>
    <row r="2397" spans="1:19" ht="13.2">
      <c r="A2397" s="2" t="s">
        <v>7775</v>
      </c>
      <c r="B2397" s="2" t="s">
        <v>7777</v>
      </c>
      <c r="C2397" s="5">
        <v>6.2</v>
      </c>
      <c r="D2397" s="7">
        <v>2009</v>
      </c>
      <c r="E2397" s="7" t="str">
        <f t="shared" si="107"/>
        <v>2000s</v>
      </c>
      <c r="F2397" s="9">
        <v>76382</v>
      </c>
      <c r="G2397" s="11">
        <v>22</v>
      </c>
      <c r="H2397" s="2" t="s">
        <v>7007</v>
      </c>
      <c r="I2397" s="2" t="s">
        <v>7776</v>
      </c>
      <c r="N2397" s="11">
        <v>1194</v>
      </c>
      <c r="O2397" s="11">
        <v>8</v>
      </c>
      <c r="P2397" s="2" t="s">
        <v>18</v>
      </c>
      <c r="Q2397" s="2" t="s">
        <v>19</v>
      </c>
      <c r="R2397" s="14">
        <v>15000</v>
      </c>
      <c r="S2397" s="9">
        <f t="shared" si="106"/>
        <v>61382</v>
      </c>
    </row>
    <row r="2398" spans="1:19" ht="13.2">
      <c r="A2398" s="2" t="s">
        <v>3774</v>
      </c>
      <c r="B2398" s="2" t="s">
        <v>5220</v>
      </c>
      <c r="C2398" s="5">
        <v>6.2</v>
      </c>
      <c r="D2398" s="7">
        <v>2012</v>
      </c>
      <c r="E2398" s="7" t="str">
        <f t="shared" si="107"/>
        <v>2010s</v>
      </c>
      <c r="F2398" s="9">
        <v>14938570</v>
      </c>
      <c r="G2398" s="11">
        <v>414</v>
      </c>
      <c r="H2398" s="2" t="s">
        <v>806</v>
      </c>
      <c r="I2398" s="2" t="s">
        <v>204</v>
      </c>
      <c r="L2398" t="str">
        <f>IF(I2398="Brad Pitt",B2398," ")</f>
        <v>Killing Them Softly </v>
      </c>
      <c r="N2398" s="11">
        <v>111625</v>
      </c>
      <c r="O2398" s="11">
        <v>369</v>
      </c>
      <c r="P2398" s="2" t="s">
        <v>18</v>
      </c>
      <c r="Q2398" s="2" t="s">
        <v>19</v>
      </c>
      <c r="R2398" s="14">
        <v>15000000</v>
      </c>
      <c r="S2398" s="9">
        <f t="shared" si="106"/>
        <v>-61430</v>
      </c>
    </row>
    <row r="2399" spans="1:19" ht="13.2">
      <c r="A2399" s="2" t="s">
        <v>7393</v>
      </c>
      <c r="B2399" s="2" t="s">
        <v>7394</v>
      </c>
      <c r="C2399" s="5">
        <v>6.2</v>
      </c>
      <c r="D2399" s="7">
        <v>2000</v>
      </c>
      <c r="E2399" s="7" t="str">
        <f t="shared" si="107"/>
        <v>2000s</v>
      </c>
      <c r="F2399" s="9">
        <v>610991</v>
      </c>
      <c r="G2399" s="11">
        <v>1</v>
      </c>
      <c r="H2399" s="2" t="s">
        <v>128</v>
      </c>
      <c r="I2399" s="2" t="s">
        <v>7162</v>
      </c>
      <c r="N2399" s="11">
        <v>2715</v>
      </c>
      <c r="O2399" s="11">
        <v>19</v>
      </c>
      <c r="P2399" s="2" t="s">
        <v>2580</v>
      </c>
      <c r="Q2399" s="2" t="s">
        <v>2581</v>
      </c>
      <c r="R2399" s="14">
        <v>1000000</v>
      </c>
      <c r="S2399" s="9">
        <f t="shared" si="106"/>
        <v>-389009</v>
      </c>
    </row>
    <row r="2400" spans="1:19" ht="13.2">
      <c r="A2400" s="2" t="s">
        <v>6013</v>
      </c>
      <c r="B2400" s="2" t="s">
        <v>6280</v>
      </c>
      <c r="C2400" s="5">
        <v>6.2</v>
      </c>
      <c r="D2400" s="7">
        <v>2004</v>
      </c>
      <c r="E2400" s="7" t="str">
        <f t="shared" si="107"/>
        <v>2000s</v>
      </c>
      <c r="F2400" s="9">
        <v>6601079</v>
      </c>
      <c r="G2400" s="11">
        <v>119</v>
      </c>
      <c r="H2400" s="2" t="s">
        <v>1680</v>
      </c>
      <c r="I2400" s="2" t="s">
        <v>1706</v>
      </c>
      <c r="N2400" s="11">
        <v>17436</v>
      </c>
      <c r="O2400" s="11">
        <v>276</v>
      </c>
      <c r="P2400" s="2" t="s">
        <v>18</v>
      </c>
      <c r="Q2400" s="2" t="s">
        <v>30</v>
      </c>
      <c r="R2400" s="14">
        <v>7000000</v>
      </c>
      <c r="S2400" s="9">
        <f t="shared" si="106"/>
        <v>-398921</v>
      </c>
    </row>
    <row r="2401" spans="1:19" ht="13.2">
      <c r="A2401" s="2" t="s">
        <v>4394</v>
      </c>
      <c r="B2401" s="2" t="s">
        <v>7395</v>
      </c>
      <c r="C2401" s="5">
        <v>6.2</v>
      </c>
      <c r="D2401" s="7">
        <v>1997</v>
      </c>
      <c r="E2401" s="7" t="str">
        <f t="shared" si="107"/>
        <v>1990s</v>
      </c>
      <c r="F2401" s="9">
        <v>582024</v>
      </c>
      <c r="G2401" s="11">
        <v>59</v>
      </c>
      <c r="H2401" s="2" t="s">
        <v>2534</v>
      </c>
      <c r="I2401" s="2" t="s">
        <v>4394</v>
      </c>
      <c r="N2401" s="11">
        <v>30396</v>
      </c>
      <c r="O2401" s="11">
        <v>168</v>
      </c>
      <c r="P2401" s="2" t="s">
        <v>18</v>
      </c>
      <c r="Q2401" s="2" t="s">
        <v>19</v>
      </c>
      <c r="R2401" s="14">
        <v>1000000</v>
      </c>
      <c r="S2401" s="9">
        <f t="shared" si="106"/>
        <v>-417976</v>
      </c>
    </row>
    <row r="2402" spans="1:19" ht="13.2">
      <c r="A2402" s="2" t="s">
        <v>238</v>
      </c>
      <c r="B2402" s="2" t="s">
        <v>7573</v>
      </c>
      <c r="C2402" s="5">
        <v>6.2</v>
      </c>
      <c r="D2402" s="7">
        <v>2007</v>
      </c>
      <c r="E2402" s="7" t="str">
        <f t="shared" si="107"/>
        <v>2000s</v>
      </c>
      <c r="F2402" s="9">
        <v>52850</v>
      </c>
      <c r="G2402" s="11">
        <v>35</v>
      </c>
      <c r="H2402" s="2" t="s">
        <v>869</v>
      </c>
      <c r="I2402" s="2" t="s">
        <v>1944</v>
      </c>
      <c r="N2402" s="11">
        <v>1656</v>
      </c>
      <c r="O2402" s="11">
        <v>12</v>
      </c>
      <c r="P2402" s="2" t="s">
        <v>18</v>
      </c>
      <c r="Q2402" s="2" t="s">
        <v>19</v>
      </c>
      <c r="R2402" s="14">
        <v>500000</v>
      </c>
      <c r="S2402" s="9">
        <f t="shared" si="106"/>
        <v>-447150</v>
      </c>
    </row>
    <row r="2403" spans="1:19" ht="13.2">
      <c r="A2403" s="2" t="s">
        <v>7594</v>
      </c>
      <c r="B2403" s="2" t="s">
        <v>7596</v>
      </c>
      <c r="C2403" s="5">
        <v>6.2</v>
      </c>
      <c r="D2403" s="7">
        <v>2006</v>
      </c>
      <c r="E2403" s="7" t="str">
        <f t="shared" si="107"/>
        <v>2000s</v>
      </c>
      <c r="F2403" s="9">
        <v>23000</v>
      </c>
      <c r="G2403" s="11">
        <v>88</v>
      </c>
      <c r="H2403" s="2" t="s">
        <v>7340</v>
      </c>
      <c r="I2403" s="2" t="s">
        <v>7595</v>
      </c>
      <c r="N2403" s="11">
        <v>5931</v>
      </c>
      <c r="O2403" s="11">
        <v>58</v>
      </c>
      <c r="P2403" s="2" t="s">
        <v>18</v>
      </c>
      <c r="Q2403" s="2" t="s">
        <v>19</v>
      </c>
      <c r="R2403" s="14">
        <v>500000</v>
      </c>
      <c r="S2403" s="9">
        <f t="shared" si="106"/>
        <v>-477000</v>
      </c>
    </row>
    <row r="2404" spans="1:19" ht="13.2">
      <c r="A2404" s="2" t="s">
        <v>1213</v>
      </c>
      <c r="B2404" s="2" t="s">
        <v>1215</v>
      </c>
      <c r="C2404" s="5">
        <v>6.2</v>
      </c>
      <c r="D2404" s="7">
        <v>2006</v>
      </c>
      <c r="E2404" s="7" t="str">
        <f t="shared" si="107"/>
        <v>2000s</v>
      </c>
      <c r="F2404" s="9">
        <v>84303558</v>
      </c>
      <c r="G2404" s="11">
        <v>107</v>
      </c>
      <c r="H2404" s="2" t="s">
        <v>272</v>
      </c>
      <c r="I2404" s="2" t="s">
        <v>150</v>
      </c>
      <c r="N2404" s="11">
        <v>65270</v>
      </c>
      <c r="O2404" s="11">
        <v>100</v>
      </c>
      <c r="P2404" s="2" t="s">
        <v>18</v>
      </c>
      <c r="Q2404" s="2" t="s">
        <v>19</v>
      </c>
      <c r="R2404" s="14">
        <v>85000000</v>
      </c>
      <c r="S2404" s="9">
        <f t="shared" si="106"/>
        <v>-696442</v>
      </c>
    </row>
    <row r="2405" spans="1:19" ht="13.2">
      <c r="A2405" s="2" t="s">
        <v>7297</v>
      </c>
      <c r="B2405" s="2" t="s">
        <v>7298</v>
      </c>
      <c r="C2405" s="5">
        <v>6.2</v>
      </c>
      <c r="D2405" s="7">
        <v>2003</v>
      </c>
      <c r="E2405" s="7" t="str">
        <f t="shared" si="107"/>
        <v>2000s</v>
      </c>
      <c r="F2405" s="9">
        <v>19539</v>
      </c>
      <c r="G2405" s="11">
        <v>35</v>
      </c>
      <c r="H2405" s="2" t="s">
        <v>869</v>
      </c>
      <c r="I2405" s="2" t="s">
        <v>141</v>
      </c>
      <c r="N2405" s="11">
        <v>4182</v>
      </c>
      <c r="O2405" s="11">
        <v>53</v>
      </c>
      <c r="P2405" s="2" t="s">
        <v>18</v>
      </c>
      <c r="Q2405" s="2" t="s">
        <v>19</v>
      </c>
      <c r="R2405" s="14">
        <v>1000000</v>
      </c>
      <c r="S2405" s="9">
        <f t="shared" si="106"/>
        <v>-980461</v>
      </c>
    </row>
    <row r="2406" spans="1:19" ht="13.2">
      <c r="A2406" s="2" t="s">
        <v>7327</v>
      </c>
      <c r="B2406" s="2" t="s">
        <v>7328</v>
      </c>
      <c r="C2406" s="5">
        <v>6.2</v>
      </c>
      <c r="D2406" s="7">
        <v>2007</v>
      </c>
      <c r="E2406" s="7" t="str">
        <f t="shared" si="107"/>
        <v>2000s</v>
      </c>
      <c r="F2406" s="9">
        <v>7826</v>
      </c>
      <c r="G2406" s="11">
        <v>17</v>
      </c>
      <c r="H2406" s="2" t="s">
        <v>6527</v>
      </c>
      <c r="I2406" s="2" t="s">
        <v>456</v>
      </c>
      <c r="N2406" s="11">
        <v>132</v>
      </c>
      <c r="O2406" s="11">
        <v>2</v>
      </c>
      <c r="P2406" s="2" t="s">
        <v>18</v>
      </c>
      <c r="Q2406" s="2" t="s">
        <v>19</v>
      </c>
      <c r="R2406" s="14">
        <v>1200000</v>
      </c>
      <c r="S2406" s="9">
        <f t="shared" si="106"/>
        <v>-1192174</v>
      </c>
    </row>
    <row r="2407" spans="1:19" ht="13.2">
      <c r="A2407" s="2" t="s">
        <v>244</v>
      </c>
      <c r="B2407" s="2" t="s">
        <v>7261</v>
      </c>
      <c r="C2407" s="5">
        <v>6.2</v>
      </c>
      <c r="D2407" s="7">
        <v>2006</v>
      </c>
      <c r="E2407" s="7" t="str">
        <f t="shared" si="107"/>
        <v>2000s</v>
      </c>
      <c r="F2407" s="9">
        <v>194568</v>
      </c>
      <c r="G2407" s="11">
        <v>32</v>
      </c>
      <c r="H2407" s="2" t="s">
        <v>874</v>
      </c>
      <c r="I2407" s="2" t="s">
        <v>7260</v>
      </c>
      <c r="N2407" s="11">
        <v>2963</v>
      </c>
      <c r="O2407" s="11">
        <v>28</v>
      </c>
      <c r="P2407" s="2" t="s">
        <v>18</v>
      </c>
      <c r="Q2407" s="2" t="s">
        <v>19</v>
      </c>
      <c r="R2407" s="14">
        <v>1500000</v>
      </c>
      <c r="S2407" s="9">
        <f t="shared" si="106"/>
        <v>-1305432</v>
      </c>
    </row>
    <row r="2408" spans="1:19" ht="13.2">
      <c r="A2408" s="2" t="s">
        <v>2903</v>
      </c>
      <c r="B2408" s="2" t="s">
        <v>3694</v>
      </c>
      <c r="C2408" s="5">
        <v>6.2</v>
      </c>
      <c r="D2408" s="7">
        <v>2012</v>
      </c>
      <c r="E2408" s="7" t="str">
        <f t="shared" si="107"/>
        <v>2010s</v>
      </c>
      <c r="F2408" s="9">
        <v>28644770</v>
      </c>
      <c r="G2408" s="11">
        <v>232</v>
      </c>
      <c r="H2408" s="2" t="s">
        <v>874</v>
      </c>
      <c r="I2408" s="2" t="s">
        <v>2001</v>
      </c>
      <c r="N2408" s="11">
        <v>78974</v>
      </c>
      <c r="O2408" s="11">
        <v>141</v>
      </c>
      <c r="P2408" s="2" t="s">
        <v>18</v>
      </c>
      <c r="Q2408" s="2" t="s">
        <v>19</v>
      </c>
      <c r="R2408" s="14">
        <v>30000000</v>
      </c>
      <c r="S2408" s="9">
        <f t="shared" si="106"/>
        <v>-1355230</v>
      </c>
    </row>
    <row r="2409" spans="1:19" ht="13.2">
      <c r="A2409" s="2" t="s">
        <v>7166</v>
      </c>
      <c r="B2409" s="2" t="s">
        <v>7167</v>
      </c>
      <c r="C2409" s="5">
        <v>6.2</v>
      </c>
      <c r="D2409" s="7">
        <v>2009</v>
      </c>
      <c r="E2409" s="7" t="str">
        <f t="shared" si="107"/>
        <v>2000s</v>
      </c>
      <c r="F2409" s="9">
        <v>17580</v>
      </c>
      <c r="G2409" s="11">
        <v>66</v>
      </c>
      <c r="H2409" s="2" t="s">
        <v>1655</v>
      </c>
      <c r="I2409" s="2" t="s">
        <v>1598</v>
      </c>
      <c r="N2409" s="11">
        <v>1268</v>
      </c>
      <c r="O2409" s="11">
        <v>23</v>
      </c>
      <c r="P2409" s="2" t="s">
        <v>18</v>
      </c>
      <c r="Q2409" s="2" t="s">
        <v>19</v>
      </c>
      <c r="R2409" s="14">
        <v>1500000</v>
      </c>
      <c r="S2409" s="9">
        <f t="shared" si="106"/>
        <v>-1482420</v>
      </c>
    </row>
    <row r="2410" spans="1:19" ht="13.2">
      <c r="A2410" s="2" t="s">
        <v>6286</v>
      </c>
      <c r="B2410" s="2" t="s">
        <v>6289</v>
      </c>
      <c r="C2410" s="5">
        <v>6.2</v>
      </c>
      <c r="D2410" s="7">
        <v>1992</v>
      </c>
      <c r="E2410" s="7" t="str">
        <f t="shared" si="107"/>
        <v>1990s</v>
      </c>
      <c r="F2410" s="9">
        <v>5430822</v>
      </c>
      <c r="G2410" s="11">
        <v>39</v>
      </c>
      <c r="H2410" s="2" t="s">
        <v>6287</v>
      </c>
      <c r="I2410" s="2" t="s">
        <v>6288</v>
      </c>
      <c r="N2410" s="11">
        <v>8391</v>
      </c>
      <c r="O2410" s="11">
        <v>75</v>
      </c>
      <c r="P2410" s="2" t="s">
        <v>18</v>
      </c>
      <c r="Q2410" s="2" t="s">
        <v>30</v>
      </c>
      <c r="R2410" s="14">
        <v>7000000</v>
      </c>
      <c r="S2410" s="9">
        <f t="shared" si="106"/>
        <v>-1569178</v>
      </c>
    </row>
    <row r="2411" spans="1:19" ht="13.2">
      <c r="A2411" s="2" t="s">
        <v>2860</v>
      </c>
      <c r="B2411" s="2" t="s">
        <v>2957</v>
      </c>
      <c r="C2411" s="5">
        <v>6.2</v>
      </c>
      <c r="D2411" s="7">
        <v>2011</v>
      </c>
      <c r="E2411" s="7" t="str">
        <f t="shared" si="107"/>
        <v>2010s</v>
      </c>
      <c r="F2411" s="9">
        <v>38176892</v>
      </c>
      <c r="G2411" s="11">
        <v>420</v>
      </c>
      <c r="H2411" s="2" t="s">
        <v>2379</v>
      </c>
      <c r="I2411" s="2" t="s">
        <v>2001</v>
      </c>
      <c r="N2411" s="11">
        <v>104119</v>
      </c>
      <c r="O2411" s="11">
        <v>518</v>
      </c>
      <c r="P2411" s="2" t="s">
        <v>18</v>
      </c>
      <c r="Q2411" s="2" t="s">
        <v>19</v>
      </c>
      <c r="R2411" s="14">
        <v>40000000</v>
      </c>
      <c r="S2411" s="9">
        <f t="shared" si="106"/>
        <v>-1823108</v>
      </c>
    </row>
    <row r="2412" spans="1:19" ht="13.2">
      <c r="A2412" s="2" t="s">
        <v>6655</v>
      </c>
      <c r="B2412" s="2" t="s">
        <v>6656</v>
      </c>
      <c r="C2412" s="5">
        <v>6.2</v>
      </c>
      <c r="D2412" s="7">
        <v>1998</v>
      </c>
      <c r="E2412" s="7" t="str">
        <f t="shared" si="107"/>
        <v>1990s</v>
      </c>
      <c r="F2412" s="9">
        <v>99147</v>
      </c>
      <c r="G2412" s="11">
        <v>31</v>
      </c>
      <c r="H2412" s="2" t="s">
        <v>1655</v>
      </c>
      <c r="I2412" s="2" t="s">
        <v>1074</v>
      </c>
      <c r="N2412" s="11">
        <v>1884</v>
      </c>
      <c r="O2412" s="11">
        <v>28</v>
      </c>
      <c r="P2412" s="2" t="s">
        <v>18</v>
      </c>
      <c r="Q2412" s="2" t="s">
        <v>19</v>
      </c>
      <c r="R2412" s="14">
        <v>2000000</v>
      </c>
      <c r="S2412" s="9">
        <f t="shared" si="106"/>
        <v>-1900853</v>
      </c>
    </row>
    <row r="2413" spans="1:19" ht="13.2">
      <c r="A2413" s="2" t="s">
        <v>5230</v>
      </c>
      <c r="B2413" s="2" t="s">
        <v>5232</v>
      </c>
      <c r="C2413" s="5">
        <v>6.2</v>
      </c>
      <c r="D2413" s="7">
        <v>2006</v>
      </c>
      <c r="E2413" s="7" t="str">
        <f t="shared" si="107"/>
        <v>2000s</v>
      </c>
      <c r="F2413" s="9">
        <v>12549485</v>
      </c>
      <c r="G2413" s="11">
        <v>81</v>
      </c>
      <c r="H2413" s="2" t="s">
        <v>5231</v>
      </c>
      <c r="I2413" s="2" t="s">
        <v>3328</v>
      </c>
      <c r="N2413" s="11">
        <v>4603</v>
      </c>
      <c r="O2413" s="11">
        <v>91</v>
      </c>
      <c r="P2413" s="2" t="s">
        <v>18</v>
      </c>
      <c r="Q2413" s="2" t="s">
        <v>19</v>
      </c>
      <c r="R2413" s="14">
        <v>15000000</v>
      </c>
      <c r="S2413" s="9">
        <f t="shared" si="106"/>
        <v>-2450515</v>
      </c>
    </row>
    <row r="2414" spans="1:19" ht="13.2">
      <c r="A2414" s="2" t="s">
        <v>2758</v>
      </c>
      <c r="B2414" s="2" t="s">
        <v>6313</v>
      </c>
      <c r="C2414" s="5">
        <v>6.2</v>
      </c>
      <c r="D2414" s="7">
        <v>2002</v>
      </c>
      <c r="E2414" s="7" t="str">
        <f t="shared" si="107"/>
        <v>2000s</v>
      </c>
      <c r="F2414" s="9">
        <v>236266</v>
      </c>
      <c r="G2414" s="11">
        <v>103</v>
      </c>
      <c r="H2414" s="2" t="s">
        <v>2978</v>
      </c>
      <c r="I2414" s="2" t="s">
        <v>627</v>
      </c>
      <c r="N2414" s="11">
        <v>15104</v>
      </c>
      <c r="O2414" s="11">
        <v>290</v>
      </c>
      <c r="P2414" s="2" t="s">
        <v>18</v>
      </c>
      <c r="Q2414" s="2" t="s">
        <v>19</v>
      </c>
      <c r="R2414" s="14">
        <v>3500000</v>
      </c>
      <c r="S2414" s="9">
        <f t="shared" si="106"/>
        <v>-3263734</v>
      </c>
    </row>
    <row r="2415" spans="1:19" ht="13.2">
      <c r="A2415" s="2" t="s">
        <v>822</v>
      </c>
      <c r="B2415" s="2" t="s">
        <v>825</v>
      </c>
      <c r="C2415" s="5">
        <v>6.2</v>
      </c>
      <c r="D2415" s="7">
        <v>2014</v>
      </c>
      <c r="E2415" s="7" t="str">
        <f t="shared" si="107"/>
        <v>2010s</v>
      </c>
      <c r="F2415" s="9">
        <v>106369117</v>
      </c>
      <c r="G2415" s="11">
        <v>366</v>
      </c>
      <c r="H2415" s="2" t="s">
        <v>824</v>
      </c>
      <c r="I2415" s="2" t="s">
        <v>118</v>
      </c>
      <c r="N2415" s="11">
        <v>225273</v>
      </c>
      <c r="O2415" s="11">
        <v>523</v>
      </c>
      <c r="P2415" s="2" t="s">
        <v>18</v>
      </c>
      <c r="Q2415" s="2" t="s">
        <v>19</v>
      </c>
      <c r="R2415" s="14">
        <v>110000000</v>
      </c>
      <c r="S2415" s="9">
        <f t="shared" si="106"/>
        <v>-3630883</v>
      </c>
    </row>
    <row r="2416" spans="1:19" ht="13.2">
      <c r="A2416" s="2" t="s">
        <v>3317</v>
      </c>
      <c r="B2416" s="2" t="s">
        <v>3318</v>
      </c>
      <c r="C2416" s="5">
        <v>6.2</v>
      </c>
      <c r="D2416" s="7">
        <v>2008</v>
      </c>
      <c r="E2416" s="7" t="str">
        <f t="shared" si="107"/>
        <v>2000s</v>
      </c>
      <c r="F2416" s="9">
        <v>30691439</v>
      </c>
      <c r="G2416" s="11">
        <v>208</v>
      </c>
      <c r="H2416" s="2" t="s">
        <v>2379</v>
      </c>
      <c r="I2416" s="2" t="s">
        <v>383</v>
      </c>
      <c r="N2416" s="11">
        <v>86205</v>
      </c>
      <c r="O2416" s="11">
        <v>232</v>
      </c>
      <c r="P2416" s="2" t="s">
        <v>18</v>
      </c>
      <c r="Q2416" s="2" t="s">
        <v>19</v>
      </c>
      <c r="R2416" s="14">
        <v>35000000</v>
      </c>
      <c r="S2416" s="9">
        <f t="shared" si="106"/>
        <v>-4308561</v>
      </c>
    </row>
    <row r="2417" spans="1:19" ht="13.2">
      <c r="A2417" s="2" t="s">
        <v>1361</v>
      </c>
      <c r="B2417" s="2" t="s">
        <v>3322</v>
      </c>
      <c r="C2417" s="5">
        <v>6.2</v>
      </c>
      <c r="D2417" s="7">
        <v>1990</v>
      </c>
      <c r="E2417" s="7" t="str">
        <f t="shared" si="107"/>
        <v>1990s</v>
      </c>
      <c r="F2417" s="9">
        <v>30669413</v>
      </c>
      <c r="G2417" s="11">
        <v>119</v>
      </c>
      <c r="H2417" s="2" t="s">
        <v>1989</v>
      </c>
      <c r="I2417" s="2" t="s">
        <v>802</v>
      </c>
      <c r="N2417" s="11">
        <v>105478</v>
      </c>
      <c r="O2417" s="11">
        <v>291</v>
      </c>
      <c r="P2417" s="2" t="s">
        <v>18</v>
      </c>
      <c r="Q2417" s="2" t="s">
        <v>19</v>
      </c>
      <c r="R2417" s="14">
        <v>35000000</v>
      </c>
      <c r="S2417" s="9">
        <f t="shared" si="106"/>
        <v>-4330587</v>
      </c>
    </row>
    <row r="2418" spans="1:19" ht="13.2">
      <c r="A2418" s="2" t="s">
        <v>1150</v>
      </c>
      <c r="B2418" s="2" t="s">
        <v>6661</v>
      </c>
      <c r="C2418" s="5">
        <v>6.2</v>
      </c>
      <c r="D2418" s="7">
        <v>2007</v>
      </c>
      <c r="E2418" s="7" t="str">
        <f t="shared" si="107"/>
        <v>2000s</v>
      </c>
      <c r="F2418" s="9">
        <v>65087</v>
      </c>
      <c r="G2418" s="11">
        <v>133</v>
      </c>
      <c r="H2418" s="2" t="s">
        <v>6659</v>
      </c>
      <c r="I2418" s="2" t="s">
        <v>6660</v>
      </c>
      <c r="N2418" s="11">
        <v>8824</v>
      </c>
      <c r="O2418" s="11">
        <v>108</v>
      </c>
      <c r="P2418" s="2" t="s">
        <v>18</v>
      </c>
      <c r="Q2418" s="2" t="s">
        <v>19</v>
      </c>
      <c r="R2418" s="14">
        <v>5000000</v>
      </c>
      <c r="S2418" s="9">
        <f t="shared" si="106"/>
        <v>-4934913</v>
      </c>
    </row>
    <row r="2419" spans="1:19" ht="13.2">
      <c r="A2419" s="2" t="s">
        <v>1496</v>
      </c>
      <c r="B2419" s="2" t="s">
        <v>1647</v>
      </c>
      <c r="C2419" s="5">
        <v>6.2</v>
      </c>
      <c r="D2419" s="7">
        <v>1994</v>
      </c>
      <c r="E2419" s="7" t="str">
        <f t="shared" si="107"/>
        <v>1990s</v>
      </c>
      <c r="F2419" s="9">
        <v>65012000</v>
      </c>
      <c r="G2419" s="11">
        <v>59</v>
      </c>
      <c r="H2419" s="2" t="s">
        <v>1645</v>
      </c>
      <c r="I2419" s="2" t="s">
        <v>1646</v>
      </c>
      <c r="N2419" s="11">
        <v>43559</v>
      </c>
      <c r="O2419" s="11">
        <v>137</v>
      </c>
      <c r="P2419" s="2" t="s">
        <v>18</v>
      </c>
      <c r="Q2419" s="2" t="s">
        <v>19</v>
      </c>
      <c r="R2419" s="14">
        <v>70000000</v>
      </c>
      <c r="S2419" s="9">
        <f t="shared" si="106"/>
        <v>-4988000</v>
      </c>
    </row>
    <row r="2420" spans="1:19" ht="13.2">
      <c r="A2420" s="2" t="s">
        <v>1924</v>
      </c>
      <c r="B2420" s="2" t="s">
        <v>5644</v>
      </c>
      <c r="C2420" s="5">
        <v>6.2</v>
      </c>
      <c r="D2420" s="7">
        <v>2006</v>
      </c>
      <c r="E2420" s="7" t="str">
        <f t="shared" si="107"/>
        <v>2000s</v>
      </c>
      <c r="F2420" s="9">
        <v>6754898</v>
      </c>
      <c r="G2420" s="11">
        <v>132</v>
      </c>
      <c r="H2420" s="2" t="s">
        <v>1278</v>
      </c>
      <c r="I2420" s="2" t="s">
        <v>5643</v>
      </c>
      <c r="N2420" s="11">
        <v>20000</v>
      </c>
      <c r="O2420" s="11">
        <v>188</v>
      </c>
      <c r="P2420" s="2" t="s">
        <v>18</v>
      </c>
      <c r="Q2420" s="2" t="s">
        <v>19</v>
      </c>
      <c r="R2420" s="14">
        <v>12000000</v>
      </c>
      <c r="S2420" s="9">
        <f t="shared" si="106"/>
        <v>-5245102</v>
      </c>
    </row>
    <row r="2421" spans="1:19" ht="13.2">
      <c r="A2421" s="2" t="s">
        <v>3546</v>
      </c>
      <c r="B2421" s="2" t="s">
        <v>6467</v>
      </c>
      <c r="C2421" s="5">
        <v>6.2</v>
      </c>
      <c r="D2421" s="7">
        <v>2006</v>
      </c>
      <c r="E2421" s="7" t="str">
        <f t="shared" si="107"/>
        <v>2000s</v>
      </c>
      <c r="F2421" s="9">
        <v>117560</v>
      </c>
      <c r="G2421" s="11">
        <v>36</v>
      </c>
      <c r="H2421" s="2" t="s">
        <v>128</v>
      </c>
      <c r="I2421" s="2" t="s">
        <v>790</v>
      </c>
      <c r="N2421" s="11">
        <v>2330</v>
      </c>
      <c r="O2421" s="11">
        <v>29</v>
      </c>
      <c r="P2421" s="2" t="s">
        <v>18</v>
      </c>
      <c r="Q2421" s="2" t="s">
        <v>19</v>
      </c>
      <c r="R2421" s="14">
        <v>6000000</v>
      </c>
      <c r="S2421" s="9">
        <f t="shared" si="106"/>
        <v>-5882440</v>
      </c>
    </row>
    <row r="2422" spans="1:19" ht="13.2">
      <c r="A2422" s="2" t="s">
        <v>5271</v>
      </c>
      <c r="B2422" s="2" t="s">
        <v>6468</v>
      </c>
      <c r="C2422" s="5">
        <v>6.2</v>
      </c>
      <c r="D2422" s="7">
        <v>2001</v>
      </c>
      <c r="E2422" s="7" t="str">
        <f t="shared" si="107"/>
        <v>2000s</v>
      </c>
      <c r="F2422" s="9">
        <v>54606</v>
      </c>
      <c r="G2422" s="11">
        <v>47</v>
      </c>
      <c r="H2422" s="2" t="s">
        <v>2030</v>
      </c>
      <c r="I2422" s="2" t="s">
        <v>103</v>
      </c>
      <c r="N2422" s="11">
        <v>1940</v>
      </c>
      <c r="O2422" s="11">
        <v>34</v>
      </c>
      <c r="P2422" s="2" t="s">
        <v>18</v>
      </c>
      <c r="Q2422" s="2" t="s">
        <v>30</v>
      </c>
      <c r="R2422" s="14">
        <v>6000000</v>
      </c>
      <c r="S2422" s="9">
        <f t="shared" si="106"/>
        <v>-5945394</v>
      </c>
    </row>
    <row r="2423" spans="1:19" ht="13.2">
      <c r="A2423" s="2" t="s">
        <v>5379</v>
      </c>
      <c r="B2423" s="2" t="s">
        <v>6058</v>
      </c>
      <c r="C2423" s="5">
        <v>6.2</v>
      </c>
      <c r="D2423" s="7">
        <v>2007</v>
      </c>
      <c r="E2423" s="7" t="str">
        <f t="shared" si="107"/>
        <v>2000s</v>
      </c>
      <c r="F2423" s="9">
        <v>2955039</v>
      </c>
      <c r="G2423" s="11">
        <v>65</v>
      </c>
      <c r="H2423" s="2" t="s">
        <v>852</v>
      </c>
      <c r="I2423" s="2" t="s">
        <v>2965</v>
      </c>
      <c r="N2423" s="11">
        <v>3624</v>
      </c>
      <c r="O2423" s="11">
        <v>27</v>
      </c>
      <c r="P2423" s="2" t="s">
        <v>18</v>
      </c>
      <c r="Q2423" s="2" t="s">
        <v>19</v>
      </c>
      <c r="R2423" s="14">
        <v>9000000</v>
      </c>
      <c r="S2423" s="9">
        <f t="shared" si="106"/>
        <v>-6044961</v>
      </c>
    </row>
    <row r="2424" spans="1:19" ht="13.2">
      <c r="A2424" s="2" t="s">
        <v>1683</v>
      </c>
      <c r="B2424" s="2" t="s">
        <v>3323</v>
      </c>
      <c r="C2424" s="5">
        <v>6.2</v>
      </c>
      <c r="D2424" s="7">
        <v>2008</v>
      </c>
      <c r="E2424" s="7" t="str">
        <f t="shared" si="107"/>
        <v>2000s</v>
      </c>
      <c r="F2424" s="9">
        <v>28687835</v>
      </c>
      <c r="G2424" s="11">
        <v>195</v>
      </c>
      <c r="H2424" s="2" t="s">
        <v>1093</v>
      </c>
      <c r="I2424" s="2" t="s">
        <v>1935</v>
      </c>
      <c r="N2424" s="11">
        <v>40964</v>
      </c>
      <c r="O2424" s="11">
        <v>245</v>
      </c>
      <c r="P2424" s="2" t="s">
        <v>18</v>
      </c>
      <c r="Q2424" s="2" t="s">
        <v>19</v>
      </c>
      <c r="R2424" s="14">
        <v>35000000</v>
      </c>
      <c r="S2424" s="9">
        <f t="shared" si="106"/>
        <v>-6312165</v>
      </c>
    </row>
    <row r="2425" spans="1:19" ht="13.2">
      <c r="A2425" s="2" t="s">
        <v>2141</v>
      </c>
      <c r="B2425" s="2" t="s">
        <v>4620</v>
      </c>
      <c r="C2425" s="5">
        <v>6.2</v>
      </c>
      <c r="D2425" s="7">
        <v>2009</v>
      </c>
      <c r="E2425" s="7" t="str">
        <f t="shared" si="107"/>
        <v>2000s</v>
      </c>
      <c r="F2425" s="9">
        <v>13630226</v>
      </c>
      <c r="G2425" s="11">
        <v>150</v>
      </c>
      <c r="H2425" s="2" t="s">
        <v>743</v>
      </c>
      <c r="I2425" s="2" t="s">
        <v>201</v>
      </c>
      <c r="N2425" s="11">
        <v>112516</v>
      </c>
      <c r="O2425" s="11">
        <v>223</v>
      </c>
      <c r="P2425" s="2" t="s">
        <v>18</v>
      </c>
      <c r="Q2425" s="2" t="s">
        <v>19</v>
      </c>
      <c r="R2425" s="14">
        <v>20000000</v>
      </c>
      <c r="S2425" s="9">
        <f t="shared" si="106"/>
        <v>-6369774</v>
      </c>
    </row>
    <row r="2426" spans="1:19" ht="13.2">
      <c r="A2426" s="2" t="s">
        <v>645</v>
      </c>
      <c r="B2426" s="2" t="s">
        <v>1148</v>
      </c>
      <c r="C2426" s="5">
        <v>6.2</v>
      </c>
      <c r="D2426" s="7">
        <v>1997</v>
      </c>
      <c r="E2426" s="7" t="str">
        <f t="shared" si="107"/>
        <v>1990s</v>
      </c>
      <c r="F2426" s="9">
        <v>61355436</v>
      </c>
      <c r="G2426" s="11">
        <v>64</v>
      </c>
      <c r="H2426" s="2" t="s">
        <v>870</v>
      </c>
      <c r="I2426" s="2" t="s">
        <v>1147</v>
      </c>
      <c r="N2426" s="11">
        <v>52136</v>
      </c>
      <c r="O2426" s="11">
        <v>184</v>
      </c>
      <c r="P2426" s="2" t="s">
        <v>18</v>
      </c>
      <c r="Q2426" s="2" t="s">
        <v>19</v>
      </c>
      <c r="R2426" s="14">
        <v>68000000</v>
      </c>
      <c r="S2426" s="9">
        <f t="shared" si="106"/>
        <v>-6644564</v>
      </c>
    </row>
    <row r="2427" spans="1:19" ht="13.2">
      <c r="A2427" s="2" t="s">
        <v>4304</v>
      </c>
      <c r="B2427" s="2" t="s">
        <v>4306</v>
      </c>
      <c r="C2427" s="5">
        <v>6.2</v>
      </c>
      <c r="D2427" s="7">
        <v>2004</v>
      </c>
      <c r="E2427" s="7" t="str">
        <f t="shared" si="107"/>
        <v>2000s</v>
      </c>
      <c r="F2427" s="9">
        <v>16123851</v>
      </c>
      <c r="G2427" s="11">
        <v>118</v>
      </c>
      <c r="H2427" s="2" t="s">
        <v>1655</v>
      </c>
      <c r="I2427" s="2" t="s">
        <v>4305</v>
      </c>
      <c r="N2427" s="11">
        <v>17373</v>
      </c>
      <c r="O2427" s="11">
        <v>148</v>
      </c>
      <c r="P2427" s="2" t="s">
        <v>18</v>
      </c>
      <c r="Q2427" s="2" t="s">
        <v>19</v>
      </c>
      <c r="R2427" s="14">
        <v>23000000</v>
      </c>
      <c r="S2427" s="9">
        <f t="shared" si="106"/>
        <v>-6876149</v>
      </c>
    </row>
    <row r="2428" spans="1:19" ht="13.2">
      <c r="A2428" s="2" t="s">
        <v>1881</v>
      </c>
      <c r="B2428" s="2" t="s">
        <v>4247</v>
      </c>
      <c r="C2428" s="5">
        <v>6.2</v>
      </c>
      <c r="D2428" s="7">
        <v>1999</v>
      </c>
      <c r="E2428" s="7" t="str">
        <f t="shared" si="107"/>
        <v>1990s</v>
      </c>
      <c r="F2428" s="9">
        <v>16290976</v>
      </c>
      <c r="G2428" s="11">
        <v>70</v>
      </c>
      <c r="H2428" s="2" t="s">
        <v>4246</v>
      </c>
      <c r="I2428" s="2" t="s">
        <v>1621</v>
      </c>
      <c r="N2428" s="11">
        <v>14637</v>
      </c>
      <c r="O2428" s="11">
        <v>100</v>
      </c>
      <c r="P2428" s="2" t="s">
        <v>18</v>
      </c>
      <c r="Q2428" s="2" t="s">
        <v>19</v>
      </c>
      <c r="R2428" s="14">
        <v>24000000</v>
      </c>
      <c r="S2428" s="9">
        <f t="shared" si="106"/>
        <v>-7709024</v>
      </c>
    </row>
    <row r="2429" spans="1:19" ht="13.2">
      <c r="A2429" s="2" t="s">
        <v>1018</v>
      </c>
      <c r="B2429" s="2" t="s">
        <v>1019</v>
      </c>
      <c r="C2429" s="5">
        <v>6.2</v>
      </c>
      <c r="D2429" s="7">
        <v>2012</v>
      </c>
      <c r="E2429" s="7" t="str">
        <f t="shared" si="107"/>
        <v>2010s</v>
      </c>
      <c r="F2429" s="9">
        <v>86897182</v>
      </c>
      <c r="G2429" s="11">
        <v>255</v>
      </c>
      <c r="H2429" s="2" t="s">
        <v>869</v>
      </c>
      <c r="I2429" s="2" t="s">
        <v>670</v>
      </c>
      <c r="N2429" s="11">
        <v>106790</v>
      </c>
      <c r="O2429" s="11">
        <v>177</v>
      </c>
      <c r="P2429" s="2" t="s">
        <v>18</v>
      </c>
      <c r="Q2429" s="2" t="s">
        <v>19</v>
      </c>
      <c r="R2429" s="14">
        <v>95000000</v>
      </c>
      <c r="S2429" s="9">
        <f t="shared" si="106"/>
        <v>-8102818</v>
      </c>
    </row>
    <row r="2430" spans="1:19" ht="13.2">
      <c r="A2430" s="2" t="s">
        <v>6067</v>
      </c>
      <c r="B2430" s="2" t="s">
        <v>6069</v>
      </c>
      <c r="C2430" s="5">
        <v>6.2</v>
      </c>
      <c r="D2430" s="7">
        <v>2009</v>
      </c>
      <c r="E2430" s="7" t="str">
        <f t="shared" si="107"/>
        <v>2000s</v>
      </c>
      <c r="F2430" s="9">
        <v>883887</v>
      </c>
      <c r="G2430" s="11">
        <v>26</v>
      </c>
      <c r="H2430" s="2" t="s">
        <v>1655</v>
      </c>
      <c r="I2430" s="2" t="s">
        <v>6068</v>
      </c>
      <c r="N2430" s="11">
        <v>1201</v>
      </c>
      <c r="O2430" s="11">
        <v>14</v>
      </c>
      <c r="P2430" s="2" t="s">
        <v>18</v>
      </c>
      <c r="Q2430" s="2" t="s">
        <v>19</v>
      </c>
      <c r="R2430" s="14">
        <v>9000000</v>
      </c>
      <c r="S2430" s="9">
        <f t="shared" si="106"/>
        <v>-8116113</v>
      </c>
    </row>
    <row r="2431" spans="1:19" ht="13.2">
      <c r="A2431" s="2" t="s">
        <v>4304</v>
      </c>
      <c r="B2431" s="2" t="s">
        <v>5753</v>
      </c>
      <c r="C2431" s="5">
        <v>6.2</v>
      </c>
      <c r="D2431" s="7">
        <v>1995</v>
      </c>
      <c r="E2431" s="7" t="str">
        <f t="shared" si="107"/>
        <v>1990s</v>
      </c>
      <c r="F2431" s="9">
        <v>2832826</v>
      </c>
      <c r="G2431" s="11">
        <v>15</v>
      </c>
      <c r="H2431" s="2" t="s">
        <v>750</v>
      </c>
      <c r="I2431" s="2" t="s">
        <v>1902</v>
      </c>
      <c r="N2431" s="11">
        <v>1761</v>
      </c>
      <c r="O2431" s="11">
        <v>19</v>
      </c>
      <c r="P2431" s="2" t="s">
        <v>18</v>
      </c>
      <c r="Q2431" s="2" t="s">
        <v>19</v>
      </c>
      <c r="R2431" s="14">
        <v>11000000</v>
      </c>
      <c r="S2431" s="9">
        <f t="shared" si="106"/>
        <v>-8167174</v>
      </c>
    </row>
    <row r="2432" spans="1:19" ht="13.2">
      <c r="A2432" s="2" t="s">
        <v>5271</v>
      </c>
      <c r="B2432" s="2" t="s">
        <v>5272</v>
      </c>
      <c r="C2432" s="5">
        <v>6.2</v>
      </c>
      <c r="D2432" s="7">
        <v>2008</v>
      </c>
      <c r="E2432" s="7" t="str">
        <f t="shared" si="107"/>
        <v>2000s</v>
      </c>
      <c r="F2432" s="9">
        <v>6409206</v>
      </c>
      <c r="G2432" s="11">
        <v>132</v>
      </c>
      <c r="H2432" s="2" t="s">
        <v>2904</v>
      </c>
      <c r="I2432" s="2" t="s">
        <v>107</v>
      </c>
      <c r="N2432" s="11">
        <v>32311</v>
      </c>
      <c r="O2432" s="11">
        <v>104</v>
      </c>
      <c r="P2432" s="2" t="s">
        <v>18</v>
      </c>
      <c r="Q2432" s="2" t="s">
        <v>19</v>
      </c>
      <c r="R2432" s="14">
        <v>15000000</v>
      </c>
      <c r="S2432" s="9">
        <f t="shared" si="106"/>
        <v>-8590794</v>
      </c>
    </row>
    <row r="2433" spans="1:19" ht="13.2">
      <c r="A2433" s="2" t="s">
        <v>5469</v>
      </c>
      <c r="B2433" s="2" t="s">
        <v>5962</v>
      </c>
      <c r="C2433" s="5">
        <v>6.2</v>
      </c>
      <c r="D2433" s="7">
        <v>2000</v>
      </c>
      <c r="E2433" s="7" t="str">
        <f t="shared" si="107"/>
        <v>2000s</v>
      </c>
      <c r="F2433" s="9">
        <v>1276984</v>
      </c>
      <c r="G2433" s="11">
        <v>90</v>
      </c>
      <c r="H2433" s="2" t="s">
        <v>2721</v>
      </c>
      <c r="I2433" s="2" t="s">
        <v>1910</v>
      </c>
      <c r="N2433" s="11">
        <v>11403</v>
      </c>
      <c r="O2433" s="11">
        <v>150</v>
      </c>
      <c r="P2433" s="2" t="s">
        <v>18</v>
      </c>
      <c r="Q2433" s="2" t="s">
        <v>771</v>
      </c>
      <c r="R2433" s="14">
        <v>10000000</v>
      </c>
      <c r="S2433" s="9">
        <f t="shared" si="106"/>
        <v>-8723016</v>
      </c>
    </row>
    <row r="2434" spans="1:19" ht="13.2">
      <c r="A2434" s="2" t="s">
        <v>479</v>
      </c>
      <c r="B2434" s="2" t="s">
        <v>1982</v>
      </c>
      <c r="C2434" s="5">
        <v>6.2</v>
      </c>
      <c r="D2434" s="7">
        <v>2014</v>
      </c>
      <c r="E2434" s="7" t="str">
        <f t="shared" si="107"/>
        <v>2010s</v>
      </c>
      <c r="F2434" s="9">
        <v>50549107</v>
      </c>
      <c r="G2434" s="11">
        <v>313</v>
      </c>
      <c r="H2434" s="2" t="s">
        <v>512</v>
      </c>
      <c r="I2434" s="2" t="s">
        <v>1981</v>
      </c>
      <c r="N2434" s="11">
        <v>99035</v>
      </c>
      <c r="O2434" s="11">
        <v>289</v>
      </c>
      <c r="P2434" s="2" t="s">
        <v>18</v>
      </c>
      <c r="Q2434" s="2" t="s">
        <v>19</v>
      </c>
      <c r="R2434" s="14">
        <v>60000000</v>
      </c>
      <c r="S2434" s="9">
        <f t="shared" ref="S2434:S2497" si="108">F2434-R2434</f>
        <v>-9450893</v>
      </c>
    </row>
    <row r="2435" spans="1:19" ht="13.2">
      <c r="A2435" s="2" t="s">
        <v>3184</v>
      </c>
      <c r="B2435" s="2" t="s">
        <v>3327</v>
      </c>
      <c r="C2435" s="5">
        <v>6.2</v>
      </c>
      <c r="D2435" s="7">
        <v>2004</v>
      </c>
      <c r="E2435" s="7" t="str">
        <f t="shared" ref="E2435:E2498" si="109">LEFT(D2435,3)&amp;"0s"</f>
        <v>2000s</v>
      </c>
      <c r="F2435" s="9">
        <v>25266129</v>
      </c>
      <c r="G2435" s="11">
        <v>164</v>
      </c>
      <c r="H2435" s="2" t="s">
        <v>750</v>
      </c>
      <c r="I2435" s="2" t="s">
        <v>623</v>
      </c>
      <c r="N2435" s="11">
        <v>54346</v>
      </c>
      <c r="O2435" s="11">
        <v>358</v>
      </c>
      <c r="P2435" s="2" t="s">
        <v>18</v>
      </c>
      <c r="Q2435" s="2" t="s">
        <v>19</v>
      </c>
      <c r="R2435" s="14">
        <v>35000000</v>
      </c>
      <c r="S2435" s="9">
        <f t="shared" si="108"/>
        <v>-9733871</v>
      </c>
    </row>
    <row r="2436" spans="1:19" ht="13.2">
      <c r="A2436" s="2" t="s">
        <v>5984</v>
      </c>
      <c r="B2436" s="2" t="s">
        <v>5987</v>
      </c>
      <c r="C2436" s="5">
        <v>6.2</v>
      </c>
      <c r="D2436" s="7">
        <v>2001</v>
      </c>
      <c r="E2436" s="7" t="str">
        <f t="shared" si="109"/>
        <v>2000s</v>
      </c>
      <c r="F2436" s="9">
        <v>226792</v>
      </c>
      <c r="G2436" s="11">
        <v>43</v>
      </c>
      <c r="H2436" s="2" t="s">
        <v>5986</v>
      </c>
      <c r="I2436" s="2" t="s">
        <v>1693</v>
      </c>
      <c r="N2436" s="11">
        <v>3080</v>
      </c>
      <c r="O2436" s="11">
        <v>44</v>
      </c>
      <c r="P2436" s="2" t="s">
        <v>18</v>
      </c>
      <c r="Q2436" s="2" t="s">
        <v>30</v>
      </c>
      <c r="R2436" s="14">
        <v>10000000</v>
      </c>
      <c r="S2436" s="9">
        <f t="shared" si="108"/>
        <v>-9773208</v>
      </c>
    </row>
    <row r="2437" spans="1:19" ht="13.2">
      <c r="A2437" s="2" t="s">
        <v>5992</v>
      </c>
      <c r="B2437" s="2" t="s">
        <v>5994</v>
      </c>
      <c r="C2437" s="5">
        <v>6.2</v>
      </c>
      <c r="D2437" s="7">
        <v>2013</v>
      </c>
      <c r="E2437" s="7" t="str">
        <f t="shared" si="109"/>
        <v>2010s</v>
      </c>
      <c r="F2437" s="9">
        <v>169379</v>
      </c>
      <c r="G2437" s="11">
        <v>12</v>
      </c>
      <c r="H2437" s="2" t="s">
        <v>1016</v>
      </c>
      <c r="I2437" s="2" t="s">
        <v>5993</v>
      </c>
      <c r="N2437" s="11">
        <v>683</v>
      </c>
      <c r="O2437" s="11">
        <v>3</v>
      </c>
      <c r="P2437" s="2" t="s">
        <v>1380</v>
      </c>
      <c r="Q2437" s="2" t="s">
        <v>1435</v>
      </c>
      <c r="R2437" s="14">
        <v>10000000</v>
      </c>
      <c r="S2437" s="9">
        <f t="shared" si="108"/>
        <v>-9830621</v>
      </c>
    </row>
    <row r="2438" spans="1:19" ht="13.2">
      <c r="A2438" s="2" t="s">
        <v>2150</v>
      </c>
      <c r="B2438" s="2" t="s">
        <v>2152</v>
      </c>
      <c r="C2438" s="5">
        <v>6.2</v>
      </c>
      <c r="D2438" s="7">
        <v>2004</v>
      </c>
      <c r="E2438" s="7" t="str">
        <f t="shared" si="109"/>
        <v>2000s</v>
      </c>
      <c r="F2438" s="9">
        <v>45860039</v>
      </c>
      <c r="G2438" s="11">
        <v>117</v>
      </c>
      <c r="H2438" s="2" t="s">
        <v>2151</v>
      </c>
      <c r="I2438" s="2" t="s">
        <v>586</v>
      </c>
      <c r="N2438" s="11">
        <v>53118</v>
      </c>
      <c r="O2438" s="11">
        <v>221</v>
      </c>
      <c r="P2438" s="2" t="s">
        <v>18</v>
      </c>
      <c r="Q2438" s="2" t="s">
        <v>19</v>
      </c>
      <c r="R2438" s="14">
        <v>56000000</v>
      </c>
      <c r="S2438" s="9">
        <f t="shared" si="108"/>
        <v>-10139961</v>
      </c>
    </row>
    <row r="2439" spans="1:19" ht="13.2">
      <c r="A2439" s="2" t="s">
        <v>4899</v>
      </c>
      <c r="B2439" s="2" t="s">
        <v>4901</v>
      </c>
      <c r="C2439" s="5">
        <v>6.2</v>
      </c>
      <c r="D2439" s="7">
        <v>1999</v>
      </c>
      <c r="E2439" s="7" t="str">
        <f t="shared" si="109"/>
        <v>1990s</v>
      </c>
      <c r="F2439" s="9">
        <v>229311</v>
      </c>
      <c r="G2439" s="11">
        <v>10</v>
      </c>
      <c r="H2439" s="2" t="s">
        <v>4900</v>
      </c>
      <c r="I2439" s="2" t="s">
        <v>2265</v>
      </c>
      <c r="N2439" s="11">
        <v>899</v>
      </c>
      <c r="O2439" s="11">
        <v>42</v>
      </c>
      <c r="P2439" s="2" t="s">
        <v>18</v>
      </c>
      <c r="Q2439" s="2" t="s">
        <v>1732</v>
      </c>
      <c r="R2439" s="14">
        <v>11350000</v>
      </c>
      <c r="S2439" s="9">
        <f t="shared" si="108"/>
        <v>-11120689</v>
      </c>
    </row>
    <row r="2440" spans="1:19" ht="13.2">
      <c r="A2440" s="2" t="s">
        <v>2086</v>
      </c>
      <c r="B2440" s="2" t="s">
        <v>3079</v>
      </c>
      <c r="C2440" s="5">
        <v>6.2</v>
      </c>
      <c r="D2440" s="7">
        <v>1995</v>
      </c>
      <c r="E2440" s="7" t="str">
        <f t="shared" si="109"/>
        <v>1990s</v>
      </c>
      <c r="F2440" s="9">
        <v>7564000</v>
      </c>
      <c r="G2440" s="11">
        <v>79</v>
      </c>
      <c r="H2440" s="2" t="s">
        <v>2468</v>
      </c>
      <c r="I2440" s="2" t="s">
        <v>324</v>
      </c>
      <c r="N2440" s="11">
        <v>54650</v>
      </c>
      <c r="O2440" s="11">
        <v>223</v>
      </c>
      <c r="P2440" s="2" t="s">
        <v>18</v>
      </c>
      <c r="Q2440" s="2" t="s">
        <v>19</v>
      </c>
      <c r="R2440" s="14">
        <v>20000000</v>
      </c>
      <c r="S2440" s="9">
        <f t="shared" si="108"/>
        <v>-12436000</v>
      </c>
    </row>
    <row r="2441" spans="1:19" ht="13.2">
      <c r="A2441" s="2" t="s">
        <v>454</v>
      </c>
      <c r="B2441" s="2" t="s">
        <v>666</v>
      </c>
      <c r="C2441" s="5">
        <v>6.2</v>
      </c>
      <c r="D2441" s="7">
        <v>2014</v>
      </c>
      <c r="E2441" s="7" t="str">
        <f t="shared" si="109"/>
        <v>2010s</v>
      </c>
      <c r="F2441" s="9">
        <v>113733726</v>
      </c>
      <c r="G2441" s="11">
        <v>154</v>
      </c>
      <c r="H2441" s="2" t="s">
        <v>441</v>
      </c>
      <c r="I2441" s="2" t="s">
        <v>456</v>
      </c>
      <c r="N2441" s="11">
        <v>67223</v>
      </c>
      <c r="O2441" s="11">
        <v>126</v>
      </c>
      <c r="P2441" s="2" t="s">
        <v>18</v>
      </c>
      <c r="Q2441" s="2" t="s">
        <v>19</v>
      </c>
      <c r="R2441" s="14">
        <v>127000000</v>
      </c>
      <c r="S2441" s="9">
        <f t="shared" si="108"/>
        <v>-13266274</v>
      </c>
    </row>
    <row r="2442" spans="1:19" ht="13.2">
      <c r="A2442" s="2" t="s">
        <v>3058</v>
      </c>
      <c r="B2442" s="2" t="s">
        <v>3918</v>
      </c>
      <c r="C2442" s="5">
        <v>6.2</v>
      </c>
      <c r="D2442" s="7">
        <v>2009</v>
      </c>
      <c r="E2442" s="7" t="str">
        <f t="shared" si="109"/>
        <v>2000s</v>
      </c>
      <c r="F2442" s="9">
        <v>13248477</v>
      </c>
      <c r="G2442" s="11">
        <v>167</v>
      </c>
      <c r="H2442" s="2" t="s">
        <v>1482</v>
      </c>
      <c r="I2442" s="2" t="s">
        <v>369</v>
      </c>
      <c r="N2442" s="11">
        <v>60555</v>
      </c>
      <c r="O2442" s="11">
        <v>174</v>
      </c>
      <c r="P2442" s="2" t="s">
        <v>18</v>
      </c>
      <c r="Q2442" s="2" t="s">
        <v>19</v>
      </c>
      <c r="R2442" s="14">
        <v>27000000</v>
      </c>
      <c r="S2442" s="9">
        <f t="shared" si="108"/>
        <v>-13751523</v>
      </c>
    </row>
    <row r="2443" spans="1:19" ht="13.2">
      <c r="A2443" s="2" t="s">
        <v>7056</v>
      </c>
      <c r="B2443" s="2" t="s">
        <v>7057</v>
      </c>
      <c r="C2443" s="5">
        <v>6.2</v>
      </c>
      <c r="D2443" s="7">
        <v>2008</v>
      </c>
      <c r="E2443" s="7" t="str">
        <f t="shared" si="109"/>
        <v>2000s</v>
      </c>
      <c r="F2443" s="9">
        <v>115504</v>
      </c>
      <c r="G2443" s="11">
        <v>22</v>
      </c>
      <c r="H2443" s="2" t="s">
        <v>750</v>
      </c>
      <c r="I2443" s="2" t="s">
        <v>1252</v>
      </c>
      <c r="N2443" s="11">
        <v>4820</v>
      </c>
      <c r="O2443" s="11">
        <v>26</v>
      </c>
      <c r="P2443" s="2" t="s">
        <v>18</v>
      </c>
      <c r="Q2443" s="2" t="s">
        <v>30</v>
      </c>
      <c r="R2443" s="14">
        <v>14000000</v>
      </c>
      <c r="S2443" s="9">
        <f t="shared" si="108"/>
        <v>-13884496</v>
      </c>
    </row>
    <row r="2444" spans="1:19" ht="13.2">
      <c r="A2444" s="2" t="s">
        <v>5541</v>
      </c>
      <c r="B2444" s="2" t="s">
        <v>5542</v>
      </c>
      <c r="C2444" s="5">
        <v>6.2</v>
      </c>
      <c r="D2444" s="7">
        <v>2010</v>
      </c>
      <c r="E2444" s="7" t="str">
        <f t="shared" si="109"/>
        <v>2010s</v>
      </c>
      <c r="F2444" s="9">
        <v>1039869</v>
      </c>
      <c r="G2444" s="11">
        <v>117</v>
      </c>
      <c r="H2444" s="2" t="s">
        <v>955</v>
      </c>
      <c r="I2444" s="2" t="s">
        <v>70</v>
      </c>
      <c r="N2444" s="11">
        <v>14757</v>
      </c>
      <c r="O2444" s="11">
        <v>51</v>
      </c>
      <c r="P2444" s="2" t="s">
        <v>18</v>
      </c>
      <c r="Q2444" s="2" t="s">
        <v>161</v>
      </c>
      <c r="R2444" s="14">
        <v>15000000</v>
      </c>
      <c r="S2444" s="9">
        <f t="shared" si="108"/>
        <v>-13960131</v>
      </c>
    </row>
    <row r="2445" spans="1:19" ht="13.2">
      <c r="A2445" s="2" t="s">
        <v>4185</v>
      </c>
      <c r="B2445" s="2" t="s">
        <v>4186</v>
      </c>
      <c r="C2445" s="5">
        <v>6.2</v>
      </c>
      <c r="D2445" s="7">
        <v>1996</v>
      </c>
      <c r="E2445" s="7" t="str">
        <f t="shared" si="109"/>
        <v>1990s</v>
      </c>
      <c r="F2445" s="9">
        <v>10070000</v>
      </c>
      <c r="G2445" s="11">
        <v>20</v>
      </c>
      <c r="H2445" s="2" t="s">
        <v>750</v>
      </c>
      <c r="I2445" s="2" t="s">
        <v>289</v>
      </c>
      <c r="N2445" s="11">
        <v>5668</v>
      </c>
      <c r="O2445" s="11">
        <v>50</v>
      </c>
      <c r="P2445" s="2" t="s">
        <v>18</v>
      </c>
      <c r="Q2445" s="2" t="s">
        <v>19</v>
      </c>
      <c r="R2445" s="14">
        <v>25000000</v>
      </c>
      <c r="S2445" s="9">
        <f t="shared" si="108"/>
        <v>-14930000</v>
      </c>
    </row>
    <row r="2446" spans="1:19" ht="13.2">
      <c r="A2446" s="2" t="s">
        <v>5075</v>
      </c>
      <c r="B2446" s="2" t="s">
        <v>5076</v>
      </c>
      <c r="C2446" s="5">
        <v>6.2</v>
      </c>
      <c r="D2446" s="7">
        <v>2008</v>
      </c>
      <c r="E2446" s="7" t="str">
        <f t="shared" si="109"/>
        <v>2000s</v>
      </c>
      <c r="F2446" s="9">
        <v>23091</v>
      </c>
      <c r="G2446" s="11">
        <v>67</v>
      </c>
      <c r="H2446" s="2" t="s">
        <v>2579</v>
      </c>
      <c r="I2446" s="2" t="s">
        <v>1399</v>
      </c>
      <c r="N2446" s="11">
        <v>5664</v>
      </c>
      <c r="O2446" s="11">
        <v>42</v>
      </c>
      <c r="P2446" s="2" t="s">
        <v>18</v>
      </c>
      <c r="Q2446" s="2" t="s">
        <v>30</v>
      </c>
      <c r="R2446" s="14">
        <v>15000000</v>
      </c>
      <c r="S2446" s="9">
        <f t="shared" si="108"/>
        <v>-14976909</v>
      </c>
    </row>
    <row r="2447" spans="1:19" ht="13.2">
      <c r="A2447" s="2" t="s">
        <v>4671</v>
      </c>
      <c r="B2447" s="2" t="s">
        <v>4672</v>
      </c>
      <c r="C2447" s="5">
        <v>6.2</v>
      </c>
      <c r="D2447" s="7">
        <v>2003</v>
      </c>
      <c r="E2447" s="7" t="str">
        <f t="shared" si="109"/>
        <v>2000s</v>
      </c>
      <c r="F2447" s="9">
        <v>6852144</v>
      </c>
      <c r="G2447" s="11">
        <v>129</v>
      </c>
      <c r="H2447" s="2" t="s">
        <v>1546</v>
      </c>
      <c r="I2447" s="2" t="s">
        <v>3192</v>
      </c>
      <c r="N2447" s="11">
        <v>15169</v>
      </c>
      <c r="O2447" s="11">
        <v>213</v>
      </c>
      <c r="P2447" s="2" t="s">
        <v>18</v>
      </c>
      <c r="Q2447" s="2" t="s">
        <v>161</v>
      </c>
      <c r="R2447" s="14">
        <v>22000000</v>
      </c>
      <c r="S2447" s="9">
        <f t="shared" si="108"/>
        <v>-15147856</v>
      </c>
    </row>
    <row r="2448" spans="1:19" ht="13.2">
      <c r="A2448" s="2" t="s">
        <v>3353</v>
      </c>
      <c r="B2448" s="2" t="s">
        <v>3355</v>
      </c>
      <c r="C2448" s="5">
        <v>6.2</v>
      </c>
      <c r="D2448" s="7">
        <v>2013</v>
      </c>
      <c r="E2448" s="7" t="str">
        <f t="shared" si="109"/>
        <v>2010s</v>
      </c>
      <c r="F2448" s="9">
        <v>19692608</v>
      </c>
      <c r="G2448" s="11">
        <v>298</v>
      </c>
      <c r="H2448" s="2" t="s">
        <v>1093</v>
      </c>
      <c r="I2448" s="2" t="s">
        <v>3354</v>
      </c>
      <c r="N2448" s="11">
        <v>63548</v>
      </c>
      <c r="O2448" s="11">
        <v>134</v>
      </c>
      <c r="P2448" s="2" t="s">
        <v>18</v>
      </c>
      <c r="Q2448" s="2" t="s">
        <v>19</v>
      </c>
      <c r="R2448" s="14">
        <v>35000000</v>
      </c>
      <c r="S2448" s="9">
        <f t="shared" si="108"/>
        <v>-15307392</v>
      </c>
    </row>
    <row r="2449" spans="1:19" ht="13.2">
      <c r="A2449" s="2" t="s">
        <v>4300</v>
      </c>
      <c r="B2449" s="2" t="s">
        <v>6801</v>
      </c>
      <c r="C2449" s="5">
        <v>6.2</v>
      </c>
      <c r="D2449" s="7">
        <v>2013</v>
      </c>
      <c r="E2449" s="7" t="str">
        <f t="shared" si="109"/>
        <v>2010s</v>
      </c>
      <c r="F2449" s="9">
        <v>317125</v>
      </c>
      <c r="G2449" s="11">
        <v>141</v>
      </c>
      <c r="H2449" s="2" t="s">
        <v>128</v>
      </c>
      <c r="I2449" s="2" t="s">
        <v>255</v>
      </c>
      <c r="N2449" s="11">
        <v>23334</v>
      </c>
      <c r="O2449" s="11">
        <v>87</v>
      </c>
      <c r="P2449" s="2" t="s">
        <v>18</v>
      </c>
      <c r="Q2449" s="2" t="s">
        <v>219</v>
      </c>
      <c r="R2449" s="14">
        <v>16000000</v>
      </c>
      <c r="S2449" s="9">
        <f t="shared" si="108"/>
        <v>-15682875</v>
      </c>
    </row>
    <row r="2450" spans="1:19" ht="13.2">
      <c r="A2450" s="2" t="s">
        <v>5285</v>
      </c>
      <c r="B2450" s="2" t="s">
        <v>5286</v>
      </c>
      <c r="C2450" s="5">
        <v>6.2</v>
      </c>
      <c r="D2450" s="7">
        <v>1999</v>
      </c>
      <c r="E2450" s="7" t="str">
        <f t="shared" si="109"/>
        <v>1990s</v>
      </c>
      <c r="F2450" s="9">
        <v>4002955</v>
      </c>
      <c r="G2450" s="11">
        <v>59</v>
      </c>
      <c r="H2450" s="2" t="s">
        <v>3536</v>
      </c>
      <c r="I2450" s="2" t="s">
        <v>357</v>
      </c>
      <c r="N2450" s="11">
        <v>33745</v>
      </c>
      <c r="O2450" s="11">
        <v>198</v>
      </c>
      <c r="P2450" s="2" t="s">
        <v>18</v>
      </c>
      <c r="Q2450" s="2" t="s">
        <v>19</v>
      </c>
      <c r="R2450" s="14">
        <v>20000000</v>
      </c>
      <c r="S2450" s="9">
        <f t="shared" si="108"/>
        <v>-15997045</v>
      </c>
    </row>
    <row r="2451" spans="1:19" ht="13.2">
      <c r="A2451" s="2" t="s">
        <v>1744</v>
      </c>
      <c r="B2451" s="2" t="s">
        <v>2006</v>
      </c>
      <c r="C2451" s="5">
        <v>6.2</v>
      </c>
      <c r="D2451" s="7">
        <v>2002</v>
      </c>
      <c r="E2451" s="7" t="str">
        <f t="shared" si="109"/>
        <v>2000s</v>
      </c>
      <c r="F2451" s="9">
        <v>43060566</v>
      </c>
      <c r="G2451" s="11">
        <v>138</v>
      </c>
      <c r="H2451" s="2" t="s">
        <v>158</v>
      </c>
      <c r="I2451" s="2" t="s">
        <v>32</v>
      </c>
      <c r="N2451" s="11">
        <v>107859</v>
      </c>
      <c r="O2451" s="11">
        <v>569</v>
      </c>
      <c r="P2451" s="2" t="s">
        <v>18</v>
      </c>
      <c r="Q2451" s="2" t="s">
        <v>19</v>
      </c>
      <c r="R2451" s="14">
        <v>60000000</v>
      </c>
      <c r="S2451" s="9">
        <f t="shared" si="108"/>
        <v>-16939434</v>
      </c>
    </row>
    <row r="2452" spans="1:19" ht="13.2">
      <c r="A2452" s="2" t="s">
        <v>3002</v>
      </c>
      <c r="B2452" s="2" t="s">
        <v>3004</v>
      </c>
      <c r="C2452" s="5">
        <v>6.2</v>
      </c>
      <c r="D2452" s="7">
        <v>1998</v>
      </c>
      <c r="E2452" s="7" t="str">
        <f t="shared" si="109"/>
        <v>1990s</v>
      </c>
      <c r="F2452" s="9">
        <v>22717758</v>
      </c>
      <c r="G2452" s="11">
        <v>34</v>
      </c>
      <c r="H2452" s="2" t="s">
        <v>3003</v>
      </c>
      <c r="I2452" s="2" t="s">
        <v>257</v>
      </c>
      <c r="N2452" s="11">
        <v>11156</v>
      </c>
      <c r="O2452" s="11">
        <v>67</v>
      </c>
      <c r="P2452" s="2" t="s">
        <v>18</v>
      </c>
      <c r="Q2452" s="2" t="s">
        <v>19</v>
      </c>
      <c r="R2452" s="14">
        <v>40000000</v>
      </c>
      <c r="S2452" s="9">
        <f t="shared" si="108"/>
        <v>-17282242</v>
      </c>
    </row>
    <row r="2453" spans="1:19" ht="13.2">
      <c r="A2453" s="2" t="s">
        <v>1816</v>
      </c>
      <c r="B2453" s="2" t="s">
        <v>3363</v>
      </c>
      <c r="C2453" s="5">
        <v>6.2</v>
      </c>
      <c r="D2453" s="7">
        <v>2013</v>
      </c>
      <c r="E2453" s="7" t="str">
        <f t="shared" si="109"/>
        <v>2010s</v>
      </c>
      <c r="F2453" s="9">
        <v>17609982</v>
      </c>
      <c r="G2453" s="11">
        <v>224</v>
      </c>
      <c r="H2453" s="2" t="s">
        <v>840</v>
      </c>
      <c r="I2453" s="2" t="s">
        <v>201</v>
      </c>
      <c r="N2453" s="11">
        <v>90046</v>
      </c>
      <c r="O2453" s="11">
        <v>141</v>
      </c>
      <c r="P2453" s="2" t="s">
        <v>18</v>
      </c>
      <c r="Q2453" s="2" t="s">
        <v>19</v>
      </c>
      <c r="R2453" s="14">
        <v>35000000</v>
      </c>
      <c r="S2453" s="9">
        <f t="shared" si="108"/>
        <v>-17390018</v>
      </c>
    </row>
    <row r="2454" spans="1:19" ht="13.2">
      <c r="A2454" s="2" t="s">
        <v>700</v>
      </c>
      <c r="B2454" s="2" t="s">
        <v>2018</v>
      </c>
      <c r="C2454" s="5">
        <v>6.2</v>
      </c>
      <c r="D2454" s="7">
        <v>2009</v>
      </c>
      <c r="E2454" s="7" t="str">
        <f t="shared" si="109"/>
        <v>2000s</v>
      </c>
      <c r="F2454" s="9">
        <v>40559930</v>
      </c>
      <c r="G2454" s="11">
        <v>211</v>
      </c>
      <c r="H2454" s="2" t="s">
        <v>2017</v>
      </c>
      <c r="I2454" s="2" t="s">
        <v>805</v>
      </c>
      <c r="N2454" s="11">
        <v>41727</v>
      </c>
      <c r="O2454" s="11">
        <v>184</v>
      </c>
      <c r="P2454" s="2" t="s">
        <v>18</v>
      </c>
      <c r="Q2454" s="2" t="s">
        <v>19</v>
      </c>
      <c r="R2454" s="14">
        <v>60000000</v>
      </c>
      <c r="S2454" s="9">
        <f t="shared" si="108"/>
        <v>-19440070</v>
      </c>
    </row>
    <row r="2455" spans="1:19" ht="13.2">
      <c r="A2455" s="2" t="s">
        <v>4723</v>
      </c>
      <c r="B2455" s="2" t="s">
        <v>4724</v>
      </c>
      <c r="C2455" s="5">
        <v>6.2</v>
      </c>
      <c r="D2455" s="7">
        <v>2005</v>
      </c>
      <c r="E2455" s="7" t="str">
        <f t="shared" si="109"/>
        <v>2000s</v>
      </c>
      <c r="F2455" s="9">
        <v>375474</v>
      </c>
      <c r="G2455" s="11">
        <v>21</v>
      </c>
      <c r="H2455" s="2" t="s">
        <v>1176</v>
      </c>
      <c r="I2455" s="2" t="s">
        <v>361</v>
      </c>
      <c r="N2455" s="11">
        <v>2613</v>
      </c>
      <c r="O2455" s="11">
        <v>46</v>
      </c>
      <c r="P2455" s="2" t="s">
        <v>18</v>
      </c>
      <c r="Q2455" s="2" t="s">
        <v>19</v>
      </c>
      <c r="R2455" s="14">
        <v>20000000</v>
      </c>
      <c r="S2455" s="9">
        <f t="shared" si="108"/>
        <v>-19624526</v>
      </c>
    </row>
    <row r="2456" spans="1:19" ht="13.2">
      <c r="A2456" s="2" t="s">
        <v>2039</v>
      </c>
      <c r="B2456" s="2" t="s">
        <v>3013</v>
      </c>
      <c r="C2456" s="5">
        <v>6.2</v>
      </c>
      <c r="D2456" s="7">
        <v>1996</v>
      </c>
      <c r="E2456" s="7" t="str">
        <f t="shared" si="109"/>
        <v>1990s</v>
      </c>
      <c r="F2456" s="9">
        <v>20300000</v>
      </c>
      <c r="G2456" s="11">
        <v>50</v>
      </c>
      <c r="H2456" s="2" t="s">
        <v>1945</v>
      </c>
      <c r="I2456" s="2" t="s">
        <v>1211</v>
      </c>
      <c r="N2456" s="11">
        <v>16741</v>
      </c>
      <c r="O2456" s="11">
        <v>60</v>
      </c>
      <c r="P2456" s="2" t="s">
        <v>18</v>
      </c>
      <c r="Q2456" s="2" t="s">
        <v>19</v>
      </c>
      <c r="R2456" s="14">
        <v>40000000</v>
      </c>
      <c r="S2456" s="9">
        <f t="shared" si="108"/>
        <v>-19700000</v>
      </c>
    </row>
    <row r="2457" spans="1:19" ht="13.2">
      <c r="A2457" s="2" t="s">
        <v>696</v>
      </c>
      <c r="B2457" s="2" t="s">
        <v>1224</v>
      </c>
      <c r="C2457" s="5">
        <v>6.2</v>
      </c>
      <c r="D2457" s="7">
        <v>1993</v>
      </c>
      <c r="E2457" s="7" t="str">
        <f t="shared" si="109"/>
        <v>1990s</v>
      </c>
      <c r="F2457" s="9">
        <v>50016394</v>
      </c>
      <c r="G2457" s="11">
        <v>80</v>
      </c>
      <c r="H2457" s="2" t="s">
        <v>1222</v>
      </c>
      <c r="I2457" s="2" t="s">
        <v>1223</v>
      </c>
      <c r="N2457" s="11">
        <v>106528</v>
      </c>
      <c r="O2457" s="11">
        <v>257</v>
      </c>
      <c r="P2457" s="2" t="s">
        <v>18</v>
      </c>
      <c r="Q2457" s="2" t="s">
        <v>19</v>
      </c>
      <c r="R2457" s="14">
        <v>70000000</v>
      </c>
      <c r="S2457" s="9">
        <f t="shared" si="108"/>
        <v>-19983606</v>
      </c>
    </row>
    <row r="2458" spans="1:19" ht="13.2">
      <c r="A2458" s="2" t="s">
        <v>4362</v>
      </c>
      <c r="B2458" s="2" t="s">
        <v>4366</v>
      </c>
      <c r="C2458" s="5">
        <v>6.2</v>
      </c>
      <c r="D2458" s="7">
        <v>1970</v>
      </c>
      <c r="E2458" s="7" t="str">
        <f t="shared" si="109"/>
        <v>1970s</v>
      </c>
      <c r="F2458" s="9">
        <v>5000000</v>
      </c>
      <c r="G2458" s="11">
        <v>22</v>
      </c>
      <c r="H2458" s="2" t="s">
        <v>4364</v>
      </c>
      <c r="I2458" s="2" t="s">
        <v>4365</v>
      </c>
      <c r="N2458" s="11">
        <v>1547</v>
      </c>
      <c r="O2458" s="11">
        <v>50</v>
      </c>
      <c r="P2458" s="2" t="s">
        <v>18</v>
      </c>
      <c r="Q2458" s="2" t="s">
        <v>19</v>
      </c>
      <c r="R2458" s="14">
        <v>25000000</v>
      </c>
      <c r="S2458" s="9">
        <f t="shared" si="108"/>
        <v>-20000000</v>
      </c>
    </row>
    <row r="2459" spans="1:19" ht="13.2">
      <c r="A2459" s="2" t="s">
        <v>1929</v>
      </c>
      <c r="B2459" s="2" t="s">
        <v>3367</v>
      </c>
      <c r="C2459" s="5">
        <v>6.2</v>
      </c>
      <c r="D2459" s="7">
        <v>2007</v>
      </c>
      <c r="E2459" s="7" t="str">
        <f t="shared" si="109"/>
        <v>2000s</v>
      </c>
      <c r="F2459" s="9">
        <v>14998070</v>
      </c>
      <c r="G2459" s="11">
        <v>227</v>
      </c>
      <c r="H2459" s="2" t="s">
        <v>3366</v>
      </c>
      <c r="I2459" s="2" t="s">
        <v>1208</v>
      </c>
      <c r="J2459" t="str">
        <f>IF(I2459="Meryl Streep",B2459," ")</f>
        <v>Lions for Lambs </v>
      </c>
      <c r="N2459" s="11">
        <v>41170</v>
      </c>
      <c r="O2459" s="11">
        <v>298</v>
      </c>
      <c r="P2459" s="2" t="s">
        <v>18</v>
      </c>
      <c r="Q2459" s="2" t="s">
        <v>19</v>
      </c>
      <c r="R2459" s="14">
        <v>35000000</v>
      </c>
      <c r="S2459" s="9">
        <f t="shared" si="108"/>
        <v>-20001930</v>
      </c>
    </row>
    <row r="2460" spans="1:19" ht="13.2">
      <c r="A2460" s="2" t="s">
        <v>153</v>
      </c>
      <c r="B2460" s="2" t="s">
        <v>492</v>
      </c>
      <c r="C2460" s="5">
        <v>6.2</v>
      </c>
      <c r="D2460" s="7">
        <v>2012</v>
      </c>
      <c r="E2460" s="7" t="str">
        <f t="shared" si="109"/>
        <v>2010s</v>
      </c>
      <c r="F2460" s="9">
        <v>79711678</v>
      </c>
      <c r="G2460" s="11">
        <v>526</v>
      </c>
      <c r="H2460" s="2" t="s">
        <v>491</v>
      </c>
      <c r="I2460" s="2" t="s">
        <v>23</v>
      </c>
      <c r="N2460" s="11">
        <v>199039</v>
      </c>
      <c r="O2460" s="11">
        <v>479</v>
      </c>
      <c r="P2460" s="2" t="s">
        <v>18</v>
      </c>
      <c r="Q2460" s="2" t="s">
        <v>19</v>
      </c>
      <c r="R2460" s="14">
        <v>100000000</v>
      </c>
      <c r="S2460" s="9">
        <f t="shared" si="108"/>
        <v>-20288322</v>
      </c>
    </row>
    <row r="2461" spans="1:19" ht="13.2">
      <c r="A2461" s="2" t="s">
        <v>2593</v>
      </c>
      <c r="B2461" s="2" t="s">
        <v>4303</v>
      </c>
      <c r="C2461" s="5">
        <v>6.2</v>
      </c>
      <c r="D2461" s="7">
        <v>2009</v>
      </c>
      <c r="E2461" s="7" t="str">
        <f t="shared" si="109"/>
        <v>2000s</v>
      </c>
      <c r="F2461" s="9">
        <v>2708188</v>
      </c>
      <c r="G2461" s="11">
        <v>155</v>
      </c>
      <c r="H2461" s="2" t="s">
        <v>750</v>
      </c>
      <c r="I2461" s="2" t="s">
        <v>4302</v>
      </c>
      <c r="N2461" s="11">
        <v>8924</v>
      </c>
      <c r="O2461" s="11">
        <v>43</v>
      </c>
      <c r="P2461" s="2" t="s">
        <v>18</v>
      </c>
      <c r="Q2461" s="2" t="s">
        <v>30</v>
      </c>
      <c r="R2461" s="14">
        <v>23000000</v>
      </c>
      <c r="S2461" s="9">
        <f t="shared" si="108"/>
        <v>-20291812</v>
      </c>
    </row>
    <row r="2462" spans="1:19" ht="13.2">
      <c r="A2462" s="2" t="s">
        <v>3127</v>
      </c>
      <c r="B2462" s="2" t="s">
        <v>3931</v>
      </c>
      <c r="C2462" s="5">
        <v>6.2</v>
      </c>
      <c r="D2462" s="7">
        <v>2003</v>
      </c>
      <c r="E2462" s="7" t="str">
        <f t="shared" si="109"/>
        <v>2000s</v>
      </c>
      <c r="F2462" s="9">
        <v>763044</v>
      </c>
      <c r="G2462" s="11">
        <v>54</v>
      </c>
      <c r="H2462" s="2" t="s">
        <v>1945</v>
      </c>
      <c r="I2462" s="2" t="s">
        <v>1707</v>
      </c>
      <c r="N2462" s="11">
        <v>4257</v>
      </c>
      <c r="O2462" s="11">
        <v>52</v>
      </c>
      <c r="P2462" s="2" t="s">
        <v>18</v>
      </c>
      <c r="Q2462" s="2" t="s">
        <v>161</v>
      </c>
      <c r="R2462" s="14">
        <v>23000000</v>
      </c>
      <c r="S2462" s="9">
        <f t="shared" si="108"/>
        <v>-22236956</v>
      </c>
    </row>
    <row r="2463" spans="1:19" ht="13.2">
      <c r="A2463" s="2" t="s">
        <v>2478</v>
      </c>
      <c r="B2463" s="2" t="s">
        <v>2479</v>
      </c>
      <c r="C2463" s="5">
        <v>6.2</v>
      </c>
      <c r="D2463" s="7">
        <v>2007</v>
      </c>
      <c r="E2463" s="7" t="str">
        <f t="shared" si="109"/>
        <v>2000s</v>
      </c>
      <c r="F2463" s="9">
        <v>27667947</v>
      </c>
      <c r="G2463" s="11">
        <v>209</v>
      </c>
      <c r="H2463" s="2" t="s">
        <v>1093</v>
      </c>
      <c r="I2463" s="2" t="s">
        <v>1225</v>
      </c>
      <c r="N2463" s="11">
        <v>86374</v>
      </c>
      <c r="O2463" s="11">
        <v>392</v>
      </c>
      <c r="P2463" s="2" t="s">
        <v>18</v>
      </c>
      <c r="Q2463" s="2" t="s">
        <v>30</v>
      </c>
      <c r="R2463" s="14">
        <v>50000000</v>
      </c>
      <c r="S2463" s="9">
        <f t="shared" si="108"/>
        <v>-22332053</v>
      </c>
    </row>
    <row r="2464" spans="1:19" ht="13.2">
      <c r="A2464" s="2" t="s">
        <v>500</v>
      </c>
      <c r="B2464" s="2" t="s">
        <v>503</v>
      </c>
      <c r="C2464" s="5">
        <v>6.2</v>
      </c>
      <c r="D2464" s="7">
        <v>2007</v>
      </c>
      <c r="E2464" s="7" t="str">
        <f t="shared" si="109"/>
        <v>2000s</v>
      </c>
      <c r="F2464" s="9">
        <v>126597121</v>
      </c>
      <c r="G2464" s="11">
        <v>194</v>
      </c>
      <c r="H2464" s="2" t="s">
        <v>272</v>
      </c>
      <c r="I2464" s="2" t="s">
        <v>502</v>
      </c>
      <c r="N2464" s="11">
        <v>105902</v>
      </c>
      <c r="O2464" s="11">
        <v>206</v>
      </c>
      <c r="P2464" s="2" t="s">
        <v>18</v>
      </c>
      <c r="Q2464" s="2" t="s">
        <v>19</v>
      </c>
      <c r="R2464" s="14">
        <v>150000000</v>
      </c>
      <c r="S2464" s="9">
        <f t="shared" si="108"/>
        <v>-23402879</v>
      </c>
    </row>
    <row r="2465" spans="1:19" ht="13.2">
      <c r="A2465" s="2" t="s">
        <v>602</v>
      </c>
      <c r="B2465" s="2" t="s">
        <v>3999</v>
      </c>
      <c r="C2465" s="5">
        <v>6.2</v>
      </c>
      <c r="D2465" s="7">
        <v>2013</v>
      </c>
      <c r="E2465" s="7" t="str">
        <f t="shared" si="109"/>
        <v>2010s</v>
      </c>
      <c r="F2465" s="9">
        <v>3254172</v>
      </c>
      <c r="G2465" s="11">
        <v>224</v>
      </c>
      <c r="H2465" s="2" t="s">
        <v>1737</v>
      </c>
      <c r="I2465" s="2" t="s">
        <v>213</v>
      </c>
      <c r="N2465" s="11">
        <v>29282</v>
      </c>
      <c r="O2465" s="11">
        <v>105</v>
      </c>
      <c r="P2465" s="2" t="s">
        <v>18</v>
      </c>
      <c r="Q2465" s="2" t="s">
        <v>19</v>
      </c>
      <c r="R2465" s="14">
        <v>28000000</v>
      </c>
      <c r="S2465" s="9">
        <f t="shared" si="108"/>
        <v>-24745828</v>
      </c>
    </row>
    <row r="2466" spans="1:19" ht="13.2">
      <c r="A2466" s="2" t="s">
        <v>1816</v>
      </c>
      <c r="B2466" s="2" t="s">
        <v>1818</v>
      </c>
      <c r="C2466" s="5">
        <v>6.2</v>
      </c>
      <c r="D2466" s="7">
        <v>2000</v>
      </c>
      <c r="E2466" s="7" t="str">
        <f t="shared" si="109"/>
        <v>2000s</v>
      </c>
      <c r="F2466" s="9">
        <v>32598931</v>
      </c>
      <c r="G2466" s="11">
        <v>134</v>
      </c>
      <c r="H2466" s="2" t="s">
        <v>512</v>
      </c>
      <c r="I2466" s="2" t="s">
        <v>1817</v>
      </c>
      <c r="N2466" s="11">
        <v>49300</v>
      </c>
      <c r="O2466" s="11">
        <v>265</v>
      </c>
      <c r="P2466" s="2" t="s">
        <v>18</v>
      </c>
      <c r="Q2466" s="2" t="s">
        <v>19</v>
      </c>
      <c r="R2466" s="14">
        <v>65000000</v>
      </c>
      <c r="S2466" s="9">
        <f t="shared" si="108"/>
        <v>-32401069</v>
      </c>
    </row>
    <row r="2467" spans="1:19" ht="13.2">
      <c r="A2467" s="2" t="s">
        <v>1885</v>
      </c>
      <c r="B2467" s="2" t="s">
        <v>2829</v>
      </c>
      <c r="C2467" s="5">
        <v>6.2</v>
      </c>
      <c r="D2467" s="7">
        <v>2011</v>
      </c>
      <c r="E2467" s="7" t="str">
        <f t="shared" si="109"/>
        <v>2010s</v>
      </c>
      <c r="F2467" s="9">
        <v>7204138</v>
      </c>
      <c r="G2467" s="11">
        <v>108</v>
      </c>
      <c r="H2467" s="2" t="s">
        <v>869</v>
      </c>
      <c r="I2467" s="2" t="s">
        <v>2665</v>
      </c>
      <c r="N2467" s="11">
        <v>34809</v>
      </c>
      <c r="O2467" s="11">
        <v>125</v>
      </c>
      <c r="P2467" s="2" t="s">
        <v>18</v>
      </c>
      <c r="Q2467" s="2" t="s">
        <v>19</v>
      </c>
      <c r="R2467" s="14">
        <v>41000000</v>
      </c>
      <c r="S2467" s="9">
        <f t="shared" si="108"/>
        <v>-33795862</v>
      </c>
    </row>
    <row r="2468" spans="1:19" ht="13.2">
      <c r="A2468" s="2" t="s">
        <v>2406</v>
      </c>
      <c r="B2468" s="2" t="s">
        <v>3061</v>
      </c>
      <c r="C2468" s="5">
        <v>6.2</v>
      </c>
      <c r="D2468" s="7">
        <v>2001</v>
      </c>
      <c r="E2468" s="7" t="str">
        <f t="shared" si="109"/>
        <v>2000s</v>
      </c>
      <c r="F2468" s="9">
        <v>6114237</v>
      </c>
      <c r="G2468" s="11">
        <v>83</v>
      </c>
      <c r="H2468" s="2" t="s">
        <v>1130</v>
      </c>
      <c r="I2468" s="2" t="s">
        <v>1990</v>
      </c>
      <c r="N2468" s="11">
        <v>19986</v>
      </c>
      <c r="O2468" s="11">
        <v>207</v>
      </c>
      <c r="P2468" s="2" t="s">
        <v>18</v>
      </c>
      <c r="Q2468" s="2" t="s">
        <v>19</v>
      </c>
      <c r="R2468" s="14">
        <v>40000000</v>
      </c>
      <c r="S2468" s="9">
        <f t="shared" si="108"/>
        <v>-33885763</v>
      </c>
    </row>
    <row r="2469" spans="1:19" ht="13.2">
      <c r="A2469" s="2" t="s">
        <v>1705</v>
      </c>
      <c r="B2469" s="2" t="s">
        <v>3005</v>
      </c>
      <c r="C2469" s="5">
        <v>6.2</v>
      </c>
      <c r="D2469" s="7">
        <v>2002</v>
      </c>
      <c r="E2469" s="7" t="str">
        <f t="shared" si="109"/>
        <v>2000s</v>
      </c>
      <c r="F2469" s="9">
        <v>22433915</v>
      </c>
      <c r="G2469" s="11">
        <v>104</v>
      </c>
      <c r="H2469" s="2" t="s">
        <v>1103</v>
      </c>
      <c r="I2469" s="2" t="s">
        <v>910</v>
      </c>
      <c r="N2469" s="11">
        <v>21319</v>
      </c>
      <c r="O2469" s="11">
        <v>166</v>
      </c>
      <c r="P2469" s="2" t="s">
        <v>18</v>
      </c>
      <c r="Q2469" s="2" t="s">
        <v>19</v>
      </c>
      <c r="R2469" s="14">
        <v>60000000</v>
      </c>
      <c r="S2469" s="9">
        <f t="shared" si="108"/>
        <v>-37566085</v>
      </c>
    </row>
    <row r="2470" spans="1:19" ht="13.2">
      <c r="A2470" s="2" t="s">
        <v>2511</v>
      </c>
      <c r="B2470" s="2" t="s">
        <v>2512</v>
      </c>
      <c r="C2470" s="5">
        <v>6.2</v>
      </c>
      <c r="D2470" s="7">
        <v>1997</v>
      </c>
      <c r="E2470" s="7" t="str">
        <f t="shared" si="109"/>
        <v>1990s</v>
      </c>
      <c r="F2470" s="9">
        <v>10556196</v>
      </c>
      <c r="G2470" s="11">
        <v>59</v>
      </c>
      <c r="H2470" s="2" t="s">
        <v>1093</v>
      </c>
      <c r="I2470" s="2" t="s">
        <v>2061</v>
      </c>
      <c r="N2470" s="11">
        <v>16562</v>
      </c>
      <c r="O2470" s="11">
        <v>73</v>
      </c>
      <c r="P2470" s="2" t="s">
        <v>18</v>
      </c>
      <c r="Q2470" s="2" t="s">
        <v>19</v>
      </c>
      <c r="R2470" s="14">
        <v>50000000</v>
      </c>
      <c r="S2470" s="9">
        <f t="shared" si="108"/>
        <v>-39443804</v>
      </c>
    </row>
    <row r="2471" spans="1:19" ht="13.2">
      <c r="A2471" s="2" t="s">
        <v>2105</v>
      </c>
      <c r="B2471" s="2" t="s">
        <v>3142</v>
      </c>
      <c r="C2471" s="5">
        <v>6.2</v>
      </c>
      <c r="D2471" s="7">
        <v>2001</v>
      </c>
      <c r="E2471" s="7" t="str">
        <f t="shared" si="109"/>
        <v>2000s</v>
      </c>
      <c r="F2471" s="9">
        <v>16991902</v>
      </c>
      <c r="G2471" s="11">
        <v>107</v>
      </c>
      <c r="H2471" s="2" t="s">
        <v>2819</v>
      </c>
      <c r="I2471" s="2" t="s">
        <v>3141</v>
      </c>
      <c r="N2471" s="11">
        <v>34592</v>
      </c>
      <c r="O2471" s="11">
        <v>191</v>
      </c>
      <c r="P2471" s="2" t="s">
        <v>18</v>
      </c>
      <c r="Q2471" s="2" t="s">
        <v>19</v>
      </c>
      <c r="R2471" s="14">
        <v>57000000</v>
      </c>
      <c r="S2471" s="9">
        <f t="shared" si="108"/>
        <v>-40008098</v>
      </c>
    </row>
    <row r="2472" spans="1:19" ht="13.2">
      <c r="A2472" s="2" t="s">
        <v>2525</v>
      </c>
      <c r="B2472" s="2" t="s">
        <v>2527</v>
      </c>
      <c r="C2472" s="5">
        <v>6.2</v>
      </c>
      <c r="D2472" s="7">
        <v>2013</v>
      </c>
      <c r="E2472" s="7" t="str">
        <f t="shared" si="109"/>
        <v>2010s</v>
      </c>
      <c r="F2472" s="9">
        <v>19445217</v>
      </c>
      <c r="G2472" s="11">
        <v>231</v>
      </c>
      <c r="H2472" s="2" t="s">
        <v>384</v>
      </c>
      <c r="I2472" s="2" t="s">
        <v>2526</v>
      </c>
      <c r="N2472" s="11">
        <v>67796</v>
      </c>
      <c r="O2472" s="11">
        <v>258</v>
      </c>
      <c r="P2472" s="2" t="s">
        <v>18</v>
      </c>
      <c r="Q2472" s="2" t="s">
        <v>19</v>
      </c>
      <c r="R2472" s="14">
        <v>60000000</v>
      </c>
      <c r="S2472" s="9">
        <f t="shared" si="108"/>
        <v>-40554783</v>
      </c>
    </row>
    <row r="2473" spans="1:19" ht="13.2">
      <c r="A2473" s="2" t="s">
        <v>741</v>
      </c>
      <c r="B2473" s="2" t="s">
        <v>744</v>
      </c>
      <c r="C2473" s="5">
        <v>6.2</v>
      </c>
      <c r="D2473" s="7">
        <v>2014</v>
      </c>
      <c r="E2473" s="7" t="str">
        <f t="shared" si="109"/>
        <v>2010s</v>
      </c>
      <c r="F2473" s="9">
        <v>58607007</v>
      </c>
      <c r="G2473" s="11">
        <v>492</v>
      </c>
      <c r="H2473" s="2" t="s">
        <v>743</v>
      </c>
      <c r="I2473" s="2" t="s">
        <v>257</v>
      </c>
      <c r="N2473" s="11">
        <v>182899</v>
      </c>
      <c r="O2473" s="11">
        <v>630</v>
      </c>
      <c r="P2473" s="2" t="s">
        <v>18</v>
      </c>
      <c r="Q2473" s="2" t="s">
        <v>19</v>
      </c>
      <c r="R2473" s="14">
        <v>100000000</v>
      </c>
      <c r="S2473" s="9">
        <f t="shared" si="108"/>
        <v>-41392993</v>
      </c>
    </row>
    <row r="2474" spans="1:19" ht="13.2">
      <c r="A2474" s="2" t="s">
        <v>3041</v>
      </c>
      <c r="B2474" s="2" t="s">
        <v>3042</v>
      </c>
      <c r="C2474" s="5">
        <v>6.2</v>
      </c>
      <c r="D2474" s="7">
        <v>2004</v>
      </c>
      <c r="E2474" s="7" t="str">
        <f t="shared" si="109"/>
        <v>2000s</v>
      </c>
      <c r="F2474" s="9">
        <v>13395939</v>
      </c>
      <c r="G2474" s="11">
        <v>135</v>
      </c>
      <c r="H2474" s="2" t="s">
        <v>750</v>
      </c>
      <c r="I2474" s="2" t="s">
        <v>2723</v>
      </c>
      <c r="N2474" s="11">
        <v>43442</v>
      </c>
      <c r="O2474" s="11">
        <v>146</v>
      </c>
      <c r="P2474" s="2" t="s">
        <v>18</v>
      </c>
      <c r="Q2474" s="2" t="s">
        <v>30</v>
      </c>
      <c r="R2474" s="14">
        <v>60000000</v>
      </c>
      <c r="S2474" s="9">
        <f t="shared" si="108"/>
        <v>-46604061</v>
      </c>
    </row>
    <row r="2475" spans="1:19" ht="13.2">
      <c r="A2475" s="2" t="s">
        <v>1962</v>
      </c>
      <c r="B2475" s="2" t="s">
        <v>2282</v>
      </c>
      <c r="C2475" s="5">
        <v>6.2</v>
      </c>
      <c r="D2475" s="7">
        <v>2006</v>
      </c>
      <c r="E2475" s="7" t="str">
        <f t="shared" si="109"/>
        <v>2000s</v>
      </c>
      <c r="F2475" s="9">
        <v>7221458</v>
      </c>
      <c r="G2475" s="11">
        <v>127</v>
      </c>
      <c r="H2475" s="2" t="s">
        <v>1945</v>
      </c>
      <c r="I2475" s="2" t="s">
        <v>127</v>
      </c>
      <c r="N2475" s="11">
        <v>20740</v>
      </c>
      <c r="O2475" s="11">
        <v>178</v>
      </c>
      <c r="P2475" s="2" t="s">
        <v>18</v>
      </c>
      <c r="Q2475" s="2" t="s">
        <v>431</v>
      </c>
      <c r="R2475" s="14">
        <v>55000000</v>
      </c>
      <c r="S2475" s="9">
        <f t="shared" si="108"/>
        <v>-47778542</v>
      </c>
    </row>
    <row r="2476" spans="1:19" ht="13.2">
      <c r="A2476" s="2" t="s">
        <v>1695</v>
      </c>
      <c r="B2476" s="2" t="s">
        <v>1697</v>
      </c>
      <c r="C2476" s="5">
        <v>6.2</v>
      </c>
      <c r="D2476" s="7">
        <v>2001</v>
      </c>
      <c r="E2476" s="7" t="str">
        <f t="shared" si="109"/>
        <v>2000s</v>
      </c>
      <c r="F2476" s="9">
        <v>13596911</v>
      </c>
      <c r="G2476" s="11">
        <v>81</v>
      </c>
      <c r="H2476" s="2" t="s">
        <v>1696</v>
      </c>
      <c r="I2476" s="2" t="s">
        <v>474</v>
      </c>
      <c r="N2476" s="11">
        <v>25572</v>
      </c>
      <c r="O2476" s="11">
        <v>123</v>
      </c>
      <c r="P2476" s="2" t="s">
        <v>18</v>
      </c>
      <c r="Q2476" s="2" t="s">
        <v>19</v>
      </c>
      <c r="R2476" s="14">
        <v>70000000</v>
      </c>
      <c r="S2476" s="9">
        <f t="shared" si="108"/>
        <v>-56403089</v>
      </c>
    </row>
    <row r="2477" spans="1:19" ht="13.2">
      <c r="A2477" s="2" t="s">
        <v>2071</v>
      </c>
      <c r="B2477" s="2" t="s">
        <v>2074</v>
      </c>
      <c r="C2477" s="5">
        <v>6.2</v>
      </c>
      <c r="D2477" s="7">
        <v>2014</v>
      </c>
      <c r="E2477" s="7" t="str">
        <f t="shared" si="109"/>
        <v>2010s</v>
      </c>
      <c r="F2477" s="9">
        <v>22451</v>
      </c>
      <c r="G2477" s="11">
        <v>189</v>
      </c>
      <c r="H2477" s="2" t="s">
        <v>2072</v>
      </c>
      <c r="I2477" s="2" t="s">
        <v>2073</v>
      </c>
      <c r="N2477" s="11">
        <v>41288</v>
      </c>
      <c r="O2477" s="11">
        <v>126</v>
      </c>
      <c r="P2477" s="2" t="s">
        <v>18</v>
      </c>
      <c r="Q2477" s="2" t="s">
        <v>19</v>
      </c>
      <c r="R2477" s="14">
        <v>60000000</v>
      </c>
      <c r="S2477" s="9">
        <f t="shared" si="108"/>
        <v>-59977549</v>
      </c>
    </row>
    <row r="2478" spans="1:19" ht="13.2">
      <c r="A2478" s="2" t="s">
        <v>5305</v>
      </c>
      <c r="B2478" s="2" t="s">
        <v>5307</v>
      </c>
      <c r="C2478" s="5">
        <v>6.2</v>
      </c>
      <c r="D2478" s="7">
        <v>2008</v>
      </c>
      <c r="E2478" s="7" t="str">
        <f t="shared" si="109"/>
        <v>2000s</v>
      </c>
      <c r="F2478" s="9">
        <v>102055</v>
      </c>
      <c r="G2478" s="11">
        <v>110</v>
      </c>
      <c r="H2478" s="2" t="s">
        <v>705</v>
      </c>
      <c r="I2478" s="2" t="s">
        <v>5306</v>
      </c>
      <c r="N2478" s="11">
        <v>24570</v>
      </c>
      <c r="O2478" s="11">
        <v>72</v>
      </c>
      <c r="P2478" s="2" t="s">
        <v>5309</v>
      </c>
      <c r="Q2478" s="2" t="s">
        <v>5310</v>
      </c>
      <c r="R2478" s="14">
        <v>300000000</v>
      </c>
      <c r="S2478" s="9">
        <f t="shared" si="108"/>
        <v>-299897945</v>
      </c>
    </row>
    <row r="2479" spans="1:19" ht="13.2">
      <c r="A2479" s="2" t="s">
        <v>403</v>
      </c>
      <c r="B2479" s="2" t="s">
        <v>406</v>
      </c>
      <c r="C2479" s="5">
        <v>6.1</v>
      </c>
      <c r="D2479" s="7">
        <v>2007</v>
      </c>
      <c r="E2479" s="7" t="str">
        <f t="shared" si="109"/>
        <v>2000s</v>
      </c>
      <c r="F2479" s="9">
        <v>320706665</v>
      </c>
      <c r="G2479" s="11">
        <v>227</v>
      </c>
      <c r="H2479" s="2" t="s">
        <v>164</v>
      </c>
      <c r="I2479" s="2" t="s">
        <v>405</v>
      </c>
      <c r="N2479" s="11">
        <v>211971</v>
      </c>
      <c r="O2479" s="11">
        <v>326</v>
      </c>
      <c r="P2479" s="2" t="s">
        <v>18</v>
      </c>
      <c r="Q2479" s="2" t="s">
        <v>19</v>
      </c>
      <c r="R2479" s="14">
        <v>160000000</v>
      </c>
      <c r="S2479" s="9">
        <f t="shared" si="108"/>
        <v>160706665</v>
      </c>
    </row>
    <row r="2480" spans="1:19" ht="13.2">
      <c r="A2480" s="2" t="s">
        <v>847</v>
      </c>
      <c r="B2480" s="2" t="s">
        <v>4270</v>
      </c>
      <c r="C2480" s="5">
        <v>6.1</v>
      </c>
      <c r="D2480" s="7">
        <v>1998</v>
      </c>
      <c r="E2480" s="7" t="str">
        <f t="shared" si="109"/>
        <v>1990s</v>
      </c>
      <c r="F2480" s="9">
        <v>161487252</v>
      </c>
      <c r="G2480" s="11">
        <v>108</v>
      </c>
      <c r="H2480" s="2" t="s">
        <v>1879</v>
      </c>
      <c r="I2480" s="2" t="s">
        <v>1119</v>
      </c>
      <c r="N2480" s="11">
        <v>119450</v>
      </c>
      <c r="O2480" s="11">
        <v>300</v>
      </c>
      <c r="P2480" s="2" t="s">
        <v>18</v>
      </c>
      <c r="Q2480" s="2" t="s">
        <v>19</v>
      </c>
      <c r="R2480" s="14">
        <v>20000000</v>
      </c>
      <c r="S2480" s="9">
        <f t="shared" si="108"/>
        <v>141487252</v>
      </c>
    </row>
    <row r="2481" spans="1:19" ht="13.2">
      <c r="A2481" s="2" t="s">
        <v>804</v>
      </c>
      <c r="B2481" s="2" t="s">
        <v>6248</v>
      </c>
      <c r="C2481" s="5">
        <v>6.1</v>
      </c>
      <c r="D2481" s="7">
        <v>2012</v>
      </c>
      <c r="E2481" s="7" t="str">
        <f t="shared" si="109"/>
        <v>2010s</v>
      </c>
      <c r="F2481" s="9">
        <v>113709992</v>
      </c>
      <c r="G2481" s="11">
        <v>324</v>
      </c>
      <c r="H2481" s="2" t="s">
        <v>1278</v>
      </c>
      <c r="I2481" s="2" t="s">
        <v>259</v>
      </c>
      <c r="N2481" s="11">
        <v>108843</v>
      </c>
      <c r="O2481" s="11">
        <v>281</v>
      </c>
      <c r="P2481" s="2" t="s">
        <v>18</v>
      </c>
      <c r="Q2481" s="2" t="s">
        <v>19</v>
      </c>
      <c r="R2481" s="14">
        <v>7000000</v>
      </c>
      <c r="S2481" s="9">
        <f t="shared" si="108"/>
        <v>106709992</v>
      </c>
    </row>
    <row r="2482" spans="1:19" ht="13.2">
      <c r="A2482" s="2" t="s">
        <v>2134</v>
      </c>
      <c r="B2482" s="2" t="s">
        <v>2365</v>
      </c>
      <c r="C2482" s="5">
        <v>6.1</v>
      </c>
      <c r="D2482" s="7">
        <v>2015</v>
      </c>
      <c r="E2482" s="7" t="str">
        <f t="shared" si="109"/>
        <v>2010s</v>
      </c>
      <c r="F2482" s="9">
        <v>150315155</v>
      </c>
      <c r="G2482" s="11">
        <v>145</v>
      </c>
      <c r="H2482" s="2" t="s">
        <v>1492</v>
      </c>
      <c r="I2482" s="2" t="s">
        <v>670</v>
      </c>
      <c r="N2482" s="11">
        <v>54010</v>
      </c>
      <c r="O2482" s="11">
        <v>130</v>
      </c>
      <c r="P2482" s="2" t="s">
        <v>18</v>
      </c>
      <c r="Q2482" s="2" t="s">
        <v>19</v>
      </c>
      <c r="R2482" s="14">
        <v>50000000</v>
      </c>
      <c r="S2482" s="9">
        <f t="shared" si="108"/>
        <v>100315155</v>
      </c>
    </row>
    <row r="2483" spans="1:19" ht="13.2">
      <c r="A2483" s="2" t="s">
        <v>1156</v>
      </c>
      <c r="B2483" s="2" t="s">
        <v>3996</v>
      </c>
      <c r="C2483" s="5">
        <v>6.1</v>
      </c>
      <c r="D2483" s="7">
        <v>1992</v>
      </c>
      <c r="E2483" s="7" t="str">
        <f t="shared" si="109"/>
        <v>1990s</v>
      </c>
      <c r="F2483" s="9">
        <v>121945720</v>
      </c>
      <c r="G2483" s="11">
        <v>48</v>
      </c>
      <c r="H2483" s="2" t="s">
        <v>3995</v>
      </c>
      <c r="I2483" s="2" t="s">
        <v>1841</v>
      </c>
      <c r="N2483" s="11">
        <v>89972</v>
      </c>
      <c r="O2483" s="11">
        <v>126</v>
      </c>
      <c r="P2483" s="2" t="s">
        <v>18</v>
      </c>
      <c r="Q2483" s="2" t="s">
        <v>19</v>
      </c>
      <c r="R2483" s="14">
        <v>25000000</v>
      </c>
      <c r="S2483" s="9">
        <f t="shared" si="108"/>
        <v>96945720</v>
      </c>
    </row>
    <row r="2484" spans="1:19" ht="13.2">
      <c r="A2484" s="2" t="s">
        <v>2411</v>
      </c>
      <c r="B2484" s="2" t="s">
        <v>6245</v>
      </c>
      <c r="C2484" s="5">
        <v>6.1</v>
      </c>
      <c r="D2484" s="7">
        <v>1983</v>
      </c>
      <c r="E2484" s="7" t="str">
        <f t="shared" si="109"/>
        <v>1980s</v>
      </c>
      <c r="F2484" s="9">
        <v>94900000</v>
      </c>
      <c r="G2484" s="11">
        <v>51</v>
      </c>
      <c r="H2484" s="2" t="s">
        <v>3442</v>
      </c>
      <c r="I2484" s="2" t="s">
        <v>2760</v>
      </c>
      <c r="N2484" s="11">
        <v>35172</v>
      </c>
      <c r="O2484" s="11">
        <v>128</v>
      </c>
      <c r="P2484" s="2" t="s">
        <v>18</v>
      </c>
      <c r="Q2484" s="2" t="s">
        <v>19</v>
      </c>
      <c r="R2484" s="14">
        <v>4000000</v>
      </c>
      <c r="S2484" s="9">
        <f t="shared" si="108"/>
        <v>90900000</v>
      </c>
    </row>
    <row r="2485" spans="1:19" ht="13.2">
      <c r="A2485" s="2" t="s">
        <v>711</v>
      </c>
      <c r="B2485" s="2" t="s">
        <v>713</v>
      </c>
      <c r="C2485" s="5">
        <v>6.1</v>
      </c>
      <c r="D2485" s="7">
        <v>2000</v>
      </c>
      <c r="E2485" s="7" t="str">
        <f t="shared" si="109"/>
        <v>2000s</v>
      </c>
      <c r="F2485" s="9">
        <v>215397307</v>
      </c>
      <c r="G2485" s="11">
        <v>237</v>
      </c>
      <c r="H2485" s="2" t="s">
        <v>27</v>
      </c>
      <c r="I2485" s="2" t="s">
        <v>302</v>
      </c>
      <c r="N2485" s="11">
        <v>242188</v>
      </c>
      <c r="O2485" s="11">
        <v>1426</v>
      </c>
      <c r="P2485" s="2" t="s">
        <v>18</v>
      </c>
      <c r="Q2485" s="2" t="s">
        <v>19</v>
      </c>
      <c r="R2485" s="14">
        <v>125000000</v>
      </c>
      <c r="S2485" s="9">
        <f t="shared" si="108"/>
        <v>90397307</v>
      </c>
    </row>
    <row r="2486" spans="1:19" ht="13.2">
      <c r="A2486" s="2" t="s">
        <v>1529</v>
      </c>
      <c r="B2486" s="2" t="s">
        <v>3115</v>
      </c>
      <c r="C2486" s="5">
        <v>6.1</v>
      </c>
      <c r="D2486" s="7">
        <v>2002</v>
      </c>
      <c r="E2486" s="7" t="str">
        <f t="shared" si="109"/>
        <v>2000s</v>
      </c>
      <c r="F2486" s="9">
        <v>127214072</v>
      </c>
      <c r="G2486" s="11">
        <v>97</v>
      </c>
      <c r="H2486" s="2" t="s">
        <v>874</v>
      </c>
      <c r="I2486" s="2" t="s">
        <v>1323</v>
      </c>
      <c r="N2486" s="11">
        <v>83786</v>
      </c>
      <c r="O2486" s="11">
        <v>392</v>
      </c>
      <c r="P2486" s="2" t="s">
        <v>18</v>
      </c>
      <c r="Q2486" s="2" t="s">
        <v>19</v>
      </c>
      <c r="R2486" s="14">
        <v>38000000</v>
      </c>
      <c r="S2486" s="9">
        <f t="shared" si="108"/>
        <v>89214072</v>
      </c>
    </row>
    <row r="2487" spans="1:19" ht="13.2">
      <c r="A2487" s="2" t="s">
        <v>1054</v>
      </c>
      <c r="B2487" s="2" t="s">
        <v>3934</v>
      </c>
      <c r="C2487" s="5">
        <v>6.1</v>
      </c>
      <c r="D2487" s="7">
        <v>2003</v>
      </c>
      <c r="E2487" s="7" t="str">
        <f t="shared" si="109"/>
        <v>2000s</v>
      </c>
      <c r="F2487" s="9">
        <v>110222438</v>
      </c>
      <c r="G2487" s="11">
        <v>129</v>
      </c>
      <c r="H2487" s="2" t="s">
        <v>3933</v>
      </c>
      <c r="I2487" s="2" t="s">
        <v>904</v>
      </c>
      <c r="N2487" s="11">
        <v>96693</v>
      </c>
      <c r="O2487" s="11">
        <v>271</v>
      </c>
      <c r="P2487" s="2" t="s">
        <v>18</v>
      </c>
      <c r="Q2487" s="2" t="s">
        <v>19</v>
      </c>
      <c r="R2487" s="14">
        <v>26000000</v>
      </c>
      <c r="S2487" s="9">
        <f t="shared" si="108"/>
        <v>84222438</v>
      </c>
    </row>
    <row r="2488" spans="1:19" ht="13.2">
      <c r="A2488" s="2" t="s">
        <v>2637</v>
      </c>
      <c r="B2488" s="2" t="s">
        <v>5414</v>
      </c>
      <c r="C2488" s="5">
        <v>6.1</v>
      </c>
      <c r="D2488" s="7">
        <v>2001</v>
      </c>
      <c r="E2488" s="7" t="str">
        <f t="shared" si="109"/>
        <v>2000s</v>
      </c>
      <c r="F2488" s="9">
        <v>91038276</v>
      </c>
      <c r="G2488" s="11">
        <v>101</v>
      </c>
      <c r="H2488" s="2" t="s">
        <v>3442</v>
      </c>
      <c r="I2488" s="2" t="s">
        <v>4804</v>
      </c>
      <c r="N2488" s="11">
        <v>47876</v>
      </c>
      <c r="O2488" s="11">
        <v>320</v>
      </c>
      <c r="P2488" s="2" t="s">
        <v>18</v>
      </c>
      <c r="Q2488" s="2" t="s">
        <v>19</v>
      </c>
      <c r="R2488" s="14">
        <v>13000000</v>
      </c>
      <c r="S2488" s="9">
        <f t="shared" si="108"/>
        <v>78038276</v>
      </c>
    </row>
    <row r="2489" spans="1:19" ht="13.2">
      <c r="A2489" s="2" t="s">
        <v>2860</v>
      </c>
      <c r="B2489" s="2" t="s">
        <v>4226</v>
      </c>
      <c r="C2489" s="5">
        <v>6.1</v>
      </c>
      <c r="D2489" s="7">
        <v>1997</v>
      </c>
      <c r="E2489" s="7" t="str">
        <f t="shared" si="109"/>
        <v>1990s</v>
      </c>
      <c r="F2489" s="9">
        <v>101334374</v>
      </c>
      <c r="G2489" s="11">
        <v>195</v>
      </c>
      <c r="H2489" s="2" t="s">
        <v>2379</v>
      </c>
      <c r="I2489" s="2" t="s">
        <v>2723</v>
      </c>
      <c r="N2489" s="11">
        <v>124941</v>
      </c>
      <c r="O2489" s="11">
        <v>488</v>
      </c>
      <c r="P2489" s="2" t="s">
        <v>18</v>
      </c>
      <c r="Q2489" s="2" t="s">
        <v>19</v>
      </c>
      <c r="R2489" s="14">
        <v>24000000</v>
      </c>
      <c r="S2489" s="9">
        <f t="shared" si="108"/>
        <v>77334374</v>
      </c>
    </row>
    <row r="2490" spans="1:19" ht="13.2">
      <c r="A2490" s="2" t="s">
        <v>5795</v>
      </c>
      <c r="B2490" s="2" t="s">
        <v>5796</v>
      </c>
      <c r="C2490" s="5">
        <v>6.1</v>
      </c>
      <c r="D2490" s="7">
        <v>2016</v>
      </c>
      <c r="E2490" s="7" t="str">
        <f t="shared" si="109"/>
        <v>2010s</v>
      </c>
      <c r="F2490" s="9">
        <v>78845130</v>
      </c>
      <c r="G2490" s="11">
        <v>165</v>
      </c>
      <c r="H2490" s="2" t="s">
        <v>1133</v>
      </c>
      <c r="I2490" s="2" t="s">
        <v>885</v>
      </c>
      <c r="N2490" s="11">
        <v>17596</v>
      </c>
      <c r="O2490" s="11">
        <v>94</v>
      </c>
      <c r="P2490" s="2" t="s">
        <v>18</v>
      </c>
      <c r="Q2490" s="2" t="s">
        <v>771</v>
      </c>
      <c r="R2490" s="14">
        <v>10000000</v>
      </c>
      <c r="S2490" s="9">
        <f t="shared" si="108"/>
        <v>68845130</v>
      </c>
    </row>
    <row r="2491" spans="1:19" ht="13.2">
      <c r="A2491" s="2" t="s">
        <v>1292</v>
      </c>
      <c r="B2491" s="2" t="s">
        <v>1294</v>
      </c>
      <c r="C2491" s="5">
        <v>6.1</v>
      </c>
      <c r="D2491" s="7">
        <v>1998</v>
      </c>
      <c r="E2491" s="7" t="str">
        <f t="shared" si="109"/>
        <v>1990s</v>
      </c>
      <c r="F2491" s="9">
        <v>140459099</v>
      </c>
      <c r="G2491" s="11">
        <v>125</v>
      </c>
      <c r="H2491" s="2" t="s">
        <v>1293</v>
      </c>
      <c r="I2491" s="2" t="s">
        <v>269</v>
      </c>
      <c r="N2491" s="11">
        <v>135601</v>
      </c>
      <c r="O2491" s="11">
        <v>493</v>
      </c>
      <c r="P2491" s="2" t="s">
        <v>18</v>
      </c>
      <c r="Q2491" s="2" t="s">
        <v>19</v>
      </c>
      <c r="R2491" s="14">
        <v>75000000</v>
      </c>
      <c r="S2491" s="9">
        <f t="shared" si="108"/>
        <v>65459099</v>
      </c>
    </row>
    <row r="2492" spans="1:19" ht="13.2">
      <c r="A2492" s="2" t="s">
        <v>4990</v>
      </c>
      <c r="B2492" s="2" t="s">
        <v>5114</v>
      </c>
      <c r="C2492" s="5">
        <v>6.1</v>
      </c>
      <c r="D2492" s="7">
        <v>1980</v>
      </c>
      <c r="E2492" s="7" t="str">
        <f t="shared" si="109"/>
        <v>1980s</v>
      </c>
      <c r="F2492" s="9">
        <v>69800000</v>
      </c>
      <c r="G2492" s="11">
        <v>25</v>
      </c>
      <c r="H2492" s="2" t="s">
        <v>2817</v>
      </c>
      <c r="I2492" s="2" t="s">
        <v>2003</v>
      </c>
      <c r="N2492" s="11">
        <v>18140</v>
      </c>
      <c r="O2492" s="11">
        <v>60</v>
      </c>
      <c r="P2492" s="2" t="s">
        <v>18</v>
      </c>
      <c r="Q2492" s="2" t="s">
        <v>19</v>
      </c>
      <c r="R2492" s="14">
        <v>10000000</v>
      </c>
      <c r="S2492" s="9">
        <f t="shared" si="108"/>
        <v>59800000</v>
      </c>
    </row>
    <row r="2493" spans="1:19" ht="13.2">
      <c r="A2493" s="2" t="s">
        <v>168</v>
      </c>
      <c r="B2493" s="2" t="s">
        <v>421</v>
      </c>
      <c r="C2493" s="5">
        <v>6.1</v>
      </c>
      <c r="D2493" s="7">
        <v>2001</v>
      </c>
      <c r="E2493" s="7" t="str">
        <f t="shared" si="109"/>
        <v>2000s</v>
      </c>
      <c r="F2493" s="9">
        <v>198539855</v>
      </c>
      <c r="G2493" s="11">
        <v>191</v>
      </c>
      <c r="H2493" s="2" t="s">
        <v>419</v>
      </c>
      <c r="I2493" s="2" t="s">
        <v>420</v>
      </c>
      <c r="N2493" s="11">
        <v>254111</v>
      </c>
      <c r="O2493" s="11">
        <v>1999</v>
      </c>
      <c r="P2493" s="2" t="s">
        <v>18</v>
      </c>
      <c r="Q2493" s="2" t="s">
        <v>19</v>
      </c>
      <c r="R2493" s="14">
        <v>140000000</v>
      </c>
      <c r="S2493" s="9">
        <f t="shared" si="108"/>
        <v>58539855</v>
      </c>
    </row>
    <row r="2494" spans="1:19" ht="13.2">
      <c r="A2494" s="2" t="s">
        <v>2392</v>
      </c>
      <c r="B2494" s="2" t="s">
        <v>4021</v>
      </c>
      <c r="C2494" s="5">
        <v>6.1</v>
      </c>
      <c r="D2494" s="7">
        <v>2012</v>
      </c>
      <c r="E2494" s="7" t="str">
        <f t="shared" si="109"/>
        <v>2010s</v>
      </c>
      <c r="F2494" s="9">
        <v>77264926</v>
      </c>
      <c r="G2494" s="11">
        <v>139</v>
      </c>
      <c r="H2494" s="2" t="s">
        <v>1492</v>
      </c>
      <c r="I2494" s="2" t="s">
        <v>1316</v>
      </c>
      <c r="N2494" s="11">
        <v>21176</v>
      </c>
      <c r="O2494" s="11">
        <v>107</v>
      </c>
      <c r="P2494" s="2" t="s">
        <v>18</v>
      </c>
      <c r="Q2494" s="2" t="s">
        <v>19</v>
      </c>
      <c r="R2494" s="14">
        <v>25000000</v>
      </c>
      <c r="S2494" s="9">
        <f t="shared" si="108"/>
        <v>52264926</v>
      </c>
    </row>
    <row r="2495" spans="1:19" ht="13.2">
      <c r="A2495" s="2" t="s">
        <v>94</v>
      </c>
      <c r="B2495" s="2" t="s">
        <v>544</v>
      </c>
      <c r="C2495" s="5">
        <v>6.1</v>
      </c>
      <c r="D2495" s="7">
        <v>2002</v>
      </c>
      <c r="E2495" s="7" t="str">
        <f t="shared" si="109"/>
        <v>2000s</v>
      </c>
      <c r="F2495" s="9">
        <v>190418803</v>
      </c>
      <c r="G2495" s="11">
        <v>208</v>
      </c>
      <c r="H2495" s="2" t="s">
        <v>543</v>
      </c>
      <c r="I2495" s="2" t="s">
        <v>97</v>
      </c>
      <c r="N2495" s="11">
        <v>270207</v>
      </c>
      <c r="O2495" s="11">
        <v>606</v>
      </c>
      <c r="P2495" s="2" t="s">
        <v>18</v>
      </c>
      <c r="Q2495" s="2" t="s">
        <v>19</v>
      </c>
      <c r="R2495" s="14">
        <v>140000000</v>
      </c>
      <c r="S2495" s="9">
        <f t="shared" si="108"/>
        <v>50418803</v>
      </c>
    </row>
    <row r="2496" spans="1:19" ht="13.2">
      <c r="A2496" s="2" t="s">
        <v>1574</v>
      </c>
      <c r="B2496" s="2" t="s">
        <v>6017</v>
      </c>
      <c r="C2496" s="5">
        <v>6.1</v>
      </c>
      <c r="D2496" s="7">
        <v>2000</v>
      </c>
      <c r="E2496" s="7" t="str">
        <f t="shared" si="109"/>
        <v>2000s</v>
      </c>
      <c r="F2496" s="9">
        <v>57176582</v>
      </c>
      <c r="G2496" s="11">
        <v>55</v>
      </c>
      <c r="H2496" s="2" t="s">
        <v>869</v>
      </c>
      <c r="I2496" s="2" t="s">
        <v>1862</v>
      </c>
      <c r="N2496" s="11">
        <v>27492</v>
      </c>
      <c r="O2496" s="11">
        <v>84</v>
      </c>
      <c r="P2496" s="2" t="s">
        <v>18</v>
      </c>
      <c r="Q2496" s="2" t="s">
        <v>19</v>
      </c>
      <c r="R2496" s="14">
        <v>9500000</v>
      </c>
      <c r="S2496" s="9">
        <f t="shared" si="108"/>
        <v>47676582</v>
      </c>
    </row>
    <row r="2497" spans="1:19" ht="13.2">
      <c r="A2497" s="2" t="s">
        <v>2834</v>
      </c>
      <c r="B2497" s="2" t="s">
        <v>3573</v>
      </c>
      <c r="C2497" s="5">
        <v>6.1</v>
      </c>
      <c r="D2497" s="7">
        <v>2008</v>
      </c>
      <c r="E2497" s="7" t="str">
        <f t="shared" si="109"/>
        <v>2000s</v>
      </c>
      <c r="F2497" s="9">
        <v>76806312</v>
      </c>
      <c r="G2497" s="11">
        <v>175</v>
      </c>
      <c r="H2497" s="2" t="s">
        <v>874</v>
      </c>
      <c r="I2497" s="2" t="s">
        <v>141</v>
      </c>
      <c r="N2497" s="11">
        <v>124501</v>
      </c>
      <c r="O2497" s="11">
        <v>154</v>
      </c>
      <c r="P2497" s="2" t="s">
        <v>18</v>
      </c>
      <c r="Q2497" s="2" t="s">
        <v>19</v>
      </c>
      <c r="R2497" s="14">
        <v>30000000</v>
      </c>
      <c r="S2497" s="9">
        <f t="shared" si="108"/>
        <v>46806312</v>
      </c>
    </row>
    <row r="2498" spans="1:19" ht="13.2">
      <c r="A2498" s="2" t="s">
        <v>3576</v>
      </c>
      <c r="B2498" s="2" t="s">
        <v>3577</v>
      </c>
      <c r="C2498" s="5">
        <v>6.1</v>
      </c>
      <c r="D2498" s="7">
        <v>2000</v>
      </c>
      <c r="E2498" s="7" t="str">
        <f t="shared" si="109"/>
        <v>2000s</v>
      </c>
      <c r="F2498" s="9">
        <v>76501438</v>
      </c>
      <c r="G2498" s="11">
        <v>41</v>
      </c>
      <c r="H2498" s="2" t="s">
        <v>1028</v>
      </c>
      <c r="I2498" s="2" t="s">
        <v>1183</v>
      </c>
      <c r="N2498" s="11">
        <v>8146</v>
      </c>
      <c r="O2498" s="11">
        <v>49</v>
      </c>
      <c r="P2498" s="2" t="s">
        <v>18</v>
      </c>
      <c r="Q2498" s="2" t="s">
        <v>431</v>
      </c>
      <c r="R2498" s="14">
        <v>30000000</v>
      </c>
      <c r="S2498" s="9">
        <f t="shared" ref="S2498:S2561" si="110">F2498-R2498</f>
        <v>46501438</v>
      </c>
    </row>
    <row r="2499" spans="1:19" ht="13.2">
      <c r="A2499" s="2" t="s">
        <v>3553</v>
      </c>
      <c r="B2499" s="2" t="s">
        <v>7621</v>
      </c>
      <c r="C2499" s="5">
        <v>6.1</v>
      </c>
      <c r="D2499" s="7">
        <v>2008</v>
      </c>
      <c r="E2499" s="7" t="str">
        <f t="shared" ref="E2499:E2562" si="111">LEFT(D2499,3)&amp;"0s"</f>
        <v>2000s</v>
      </c>
      <c r="F2499" s="9">
        <v>80276912</v>
      </c>
      <c r="G2499" s="11">
        <v>148</v>
      </c>
      <c r="H2499" s="2" t="s">
        <v>874</v>
      </c>
      <c r="I2499" s="2" t="s">
        <v>2005</v>
      </c>
      <c r="N2499" s="11">
        <v>140740</v>
      </c>
      <c r="O2499" s="11">
        <v>151</v>
      </c>
      <c r="P2499" s="2" t="s">
        <v>18</v>
      </c>
      <c r="Q2499" s="2" t="s">
        <v>19</v>
      </c>
      <c r="R2499" s="14">
        <v>35000000</v>
      </c>
      <c r="S2499" s="9">
        <f t="shared" si="110"/>
        <v>45276912</v>
      </c>
    </row>
    <row r="2500" spans="1:19" ht="13.2">
      <c r="A2500" s="2" t="s">
        <v>795</v>
      </c>
      <c r="B2500" s="2" t="s">
        <v>796</v>
      </c>
      <c r="C2500" s="5">
        <v>6.1</v>
      </c>
      <c r="D2500" s="7">
        <v>2015</v>
      </c>
      <c r="E2500" s="7" t="str">
        <f t="shared" si="111"/>
        <v>2010s</v>
      </c>
      <c r="F2500" s="9">
        <v>155181732</v>
      </c>
      <c r="G2500" s="11">
        <v>358</v>
      </c>
      <c r="H2500" s="2" t="s">
        <v>399</v>
      </c>
      <c r="I2500" s="2" t="s">
        <v>586</v>
      </c>
      <c r="N2500" s="11">
        <v>147497</v>
      </c>
      <c r="O2500" s="11">
        <v>499</v>
      </c>
      <c r="P2500" s="2" t="s">
        <v>18</v>
      </c>
      <c r="Q2500" s="2" t="s">
        <v>19</v>
      </c>
      <c r="R2500" s="14">
        <v>110000000</v>
      </c>
      <c r="S2500" s="9">
        <f t="shared" si="110"/>
        <v>45181732</v>
      </c>
    </row>
    <row r="2501" spans="1:19" ht="13.2">
      <c r="A2501" s="2" t="s">
        <v>5792</v>
      </c>
      <c r="B2501" s="2" t="s">
        <v>5822</v>
      </c>
      <c r="C2501" s="5">
        <v>6.1</v>
      </c>
      <c r="D2501" s="7">
        <v>2015</v>
      </c>
      <c r="E2501" s="7" t="str">
        <f t="shared" si="111"/>
        <v>2010s</v>
      </c>
      <c r="F2501" s="9">
        <v>52200504</v>
      </c>
      <c r="G2501" s="11">
        <v>242</v>
      </c>
      <c r="H2501" s="2" t="s">
        <v>4122</v>
      </c>
      <c r="I2501" s="2" t="s">
        <v>3260</v>
      </c>
      <c r="N2501" s="11">
        <v>54190</v>
      </c>
      <c r="O2501" s="11">
        <v>183</v>
      </c>
      <c r="P2501" s="2" t="s">
        <v>18</v>
      </c>
      <c r="Q2501" s="2" t="s">
        <v>161</v>
      </c>
      <c r="R2501" s="14">
        <v>10000000</v>
      </c>
      <c r="S2501" s="9">
        <f t="shared" si="110"/>
        <v>42200504</v>
      </c>
    </row>
    <row r="2502" spans="1:19" ht="13.2">
      <c r="A2502" s="2" t="s">
        <v>3173</v>
      </c>
      <c r="B2502" s="2" t="s">
        <v>4809</v>
      </c>
      <c r="C2502" s="5">
        <v>6.1</v>
      </c>
      <c r="D2502" s="7">
        <v>2016</v>
      </c>
      <c r="E2502" s="7" t="str">
        <f t="shared" si="111"/>
        <v>2010s</v>
      </c>
      <c r="F2502" s="9">
        <v>59573085</v>
      </c>
      <c r="G2502" s="11">
        <v>156</v>
      </c>
      <c r="H2502" s="2" t="s">
        <v>1359</v>
      </c>
      <c r="I2502" s="2" t="s">
        <v>4657</v>
      </c>
      <c r="N2502" s="11">
        <v>13562</v>
      </c>
      <c r="O2502" s="11">
        <v>103</v>
      </c>
      <c r="P2502" s="2" t="s">
        <v>18</v>
      </c>
      <c r="Q2502" s="2" t="s">
        <v>19</v>
      </c>
      <c r="R2502" s="14">
        <v>18000000</v>
      </c>
      <c r="S2502" s="9">
        <f t="shared" si="110"/>
        <v>41573085</v>
      </c>
    </row>
    <row r="2503" spans="1:19" ht="13.2">
      <c r="A2503" s="2" t="s">
        <v>7529</v>
      </c>
      <c r="B2503" s="2" t="s">
        <v>7532</v>
      </c>
      <c r="C2503" s="5">
        <v>6.1</v>
      </c>
      <c r="D2503" s="7">
        <v>1974</v>
      </c>
      <c r="E2503" s="7" t="str">
        <f t="shared" si="111"/>
        <v>1970s</v>
      </c>
      <c r="F2503" s="9">
        <v>39552600</v>
      </c>
      <c r="G2503" s="11">
        <v>5</v>
      </c>
      <c r="H2503" s="2" t="s">
        <v>7530</v>
      </c>
      <c r="I2503" s="2" t="s">
        <v>7531</v>
      </c>
      <c r="N2503" s="11">
        <v>3411</v>
      </c>
      <c r="O2503" s="11">
        <v>36</v>
      </c>
      <c r="P2503" s="2" t="s">
        <v>18</v>
      </c>
      <c r="Q2503" s="2" t="s">
        <v>19</v>
      </c>
      <c r="R2503" s="14">
        <v>500000</v>
      </c>
      <c r="S2503" s="9">
        <f t="shared" si="110"/>
        <v>39052600</v>
      </c>
    </row>
    <row r="2504" spans="1:19" ht="13.2">
      <c r="A2504" s="2" t="s">
        <v>3202</v>
      </c>
      <c r="B2504" s="2" t="s">
        <v>5425</v>
      </c>
      <c r="C2504" s="5">
        <v>6.1</v>
      </c>
      <c r="D2504" s="7">
        <v>2014</v>
      </c>
      <c r="E2504" s="7" t="str">
        <f t="shared" si="111"/>
        <v>2010s</v>
      </c>
      <c r="F2504" s="9">
        <v>48637684</v>
      </c>
      <c r="G2504" s="11">
        <v>90</v>
      </c>
      <c r="H2504" s="2" t="s">
        <v>874</v>
      </c>
      <c r="I2504" s="2" t="s">
        <v>354</v>
      </c>
      <c r="N2504" s="11">
        <v>16979</v>
      </c>
      <c r="O2504" s="11">
        <v>42</v>
      </c>
      <c r="P2504" s="2" t="s">
        <v>18</v>
      </c>
      <c r="Q2504" s="2" t="s">
        <v>19</v>
      </c>
      <c r="R2504" s="14">
        <v>12500000</v>
      </c>
      <c r="S2504" s="9">
        <f t="shared" si="110"/>
        <v>36137684</v>
      </c>
    </row>
    <row r="2505" spans="1:19" ht="13.2">
      <c r="A2505" s="2" t="s">
        <v>5435</v>
      </c>
      <c r="B2505" s="2" t="s">
        <v>5436</v>
      </c>
      <c r="C2505" s="5">
        <v>6.1</v>
      </c>
      <c r="D2505" s="7">
        <v>2007</v>
      </c>
      <c r="E2505" s="7" t="str">
        <f t="shared" si="111"/>
        <v>2000s</v>
      </c>
      <c r="F2505" s="9">
        <v>49121934</v>
      </c>
      <c r="G2505" s="11">
        <v>37</v>
      </c>
      <c r="H2505" s="2" t="s">
        <v>750</v>
      </c>
      <c r="I2505" s="2" t="s">
        <v>812</v>
      </c>
      <c r="N2505" s="11">
        <v>6528</v>
      </c>
      <c r="O2505" s="11">
        <v>32</v>
      </c>
      <c r="P2505" s="2" t="s">
        <v>18</v>
      </c>
      <c r="Q2505" s="2" t="s">
        <v>19</v>
      </c>
      <c r="R2505" s="14">
        <v>13000000</v>
      </c>
      <c r="S2505" s="9">
        <f t="shared" si="110"/>
        <v>36121934</v>
      </c>
    </row>
    <row r="2506" spans="1:19" ht="13.2">
      <c r="A2506" s="2" t="s">
        <v>1909</v>
      </c>
      <c r="B2506" s="2" t="s">
        <v>1911</v>
      </c>
      <c r="C2506" s="5">
        <v>6.1</v>
      </c>
      <c r="D2506" s="7">
        <v>2002</v>
      </c>
      <c r="E2506" s="7" t="str">
        <f t="shared" si="111"/>
        <v>2000s</v>
      </c>
      <c r="F2506" s="9">
        <v>93307796</v>
      </c>
      <c r="G2506" s="11">
        <v>118</v>
      </c>
      <c r="H2506" s="2" t="s">
        <v>874</v>
      </c>
      <c r="I2506" s="2" t="s">
        <v>1365</v>
      </c>
      <c r="N2506" s="11">
        <v>85673</v>
      </c>
      <c r="O2506" s="11">
        <v>269</v>
      </c>
      <c r="P2506" s="2" t="s">
        <v>18</v>
      </c>
      <c r="Q2506" s="2" t="s">
        <v>19</v>
      </c>
      <c r="R2506" s="14">
        <v>60000000</v>
      </c>
      <c r="S2506" s="9">
        <f t="shared" si="110"/>
        <v>33307796</v>
      </c>
    </row>
    <row r="2507" spans="1:19" ht="13.2">
      <c r="A2507" s="2" t="s">
        <v>4149</v>
      </c>
      <c r="B2507" s="2" t="s">
        <v>4528</v>
      </c>
      <c r="C2507" s="5">
        <v>6.1</v>
      </c>
      <c r="D2507" s="7">
        <v>1996</v>
      </c>
      <c r="E2507" s="7" t="str">
        <f t="shared" si="111"/>
        <v>1990s</v>
      </c>
      <c r="F2507" s="9">
        <v>53146000</v>
      </c>
      <c r="G2507" s="11">
        <v>31</v>
      </c>
      <c r="H2507" s="2" t="s">
        <v>1093</v>
      </c>
      <c r="I2507" s="2" t="s">
        <v>184</v>
      </c>
      <c r="N2507" s="11">
        <v>9845</v>
      </c>
      <c r="O2507" s="11">
        <v>77</v>
      </c>
      <c r="P2507" s="2" t="s">
        <v>18</v>
      </c>
      <c r="Q2507" s="2" t="s">
        <v>19</v>
      </c>
      <c r="R2507" s="14">
        <v>20000000</v>
      </c>
      <c r="S2507" s="9">
        <f t="shared" si="110"/>
        <v>33146000</v>
      </c>
    </row>
    <row r="2508" spans="1:19" ht="13.2">
      <c r="A2508" s="2" t="s">
        <v>20</v>
      </c>
      <c r="B2508" s="2" t="s">
        <v>2890</v>
      </c>
      <c r="C2508" s="5">
        <v>6.1</v>
      </c>
      <c r="D2508" s="7">
        <v>2001</v>
      </c>
      <c r="E2508" s="7" t="str">
        <f t="shared" si="111"/>
        <v>2000s</v>
      </c>
      <c r="F2508" s="9">
        <v>66808615</v>
      </c>
      <c r="G2508" s="11">
        <v>125</v>
      </c>
      <c r="H2508" s="2" t="s">
        <v>2889</v>
      </c>
      <c r="I2508" s="2" t="s">
        <v>46</v>
      </c>
      <c r="N2508" s="11">
        <v>87351</v>
      </c>
      <c r="O2508" s="11">
        <v>344</v>
      </c>
      <c r="P2508" s="2" t="s">
        <v>18</v>
      </c>
      <c r="Q2508" s="2" t="s">
        <v>19</v>
      </c>
      <c r="R2508" s="14">
        <v>34000000</v>
      </c>
      <c r="S2508" s="9">
        <f t="shared" si="110"/>
        <v>32808615</v>
      </c>
    </row>
    <row r="2509" spans="1:19" ht="13.2">
      <c r="A2509" s="2" t="s">
        <v>1670</v>
      </c>
      <c r="B2509" s="2" t="s">
        <v>4026</v>
      </c>
      <c r="C2509" s="5">
        <v>6.1</v>
      </c>
      <c r="D2509" s="7">
        <v>2000</v>
      </c>
      <c r="E2509" s="7" t="str">
        <f t="shared" si="111"/>
        <v>2000s</v>
      </c>
      <c r="F2509" s="9">
        <v>55973336</v>
      </c>
      <c r="G2509" s="11">
        <v>70</v>
      </c>
      <c r="H2509" s="2" t="s">
        <v>200</v>
      </c>
      <c r="I2509" s="2" t="s">
        <v>291</v>
      </c>
      <c r="N2509" s="11">
        <v>57040</v>
      </c>
      <c r="O2509" s="11">
        <v>365</v>
      </c>
      <c r="P2509" s="2" t="s">
        <v>18</v>
      </c>
      <c r="Q2509" s="2" t="s">
        <v>19</v>
      </c>
      <c r="R2509" s="14">
        <v>25000000</v>
      </c>
      <c r="S2509" s="9">
        <f t="shared" si="110"/>
        <v>30973336</v>
      </c>
    </row>
    <row r="2510" spans="1:19" ht="13.2">
      <c r="A2510" s="2" t="s">
        <v>1309</v>
      </c>
      <c r="B2510" s="2" t="s">
        <v>1312</v>
      </c>
      <c r="C2510" s="5">
        <v>6.1</v>
      </c>
      <c r="D2510" s="7">
        <v>2008</v>
      </c>
      <c r="E2510" s="7" t="str">
        <f t="shared" si="111"/>
        <v>2000s</v>
      </c>
      <c r="F2510" s="9">
        <v>109993847</v>
      </c>
      <c r="G2510" s="11">
        <v>144</v>
      </c>
      <c r="H2510" s="2" t="s">
        <v>1311</v>
      </c>
      <c r="I2510" s="2" t="s">
        <v>1119</v>
      </c>
      <c r="N2510" s="11">
        <v>72326</v>
      </c>
      <c r="O2510" s="11">
        <v>116</v>
      </c>
      <c r="P2510" s="2" t="s">
        <v>18</v>
      </c>
      <c r="Q2510" s="2" t="s">
        <v>19</v>
      </c>
      <c r="R2510" s="14">
        <v>80000000</v>
      </c>
      <c r="S2510" s="9">
        <f t="shared" si="110"/>
        <v>29993847</v>
      </c>
    </row>
    <row r="2511" spans="1:19" ht="13.2">
      <c r="A2511" s="2" t="s">
        <v>1284</v>
      </c>
      <c r="B2511" s="2" t="s">
        <v>1956</v>
      </c>
      <c r="C2511" s="5">
        <v>6.1</v>
      </c>
      <c r="D2511" s="7">
        <v>2004</v>
      </c>
      <c r="E2511" s="7" t="str">
        <f t="shared" si="111"/>
        <v>2000s</v>
      </c>
      <c r="F2511" s="9">
        <v>88200225</v>
      </c>
      <c r="G2511" s="11">
        <v>173</v>
      </c>
      <c r="H2511" s="2" t="s">
        <v>555</v>
      </c>
      <c r="I2511" s="2" t="s">
        <v>619</v>
      </c>
      <c r="N2511" s="11">
        <v>120795</v>
      </c>
      <c r="O2511" s="11">
        <v>308</v>
      </c>
      <c r="P2511" s="2" t="s">
        <v>18</v>
      </c>
      <c r="Q2511" s="2" t="s">
        <v>19</v>
      </c>
      <c r="R2511" s="14">
        <v>60000000</v>
      </c>
      <c r="S2511" s="9">
        <f t="shared" si="110"/>
        <v>28200225</v>
      </c>
    </row>
    <row r="2512" spans="1:19" ht="13.2">
      <c r="A2512" s="2" t="s">
        <v>3540</v>
      </c>
      <c r="B2512" s="2" t="s">
        <v>3541</v>
      </c>
      <c r="C2512" s="5">
        <v>6.1</v>
      </c>
      <c r="D2512" s="7">
        <v>2015</v>
      </c>
      <c r="E2512" s="7" t="str">
        <f t="shared" si="111"/>
        <v>2010s</v>
      </c>
      <c r="F2512" s="9">
        <v>58879132</v>
      </c>
      <c r="G2512" s="11">
        <v>204</v>
      </c>
      <c r="H2512" s="2" t="s">
        <v>2011</v>
      </c>
      <c r="I2512" s="2" t="s">
        <v>55</v>
      </c>
      <c r="N2512" s="11">
        <v>66123</v>
      </c>
      <c r="O2512" s="11">
        <v>219</v>
      </c>
      <c r="P2512" s="2" t="s">
        <v>18</v>
      </c>
      <c r="Q2512" s="2" t="s">
        <v>19</v>
      </c>
      <c r="R2512" s="14">
        <v>31000000</v>
      </c>
      <c r="S2512" s="9">
        <f t="shared" si="110"/>
        <v>27879132</v>
      </c>
    </row>
    <row r="2513" spans="1:19" ht="13.2">
      <c r="A2513" s="2" t="s">
        <v>4071</v>
      </c>
      <c r="B2513" s="2" t="s">
        <v>5806</v>
      </c>
      <c r="C2513" s="5">
        <v>6.1</v>
      </c>
      <c r="D2513" s="7">
        <v>2001</v>
      </c>
      <c r="E2513" s="7" t="str">
        <f t="shared" si="111"/>
        <v>2000s</v>
      </c>
      <c r="F2513" s="9">
        <v>37470017</v>
      </c>
      <c r="G2513" s="11">
        <v>190</v>
      </c>
      <c r="H2513" s="2" t="s">
        <v>2379</v>
      </c>
      <c r="I2513" s="2" t="s">
        <v>2003</v>
      </c>
      <c r="N2513" s="11">
        <v>86890</v>
      </c>
      <c r="O2513" s="11">
        <v>985</v>
      </c>
      <c r="P2513" s="2" t="s">
        <v>18</v>
      </c>
      <c r="Q2513" s="2" t="s">
        <v>431</v>
      </c>
      <c r="R2513" s="14">
        <v>10000000</v>
      </c>
      <c r="S2513" s="9">
        <f t="shared" si="110"/>
        <v>27470017</v>
      </c>
    </row>
    <row r="2514" spans="1:19" ht="13.2">
      <c r="A2514" s="2" t="s">
        <v>5429</v>
      </c>
      <c r="B2514" s="2" t="s">
        <v>5430</v>
      </c>
      <c r="C2514" s="5">
        <v>6.1</v>
      </c>
      <c r="D2514" s="7">
        <v>1993</v>
      </c>
      <c r="E2514" s="7" t="str">
        <f t="shared" si="111"/>
        <v>1990s</v>
      </c>
      <c r="F2514" s="9">
        <v>27979400</v>
      </c>
      <c r="G2514" s="11">
        <v>19</v>
      </c>
      <c r="H2514" s="2" t="s">
        <v>913</v>
      </c>
      <c r="I2514" s="2" t="s">
        <v>1014</v>
      </c>
      <c r="N2514" s="11">
        <v>37611</v>
      </c>
      <c r="O2514" s="11">
        <v>72</v>
      </c>
      <c r="P2514" s="2" t="s">
        <v>18</v>
      </c>
      <c r="Q2514" s="2" t="s">
        <v>19</v>
      </c>
      <c r="R2514" s="14">
        <v>8200000</v>
      </c>
      <c r="S2514" s="9">
        <f t="shared" si="110"/>
        <v>19779400</v>
      </c>
    </row>
    <row r="2515" spans="1:19" ht="13.2">
      <c r="A2515" s="2" t="s">
        <v>1291</v>
      </c>
      <c r="B2515" s="2" t="s">
        <v>3606</v>
      </c>
      <c r="C2515" s="5">
        <v>6.1</v>
      </c>
      <c r="D2515" s="7">
        <v>2004</v>
      </c>
      <c r="E2515" s="7" t="str">
        <f t="shared" si="111"/>
        <v>2000s</v>
      </c>
      <c r="F2515" s="9">
        <v>56044241</v>
      </c>
      <c r="G2515" s="11">
        <v>119</v>
      </c>
      <c r="H2515" s="2" t="s">
        <v>1754</v>
      </c>
      <c r="I2515" s="2" t="s">
        <v>420</v>
      </c>
      <c r="N2515" s="11">
        <v>122187</v>
      </c>
      <c r="O2515" s="11">
        <v>339</v>
      </c>
      <c r="P2515" s="2" t="s">
        <v>18</v>
      </c>
      <c r="Q2515" s="2" t="s">
        <v>19</v>
      </c>
      <c r="R2515" s="14">
        <v>37000000</v>
      </c>
      <c r="S2515" s="9">
        <f t="shared" si="110"/>
        <v>19044241</v>
      </c>
    </row>
    <row r="2516" spans="1:19" ht="13.2">
      <c r="A2516" s="2" t="s">
        <v>530</v>
      </c>
      <c r="B2516" s="2" t="s">
        <v>533</v>
      </c>
      <c r="C2516" s="5">
        <v>6.1</v>
      </c>
      <c r="D2516" s="7">
        <v>2002</v>
      </c>
      <c r="E2516" s="7" t="str">
        <f t="shared" si="111"/>
        <v>2000s</v>
      </c>
      <c r="F2516" s="9">
        <v>160201106</v>
      </c>
      <c r="G2516" s="11">
        <v>264</v>
      </c>
      <c r="H2516" s="2" t="s">
        <v>27</v>
      </c>
      <c r="I2516" s="2" t="s">
        <v>532</v>
      </c>
      <c r="N2516" s="11">
        <v>169914</v>
      </c>
      <c r="O2516" s="11">
        <v>1185</v>
      </c>
      <c r="P2516" s="2" t="s">
        <v>18</v>
      </c>
      <c r="Q2516" s="2" t="s">
        <v>30</v>
      </c>
      <c r="R2516" s="14">
        <v>142000000</v>
      </c>
      <c r="S2516" s="9">
        <f t="shared" si="110"/>
        <v>18201106</v>
      </c>
    </row>
    <row r="2517" spans="1:19" ht="13.2">
      <c r="A2517" s="2" t="s">
        <v>6128</v>
      </c>
      <c r="B2517" s="2" t="s">
        <v>6130</v>
      </c>
      <c r="C2517" s="5">
        <v>6.1</v>
      </c>
      <c r="D2517" s="7">
        <v>2014</v>
      </c>
      <c r="E2517" s="7" t="str">
        <f t="shared" si="111"/>
        <v>2010s</v>
      </c>
      <c r="F2517" s="9">
        <v>26049082</v>
      </c>
      <c r="G2517" s="11">
        <v>164</v>
      </c>
      <c r="H2517" s="2" t="s">
        <v>874</v>
      </c>
      <c r="I2517" s="2" t="s">
        <v>6129</v>
      </c>
      <c r="N2517" s="11">
        <v>76791</v>
      </c>
      <c r="O2517" s="11">
        <v>100</v>
      </c>
      <c r="P2517" s="2" t="s">
        <v>18</v>
      </c>
      <c r="Q2517" s="2" t="s">
        <v>19</v>
      </c>
      <c r="R2517" s="14">
        <v>8000000</v>
      </c>
      <c r="S2517" s="9">
        <f t="shared" si="110"/>
        <v>18049082</v>
      </c>
    </row>
    <row r="2518" spans="1:19" ht="13.2">
      <c r="A2518" s="2" t="s">
        <v>3156</v>
      </c>
      <c r="B2518" s="2" t="s">
        <v>7302</v>
      </c>
      <c r="C2518" s="5">
        <v>6.1</v>
      </c>
      <c r="D2518" s="7">
        <v>1981</v>
      </c>
      <c r="E2518" s="7" t="str">
        <f t="shared" si="111"/>
        <v>1980s</v>
      </c>
      <c r="F2518" s="9">
        <v>19100000</v>
      </c>
      <c r="G2518" s="11">
        <v>242</v>
      </c>
      <c r="H2518" s="2" t="s">
        <v>1482</v>
      </c>
      <c r="I2518" s="2" t="s">
        <v>7301</v>
      </c>
      <c r="N2518" s="11">
        <v>39690</v>
      </c>
      <c r="O2518" s="11">
        <v>394</v>
      </c>
      <c r="P2518" s="2" t="s">
        <v>18</v>
      </c>
      <c r="Q2518" s="2" t="s">
        <v>19</v>
      </c>
      <c r="R2518" s="14">
        <v>1250000</v>
      </c>
      <c r="S2518" s="9">
        <f t="shared" si="110"/>
        <v>17850000</v>
      </c>
    </row>
    <row r="2519" spans="1:19" ht="13.2">
      <c r="A2519" s="2" t="s">
        <v>4238</v>
      </c>
      <c r="B2519" s="2" t="s">
        <v>4488</v>
      </c>
      <c r="C2519" s="5">
        <v>6.1</v>
      </c>
      <c r="D2519" s="7">
        <v>2008</v>
      </c>
      <c r="E2519" s="7" t="str">
        <f t="shared" si="111"/>
        <v>2000s</v>
      </c>
      <c r="F2519" s="9">
        <v>39263506</v>
      </c>
      <c r="G2519" s="11">
        <v>165</v>
      </c>
      <c r="H2519" s="2" t="s">
        <v>1093</v>
      </c>
      <c r="I2519" s="2" t="s">
        <v>1788</v>
      </c>
      <c r="N2519" s="11">
        <v>40469</v>
      </c>
      <c r="O2519" s="11">
        <v>135</v>
      </c>
      <c r="P2519" s="2" t="s">
        <v>18</v>
      </c>
      <c r="Q2519" s="2" t="s">
        <v>19</v>
      </c>
      <c r="R2519" s="14">
        <v>22000000</v>
      </c>
      <c r="S2519" s="9">
        <f t="shared" si="110"/>
        <v>17263506</v>
      </c>
    </row>
    <row r="2520" spans="1:19" ht="13.2">
      <c r="A2520" s="2" t="s">
        <v>5050</v>
      </c>
      <c r="B2520" s="2" t="s">
        <v>5159</v>
      </c>
      <c r="C2520" s="5">
        <v>6.1</v>
      </c>
      <c r="D2520" s="7">
        <v>2005</v>
      </c>
      <c r="E2520" s="7" t="str">
        <f t="shared" si="111"/>
        <v>2000s</v>
      </c>
      <c r="F2520" s="9">
        <v>31585300</v>
      </c>
      <c r="G2520" s="11">
        <v>103</v>
      </c>
      <c r="H2520" s="2" t="s">
        <v>874</v>
      </c>
      <c r="I2520" s="2" t="s">
        <v>25</v>
      </c>
      <c r="N2520" s="11">
        <v>38248</v>
      </c>
      <c r="O2520" s="11">
        <v>250</v>
      </c>
      <c r="P2520" s="2" t="s">
        <v>18</v>
      </c>
      <c r="Q2520" s="2" t="s">
        <v>19</v>
      </c>
      <c r="R2520" s="14">
        <v>15000000</v>
      </c>
      <c r="S2520" s="9">
        <f t="shared" si="110"/>
        <v>16585300</v>
      </c>
    </row>
    <row r="2521" spans="1:19" ht="13.2">
      <c r="A2521" s="2" t="s">
        <v>5454</v>
      </c>
      <c r="B2521" s="2" t="s">
        <v>5455</v>
      </c>
      <c r="C2521" s="5">
        <v>6.1</v>
      </c>
      <c r="D2521" s="7">
        <v>2001</v>
      </c>
      <c r="E2521" s="7" t="str">
        <f t="shared" si="111"/>
        <v>2000s</v>
      </c>
      <c r="F2521" s="9">
        <v>22235901</v>
      </c>
      <c r="G2521" s="11">
        <v>40</v>
      </c>
      <c r="H2521" s="2" t="s">
        <v>874</v>
      </c>
      <c r="I2521" s="2" t="s">
        <v>2519</v>
      </c>
      <c r="N2521" s="11">
        <v>4339</v>
      </c>
      <c r="O2521" s="11">
        <v>31</v>
      </c>
      <c r="P2521" s="2" t="s">
        <v>18</v>
      </c>
      <c r="Q2521" s="2" t="s">
        <v>19</v>
      </c>
      <c r="R2521" s="14">
        <v>6000000</v>
      </c>
      <c r="S2521" s="9">
        <f t="shared" si="110"/>
        <v>16235901</v>
      </c>
    </row>
    <row r="2522" spans="1:19" ht="13.2">
      <c r="A2522" s="2" t="s">
        <v>5590</v>
      </c>
      <c r="B2522" s="2" t="s">
        <v>6572</v>
      </c>
      <c r="C2522" s="5">
        <v>6.1</v>
      </c>
      <c r="D2522" s="7">
        <v>2014</v>
      </c>
      <c r="E2522" s="7" t="str">
        <f t="shared" si="111"/>
        <v>2010s</v>
      </c>
      <c r="F2522" s="9">
        <v>21197315</v>
      </c>
      <c r="G2522" s="11">
        <v>196</v>
      </c>
      <c r="H2522" s="2" t="s">
        <v>1482</v>
      </c>
      <c r="I2522" s="2" t="s">
        <v>4007</v>
      </c>
      <c r="N2522" s="11">
        <v>49948</v>
      </c>
      <c r="O2522" s="11">
        <v>211</v>
      </c>
      <c r="P2522" s="2" t="s">
        <v>18</v>
      </c>
      <c r="Q2522" s="2" t="s">
        <v>19</v>
      </c>
      <c r="R2522" s="14">
        <v>5000000</v>
      </c>
      <c r="S2522" s="9">
        <f t="shared" si="110"/>
        <v>16197315</v>
      </c>
    </row>
    <row r="2523" spans="1:19" ht="13.2">
      <c r="A2523" s="2" t="s">
        <v>156</v>
      </c>
      <c r="B2523" s="2" t="s">
        <v>4053</v>
      </c>
      <c r="C2523" s="5">
        <v>6.1</v>
      </c>
      <c r="D2523" s="7">
        <v>1997</v>
      </c>
      <c r="E2523" s="7" t="str">
        <f t="shared" si="111"/>
        <v>1990s</v>
      </c>
      <c r="F2523" s="9">
        <v>41067398</v>
      </c>
      <c r="G2523" s="11">
        <v>29</v>
      </c>
      <c r="H2523" s="2" t="s">
        <v>245</v>
      </c>
      <c r="I2523" s="2" t="s">
        <v>1409</v>
      </c>
      <c r="N2523" s="11">
        <v>22748</v>
      </c>
      <c r="O2523" s="11">
        <v>41</v>
      </c>
      <c r="P2523" s="2" t="s">
        <v>18</v>
      </c>
      <c r="Q2523" s="2" t="s">
        <v>19</v>
      </c>
      <c r="R2523" s="14">
        <v>25000000</v>
      </c>
      <c r="S2523" s="9">
        <f t="shared" si="110"/>
        <v>16067398</v>
      </c>
    </row>
    <row r="2524" spans="1:19" ht="13.2">
      <c r="A2524" s="2" t="s">
        <v>5439</v>
      </c>
      <c r="B2524" s="2" t="s">
        <v>5440</v>
      </c>
      <c r="C2524" s="5">
        <v>6.1</v>
      </c>
      <c r="D2524" s="7">
        <v>1998</v>
      </c>
      <c r="E2524" s="7" t="str">
        <f t="shared" si="111"/>
        <v>1990s</v>
      </c>
      <c r="F2524" s="9">
        <v>27052167</v>
      </c>
      <c r="G2524" s="11">
        <v>57</v>
      </c>
      <c r="H2524" s="2" t="s">
        <v>245</v>
      </c>
      <c r="I2524" s="2" t="s">
        <v>1476</v>
      </c>
      <c r="N2524" s="11">
        <v>24834</v>
      </c>
      <c r="O2524" s="11">
        <v>168</v>
      </c>
      <c r="P2524" s="2" t="s">
        <v>18</v>
      </c>
      <c r="Q2524" s="2" t="s">
        <v>19</v>
      </c>
      <c r="R2524" s="14">
        <v>13000000</v>
      </c>
      <c r="S2524" s="9">
        <f t="shared" si="110"/>
        <v>14052167</v>
      </c>
    </row>
    <row r="2525" spans="1:19" ht="13.2">
      <c r="A2525" s="2" t="s">
        <v>1407</v>
      </c>
      <c r="B2525" s="2" t="s">
        <v>2906</v>
      </c>
      <c r="C2525" s="5">
        <v>6.1</v>
      </c>
      <c r="D2525" s="7">
        <v>1998</v>
      </c>
      <c r="E2525" s="7" t="str">
        <f t="shared" si="111"/>
        <v>1990s</v>
      </c>
      <c r="F2525" s="9">
        <v>53955614</v>
      </c>
      <c r="G2525" s="11">
        <v>100</v>
      </c>
      <c r="H2525" s="2" t="s">
        <v>1486</v>
      </c>
      <c r="I2525" s="2" t="s">
        <v>48</v>
      </c>
      <c r="N2525" s="11">
        <v>77415</v>
      </c>
      <c r="O2525" s="11">
        <v>139</v>
      </c>
      <c r="P2525" s="2" t="s">
        <v>18</v>
      </c>
      <c r="Q2525" s="2" t="s">
        <v>19</v>
      </c>
      <c r="R2525" s="14">
        <v>40000000</v>
      </c>
      <c r="S2525" s="9">
        <f t="shared" si="110"/>
        <v>13955614</v>
      </c>
    </row>
    <row r="2526" spans="1:19" ht="13.2">
      <c r="A2526" s="2" t="s">
        <v>4376</v>
      </c>
      <c r="B2526" s="2" t="s">
        <v>4377</v>
      </c>
      <c r="C2526" s="5">
        <v>6.1</v>
      </c>
      <c r="D2526" s="7">
        <v>2012</v>
      </c>
      <c r="E2526" s="7" t="str">
        <f t="shared" si="111"/>
        <v>2010s</v>
      </c>
      <c r="F2526" s="9">
        <v>13746550</v>
      </c>
      <c r="G2526" s="11">
        <v>176</v>
      </c>
      <c r="H2526" s="2" t="s">
        <v>755</v>
      </c>
      <c r="I2526" s="2" t="s">
        <v>369</v>
      </c>
      <c r="N2526" s="11">
        <v>29322</v>
      </c>
      <c r="O2526" s="11">
        <v>104</v>
      </c>
      <c r="P2526" s="2" t="s">
        <v>18</v>
      </c>
      <c r="Q2526" s="2" t="s">
        <v>19</v>
      </c>
      <c r="R2526" s="14">
        <v>2000000</v>
      </c>
      <c r="S2526" s="9">
        <f t="shared" si="110"/>
        <v>11746550</v>
      </c>
    </row>
    <row r="2527" spans="1:19" ht="13.2">
      <c r="A2527" s="2" t="s">
        <v>553</v>
      </c>
      <c r="B2527" s="2" t="s">
        <v>557</v>
      </c>
      <c r="C2527" s="5">
        <v>6.1</v>
      </c>
      <c r="D2527" s="7">
        <v>2005</v>
      </c>
      <c r="E2527" s="7" t="str">
        <f t="shared" si="111"/>
        <v>2000s</v>
      </c>
      <c r="F2527" s="9">
        <v>110332737</v>
      </c>
      <c r="G2527" s="11">
        <v>135</v>
      </c>
      <c r="H2527" s="2" t="s">
        <v>555</v>
      </c>
      <c r="I2527" s="2" t="s">
        <v>556</v>
      </c>
      <c r="N2527" s="11">
        <v>110788</v>
      </c>
      <c r="O2527" s="11">
        <v>258</v>
      </c>
      <c r="P2527" s="2" t="s">
        <v>18</v>
      </c>
      <c r="Q2527" s="2" t="s">
        <v>19</v>
      </c>
      <c r="R2527" s="14">
        <v>100000000</v>
      </c>
      <c r="S2527" s="9">
        <f t="shared" si="110"/>
        <v>10332737</v>
      </c>
    </row>
    <row r="2528" spans="1:19" ht="13.2">
      <c r="A2528" s="2" t="s">
        <v>394</v>
      </c>
      <c r="B2528" s="2" t="s">
        <v>1786</v>
      </c>
      <c r="C2528" s="5">
        <v>6.1</v>
      </c>
      <c r="D2528" s="7">
        <v>2000</v>
      </c>
      <c r="E2528" s="7" t="str">
        <f t="shared" si="111"/>
        <v>2000s</v>
      </c>
      <c r="F2528" s="9">
        <v>69688384</v>
      </c>
      <c r="G2528" s="11">
        <v>86</v>
      </c>
      <c r="H2528" s="2" t="s">
        <v>297</v>
      </c>
      <c r="I2528" s="2" t="s">
        <v>539</v>
      </c>
      <c r="N2528" s="11">
        <v>34473</v>
      </c>
      <c r="O2528" s="11">
        <v>139</v>
      </c>
      <c r="P2528" s="2" t="s">
        <v>18</v>
      </c>
      <c r="Q2528" s="2" t="s">
        <v>19</v>
      </c>
      <c r="R2528" s="14">
        <v>60000000</v>
      </c>
      <c r="S2528" s="9">
        <f t="shared" si="110"/>
        <v>9688384</v>
      </c>
    </row>
    <row r="2529" spans="1:19" ht="13.2">
      <c r="A2529" s="2" t="s">
        <v>2007</v>
      </c>
      <c r="B2529" s="2" t="s">
        <v>3840</v>
      </c>
      <c r="C2529" s="5">
        <v>6.1</v>
      </c>
      <c r="D2529" s="7">
        <v>2011</v>
      </c>
      <c r="E2529" s="7" t="str">
        <f t="shared" si="111"/>
        <v>2010s</v>
      </c>
      <c r="F2529" s="9">
        <v>37053924</v>
      </c>
      <c r="G2529" s="11">
        <v>220</v>
      </c>
      <c r="H2529" s="2" t="s">
        <v>913</v>
      </c>
      <c r="I2529" s="2" t="s">
        <v>1975</v>
      </c>
      <c r="N2529" s="11">
        <v>77935</v>
      </c>
      <c r="O2529" s="11">
        <v>122</v>
      </c>
      <c r="P2529" s="2" t="s">
        <v>18</v>
      </c>
      <c r="Q2529" s="2" t="s">
        <v>431</v>
      </c>
      <c r="R2529" s="14">
        <v>28000000</v>
      </c>
      <c r="S2529" s="9">
        <f t="shared" si="110"/>
        <v>9053924</v>
      </c>
    </row>
    <row r="2530" spans="1:19" ht="13.2">
      <c r="A2530" s="2" t="s">
        <v>3186</v>
      </c>
      <c r="B2530" s="2" t="s">
        <v>3187</v>
      </c>
      <c r="C2530" s="5">
        <v>6.1</v>
      </c>
      <c r="D2530" s="7">
        <v>2016</v>
      </c>
      <c r="E2530" s="7" t="str">
        <f t="shared" si="111"/>
        <v>2010s</v>
      </c>
      <c r="F2530" s="9">
        <v>46813366</v>
      </c>
      <c r="G2530" s="11">
        <v>148</v>
      </c>
      <c r="H2530" s="2" t="s">
        <v>874</v>
      </c>
      <c r="I2530" s="2" t="s">
        <v>2001</v>
      </c>
      <c r="N2530" s="11">
        <v>39440</v>
      </c>
      <c r="O2530" s="11">
        <v>83</v>
      </c>
      <c r="P2530" s="2" t="s">
        <v>18</v>
      </c>
      <c r="Q2530" s="2" t="s">
        <v>19</v>
      </c>
      <c r="R2530" s="14">
        <v>38000000</v>
      </c>
      <c r="S2530" s="9">
        <f t="shared" si="110"/>
        <v>8813366</v>
      </c>
    </row>
    <row r="2531" spans="1:19" ht="13.2">
      <c r="A2531" s="2" t="s">
        <v>1878</v>
      </c>
      <c r="B2531" s="2" t="s">
        <v>4753</v>
      </c>
      <c r="C2531" s="5">
        <v>6.1</v>
      </c>
      <c r="D2531" s="7">
        <v>2010</v>
      </c>
      <c r="E2531" s="7" t="str">
        <f t="shared" si="111"/>
        <v>2010s</v>
      </c>
      <c r="F2531" s="9">
        <v>27758465</v>
      </c>
      <c r="G2531" s="11">
        <v>181</v>
      </c>
      <c r="H2531" s="2" t="s">
        <v>750</v>
      </c>
      <c r="I2531" s="2" t="s">
        <v>1197</v>
      </c>
      <c r="N2531" s="11">
        <v>77987</v>
      </c>
      <c r="O2531" s="11">
        <v>120</v>
      </c>
      <c r="P2531" s="2" t="s">
        <v>18</v>
      </c>
      <c r="Q2531" s="2" t="s">
        <v>19</v>
      </c>
      <c r="R2531" s="14">
        <v>19000000</v>
      </c>
      <c r="S2531" s="9">
        <f t="shared" si="110"/>
        <v>8758465</v>
      </c>
    </row>
    <row r="2532" spans="1:19" ht="13.2">
      <c r="A2532" s="2" t="s">
        <v>1239</v>
      </c>
      <c r="B2532" s="2" t="s">
        <v>1534</v>
      </c>
      <c r="C2532" s="5">
        <v>6.1</v>
      </c>
      <c r="D2532" s="7">
        <v>2011</v>
      </c>
      <c r="E2532" s="7" t="str">
        <f t="shared" si="111"/>
        <v>2010s</v>
      </c>
      <c r="F2532" s="9">
        <v>83503161</v>
      </c>
      <c r="G2532" s="11">
        <v>284</v>
      </c>
      <c r="H2532" s="2" t="s">
        <v>1533</v>
      </c>
      <c r="I2532" s="2" t="s">
        <v>66</v>
      </c>
      <c r="N2532" s="11">
        <v>138190</v>
      </c>
      <c r="O2532" s="11">
        <v>405</v>
      </c>
      <c r="P2532" s="2" t="s">
        <v>18</v>
      </c>
      <c r="Q2532" s="2" t="s">
        <v>19</v>
      </c>
      <c r="R2532" s="14">
        <v>75000000</v>
      </c>
      <c r="S2532" s="9">
        <f t="shared" si="110"/>
        <v>8503161</v>
      </c>
    </row>
    <row r="2533" spans="1:19" ht="13.2">
      <c r="A2533" s="2" t="s">
        <v>1651</v>
      </c>
      <c r="B2533" s="2" t="s">
        <v>1652</v>
      </c>
      <c r="C2533" s="5">
        <v>6.1</v>
      </c>
      <c r="D2533" s="7">
        <v>2014</v>
      </c>
      <c r="E2533" s="7" t="str">
        <f t="shared" si="111"/>
        <v>2010s</v>
      </c>
      <c r="F2533" s="9">
        <v>78031620</v>
      </c>
      <c r="G2533" s="11">
        <v>371</v>
      </c>
      <c r="H2533" s="2" t="s">
        <v>1648</v>
      </c>
      <c r="I2533" s="2" t="s">
        <v>313</v>
      </c>
      <c r="N2533" s="11">
        <v>102248</v>
      </c>
      <c r="O2533" s="11">
        <v>403</v>
      </c>
      <c r="P2533" s="2" t="s">
        <v>18</v>
      </c>
      <c r="Q2533" s="2" t="s">
        <v>19</v>
      </c>
      <c r="R2533" s="14">
        <v>70000000</v>
      </c>
      <c r="S2533" s="9">
        <f t="shared" si="110"/>
        <v>8031620</v>
      </c>
    </row>
    <row r="2534" spans="1:19" ht="13.2">
      <c r="A2534" s="2" t="s">
        <v>872</v>
      </c>
      <c r="B2534" s="2" t="s">
        <v>2905</v>
      </c>
      <c r="C2534" s="5">
        <v>6.1</v>
      </c>
      <c r="D2534" s="7">
        <v>2004</v>
      </c>
      <c r="E2534" s="7" t="str">
        <f t="shared" si="111"/>
        <v>2000s</v>
      </c>
      <c r="F2534" s="9">
        <v>57887882</v>
      </c>
      <c r="G2534" s="11">
        <v>118</v>
      </c>
      <c r="H2534" s="2" t="s">
        <v>750</v>
      </c>
      <c r="I2534" s="2" t="s">
        <v>640</v>
      </c>
      <c r="N2534" s="11">
        <v>35508</v>
      </c>
      <c r="O2534" s="11">
        <v>211</v>
      </c>
      <c r="P2534" s="2" t="s">
        <v>18</v>
      </c>
      <c r="Q2534" s="2" t="s">
        <v>19</v>
      </c>
      <c r="R2534" s="14">
        <v>50000000</v>
      </c>
      <c r="S2534" s="9">
        <f t="shared" si="110"/>
        <v>7887882</v>
      </c>
    </row>
    <row r="2535" spans="1:19" ht="13.2">
      <c r="A2535" s="2" t="s">
        <v>3319</v>
      </c>
      <c r="B2535" s="2" t="s">
        <v>6268</v>
      </c>
      <c r="C2535" s="5">
        <v>6.1</v>
      </c>
      <c r="D2535" s="7">
        <v>1999</v>
      </c>
      <c r="E2535" s="7" t="str">
        <f t="shared" si="111"/>
        <v>1990s</v>
      </c>
      <c r="F2535" s="9">
        <v>14003141</v>
      </c>
      <c r="G2535" s="11">
        <v>28</v>
      </c>
      <c r="H2535" s="2" t="s">
        <v>1093</v>
      </c>
      <c r="I2535" s="2" t="s">
        <v>1090</v>
      </c>
      <c r="N2535" s="11">
        <v>4598</v>
      </c>
      <c r="O2535" s="11">
        <v>29</v>
      </c>
      <c r="P2535" s="2" t="s">
        <v>18</v>
      </c>
      <c r="Q2535" s="2" t="s">
        <v>19</v>
      </c>
      <c r="R2535" s="14">
        <v>7000000</v>
      </c>
      <c r="S2535" s="9">
        <f t="shared" si="110"/>
        <v>7003141</v>
      </c>
    </row>
    <row r="2536" spans="1:19" ht="13.2">
      <c r="A2536" s="2" t="s">
        <v>6813</v>
      </c>
      <c r="B2536" s="2" t="s">
        <v>6849</v>
      </c>
      <c r="C2536" s="5">
        <v>6.1</v>
      </c>
      <c r="D2536" s="7">
        <v>1996</v>
      </c>
      <c r="E2536" s="7" t="str">
        <f t="shared" si="111"/>
        <v>1990s</v>
      </c>
      <c r="F2536" s="9">
        <v>9449219</v>
      </c>
      <c r="G2536" s="11">
        <v>43</v>
      </c>
      <c r="H2536" s="2" t="s">
        <v>750</v>
      </c>
      <c r="I2536" s="2" t="s">
        <v>3085</v>
      </c>
      <c r="N2536" s="11">
        <v>13949</v>
      </c>
      <c r="O2536" s="11">
        <v>98</v>
      </c>
      <c r="P2536" s="2" t="s">
        <v>18</v>
      </c>
      <c r="Q2536" s="2" t="s">
        <v>19</v>
      </c>
      <c r="R2536" s="14">
        <v>3500000</v>
      </c>
      <c r="S2536" s="9">
        <f t="shared" si="110"/>
        <v>5949219</v>
      </c>
    </row>
    <row r="2537" spans="1:19" ht="13.2">
      <c r="A2537" s="2" t="s">
        <v>6419</v>
      </c>
      <c r="B2537" s="2" t="s">
        <v>6420</v>
      </c>
      <c r="C2537" s="5">
        <v>6.1</v>
      </c>
      <c r="D2537" s="7">
        <v>1995</v>
      </c>
      <c r="E2537" s="7" t="str">
        <f t="shared" si="111"/>
        <v>1990s</v>
      </c>
      <c r="F2537" s="9">
        <v>11797927</v>
      </c>
      <c r="G2537" s="11">
        <v>25</v>
      </c>
      <c r="H2537" s="2" t="s">
        <v>5161</v>
      </c>
      <c r="I2537" s="2" t="s">
        <v>5283</v>
      </c>
      <c r="N2537" s="11">
        <v>4582</v>
      </c>
      <c r="O2537" s="11">
        <v>52</v>
      </c>
      <c r="P2537" s="2" t="s">
        <v>18</v>
      </c>
      <c r="Q2537" s="2" t="s">
        <v>19</v>
      </c>
      <c r="R2537" s="14">
        <v>6000000</v>
      </c>
      <c r="S2537" s="9">
        <f t="shared" si="110"/>
        <v>5797927</v>
      </c>
    </row>
    <row r="2538" spans="1:19" ht="13.2">
      <c r="A2538" s="2" t="s">
        <v>2409</v>
      </c>
      <c r="B2538" s="2" t="s">
        <v>2410</v>
      </c>
      <c r="C2538" s="5">
        <v>6.1</v>
      </c>
      <c r="D2538" s="7">
        <v>2013</v>
      </c>
      <c r="E2538" s="7" t="str">
        <f t="shared" si="111"/>
        <v>2010s</v>
      </c>
      <c r="F2538" s="9">
        <v>55682070</v>
      </c>
      <c r="G2538" s="11">
        <v>349</v>
      </c>
      <c r="H2538" s="2" t="s">
        <v>1678</v>
      </c>
      <c r="I2538" s="2" t="s">
        <v>494</v>
      </c>
      <c r="N2538" s="11">
        <v>159868</v>
      </c>
      <c r="O2538" s="11">
        <v>304</v>
      </c>
      <c r="P2538" s="2" t="s">
        <v>18</v>
      </c>
      <c r="Q2538" s="2" t="s">
        <v>431</v>
      </c>
      <c r="R2538" s="14">
        <v>50000000</v>
      </c>
      <c r="S2538" s="9">
        <f t="shared" si="110"/>
        <v>5682070</v>
      </c>
    </row>
    <row r="2539" spans="1:19" ht="13.2">
      <c r="A2539" s="2" t="s">
        <v>192</v>
      </c>
      <c r="B2539" s="2" t="s">
        <v>3661</v>
      </c>
      <c r="C2539" s="5">
        <v>6.1</v>
      </c>
      <c r="D2539" s="7">
        <v>2011</v>
      </c>
      <c r="E2539" s="7" t="str">
        <f t="shared" si="111"/>
        <v>2010s</v>
      </c>
      <c r="F2539" s="9">
        <v>35565975</v>
      </c>
      <c r="G2539" s="11">
        <v>218</v>
      </c>
      <c r="H2539" s="2" t="s">
        <v>750</v>
      </c>
      <c r="I2539" s="2" t="s">
        <v>192</v>
      </c>
      <c r="N2539" s="11">
        <v>49205</v>
      </c>
      <c r="O2539" s="11">
        <v>184</v>
      </c>
      <c r="P2539" s="2" t="s">
        <v>18</v>
      </c>
      <c r="Q2539" s="2" t="s">
        <v>19</v>
      </c>
      <c r="R2539" s="14">
        <v>30000000</v>
      </c>
      <c r="S2539" s="9">
        <f t="shared" si="110"/>
        <v>5565975</v>
      </c>
    </row>
    <row r="2540" spans="1:19" ht="13.2">
      <c r="A2540" s="2" t="s">
        <v>559</v>
      </c>
      <c r="B2540" s="2" t="s">
        <v>4279</v>
      </c>
      <c r="C2540" s="5">
        <v>6.1</v>
      </c>
      <c r="D2540" s="7">
        <v>2001</v>
      </c>
      <c r="E2540" s="7" t="str">
        <f t="shared" si="111"/>
        <v>2000s</v>
      </c>
      <c r="F2540" s="9">
        <v>27338033</v>
      </c>
      <c r="G2540" s="11">
        <v>92</v>
      </c>
      <c r="H2540" s="2" t="s">
        <v>874</v>
      </c>
      <c r="I2540" s="2" t="s">
        <v>159</v>
      </c>
      <c r="N2540" s="11">
        <v>19709</v>
      </c>
      <c r="O2540" s="11">
        <v>167</v>
      </c>
      <c r="P2540" s="2" t="s">
        <v>18</v>
      </c>
      <c r="Q2540" s="2" t="s">
        <v>19</v>
      </c>
      <c r="R2540" s="14">
        <v>23000000</v>
      </c>
      <c r="S2540" s="9">
        <f t="shared" si="110"/>
        <v>4338033</v>
      </c>
    </row>
    <row r="2541" spans="1:19" ht="13.2">
      <c r="A2541" s="2" t="s">
        <v>873</v>
      </c>
      <c r="B2541" s="2" t="s">
        <v>2584</v>
      </c>
      <c r="C2541" s="5">
        <v>6.1</v>
      </c>
      <c r="D2541" s="7">
        <v>1990</v>
      </c>
      <c r="E2541" s="7" t="str">
        <f t="shared" si="111"/>
        <v>1990s</v>
      </c>
      <c r="F2541" s="9">
        <v>103738726</v>
      </c>
      <c r="G2541" s="11">
        <v>72</v>
      </c>
      <c r="H2541" s="2" t="s">
        <v>2582</v>
      </c>
      <c r="I2541" s="2" t="s">
        <v>2583</v>
      </c>
      <c r="N2541" s="11">
        <v>47819</v>
      </c>
      <c r="O2541" s="11">
        <v>164</v>
      </c>
      <c r="P2541" s="2" t="s">
        <v>18</v>
      </c>
      <c r="Q2541" s="2" t="s">
        <v>19</v>
      </c>
      <c r="R2541" s="14">
        <v>100000000</v>
      </c>
      <c r="S2541" s="9">
        <f t="shared" si="110"/>
        <v>3738726</v>
      </c>
    </row>
    <row r="2542" spans="1:19" ht="13.2">
      <c r="A2542" s="2" t="s">
        <v>5867</v>
      </c>
      <c r="B2542" s="2" t="s">
        <v>5868</v>
      </c>
      <c r="C2542" s="5">
        <v>6.1</v>
      </c>
      <c r="D2542" s="7">
        <v>2003</v>
      </c>
      <c r="E2542" s="7" t="str">
        <f t="shared" si="111"/>
        <v>2000s</v>
      </c>
      <c r="F2542" s="9">
        <v>15417771</v>
      </c>
      <c r="G2542" s="11">
        <v>191</v>
      </c>
      <c r="H2542" s="2" t="s">
        <v>2554</v>
      </c>
      <c r="I2542" s="2" t="s">
        <v>2077</v>
      </c>
      <c r="N2542" s="11">
        <v>87494</v>
      </c>
      <c r="O2542" s="11">
        <v>540</v>
      </c>
      <c r="P2542" s="2" t="s">
        <v>18</v>
      </c>
      <c r="Q2542" s="2" t="s">
        <v>19</v>
      </c>
      <c r="R2542" s="14">
        <v>12600000</v>
      </c>
      <c r="S2542" s="9">
        <f t="shared" si="110"/>
        <v>2817771</v>
      </c>
    </row>
    <row r="2543" spans="1:19" ht="13.2">
      <c r="A2543" s="2" t="s">
        <v>1272</v>
      </c>
      <c r="B2543" s="2" t="s">
        <v>2974</v>
      </c>
      <c r="C2543" s="5">
        <v>6.1</v>
      </c>
      <c r="D2543" s="7">
        <v>2014</v>
      </c>
      <c r="E2543" s="7" t="str">
        <f t="shared" si="111"/>
        <v>2010s</v>
      </c>
      <c r="F2543" s="9">
        <v>42615685</v>
      </c>
      <c r="G2543" s="11">
        <v>303</v>
      </c>
      <c r="H2543" s="2" t="s">
        <v>2125</v>
      </c>
      <c r="I2543" s="2" t="s">
        <v>137</v>
      </c>
      <c r="N2543" s="11">
        <v>136093</v>
      </c>
      <c r="O2543" s="11">
        <v>416</v>
      </c>
      <c r="P2543" s="2" t="s">
        <v>18</v>
      </c>
      <c r="Q2543" s="2" t="s">
        <v>19</v>
      </c>
      <c r="R2543" s="14">
        <v>40000000</v>
      </c>
      <c r="S2543" s="9">
        <f t="shared" si="110"/>
        <v>2615685</v>
      </c>
    </row>
    <row r="2544" spans="1:19" ht="13.2">
      <c r="A2544" s="2" t="s">
        <v>2372</v>
      </c>
      <c r="B2544" s="2" t="s">
        <v>6605</v>
      </c>
      <c r="C2544" s="5">
        <v>6.1</v>
      </c>
      <c r="D2544" s="7">
        <v>2009</v>
      </c>
      <c r="E2544" s="7" t="str">
        <f t="shared" si="111"/>
        <v>2000s</v>
      </c>
      <c r="F2544" s="9">
        <v>10572742</v>
      </c>
      <c r="G2544" s="11">
        <v>45</v>
      </c>
      <c r="H2544" s="2" t="s">
        <v>128</v>
      </c>
      <c r="I2544" s="2" t="s">
        <v>3727</v>
      </c>
      <c r="N2544" s="11">
        <v>2326</v>
      </c>
      <c r="O2544" s="11">
        <v>21</v>
      </c>
      <c r="P2544" s="2" t="s">
        <v>18</v>
      </c>
      <c r="Q2544" s="2" t="s">
        <v>19</v>
      </c>
      <c r="R2544" s="14">
        <v>8000000</v>
      </c>
      <c r="S2544" s="9">
        <f t="shared" si="110"/>
        <v>2572742</v>
      </c>
    </row>
    <row r="2545" spans="1:19" ht="13.2">
      <c r="A2545" s="2" t="s">
        <v>7125</v>
      </c>
      <c r="B2545" s="2" t="s">
        <v>7126</v>
      </c>
      <c r="C2545" s="5">
        <v>6.1</v>
      </c>
      <c r="D2545" s="7">
        <v>2015</v>
      </c>
      <c r="E2545" s="7" t="str">
        <f t="shared" si="111"/>
        <v>2010s</v>
      </c>
      <c r="F2545" s="9">
        <v>3590010</v>
      </c>
      <c r="G2545" s="11">
        <v>158</v>
      </c>
      <c r="H2545" s="2" t="s">
        <v>3442</v>
      </c>
      <c r="I2545" s="2" t="s">
        <v>4554</v>
      </c>
      <c r="N2545" s="11">
        <v>20885</v>
      </c>
      <c r="O2545" s="11">
        <v>60</v>
      </c>
      <c r="P2545" s="2" t="s">
        <v>18</v>
      </c>
      <c r="Q2545" s="2" t="s">
        <v>30</v>
      </c>
      <c r="R2545" s="14">
        <v>2000000</v>
      </c>
      <c r="S2545" s="9">
        <f t="shared" si="110"/>
        <v>1590010</v>
      </c>
    </row>
    <row r="2546" spans="1:19" ht="13.2">
      <c r="A2546" s="2" t="s">
        <v>915</v>
      </c>
      <c r="B2546" s="2" t="s">
        <v>918</v>
      </c>
      <c r="C2546" s="5">
        <v>6.1</v>
      </c>
      <c r="D2546" s="7">
        <v>1996</v>
      </c>
      <c r="E2546" s="7" t="str">
        <f t="shared" si="111"/>
        <v>1990s</v>
      </c>
      <c r="F2546" s="9">
        <v>101228120</v>
      </c>
      <c r="G2546" s="11">
        <v>81</v>
      </c>
      <c r="H2546" s="2" t="s">
        <v>916</v>
      </c>
      <c r="I2546" s="2" t="s">
        <v>917</v>
      </c>
      <c r="N2546" s="11">
        <v>84424</v>
      </c>
      <c r="O2546" s="11">
        <v>131</v>
      </c>
      <c r="P2546" s="2" t="s">
        <v>18</v>
      </c>
      <c r="Q2546" s="2" t="s">
        <v>19</v>
      </c>
      <c r="R2546" s="14">
        <v>100000000</v>
      </c>
      <c r="S2546" s="9">
        <f t="shared" si="110"/>
        <v>1228120</v>
      </c>
    </row>
    <row r="2547" spans="1:19" ht="13.2">
      <c r="A2547" s="2" t="s">
        <v>2487</v>
      </c>
      <c r="B2547" s="2" t="s">
        <v>4564</v>
      </c>
      <c r="C2547" s="5">
        <v>6.1</v>
      </c>
      <c r="D2547" s="7">
        <v>1998</v>
      </c>
      <c r="E2547" s="7" t="str">
        <f t="shared" si="111"/>
        <v>1990s</v>
      </c>
      <c r="F2547" s="9">
        <v>20241395</v>
      </c>
      <c r="G2547" s="11">
        <v>114</v>
      </c>
      <c r="H2547" s="2" t="s">
        <v>2293</v>
      </c>
      <c r="I2547" s="2" t="s">
        <v>4563</v>
      </c>
      <c r="N2547" s="11">
        <v>42664</v>
      </c>
      <c r="O2547" s="11">
        <v>403</v>
      </c>
      <c r="P2547" s="2" t="s">
        <v>18</v>
      </c>
      <c r="Q2547" s="2" t="s">
        <v>19</v>
      </c>
      <c r="R2547" s="14">
        <v>20000000</v>
      </c>
      <c r="S2547" s="9">
        <f t="shared" si="110"/>
        <v>241395</v>
      </c>
    </row>
    <row r="2548" spans="1:19" ht="13.2">
      <c r="A2548" s="2" t="s">
        <v>5469</v>
      </c>
      <c r="B2548" s="2" t="s">
        <v>7780</v>
      </c>
      <c r="C2548" s="5">
        <v>6.1</v>
      </c>
      <c r="D2548" s="7">
        <v>1972</v>
      </c>
      <c r="E2548" s="7" t="str">
        <f t="shared" si="111"/>
        <v>1970s</v>
      </c>
      <c r="F2548" s="9">
        <v>180483</v>
      </c>
      <c r="G2548" s="11">
        <v>73</v>
      </c>
      <c r="H2548" s="2" t="s">
        <v>7778</v>
      </c>
      <c r="I2548" s="2" t="s">
        <v>7779</v>
      </c>
      <c r="N2548" s="11">
        <v>16792</v>
      </c>
      <c r="O2548" s="11">
        <v>183</v>
      </c>
      <c r="P2548" s="2" t="s">
        <v>18</v>
      </c>
      <c r="Q2548" s="2" t="s">
        <v>19</v>
      </c>
      <c r="R2548" s="14">
        <v>10000</v>
      </c>
      <c r="S2548" s="9">
        <f t="shared" si="110"/>
        <v>170483</v>
      </c>
    </row>
    <row r="2549" spans="1:19" ht="13.2">
      <c r="A2549" s="2" t="s">
        <v>6762</v>
      </c>
      <c r="B2549" s="2" t="s">
        <v>7680</v>
      </c>
      <c r="C2549" s="5">
        <v>6.1</v>
      </c>
      <c r="D2549" s="7">
        <v>1999</v>
      </c>
      <c r="E2549" s="7" t="str">
        <f t="shared" si="111"/>
        <v>1990s</v>
      </c>
      <c r="F2549" s="9">
        <v>177840</v>
      </c>
      <c r="G2549" s="11">
        <v>29</v>
      </c>
      <c r="H2549" s="2" t="s">
        <v>2904</v>
      </c>
      <c r="I2549" s="2" t="s">
        <v>5565</v>
      </c>
      <c r="N2549" s="11">
        <v>708</v>
      </c>
      <c r="O2549" s="11">
        <v>22</v>
      </c>
      <c r="P2549" s="2" t="s">
        <v>18</v>
      </c>
      <c r="Q2549" s="2" t="s">
        <v>30</v>
      </c>
      <c r="R2549" s="14">
        <v>250000</v>
      </c>
      <c r="S2549" s="9">
        <f t="shared" si="110"/>
        <v>-72160</v>
      </c>
    </row>
    <row r="2550" spans="1:19" ht="13.2">
      <c r="A2550" s="2" t="s">
        <v>7578</v>
      </c>
      <c r="B2550" s="2" t="s">
        <v>7579</v>
      </c>
      <c r="C2550" s="5">
        <v>6.1</v>
      </c>
      <c r="D2550" s="7">
        <v>2002</v>
      </c>
      <c r="E2550" s="7" t="str">
        <f t="shared" si="111"/>
        <v>2000s</v>
      </c>
      <c r="F2550" s="9">
        <v>13134</v>
      </c>
      <c r="G2550" s="11">
        <v>17</v>
      </c>
      <c r="H2550" s="2" t="s">
        <v>1822</v>
      </c>
      <c r="I2550" s="2" t="s">
        <v>2008</v>
      </c>
      <c r="N2550" s="11">
        <v>2004</v>
      </c>
      <c r="O2550" s="11">
        <v>32</v>
      </c>
      <c r="P2550" s="2" t="s">
        <v>18</v>
      </c>
      <c r="Q2550" s="2" t="s">
        <v>19</v>
      </c>
      <c r="R2550" s="14">
        <v>500000</v>
      </c>
      <c r="S2550" s="9">
        <f t="shared" si="110"/>
        <v>-486866</v>
      </c>
    </row>
    <row r="2551" spans="1:19" ht="13.2">
      <c r="A2551" s="2" t="s">
        <v>7405</v>
      </c>
      <c r="B2551" s="2" t="s">
        <v>7406</v>
      </c>
      <c r="C2551" s="5">
        <v>6.1</v>
      </c>
      <c r="D2551" s="7">
        <v>2003</v>
      </c>
      <c r="E2551" s="7" t="str">
        <f t="shared" si="111"/>
        <v>2000s</v>
      </c>
      <c r="F2551" s="9">
        <v>279282</v>
      </c>
      <c r="G2551" s="11">
        <v>29</v>
      </c>
      <c r="H2551" s="2" t="s">
        <v>750</v>
      </c>
      <c r="I2551" s="2" t="s">
        <v>5837</v>
      </c>
      <c r="N2551" s="11">
        <v>3806</v>
      </c>
      <c r="O2551" s="11">
        <v>49</v>
      </c>
      <c r="P2551" s="2" t="s">
        <v>18</v>
      </c>
      <c r="Q2551" s="2" t="s">
        <v>19</v>
      </c>
      <c r="R2551" s="14">
        <v>1000000</v>
      </c>
      <c r="S2551" s="9">
        <f t="shared" si="110"/>
        <v>-720718</v>
      </c>
    </row>
    <row r="2552" spans="1:19" ht="13.2">
      <c r="A2552" s="2" t="s">
        <v>2776</v>
      </c>
      <c r="B2552" s="2" t="s">
        <v>7433</v>
      </c>
      <c r="C2552" s="5">
        <v>6.1</v>
      </c>
      <c r="D2552" s="7">
        <v>1998</v>
      </c>
      <c r="E2552" s="7" t="str">
        <f t="shared" si="111"/>
        <v>1990s</v>
      </c>
      <c r="F2552" s="9">
        <v>21210</v>
      </c>
      <c r="G2552" s="11">
        <v>33</v>
      </c>
      <c r="H2552" s="2" t="s">
        <v>555</v>
      </c>
      <c r="I2552" s="2" t="s">
        <v>1096</v>
      </c>
      <c r="N2552" s="11">
        <v>2735</v>
      </c>
      <c r="O2552" s="11">
        <v>52</v>
      </c>
      <c r="P2552" s="2" t="s">
        <v>18</v>
      </c>
      <c r="Q2552" s="2" t="s">
        <v>19</v>
      </c>
      <c r="R2552" s="14">
        <v>1000000</v>
      </c>
      <c r="S2552" s="9">
        <f t="shared" si="110"/>
        <v>-978790</v>
      </c>
    </row>
    <row r="2553" spans="1:19" ht="13.2">
      <c r="A2553" s="2" t="s">
        <v>7435</v>
      </c>
      <c r="B2553" s="2" t="s">
        <v>7437</v>
      </c>
      <c r="C2553" s="5">
        <v>6.1</v>
      </c>
      <c r="D2553" s="7">
        <v>2006</v>
      </c>
      <c r="E2553" s="7" t="str">
        <f t="shared" si="111"/>
        <v>2000s</v>
      </c>
      <c r="F2553" s="9">
        <v>10018</v>
      </c>
      <c r="G2553" s="11">
        <v>71</v>
      </c>
      <c r="H2553" s="2" t="s">
        <v>1093</v>
      </c>
      <c r="I2553" s="2" t="s">
        <v>7436</v>
      </c>
      <c r="N2553" s="11">
        <v>3228</v>
      </c>
      <c r="O2553" s="11">
        <v>31</v>
      </c>
      <c r="P2553" s="2" t="s">
        <v>18</v>
      </c>
      <c r="Q2553" s="2" t="s">
        <v>19</v>
      </c>
      <c r="R2553" s="14">
        <v>1000000</v>
      </c>
      <c r="S2553" s="9">
        <f t="shared" si="110"/>
        <v>-989982</v>
      </c>
    </row>
    <row r="2554" spans="1:19" ht="13.2">
      <c r="A2554" s="2" t="s">
        <v>7343</v>
      </c>
      <c r="B2554" s="2" t="s">
        <v>7344</v>
      </c>
      <c r="C2554" s="5">
        <v>6.1</v>
      </c>
      <c r="D2554" s="7">
        <v>2010</v>
      </c>
      <c r="E2554" s="7" t="str">
        <f t="shared" si="111"/>
        <v>2010s</v>
      </c>
      <c r="F2554" s="9">
        <v>56129</v>
      </c>
      <c r="G2554" s="11">
        <v>97</v>
      </c>
      <c r="H2554" s="2" t="s">
        <v>1451</v>
      </c>
      <c r="I2554" s="2" t="s">
        <v>4046</v>
      </c>
      <c r="N2554" s="11">
        <v>6555</v>
      </c>
      <c r="O2554" s="11">
        <v>82</v>
      </c>
      <c r="P2554" s="2" t="s">
        <v>18</v>
      </c>
      <c r="Q2554" s="2" t="s">
        <v>161</v>
      </c>
      <c r="R2554" s="14">
        <v>1100000</v>
      </c>
      <c r="S2554" s="9">
        <f t="shared" si="110"/>
        <v>-1043871</v>
      </c>
    </row>
    <row r="2555" spans="1:19" ht="13.2">
      <c r="A2555" s="2" t="s">
        <v>7323</v>
      </c>
      <c r="B2555" s="2" t="s">
        <v>7325</v>
      </c>
      <c r="C2555" s="5">
        <v>6.1</v>
      </c>
      <c r="D2555" s="7">
        <v>2001</v>
      </c>
      <c r="E2555" s="7" t="str">
        <f t="shared" si="111"/>
        <v>2000s</v>
      </c>
      <c r="F2555" s="9">
        <v>58936</v>
      </c>
      <c r="G2555" s="11">
        <v>12</v>
      </c>
      <c r="H2555" s="2" t="s">
        <v>2904</v>
      </c>
      <c r="I2555" s="2" t="s">
        <v>7324</v>
      </c>
      <c r="N2555" s="11">
        <v>91</v>
      </c>
      <c r="O2555" s="11">
        <v>4</v>
      </c>
      <c r="P2555" s="2" t="s">
        <v>18</v>
      </c>
      <c r="Q2555" s="2" t="s">
        <v>19</v>
      </c>
      <c r="R2555" s="14">
        <v>1200000</v>
      </c>
      <c r="S2555" s="9">
        <f t="shared" si="110"/>
        <v>-1141064</v>
      </c>
    </row>
    <row r="2556" spans="1:19" ht="13.2">
      <c r="A2556" s="2" t="s">
        <v>1997</v>
      </c>
      <c r="B2556" s="2" t="s">
        <v>1999</v>
      </c>
      <c r="C2556" s="5">
        <v>6.1</v>
      </c>
      <c r="D2556" s="7">
        <v>1998</v>
      </c>
      <c r="E2556" s="7" t="str">
        <f t="shared" si="111"/>
        <v>1990s</v>
      </c>
      <c r="F2556" s="9">
        <v>46611204</v>
      </c>
      <c r="G2556" s="11">
        <v>92</v>
      </c>
      <c r="H2556" s="2" t="s">
        <v>1263</v>
      </c>
      <c r="I2556" s="2" t="s">
        <v>1102</v>
      </c>
      <c r="N2556" s="11">
        <v>55749</v>
      </c>
      <c r="O2556" s="11">
        <v>257</v>
      </c>
      <c r="P2556" s="2" t="s">
        <v>18</v>
      </c>
      <c r="Q2556" s="2" t="s">
        <v>19</v>
      </c>
      <c r="R2556" s="14">
        <v>48000000</v>
      </c>
      <c r="S2556" s="9">
        <f t="shared" si="110"/>
        <v>-1388796</v>
      </c>
    </row>
    <row r="2557" spans="1:19" ht="13.2">
      <c r="A2557" s="2" t="s">
        <v>7269</v>
      </c>
      <c r="B2557" s="2" t="s">
        <v>7270</v>
      </c>
      <c r="C2557" s="5">
        <v>6.1</v>
      </c>
      <c r="D2557" s="7">
        <v>2015</v>
      </c>
      <c r="E2557" s="7" t="str">
        <f t="shared" si="111"/>
        <v>2010s</v>
      </c>
      <c r="F2557" s="9">
        <v>105943</v>
      </c>
      <c r="G2557" s="11">
        <v>14</v>
      </c>
      <c r="H2557" s="2" t="s">
        <v>869</v>
      </c>
      <c r="I2557" s="2" t="s">
        <v>2471</v>
      </c>
      <c r="N2557" s="11">
        <v>1351</v>
      </c>
      <c r="O2557" s="11">
        <v>11</v>
      </c>
      <c r="P2557" s="2" t="s">
        <v>18</v>
      </c>
      <c r="Q2557" s="2" t="s">
        <v>19</v>
      </c>
      <c r="R2557" s="14">
        <v>1500000</v>
      </c>
      <c r="S2557" s="9">
        <f t="shared" si="110"/>
        <v>-1394057</v>
      </c>
    </row>
    <row r="2558" spans="1:19" ht="13.2">
      <c r="A2558" s="2" t="s">
        <v>3135</v>
      </c>
      <c r="B2558" s="2" t="s">
        <v>3612</v>
      </c>
      <c r="C2558" s="5">
        <v>6.1</v>
      </c>
      <c r="D2558" s="7">
        <v>1999</v>
      </c>
      <c r="E2558" s="7" t="str">
        <f t="shared" si="111"/>
        <v>1990s</v>
      </c>
      <c r="F2558" s="9">
        <v>52799004</v>
      </c>
      <c r="G2558" s="11">
        <v>85</v>
      </c>
      <c r="H2558" s="2" t="s">
        <v>128</v>
      </c>
      <c r="I2558" s="2" t="s">
        <v>255</v>
      </c>
      <c r="N2558" s="11">
        <v>28942</v>
      </c>
      <c r="O2558" s="11">
        <v>223</v>
      </c>
      <c r="P2558" s="2" t="s">
        <v>18</v>
      </c>
      <c r="Q2558" s="2" t="s">
        <v>19</v>
      </c>
      <c r="R2558" s="14">
        <v>55000000</v>
      </c>
      <c r="S2558" s="9">
        <f t="shared" si="110"/>
        <v>-2200996</v>
      </c>
    </row>
    <row r="2559" spans="1:19" ht="13.2">
      <c r="A2559" s="2" t="s">
        <v>6966</v>
      </c>
      <c r="B2559" s="2" t="s">
        <v>6967</v>
      </c>
      <c r="C2559" s="5">
        <v>6.1</v>
      </c>
      <c r="D2559" s="7">
        <v>2011</v>
      </c>
      <c r="E2559" s="7" t="str">
        <f t="shared" si="111"/>
        <v>2010s</v>
      </c>
      <c r="F2559" s="9">
        <v>703002</v>
      </c>
      <c r="G2559" s="11">
        <v>272</v>
      </c>
      <c r="H2559" s="2" t="s">
        <v>903</v>
      </c>
      <c r="I2559" s="2" t="s">
        <v>2509</v>
      </c>
      <c r="N2559" s="11">
        <v>37495</v>
      </c>
      <c r="O2559" s="11">
        <v>230</v>
      </c>
      <c r="P2559" s="2" t="s">
        <v>18</v>
      </c>
      <c r="Q2559" s="2" t="s">
        <v>161</v>
      </c>
      <c r="R2559" s="14">
        <v>3000000</v>
      </c>
      <c r="S2559" s="9">
        <f t="shared" si="110"/>
        <v>-2296998</v>
      </c>
    </row>
    <row r="2560" spans="1:19" ht="13.2">
      <c r="A2560" s="2" t="s">
        <v>6718</v>
      </c>
      <c r="B2560" s="2" t="s">
        <v>6719</v>
      </c>
      <c r="C2560" s="5">
        <v>6.1</v>
      </c>
      <c r="D2560" s="7">
        <v>2012</v>
      </c>
      <c r="E2560" s="7" t="str">
        <f t="shared" si="111"/>
        <v>2010s</v>
      </c>
      <c r="F2560" s="9">
        <v>26345</v>
      </c>
      <c r="G2560" s="11">
        <v>111</v>
      </c>
      <c r="H2560" s="2" t="s">
        <v>5919</v>
      </c>
      <c r="I2560" s="2" t="s">
        <v>338</v>
      </c>
      <c r="N2560" s="11">
        <v>16445</v>
      </c>
      <c r="O2560" s="11">
        <v>99</v>
      </c>
      <c r="P2560" s="2" t="s">
        <v>18</v>
      </c>
      <c r="Q2560" s="2" t="s">
        <v>30</v>
      </c>
      <c r="R2560" s="14">
        <v>3000000</v>
      </c>
      <c r="S2560" s="9">
        <f t="shared" si="110"/>
        <v>-2973655</v>
      </c>
    </row>
    <row r="2561" spans="1:19" ht="13.2">
      <c r="A2561" s="2" t="s">
        <v>5908</v>
      </c>
      <c r="B2561" s="2" t="s">
        <v>5910</v>
      </c>
      <c r="C2561" s="5">
        <v>6.1</v>
      </c>
      <c r="D2561" s="7">
        <v>2012</v>
      </c>
      <c r="E2561" s="7" t="str">
        <f t="shared" si="111"/>
        <v>2010s</v>
      </c>
      <c r="F2561" s="9">
        <v>6842058</v>
      </c>
      <c r="G2561" s="11">
        <v>147</v>
      </c>
      <c r="H2561" s="2" t="s">
        <v>2293</v>
      </c>
      <c r="I2561" s="2" t="s">
        <v>1532</v>
      </c>
      <c r="N2561" s="11">
        <v>36029</v>
      </c>
      <c r="O2561" s="11">
        <v>99</v>
      </c>
      <c r="P2561" s="2" t="s">
        <v>18</v>
      </c>
      <c r="Q2561" s="2" t="s">
        <v>19</v>
      </c>
      <c r="R2561" s="14">
        <v>10000000</v>
      </c>
      <c r="S2561" s="9">
        <f t="shared" si="110"/>
        <v>-3157942</v>
      </c>
    </row>
    <row r="2562" spans="1:19" ht="13.2">
      <c r="A2562" s="2" t="s">
        <v>6808</v>
      </c>
      <c r="B2562" s="2" t="s">
        <v>6809</v>
      </c>
      <c r="C2562" s="5">
        <v>6.1</v>
      </c>
      <c r="D2562" s="7">
        <v>2014</v>
      </c>
      <c r="E2562" s="7" t="str">
        <f t="shared" si="111"/>
        <v>2010s</v>
      </c>
      <c r="F2562" s="9">
        <v>20262</v>
      </c>
      <c r="G2562" s="11">
        <v>70</v>
      </c>
      <c r="H2562" s="2" t="s">
        <v>1655</v>
      </c>
      <c r="I2562" s="2" t="s">
        <v>5706</v>
      </c>
      <c r="N2562" s="11">
        <v>1738</v>
      </c>
      <c r="O2562" s="11">
        <v>10</v>
      </c>
      <c r="P2562" s="2" t="s">
        <v>5707</v>
      </c>
      <c r="Q2562" s="2" t="s">
        <v>6338</v>
      </c>
      <c r="R2562" s="14">
        <v>4000000</v>
      </c>
      <c r="S2562" s="9">
        <f t="shared" ref="S2562:S2625" si="112">F2562-R2562</f>
        <v>-3979738</v>
      </c>
    </row>
    <row r="2563" spans="1:19" ht="13.2">
      <c r="A2563" s="2" t="s">
        <v>2176</v>
      </c>
      <c r="B2563" s="2" t="s">
        <v>4285</v>
      </c>
      <c r="C2563" s="5">
        <v>6.1</v>
      </c>
      <c r="D2563" s="7">
        <v>1999</v>
      </c>
      <c r="E2563" s="7" t="str">
        <f t="shared" ref="E2563:E2626" si="113">LEFT(D2563,3)&amp;"0s"</f>
        <v>1990s</v>
      </c>
      <c r="F2563" s="9">
        <v>18653615</v>
      </c>
      <c r="G2563" s="11">
        <v>36</v>
      </c>
      <c r="H2563" s="2" t="s">
        <v>1278</v>
      </c>
      <c r="I2563" s="2" t="s">
        <v>469</v>
      </c>
      <c r="N2563" s="11">
        <v>14786</v>
      </c>
      <c r="O2563" s="11">
        <v>103</v>
      </c>
      <c r="P2563" s="2" t="s">
        <v>18</v>
      </c>
      <c r="Q2563" s="2" t="s">
        <v>19</v>
      </c>
      <c r="R2563" s="14">
        <v>23000000</v>
      </c>
      <c r="S2563" s="9">
        <f t="shared" si="112"/>
        <v>-4346385</v>
      </c>
    </row>
    <row r="2564" spans="1:19" ht="13.2">
      <c r="A2564" s="2" t="s">
        <v>4859</v>
      </c>
      <c r="B2564" s="2" t="s">
        <v>4860</v>
      </c>
      <c r="C2564" s="5">
        <v>6.1</v>
      </c>
      <c r="D2564" s="7">
        <v>2001</v>
      </c>
      <c r="E2564" s="7" t="str">
        <f t="shared" si="113"/>
        <v>2000s</v>
      </c>
      <c r="F2564" s="9">
        <v>13491653</v>
      </c>
      <c r="G2564" s="11">
        <v>104</v>
      </c>
      <c r="H2564" s="2" t="s">
        <v>1945</v>
      </c>
      <c r="I2564" s="2" t="s">
        <v>59</v>
      </c>
      <c r="N2564" s="11">
        <v>23728</v>
      </c>
      <c r="O2564" s="11">
        <v>213</v>
      </c>
      <c r="P2564" s="2" t="s">
        <v>18</v>
      </c>
      <c r="Q2564" s="2" t="s">
        <v>19</v>
      </c>
      <c r="R2564" s="14">
        <v>18000000</v>
      </c>
      <c r="S2564" s="9">
        <f t="shared" si="112"/>
        <v>-4508347</v>
      </c>
    </row>
    <row r="2565" spans="1:19" ht="13.2">
      <c r="A2565" s="2" t="s">
        <v>2176</v>
      </c>
      <c r="B2565" s="2" t="s">
        <v>6466</v>
      </c>
      <c r="C2565" s="5">
        <v>6.1</v>
      </c>
      <c r="D2565" s="7">
        <v>2011</v>
      </c>
      <c r="E2565" s="7" t="str">
        <f t="shared" si="113"/>
        <v>2010s</v>
      </c>
      <c r="F2565" s="9">
        <v>1346503</v>
      </c>
      <c r="G2565" s="11">
        <v>56</v>
      </c>
      <c r="H2565" s="2" t="s">
        <v>2942</v>
      </c>
      <c r="I2565" s="2" t="s">
        <v>172</v>
      </c>
      <c r="N2565" s="11">
        <v>3024</v>
      </c>
      <c r="O2565" s="11">
        <v>22</v>
      </c>
      <c r="P2565" s="2" t="s">
        <v>18</v>
      </c>
      <c r="Q2565" s="2" t="s">
        <v>496</v>
      </c>
      <c r="R2565" s="14">
        <v>6000000</v>
      </c>
      <c r="S2565" s="9">
        <f t="shared" si="112"/>
        <v>-4653497</v>
      </c>
    </row>
    <row r="2566" spans="1:19" ht="13.2">
      <c r="A2566" s="2" t="s">
        <v>70</v>
      </c>
      <c r="B2566" s="2" t="s">
        <v>6651</v>
      </c>
      <c r="C2566" s="5">
        <v>6.1</v>
      </c>
      <c r="D2566" s="7">
        <v>1996</v>
      </c>
      <c r="E2566" s="7" t="str">
        <f t="shared" si="113"/>
        <v>1990s</v>
      </c>
      <c r="F2566" s="9">
        <v>326308</v>
      </c>
      <c r="G2566" s="11">
        <v>37</v>
      </c>
      <c r="H2566" s="2" t="s">
        <v>1093</v>
      </c>
      <c r="I2566" s="2" t="s">
        <v>1399</v>
      </c>
      <c r="N2566" s="11">
        <v>6632</v>
      </c>
      <c r="O2566" s="11">
        <v>69</v>
      </c>
      <c r="P2566" s="2" t="s">
        <v>18</v>
      </c>
      <c r="Q2566" s="2" t="s">
        <v>19</v>
      </c>
      <c r="R2566" s="14">
        <v>5000000</v>
      </c>
      <c r="S2566" s="9">
        <f t="shared" si="112"/>
        <v>-4673692</v>
      </c>
    </row>
    <row r="2567" spans="1:19" ht="13.2">
      <c r="A2567" s="2" t="s">
        <v>4410</v>
      </c>
      <c r="B2567" s="2" t="s">
        <v>4411</v>
      </c>
      <c r="C2567" s="5">
        <v>6.1</v>
      </c>
      <c r="D2567" s="7">
        <v>2008</v>
      </c>
      <c r="E2567" s="7" t="str">
        <f t="shared" si="113"/>
        <v>2000s</v>
      </c>
      <c r="F2567" s="9">
        <v>16284360</v>
      </c>
      <c r="G2567" s="11">
        <v>131</v>
      </c>
      <c r="H2567" s="2" t="s">
        <v>1278</v>
      </c>
      <c r="I2567" s="2" t="s">
        <v>2200</v>
      </c>
      <c r="N2567" s="11">
        <v>15079</v>
      </c>
      <c r="O2567" s="11">
        <v>79</v>
      </c>
      <c r="P2567" s="2" t="s">
        <v>18</v>
      </c>
      <c r="Q2567" s="2" t="s">
        <v>19</v>
      </c>
      <c r="R2567" s="14">
        <v>21000000</v>
      </c>
      <c r="S2567" s="9">
        <f t="shared" si="112"/>
        <v>-4715640</v>
      </c>
    </row>
    <row r="2568" spans="1:19" ht="13.2">
      <c r="A2568" s="2" t="s">
        <v>301</v>
      </c>
      <c r="B2568" s="2" t="s">
        <v>1270</v>
      </c>
      <c r="C2568" s="5">
        <v>6.1</v>
      </c>
      <c r="D2568" s="7">
        <v>2008</v>
      </c>
      <c r="E2568" s="7" t="str">
        <f t="shared" si="113"/>
        <v>2000s</v>
      </c>
      <c r="F2568" s="9">
        <v>80170146</v>
      </c>
      <c r="G2568" s="11">
        <v>238</v>
      </c>
      <c r="H2568" s="2" t="s">
        <v>136</v>
      </c>
      <c r="I2568" s="2" t="s">
        <v>318</v>
      </c>
      <c r="N2568" s="11">
        <v>243053</v>
      </c>
      <c r="O2568" s="11">
        <v>488</v>
      </c>
      <c r="P2568" s="2" t="s">
        <v>18</v>
      </c>
      <c r="Q2568" s="2" t="s">
        <v>19</v>
      </c>
      <c r="R2568" s="14">
        <v>85000000</v>
      </c>
      <c r="S2568" s="9">
        <f t="shared" si="112"/>
        <v>-4829854</v>
      </c>
    </row>
    <row r="2569" spans="1:19" ht="13.2">
      <c r="A2569" s="2" t="s">
        <v>1322</v>
      </c>
      <c r="B2569" s="2" t="s">
        <v>2415</v>
      </c>
      <c r="C2569" s="5">
        <v>6.1</v>
      </c>
      <c r="D2569" s="7">
        <v>2011</v>
      </c>
      <c r="E2569" s="7" t="str">
        <f t="shared" si="113"/>
        <v>2010s</v>
      </c>
      <c r="F2569" s="9">
        <v>55092830</v>
      </c>
      <c r="G2569" s="11">
        <v>288</v>
      </c>
      <c r="H2569" s="2" t="s">
        <v>136</v>
      </c>
      <c r="I2569" s="2" t="s">
        <v>2414</v>
      </c>
      <c r="N2569" s="11">
        <v>195043</v>
      </c>
      <c r="O2569" s="11">
        <v>329</v>
      </c>
      <c r="P2569" s="2" t="s">
        <v>18</v>
      </c>
      <c r="Q2569" s="2" t="s">
        <v>19</v>
      </c>
      <c r="R2569" s="14">
        <v>60000000</v>
      </c>
      <c r="S2569" s="9">
        <f t="shared" si="112"/>
        <v>-4907170</v>
      </c>
    </row>
    <row r="2570" spans="1:19" ht="13.2">
      <c r="A2570" s="2" t="s">
        <v>6509</v>
      </c>
      <c r="B2570" s="2" t="s">
        <v>6511</v>
      </c>
      <c r="C2570" s="5">
        <v>6.1</v>
      </c>
      <c r="D2570" s="7">
        <v>2013</v>
      </c>
      <c r="E2570" s="7" t="str">
        <f t="shared" si="113"/>
        <v>2010s</v>
      </c>
      <c r="F2570" s="9">
        <v>22770</v>
      </c>
      <c r="G2570" s="11">
        <v>72</v>
      </c>
      <c r="H2570" s="2" t="s">
        <v>1278</v>
      </c>
      <c r="I2570" s="2" t="s">
        <v>6510</v>
      </c>
      <c r="N2570" s="11">
        <v>1658</v>
      </c>
      <c r="O2570" s="11">
        <v>12</v>
      </c>
      <c r="P2570" s="2" t="s">
        <v>377</v>
      </c>
      <c r="Q2570" s="2" t="s">
        <v>378</v>
      </c>
      <c r="R2570" s="14">
        <v>5500000</v>
      </c>
      <c r="S2570" s="9">
        <f t="shared" si="112"/>
        <v>-5477230</v>
      </c>
    </row>
    <row r="2571" spans="1:19" ht="13.2">
      <c r="A2571" s="2" t="s">
        <v>4617</v>
      </c>
      <c r="B2571" s="2" t="s">
        <v>4618</v>
      </c>
      <c r="C2571" s="5">
        <v>6.1</v>
      </c>
      <c r="D2571" s="7">
        <v>2012</v>
      </c>
      <c r="E2571" s="7" t="str">
        <f t="shared" si="113"/>
        <v>2010s</v>
      </c>
      <c r="F2571" s="9">
        <v>14291570</v>
      </c>
      <c r="G2571" s="11">
        <v>289</v>
      </c>
      <c r="H2571" s="2" t="s">
        <v>136</v>
      </c>
      <c r="I2571" s="2" t="s">
        <v>1419</v>
      </c>
      <c r="N2571" s="11">
        <v>82082</v>
      </c>
      <c r="O2571" s="11">
        <v>236</v>
      </c>
      <c r="P2571" s="2" t="s">
        <v>18</v>
      </c>
      <c r="Q2571" s="2" t="s">
        <v>771</v>
      </c>
      <c r="R2571" s="14">
        <v>20000000</v>
      </c>
      <c r="S2571" s="9">
        <f t="shared" si="112"/>
        <v>-5708430</v>
      </c>
    </row>
    <row r="2572" spans="1:19" ht="13.2">
      <c r="A2572" s="2" t="s">
        <v>7627</v>
      </c>
      <c r="B2572" s="2" t="s">
        <v>7629</v>
      </c>
      <c r="C2572" s="5">
        <v>6.1</v>
      </c>
      <c r="D2572" s="7">
        <v>2012</v>
      </c>
      <c r="E2572" s="7" t="str">
        <f t="shared" si="113"/>
        <v>2010s</v>
      </c>
      <c r="F2572" s="9">
        <v>12843</v>
      </c>
      <c r="G2572" s="11">
        <v>279</v>
      </c>
      <c r="H2572" s="2" t="s">
        <v>2554</v>
      </c>
      <c r="I2572" s="2" t="s">
        <v>7628</v>
      </c>
      <c r="N2572" s="11">
        <v>27297</v>
      </c>
      <c r="O2572" s="11">
        <v>131</v>
      </c>
      <c r="P2572" s="2" t="s">
        <v>18</v>
      </c>
      <c r="Q2572" s="2" t="s">
        <v>771</v>
      </c>
      <c r="R2572" s="14">
        <v>6000000</v>
      </c>
      <c r="S2572" s="9">
        <f t="shared" si="112"/>
        <v>-5987157</v>
      </c>
    </row>
    <row r="2573" spans="1:19" ht="13.2">
      <c r="A2573" s="2" t="s">
        <v>3331</v>
      </c>
      <c r="B2573" s="2" t="s">
        <v>3333</v>
      </c>
      <c r="C2573" s="5">
        <v>6.1</v>
      </c>
      <c r="D2573" s="7">
        <v>2010</v>
      </c>
      <c r="E2573" s="7" t="str">
        <f t="shared" si="113"/>
        <v>2010s</v>
      </c>
      <c r="F2573" s="9">
        <v>28995450</v>
      </c>
      <c r="G2573" s="11">
        <v>97</v>
      </c>
      <c r="H2573" s="2" t="s">
        <v>297</v>
      </c>
      <c r="I2573" s="2" t="s">
        <v>2757</v>
      </c>
      <c r="N2573" s="11">
        <v>19230</v>
      </c>
      <c r="O2573" s="11">
        <v>59</v>
      </c>
      <c r="P2573" s="2" t="s">
        <v>18</v>
      </c>
      <c r="Q2573" s="2" t="s">
        <v>30</v>
      </c>
      <c r="R2573" s="14">
        <v>35000000</v>
      </c>
      <c r="S2573" s="9">
        <f t="shared" si="112"/>
        <v>-6004550</v>
      </c>
    </row>
    <row r="2574" spans="1:19" ht="13.2">
      <c r="A2574" s="2" t="s">
        <v>4535</v>
      </c>
      <c r="B2574" s="2" t="s">
        <v>5471</v>
      </c>
      <c r="C2574" s="5">
        <v>6.1</v>
      </c>
      <c r="D2574" s="7">
        <v>1999</v>
      </c>
      <c r="E2574" s="7" t="str">
        <f t="shared" si="113"/>
        <v>1990s</v>
      </c>
      <c r="F2574" s="9">
        <v>6241697</v>
      </c>
      <c r="G2574" s="11">
        <v>81</v>
      </c>
      <c r="H2574" s="2" t="s">
        <v>869</v>
      </c>
      <c r="I2574" s="2" t="s">
        <v>188</v>
      </c>
      <c r="N2574" s="11">
        <v>16059</v>
      </c>
      <c r="O2574" s="11">
        <v>210</v>
      </c>
      <c r="P2574" s="2" t="s">
        <v>18</v>
      </c>
      <c r="Q2574" s="2" t="s">
        <v>771</v>
      </c>
      <c r="R2574" s="14">
        <v>13000000</v>
      </c>
      <c r="S2574" s="9">
        <f t="shared" si="112"/>
        <v>-6758303</v>
      </c>
    </row>
    <row r="2575" spans="1:19" ht="13.2">
      <c r="A2575" s="2" t="s">
        <v>2674</v>
      </c>
      <c r="B2575" s="2" t="s">
        <v>2675</v>
      </c>
      <c r="C2575" s="5">
        <v>6.1</v>
      </c>
      <c r="D2575" s="7">
        <v>2003</v>
      </c>
      <c r="E2575" s="7" t="str">
        <f t="shared" si="113"/>
        <v>2000s</v>
      </c>
      <c r="F2575" s="9">
        <v>27972410</v>
      </c>
      <c r="G2575" s="11">
        <v>122</v>
      </c>
      <c r="H2575" s="2" t="s">
        <v>848</v>
      </c>
      <c r="I2575" s="2" t="s">
        <v>1742</v>
      </c>
      <c r="N2575" s="11">
        <v>114692</v>
      </c>
      <c r="O2575" s="11">
        <v>285</v>
      </c>
      <c r="P2575" s="2" t="s">
        <v>18</v>
      </c>
      <c r="Q2575" s="2" t="s">
        <v>30</v>
      </c>
      <c r="R2575" s="14">
        <v>35000000</v>
      </c>
      <c r="S2575" s="9">
        <f t="shared" si="112"/>
        <v>-7027590</v>
      </c>
    </row>
    <row r="2576" spans="1:19" ht="13.2">
      <c r="A2576" s="2" t="s">
        <v>2068</v>
      </c>
      <c r="B2576" s="2" t="s">
        <v>4629</v>
      </c>
      <c r="C2576" s="5">
        <v>6.1</v>
      </c>
      <c r="D2576" s="7">
        <v>2002</v>
      </c>
      <c r="E2576" s="7" t="str">
        <f t="shared" si="113"/>
        <v>2000s</v>
      </c>
      <c r="F2576" s="9">
        <v>12398628</v>
      </c>
      <c r="G2576" s="11">
        <v>64</v>
      </c>
      <c r="H2576" s="2" t="s">
        <v>4628</v>
      </c>
      <c r="I2576" s="2" t="s">
        <v>2801</v>
      </c>
      <c r="N2576" s="11">
        <v>21542</v>
      </c>
      <c r="O2576" s="11">
        <v>88</v>
      </c>
      <c r="P2576" s="2" t="s">
        <v>18</v>
      </c>
      <c r="Q2576" s="2" t="s">
        <v>19</v>
      </c>
      <c r="R2576" s="14">
        <v>20000000</v>
      </c>
      <c r="S2576" s="9">
        <f t="shared" si="112"/>
        <v>-7601372</v>
      </c>
    </row>
    <row r="2577" spans="1:19" ht="13.2">
      <c r="A2577" s="2" t="s">
        <v>5479</v>
      </c>
      <c r="B2577" s="2" t="s">
        <v>5480</v>
      </c>
      <c r="C2577" s="5">
        <v>6.1</v>
      </c>
      <c r="D2577" s="7">
        <v>2001</v>
      </c>
      <c r="E2577" s="7" t="str">
        <f t="shared" si="113"/>
        <v>2000s</v>
      </c>
      <c r="F2577" s="9">
        <v>4919896</v>
      </c>
      <c r="G2577" s="11">
        <v>111</v>
      </c>
      <c r="H2577" s="2" t="s">
        <v>2721</v>
      </c>
      <c r="I2577" s="2" t="s">
        <v>3623</v>
      </c>
      <c r="N2577" s="11">
        <v>21530</v>
      </c>
      <c r="O2577" s="11">
        <v>159</v>
      </c>
      <c r="P2577" s="2" t="s">
        <v>18</v>
      </c>
      <c r="Q2577" s="2" t="s">
        <v>30</v>
      </c>
      <c r="R2577" s="14">
        <v>13000000</v>
      </c>
      <c r="S2577" s="9">
        <f t="shared" si="112"/>
        <v>-8080104</v>
      </c>
    </row>
    <row r="2578" spans="1:19" ht="13.2">
      <c r="A2578" s="2" t="s">
        <v>5315</v>
      </c>
      <c r="B2578" s="2" t="s">
        <v>7058</v>
      </c>
      <c r="C2578" s="5">
        <v>6.1</v>
      </c>
      <c r="D2578" s="7">
        <v>2000</v>
      </c>
      <c r="E2578" s="7" t="str">
        <f t="shared" si="113"/>
        <v>2000s</v>
      </c>
      <c r="F2578" s="9">
        <v>5725</v>
      </c>
      <c r="G2578" s="11">
        <v>62</v>
      </c>
      <c r="H2578" s="2" t="s">
        <v>2554</v>
      </c>
      <c r="I2578" s="2" t="s">
        <v>3387</v>
      </c>
      <c r="N2578" s="11">
        <v>10220</v>
      </c>
      <c r="O2578" s="11">
        <v>110</v>
      </c>
      <c r="P2578" s="2" t="s">
        <v>3783</v>
      </c>
      <c r="Q2578" s="2" t="s">
        <v>431</v>
      </c>
      <c r="R2578" s="14">
        <v>8400000</v>
      </c>
      <c r="S2578" s="9">
        <f t="shared" si="112"/>
        <v>-8394275</v>
      </c>
    </row>
    <row r="2579" spans="1:19" ht="13.2">
      <c r="A2579" s="2" t="s">
        <v>6064</v>
      </c>
      <c r="B2579" s="2" t="s">
        <v>6065</v>
      </c>
      <c r="C2579" s="5">
        <v>6.1</v>
      </c>
      <c r="D2579" s="7">
        <v>1990</v>
      </c>
      <c r="E2579" s="7" t="str">
        <f t="shared" si="113"/>
        <v>1990s</v>
      </c>
      <c r="F2579" s="9">
        <v>349618</v>
      </c>
      <c r="G2579" s="11">
        <v>76</v>
      </c>
      <c r="H2579" s="2" t="s">
        <v>2897</v>
      </c>
      <c r="I2579" s="2" t="s">
        <v>1618</v>
      </c>
      <c r="N2579" s="11">
        <v>4302</v>
      </c>
      <c r="O2579" s="11">
        <v>45</v>
      </c>
      <c r="P2579" s="2" t="s">
        <v>18</v>
      </c>
      <c r="Q2579" s="2" t="s">
        <v>3166</v>
      </c>
      <c r="R2579" s="14">
        <v>9000000</v>
      </c>
      <c r="S2579" s="9">
        <f t="shared" si="112"/>
        <v>-8650382</v>
      </c>
    </row>
    <row r="2580" spans="1:19" ht="13.2">
      <c r="A2580" s="2" t="s">
        <v>68</v>
      </c>
      <c r="B2580" s="2" t="s">
        <v>71</v>
      </c>
      <c r="C2580" s="5">
        <v>6.1</v>
      </c>
      <c r="D2580" s="7">
        <v>2006</v>
      </c>
      <c r="E2580" s="7" t="str">
        <f t="shared" si="113"/>
        <v>2000s</v>
      </c>
      <c r="F2580" s="9">
        <v>200069408</v>
      </c>
      <c r="G2580" s="11">
        <v>434</v>
      </c>
      <c r="H2580" s="2" t="s">
        <v>40</v>
      </c>
      <c r="I2580" s="2" t="s">
        <v>70</v>
      </c>
      <c r="N2580" s="11">
        <v>240396</v>
      </c>
      <c r="O2580" s="11">
        <v>2367</v>
      </c>
      <c r="P2580" s="2" t="s">
        <v>18</v>
      </c>
      <c r="Q2580" s="2" t="s">
        <v>19</v>
      </c>
      <c r="R2580" s="14">
        <v>209000000</v>
      </c>
      <c r="S2580" s="9">
        <f t="shared" si="112"/>
        <v>-8930592</v>
      </c>
    </row>
    <row r="2581" spans="1:19" ht="13.2">
      <c r="A2581" s="2" t="s">
        <v>1969</v>
      </c>
      <c r="B2581" s="2" t="s">
        <v>1971</v>
      </c>
      <c r="C2581" s="5">
        <v>6.1</v>
      </c>
      <c r="D2581" s="7">
        <v>1996</v>
      </c>
      <c r="E2581" s="7" t="str">
        <f t="shared" si="113"/>
        <v>1990s</v>
      </c>
      <c r="F2581" s="9">
        <v>51045801</v>
      </c>
      <c r="G2581" s="11">
        <v>34</v>
      </c>
      <c r="H2581" s="2" t="s">
        <v>128</v>
      </c>
      <c r="I2581" s="2" t="s">
        <v>184</v>
      </c>
      <c r="N2581" s="11">
        <v>11370</v>
      </c>
      <c r="O2581" s="11">
        <v>54</v>
      </c>
      <c r="P2581" s="2" t="s">
        <v>18</v>
      </c>
      <c r="Q2581" s="2" t="s">
        <v>19</v>
      </c>
      <c r="R2581" s="14">
        <v>60000000</v>
      </c>
      <c r="S2581" s="9">
        <f t="shared" si="112"/>
        <v>-8954199</v>
      </c>
    </row>
    <row r="2582" spans="1:19" ht="13.2">
      <c r="A2582" s="2" t="s">
        <v>1972</v>
      </c>
      <c r="B2582" s="2" t="s">
        <v>1973</v>
      </c>
      <c r="C2582" s="5">
        <v>6.1</v>
      </c>
      <c r="D2582" s="7">
        <v>2008</v>
      </c>
      <c r="E2582" s="7" t="str">
        <f t="shared" si="113"/>
        <v>2000s</v>
      </c>
      <c r="F2582" s="9">
        <v>50818750</v>
      </c>
      <c r="G2582" s="11">
        <v>118</v>
      </c>
      <c r="H2582" s="2" t="s">
        <v>164</v>
      </c>
      <c r="I2582" s="2" t="s">
        <v>649</v>
      </c>
      <c r="N2582" s="11">
        <v>31209</v>
      </c>
      <c r="O2582" s="11">
        <v>106</v>
      </c>
      <c r="P2582" s="2" t="s">
        <v>18</v>
      </c>
      <c r="Q2582" s="2" t="s">
        <v>30</v>
      </c>
      <c r="R2582" s="14">
        <v>60000000</v>
      </c>
      <c r="S2582" s="9">
        <f t="shared" si="112"/>
        <v>-9181250</v>
      </c>
    </row>
    <row r="2583" spans="1:19" ht="13.2">
      <c r="A2583" s="2" t="s">
        <v>4644</v>
      </c>
      <c r="B2583" s="2" t="s">
        <v>4645</v>
      </c>
      <c r="C2583" s="5">
        <v>6.1</v>
      </c>
      <c r="D2583" s="7">
        <v>1999</v>
      </c>
      <c r="E2583" s="7" t="str">
        <f t="shared" si="113"/>
        <v>1990s</v>
      </c>
      <c r="F2583" s="9">
        <v>10544143</v>
      </c>
      <c r="G2583" s="11">
        <v>81</v>
      </c>
      <c r="H2583" s="2" t="s">
        <v>874</v>
      </c>
      <c r="I2583" s="2" t="s">
        <v>2892</v>
      </c>
      <c r="N2583" s="11">
        <v>16372</v>
      </c>
      <c r="O2583" s="11">
        <v>121</v>
      </c>
      <c r="P2583" s="2" t="s">
        <v>18</v>
      </c>
      <c r="Q2583" s="2" t="s">
        <v>219</v>
      </c>
      <c r="R2583" s="14">
        <v>20000000</v>
      </c>
      <c r="S2583" s="9">
        <f t="shared" si="112"/>
        <v>-9455857</v>
      </c>
    </row>
    <row r="2584" spans="1:19" ht="13.2">
      <c r="A2584" s="2" t="s">
        <v>1506</v>
      </c>
      <c r="B2584" s="2" t="s">
        <v>3209</v>
      </c>
      <c r="C2584" s="5">
        <v>6.1</v>
      </c>
      <c r="D2584" s="7">
        <v>2003</v>
      </c>
      <c r="E2584" s="7" t="str">
        <f t="shared" si="113"/>
        <v>2000s</v>
      </c>
      <c r="F2584" s="9">
        <v>26183197</v>
      </c>
      <c r="G2584" s="11">
        <v>110</v>
      </c>
      <c r="H2584" s="2" t="s">
        <v>267</v>
      </c>
      <c r="I2584" s="2" t="s">
        <v>203</v>
      </c>
      <c r="N2584" s="11">
        <v>38348</v>
      </c>
      <c r="O2584" s="11">
        <v>135</v>
      </c>
      <c r="P2584" s="2" t="s">
        <v>18</v>
      </c>
      <c r="Q2584" s="2" t="s">
        <v>19</v>
      </c>
      <c r="R2584" s="14">
        <v>36000000</v>
      </c>
      <c r="S2584" s="9">
        <f t="shared" si="112"/>
        <v>-9816803</v>
      </c>
    </row>
    <row r="2585" spans="1:19" ht="13.2">
      <c r="A2585" s="2" t="s">
        <v>6007</v>
      </c>
      <c r="B2585" s="2" t="s">
        <v>6008</v>
      </c>
      <c r="C2585" s="5">
        <v>6.1</v>
      </c>
      <c r="D2585" s="7">
        <v>2008</v>
      </c>
      <c r="E2585" s="7" t="str">
        <f t="shared" si="113"/>
        <v>2000s</v>
      </c>
      <c r="F2585" s="9">
        <v>3607</v>
      </c>
      <c r="G2585" s="11">
        <v>71</v>
      </c>
      <c r="H2585" s="2" t="s">
        <v>1137</v>
      </c>
      <c r="I2585" s="2" t="s">
        <v>1202</v>
      </c>
      <c r="N2585" s="11">
        <v>22753</v>
      </c>
      <c r="O2585" s="11">
        <v>94</v>
      </c>
      <c r="P2585" s="2" t="s">
        <v>18</v>
      </c>
      <c r="Q2585" s="2" t="s">
        <v>1732</v>
      </c>
      <c r="R2585" s="14">
        <v>10000000</v>
      </c>
      <c r="S2585" s="9">
        <f t="shared" si="112"/>
        <v>-9996393</v>
      </c>
    </row>
    <row r="2586" spans="1:19" ht="13.2">
      <c r="A2586" s="2" t="s">
        <v>3744</v>
      </c>
      <c r="B2586" s="2" t="s">
        <v>3745</v>
      </c>
      <c r="C2586" s="5">
        <v>6.1</v>
      </c>
      <c r="D2586" s="7">
        <v>2004</v>
      </c>
      <c r="E2586" s="7" t="str">
        <f t="shared" si="113"/>
        <v>2000s</v>
      </c>
      <c r="F2586" s="9">
        <v>12189514</v>
      </c>
      <c r="G2586" s="11">
        <v>65</v>
      </c>
      <c r="H2586" s="2" t="s">
        <v>874</v>
      </c>
      <c r="I2586" s="2" t="s">
        <v>1382</v>
      </c>
      <c r="N2586" s="11">
        <v>30092</v>
      </c>
      <c r="O2586" s="11">
        <v>129</v>
      </c>
      <c r="P2586" s="2" t="s">
        <v>18</v>
      </c>
      <c r="Q2586" s="2" t="s">
        <v>19</v>
      </c>
      <c r="R2586" s="14">
        <v>23000000</v>
      </c>
      <c r="S2586" s="9">
        <f t="shared" si="112"/>
        <v>-10810486</v>
      </c>
    </row>
    <row r="2587" spans="1:19" ht="13.2">
      <c r="A2587" s="2" t="s">
        <v>1512</v>
      </c>
      <c r="B2587" s="2" t="s">
        <v>3704</v>
      </c>
      <c r="C2587" s="5">
        <v>6.1</v>
      </c>
      <c r="D2587" s="7">
        <v>1998</v>
      </c>
      <c r="E2587" s="7" t="str">
        <f t="shared" si="113"/>
        <v>1990s</v>
      </c>
      <c r="F2587" s="9">
        <v>18967571</v>
      </c>
      <c r="G2587" s="11">
        <v>105</v>
      </c>
      <c r="H2587" s="2" t="s">
        <v>200</v>
      </c>
      <c r="I2587" s="2" t="s">
        <v>3008</v>
      </c>
      <c r="N2587" s="11">
        <v>23345</v>
      </c>
      <c r="O2587" s="11">
        <v>167</v>
      </c>
      <c r="P2587" s="2" t="s">
        <v>18</v>
      </c>
      <c r="Q2587" s="2" t="s">
        <v>19</v>
      </c>
      <c r="R2587" s="14">
        <v>30000000</v>
      </c>
      <c r="S2587" s="9">
        <f t="shared" si="112"/>
        <v>-11032429</v>
      </c>
    </row>
    <row r="2588" spans="1:19" ht="13.2">
      <c r="A2588" s="2" t="s">
        <v>4005</v>
      </c>
      <c r="B2588" s="2" t="s">
        <v>5523</v>
      </c>
      <c r="C2588" s="5">
        <v>6.1</v>
      </c>
      <c r="D2588" s="7">
        <v>2010</v>
      </c>
      <c r="E2588" s="7" t="str">
        <f t="shared" si="113"/>
        <v>2010s</v>
      </c>
      <c r="F2588" s="9">
        <v>214966</v>
      </c>
      <c r="G2588" s="11">
        <v>225</v>
      </c>
      <c r="H2588" s="2" t="s">
        <v>1093</v>
      </c>
      <c r="I2588" s="2" t="s">
        <v>1315</v>
      </c>
      <c r="N2588" s="11">
        <v>28483</v>
      </c>
      <c r="O2588" s="11">
        <v>176</v>
      </c>
      <c r="P2588" s="2" t="s">
        <v>18</v>
      </c>
      <c r="Q2588" s="2" t="s">
        <v>19</v>
      </c>
      <c r="R2588" s="14">
        <v>13000000</v>
      </c>
      <c r="S2588" s="9">
        <f t="shared" si="112"/>
        <v>-12785034</v>
      </c>
    </row>
    <row r="2589" spans="1:19" ht="13.2">
      <c r="A2589" s="2" t="s">
        <v>317</v>
      </c>
      <c r="B2589" s="2" t="s">
        <v>320</v>
      </c>
      <c r="C2589" s="5">
        <v>6.1</v>
      </c>
      <c r="D2589" s="7">
        <v>2012</v>
      </c>
      <c r="E2589" s="7" t="str">
        <f t="shared" si="113"/>
        <v>2010s</v>
      </c>
      <c r="F2589" s="9">
        <v>155111815</v>
      </c>
      <c r="G2589" s="11">
        <v>416</v>
      </c>
      <c r="H2589" s="2" t="s">
        <v>319</v>
      </c>
      <c r="I2589" s="2" t="s">
        <v>55</v>
      </c>
      <c r="N2589" s="11">
        <v>228554</v>
      </c>
      <c r="O2589" s="11">
        <v>710</v>
      </c>
      <c r="P2589" s="2" t="s">
        <v>18</v>
      </c>
      <c r="Q2589" s="2" t="s">
        <v>19</v>
      </c>
      <c r="R2589" s="14">
        <v>170000000</v>
      </c>
      <c r="S2589" s="9">
        <f t="shared" si="112"/>
        <v>-14888185</v>
      </c>
    </row>
    <row r="2590" spans="1:19" ht="13.2">
      <c r="A2590" s="2" t="s">
        <v>5311</v>
      </c>
      <c r="B2590" s="2" t="s">
        <v>5312</v>
      </c>
      <c r="C2590" s="5">
        <v>6.1</v>
      </c>
      <c r="D2590" s="7">
        <v>2008</v>
      </c>
      <c r="E2590" s="7" t="str">
        <f t="shared" si="113"/>
        <v>2000s</v>
      </c>
      <c r="F2590" s="9">
        <v>73548</v>
      </c>
      <c r="G2590" s="11">
        <v>177</v>
      </c>
      <c r="H2590" s="2" t="s">
        <v>4027</v>
      </c>
      <c r="I2590" s="2" t="s">
        <v>369</v>
      </c>
      <c r="N2590" s="11">
        <v>47574</v>
      </c>
      <c r="O2590" s="11">
        <v>209</v>
      </c>
      <c r="P2590" s="2" t="s">
        <v>18</v>
      </c>
      <c r="Q2590" s="2" t="s">
        <v>19</v>
      </c>
      <c r="R2590" s="14">
        <v>15000000</v>
      </c>
      <c r="S2590" s="9">
        <f t="shared" si="112"/>
        <v>-14926452</v>
      </c>
    </row>
    <row r="2591" spans="1:19" ht="13.2">
      <c r="A2591" s="2" t="s">
        <v>2587</v>
      </c>
      <c r="B2591" s="2" t="s">
        <v>3000</v>
      </c>
      <c r="C2591" s="5">
        <v>6.1</v>
      </c>
      <c r="D2591" s="7">
        <v>1994</v>
      </c>
      <c r="E2591" s="7" t="str">
        <f t="shared" si="113"/>
        <v>1990s</v>
      </c>
      <c r="F2591" s="9">
        <v>24332324</v>
      </c>
      <c r="G2591" s="11">
        <v>12</v>
      </c>
      <c r="H2591" s="2" t="s">
        <v>1278</v>
      </c>
      <c r="I2591" s="2" t="s">
        <v>537</v>
      </c>
      <c r="N2591" s="11">
        <v>13830</v>
      </c>
      <c r="O2591" s="11">
        <v>61</v>
      </c>
      <c r="P2591" s="2" t="s">
        <v>18</v>
      </c>
      <c r="Q2591" s="2" t="s">
        <v>19</v>
      </c>
      <c r="R2591" s="14">
        <v>40000000</v>
      </c>
      <c r="S2591" s="9">
        <f t="shared" si="112"/>
        <v>-15667676</v>
      </c>
    </row>
    <row r="2592" spans="1:19" ht="13.2">
      <c r="A2592" s="2" t="s">
        <v>2798</v>
      </c>
      <c r="B2592" s="2" t="s">
        <v>2799</v>
      </c>
      <c r="C2592" s="5">
        <v>6.1</v>
      </c>
      <c r="D2592" s="7">
        <v>2001</v>
      </c>
      <c r="E2592" s="7" t="str">
        <f t="shared" si="113"/>
        <v>2000s</v>
      </c>
      <c r="F2592" s="9">
        <v>24375436</v>
      </c>
      <c r="G2592" s="11">
        <v>151</v>
      </c>
      <c r="H2592" s="2" t="s">
        <v>267</v>
      </c>
      <c r="I2592" s="2" t="s">
        <v>910</v>
      </c>
      <c r="N2592" s="11">
        <v>42547</v>
      </c>
      <c r="O2592" s="11">
        <v>265</v>
      </c>
      <c r="P2592" s="2" t="s">
        <v>18</v>
      </c>
      <c r="Q2592" s="2" t="s">
        <v>19</v>
      </c>
      <c r="R2592" s="14">
        <v>42000000</v>
      </c>
      <c r="S2592" s="9">
        <f t="shared" si="112"/>
        <v>-17624564</v>
      </c>
    </row>
    <row r="2593" spans="1:19" ht="13.2">
      <c r="A2593" s="2" t="s">
        <v>2474</v>
      </c>
      <c r="B2593" s="2" t="s">
        <v>2475</v>
      </c>
      <c r="C2593" s="5">
        <v>6.1</v>
      </c>
      <c r="D2593" s="7">
        <v>2002</v>
      </c>
      <c r="E2593" s="7" t="str">
        <f t="shared" si="113"/>
        <v>2000s</v>
      </c>
      <c r="F2593" s="9">
        <v>31874869</v>
      </c>
      <c r="G2593" s="11">
        <v>136</v>
      </c>
      <c r="H2593" s="2" t="s">
        <v>1137</v>
      </c>
      <c r="I2593" s="2" t="s">
        <v>2008</v>
      </c>
      <c r="N2593" s="11">
        <v>43574</v>
      </c>
      <c r="O2593" s="11">
        <v>302</v>
      </c>
      <c r="P2593" s="2" t="s">
        <v>18</v>
      </c>
      <c r="Q2593" s="2" t="s">
        <v>19</v>
      </c>
      <c r="R2593" s="14">
        <v>50000000</v>
      </c>
      <c r="S2593" s="9">
        <f t="shared" si="112"/>
        <v>-18125131</v>
      </c>
    </row>
    <row r="2594" spans="1:19" ht="13.2">
      <c r="A2594" s="2" t="s">
        <v>2674</v>
      </c>
      <c r="B2594" s="2" t="s">
        <v>3757</v>
      </c>
      <c r="C2594" s="5">
        <v>6.1</v>
      </c>
      <c r="D2594" s="7">
        <v>2001</v>
      </c>
      <c r="E2594" s="7" t="str">
        <f t="shared" si="113"/>
        <v>2000s</v>
      </c>
      <c r="F2594" s="9">
        <v>10965209</v>
      </c>
      <c r="G2594" s="11">
        <v>123</v>
      </c>
      <c r="H2594" s="2" t="s">
        <v>267</v>
      </c>
      <c r="I2594" s="2" t="s">
        <v>163</v>
      </c>
      <c r="N2594" s="11">
        <v>25558</v>
      </c>
      <c r="O2594" s="11">
        <v>221</v>
      </c>
      <c r="P2594" s="2" t="s">
        <v>18</v>
      </c>
      <c r="Q2594" s="2" t="s">
        <v>19</v>
      </c>
      <c r="R2594" s="14">
        <v>30000000</v>
      </c>
      <c r="S2594" s="9">
        <f t="shared" si="112"/>
        <v>-19034791</v>
      </c>
    </row>
    <row r="2595" spans="1:19" ht="13.2">
      <c r="A2595" s="2" t="s">
        <v>415</v>
      </c>
      <c r="B2595" s="2" t="s">
        <v>3140</v>
      </c>
      <c r="C2595" s="5">
        <v>6.1</v>
      </c>
      <c r="D2595" s="7">
        <v>1996</v>
      </c>
      <c r="E2595" s="7" t="str">
        <f t="shared" si="113"/>
        <v>1990s</v>
      </c>
      <c r="F2595" s="9">
        <v>17305211</v>
      </c>
      <c r="G2595" s="11">
        <v>47</v>
      </c>
      <c r="H2595" s="2" t="s">
        <v>1103</v>
      </c>
      <c r="I2595" s="2" t="s">
        <v>46</v>
      </c>
      <c r="N2595" s="11">
        <v>14066</v>
      </c>
      <c r="O2595" s="11">
        <v>75</v>
      </c>
      <c r="P2595" s="2" t="s">
        <v>18</v>
      </c>
      <c r="Q2595" s="2" t="s">
        <v>19</v>
      </c>
      <c r="R2595" s="14">
        <v>38000000</v>
      </c>
      <c r="S2595" s="9">
        <f t="shared" si="112"/>
        <v>-20694789</v>
      </c>
    </row>
    <row r="2596" spans="1:19" ht="13.2">
      <c r="A2596" s="2" t="s">
        <v>3972</v>
      </c>
      <c r="B2596" s="2" t="s">
        <v>3973</v>
      </c>
      <c r="C2596" s="5">
        <v>6.1</v>
      </c>
      <c r="D2596" s="7">
        <v>1996</v>
      </c>
      <c r="E2596" s="7" t="str">
        <f t="shared" si="113"/>
        <v>1990s</v>
      </c>
      <c r="F2596" s="9">
        <v>1075288</v>
      </c>
      <c r="G2596" s="11">
        <v>42</v>
      </c>
      <c r="H2596" s="2" t="s">
        <v>1093</v>
      </c>
      <c r="I2596" s="2" t="s">
        <v>1392</v>
      </c>
      <c r="N2596" s="11">
        <v>7772</v>
      </c>
      <c r="O2596" s="11">
        <v>55</v>
      </c>
      <c r="P2596" s="2" t="s">
        <v>18</v>
      </c>
      <c r="Q2596" s="2" t="s">
        <v>19</v>
      </c>
      <c r="R2596" s="14">
        <v>22000000</v>
      </c>
      <c r="S2596" s="9">
        <f t="shared" si="112"/>
        <v>-20924712</v>
      </c>
    </row>
    <row r="2597" spans="1:19" ht="13.2">
      <c r="A2597" s="2" t="s">
        <v>2505</v>
      </c>
      <c r="B2597" s="2" t="s">
        <v>3867</v>
      </c>
      <c r="C2597" s="5">
        <v>6.1</v>
      </c>
      <c r="D2597" s="7">
        <v>2015</v>
      </c>
      <c r="E2597" s="7" t="str">
        <f t="shared" si="113"/>
        <v>2010s</v>
      </c>
      <c r="F2597" s="9">
        <v>6998324</v>
      </c>
      <c r="G2597" s="11">
        <v>125</v>
      </c>
      <c r="H2597" s="2" t="s">
        <v>1278</v>
      </c>
      <c r="I2597" s="2" t="s">
        <v>3866</v>
      </c>
      <c r="N2597" s="11">
        <v>11476</v>
      </c>
      <c r="O2597" s="11">
        <v>50</v>
      </c>
      <c r="P2597" s="2" t="s">
        <v>18</v>
      </c>
      <c r="Q2597" s="2" t="s">
        <v>19</v>
      </c>
      <c r="R2597" s="14">
        <v>28000000</v>
      </c>
      <c r="S2597" s="9">
        <f t="shared" si="112"/>
        <v>-21001676</v>
      </c>
    </row>
    <row r="2598" spans="1:19" ht="13.2">
      <c r="A2598" s="2" t="s">
        <v>1620</v>
      </c>
      <c r="B2598" s="2" t="s">
        <v>2024</v>
      </c>
      <c r="C2598" s="5">
        <v>6.1</v>
      </c>
      <c r="D2598" s="7">
        <v>2006</v>
      </c>
      <c r="E2598" s="7" t="str">
        <f t="shared" si="113"/>
        <v>2000s</v>
      </c>
      <c r="F2598" s="9">
        <v>36279230</v>
      </c>
      <c r="G2598" s="11">
        <v>161</v>
      </c>
      <c r="H2598" s="2" t="s">
        <v>200</v>
      </c>
      <c r="I2598" s="2" t="s">
        <v>2023</v>
      </c>
      <c r="N2598" s="11">
        <v>42144</v>
      </c>
      <c r="O2598" s="11">
        <v>213</v>
      </c>
      <c r="P2598" s="2" t="s">
        <v>18</v>
      </c>
      <c r="Q2598" s="2" t="s">
        <v>19</v>
      </c>
      <c r="R2598" s="14">
        <v>60000000</v>
      </c>
      <c r="S2598" s="9">
        <f t="shared" si="112"/>
        <v>-23720770</v>
      </c>
    </row>
    <row r="2599" spans="1:19" ht="13.2">
      <c r="A2599" s="2" t="s">
        <v>1056</v>
      </c>
      <c r="B2599" s="2" t="s">
        <v>1551</v>
      </c>
      <c r="C2599" s="5">
        <v>6.1</v>
      </c>
      <c r="D2599" s="7">
        <v>2004</v>
      </c>
      <c r="E2599" s="7" t="str">
        <f t="shared" si="113"/>
        <v>2000s</v>
      </c>
      <c r="F2599" s="9">
        <v>21009180</v>
      </c>
      <c r="G2599" s="11">
        <v>114</v>
      </c>
      <c r="H2599" s="2" t="s">
        <v>399</v>
      </c>
      <c r="I2599" s="2" t="s">
        <v>309</v>
      </c>
      <c r="N2599" s="11">
        <v>45815</v>
      </c>
      <c r="O2599" s="11">
        <v>222</v>
      </c>
      <c r="P2599" s="2" t="s">
        <v>18</v>
      </c>
      <c r="Q2599" s="2" t="s">
        <v>19</v>
      </c>
      <c r="R2599" s="14">
        <v>45000000</v>
      </c>
      <c r="S2599" s="9">
        <f t="shared" si="112"/>
        <v>-23990820</v>
      </c>
    </row>
    <row r="2600" spans="1:19" ht="13.2">
      <c r="A2600" s="2" t="s">
        <v>2082</v>
      </c>
      <c r="B2600" s="2" t="s">
        <v>4223</v>
      </c>
      <c r="C2600" s="5">
        <v>6.1</v>
      </c>
      <c r="D2600" s="7">
        <v>2012</v>
      </c>
      <c r="E2600" s="7" t="str">
        <f t="shared" si="113"/>
        <v>2010s</v>
      </c>
      <c r="F2600" s="9">
        <v>717753</v>
      </c>
      <c r="G2600" s="11">
        <v>252</v>
      </c>
      <c r="H2600" s="2" t="s">
        <v>3147</v>
      </c>
      <c r="I2600" s="2" t="s">
        <v>318</v>
      </c>
      <c r="N2600" s="11">
        <v>33107</v>
      </c>
      <c r="O2600" s="11">
        <v>128</v>
      </c>
      <c r="P2600" s="2" t="s">
        <v>18</v>
      </c>
      <c r="Q2600" s="2" t="s">
        <v>771</v>
      </c>
      <c r="R2600" s="14">
        <v>25000000</v>
      </c>
      <c r="S2600" s="9">
        <f t="shared" si="112"/>
        <v>-24282247</v>
      </c>
    </row>
    <row r="2601" spans="1:19" ht="13.2">
      <c r="A2601" s="2" t="s">
        <v>2039</v>
      </c>
      <c r="B2601" s="2" t="s">
        <v>2040</v>
      </c>
      <c r="C2601" s="5">
        <v>6.1</v>
      </c>
      <c r="D2601" s="7">
        <v>1998</v>
      </c>
      <c r="E2601" s="7" t="str">
        <f t="shared" si="113"/>
        <v>1990s</v>
      </c>
      <c r="F2601" s="9">
        <v>32940507</v>
      </c>
      <c r="G2601" s="11">
        <v>79</v>
      </c>
      <c r="H2601" s="2" t="s">
        <v>267</v>
      </c>
      <c r="I2601" s="2" t="s">
        <v>539</v>
      </c>
      <c r="N2601" s="11">
        <v>54314</v>
      </c>
      <c r="O2601" s="11">
        <v>127</v>
      </c>
      <c r="P2601" s="2" t="s">
        <v>18</v>
      </c>
      <c r="Q2601" s="2" t="s">
        <v>19</v>
      </c>
      <c r="R2601" s="14">
        <v>60000000</v>
      </c>
      <c r="S2601" s="9">
        <f t="shared" si="112"/>
        <v>-27059493</v>
      </c>
    </row>
    <row r="2602" spans="1:19" ht="13.2">
      <c r="A2602" s="2" t="s">
        <v>2025</v>
      </c>
      <c r="B2602" s="2" t="s">
        <v>2026</v>
      </c>
      <c r="C2602" s="5">
        <v>6.1</v>
      </c>
      <c r="D2602" s="7">
        <v>2009</v>
      </c>
      <c r="E2602" s="7" t="str">
        <f t="shared" si="113"/>
        <v>2000s</v>
      </c>
      <c r="F2602" s="9">
        <v>42194060</v>
      </c>
      <c r="G2602" s="11">
        <v>156</v>
      </c>
      <c r="H2602" s="2" t="s">
        <v>351</v>
      </c>
      <c r="I2602" s="2" t="s">
        <v>586</v>
      </c>
      <c r="N2602" s="11">
        <v>41259</v>
      </c>
      <c r="O2602" s="11">
        <v>72</v>
      </c>
      <c r="P2602" s="2" t="s">
        <v>18</v>
      </c>
      <c r="Q2602" s="2" t="s">
        <v>1732</v>
      </c>
      <c r="R2602" s="14">
        <v>70000000</v>
      </c>
      <c r="S2602" s="9">
        <f t="shared" si="112"/>
        <v>-27805940</v>
      </c>
    </row>
    <row r="2603" spans="1:19" ht="13.2">
      <c r="A2603" s="2" t="s">
        <v>296</v>
      </c>
      <c r="B2603" s="2" t="s">
        <v>2060</v>
      </c>
      <c r="C2603" s="5">
        <v>6.1</v>
      </c>
      <c r="D2603" s="7">
        <v>2002</v>
      </c>
      <c r="E2603" s="7" t="str">
        <f t="shared" si="113"/>
        <v>2000s</v>
      </c>
      <c r="F2603" s="9">
        <v>30063805</v>
      </c>
      <c r="G2603" s="11">
        <v>117</v>
      </c>
      <c r="H2603" s="2" t="s">
        <v>2059</v>
      </c>
      <c r="I2603" s="2" t="s">
        <v>571</v>
      </c>
      <c r="N2603" s="11">
        <v>31788</v>
      </c>
      <c r="O2603" s="11">
        <v>243</v>
      </c>
      <c r="P2603" s="2" t="s">
        <v>18</v>
      </c>
      <c r="Q2603" s="2" t="s">
        <v>19</v>
      </c>
      <c r="R2603" s="14">
        <v>60000000</v>
      </c>
      <c r="S2603" s="9">
        <f t="shared" si="112"/>
        <v>-29936195</v>
      </c>
    </row>
    <row r="2604" spans="1:19" ht="13.2">
      <c r="A2604" s="2" t="s">
        <v>804</v>
      </c>
      <c r="B2604" s="2" t="s">
        <v>3519</v>
      </c>
      <c r="C2604" s="5">
        <v>6.1</v>
      </c>
      <c r="D2604" s="7">
        <v>2006</v>
      </c>
      <c r="E2604" s="7" t="str">
        <f t="shared" si="113"/>
        <v>2000s</v>
      </c>
      <c r="F2604" s="9">
        <v>1304837</v>
      </c>
      <c r="G2604" s="11">
        <v>183</v>
      </c>
      <c r="H2604" s="2" t="s">
        <v>995</v>
      </c>
      <c r="I2604" s="2" t="s">
        <v>655</v>
      </c>
      <c r="N2604" s="11">
        <v>21481</v>
      </c>
      <c r="O2604" s="11">
        <v>175</v>
      </c>
      <c r="P2604" s="2" t="s">
        <v>18</v>
      </c>
      <c r="Q2604" s="2" t="s">
        <v>19</v>
      </c>
      <c r="R2604" s="14">
        <v>32000000</v>
      </c>
      <c r="S2604" s="9">
        <f t="shared" si="112"/>
        <v>-30695163</v>
      </c>
    </row>
    <row r="2605" spans="1:19" ht="13.2">
      <c r="A2605" s="2" t="s">
        <v>1703</v>
      </c>
      <c r="B2605" s="2" t="s">
        <v>1704</v>
      </c>
      <c r="C2605" s="5">
        <v>6.1</v>
      </c>
      <c r="D2605" s="7">
        <v>2004</v>
      </c>
      <c r="E2605" s="7" t="str">
        <f t="shared" si="113"/>
        <v>2000s</v>
      </c>
      <c r="F2605" s="9">
        <v>37760080</v>
      </c>
      <c r="G2605" s="11">
        <v>197</v>
      </c>
      <c r="H2605" s="2" t="s">
        <v>832</v>
      </c>
      <c r="I2605" s="2" t="s">
        <v>324</v>
      </c>
      <c r="N2605" s="11">
        <v>72868</v>
      </c>
      <c r="O2605" s="11">
        <v>618</v>
      </c>
      <c r="P2605" s="2" t="s">
        <v>18</v>
      </c>
      <c r="Q2605" s="2" t="s">
        <v>19</v>
      </c>
      <c r="R2605" s="14">
        <v>70000000</v>
      </c>
      <c r="S2605" s="9">
        <f t="shared" si="112"/>
        <v>-32239920</v>
      </c>
    </row>
    <row r="2606" spans="1:19" ht="13.2">
      <c r="A2606" s="2" t="s">
        <v>474</v>
      </c>
      <c r="B2606" s="2" t="s">
        <v>2085</v>
      </c>
      <c r="C2606" s="5">
        <v>6.1</v>
      </c>
      <c r="D2606" s="7">
        <v>1999</v>
      </c>
      <c r="E2606" s="7" t="str">
        <f t="shared" si="113"/>
        <v>1990s</v>
      </c>
      <c r="F2606" s="9">
        <v>22362500</v>
      </c>
      <c r="G2606" s="11">
        <v>115</v>
      </c>
      <c r="H2606" s="2" t="s">
        <v>1278</v>
      </c>
      <c r="I2606" s="2" t="s">
        <v>373</v>
      </c>
      <c r="N2606" s="11">
        <v>35599</v>
      </c>
      <c r="O2606" s="11">
        <v>195</v>
      </c>
      <c r="P2606" s="2" t="s">
        <v>18</v>
      </c>
      <c r="Q2606" s="2" t="s">
        <v>19</v>
      </c>
      <c r="R2606" s="14">
        <v>55000000</v>
      </c>
      <c r="S2606" s="9">
        <f t="shared" si="112"/>
        <v>-32637500</v>
      </c>
    </row>
    <row r="2607" spans="1:19" ht="13.2">
      <c r="A2607" s="2" t="s">
        <v>150</v>
      </c>
      <c r="B2607" s="2" t="s">
        <v>1819</v>
      </c>
      <c r="C2607" s="5">
        <v>6.1</v>
      </c>
      <c r="D2607" s="7">
        <v>2005</v>
      </c>
      <c r="E2607" s="7" t="str">
        <f t="shared" si="113"/>
        <v>2000s</v>
      </c>
      <c r="F2607" s="9">
        <v>28045540</v>
      </c>
      <c r="G2607" s="11">
        <v>136</v>
      </c>
      <c r="H2607" s="2" t="s">
        <v>96</v>
      </c>
      <c r="I2607" s="2" t="s">
        <v>318</v>
      </c>
      <c r="N2607" s="11">
        <v>67707</v>
      </c>
      <c r="O2607" s="11">
        <v>202</v>
      </c>
      <c r="P2607" s="2" t="s">
        <v>18</v>
      </c>
      <c r="Q2607" s="2" t="s">
        <v>19</v>
      </c>
      <c r="R2607" s="14">
        <v>65000000</v>
      </c>
      <c r="S2607" s="9">
        <f t="shared" si="112"/>
        <v>-36954460</v>
      </c>
    </row>
    <row r="2608" spans="1:19" ht="13.2">
      <c r="A2608" s="2" t="s">
        <v>2086</v>
      </c>
      <c r="B2608" s="2" t="s">
        <v>2087</v>
      </c>
      <c r="C2608" s="5">
        <v>6.1</v>
      </c>
      <c r="D2608" s="7">
        <v>2008</v>
      </c>
      <c r="E2608" s="7" t="str">
        <f t="shared" si="113"/>
        <v>2000s</v>
      </c>
      <c r="F2608" s="9">
        <v>17281832</v>
      </c>
      <c r="G2608" s="11">
        <v>161</v>
      </c>
      <c r="H2608" s="2" t="s">
        <v>119</v>
      </c>
      <c r="I2608" s="2" t="s">
        <v>289</v>
      </c>
      <c r="N2608" s="11">
        <v>60232</v>
      </c>
      <c r="O2608" s="11">
        <v>110</v>
      </c>
      <c r="P2608" s="2" t="s">
        <v>18</v>
      </c>
      <c r="Q2608" s="2" t="s">
        <v>431</v>
      </c>
      <c r="R2608" s="14">
        <v>60000000</v>
      </c>
      <c r="S2608" s="9">
        <f t="shared" si="112"/>
        <v>-42718168</v>
      </c>
    </row>
    <row r="2609" spans="1:19" ht="13.2">
      <c r="A2609" s="2" t="s">
        <v>1158</v>
      </c>
      <c r="B2609" s="2" t="s">
        <v>1159</v>
      </c>
      <c r="C2609" s="5">
        <v>6.1</v>
      </c>
      <c r="D2609" s="7">
        <v>1997</v>
      </c>
      <c r="E2609" s="7" t="str">
        <f t="shared" si="113"/>
        <v>1990s</v>
      </c>
      <c r="F2609" s="9">
        <v>42877165</v>
      </c>
      <c r="G2609" s="11">
        <v>66</v>
      </c>
      <c r="H2609" s="2" t="s">
        <v>267</v>
      </c>
      <c r="I2609" s="2" t="s">
        <v>231</v>
      </c>
      <c r="N2609" s="11">
        <v>45602</v>
      </c>
      <c r="O2609" s="11">
        <v>114</v>
      </c>
      <c r="P2609" s="2" t="s">
        <v>18</v>
      </c>
      <c r="Q2609" s="2" t="s">
        <v>19</v>
      </c>
      <c r="R2609" s="14">
        <v>86000000</v>
      </c>
      <c r="S2609" s="9">
        <f t="shared" si="112"/>
        <v>-43122835</v>
      </c>
    </row>
    <row r="2610" spans="1:19" ht="13.2">
      <c r="A2610" s="2" t="s">
        <v>64</v>
      </c>
      <c r="B2610" s="2" t="s">
        <v>1555</v>
      </c>
      <c r="C2610" s="5">
        <v>6.1</v>
      </c>
      <c r="D2610" s="7">
        <v>2011</v>
      </c>
      <c r="E2610" s="7" t="str">
        <f t="shared" si="113"/>
        <v>2010s</v>
      </c>
      <c r="F2610" s="9">
        <v>36381716</v>
      </c>
      <c r="G2610" s="11">
        <v>435</v>
      </c>
      <c r="H2610" s="2" t="s">
        <v>665</v>
      </c>
      <c r="I2610" s="2" t="s">
        <v>340</v>
      </c>
      <c r="N2610" s="11">
        <v>197584</v>
      </c>
      <c r="O2610" s="11">
        <v>918</v>
      </c>
      <c r="P2610" s="2" t="s">
        <v>18</v>
      </c>
      <c r="Q2610" s="2" t="s">
        <v>19</v>
      </c>
      <c r="R2610" s="14">
        <v>82000000</v>
      </c>
      <c r="S2610" s="9">
        <f t="shared" si="112"/>
        <v>-45618284</v>
      </c>
    </row>
    <row r="2611" spans="1:19" ht="13.2">
      <c r="A2611" s="2" t="s">
        <v>975</v>
      </c>
      <c r="B2611" s="2" t="s">
        <v>976</v>
      </c>
      <c r="C2611" s="5">
        <v>6.1</v>
      </c>
      <c r="D2611" s="7">
        <v>2014</v>
      </c>
      <c r="E2611" s="7" t="str">
        <f t="shared" si="113"/>
        <v>2010s</v>
      </c>
      <c r="F2611" s="9">
        <v>39292022</v>
      </c>
      <c r="G2611" s="11">
        <v>320</v>
      </c>
      <c r="H2611" s="2" t="s">
        <v>27</v>
      </c>
      <c r="I2611" s="2" t="s">
        <v>201</v>
      </c>
      <c r="N2611" s="11">
        <v>127258</v>
      </c>
      <c r="O2611" s="11">
        <v>351</v>
      </c>
      <c r="P2611" s="2" t="s">
        <v>18</v>
      </c>
      <c r="Q2611" s="2" t="s">
        <v>19</v>
      </c>
      <c r="R2611" s="14">
        <v>90000000</v>
      </c>
      <c r="S2611" s="9">
        <f t="shared" si="112"/>
        <v>-50707978</v>
      </c>
    </row>
    <row r="2612" spans="1:19" ht="13.2">
      <c r="A2612" s="2" t="s">
        <v>1856</v>
      </c>
      <c r="B2612" s="2" t="s">
        <v>1858</v>
      </c>
      <c r="C2612" s="5">
        <v>6.1</v>
      </c>
      <c r="D2612" s="7">
        <v>2015</v>
      </c>
      <c r="E2612" s="7" t="str">
        <f t="shared" si="113"/>
        <v>2010s</v>
      </c>
      <c r="F2612" s="9">
        <v>72413</v>
      </c>
      <c r="G2612" s="11">
        <v>68</v>
      </c>
      <c r="H2612" s="2" t="s">
        <v>112</v>
      </c>
      <c r="I2612" s="2" t="s">
        <v>1857</v>
      </c>
      <c r="N2612" s="11">
        <v>11584</v>
      </c>
      <c r="O2612" s="11">
        <v>86</v>
      </c>
      <c r="P2612" s="2" t="s">
        <v>1006</v>
      </c>
      <c r="Q2612" s="2" t="s">
        <v>496</v>
      </c>
      <c r="R2612" s="14">
        <v>65000000</v>
      </c>
      <c r="S2612" s="9">
        <f t="shared" si="112"/>
        <v>-64927587</v>
      </c>
    </row>
    <row r="2613" spans="1:19" ht="13.2">
      <c r="A2613" s="2" t="s">
        <v>775</v>
      </c>
      <c r="B2613" s="2" t="s">
        <v>776</v>
      </c>
      <c r="C2613" s="5">
        <v>6.1</v>
      </c>
      <c r="D2613" s="7">
        <v>2016</v>
      </c>
      <c r="E2613" s="7" t="str">
        <f t="shared" si="113"/>
        <v>2010s</v>
      </c>
      <c r="F2613" s="9">
        <v>47952020</v>
      </c>
      <c r="G2613" s="11">
        <v>231</v>
      </c>
      <c r="H2613" s="2" t="s">
        <v>319</v>
      </c>
      <c r="I2613" s="2" t="s">
        <v>55</v>
      </c>
      <c r="N2613" s="11">
        <v>37750</v>
      </c>
      <c r="O2613" s="11">
        <v>134</v>
      </c>
      <c r="P2613" s="2" t="s">
        <v>18</v>
      </c>
      <c r="Q2613" s="2" t="s">
        <v>19</v>
      </c>
      <c r="R2613" s="14">
        <v>115000000</v>
      </c>
      <c r="S2613" s="9">
        <f t="shared" si="112"/>
        <v>-67047980</v>
      </c>
    </row>
    <row r="2614" spans="1:19" ht="13.2">
      <c r="A2614" s="2" t="s">
        <v>110</v>
      </c>
      <c r="B2614" s="2" t="s">
        <v>563</v>
      </c>
      <c r="C2614" s="5">
        <v>6.1</v>
      </c>
      <c r="D2614" s="7">
        <v>2014</v>
      </c>
      <c r="E2614" s="7" t="str">
        <f t="shared" si="113"/>
        <v>2010s</v>
      </c>
      <c r="F2614" s="9">
        <v>65007045</v>
      </c>
      <c r="G2614" s="11">
        <v>314</v>
      </c>
      <c r="H2614" s="2" t="s">
        <v>562</v>
      </c>
      <c r="I2614" s="2" t="s">
        <v>32</v>
      </c>
      <c r="N2614" s="11">
        <v>128682</v>
      </c>
      <c r="O2614" s="11">
        <v>657</v>
      </c>
      <c r="P2614" s="2" t="s">
        <v>18</v>
      </c>
      <c r="Q2614" s="2" t="s">
        <v>30</v>
      </c>
      <c r="R2614" s="14">
        <v>140000000</v>
      </c>
      <c r="S2614" s="9">
        <f t="shared" si="112"/>
        <v>-74992955</v>
      </c>
    </row>
    <row r="2615" spans="1:19" ht="13.2">
      <c r="A2615" s="2" t="s">
        <v>258</v>
      </c>
      <c r="B2615" s="2" t="s">
        <v>748</v>
      </c>
      <c r="C2615" s="5">
        <v>6.1</v>
      </c>
      <c r="D2615" s="7">
        <v>2008</v>
      </c>
      <c r="E2615" s="7" t="str">
        <f t="shared" si="113"/>
        <v>2000s</v>
      </c>
      <c r="F2615" s="9">
        <v>43929341</v>
      </c>
      <c r="G2615" s="11">
        <v>284</v>
      </c>
      <c r="H2615" s="2" t="s">
        <v>746</v>
      </c>
      <c r="I2615" s="2" t="s">
        <v>747</v>
      </c>
      <c r="N2615" s="11">
        <v>57873</v>
      </c>
      <c r="O2615" s="11">
        <v>414</v>
      </c>
      <c r="P2615" s="2" t="s">
        <v>18</v>
      </c>
      <c r="Q2615" s="2" t="s">
        <v>19</v>
      </c>
      <c r="R2615" s="14">
        <v>120000000</v>
      </c>
      <c r="S2615" s="9">
        <f t="shared" si="112"/>
        <v>-76070659</v>
      </c>
    </row>
    <row r="2616" spans="1:19" ht="13.2">
      <c r="A2616" s="2" t="s">
        <v>305</v>
      </c>
      <c r="B2616" s="2" t="s">
        <v>307</v>
      </c>
      <c r="C2616" s="5">
        <v>6.1</v>
      </c>
      <c r="D2616" s="7">
        <v>1995</v>
      </c>
      <c r="E2616" s="7" t="str">
        <f t="shared" si="113"/>
        <v>1990s</v>
      </c>
      <c r="F2616" s="9">
        <v>88246220</v>
      </c>
      <c r="G2616" s="11">
        <v>91</v>
      </c>
      <c r="H2616" s="2" t="s">
        <v>136</v>
      </c>
      <c r="I2616" s="2" t="s">
        <v>306</v>
      </c>
      <c r="N2616" s="11">
        <v>144337</v>
      </c>
      <c r="O2616" s="11">
        <v>309</v>
      </c>
      <c r="P2616" s="2" t="s">
        <v>18</v>
      </c>
      <c r="Q2616" s="2" t="s">
        <v>19</v>
      </c>
      <c r="R2616" s="14">
        <v>175000000</v>
      </c>
      <c r="S2616" s="9">
        <f t="shared" si="112"/>
        <v>-86753780</v>
      </c>
    </row>
    <row r="2617" spans="1:19" ht="13.2">
      <c r="A2617" s="2" t="s">
        <v>394</v>
      </c>
      <c r="B2617" s="2" t="s">
        <v>396</v>
      </c>
      <c r="C2617" s="5">
        <v>6.1</v>
      </c>
      <c r="D2617" s="7">
        <v>2010</v>
      </c>
      <c r="E2617" s="7" t="str">
        <f t="shared" si="113"/>
        <v>2010s</v>
      </c>
      <c r="F2617" s="9">
        <v>63143812</v>
      </c>
      <c r="G2617" s="11">
        <v>235</v>
      </c>
      <c r="H2617" s="2" t="s">
        <v>85</v>
      </c>
      <c r="I2617" s="2" t="s">
        <v>395</v>
      </c>
      <c r="N2617" s="11">
        <v>124185</v>
      </c>
      <c r="O2617" s="11">
        <v>238</v>
      </c>
      <c r="P2617" s="2" t="s">
        <v>18</v>
      </c>
      <c r="Q2617" s="2" t="s">
        <v>19</v>
      </c>
      <c r="R2617" s="14">
        <v>150000000</v>
      </c>
      <c r="S2617" s="9">
        <f t="shared" si="112"/>
        <v>-86856188</v>
      </c>
    </row>
    <row r="2618" spans="1:19" ht="13.2">
      <c r="A2618" s="2" t="s">
        <v>117</v>
      </c>
      <c r="B2618" s="2" t="s">
        <v>121</v>
      </c>
      <c r="C2618" s="5">
        <v>6.1</v>
      </c>
      <c r="D2618" s="7">
        <v>2007</v>
      </c>
      <c r="E2618" s="7" t="str">
        <f t="shared" si="113"/>
        <v>2000s</v>
      </c>
      <c r="F2618" s="9">
        <v>70083519</v>
      </c>
      <c r="G2618" s="11">
        <v>251</v>
      </c>
      <c r="H2618" s="2" t="s">
        <v>119</v>
      </c>
      <c r="I2618" s="2" t="s">
        <v>120</v>
      </c>
      <c r="N2618" s="11">
        <v>149019</v>
      </c>
      <c r="O2618" s="11">
        <v>666</v>
      </c>
      <c r="P2618" s="2" t="s">
        <v>18</v>
      </c>
      <c r="Q2618" s="2" t="s">
        <v>19</v>
      </c>
      <c r="R2618" s="14">
        <v>180000000</v>
      </c>
      <c r="S2618" s="9">
        <f t="shared" si="112"/>
        <v>-109916481</v>
      </c>
    </row>
    <row r="2619" spans="1:19" ht="13.2">
      <c r="A2619" s="2" t="s">
        <v>168</v>
      </c>
      <c r="B2619" s="2" t="s">
        <v>170</v>
      </c>
      <c r="C2619" s="5">
        <v>6</v>
      </c>
      <c r="D2619" s="7">
        <v>2009</v>
      </c>
      <c r="E2619" s="7" t="str">
        <f t="shared" si="113"/>
        <v>2000s</v>
      </c>
      <c r="F2619" s="9">
        <v>402076689</v>
      </c>
      <c r="G2619" s="11">
        <v>366</v>
      </c>
      <c r="H2619" s="2" t="s">
        <v>40</v>
      </c>
      <c r="I2619" s="2" t="s">
        <v>169</v>
      </c>
      <c r="N2619" s="11">
        <v>323207</v>
      </c>
      <c r="O2619" s="11">
        <v>1439</v>
      </c>
      <c r="P2619" s="2" t="s">
        <v>18</v>
      </c>
      <c r="Q2619" s="2" t="s">
        <v>19</v>
      </c>
      <c r="R2619" s="14">
        <v>200000000</v>
      </c>
      <c r="S2619" s="9">
        <f t="shared" si="112"/>
        <v>202076689</v>
      </c>
    </row>
    <row r="2620" spans="1:19" ht="13.2">
      <c r="A2620" s="2" t="s">
        <v>474</v>
      </c>
      <c r="B2620" s="2" t="s">
        <v>709</v>
      </c>
      <c r="C2620" s="5">
        <v>6</v>
      </c>
      <c r="D2620" s="7">
        <v>2000</v>
      </c>
      <c r="E2620" s="7" t="str">
        <f t="shared" si="113"/>
        <v>2000s</v>
      </c>
      <c r="F2620" s="9">
        <v>260031035</v>
      </c>
      <c r="G2620" s="11">
        <v>175</v>
      </c>
      <c r="H2620" s="2" t="s">
        <v>297</v>
      </c>
      <c r="I2620" s="2" t="s">
        <v>708</v>
      </c>
      <c r="N2620" s="11">
        <v>141414</v>
      </c>
      <c r="O2620" s="11">
        <v>482</v>
      </c>
      <c r="P2620" s="2" t="s">
        <v>18</v>
      </c>
      <c r="Q2620" s="2" t="s">
        <v>19</v>
      </c>
      <c r="R2620" s="14">
        <v>123000000</v>
      </c>
      <c r="S2620" s="9">
        <f t="shared" si="112"/>
        <v>137031035</v>
      </c>
    </row>
    <row r="2621" spans="1:19" ht="13.2">
      <c r="A2621" s="2" t="s">
        <v>1349</v>
      </c>
      <c r="B2621" s="2" t="s">
        <v>5106</v>
      </c>
      <c r="C2621" s="5">
        <v>6</v>
      </c>
      <c r="D2621" s="7">
        <v>1988</v>
      </c>
      <c r="E2621" s="7" t="str">
        <f t="shared" si="113"/>
        <v>1980s</v>
      </c>
      <c r="F2621" s="9">
        <v>111936400</v>
      </c>
      <c r="G2621" s="11">
        <v>27</v>
      </c>
      <c r="H2621" s="2" t="s">
        <v>555</v>
      </c>
      <c r="I2621" s="2" t="s">
        <v>855</v>
      </c>
      <c r="N2621" s="11">
        <v>87538</v>
      </c>
      <c r="O2621" s="11">
        <v>79</v>
      </c>
      <c r="P2621" s="2" t="s">
        <v>18</v>
      </c>
      <c r="Q2621" s="2" t="s">
        <v>19</v>
      </c>
      <c r="R2621" s="14">
        <v>15000000</v>
      </c>
      <c r="S2621" s="9">
        <f t="shared" si="112"/>
        <v>96936400</v>
      </c>
    </row>
    <row r="2622" spans="1:19" ht="13.2">
      <c r="A2622" s="2" t="s">
        <v>1611</v>
      </c>
      <c r="B2622" s="2" t="s">
        <v>1613</v>
      </c>
      <c r="C2622" s="5">
        <v>6</v>
      </c>
      <c r="D2622" s="7">
        <v>2015</v>
      </c>
      <c r="E2622" s="7" t="str">
        <f t="shared" si="113"/>
        <v>2010s</v>
      </c>
      <c r="F2622" s="9">
        <v>162495848</v>
      </c>
      <c r="G2622" s="11">
        <v>147</v>
      </c>
      <c r="H2622" s="2" t="s">
        <v>164</v>
      </c>
      <c r="I2622" s="2" t="s">
        <v>1612</v>
      </c>
      <c r="N2622" s="11">
        <v>34359</v>
      </c>
      <c r="O2622" s="11">
        <v>133</v>
      </c>
      <c r="P2622" s="2" t="s">
        <v>18</v>
      </c>
      <c r="Q2622" s="2" t="s">
        <v>19</v>
      </c>
      <c r="R2622" s="14">
        <v>74000000</v>
      </c>
      <c r="S2622" s="9">
        <f t="shared" si="112"/>
        <v>88495848</v>
      </c>
    </row>
    <row r="2623" spans="1:19" ht="13.2">
      <c r="A2623" s="2" t="s">
        <v>1026</v>
      </c>
      <c r="B2623" s="2" t="s">
        <v>1499</v>
      </c>
      <c r="C2623" s="5">
        <v>6</v>
      </c>
      <c r="D2623" s="7">
        <v>2004</v>
      </c>
      <c r="E2623" s="7" t="str">
        <f t="shared" si="113"/>
        <v>2000s</v>
      </c>
      <c r="F2623" s="9">
        <v>160762022</v>
      </c>
      <c r="G2623" s="11">
        <v>143</v>
      </c>
      <c r="H2623" s="2" t="s">
        <v>272</v>
      </c>
      <c r="I2623" s="2" t="s">
        <v>910</v>
      </c>
      <c r="N2623" s="11">
        <v>132415</v>
      </c>
      <c r="O2623" s="11">
        <v>288</v>
      </c>
      <c r="P2623" s="2" t="s">
        <v>18</v>
      </c>
      <c r="Q2623" s="2" t="s">
        <v>19</v>
      </c>
      <c r="R2623" s="14">
        <v>75000000</v>
      </c>
      <c r="S2623" s="9">
        <f t="shared" si="112"/>
        <v>85762022</v>
      </c>
    </row>
    <row r="2624" spans="1:19" ht="13.2">
      <c r="A2624" s="2" t="s">
        <v>1117</v>
      </c>
      <c r="B2624" s="2" t="s">
        <v>1490</v>
      </c>
      <c r="C2624" s="5">
        <v>6</v>
      </c>
      <c r="D2624" s="7">
        <v>2010</v>
      </c>
      <c r="E2624" s="7" t="str">
        <f t="shared" si="113"/>
        <v>2010s</v>
      </c>
      <c r="F2624" s="9">
        <v>162001186</v>
      </c>
      <c r="G2624" s="11">
        <v>179</v>
      </c>
      <c r="H2624" s="2" t="s">
        <v>869</v>
      </c>
      <c r="I2624" s="2" t="s">
        <v>165</v>
      </c>
      <c r="N2624" s="11">
        <v>181443</v>
      </c>
      <c r="O2624" s="11">
        <v>311</v>
      </c>
      <c r="P2624" s="2" t="s">
        <v>18</v>
      </c>
      <c r="Q2624" s="2" t="s">
        <v>19</v>
      </c>
      <c r="R2624" s="14">
        <v>80000000</v>
      </c>
      <c r="S2624" s="9">
        <f t="shared" si="112"/>
        <v>82001186</v>
      </c>
    </row>
    <row r="2625" spans="1:19" ht="13.2">
      <c r="A2625" s="2" t="s">
        <v>90</v>
      </c>
      <c r="B2625" s="2" t="s">
        <v>2367</v>
      </c>
      <c r="C2625" s="5">
        <v>6</v>
      </c>
      <c r="D2625" s="7">
        <v>2014</v>
      </c>
      <c r="E2625" s="7" t="str">
        <f t="shared" si="113"/>
        <v>2010s</v>
      </c>
      <c r="F2625" s="9">
        <v>127997349</v>
      </c>
      <c r="G2625" s="11">
        <v>321</v>
      </c>
      <c r="H2625" s="2" t="s">
        <v>2366</v>
      </c>
      <c r="I2625" s="2" t="s">
        <v>23</v>
      </c>
      <c r="N2625" s="11">
        <v>101178</v>
      </c>
      <c r="O2625" s="11">
        <v>779</v>
      </c>
      <c r="P2625" s="2" t="s">
        <v>18</v>
      </c>
      <c r="Q2625" s="2" t="s">
        <v>19</v>
      </c>
      <c r="R2625" s="14">
        <v>50000000</v>
      </c>
      <c r="S2625" s="9">
        <f t="shared" si="112"/>
        <v>77997349</v>
      </c>
    </row>
    <row r="2626" spans="1:19" ht="13.2">
      <c r="A2626" s="2" t="s">
        <v>1349</v>
      </c>
      <c r="B2626" s="2" t="s">
        <v>3940</v>
      </c>
      <c r="C2626" s="5">
        <v>6</v>
      </c>
      <c r="D2626" s="7">
        <v>1990</v>
      </c>
      <c r="E2626" s="7" t="str">
        <f t="shared" si="113"/>
        <v>1990s</v>
      </c>
      <c r="F2626" s="9">
        <v>91457688</v>
      </c>
      <c r="G2626" s="11">
        <v>46</v>
      </c>
      <c r="H2626" s="2" t="s">
        <v>913</v>
      </c>
      <c r="I2626" s="2" t="s">
        <v>1405</v>
      </c>
      <c r="N2626" s="11">
        <v>107801</v>
      </c>
      <c r="O2626" s="11">
        <v>109</v>
      </c>
      <c r="P2626" s="2" t="s">
        <v>18</v>
      </c>
      <c r="Q2626" s="2" t="s">
        <v>19</v>
      </c>
      <c r="R2626" s="14">
        <v>26000000</v>
      </c>
      <c r="S2626" s="9">
        <f t="shared" ref="S2626:S2689" si="114">F2626-R2626</f>
        <v>65457688</v>
      </c>
    </row>
    <row r="2627" spans="1:19" ht="13.2">
      <c r="A2627" s="2" t="s">
        <v>4009</v>
      </c>
      <c r="B2627" s="2" t="s">
        <v>4012</v>
      </c>
      <c r="C2627" s="5">
        <v>6</v>
      </c>
      <c r="D2627" s="7">
        <v>1991</v>
      </c>
      <c r="E2627" s="7" t="str">
        <f t="shared" ref="E2627:E2690" si="115">LEFT(D2627,3)&amp;"0s"</f>
        <v>1990s</v>
      </c>
      <c r="F2627" s="9">
        <v>78656813</v>
      </c>
      <c r="G2627" s="11">
        <v>68</v>
      </c>
      <c r="H2627" s="2" t="s">
        <v>1486</v>
      </c>
      <c r="I2627" s="2" t="s">
        <v>4011</v>
      </c>
      <c r="N2627" s="11">
        <v>42765</v>
      </c>
      <c r="O2627" s="11">
        <v>93</v>
      </c>
      <c r="P2627" s="2" t="s">
        <v>18</v>
      </c>
      <c r="Q2627" s="2" t="s">
        <v>19</v>
      </c>
      <c r="R2627" s="14">
        <v>25000000</v>
      </c>
      <c r="S2627" s="9">
        <f t="shared" si="114"/>
        <v>53656813</v>
      </c>
    </row>
    <row r="2628" spans="1:19" ht="13.2">
      <c r="A2628" s="2" t="s">
        <v>2676</v>
      </c>
      <c r="B2628" s="2" t="s">
        <v>4006</v>
      </c>
      <c r="C2628" s="5">
        <v>6</v>
      </c>
      <c r="D2628" s="7">
        <v>2001</v>
      </c>
      <c r="E2628" s="7" t="str">
        <f t="shared" si="115"/>
        <v>2000s</v>
      </c>
      <c r="F2628" s="9">
        <v>80920948</v>
      </c>
      <c r="G2628" s="11">
        <v>66</v>
      </c>
      <c r="H2628" s="2" t="s">
        <v>276</v>
      </c>
      <c r="I2628" s="2" t="s">
        <v>528</v>
      </c>
      <c r="N2628" s="11">
        <v>23943</v>
      </c>
      <c r="O2628" s="11">
        <v>118</v>
      </c>
      <c r="P2628" s="2" t="s">
        <v>18</v>
      </c>
      <c r="Q2628" s="2" t="s">
        <v>19</v>
      </c>
      <c r="R2628" s="14">
        <v>30000000</v>
      </c>
      <c r="S2628" s="9">
        <f t="shared" si="114"/>
        <v>50920948</v>
      </c>
    </row>
    <row r="2629" spans="1:19" ht="13.2">
      <c r="A2629" s="2" t="s">
        <v>2865</v>
      </c>
      <c r="B2629" s="2" t="s">
        <v>2866</v>
      </c>
      <c r="C2629" s="5">
        <v>6</v>
      </c>
      <c r="D2629" s="7">
        <v>2015</v>
      </c>
      <c r="E2629" s="7" t="str">
        <f t="shared" si="115"/>
        <v>2010s</v>
      </c>
      <c r="F2629" s="9">
        <v>90353764</v>
      </c>
      <c r="G2629" s="11">
        <v>173</v>
      </c>
      <c r="H2629" s="2" t="s">
        <v>555</v>
      </c>
      <c r="I2629" s="2" t="s">
        <v>670</v>
      </c>
      <c r="N2629" s="11">
        <v>85629</v>
      </c>
      <c r="O2629" s="11">
        <v>144</v>
      </c>
      <c r="P2629" s="2" t="s">
        <v>18</v>
      </c>
      <c r="Q2629" s="2" t="s">
        <v>19</v>
      </c>
      <c r="R2629" s="14">
        <v>40000000</v>
      </c>
      <c r="S2629" s="9">
        <f t="shared" si="114"/>
        <v>50353764</v>
      </c>
    </row>
    <row r="2630" spans="1:19" ht="13.2">
      <c r="A2630" s="2" t="s">
        <v>971</v>
      </c>
      <c r="B2630" s="2" t="s">
        <v>2173</v>
      </c>
      <c r="C2630" s="5">
        <v>6</v>
      </c>
      <c r="D2630" s="7">
        <v>1995</v>
      </c>
      <c r="E2630" s="7" t="str">
        <f t="shared" si="115"/>
        <v>1990s</v>
      </c>
      <c r="F2630" s="9">
        <v>100328194</v>
      </c>
      <c r="G2630" s="11">
        <v>26</v>
      </c>
      <c r="H2630" s="2" t="s">
        <v>297</v>
      </c>
      <c r="I2630" s="2" t="s">
        <v>404</v>
      </c>
      <c r="N2630" s="11">
        <v>85903</v>
      </c>
      <c r="O2630" s="11">
        <v>92</v>
      </c>
      <c r="P2630" s="2" t="s">
        <v>18</v>
      </c>
      <c r="Q2630" s="2" t="s">
        <v>19</v>
      </c>
      <c r="R2630" s="14">
        <v>50000000</v>
      </c>
      <c r="S2630" s="9">
        <f t="shared" si="114"/>
        <v>50328194</v>
      </c>
    </row>
    <row r="2631" spans="1:19" ht="13.2">
      <c r="A2631" s="2" t="s">
        <v>4782</v>
      </c>
      <c r="B2631" s="2" t="s">
        <v>4783</v>
      </c>
      <c r="C2631" s="5">
        <v>6</v>
      </c>
      <c r="D2631" s="7">
        <v>2005</v>
      </c>
      <c r="E2631" s="7" t="str">
        <f t="shared" si="115"/>
        <v>2000s</v>
      </c>
      <c r="F2631" s="9">
        <v>64255243</v>
      </c>
      <c r="G2631" s="11">
        <v>220</v>
      </c>
      <c r="H2631" s="2" t="s">
        <v>2789</v>
      </c>
      <c r="I2631" s="2" t="s">
        <v>298</v>
      </c>
      <c r="N2631" s="11">
        <v>80903</v>
      </c>
      <c r="O2631" s="11">
        <v>518</v>
      </c>
      <c r="P2631" s="2" t="s">
        <v>18</v>
      </c>
      <c r="Q2631" s="2" t="s">
        <v>19</v>
      </c>
      <c r="R2631" s="14">
        <v>19000000</v>
      </c>
      <c r="S2631" s="9">
        <f t="shared" si="114"/>
        <v>45255243</v>
      </c>
    </row>
    <row r="2632" spans="1:19" ht="13.2">
      <c r="A2632" s="2" t="s">
        <v>2894</v>
      </c>
      <c r="B2632" s="2" t="s">
        <v>2895</v>
      </c>
      <c r="C2632" s="5">
        <v>6</v>
      </c>
      <c r="D2632" s="7">
        <v>2014</v>
      </c>
      <c r="E2632" s="7" t="str">
        <f t="shared" si="115"/>
        <v>2010s</v>
      </c>
      <c r="F2632" s="9">
        <v>83906114</v>
      </c>
      <c r="G2632" s="11">
        <v>191</v>
      </c>
      <c r="H2632" s="2" t="s">
        <v>874</v>
      </c>
      <c r="I2632" s="2" t="s">
        <v>612</v>
      </c>
      <c r="N2632" s="11">
        <v>104481</v>
      </c>
      <c r="O2632" s="11">
        <v>189</v>
      </c>
      <c r="P2632" s="2" t="s">
        <v>18</v>
      </c>
      <c r="Q2632" s="2" t="s">
        <v>19</v>
      </c>
      <c r="R2632" s="14">
        <v>40000000</v>
      </c>
      <c r="S2632" s="9">
        <f t="shared" si="114"/>
        <v>43906114</v>
      </c>
    </row>
    <row r="2633" spans="1:19" ht="13.2">
      <c r="A2633" s="2" t="s">
        <v>3892</v>
      </c>
      <c r="B2633" s="2" t="s">
        <v>3893</v>
      </c>
      <c r="C2633" s="5">
        <v>6</v>
      </c>
      <c r="D2633" s="7">
        <v>2002</v>
      </c>
      <c r="E2633" s="7" t="str">
        <f t="shared" si="115"/>
        <v>2000s</v>
      </c>
      <c r="F2633" s="9">
        <v>69586544</v>
      </c>
      <c r="G2633" s="11">
        <v>93</v>
      </c>
      <c r="H2633" s="2" t="s">
        <v>1655</v>
      </c>
      <c r="I2633" s="2" t="s">
        <v>3414</v>
      </c>
      <c r="N2633" s="11">
        <v>15352</v>
      </c>
      <c r="O2633" s="11">
        <v>199</v>
      </c>
      <c r="P2633" s="2" t="s">
        <v>18</v>
      </c>
      <c r="Q2633" s="2" t="s">
        <v>19</v>
      </c>
      <c r="R2633" s="14">
        <v>27000000</v>
      </c>
      <c r="S2633" s="9">
        <f t="shared" si="114"/>
        <v>42586544</v>
      </c>
    </row>
    <row r="2634" spans="1:19" ht="13.2">
      <c r="A2634" s="2" t="s">
        <v>2572</v>
      </c>
      <c r="B2634" s="2" t="s">
        <v>2573</v>
      </c>
      <c r="C2634" s="5">
        <v>6</v>
      </c>
      <c r="D2634" s="7">
        <v>2014</v>
      </c>
      <c r="E2634" s="7" t="str">
        <f t="shared" si="115"/>
        <v>2010s</v>
      </c>
      <c r="F2634" s="9">
        <v>89253340</v>
      </c>
      <c r="G2634" s="11">
        <v>222</v>
      </c>
      <c r="H2634" s="2" t="s">
        <v>33</v>
      </c>
      <c r="I2634" s="2" t="s">
        <v>137</v>
      </c>
      <c r="N2634" s="11">
        <v>133436</v>
      </c>
      <c r="O2634" s="11">
        <v>323</v>
      </c>
      <c r="P2634" s="2" t="s">
        <v>18</v>
      </c>
      <c r="Q2634" s="2" t="s">
        <v>771</v>
      </c>
      <c r="R2634" s="14">
        <v>48000000</v>
      </c>
      <c r="S2634" s="9">
        <f t="shared" si="114"/>
        <v>41253340</v>
      </c>
    </row>
    <row r="2635" spans="1:19" ht="13.2">
      <c r="A2635" s="2" t="s">
        <v>1620</v>
      </c>
      <c r="B2635" s="2" t="s">
        <v>1623</v>
      </c>
      <c r="C2635" s="5">
        <v>6</v>
      </c>
      <c r="D2635" s="7">
        <v>2003</v>
      </c>
      <c r="E2635" s="7" t="str">
        <f t="shared" si="115"/>
        <v>2000s</v>
      </c>
      <c r="F2635" s="9">
        <v>116643346</v>
      </c>
      <c r="G2635" s="11">
        <v>144</v>
      </c>
      <c r="H2635" s="2" t="s">
        <v>1622</v>
      </c>
      <c r="I2635" s="2" t="s">
        <v>494</v>
      </c>
      <c r="N2635" s="11">
        <v>119807</v>
      </c>
      <c r="O2635" s="11">
        <v>340</v>
      </c>
      <c r="P2635" s="2" t="s">
        <v>18</v>
      </c>
      <c r="Q2635" s="2" t="s">
        <v>19</v>
      </c>
      <c r="R2635" s="14">
        <v>80000000</v>
      </c>
      <c r="S2635" s="9">
        <f t="shared" si="114"/>
        <v>36643346</v>
      </c>
    </row>
    <row r="2636" spans="1:19" ht="13.2">
      <c r="A2636" s="2" t="s">
        <v>3599</v>
      </c>
      <c r="B2636" s="2" t="s">
        <v>3600</v>
      </c>
      <c r="C2636" s="5">
        <v>6</v>
      </c>
      <c r="D2636" s="7">
        <v>2008</v>
      </c>
      <c r="E2636" s="7" t="str">
        <f t="shared" si="115"/>
        <v>2000s</v>
      </c>
      <c r="F2636" s="9">
        <v>60269340</v>
      </c>
      <c r="G2636" s="11">
        <v>145</v>
      </c>
      <c r="H2636" s="2" t="s">
        <v>874</v>
      </c>
      <c r="I2636" s="2" t="s">
        <v>2252</v>
      </c>
      <c r="N2636" s="11">
        <v>34079</v>
      </c>
      <c r="O2636" s="11">
        <v>97</v>
      </c>
      <c r="P2636" s="2" t="s">
        <v>18</v>
      </c>
      <c r="Q2636" s="2" t="s">
        <v>19</v>
      </c>
      <c r="R2636" s="14">
        <v>30000000</v>
      </c>
      <c r="S2636" s="9">
        <f t="shared" si="114"/>
        <v>30269340</v>
      </c>
    </row>
    <row r="2637" spans="1:19" ht="13.2">
      <c r="A2637" s="2" t="s">
        <v>1523</v>
      </c>
      <c r="B2637" s="2" t="s">
        <v>2187</v>
      </c>
      <c r="C2637" s="5">
        <v>6</v>
      </c>
      <c r="D2637" s="7">
        <v>1994</v>
      </c>
      <c r="E2637" s="7" t="str">
        <f t="shared" si="115"/>
        <v>1990s</v>
      </c>
      <c r="F2637" s="9">
        <v>83000000</v>
      </c>
      <c r="G2637" s="11">
        <v>55</v>
      </c>
      <c r="H2637" s="2" t="s">
        <v>1945</v>
      </c>
      <c r="I2637" s="2" t="s">
        <v>729</v>
      </c>
      <c r="N2637" s="11">
        <v>36587</v>
      </c>
      <c r="O2637" s="11">
        <v>95</v>
      </c>
      <c r="P2637" s="2" t="s">
        <v>18</v>
      </c>
      <c r="Q2637" s="2" t="s">
        <v>19</v>
      </c>
      <c r="R2637" s="14">
        <v>55000000</v>
      </c>
      <c r="S2637" s="9">
        <f t="shared" si="114"/>
        <v>28000000</v>
      </c>
    </row>
    <row r="2638" spans="1:19" ht="13.2">
      <c r="A2638" s="2" t="s">
        <v>4547</v>
      </c>
      <c r="B2638" s="2" t="s">
        <v>5818</v>
      </c>
      <c r="C2638" s="5">
        <v>6</v>
      </c>
      <c r="D2638" s="7">
        <v>2016</v>
      </c>
      <c r="E2638" s="7" t="str">
        <f t="shared" si="115"/>
        <v>2010s</v>
      </c>
      <c r="F2638" s="9">
        <v>35794166</v>
      </c>
      <c r="G2638" s="11">
        <v>159</v>
      </c>
      <c r="H2638" s="2" t="s">
        <v>1482</v>
      </c>
      <c r="I2638" s="2" t="s">
        <v>65</v>
      </c>
      <c r="N2638" s="11">
        <v>35654</v>
      </c>
      <c r="O2638" s="11">
        <v>155</v>
      </c>
      <c r="P2638" s="2" t="s">
        <v>18</v>
      </c>
      <c r="Q2638" s="2" t="s">
        <v>19</v>
      </c>
      <c r="R2638" s="14">
        <v>10000000</v>
      </c>
      <c r="S2638" s="9">
        <f t="shared" si="114"/>
        <v>25794166</v>
      </c>
    </row>
    <row r="2639" spans="1:19" ht="13.2">
      <c r="A2639" s="2" t="s">
        <v>5703</v>
      </c>
      <c r="B2639" s="2" t="s">
        <v>5704</v>
      </c>
      <c r="C2639" s="5">
        <v>6</v>
      </c>
      <c r="D2639" s="7">
        <v>2016</v>
      </c>
      <c r="E2639" s="7" t="str">
        <f t="shared" si="115"/>
        <v>2010s</v>
      </c>
      <c r="F2639" s="9">
        <v>35537564</v>
      </c>
      <c r="G2639" s="11">
        <v>158</v>
      </c>
      <c r="H2639" s="2" t="s">
        <v>869</v>
      </c>
      <c r="I2639" s="2" t="s">
        <v>910</v>
      </c>
      <c r="N2639" s="11">
        <v>49671</v>
      </c>
      <c r="O2639" s="11">
        <v>166</v>
      </c>
      <c r="P2639" s="2" t="s">
        <v>18</v>
      </c>
      <c r="Q2639" s="2" t="s">
        <v>19</v>
      </c>
      <c r="R2639" s="14">
        <v>11500000</v>
      </c>
      <c r="S2639" s="9">
        <f t="shared" si="114"/>
        <v>24037564</v>
      </c>
    </row>
    <row r="2640" spans="1:19" ht="13.2">
      <c r="A2640" s="2" t="s">
        <v>711</v>
      </c>
      <c r="B2640" s="2" t="s">
        <v>1784</v>
      </c>
      <c r="C2640" s="5">
        <v>6</v>
      </c>
      <c r="D2640" s="7">
        <v>1996</v>
      </c>
      <c r="E2640" s="7" t="str">
        <f t="shared" si="115"/>
        <v>1990s</v>
      </c>
      <c r="F2640" s="9">
        <v>70450000</v>
      </c>
      <c r="G2640" s="11">
        <v>72</v>
      </c>
      <c r="H2640" s="2" t="s">
        <v>200</v>
      </c>
      <c r="I2640" s="2" t="s">
        <v>271</v>
      </c>
      <c r="N2640" s="11">
        <v>77390</v>
      </c>
      <c r="O2640" s="11">
        <v>189</v>
      </c>
      <c r="P2640" s="2" t="s">
        <v>18</v>
      </c>
      <c r="Q2640" s="2" t="s">
        <v>19</v>
      </c>
      <c r="R2640" s="14">
        <v>50000000</v>
      </c>
      <c r="S2640" s="9">
        <f t="shared" si="114"/>
        <v>20450000</v>
      </c>
    </row>
    <row r="2641" spans="1:19" ht="13.2">
      <c r="A2641" s="2" t="s">
        <v>2903</v>
      </c>
      <c r="B2641" s="2" t="s">
        <v>3271</v>
      </c>
      <c r="C2641" s="5">
        <v>6</v>
      </c>
      <c r="D2641" s="7">
        <v>2016</v>
      </c>
      <c r="E2641" s="7" t="str">
        <f t="shared" si="115"/>
        <v>2010s</v>
      </c>
      <c r="F2641" s="9">
        <v>55291815</v>
      </c>
      <c r="G2641" s="11">
        <v>177</v>
      </c>
      <c r="H2641" s="2" t="s">
        <v>869</v>
      </c>
      <c r="I2641" s="2" t="s">
        <v>282</v>
      </c>
      <c r="N2641" s="11">
        <v>28041</v>
      </c>
      <c r="O2641" s="11">
        <v>111</v>
      </c>
      <c r="P2641" s="2" t="s">
        <v>18</v>
      </c>
      <c r="Q2641" s="2" t="s">
        <v>19</v>
      </c>
      <c r="R2641" s="14">
        <v>35000000</v>
      </c>
      <c r="S2641" s="9">
        <f t="shared" si="114"/>
        <v>20291815</v>
      </c>
    </row>
    <row r="2642" spans="1:19" ht="13.2">
      <c r="A2642" s="2" t="s">
        <v>5590</v>
      </c>
      <c r="B2642" s="2" t="s">
        <v>5591</v>
      </c>
      <c r="C2642" s="5">
        <v>6</v>
      </c>
      <c r="D2642" s="7">
        <v>2008</v>
      </c>
      <c r="E2642" s="7" t="str">
        <f t="shared" si="115"/>
        <v>2000s</v>
      </c>
      <c r="F2642" s="9">
        <v>31691811</v>
      </c>
      <c r="G2642" s="11">
        <v>198</v>
      </c>
      <c r="H2642" s="2" t="s">
        <v>2057</v>
      </c>
      <c r="I2642" s="2" t="s">
        <v>2896</v>
      </c>
      <c r="N2642" s="11">
        <v>57446</v>
      </c>
      <c r="O2642" s="11">
        <v>369</v>
      </c>
      <c r="P2642" s="2" t="s">
        <v>18</v>
      </c>
      <c r="Q2642" s="2" t="s">
        <v>19</v>
      </c>
      <c r="R2642" s="14">
        <v>12000000</v>
      </c>
      <c r="S2642" s="9">
        <f t="shared" si="114"/>
        <v>19691811</v>
      </c>
    </row>
    <row r="2643" spans="1:19" ht="13.2">
      <c r="A2643" s="2" t="s">
        <v>4942</v>
      </c>
      <c r="B2643" s="2" t="s">
        <v>5723</v>
      </c>
      <c r="C2643" s="5">
        <v>6</v>
      </c>
      <c r="D2643" s="7">
        <v>2009</v>
      </c>
      <c r="E2643" s="7" t="str">
        <f t="shared" si="115"/>
        <v>2000s</v>
      </c>
      <c r="F2643" s="9">
        <v>27669413</v>
      </c>
      <c r="G2643" s="11">
        <v>156</v>
      </c>
      <c r="H2643" s="2" t="s">
        <v>2379</v>
      </c>
      <c r="I2643" s="2" t="s">
        <v>2699</v>
      </c>
      <c r="N2643" s="11">
        <v>76207</v>
      </c>
      <c r="O2643" s="11">
        <v>194</v>
      </c>
      <c r="P2643" s="2" t="s">
        <v>18</v>
      </c>
      <c r="Q2643" s="2" t="s">
        <v>161</v>
      </c>
      <c r="R2643" s="14">
        <v>11000000</v>
      </c>
      <c r="S2643" s="9">
        <f t="shared" si="114"/>
        <v>16669413</v>
      </c>
    </row>
    <row r="2644" spans="1:19" ht="13.2">
      <c r="A2644" s="2" t="s">
        <v>4848</v>
      </c>
      <c r="B2644" s="2" t="s">
        <v>5170</v>
      </c>
      <c r="C2644" s="5">
        <v>6</v>
      </c>
      <c r="D2644" s="7">
        <v>1998</v>
      </c>
      <c r="E2644" s="7" t="str">
        <f t="shared" si="115"/>
        <v>1990s</v>
      </c>
      <c r="F2644" s="9">
        <v>29106737</v>
      </c>
      <c r="G2644" s="11">
        <v>65</v>
      </c>
      <c r="H2644" s="2" t="s">
        <v>750</v>
      </c>
      <c r="I2644" s="2" t="s">
        <v>1315</v>
      </c>
      <c r="N2644" s="11">
        <v>15582</v>
      </c>
      <c r="O2644" s="11">
        <v>132</v>
      </c>
      <c r="P2644" s="2" t="s">
        <v>18</v>
      </c>
      <c r="Q2644" s="2" t="s">
        <v>19</v>
      </c>
      <c r="R2644" s="14">
        <v>15000000</v>
      </c>
      <c r="S2644" s="9">
        <f t="shared" si="114"/>
        <v>14106737</v>
      </c>
    </row>
    <row r="2645" spans="1:19" ht="13.2">
      <c r="A2645" s="2" t="s">
        <v>1054</v>
      </c>
      <c r="B2645" s="2" t="s">
        <v>2201</v>
      </c>
      <c r="C2645" s="5">
        <v>6</v>
      </c>
      <c r="D2645" s="7">
        <v>2011</v>
      </c>
      <c r="E2645" s="7" t="str">
        <f t="shared" si="115"/>
        <v>2010s</v>
      </c>
      <c r="F2645" s="9">
        <v>68218041</v>
      </c>
      <c r="G2645" s="11">
        <v>189</v>
      </c>
      <c r="H2645" s="2" t="s">
        <v>297</v>
      </c>
      <c r="I2645" s="2" t="s">
        <v>2200</v>
      </c>
      <c r="N2645" s="11">
        <v>67191</v>
      </c>
      <c r="O2645" s="11">
        <v>108</v>
      </c>
      <c r="P2645" s="2" t="s">
        <v>18</v>
      </c>
      <c r="Q2645" s="2" t="s">
        <v>19</v>
      </c>
      <c r="R2645" s="14">
        <v>55000000</v>
      </c>
      <c r="S2645" s="9">
        <f t="shared" si="114"/>
        <v>13218041</v>
      </c>
    </row>
    <row r="2646" spans="1:19" ht="13.2">
      <c r="A2646" s="2" t="s">
        <v>1086</v>
      </c>
      <c r="B2646" s="2" t="s">
        <v>2577</v>
      </c>
      <c r="C2646" s="5">
        <v>6</v>
      </c>
      <c r="D2646" s="7">
        <v>1996</v>
      </c>
      <c r="E2646" s="7" t="str">
        <f t="shared" si="115"/>
        <v>1990s</v>
      </c>
      <c r="F2646" s="9">
        <v>60154431</v>
      </c>
      <c r="G2646" s="11">
        <v>72</v>
      </c>
      <c r="H2646" s="2" t="s">
        <v>2576</v>
      </c>
      <c r="I2646" s="2" t="s">
        <v>502</v>
      </c>
      <c r="N2646" s="11">
        <v>122347</v>
      </c>
      <c r="O2646" s="11">
        <v>345</v>
      </c>
      <c r="P2646" s="2" t="s">
        <v>18</v>
      </c>
      <c r="Q2646" s="2" t="s">
        <v>19</v>
      </c>
      <c r="R2646" s="14">
        <v>47000000</v>
      </c>
      <c r="S2646" s="9">
        <f t="shared" si="114"/>
        <v>13154431</v>
      </c>
    </row>
    <row r="2647" spans="1:19" ht="13.2">
      <c r="A2647" s="2" t="s">
        <v>3177</v>
      </c>
      <c r="B2647" s="2" t="s">
        <v>3178</v>
      </c>
      <c r="C2647" s="5">
        <v>6</v>
      </c>
      <c r="D2647" s="7">
        <v>2008</v>
      </c>
      <c r="E2647" s="7" t="str">
        <f t="shared" si="115"/>
        <v>2000s</v>
      </c>
      <c r="F2647" s="9">
        <v>48006503</v>
      </c>
      <c r="G2647" s="11">
        <v>139</v>
      </c>
      <c r="H2647" s="2" t="s">
        <v>441</v>
      </c>
      <c r="I2647" s="2" t="s">
        <v>361</v>
      </c>
      <c r="N2647" s="11">
        <v>28109</v>
      </c>
      <c r="O2647" s="11">
        <v>110</v>
      </c>
      <c r="P2647" s="2" t="s">
        <v>18</v>
      </c>
      <c r="Q2647" s="2" t="s">
        <v>19</v>
      </c>
      <c r="R2647" s="14">
        <v>37000000</v>
      </c>
      <c r="S2647" s="9">
        <f t="shared" si="114"/>
        <v>11006503</v>
      </c>
    </row>
    <row r="2648" spans="1:19" ht="13.2">
      <c r="A2648" s="2" t="s">
        <v>6842</v>
      </c>
      <c r="B2648" s="2" t="s">
        <v>6843</v>
      </c>
      <c r="C2648" s="5">
        <v>6</v>
      </c>
      <c r="D2648" s="7">
        <v>1987</v>
      </c>
      <c r="E2648" s="7" t="str">
        <f t="shared" si="115"/>
        <v>1980s</v>
      </c>
      <c r="F2648" s="9">
        <v>14000000</v>
      </c>
      <c r="G2648" s="11">
        <v>95</v>
      </c>
      <c r="H2648" s="2" t="s">
        <v>3536</v>
      </c>
      <c r="I2648" s="2" t="s">
        <v>3515</v>
      </c>
      <c r="N2648" s="11">
        <v>15956</v>
      </c>
      <c r="O2648" s="11">
        <v>118</v>
      </c>
      <c r="P2648" s="2" t="s">
        <v>18</v>
      </c>
      <c r="Q2648" s="2" t="s">
        <v>19</v>
      </c>
      <c r="R2648" s="14">
        <v>3500000</v>
      </c>
      <c r="S2648" s="9">
        <f t="shared" si="114"/>
        <v>10500000</v>
      </c>
    </row>
    <row r="2649" spans="1:19" ht="13.2">
      <c r="A2649" s="2" t="s">
        <v>1150</v>
      </c>
      <c r="B2649" s="2" t="s">
        <v>5728</v>
      </c>
      <c r="C2649" s="5">
        <v>6</v>
      </c>
      <c r="D2649" s="7">
        <v>1992</v>
      </c>
      <c r="E2649" s="7" t="str">
        <f t="shared" si="115"/>
        <v>1990s</v>
      </c>
      <c r="F2649" s="9">
        <v>21370057</v>
      </c>
      <c r="G2649" s="11">
        <v>33</v>
      </c>
      <c r="H2649" s="2" t="s">
        <v>1093</v>
      </c>
      <c r="I2649" s="2" t="s">
        <v>5727</v>
      </c>
      <c r="N2649" s="11">
        <v>9903</v>
      </c>
      <c r="O2649" s="11">
        <v>80</v>
      </c>
      <c r="P2649" s="2" t="s">
        <v>18</v>
      </c>
      <c r="Q2649" s="2" t="s">
        <v>19</v>
      </c>
      <c r="R2649" s="14">
        <v>12000000</v>
      </c>
      <c r="S2649" s="9">
        <f t="shared" si="114"/>
        <v>9370057</v>
      </c>
    </row>
    <row r="2650" spans="1:19" ht="13.2">
      <c r="A2650" s="2" t="s">
        <v>1051</v>
      </c>
      <c r="B2650" s="2" t="s">
        <v>4107</v>
      </c>
      <c r="C2650" s="5">
        <v>6</v>
      </c>
      <c r="D2650" s="7">
        <v>2014</v>
      </c>
      <c r="E2650" s="7" t="str">
        <f t="shared" si="115"/>
        <v>2010s</v>
      </c>
      <c r="F2650" s="9">
        <v>33631221</v>
      </c>
      <c r="G2650" s="11">
        <v>175</v>
      </c>
      <c r="H2650" s="2" t="s">
        <v>1093</v>
      </c>
      <c r="I2650" s="2" t="s">
        <v>3515</v>
      </c>
      <c r="N2650" s="11">
        <v>48559</v>
      </c>
      <c r="O2650" s="11">
        <v>145</v>
      </c>
      <c r="P2650" s="2" t="s">
        <v>18</v>
      </c>
      <c r="Q2650" s="2" t="s">
        <v>19</v>
      </c>
      <c r="R2650" s="14">
        <v>25000000</v>
      </c>
      <c r="S2650" s="9">
        <f t="shared" si="114"/>
        <v>8631221</v>
      </c>
    </row>
    <row r="2651" spans="1:19" ht="13.2">
      <c r="A2651" s="2" t="s">
        <v>426</v>
      </c>
      <c r="B2651" s="2" t="s">
        <v>1789</v>
      </c>
      <c r="C2651" s="5">
        <v>6</v>
      </c>
      <c r="D2651" s="7">
        <v>2006</v>
      </c>
      <c r="E2651" s="7" t="str">
        <f t="shared" si="115"/>
        <v>2000s</v>
      </c>
      <c r="F2651" s="9">
        <v>70236496</v>
      </c>
      <c r="G2651" s="11">
        <v>242</v>
      </c>
      <c r="H2651" s="2" t="s">
        <v>1397</v>
      </c>
      <c r="I2651" s="2" t="s">
        <v>395</v>
      </c>
      <c r="N2651" s="11">
        <v>67395</v>
      </c>
      <c r="O2651" s="11">
        <v>564</v>
      </c>
      <c r="P2651" s="2" t="s">
        <v>18</v>
      </c>
      <c r="Q2651" s="2" t="s">
        <v>19</v>
      </c>
      <c r="R2651" s="14">
        <v>63000000</v>
      </c>
      <c r="S2651" s="9">
        <f t="shared" si="114"/>
        <v>7236496</v>
      </c>
    </row>
    <row r="2652" spans="1:19" ht="13.2">
      <c r="A2652" s="2" t="s">
        <v>2662</v>
      </c>
      <c r="B2652" s="2" t="s">
        <v>2976</v>
      </c>
      <c r="C2652" s="5">
        <v>6</v>
      </c>
      <c r="D2652" s="7">
        <v>1994</v>
      </c>
      <c r="E2652" s="7" t="str">
        <f t="shared" si="115"/>
        <v>1990s</v>
      </c>
      <c r="F2652" s="9">
        <v>32055248</v>
      </c>
      <c r="G2652" s="11">
        <v>70</v>
      </c>
      <c r="H2652" s="2" t="s">
        <v>2975</v>
      </c>
      <c r="I2652" s="2" t="s">
        <v>1455</v>
      </c>
      <c r="N2652" s="11">
        <v>18723</v>
      </c>
      <c r="O2652" s="11">
        <v>146</v>
      </c>
      <c r="P2652" s="2" t="s">
        <v>18</v>
      </c>
      <c r="Q2652" s="2" t="s">
        <v>19</v>
      </c>
      <c r="R2652" s="14">
        <v>25000000</v>
      </c>
      <c r="S2652" s="9">
        <f t="shared" si="114"/>
        <v>7055248</v>
      </c>
    </row>
    <row r="2653" spans="1:19" ht="13.2">
      <c r="A2653" s="2" t="s">
        <v>5154</v>
      </c>
      <c r="B2653" s="2" t="s">
        <v>6269</v>
      </c>
      <c r="C2653" s="5">
        <v>6</v>
      </c>
      <c r="D2653" s="7">
        <v>2003</v>
      </c>
      <c r="E2653" s="7" t="str">
        <f t="shared" si="115"/>
        <v>2000s</v>
      </c>
      <c r="F2653" s="9">
        <v>12583510</v>
      </c>
      <c r="G2653" s="11">
        <v>202</v>
      </c>
      <c r="H2653" s="2" t="s">
        <v>2897</v>
      </c>
      <c r="I2653" s="2" t="s">
        <v>5576</v>
      </c>
      <c r="N2653" s="11">
        <v>60709</v>
      </c>
      <c r="O2653" s="11">
        <v>922</v>
      </c>
      <c r="P2653" s="2" t="s">
        <v>18</v>
      </c>
      <c r="Q2653" s="2" t="s">
        <v>19</v>
      </c>
      <c r="R2653" s="14">
        <v>7000000</v>
      </c>
      <c r="S2653" s="9">
        <f t="shared" si="114"/>
        <v>5583510</v>
      </c>
    </row>
    <row r="2654" spans="1:19" ht="13.2">
      <c r="A2654" s="2" t="s">
        <v>696</v>
      </c>
      <c r="B2654" s="2" t="s">
        <v>2945</v>
      </c>
      <c r="C2654" s="5">
        <v>6</v>
      </c>
      <c r="D2654" s="7">
        <v>1992</v>
      </c>
      <c r="E2654" s="7" t="str">
        <f t="shared" si="115"/>
        <v>1990s</v>
      </c>
      <c r="F2654" s="9">
        <v>45500797</v>
      </c>
      <c r="G2654" s="11">
        <v>25</v>
      </c>
      <c r="H2654" s="2" t="s">
        <v>1180</v>
      </c>
      <c r="I2654" s="2" t="s">
        <v>2944</v>
      </c>
      <c r="N2654" s="11">
        <v>17443</v>
      </c>
      <c r="O2654" s="11">
        <v>56</v>
      </c>
      <c r="P2654" s="2" t="s">
        <v>18</v>
      </c>
      <c r="Q2654" s="2" t="s">
        <v>19</v>
      </c>
      <c r="R2654" s="14">
        <v>40000000</v>
      </c>
      <c r="S2654" s="9">
        <f t="shared" si="114"/>
        <v>5500797</v>
      </c>
    </row>
    <row r="2655" spans="1:19" ht="13.2">
      <c r="A2655" s="2" t="s">
        <v>7314</v>
      </c>
      <c r="B2655" s="2" t="s">
        <v>7315</v>
      </c>
      <c r="C2655" s="5">
        <v>6</v>
      </c>
      <c r="D2655" s="7">
        <v>2013</v>
      </c>
      <c r="E2655" s="7" t="str">
        <f t="shared" si="115"/>
        <v>2010s</v>
      </c>
      <c r="F2655" s="9">
        <v>2859955</v>
      </c>
      <c r="G2655" s="11">
        <v>10</v>
      </c>
      <c r="H2655" s="2" t="s">
        <v>1822</v>
      </c>
      <c r="I2655" s="2" t="s">
        <v>357</v>
      </c>
      <c r="N2655" s="11">
        <v>2417</v>
      </c>
      <c r="O2655" s="11">
        <v>32</v>
      </c>
      <c r="P2655" s="2" t="s">
        <v>18</v>
      </c>
      <c r="Q2655" s="2" t="s">
        <v>19</v>
      </c>
      <c r="R2655" s="14">
        <v>1200000</v>
      </c>
      <c r="S2655" s="9">
        <f t="shared" si="114"/>
        <v>1659955</v>
      </c>
    </row>
    <row r="2656" spans="1:19" ht="13.2">
      <c r="A2656" s="2" t="s">
        <v>4304</v>
      </c>
      <c r="B2656" s="2" t="s">
        <v>6945</v>
      </c>
      <c r="C2656" s="5">
        <v>6</v>
      </c>
      <c r="D2656" s="7">
        <v>1996</v>
      </c>
      <c r="E2656" s="7" t="str">
        <f t="shared" si="115"/>
        <v>1990s</v>
      </c>
      <c r="F2656" s="9">
        <v>4109095</v>
      </c>
      <c r="G2656" s="11">
        <v>33</v>
      </c>
      <c r="H2656" s="2" t="s">
        <v>6944</v>
      </c>
      <c r="I2656" s="2" t="s">
        <v>1706</v>
      </c>
      <c r="N2656" s="11">
        <v>8239</v>
      </c>
      <c r="O2656" s="11">
        <v>92</v>
      </c>
      <c r="P2656" s="2" t="s">
        <v>18</v>
      </c>
      <c r="Q2656" s="2" t="s">
        <v>19</v>
      </c>
      <c r="R2656" s="14">
        <v>3000000</v>
      </c>
      <c r="S2656" s="9">
        <f t="shared" si="114"/>
        <v>1109095</v>
      </c>
    </row>
    <row r="2657" spans="1:19" ht="13.2">
      <c r="A2657" s="2" t="s">
        <v>5360</v>
      </c>
      <c r="B2657" s="2" t="s">
        <v>5361</v>
      </c>
      <c r="C2657" s="5">
        <v>6</v>
      </c>
      <c r="D2657" s="7">
        <v>1998</v>
      </c>
      <c r="E2657" s="7" t="str">
        <f t="shared" si="115"/>
        <v>1990s</v>
      </c>
      <c r="F2657" s="9">
        <v>15062898</v>
      </c>
      <c r="G2657" s="11">
        <v>37</v>
      </c>
      <c r="H2657" s="2" t="s">
        <v>869</v>
      </c>
      <c r="I2657" s="2" t="s">
        <v>2169</v>
      </c>
      <c r="N2657" s="11">
        <v>11729</v>
      </c>
      <c r="O2657" s="11">
        <v>106</v>
      </c>
      <c r="P2657" s="2" t="s">
        <v>18</v>
      </c>
      <c r="Q2657" s="2" t="s">
        <v>19</v>
      </c>
      <c r="R2657" s="14">
        <v>14000000</v>
      </c>
      <c r="S2657" s="9">
        <f t="shared" si="114"/>
        <v>1062898</v>
      </c>
    </row>
    <row r="2658" spans="1:19" ht="13.2">
      <c r="A2658" s="2" t="s">
        <v>7545</v>
      </c>
      <c r="B2658" s="2" t="s">
        <v>7555</v>
      </c>
      <c r="C2658" s="5">
        <v>6</v>
      </c>
      <c r="D2658" s="7">
        <v>2003</v>
      </c>
      <c r="E2658" s="7" t="str">
        <f t="shared" si="115"/>
        <v>2000s</v>
      </c>
      <c r="F2658" s="9">
        <v>1111615</v>
      </c>
      <c r="G2658" s="11">
        <v>3</v>
      </c>
      <c r="H2658" s="2" t="s">
        <v>5619</v>
      </c>
      <c r="I2658" s="2" t="s">
        <v>7139</v>
      </c>
      <c r="N2658" s="11">
        <v>651</v>
      </c>
      <c r="O2658" s="11">
        <v>34</v>
      </c>
      <c r="P2658" s="2" t="s">
        <v>18</v>
      </c>
      <c r="Q2658" s="2" t="s">
        <v>19</v>
      </c>
      <c r="R2658" s="14">
        <v>500000</v>
      </c>
      <c r="S2658" s="9">
        <f t="shared" si="114"/>
        <v>611615</v>
      </c>
    </row>
    <row r="2659" spans="1:19" ht="13.2">
      <c r="A2659" s="2" t="s">
        <v>7463</v>
      </c>
      <c r="B2659" s="2" t="s">
        <v>7464</v>
      </c>
      <c r="C2659" s="5">
        <v>6</v>
      </c>
      <c r="D2659" s="7">
        <v>2012</v>
      </c>
      <c r="E2659" s="7" t="str">
        <f t="shared" si="115"/>
        <v>2010s</v>
      </c>
      <c r="F2659" s="9">
        <v>1243961</v>
      </c>
      <c r="G2659" s="11">
        <v>115</v>
      </c>
      <c r="H2659" s="2" t="s">
        <v>869</v>
      </c>
      <c r="I2659" s="2" t="s">
        <v>4531</v>
      </c>
      <c r="N2659" s="11">
        <v>13421</v>
      </c>
      <c r="O2659" s="11">
        <v>34</v>
      </c>
      <c r="P2659" s="2" t="s">
        <v>18</v>
      </c>
      <c r="Q2659" s="2" t="s">
        <v>19</v>
      </c>
      <c r="R2659" s="14">
        <v>850000</v>
      </c>
      <c r="S2659" s="9">
        <f t="shared" si="114"/>
        <v>393961</v>
      </c>
    </row>
    <row r="2660" spans="1:19" ht="13.2">
      <c r="A2660" s="2" t="s">
        <v>5218</v>
      </c>
      <c r="B2660" s="2" t="s">
        <v>5219</v>
      </c>
      <c r="C2660" s="5">
        <v>6</v>
      </c>
      <c r="D2660" s="7">
        <v>1984</v>
      </c>
      <c r="E2660" s="7" t="str">
        <f t="shared" si="115"/>
        <v>1980s</v>
      </c>
      <c r="F2660" s="9">
        <v>15100000</v>
      </c>
      <c r="G2660" s="11">
        <v>45</v>
      </c>
      <c r="H2660" s="2" t="s">
        <v>1133</v>
      </c>
      <c r="I2660" s="2" t="s">
        <v>1409</v>
      </c>
      <c r="N2660" s="11">
        <v>22797</v>
      </c>
      <c r="O2660" s="11">
        <v>96</v>
      </c>
      <c r="P2660" s="2" t="s">
        <v>18</v>
      </c>
      <c r="Q2660" s="2" t="s">
        <v>19</v>
      </c>
      <c r="R2660" s="14">
        <v>15000000</v>
      </c>
      <c r="S2660" s="9">
        <f t="shared" si="114"/>
        <v>100000</v>
      </c>
    </row>
    <row r="2661" spans="1:19" ht="13.2">
      <c r="A2661" s="2" t="s">
        <v>7560</v>
      </c>
      <c r="B2661" s="2" t="s">
        <v>7561</v>
      </c>
      <c r="C2661" s="5">
        <v>6</v>
      </c>
      <c r="D2661" s="7">
        <v>2001</v>
      </c>
      <c r="E2661" s="7" t="str">
        <f t="shared" si="115"/>
        <v>2000s</v>
      </c>
      <c r="F2661" s="9">
        <v>295468</v>
      </c>
      <c r="G2661" s="11">
        <v>25</v>
      </c>
      <c r="H2661" s="2" t="s">
        <v>874</v>
      </c>
      <c r="I2661" s="2" t="s">
        <v>86</v>
      </c>
      <c r="N2661" s="11">
        <v>709</v>
      </c>
      <c r="O2661" s="11">
        <v>34</v>
      </c>
      <c r="P2661" s="2" t="s">
        <v>18</v>
      </c>
      <c r="Q2661" s="2" t="s">
        <v>19</v>
      </c>
      <c r="R2661" s="14">
        <v>500000</v>
      </c>
      <c r="S2661" s="9">
        <f t="shared" si="114"/>
        <v>-204532</v>
      </c>
    </row>
    <row r="2662" spans="1:19" ht="13.2">
      <c r="A2662" s="2" t="s">
        <v>7321</v>
      </c>
      <c r="B2662" s="2" t="s">
        <v>7322</v>
      </c>
      <c r="C2662" s="5">
        <v>6</v>
      </c>
      <c r="D2662" s="7">
        <v>2012</v>
      </c>
      <c r="E2662" s="7" t="str">
        <f t="shared" si="115"/>
        <v>2010s</v>
      </c>
      <c r="F2662" s="9">
        <v>594904</v>
      </c>
      <c r="G2662" s="11">
        <v>38</v>
      </c>
      <c r="H2662" s="2" t="s">
        <v>1278</v>
      </c>
      <c r="I2662" s="2" t="s">
        <v>3146</v>
      </c>
      <c r="N2662" s="11">
        <v>2582</v>
      </c>
      <c r="O2662" s="11">
        <v>89</v>
      </c>
      <c r="P2662" s="2" t="s">
        <v>18</v>
      </c>
      <c r="Q2662" s="2" t="s">
        <v>19</v>
      </c>
      <c r="R2662" s="14">
        <v>1200000</v>
      </c>
      <c r="S2662" s="9">
        <f t="shared" si="114"/>
        <v>-605096</v>
      </c>
    </row>
    <row r="2663" spans="1:19" ht="13.2">
      <c r="A2663" s="2" t="s">
        <v>3349</v>
      </c>
      <c r="B2663" s="2" t="s">
        <v>7434</v>
      </c>
      <c r="C2663" s="5">
        <v>6</v>
      </c>
      <c r="D2663" s="7">
        <v>2000</v>
      </c>
      <c r="E2663" s="7" t="str">
        <f t="shared" si="115"/>
        <v>2000s</v>
      </c>
      <c r="F2663" s="9">
        <v>12996</v>
      </c>
      <c r="G2663" s="11">
        <v>29</v>
      </c>
      <c r="H2663" s="2" t="s">
        <v>536</v>
      </c>
      <c r="I2663" s="2" t="s">
        <v>141</v>
      </c>
      <c r="N2663" s="11">
        <v>1938</v>
      </c>
      <c r="O2663" s="11">
        <v>54</v>
      </c>
      <c r="P2663" s="2" t="s">
        <v>18</v>
      </c>
      <c r="Q2663" s="2" t="s">
        <v>19</v>
      </c>
      <c r="R2663" s="14">
        <v>1000000</v>
      </c>
      <c r="S2663" s="9">
        <f t="shared" si="114"/>
        <v>-987004</v>
      </c>
    </row>
    <row r="2664" spans="1:19" ht="13.2">
      <c r="A2664" s="2" t="s">
        <v>7013</v>
      </c>
      <c r="B2664" s="2" t="s">
        <v>7014</v>
      </c>
      <c r="C2664" s="5">
        <v>6</v>
      </c>
      <c r="D2664" s="7">
        <v>2006</v>
      </c>
      <c r="E2664" s="7" t="str">
        <f t="shared" si="115"/>
        <v>2000s</v>
      </c>
      <c r="F2664" s="9">
        <v>475000</v>
      </c>
      <c r="G2664" s="11">
        <v>20</v>
      </c>
      <c r="H2664" s="2" t="s">
        <v>1879</v>
      </c>
      <c r="I2664" s="2" t="s">
        <v>354</v>
      </c>
      <c r="N2664" s="11">
        <v>6930</v>
      </c>
      <c r="O2664" s="11">
        <v>53</v>
      </c>
      <c r="P2664" s="2" t="s">
        <v>18</v>
      </c>
      <c r="Q2664" s="2" t="s">
        <v>19</v>
      </c>
      <c r="R2664" s="14">
        <v>2800000</v>
      </c>
      <c r="S2664" s="9">
        <f t="shared" si="114"/>
        <v>-2325000</v>
      </c>
    </row>
    <row r="2665" spans="1:19" ht="13.2">
      <c r="A2665" s="2" t="s">
        <v>6211</v>
      </c>
      <c r="B2665" s="2" t="s">
        <v>6212</v>
      </c>
      <c r="C2665" s="5">
        <v>6</v>
      </c>
      <c r="D2665" s="7">
        <v>1984</v>
      </c>
      <c r="E2665" s="7" t="str">
        <f t="shared" si="115"/>
        <v>1980s</v>
      </c>
      <c r="F2665" s="9">
        <v>5100000</v>
      </c>
      <c r="G2665" s="11">
        <v>9</v>
      </c>
      <c r="H2665" s="2" t="s">
        <v>750</v>
      </c>
      <c r="I2665" s="2" t="s">
        <v>1105</v>
      </c>
      <c r="N2665" s="11">
        <v>6595</v>
      </c>
      <c r="O2665" s="11">
        <v>61</v>
      </c>
      <c r="P2665" s="2" t="s">
        <v>18</v>
      </c>
      <c r="Q2665" s="2" t="s">
        <v>30</v>
      </c>
      <c r="R2665" s="14">
        <v>7500000</v>
      </c>
      <c r="S2665" s="9">
        <f t="shared" si="114"/>
        <v>-2400000</v>
      </c>
    </row>
    <row r="2666" spans="1:19" ht="13.2">
      <c r="A2666" s="2" t="s">
        <v>3752</v>
      </c>
      <c r="B2666" s="2" t="s">
        <v>6215</v>
      </c>
      <c r="C2666" s="5">
        <v>6</v>
      </c>
      <c r="D2666" s="7">
        <v>2002</v>
      </c>
      <c r="E2666" s="7" t="str">
        <f t="shared" si="115"/>
        <v>2000s</v>
      </c>
      <c r="F2666" s="9">
        <v>4239767</v>
      </c>
      <c r="G2666" s="11">
        <v>9</v>
      </c>
      <c r="H2666" s="2" t="s">
        <v>2122</v>
      </c>
      <c r="I2666" s="2" t="s">
        <v>6214</v>
      </c>
      <c r="N2666" s="11">
        <v>3709</v>
      </c>
      <c r="O2666" s="11">
        <v>83</v>
      </c>
      <c r="P2666" s="2" t="s">
        <v>18</v>
      </c>
      <c r="Q2666" s="2" t="s">
        <v>161</v>
      </c>
      <c r="R2666" s="14">
        <v>7500000</v>
      </c>
      <c r="S2666" s="9">
        <f t="shared" si="114"/>
        <v>-3260233</v>
      </c>
    </row>
    <row r="2667" spans="1:19" ht="13.2">
      <c r="A2667" s="2" t="s">
        <v>6817</v>
      </c>
      <c r="B2667" s="2" t="s">
        <v>6818</v>
      </c>
      <c r="C2667" s="5">
        <v>6</v>
      </c>
      <c r="D2667" s="7">
        <v>2014</v>
      </c>
      <c r="E2667" s="7" t="str">
        <f t="shared" si="115"/>
        <v>2010s</v>
      </c>
      <c r="F2667" s="9">
        <v>143653</v>
      </c>
      <c r="G2667" s="11">
        <v>31</v>
      </c>
      <c r="H2667" s="2" t="s">
        <v>814</v>
      </c>
      <c r="I2667" s="2" t="s">
        <v>5772</v>
      </c>
      <c r="N2667" s="11">
        <v>1177</v>
      </c>
      <c r="O2667" s="11">
        <v>10</v>
      </c>
      <c r="P2667" s="2" t="s">
        <v>18</v>
      </c>
      <c r="Q2667" s="2" t="s">
        <v>30</v>
      </c>
      <c r="R2667" s="14">
        <v>4000000</v>
      </c>
      <c r="S2667" s="9">
        <f t="shared" si="114"/>
        <v>-3856347</v>
      </c>
    </row>
    <row r="2668" spans="1:19" ht="13.2">
      <c r="A2668" s="2" t="s">
        <v>1709</v>
      </c>
      <c r="B2668" s="2" t="s">
        <v>3214</v>
      </c>
      <c r="C2668" s="5">
        <v>6</v>
      </c>
      <c r="D2668" s="7">
        <v>2011</v>
      </c>
      <c r="E2668" s="7" t="str">
        <f t="shared" si="115"/>
        <v>2010s</v>
      </c>
      <c r="F2668" s="9">
        <v>33037754</v>
      </c>
      <c r="G2668" s="11">
        <v>267</v>
      </c>
      <c r="H2668" s="2" t="s">
        <v>2789</v>
      </c>
      <c r="I2668" s="2" t="s">
        <v>428</v>
      </c>
      <c r="N2668" s="11">
        <v>75864</v>
      </c>
      <c r="O2668" s="11">
        <v>197</v>
      </c>
      <c r="P2668" s="2" t="s">
        <v>18</v>
      </c>
      <c r="Q2668" s="2" t="s">
        <v>19</v>
      </c>
      <c r="R2668" s="14">
        <v>37000000</v>
      </c>
      <c r="S2668" s="9">
        <f t="shared" si="114"/>
        <v>-3962246</v>
      </c>
    </row>
    <row r="2669" spans="1:19" ht="13.2">
      <c r="A2669" s="2" t="s">
        <v>5218</v>
      </c>
      <c r="B2669" s="2" t="s">
        <v>6162</v>
      </c>
      <c r="C2669" s="5">
        <v>6</v>
      </c>
      <c r="D2669" s="7">
        <v>1991</v>
      </c>
      <c r="E2669" s="7" t="str">
        <f t="shared" si="115"/>
        <v>1990s</v>
      </c>
      <c r="F2669" s="9">
        <v>2275557</v>
      </c>
      <c r="G2669" s="11">
        <v>45</v>
      </c>
      <c r="H2669" s="2" t="s">
        <v>245</v>
      </c>
      <c r="I2669" s="2" t="s">
        <v>334</v>
      </c>
      <c r="N2669" s="11">
        <v>12561</v>
      </c>
      <c r="O2669" s="11">
        <v>102</v>
      </c>
      <c r="P2669" s="2" t="s">
        <v>18</v>
      </c>
      <c r="Q2669" s="2" t="s">
        <v>19</v>
      </c>
      <c r="R2669" s="14">
        <v>8000000</v>
      </c>
      <c r="S2669" s="9">
        <f t="shared" si="114"/>
        <v>-5724443</v>
      </c>
    </row>
    <row r="2670" spans="1:19" ht="13.2">
      <c r="A2670" s="2" t="s">
        <v>1596</v>
      </c>
      <c r="B2670" s="2" t="s">
        <v>2761</v>
      </c>
      <c r="C2670" s="5">
        <v>6</v>
      </c>
      <c r="D2670" s="7">
        <v>2000</v>
      </c>
      <c r="E2670" s="7" t="str">
        <f t="shared" si="115"/>
        <v>2000s</v>
      </c>
      <c r="F2670" s="9">
        <v>37035515</v>
      </c>
      <c r="G2670" s="11">
        <v>116</v>
      </c>
      <c r="H2670" s="2" t="s">
        <v>1278</v>
      </c>
      <c r="I2670" s="2" t="s">
        <v>165</v>
      </c>
      <c r="N2670" s="11">
        <v>34597</v>
      </c>
      <c r="O2670" s="11">
        <v>194</v>
      </c>
      <c r="P2670" s="2" t="s">
        <v>18</v>
      </c>
      <c r="Q2670" s="2" t="s">
        <v>19</v>
      </c>
      <c r="R2670" s="14">
        <v>43000000</v>
      </c>
      <c r="S2670" s="9">
        <f t="shared" si="114"/>
        <v>-5964485</v>
      </c>
    </row>
    <row r="2671" spans="1:19" ht="13.2">
      <c r="A2671" s="2" t="s">
        <v>4615</v>
      </c>
      <c r="B2671" s="2" t="s">
        <v>4616</v>
      </c>
      <c r="C2671" s="5">
        <v>6</v>
      </c>
      <c r="D2671" s="7">
        <v>2011</v>
      </c>
      <c r="E2671" s="7" t="str">
        <f t="shared" si="115"/>
        <v>2010s</v>
      </c>
      <c r="F2671" s="9">
        <v>13987482</v>
      </c>
      <c r="G2671" s="11">
        <v>151</v>
      </c>
      <c r="H2671" s="2" t="s">
        <v>874</v>
      </c>
      <c r="I2671" s="2" t="s">
        <v>133</v>
      </c>
      <c r="N2671" s="11">
        <v>58957</v>
      </c>
      <c r="O2671" s="11">
        <v>91</v>
      </c>
      <c r="P2671" s="2" t="s">
        <v>18</v>
      </c>
      <c r="Q2671" s="2" t="s">
        <v>19</v>
      </c>
      <c r="R2671" s="14">
        <v>20000000</v>
      </c>
      <c r="S2671" s="9">
        <f t="shared" si="114"/>
        <v>-6012518</v>
      </c>
    </row>
    <row r="2672" spans="1:19" ht="13.2">
      <c r="A2672" s="2" t="s">
        <v>6319</v>
      </c>
      <c r="B2672" s="2" t="s">
        <v>6320</v>
      </c>
      <c r="C2672" s="5">
        <v>6</v>
      </c>
      <c r="D2672" s="7">
        <v>2010</v>
      </c>
      <c r="E2672" s="7" t="str">
        <f t="shared" si="115"/>
        <v>2010s</v>
      </c>
      <c r="F2672" s="9">
        <v>46451</v>
      </c>
      <c r="G2672" s="11">
        <v>27</v>
      </c>
      <c r="H2672" s="2" t="s">
        <v>2721</v>
      </c>
      <c r="I2672" s="2" t="s">
        <v>55</v>
      </c>
      <c r="N2672" s="11">
        <v>7663</v>
      </c>
      <c r="O2672" s="11">
        <v>38</v>
      </c>
      <c r="P2672" s="2" t="s">
        <v>18</v>
      </c>
      <c r="Q2672" s="2" t="s">
        <v>19</v>
      </c>
      <c r="R2672" s="14">
        <v>7000000</v>
      </c>
      <c r="S2672" s="9">
        <f t="shared" si="114"/>
        <v>-6953549</v>
      </c>
    </row>
    <row r="2673" spans="1:19" ht="13.2">
      <c r="A2673" s="2" t="s">
        <v>5472</v>
      </c>
      <c r="B2673" s="2" t="s">
        <v>5473</v>
      </c>
      <c r="C2673" s="5">
        <v>6</v>
      </c>
      <c r="D2673" s="7">
        <v>1999</v>
      </c>
      <c r="E2673" s="7" t="str">
        <f t="shared" si="115"/>
        <v>1990s</v>
      </c>
      <c r="F2673" s="9">
        <v>5871603</v>
      </c>
      <c r="G2673" s="11">
        <v>39</v>
      </c>
      <c r="H2673" s="2" t="s">
        <v>1945</v>
      </c>
      <c r="I2673" s="2" t="s">
        <v>542</v>
      </c>
      <c r="N2673" s="11">
        <v>3116</v>
      </c>
      <c r="O2673" s="11">
        <v>39</v>
      </c>
      <c r="P2673" s="2" t="s">
        <v>18</v>
      </c>
      <c r="Q2673" s="2" t="s">
        <v>19</v>
      </c>
      <c r="R2673" s="14">
        <v>13000000</v>
      </c>
      <c r="S2673" s="9">
        <f t="shared" si="114"/>
        <v>-7128397</v>
      </c>
    </row>
    <row r="2674" spans="1:19" ht="13.2">
      <c r="A2674" s="2" t="s">
        <v>6186</v>
      </c>
      <c r="B2674" s="2" t="s">
        <v>6187</v>
      </c>
      <c r="C2674" s="5">
        <v>6</v>
      </c>
      <c r="D2674" s="7">
        <v>2008</v>
      </c>
      <c r="E2674" s="7" t="str">
        <f t="shared" si="115"/>
        <v>2000s</v>
      </c>
      <c r="F2674" s="9">
        <v>108662</v>
      </c>
      <c r="G2674" s="11">
        <v>79</v>
      </c>
      <c r="H2674" s="2" t="s">
        <v>3048</v>
      </c>
      <c r="I2674" s="2" t="s">
        <v>2692</v>
      </c>
      <c r="N2674" s="11">
        <v>26849</v>
      </c>
      <c r="O2674" s="11">
        <v>107</v>
      </c>
      <c r="P2674" s="2" t="s">
        <v>18</v>
      </c>
      <c r="Q2674" s="2" t="s">
        <v>19</v>
      </c>
      <c r="R2674" s="14">
        <v>8000000</v>
      </c>
      <c r="S2674" s="9">
        <f t="shared" si="114"/>
        <v>-7891338</v>
      </c>
    </row>
    <row r="2675" spans="1:19" ht="13.2">
      <c r="A2675" s="2" t="s">
        <v>2357</v>
      </c>
      <c r="B2675" s="2" t="s">
        <v>4647</v>
      </c>
      <c r="C2675" s="5">
        <v>6</v>
      </c>
      <c r="D2675" s="7">
        <v>1989</v>
      </c>
      <c r="E2675" s="7" t="str">
        <f t="shared" si="115"/>
        <v>1980s</v>
      </c>
      <c r="F2675" s="9">
        <v>10555348</v>
      </c>
      <c r="G2675" s="11">
        <v>20</v>
      </c>
      <c r="H2675" s="2" t="s">
        <v>555</v>
      </c>
      <c r="I2675" s="2" t="s">
        <v>910</v>
      </c>
      <c r="N2675" s="11">
        <v>17349</v>
      </c>
      <c r="O2675" s="11">
        <v>42</v>
      </c>
      <c r="P2675" s="2" t="s">
        <v>18</v>
      </c>
      <c r="Q2675" s="2" t="s">
        <v>19</v>
      </c>
      <c r="R2675" s="14">
        <v>20000000</v>
      </c>
      <c r="S2675" s="9">
        <f t="shared" si="114"/>
        <v>-9444652</v>
      </c>
    </row>
    <row r="2676" spans="1:19" ht="13.2">
      <c r="A2676" s="2" t="s">
        <v>2010</v>
      </c>
      <c r="B2676" s="2" t="s">
        <v>2565</v>
      </c>
      <c r="C2676" s="5">
        <v>6</v>
      </c>
      <c r="D2676" s="7">
        <v>2000</v>
      </c>
      <c r="E2676" s="7" t="str">
        <f t="shared" si="115"/>
        <v>2000s</v>
      </c>
      <c r="F2676" s="9">
        <v>37879996</v>
      </c>
      <c r="G2676" s="11">
        <v>125</v>
      </c>
      <c r="H2676" s="2" t="s">
        <v>1754</v>
      </c>
      <c r="I2676" s="2" t="s">
        <v>289</v>
      </c>
      <c r="N2676" s="11">
        <v>81888</v>
      </c>
      <c r="O2676" s="11">
        <v>254</v>
      </c>
      <c r="P2676" s="2" t="s">
        <v>18</v>
      </c>
      <c r="Q2676" s="2" t="s">
        <v>19</v>
      </c>
      <c r="R2676" s="14">
        <v>48000000</v>
      </c>
      <c r="S2676" s="9">
        <f t="shared" si="114"/>
        <v>-10120004</v>
      </c>
    </row>
    <row r="2677" spans="1:19" ht="13.2">
      <c r="A2677" s="2" t="s">
        <v>5058</v>
      </c>
      <c r="B2677" s="2" t="s">
        <v>5059</v>
      </c>
      <c r="C2677" s="5">
        <v>6</v>
      </c>
      <c r="D2677" s="7">
        <v>2000</v>
      </c>
      <c r="E2677" s="7" t="str">
        <f t="shared" si="115"/>
        <v>2000s</v>
      </c>
      <c r="F2677" s="9">
        <v>4734235</v>
      </c>
      <c r="G2677" s="11">
        <v>65</v>
      </c>
      <c r="H2677" s="2" t="s">
        <v>2545</v>
      </c>
      <c r="I2677" s="2" t="s">
        <v>2553</v>
      </c>
      <c r="N2677" s="11">
        <v>8217</v>
      </c>
      <c r="O2677" s="11">
        <v>123</v>
      </c>
      <c r="P2677" s="2" t="s">
        <v>18</v>
      </c>
      <c r="Q2677" s="2" t="s">
        <v>19</v>
      </c>
      <c r="R2677" s="14">
        <v>15000000</v>
      </c>
      <c r="S2677" s="9">
        <f t="shared" si="114"/>
        <v>-10265765</v>
      </c>
    </row>
    <row r="2678" spans="1:19" ht="13.2">
      <c r="A2678" s="2" t="s">
        <v>4249</v>
      </c>
      <c r="B2678" s="2" t="s">
        <v>5678</v>
      </c>
      <c r="C2678" s="5">
        <v>6</v>
      </c>
      <c r="D2678" s="7">
        <v>1997</v>
      </c>
      <c r="E2678" s="7" t="str">
        <f t="shared" si="115"/>
        <v>1990s</v>
      </c>
      <c r="F2678" s="9">
        <v>141853</v>
      </c>
      <c r="G2678" s="11">
        <v>25</v>
      </c>
      <c r="H2678" s="2" t="s">
        <v>1278</v>
      </c>
      <c r="I2678" s="2" t="s">
        <v>3466</v>
      </c>
      <c r="N2678" s="11">
        <v>1427</v>
      </c>
      <c r="O2678" s="11">
        <v>12</v>
      </c>
      <c r="P2678" s="2" t="s">
        <v>18</v>
      </c>
      <c r="Q2678" s="2" t="s">
        <v>219</v>
      </c>
      <c r="R2678" s="14">
        <v>12000000</v>
      </c>
      <c r="S2678" s="9">
        <f t="shared" si="114"/>
        <v>-11858147</v>
      </c>
    </row>
    <row r="2679" spans="1:19" ht="13.2">
      <c r="A2679" s="2" t="s">
        <v>1607</v>
      </c>
      <c r="B2679" s="2" t="s">
        <v>2463</v>
      </c>
      <c r="C2679" s="5">
        <v>6</v>
      </c>
      <c r="D2679" s="7">
        <v>2004</v>
      </c>
      <c r="E2679" s="7" t="str">
        <f t="shared" si="115"/>
        <v>2000s</v>
      </c>
      <c r="F2679" s="9">
        <v>37486138</v>
      </c>
      <c r="G2679" s="11">
        <v>93</v>
      </c>
      <c r="H2679" s="2" t="s">
        <v>750</v>
      </c>
      <c r="I2679" s="2" t="s">
        <v>1077</v>
      </c>
      <c r="N2679" s="11">
        <v>30890</v>
      </c>
      <c r="O2679" s="11">
        <v>106</v>
      </c>
      <c r="P2679" s="2" t="s">
        <v>18</v>
      </c>
      <c r="Q2679" s="2" t="s">
        <v>19</v>
      </c>
      <c r="R2679" s="14">
        <v>50000000</v>
      </c>
      <c r="S2679" s="9">
        <f t="shared" si="114"/>
        <v>-12513862</v>
      </c>
    </row>
    <row r="2680" spans="1:19" ht="13.2">
      <c r="A2680" s="2" t="s">
        <v>5238</v>
      </c>
      <c r="B2680" s="2" t="s">
        <v>5871</v>
      </c>
      <c r="C2680" s="5">
        <v>6</v>
      </c>
      <c r="D2680" s="7">
        <v>1999</v>
      </c>
      <c r="E2680" s="7" t="str">
        <f t="shared" si="115"/>
        <v>1990s</v>
      </c>
      <c r="F2680" s="9">
        <v>15156200</v>
      </c>
      <c r="G2680" s="11">
        <v>91</v>
      </c>
      <c r="H2680" s="2" t="s">
        <v>611</v>
      </c>
      <c r="I2680" s="2" t="s">
        <v>5870</v>
      </c>
      <c r="N2680" s="11">
        <v>15358</v>
      </c>
      <c r="O2680" s="11">
        <v>131</v>
      </c>
      <c r="P2680" s="2" t="s">
        <v>18</v>
      </c>
      <c r="Q2680" s="2" t="s">
        <v>19</v>
      </c>
      <c r="R2680" s="14">
        <v>30000000</v>
      </c>
      <c r="S2680" s="9">
        <f t="shared" si="114"/>
        <v>-14843800</v>
      </c>
    </row>
    <row r="2681" spans="1:19" ht="13.2">
      <c r="A2681" s="2" t="s">
        <v>2704</v>
      </c>
      <c r="B2681" s="2" t="s">
        <v>4299</v>
      </c>
      <c r="C2681" s="5">
        <v>6</v>
      </c>
      <c r="D2681" s="7">
        <v>1991</v>
      </c>
      <c r="E2681" s="7" t="str">
        <f t="shared" si="115"/>
        <v>1990s</v>
      </c>
      <c r="F2681" s="9">
        <v>7434726</v>
      </c>
      <c r="G2681" s="11">
        <v>30</v>
      </c>
      <c r="H2681" s="2" t="s">
        <v>4298</v>
      </c>
      <c r="I2681" s="2" t="s">
        <v>917</v>
      </c>
      <c r="N2681" s="11">
        <v>14473</v>
      </c>
      <c r="O2681" s="11">
        <v>81</v>
      </c>
      <c r="P2681" s="2" t="s">
        <v>18</v>
      </c>
      <c r="Q2681" s="2" t="s">
        <v>19</v>
      </c>
      <c r="R2681" s="14">
        <v>23000000</v>
      </c>
      <c r="S2681" s="9">
        <f t="shared" si="114"/>
        <v>-15565274</v>
      </c>
    </row>
    <row r="2682" spans="1:19" ht="13.2">
      <c r="A2682" s="2" t="s">
        <v>3914</v>
      </c>
      <c r="B2682" s="2" t="s">
        <v>3917</v>
      </c>
      <c r="C2682" s="5">
        <v>6</v>
      </c>
      <c r="D2682" s="7">
        <v>1998</v>
      </c>
      <c r="E2682" s="7" t="str">
        <f t="shared" si="115"/>
        <v>1990s</v>
      </c>
      <c r="F2682" s="9">
        <v>10297897</v>
      </c>
      <c r="G2682" s="11">
        <v>63</v>
      </c>
      <c r="H2682" s="2" t="s">
        <v>3916</v>
      </c>
      <c r="I2682" s="2" t="s">
        <v>373</v>
      </c>
      <c r="N2682" s="11">
        <v>8309</v>
      </c>
      <c r="O2682" s="11">
        <v>39</v>
      </c>
      <c r="P2682" s="2" t="s">
        <v>18</v>
      </c>
      <c r="Q2682" s="2" t="s">
        <v>19</v>
      </c>
      <c r="R2682" s="14">
        <v>27000000</v>
      </c>
      <c r="S2682" s="9">
        <f t="shared" si="114"/>
        <v>-16702103</v>
      </c>
    </row>
    <row r="2683" spans="1:19" ht="13.2">
      <c r="A2683" s="2" t="s">
        <v>4922</v>
      </c>
      <c r="B2683" s="2" t="s">
        <v>4924</v>
      </c>
      <c r="C2683" s="5">
        <v>6</v>
      </c>
      <c r="D2683" s="7">
        <v>2002</v>
      </c>
      <c r="E2683" s="7" t="str">
        <f t="shared" si="115"/>
        <v>2000s</v>
      </c>
      <c r="F2683" s="9">
        <v>325491</v>
      </c>
      <c r="G2683" s="11">
        <v>38</v>
      </c>
      <c r="H2683" s="2" t="s">
        <v>1093</v>
      </c>
      <c r="I2683" s="2" t="s">
        <v>4923</v>
      </c>
      <c r="N2683" s="11">
        <v>4387</v>
      </c>
      <c r="O2683" s="11">
        <v>67</v>
      </c>
      <c r="P2683" s="2" t="s">
        <v>18</v>
      </c>
      <c r="Q2683" s="2" t="s">
        <v>19</v>
      </c>
      <c r="R2683" s="14">
        <v>17500000</v>
      </c>
      <c r="S2683" s="9">
        <f t="shared" si="114"/>
        <v>-17174509</v>
      </c>
    </row>
    <row r="2684" spans="1:19" ht="13.2">
      <c r="A2684" s="2" t="s">
        <v>3777</v>
      </c>
      <c r="B2684" s="2" t="s">
        <v>3778</v>
      </c>
      <c r="C2684" s="5">
        <v>6</v>
      </c>
      <c r="D2684" s="7">
        <v>2011</v>
      </c>
      <c r="E2684" s="7" t="str">
        <f t="shared" si="115"/>
        <v>2010s</v>
      </c>
      <c r="F2684" s="9">
        <v>127437</v>
      </c>
      <c r="G2684" s="11">
        <v>63</v>
      </c>
      <c r="H2684" s="2" t="s">
        <v>599</v>
      </c>
      <c r="I2684" s="2" t="s">
        <v>172</v>
      </c>
      <c r="N2684" s="11">
        <v>4670</v>
      </c>
      <c r="O2684" s="11">
        <v>27</v>
      </c>
      <c r="P2684" s="2" t="s">
        <v>1006</v>
      </c>
      <c r="Q2684" s="2" t="s">
        <v>496</v>
      </c>
      <c r="R2684" s="14">
        <v>18000000</v>
      </c>
      <c r="S2684" s="9">
        <f t="shared" si="114"/>
        <v>-17872563</v>
      </c>
    </row>
    <row r="2685" spans="1:19" ht="13.2">
      <c r="A2685" s="2" t="s">
        <v>3460</v>
      </c>
      <c r="B2685" s="2" t="s">
        <v>3462</v>
      </c>
      <c r="C2685" s="5">
        <v>6</v>
      </c>
      <c r="D2685" s="7">
        <v>2008</v>
      </c>
      <c r="E2685" s="7" t="str">
        <f t="shared" si="115"/>
        <v>2000s</v>
      </c>
      <c r="F2685" s="9">
        <v>10955425</v>
      </c>
      <c r="G2685" s="11">
        <v>254</v>
      </c>
      <c r="H2685" s="2" t="s">
        <v>1394</v>
      </c>
      <c r="I2685" s="2" t="s">
        <v>3461</v>
      </c>
      <c r="N2685" s="11">
        <v>62770</v>
      </c>
      <c r="O2685" s="11">
        <v>396</v>
      </c>
      <c r="P2685" s="2" t="s">
        <v>18</v>
      </c>
      <c r="Q2685" s="2" t="s">
        <v>30</v>
      </c>
      <c r="R2685" s="14">
        <v>30000000</v>
      </c>
      <c r="S2685" s="9">
        <f t="shared" si="114"/>
        <v>-19044575</v>
      </c>
    </row>
    <row r="2686" spans="1:19" ht="13.2">
      <c r="A2686" s="2" t="s">
        <v>1969</v>
      </c>
      <c r="B2686" s="2" t="s">
        <v>2038</v>
      </c>
      <c r="C2686" s="5">
        <v>6</v>
      </c>
      <c r="D2686" s="7">
        <v>2008</v>
      </c>
      <c r="E2686" s="7" t="str">
        <f t="shared" si="115"/>
        <v>2000s</v>
      </c>
      <c r="F2686" s="9">
        <v>40076438</v>
      </c>
      <c r="G2686" s="11">
        <v>198</v>
      </c>
      <c r="H2686" s="2" t="s">
        <v>611</v>
      </c>
      <c r="I2686" s="2" t="s">
        <v>910</v>
      </c>
      <c r="N2686" s="11">
        <v>73368</v>
      </c>
      <c r="O2686" s="11">
        <v>248</v>
      </c>
      <c r="P2686" s="2" t="s">
        <v>18</v>
      </c>
      <c r="Q2686" s="2" t="s">
        <v>19</v>
      </c>
      <c r="R2686" s="14">
        <v>60000000</v>
      </c>
      <c r="S2686" s="9">
        <f t="shared" si="114"/>
        <v>-19923562</v>
      </c>
    </row>
    <row r="2687" spans="1:19" ht="13.2">
      <c r="A2687" s="2" t="s">
        <v>2223</v>
      </c>
      <c r="B2687" s="2" t="s">
        <v>2224</v>
      </c>
      <c r="C2687" s="5">
        <v>6</v>
      </c>
      <c r="D2687" s="7">
        <v>2003</v>
      </c>
      <c r="E2687" s="7" t="str">
        <f t="shared" si="115"/>
        <v>2000s</v>
      </c>
      <c r="F2687" s="9">
        <v>34238611</v>
      </c>
      <c r="G2687" s="11">
        <v>135</v>
      </c>
      <c r="H2687" s="2" t="s">
        <v>267</v>
      </c>
      <c r="I2687" s="2" t="s">
        <v>881</v>
      </c>
      <c r="N2687" s="11">
        <v>35830</v>
      </c>
      <c r="O2687" s="11">
        <v>321</v>
      </c>
      <c r="P2687" s="2" t="s">
        <v>18</v>
      </c>
      <c r="Q2687" s="2" t="s">
        <v>19</v>
      </c>
      <c r="R2687" s="14">
        <v>55000000</v>
      </c>
      <c r="S2687" s="9">
        <f t="shared" si="114"/>
        <v>-20761389</v>
      </c>
    </row>
    <row r="2688" spans="1:19" ht="13.2">
      <c r="A2688" s="2" t="s">
        <v>1330</v>
      </c>
      <c r="B2688" s="2" t="s">
        <v>3374</v>
      </c>
      <c r="C2688" s="5">
        <v>6</v>
      </c>
      <c r="D2688" s="7">
        <v>2001</v>
      </c>
      <c r="E2688" s="7" t="str">
        <f t="shared" si="115"/>
        <v>2000s</v>
      </c>
      <c r="F2688" s="9">
        <v>13264986</v>
      </c>
      <c r="G2688" s="11">
        <v>44</v>
      </c>
      <c r="H2688" s="2" t="s">
        <v>3373</v>
      </c>
      <c r="I2688" s="2" t="s">
        <v>2509</v>
      </c>
      <c r="N2688" s="11">
        <v>12077</v>
      </c>
      <c r="O2688" s="11">
        <v>162</v>
      </c>
      <c r="P2688" s="2" t="s">
        <v>18</v>
      </c>
      <c r="Q2688" s="2" t="s">
        <v>19</v>
      </c>
      <c r="R2688" s="14">
        <v>35000000</v>
      </c>
      <c r="S2688" s="9">
        <f t="shared" si="114"/>
        <v>-21735014</v>
      </c>
    </row>
    <row r="2689" spans="1:19" ht="13.2">
      <c r="A2689" s="2" t="s">
        <v>238</v>
      </c>
      <c r="B2689" s="2" t="s">
        <v>1228</v>
      </c>
      <c r="C2689" s="5">
        <v>6</v>
      </c>
      <c r="D2689" s="7">
        <v>2006</v>
      </c>
      <c r="E2689" s="7" t="str">
        <f t="shared" si="115"/>
        <v>2000s</v>
      </c>
      <c r="F2689" s="9">
        <v>62494975</v>
      </c>
      <c r="G2689" s="11">
        <v>158</v>
      </c>
      <c r="H2689" s="2" t="s">
        <v>200</v>
      </c>
      <c r="I2689" s="2" t="s">
        <v>1227</v>
      </c>
      <c r="N2689" s="11">
        <v>179500</v>
      </c>
      <c r="O2689" s="11">
        <v>378</v>
      </c>
      <c r="P2689" s="2" t="s">
        <v>18</v>
      </c>
      <c r="Q2689" s="2" t="s">
        <v>19</v>
      </c>
      <c r="R2689" s="14">
        <v>85000000</v>
      </c>
      <c r="S2689" s="9">
        <f t="shared" si="114"/>
        <v>-22505025</v>
      </c>
    </row>
    <row r="2690" spans="1:19" ht="13.2">
      <c r="A2690" s="2" t="s">
        <v>2010</v>
      </c>
      <c r="B2690" s="2" t="s">
        <v>2693</v>
      </c>
      <c r="C2690" s="5">
        <v>6</v>
      </c>
      <c r="D2690" s="7">
        <v>1996</v>
      </c>
      <c r="E2690" s="7" t="str">
        <f t="shared" si="115"/>
        <v>1990s</v>
      </c>
      <c r="F2690" s="9">
        <v>20101861</v>
      </c>
      <c r="G2690" s="11">
        <v>43</v>
      </c>
      <c r="H2690" s="2" t="s">
        <v>1251</v>
      </c>
      <c r="I2690" s="2" t="s">
        <v>2692</v>
      </c>
      <c r="N2690" s="11">
        <v>24757</v>
      </c>
      <c r="O2690" s="11">
        <v>81</v>
      </c>
      <c r="P2690" s="2" t="s">
        <v>18</v>
      </c>
      <c r="Q2690" s="2" t="s">
        <v>19</v>
      </c>
      <c r="R2690" s="14">
        <v>45000000</v>
      </c>
      <c r="S2690" s="9">
        <f t="shared" ref="S2690:S2753" si="116">F2690-R2690</f>
        <v>-24898139</v>
      </c>
    </row>
    <row r="2691" spans="1:19" ht="13.2">
      <c r="A2691" s="2" t="s">
        <v>1041</v>
      </c>
      <c r="B2691" s="2" t="s">
        <v>3090</v>
      </c>
      <c r="C2691" s="5">
        <v>6</v>
      </c>
      <c r="D2691" s="7">
        <v>2005</v>
      </c>
      <c r="E2691" s="7" t="str">
        <f t="shared" ref="E2691:E2754" si="117">LEFT(D2691,3)&amp;"0s"</f>
        <v>2000s</v>
      </c>
      <c r="F2691" s="9">
        <v>77231</v>
      </c>
      <c r="G2691" s="11">
        <v>30</v>
      </c>
      <c r="H2691" s="2" t="s">
        <v>1016</v>
      </c>
      <c r="I2691" s="2" t="s">
        <v>1788</v>
      </c>
      <c r="N2691" s="11">
        <v>3322</v>
      </c>
      <c r="O2691" s="11">
        <v>32</v>
      </c>
      <c r="P2691" s="2" t="s">
        <v>3091</v>
      </c>
      <c r="Q2691" s="2" t="s">
        <v>771</v>
      </c>
      <c r="R2691" s="14">
        <v>25000000</v>
      </c>
      <c r="S2691" s="9">
        <f t="shared" si="116"/>
        <v>-24922769</v>
      </c>
    </row>
    <row r="2692" spans="1:19" ht="13.2">
      <c r="A2692" s="2" t="s">
        <v>3964</v>
      </c>
      <c r="B2692" s="2" t="s">
        <v>3965</v>
      </c>
      <c r="C2692" s="5">
        <v>6</v>
      </c>
      <c r="D2692" s="7">
        <v>2001</v>
      </c>
      <c r="E2692" s="7" t="str">
        <f t="shared" si="117"/>
        <v>2000s</v>
      </c>
      <c r="F2692" s="9">
        <v>16252765</v>
      </c>
      <c r="G2692" s="11">
        <v>93</v>
      </c>
      <c r="H2692" s="2" t="s">
        <v>1594</v>
      </c>
      <c r="I2692" s="2" t="s">
        <v>324</v>
      </c>
      <c r="N2692" s="11">
        <v>44913</v>
      </c>
      <c r="O2692" s="11">
        <v>181</v>
      </c>
      <c r="P2692" s="2" t="s">
        <v>18</v>
      </c>
      <c r="Q2692" s="2" t="s">
        <v>771</v>
      </c>
      <c r="R2692" s="14">
        <v>42000000</v>
      </c>
      <c r="S2692" s="9">
        <f t="shared" si="116"/>
        <v>-25747235</v>
      </c>
    </row>
    <row r="2693" spans="1:19" ht="13.2">
      <c r="A2693" s="2" t="s">
        <v>1651</v>
      </c>
      <c r="B2693" s="2" t="s">
        <v>2124</v>
      </c>
      <c r="C2693" s="5">
        <v>6</v>
      </c>
      <c r="D2693" s="7">
        <v>2008</v>
      </c>
      <c r="E2693" s="7" t="str">
        <f t="shared" si="117"/>
        <v>2000s</v>
      </c>
      <c r="F2693" s="9">
        <v>31199215</v>
      </c>
      <c r="G2693" s="11">
        <v>186</v>
      </c>
      <c r="H2693" s="2" t="s">
        <v>2122</v>
      </c>
      <c r="I2693" s="2" t="s">
        <v>2123</v>
      </c>
      <c r="N2693" s="11">
        <v>27664</v>
      </c>
      <c r="O2693" s="11">
        <v>120</v>
      </c>
      <c r="P2693" s="2" t="s">
        <v>18</v>
      </c>
      <c r="Q2693" s="2" t="s">
        <v>19</v>
      </c>
      <c r="R2693" s="14">
        <v>58000000</v>
      </c>
      <c r="S2693" s="9">
        <f t="shared" si="116"/>
        <v>-26800785</v>
      </c>
    </row>
    <row r="2694" spans="1:19" ht="13.2">
      <c r="A2694" s="2" t="s">
        <v>3388</v>
      </c>
      <c r="B2694" s="2" t="s">
        <v>3389</v>
      </c>
      <c r="C2694" s="5">
        <v>6</v>
      </c>
      <c r="D2694" s="7">
        <v>2008</v>
      </c>
      <c r="E2694" s="7" t="str">
        <f t="shared" si="117"/>
        <v>2000s</v>
      </c>
      <c r="F2694" s="9">
        <v>7948159</v>
      </c>
      <c r="G2694" s="11">
        <v>151</v>
      </c>
      <c r="H2694" s="2" t="s">
        <v>267</v>
      </c>
      <c r="I2694" s="2" t="s">
        <v>2518</v>
      </c>
      <c r="N2694" s="11">
        <v>48999</v>
      </c>
      <c r="O2694" s="11">
        <v>280</v>
      </c>
      <c r="P2694" s="2" t="s">
        <v>18</v>
      </c>
      <c r="Q2694" s="2" t="s">
        <v>19</v>
      </c>
      <c r="R2694" s="14">
        <v>35000000</v>
      </c>
      <c r="S2694" s="9">
        <f t="shared" si="116"/>
        <v>-27051841</v>
      </c>
    </row>
    <row r="2695" spans="1:19" ht="13.2">
      <c r="A2695" s="2" t="s">
        <v>156</v>
      </c>
      <c r="B2695" s="2" t="s">
        <v>968</v>
      </c>
      <c r="C2695" s="5">
        <v>6</v>
      </c>
      <c r="D2695" s="7">
        <v>2014</v>
      </c>
      <c r="E2695" s="7" t="str">
        <f t="shared" si="117"/>
        <v>2010s</v>
      </c>
      <c r="F2695" s="9">
        <v>72660029</v>
      </c>
      <c r="G2695" s="11">
        <v>245</v>
      </c>
      <c r="H2695" s="2" t="s">
        <v>74</v>
      </c>
      <c r="I2695" s="2" t="s">
        <v>586</v>
      </c>
      <c r="N2695" s="11">
        <v>115687</v>
      </c>
      <c r="O2695" s="11">
        <v>269</v>
      </c>
      <c r="P2695" s="2" t="s">
        <v>18</v>
      </c>
      <c r="Q2695" s="2" t="s">
        <v>19</v>
      </c>
      <c r="R2695" s="14">
        <v>100000000</v>
      </c>
      <c r="S2695" s="9">
        <f t="shared" si="116"/>
        <v>-27339971</v>
      </c>
    </row>
    <row r="2696" spans="1:19" ht="13.2">
      <c r="A2696" s="2" t="s">
        <v>2076</v>
      </c>
      <c r="B2696" s="2" t="s">
        <v>2079</v>
      </c>
      <c r="C2696" s="5">
        <v>6</v>
      </c>
      <c r="D2696" s="7">
        <v>2013</v>
      </c>
      <c r="E2696" s="7" t="str">
        <f t="shared" si="117"/>
        <v>2010s</v>
      </c>
      <c r="F2696" s="9">
        <v>31165421</v>
      </c>
      <c r="G2696" s="11">
        <v>212</v>
      </c>
      <c r="H2696" s="2" t="s">
        <v>2078</v>
      </c>
      <c r="I2696" s="2" t="s">
        <v>101</v>
      </c>
      <c r="N2696" s="11">
        <v>107028</v>
      </c>
      <c r="O2696" s="11">
        <v>457</v>
      </c>
      <c r="P2696" s="2" t="s">
        <v>18</v>
      </c>
      <c r="Q2696" s="2" t="s">
        <v>19</v>
      </c>
      <c r="R2696" s="14">
        <v>60000000</v>
      </c>
      <c r="S2696" s="9">
        <f t="shared" si="116"/>
        <v>-28834579</v>
      </c>
    </row>
    <row r="2697" spans="1:19" ht="13.2">
      <c r="A2697" s="2" t="s">
        <v>220</v>
      </c>
      <c r="B2697" s="2" t="s">
        <v>3457</v>
      </c>
      <c r="C2697" s="5">
        <v>6</v>
      </c>
      <c r="D2697" s="7">
        <v>1999</v>
      </c>
      <c r="E2697" s="7" t="str">
        <f t="shared" si="117"/>
        <v>1990s</v>
      </c>
      <c r="F2697" s="9">
        <v>8406264</v>
      </c>
      <c r="G2697" s="11">
        <v>56</v>
      </c>
      <c r="H2697" s="2" t="s">
        <v>750</v>
      </c>
      <c r="I2697" s="2" t="s">
        <v>324</v>
      </c>
      <c r="N2697" s="11">
        <v>24826</v>
      </c>
      <c r="O2697" s="11">
        <v>175</v>
      </c>
      <c r="P2697" s="2" t="s">
        <v>18</v>
      </c>
      <c r="Q2697" s="2" t="s">
        <v>19</v>
      </c>
      <c r="R2697" s="14">
        <v>38000000</v>
      </c>
      <c r="S2697" s="9">
        <f t="shared" si="116"/>
        <v>-29593736</v>
      </c>
    </row>
    <row r="2698" spans="1:19" ht="13.2">
      <c r="A2698" s="2" t="s">
        <v>943</v>
      </c>
      <c r="B2698" s="2" t="s">
        <v>945</v>
      </c>
      <c r="C2698" s="5">
        <v>6</v>
      </c>
      <c r="D2698" s="7">
        <v>2010</v>
      </c>
      <c r="E2698" s="7" t="str">
        <f t="shared" si="117"/>
        <v>2010s</v>
      </c>
      <c r="F2698" s="9">
        <v>67631157</v>
      </c>
      <c r="G2698" s="11">
        <v>321</v>
      </c>
      <c r="H2698" s="2" t="s">
        <v>944</v>
      </c>
      <c r="I2698" s="2" t="s">
        <v>23</v>
      </c>
      <c r="N2698" s="11">
        <v>176598</v>
      </c>
      <c r="O2698" s="11">
        <v>374</v>
      </c>
      <c r="P2698" s="2" t="s">
        <v>18</v>
      </c>
      <c r="Q2698" s="2" t="s">
        <v>19</v>
      </c>
      <c r="R2698" s="14">
        <v>100000000</v>
      </c>
      <c r="S2698" s="9">
        <f t="shared" si="116"/>
        <v>-32368843</v>
      </c>
    </row>
    <row r="2699" spans="1:19" ht="13.2">
      <c r="A2699" s="2" t="s">
        <v>2508</v>
      </c>
      <c r="B2699" s="2" t="s">
        <v>2510</v>
      </c>
      <c r="C2699" s="5">
        <v>6</v>
      </c>
      <c r="D2699" s="7">
        <v>2011</v>
      </c>
      <c r="E2699" s="7" t="str">
        <f t="shared" si="117"/>
        <v>2010s</v>
      </c>
      <c r="F2699" s="9">
        <v>21283440</v>
      </c>
      <c r="G2699" s="11">
        <v>174</v>
      </c>
      <c r="H2699" s="2" t="s">
        <v>995</v>
      </c>
      <c r="I2699" s="2" t="s">
        <v>125</v>
      </c>
      <c r="N2699" s="11">
        <v>46239</v>
      </c>
      <c r="O2699" s="11">
        <v>137</v>
      </c>
      <c r="P2699" s="2" t="s">
        <v>18</v>
      </c>
      <c r="Q2699" s="2" t="s">
        <v>19</v>
      </c>
      <c r="R2699" s="14">
        <v>55000000</v>
      </c>
      <c r="S2699" s="9">
        <f t="shared" si="116"/>
        <v>-33716560</v>
      </c>
    </row>
    <row r="2700" spans="1:19" ht="13.2">
      <c r="A2700" s="2" t="s">
        <v>308</v>
      </c>
      <c r="B2700" s="2" t="s">
        <v>2713</v>
      </c>
      <c r="C2700" s="5">
        <v>6</v>
      </c>
      <c r="D2700" s="7">
        <v>1998</v>
      </c>
      <c r="E2700" s="7" t="str">
        <f t="shared" si="117"/>
        <v>1990s</v>
      </c>
      <c r="F2700" s="9">
        <v>11146409</v>
      </c>
      <c r="G2700" s="11">
        <v>106</v>
      </c>
      <c r="H2700" s="2" t="s">
        <v>1671</v>
      </c>
      <c r="I2700" s="2" t="s">
        <v>371</v>
      </c>
      <c r="N2700" s="11">
        <v>26551</v>
      </c>
      <c r="O2700" s="11">
        <v>273</v>
      </c>
      <c r="P2700" s="2" t="s">
        <v>18</v>
      </c>
      <c r="Q2700" s="2" t="s">
        <v>19</v>
      </c>
      <c r="R2700" s="14">
        <v>45000000</v>
      </c>
      <c r="S2700" s="9">
        <f t="shared" si="116"/>
        <v>-33853591</v>
      </c>
    </row>
    <row r="2701" spans="1:19" ht="13.2">
      <c r="A2701" s="2" t="s">
        <v>2755</v>
      </c>
      <c r="B2701" s="2" t="s">
        <v>2756</v>
      </c>
      <c r="C2701" s="5">
        <v>6</v>
      </c>
      <c r="D2701" s="7">
        <v>2015</v>
      </c>
      <c r="E2701" s="7" t="str">
        <f t="shared" si="117"/>
        <v>2010s</v>
      </c>
      <c r="F2701" s="9">
        <v>5773519</v>
      </c>
      <c r="G2701" s="11">
        <v>159</v>
      </c>
      <c r="H2701" s="2" t="s">
        <v>1546</v>
      </c>
      <c r="I2701" s="2" t="s">
        <v>59</v>
      </c>
      <c r="N2701" s="11">
        <v>28621</v>
      </c>
      <c r="O2701" s="11">
        <v>91</v>
      </c>
      <c r="P2701" s="2" t="s">
        <v>18</v>
      </c>
      <c r="Q2701" s="2" t="s">
        <v>19</v>
      </c>
      <c r="R2701" s="14">
        <v>40000000</v>
      </c>
      <c r="S2701" s="9">
        <f t="shared" si="116"/>
        <v>-34226481</v>
      </c>
    </row>
    <row r="2702" spans="1:19" ht="13.2">
      <c r="A2702" s="2" t="s">
        <v>1733</v>
      </c>
      <c r="B2702" s="2" t="s">
        <v>1734</v>
      </c>
      <c r="C2702" s="5">
        <v>6</v>
      </c>
      <c r="D2702" s="7">
        <v>1999</v>
      </c>
      <c r="E2702" s="7" t="str">
        <f t="shared" si="117"/>
        <v>1990s</v>
      </c>
      <c r="F2702" s="9">
        <v>29655590</v>
      </c>
      <c r="G2702" s="11">
        <v>125</v>
      </c>
      <c r="H2702" s="2" t="s">
        <v>536</v>
      </c>
      <c r="I2702" s="2" t="s">
        <v>444</v>
      </c>
      <c r="N2702" s="11">
        <v>53970</v>
      </c>
      <c r="O2702" s="11">
        <v>435</v>
      </c>
      <c r="P2702" s="2" t="s">
        <v>18</v>
      </c>
      <c r="Q2702" s="2" t="s">
        <v>19</v>
      </c>
      <c r="R2702" s="14">
        <v>65000000</v>
      </c>
      <c r="S2702" s="9">
        <f t="shared" si="116"/>
        <v>-35344410</v>
      </c>
    </row>
    <row r="2703" spans="1:19" ht="13.2">
      <c r="A2703" s="2" t="s">
        <v>2368</v>
      </c>
      <c r="B2703" s="2" t="s">
        <v>2716</v>
      </c>
      <c r="C2703" s="5">
        <v>6</v>
      </c>
      <c r="D2703" s="7">
        <v>2008</v>
      </c>
      <c r="E2703" s="7" t="str">
        <f t="shared" si="117"/>
        <v>2000s</v>
      </c>
      <c r="F2703" s="9">
        <v>7916887</v>
      </c>
      <c r="G2703" s="11">
        <v>158</v>
      </c>
      <c r="H2703" s="2" t="s">
        <v>2715</v>
      </c>
      <c r="I2703" s="2" t="s">
        <v>36</v>
      </c>
      <c r="N2703" s="11">
        <v>15697</v>
      </c>
      <c r="O2703" s="11">
        <v>182</v>
      </c>
      <c r="P2703" s="2" t="s">
        <v>18</v>
      </c>
      <c r="Q2703" s="2" t="s">
        <v>19</v>
      </c>
      <c r="R2703" s="14">
        <v>45000000</v>
      </c>
      <c r="S2703" s="9">
        <f t="shared" si="116"/>
        <v>-37083113</v>
      </c>
    </row>
    <row r="2704" spans="1:19" ht="13.2">
      <c r="A2704" s="2" t="s">
        <v>1523</v>
      </c>
      <c r="B2704" s="2" t="s">
        <v>1560</v>
      </c>
      <c r="C2704" s="5">
        <v>6</v>
      </c>
      <c r="D2704" s="7">
        <v>1998</v>
      </c>
      <c r="E2704" s="7" t="str">
        <f t="shared" si="117"/>
        <v>1990s</v>
      </c>
      <c r="F2704" s="9">
        <v>36976367</v>
      </c>
      <c r="G2704" s="11">
        <v>108</v>
      </c>
      <c r="H2704" s="2" t="s">
        <v>1130</v>
      </c>
      <c r="I2704" s="2" t="s">
        <v>1559</v>
      </c>
      <c r="N2704" s="11">
        <v>81611</v>
      </c>
      <c r="O2704" s="11">
        <v>274</v>
      </c>
      <c r="P2704" s="2" t="s">
        <v>18</v>
      </c>
      <c r="Q2704" s="2" t="s">
        <v>19</v>
      </c>
      <c r="R2704" s="14">
        <v>75000000</v>
      </c>
      <c r="S2704" s="9">
        <f t="shared" si="116"/>
        <v>-38023633</v>
      </c>
    </row>
    <row r="2705" spans="1:19" ht="13.2">
      <c r="A2705" s="2" t="s">
        <v>906</v>
      </c>
      <c r="B2705" s="2" t="s">
        <v>2522</v>
      </c>
      <c r="C2705" s="5">
        <v>6</v>
      </c>
      <c r="D2705" s="7">
        <v>2005</v>
      </c>
      <c r="E2705" s="7" t="str">
        <f t="shared" si="117"/>
        <v>2000s</v>
      </c>
      <c r="F2705" s="9">
        <v>10137232</v>
      </c>
      <c r="G2705" s="11">
        <v>186</v>
      </c>
      <c r="H2705" s="2" t="s">
        <v>2520</v>
      </c>
      <c r="I2705" s="2" t="s">
        <v>2521</v>
      </c>
      <c r="N2705" s="11">
        <v>58015</v>
      </c>
      <c r="O2705" s="11">
        <v>374</v>
      </c>
      <c r="P2705" s="2" t="s">
        <v>18</v>
      </c>
      <c r="Q2705" s="2" t="s">
        <v>771</v>
      </c>
      <c r="R2705" s="14">
        <v>50000000</v>
      </c>
      <c r="S2705" s="9">
        <f t="shared" si="116"/>
        <v>-39862768</v>
      </c>
    </row>
    <row r="2706" spans="1:19" ht="13.2">
      <c r="A2706" s="2" t="s">
        <v>1189</v>
      </c>
      <c r="B2706" s="2" t="s">
        <v>1545</v>
      </c>
      <c r="C2706" s="5">
        <v>6</v>
      </c>
      <c r="D2706" s="7">
        <v>1998</v>
      </c>
      <c r="E2706" s="7" t="str">
        <f t="shared" si="117"/>
        <v>1990s</v>
      </c>
      <c r="F2706" s="9">
        <v>14567883</v>
      </c>
      <c r="G2706" s="11">
        <v>67</v>
      </c>
      <c r="H2706" s="2" t="s">
        <v>1544</v>
      </c>
      <c r="I2706" s="2" t="s">
        <v>881</v>
      </c>
      <c r="N2706" s="11">
        <v>44248</v>
      </c>
      <c r="O2706" s="11">
        <v>373</v>
      </c>
      <c r="P2706" s="2" t="s">
        <v>18</v>
      </c>
      <c r="Q2706" s="2" t="s">
        <v>30</v>
      </c>
      <c r="R2706" s="14">
        <v>75000000</v>
      </c>
      <c r="S2706" s="9">
        <f t="shared" si="116"/>
        <v>-60432117</v>
      </c>
    </row>
    <row r="2707" spans="1:19" ht="13.2">
      <c r="A2707" s="2" t="s">
        <v>588</v>
      </c>
      <c r="B2707" s="2" t="s">
        <v>590</v>
      </c>
      <c r="C2707" s="5">
        <v>6</v>
      </c>
      <c r="D2707" s="7">
        <v>2005</v>
      </c>
      <c r="E2707" s="7" t="str">
        <f t="shared" si="117"/>
        <v>2000s</v>
      </c>
      <c r="F2707" s="9">
        <v>68642452</v>
      </c>
      <c r="G2707" s="11">
        <v>163</v>
      </c>
      <c r="H2707" s="2" t="s">
        <v>589</v>
      </c>
      <c r="I2707" s="2" t="s">
        <v>373</v>
      </c>
      <c r="N2707" s="11">
        <v>77673</v>
      </c>
      <c r="O2707" s="11">
        <v>463</v>
      </c>
      <c r="P2707" s="2" t="s">
        <v>18</v>
      </c>
      <c r="Q2707" s="2" t="s">
        <v>30</v>
      </c>
      <c r="R2707" s="14">
        <v>130000000</v>
      </c>
      <c r="S2707" s="9">
        <f t="shared" si="116"/>
        <v>-61357548</v>
      </c>
    </row>
    <row r="2708" spans="1:19" ht="13.2">
      <c r="A2708" s="2" t="s">
        <v>1415</v>
      </c>
      <c r="B2708" s="2" t="s">
        <v>1416</v>
      </c>
      <c r="C2708" s="5">
        <v>6</v>
      </c>
      <c r="D2708" s="7">
        <v>1997</v>
      </c>
      <c r="E2708" s="7" t="str">
        <f t="shared" si="117"/>
        <v>1990s</v>
      </c>
      <c r="F2708" s="9">
        <v>17593391</v>
      </c>
      <c r="G2708" s="11">
        <v>79</v>
      </c>
      <c r="H2708" s="2" t="s">
        <v>328</v>
      </c>
      <c r="I2708" s="2" t="s">
        <v>1043</v>
      </c>
      <c r="N2708" s="11">
        <v>56403</v>
      </c>
      <c r="O2708" s="11">
        <v>376</v>
      </c>
      <c r="P2708" s="2" t="s">
        <v>18</v>
      </c>
      <c r="Q2708" s="2" t="s">
        <v>19</v>
      </c>
      <c r="R2708" s="14">
        <v>80000000</v>
      </c>
      <c r="S2708" s="9">
        <f t="shared" si="116"/>
        <v>-62406609</v>
      </c>
    </row>
    <row r="2709" spans="1:19" ht="13.2">
      <c r="A2709" s="2" t="s">
        <v>588</v>
      </c>
      <c r="B2709" s="2" t="s">
        <v>1420</v>
      </c>
      <c r="C2709" s="5">
        <v>6</v>
      </c>
      <c r="D2709" s="7">
        <v>2015</v>
      </c>
      <c r="E2709" s="7" t="str">
        <f t="shared" si="117"/>
        <v>2010s</v>
      </c>
      <c r="F2709" s="9">
        <v>27356090</v>
      </c>
      <c r="G2709" s="11">
        <v>202</v>
      </c>
      <c r="H2709" s="2" t="s">
        <v>22</v>
      </c>
      <c r="I2709" s="2" t="s">
        <v>203</v>
      </c>
      <c r="N2709" s="11">
        <v>58752</v>
      </c>
      <c r="O2709" s="11">
        <v>117</v>
      </c>
      <c r="P2709" s="2" t="s">
        <v>18</v>
      </c>
      <c r="Q2709" s="2" t="s">
        <v>19</v>
      </c>
      <c r="R2709" s="14">
        <v>90000000</v>
      </c>
      <c r="S2709" s="9">
        <f t="shared" si="116"/>
        <v>-62643910</v>
      </c>
    </row>
    <row r="2710" spans="1:19" ht="13.2">
      <c r="A2710" s="2" t="s">
        <v>1020</v>
      </c>
      <c r="B2710" s="2" t="s">
        <v>1426</v>
      </c>
      <c r="C2710" s="5">
        <v>6</v>
      </c>
      <c r="D2710" s="7">
        <v>2006</v>
      </c>
      <c r="E2710" s="7" t="str">
        <f t="shared" si="117"/>
        <v>2000s</v>
      </c>
      <c r="F2710" s="9">
        <v>15131330</v>
      </c>
      <c r="G2710" s="11">
        <v>101</v>
      </c>
      <c r="H2710" s="2" t="s">
        <v>355</v>
      </c>
      <c r="I2710" s="2" t="s">
        <v>1425</v>
      </c>
      <c r="N2710" s="11">
        <v>25843</v>
      </c>
      <c r="O2710" s="11">
        <v>64</v>
      </c>
      <c r="P2710" s="2" t="s">
        <v>18</v>
      </c>
      <c r="Q2710" s="2" t="s">
        <v>771</v>
      </c>
      <c r="R2710" s="14">
        <v>86000000</v>
      </c>
      <c r="S2710" s="9">
        <f t="shared" si="116"/>
        <v>-70868670</v>
      </c>
    </row>
    <row r="2711" spans="1:19" ht="13.2">
      <c r="A2711" s="2" t="s">
        <v>711</v>
      </c>
      <c r="B2711" s="2" t="s">
        <v>773</v>
      </c>
      <c r="C2711" s="5">
        <v>6</v>
      </c>
      <c r="D2711" s="7">
        <v>2002</v>
      </c>
      <c r="E2711" s="7" t="str">
        <f t="shared" si="117"/>
        <v>2000s</v>
      </c>
      <c r="F2711" s="9">
        <v>40911830</v>
      </c>
      <c r="G2711" s="11">
        <v>152</v>
      </c>
      <c r="H2711" s="2" t="s">
        <v>772</v>
      </c>
      <c r="I2711" s="2" t="s">
        <v>395</v>
      </c>
      <c r="N2711" s="11">
        <v>55994</v>
      </c>
      <c r="O2711" s="11">
        <v>454</v>
      </c>
      <c r="P2711" s="2" t="s">
        <v>18</v>
      </c>
      <c r="Q2711" s="2" t="s">
        <v>19</v>
      </c>
      <c r="R2711" s="14">
        <v>115000000</v>
      </c>
      <c r="S2711" s="9">
        <f t="shared" si="116"/>
        <v>-74088170</v>
      </c>
    </row>
    <row r="2712" spans="1:19" ht="13.2">
      <c r="A2712" s="2" t="s">
        <v>1059</v>
      </c>
      <c r="B2712" s="2" t="s">
        <v>1061</v>
      </c>
      <c r="C2712" s="5">
        <v>6</v>
      </c>
      <c r="D2712" s="7">
        <v>2004</v>
      </c>
      <c r="E2712" s="7" t="str">
        <f t="shared" si="117"/>
        <v>2000s</v>
      </c>
      <c r="F2712" s="9">
        <v>22406362</v>
      </c>
      <c r="G2712" s="11">
        <v>106</v>
      </c>
      <c r="H2712" s="2" t="s">
        <v>1060</v>
      </c>
      <c r="I2712" s="2" t="s">
        <v>309</v>
      </c>
      <c r="N2712" s="11">
        <v>16832</v>
      </c>
      <c r="O2712" s="11">
        <v>267</v>
      </c>
      <c r="P2712" s="2" t="s">
        <v>18</v>
      </c>
      <c r="Q2712" s="2" t="s">
        <v>19</v>
      </c>
      <c r="R2712" s="14">
        <v>107000000</v>
      </c>
      <c r="S2712" s="9">
        <f t="shared" si="116"/>
        <v>-84593638</v>
      </c>
    </row>
    <row r="2713" spans="1:19" ht="13.2">
      <c r="A2713" s="2" t="s">
        <v>3064</v>
      </c>
      <c r="B2713" s="2" t="s">
        <v>4729</v>
      </c>
      <c r="C2713" s="5">
        <v>6</v>
      </c>
      <c r="D2713" s="7">
        <v>1998</v>
      </c>
      <c r="E2713" s="7" t="str">
        <f t="shared" si="117"/>
        <v>1990s</v>
      </c>
      <c r="F2713" s="9">
        <v>146072</v>
      </c>
      <c r="G2713" s="11">
        <v>8</v>
      </c>
      <c r="H2713" s="2" t="s">
        <v>4727</v>
      </c>
      <c r="I2713" s="2" t="s">
        <v>4728</v>
      </c>
      <c r="N2713" s="11">
        <v>7147</v>
      </c>
      <c r="O2713" s="11">
        <v>16</v>
      </c>
      <c r="P2713" s="2" t="s">
        <v>770</v>
      </c>
      <c r="Q2713" s="2" t="s">
        <v>771</v>
      </c>
      <c r="R2713" s="14">
        <v>140000000</v>
      </c>
      <c r="S2713" s="9">
        <f t="shared" si="116"/>
        <v>-139853928</v>
      </c>
    </row>
    <row r="2714" spans="1:19" ht="13.2">
      <c r="A2714" s="2" t="s">
        <v>6025</v>
      </c>
      <c r="B2714" s="2" t="s">
        <v>6028</v>
      </c>
      <c r="C2714" s="5">
        <v>6</v>
      </c>
      <c r="D2714" s="7">
        <v>2010</v>
      </c>
      <c r="E2714" s="7" t="str">
        <f t="shared" si="117"/>
        <v>2010s</v>
      </c>
      <c r="F2714" s="9">
        <v>1602466</v>
      </c>
      <c r="G2714" s="11">
        <v>41</v>
      </c>
      <c r="H2714" s="2" t="s">
        <v>6026</v>
      </c>
      <c r="I2714" s="2" t="s">
        <v>6027</v>
      </c>
      <c r="N2714" s="11">
        <v>9673</v>
      </c>
      <c r="O2714" s="11">
        <v>106</v>
      </c>
      <c r="P2714" s="2" t="s">
        <v>18</v>
      </c>
      <c r="Q2714" s="2" t="s">
        <v>2581</v>
      </c>
      <c r="R2714" s="14">
        <v>600000000</v>
      </c>
      <c r="S2714" s="9">
        <f t="shared" si="116"/>
        <v>-598397534</v>
      </c>
    </row>
    <row r="2715" spans="1:19" ht="13.2">
      <c r="A2715" s="2" t="s">
        <v>5766</v>
      </c>
      <c r="B2715" s="2" t="s">
        <v>5768</v>
      </c>
      <c r="C2715" s="5">
        <v>6</v>
      </c>
      <c r="D2715" s="7">
        <v>2006</v>
      </c>
      <c r="E2715" s="7" t="str">
        <f t="shared" si="117"/>
        <v>2000s</v>
      </c>
      <c r="F2715" s="9">
        <v>3275443</v>
      </c>
      <c r="G2715" s="11">
        <v>20</v>
      </c>
      <c r="H2715" s="2" t="s">
        <v>1655</v>
      </c>
      <c r="I2715" s="2" t="s">
        <v>5767</v>
      </c>
      <c r="N2715" s="11">
        <v>13998</v>
      </c>
      <c r="O2715" s="11">
        <v>264</v>
      </c>
      <c r="P2715" s="2" t="s">
        <v>2580</v>
      </c>
      <c r="Q2715" s="2" t="s">
        <v>2581</v>
      </c>
      <c r="R2715" s="14">
        <v>700000000</v>
      </c>
      <c r="S2715" s="9">
        <f t="shared" si="116"/>
        <v>-696724557</v>
      </c>
    </row>
    <row r="2716" spans="1:19" ht="13.2">
      <c r="A2716" s="2" t="s">
        <v>7365</v>
      </c>
      <c r="B2716" s="2" t="s">
        <v>7367</v>
      </c>
      <c r="C2716" s="5">
        <v>6</v>
      </c>
      <c r="D2716" s="7">
        <v>1999</v>
      </c>
      <c r="E2716" s="7" t="str">
        <f t="shared" si="117"/>
        <v>1990s</v>
      </c>
      <c r="F2716" s="9">
        <v>10037390</v>
      </c>
      <c r="G2716" s="11">
        <v>107</v>
      </c>
      <c r="H2716" s="2" t="s">
        <v>2599</v>
      </c>
      <c r="I2716" s="2" t="s">
        <v>7366</v>
      </c>
      <c r="N2716" s="11">
        <v>5442</v>
      </c>
      <c r="O2716" s="11">
        <v>140</v>
      </c>
      <c r="P2716" s="2" t="s">
        <v>377</v>
      </c>
      <c r="Q2716" s="2" t="s">
        <v>378</v>
      </c>
      <c r="R2716" s="14">
        <v>1000000000</v>
      </c>
      <c r="S2716" s="9">
        <f t="shared" si="116"/>
        <v>-989962610</v>
      </c>
    </row>
    <row r="2717" spans="1:19" ht="13.2">
      <c r="A2717" s="2" t="s">
        <v>564</v>
      </c>
      <c r="B2717" s="2" t="s">
        <v>5098</v>
      </c>
      <c r="C2717" s="5">
        <v>5.9</v>
      </c>
      <c r="D2717" s="7">
        <v>1987</v>
      </c>
      <c r="E2717" s="7" t="str">
        <f t="shared" si="117"/>
        <v>1980s</v>
      </c>
      <c r="F2717" s="9">
        <v>167780960</v>
      </c>
      <c r="G2717" s="11">
        <v>21</v>
      </c>
      <c r="H2717" s="2" t="s">
        <v>1887</v>
      </c>
      <c r="I2717" s="2" t="s">
        <v>1516</v>
      </c>
      <c r="N2717" s="11">
        <v>36918</v>
      </c>
      <c r="O2717" s="11">
        <v>42</v>
      </c>
      <c r="P2717" s="2" t="s">
        <v>18</v>
      </c>
      <c r="Q2717" s="2" t="s">
        <v>19</v>
      </c>
      <c r="R2717" s="14">
        <v>11000000</v>
      </c>
      <c r="S2717" s="9">
        <f t="shared" si="116"/>
        <v>156780960</v>
      </c>
    </row>
    <row r="2718" spans="1:19" ht="13.2">
      <c r="A2718" s="2" t="s">
        <v>4489</v>
      </c>
      <c r="B2718" s="2" t="s">
        <v>5803</v>
      </c>
      <c r="C2718" s="5">
        <v>5.9</v>
      </c>
      <c r="D2718" s="7">
        <v>2004</v>
      </c>
      <c r="E2718" s="7" t="str">
        <f t="shared" si="117"/>
        <v>2000s</v>
      </c>
      <c r="F2718" s="9">
        <v>110175871</v>
      </c>
      <c r="G2718" s="11">
        <v>203</v>
      </c>
      <c r="H2718" s="2" t="s">
        <v>1482</v>
      </c>
      <c r="I2718" s="2" t="s">
        <v>1257</v>
      </c>
      <c r="N2718" s="11">
        <v>115050</v>
      </c>
      <c r="O2718" s="11">
        <v>911</v>
      </c>
      <c r="P2718" s="2" t="s">
        <v>18</v>
      </c>
      <c r="Q2718" s="2" t="s">
        <v>19</v>
      </c>
      <c r="R2718" s="14">
        <v>10000000</v>
      </c>
      <c r="S2718" s="9">
        <f t="shared" si="116"/>
        <v>100175871</v>
      </c>
    </row>
    <row r="2719" spans="1:19" ht="13.2">
      <c r="A2719" s="2" t="s">
        <v>497</v>
      </c>
      <c r="B2719" s="2" t="s">
        <v>1049</v>
      </c>
      <c r="C2719" s="5">
        <v>5.9</v>
      </c>
      <c r="D2719" s="7">
        <v>2001</v>
      </c>
      <c r="E2719" s="7" t="str">
        <f t="shared" si="117"/>
        <v>2000s</v>
      </c>
      <c r="F2719" s="9">
        <v>181166115</v>
      </c>
      <c r="G2719" s="11">
        <v>198</v>
      </c>
      <c r="H2719" s="2" t="s">
        <v>136</v>
      </c>
      <c r="I2719" s="2" t="s">
        <v>1048</v>
      </c>
      <c r="N2719" s="11">
        <v>219501</v>
      </c>
      <c r="O2719" s="11">
        <v>1236</v>
      </c>
      <c r="P2719" s="2" t="s">
        <v>18</v>
      </c>
      <c r="Q2719" s="2" t="s">
        <v>19</v>
      </c>
      <c r="R2719" s="14">
        <v>93000000</v>
      </c>
      <c r="S2719" s="9">
        <f t="shared" si="116"/>
        <v>88166115</v>
      </c>
    </row>
    <row r="2720" spans="1:19" ht="13.2">
      <c r="A2720" s="2" t="s">
        <v>3809</v>
      </c>
      <c r="B2720" s="2" t="s">
        <v>3811</v>
      </c>
      <c r="C2720" s="5">
        <v>5.9</v>
      </c>
      <c r="D2720" s="7">
        <v>1998</v>
      </c>
      <c r="E2720" s="7" t="str">
        <f t="shared" si="117"/>
        <v>1990s</v>
      </c>
      <c r="F2720" s="9">
        <v>100491683</v>
      </c>
      <c r="G2720" s="11">
        <v>45</v>
      </c>
      <c r="H2720" s="2" t="s">
        <v>3810</v>
      </c>
      <c r="I2720" s="2" t="s">
        <v>1183</v>
      </c>
      <c r="N2720" s="11">
        <v>14005</v>
      </c>
      <c r="O2720" s="11">
        <v>67</v>
      </c>
      <c r="P2720" s="2" t="s">
        <v>18</v>
      </c>
      <c r="Q2720" s="2" t="s">
        <v>19</v>
      </c>
      <c r="R2720" s="14">
        <v>24000000</v>
      </c>
      <c r="S2720" s="9">
        <f t="shared" si="116"/>
        <v>76491683</v>
      </c>
    </row>
    <row r="2721" spans="1:19" ht="13.2">
      <c r="A2721" s="2" t="s">
        <v>489</v>
      </c>
      <c r="B2721" s="2" t="s">
        <v>778</v>
      </c>
      <c r="C2721" s="5">
        <v>5.9</v>
      </c>
      <c r="D2721" s="7">
        <v>2014</v>
      </c>
      <c r="E2721" s="7" t="str">
        <f t="shared" si="117"/>
        <v>2010s</v>
      </c>
      <c r="F2721" s="9">
        <v>190871240</v>
      </c>
      <c r="G2721" s="11">
        <v>348</v>
      </c>
      <c r="H2721" s="2" t="s">
        <v>294</v>
      </c>
      <c r="I2721" s="2" t="s">
        <v>777</v>
      </c>
      <c r="N2721" s="11">
        <v>167085</v>
      </c>
      <c r="O2721" s="11">
        <v>491</v>
      </c>
      <c r="P2721" s="2" t="s">
        <v>18</v>
      </c>
      <c r="Q2721" s="2" t="s">
        <v>19</v>
      </c>
      <c r="R2721" s="14">
        <v>125000000</v>
      </c>
      <c r="S2721" s="9">
        <f t="shared" si="116"/>
        <v>65871240</v>
      </c>
    </row>
    <row r="2722" spans="1:19" ht="13.2">
      <c r="A2722" s="2" t="s">
        <v>631</v>
      </c>
      <c r="B2722" s="2" t="s">
        <v>5794</v>
      </c>
      <c r="C2722" s="5">
        <v>5.9</v>
      </c>
      <c r="D2722" s="7">
        <v>2000</v>
      </c>
      <c r="E2722" s="7" t="str">
        <f t="shared" si="117"/>
        <v>2000s</v>
      </c>
      <c r="F2722" s="9">
        <v>68353550</v>
      </c>
      <c r="G2722" s="11">
        <v>139</v>
      </c>
      <c r="H2722" s="2" t="s">
        <v>1879</v>
      </c>
      <c r="I2722" s="2" t="s">
        <v>48</v>
      </c>
      <c r="N2722" s="11">
        <v>70141</v>
      </c>
      <c r="O2722" s="11">
        <v>385</v>
      </c>
      <c r="P2722" s="2" t="s">
        <v>18</v>
      </c>
      <c r="Q2722" s="2" t="s">
        <v>19</v>
      </c>
      <c r="R2722" s="14">
        <v>10000000</v>
      </c>
      <c r="S2722" s="9">
        <f t="shared" si="116"/>
        <v>58353550</v>
      </c>
    </row>
    <row r="2723" spans="1:19" ht="13.2">
      <c r="A2723" s="2" t="s">
        <v>3306</v>
      </c>
      <c r="B2723" s="2" t="s">
        <v>5558</v>
      </c>
      <c r="C2723" s="5">
        <v>5.9</v>
      </c>
      <c r="D2723" s="7">
        <v>1986</v>
      </c>
      <c r="E2723" s="7" t="str">
        <f t="shared" si="117"/>
        <v>1980s</v>
      </c>
      <c r="F2723" s="9">
        <v>79817937</v>
      </c>
      <c r="G2723" s="11">
        <v>29</v>
      </c>
      <c r="H2723" s="2" t="s">
        <v>5557</v>
      </c>
      <c r="I2723" s="2" t="s">
        <v>1666</v>
      </c>
      <c r="N2723" s="11">
        <v>39798</v>
      </c>
      <c r="O2723" s="11">
        <v>69</v>
      </c>
      <c r="P2723" s="2" t="s">
        <v>18</v>
      </c>
      <c r="Q2723" s="2" t="s">
        <v>19</v>
      </c>
      <c r="R2723" s="14">
        <v>25000000</v>
      </c>
      <c r="S2723" s="9">
        <f t="shared" si="116"/>
        <v>54817937</v>
      </c>
    </row>
    <row r="2724" spans="1:19" ht="13.2">
      <c r="A2724" s="2" t="s">
        <v>5790</v>
      </c>
      <c r="B2724" s="2" t="s">
        <v>5798</v>
      </c>
      <c r="C2724" s="5">
        <v>5.9</v>
      </c>
      <c r="D2724" s="7">
        <v>2007</v>
      </c>
      <c r="E2724" s="7" t="str">
        <f t="shared" si="117"/>
        <v>2000s</v>
      </c>
      <c r="F2724" s="9">
        <v>63270259</v>
      </c>
      <c r="G2724" s="11">
        <v>190</v>
      </c>
      <c r="H2724" s="2" t="s">
        <v>2379</v>
      </c>
      <c r="I2724" s="2" t="s">
        <v>2699</v>
      </c>
      <c r="N2724" s="11">
        <v>111087</v>
      </c>
      <c r="O2724" s="11">
        <v>319</v>
      </c>
      <c r="P2724" s="2" t="s">
        <v>18</v>
      </c>
      <c r="Q2724" s="2" t="s">
        <v>19</v>
      </c>
      <c r="R2724" s="14">
        <v>10000000</v>
      </c>
      <c r="S2724" s="9">
        <f t="shared" si="116"/>
        <v>53270259</v>
      </c>
    </row>
    <row r="2725" spans="1:19" ht="13.2">
      <c r="A2725" s="2" t="s">
        <v>1446</v>
      </c>
      <c r="B2725" s="2" t="s">
        <v>1447</v>
      </c>
      <c r="C2725" s="5">
        <v>5.9</v>
      </c>
      <c r="D2725" s="7">
        <v>2003</v>
      </c>
      <c r="E2725" s="7" t="str">
        <f t="shared" si="117"/>
        <v>2000s</v>
      </c>
      <c r="F2725" s="9">
        <v>127083765</v>
      </c>
      <c r="G2725" s="11">
        <v>150</v>
      </c>
      <c r="H2725" s="2" t="s">
        <v>200</v>
      </c>
      <c r="I2725" s="2" t="s">
        <v>199</v>
      </c>
      <c r="N2725" s="11">
        <v>191912</v>
      </c>
      <c r="O2725" s="11">
        <v>370</v>
      </c>
      <c r="P2725" s="2" t="s">
        <v>18</v>
      </c>
      <c r="Q2725" s="2" t="s">
        <v>19</v>
      </c>
      <c r="R2725" s="14">
        <v>76000000</v>
      </c>
      <c r="S2725" s="9">
        <f t="shared" si="116"/>
        <v>51083765</v>
      </c>
    </row>
    <row r="2726" spans="1:19" ht="13.2">
      <c r="A2726" s="2" t="s">
        <v>717</v>
      </c>
      <c r="B2726" s="2" t="s">
        <v>2876</v>
      </c>
      <c r="C2726" s="5">
        <v>5.9</v>
      </c>
      <c r="D2726" s="7">
        <v>2016</v>
      </c>
      <c r="E2726" s="7" t="str">
        <f t="shared" si="117"/>
        <v>2010s</v>
      </c>
      <c r="F2726" s="9">
        <v>90835030</v>
      </c>
      <c r="G2726" s="11">
        <v>119</v>
      </c>
      <c r="H2726" s="2" t="s">
        <v>1099</v>
      </c>
      <c r="I2726" s="2" t="s">
        <v>2091</v>
      </c>
      <c r="N2726" s="11">
        <v>28621</v>
      </c>
      <c r="O2726" s="11">
        <v>58</v>
      </c>
      <c r="P2726" s="2" t="s">
        <v>18</v>
      </c>
      <c r="Q2726" s="2" t="s">
        <v>19</v>
      </c>
      <c r="R2726" s="14">
        <v>40000000</v>
      </c>
      <c r="S2726" s="9">
        <f t="shared" si="116"/>
        <v>50835030</v>
      </c>
    </row>
    <row r="2727" spans="1:19" ht="13.2">
      <c r="A2727" s="2" t="s">
        <v>6208</v>
      </c>
      <c r="B2727" s="2" t="s">
        <v>6677</v>
      </c>
      <c r="C2727" s="5">
        <v>5.9</v>
      </c>
      <c r="D2727" s="7">
        <v>2005</v>
      </c>
      <c r="E2727" s="7" t="str">
        <f t="shared" si="117"/>
        <v>2000s</v>
      </c>
      <c r="F2727" s="9">
        <v>47277326</v>
      </c>
      <c r="G2727" s="11">
        <v>303</v>
      </c>
      <c r="H2727" s="2" t="s">
        <v>2897</v>
      </c>
      <c r="I2727" s="2" t="s">
        <v>1788</v>
      </c>
      <c r="N2727" s="11">
        <v>138814</v>
      </c>
      <c r="O2727" s="11">
        <v>1516</v>
      </c>
      <c r="P2727" s="2" t="s">
        <v>18</v>
      </c>
      <c r="Q2727" s="2" t="s">
        <v>19</v>
      </c>
      <c r="R2727" s="14">
        <v>4800000</v>
      </c>
      <c r="S2727" s="9">
        <f t="shared" si="116"/>
        <v>42477326</v>
      </c>
    </row>
    <row r="2728" spans="1:19" ht="13.2">
      <c r="A2728" s="2" t="s">
        <v>1384</v>
      </c>
      <c r="B2728" s="2" t="s">
        <v>3605</v>
      </c>
      <c r="C2728" s="5">
        <v>5.9</v>
      </c>
      <c r="D2728" s="7">
        <v>2004</v>
      </c>
      <c r="E2728" s="7" t="str">
        <f t="shared" si="117"/>
        <v>2000s</v>
      </c>
      <c r="F2728" s="9">
        <v>58156435</v>
      </c>
      <c r="G2728" s="11">
        <v>94</v>
      </c>
      <c r="H2728" s="2" t="s">
        <v>1256</v>
      </c>
      <c r="I2728" s="2" t="s">
        <v>3604</v>
      </c>
      <c r="N2728" s="11">
        <v>37479</v>
      </c>
      <c r="O2728" s="11">
        <v>152</v>
      </c>
      <c r="P2728" s="2" t="s">
        <v>18</v>
      </c>
      <c r="Q2728" s="2" t="s">
        <v>19</v>
      </c>
      <c r="R2728" s="14">
        <v>19000000</v>
      </c>
      <c r="S2728" s="9">
        <f t="shared" si="116"/>
        <v>39156435</v>
      </c>
    </row>
    <row r="2729" spans="1:19" ht="13.2">
      <c r="A2729" s="2" t="s">
        <v>4183</v>
      </c>
      <c r="B2729" s="2" t="s">
        <v>4184</v>
      </c>
      <c r="C2729" s="5">
        <v>5.9</v>
      </c>
      <c r="D2729" s="7">
        <v>2012</v>
      </c>
      <c r="E2729" s="7" t="str">
        <f t="shared" si="117"/>
        <v>2010s</v>
      </c>
      <c r="F2729" s="9">
        <v>49122319</v>
      </c>
      <c r="G2729" s="11">
        <v>264</v>
      </c>
      <c r="H2729" s="2" t="s">
        <v>2554</v>
      </c>
      <c r="I2729" s="2" t="s">
        <v>3466</v>
      </c>
      <c r="N2729" s="11">
        <v>47169</v>
      </c>
      <c r="O2729" s="11">
        <v>162</v>
      </c>
      <c r="P2729" s="2" t="s">
        <v>18</v>
      </c>
      <c r="Q2729" s="2" t="s">
        <v>19</v>
      </c>
      <c r="R2729" s="14">
        <v>14000000</v>
      </c>
      <c r="S2729" s="9">
        <f t="shared" si="116"/>
        <v>35122319</v>
      </c>
    </row>
    <row r="2730" spans="1:19" ht="13.2">
      <c r="A2730" s="2" t="s">
        <v>3250</v>
      </c>
      <c r="B2730" s="2" t="s">
        <v>3251</v>
      </c>
      <c r="C2730" s="5">
        <v>5.9</v>
      </c>
      <c r="D2730" s="7">
        <v>2005</v>
      </c>
      <c r="E2730" s="7" t="str">
        <f t="shared" si="117"/>
        <v>2000s</v>
      </c>
      <c r="F2730" s="9">
        <v>67962333</v>
      </c>
      <c r="G2730" s="11">
        <v>104</v>
      </c>
      <c r="H2730" s="2" t="s">
        <v>874</v>
      </c>
      <c r="I2730" s="2" t="s">
        <v>451</v>
      </c>
      <c r="N2730" s="11">
        <v>33887</v>
      </c>
      <c r="O2730" s="11">
        <v>160</v>
      </c>
      <c r="P2730" s="2" t="s">
        <v>18</v>
      </c>
      <c r="Q2730" s="2" t="s">
        <v>19</v>
      </c>
      <c r="R2730" s="14">
        <v>35000000</v>
      </c>
      <c r="S2730" s="9">
        <f t="shared" si="116"/>
        <v>32962333</v>
      </c>
    </row>
    <row r="2731" spans="1:19" ht="13.2">
      <c r="A2731" s="2" t="s">
        <v>4740</v>
      </c>
      <c r="B2731" s="2" t="s">
        <v>4742</v>
      </c>
      <c r="C2731" s="5">
        <v>5.9</v>
      </c>
      <c r="D2731" s="7">
        <v>2004</v>
      </c>
      <c r="E2731" s="7" t="str">
        <f t="shared" si="117"/>
        <v>2000s</v>
      </c>
      <c r="F2731" s="9">
        <v>51431160</v>
      </c>
      <c r="G2731" s="11">
        <v>69</v>
      </c>
      <c r="H2731" s="2" t="s">
        <v>1359</v>
      </c>
      <c r="I2731" s="2" t="s">
        <v>4741</v>
      </c>
      <c r="N2731" s="11">
        <v>62861</v>
      </c>
      <c r="O2731" s="11">
        <v>232</v>
      </c>
      <c r="P2731" s="2" t="s">
        <v>18</v>
      </c>
      <c r="Q2731" s="2" t="s">
        <v>19</v>
      </c>
      <c r="R2731" s="14">
        <v>20000000</v>
      </c>
      <c r="S2731" s="9">
        <f t="shared" si="116"/>
        <v>31431160</v>
      </c>
    </row>
    <row r="2732" spans="1:19" ht="13.2">
      <c r="A2732" s="2" t="s">
        <v>1695</v>
      </c>
      <c r="B2732" s="2" t="s">
        <v>2884</v>
      </c>
      <c r="C2732" s="5">
        <v>5.9</v>
      </c>
      <c r="D2732" s="7">
        <v>2001</v>
      </c>
      <c r="E2732" s="7" t="str">
        <f t="shared" si="117"/>
        <v>2000s</v>
      </c>
      <c r="F2732" s="9">
        <v>70836296</v>
      </c>
      <c r="G2732" s="11">
        <v>109</v>
      </c>
      <c r="H2732" s="2" t="s">
        <v>1263</v>
      </c>
      <c r="I2732" s="2" t="s">
        <v>923</v>
      </c>
      <c r="N2732" s="11">
        <v>109445</v>
      </c>
      <c r="O2732" s="11">
        <v>426</v>
      </c>
      <c r="P2732" s="2" t="s">
        <v>18</v>
      </c>
      <c r="Q2732" s="2" t="s">
        <v>19</v>
      </c>
      <c r="R2732" s="14">
        <v>40000000</v>
      </c>
      <c r="S2732" s="9">
        <f t="shared" si="116"/>
        <v>30836296</v>
      </c>
    </row>
    <row r="2733" spans="1:19" ht="13.2">
      <c r="A2733" s="2" t="s">
        <v>5854</v>
      </c>
      <c r="B2733" s="2" t="s">
        <v>7010</v>
      </c>
      <c r="C2733" s="5">
        <v>5.9</v>
      </c>
      <c r="D2733" s="7">
        <v>1984</v>
      </c>
      <c r="E2733" s="7" t="str">
        <f t="shared" si="117"/>
        <v>1980s</v>
      </c>
      <c r="F2733" s="9">
        <v>32600000</v>
      </c>
      <c r="G2733" s="11">
        <v>166</v>
      </c>
      <c r="H2733" s="2" t="s">
        <v>2554</v>
      </c>
      <c r="I2733" s="2" t="s">
        <v>7009</v>
      </c>
      <c r="N2733" s="11">
        <v>29488</v>
      </c>
      <c r="O2733" s="11">
        <v>326</v>
      </c>
      <c r="P2733" s="2" t="s">
        <v>18</v>
      </c>
      <c r="Q2733" s="2" t="s">
        <v>19</v>
      </c>
      <c r="R2733" s="14">
        <v>1800000</v>
      </c>
      <c r="S2733" s="9">
        <f t="shared" si="116"/>
        <v>30800000</v>
      </c>
    </row>
    <row r="2734" spans="1:19" ht="13.2">
      <c r="A2734" s="2" t="s">
        <v>3601</v>
      </c>
      <c r="B2734" s="2" t="s">
        <v>3602</v>
      </c>
      <c r="C2734" s="5">
        <v>5.9</v>
      </c>
      <c r="D2734" s="7">
        <v>1998</v>
      </c>
      <c r="E2734" s="7" t="str">
        <f t="shared" si="117"/>
        <v>1990s</v>
      </c>
      <c r="F2734" s="9">
        <v>60033780</v>
      </c>
      <c r="G2734" s="11">
        <v>65</v>
      </c>
      <c r="H2734" s="2" t="s">
        <v>128</v>
      </c>
      <c r="I2734" s="2" t="s">
        <v>1841</v>
      </c>
      <c r="N2734" s="11">
        <v>18973</v>
      </c>
      <c r="O2734" s="11">
        <v>162</v>
      </c>
      <c r="P2734" s="2" t="s">
        <v>18</v>
      </c>
      <c r="Q2734" s="2" t="s">
        <v>19</v>
      </c>
      <c r="R2734" s="14">
        <v>30000000</v>
      </c>
      <c r="S2734" s="9">
        <f t="shared" si="116"/>
        <v>30033780</v>
      </c>
    </row>
    <row r="2735" spans="1:19" ht="13.2">
      <c r="A2735" s="2" t="s">
        <v>4478</v>
      </c>
      <c r="B2735" s="2" t="s">
        <v>4479</v>
      </c>
      <c r="C2735" s="5">
        <v>5.9</v>
      </c>
      <c r="D2735" s="7">
        <v>2007</v>
      </c>
      <c r="E2735" s="7" t="str">
        <f t="shared" si="117"/>
        <v>2000s</v>
      </c>
      <c r="F2735" s="9">
        <v>47852604</v>
      </c>
      <c r="G2735" s="11">
        <v>184</v>
      </c>
      <c r="H2735" s="2" t="s">
        <v>995</v>
      </c>
      <c r="I2735" s="2" t="s">
        <v>2887</v>
      </c>
      <c r="N2735" s="11">
        <v>62364</v>
      </c>
      <c r="O2735" s="11">
        <v>337</v>
      </c>
      <c r="P2735" s="2" t="s">
        <v>18</v>
      </c>
      <c r="Q2735" s="2" t="s">
        <v>19</v>
      </c>
      <c r="R2735" s="14">
        <v>20000000</v>
      </c>
      <c r="S2735" s="9">
        <f t="shared" si="116"/>
        <v>27852604</v>
      </c>
    </row>
    <row r="2736" spans="1:19" ht="13.2">
      <c r="A2736" s="2" t="s">
        <v>454</v>
      </c>
      <c r="B2736" s="2" t="s">
        <v>457</v>
      </c>
      <c r="C2736" s="5">
        <v>5.9</v>
      </c>
      <c r="D2736" s="7">
        <v>2009</v>
      </c>
      <c r="E2736" s="7" t="str">
        <f t="shared" si="117"/>
        <v>2000s</v>
      </c>
      <c r="F2736" s="9">
        <v>177243721</v>
      </c>
      <c r="G2736" s="11">
        <v>185</v>
      </c>
      <c r="H2736" s="2" t="s">
        <v>441</v>
      </c>
      <c r="I2736" s="2" t="s">
        <v>456</v>
      </c>
      <c r="N2736" s="11">
        <v>130272</v>
      </c>
      <c r="O2736" s="11">
        <v>209</v>
      </c>
      <c r="P2736" s="2" t="s">
        <v>18</v>
      </c>
      <c r="Q2736" s="2" t="s">
        <v>19</v>
      </c>
      <c r="R2736" s="14">
        <v>150000000</v>
      </c>
      <c r="S2736" s="9">
        <f t="shared" si="116"/>
        <v>27243721</v>
      </c>
    </row>
    <row r="2737" spans="1:19" ht="13.2">
      <c r="A2737" s="2" t="s">
        <v>1780</v>
      </c>
      <c r="B2737" s="2" t="s">
        <v>4393</v>
      </c>
      <c r="C2737" s="5">
        <v>5.9</v>
      </c>
      <c r="D2737" s="7">
        <v>1982</v>
      </c>
      <c r="E2737" s="7" t="str">
        <f t="shared" si="117"/>
        <v>1980s</v>
      </c>
      <c r="F2737" s="9">
        <v>46700000</v>
      </c>
      <c r="G2737" s="11">
        <v>43</v>
      </c>
      <c r="H2737" s="2" t="s">
        <v>27</v>
      </c>
      <c r="I2737" s="2" t="s">
        <v>1780</v>
      </c>
      <c r="N2737" s="11">
        <v>19832</v>
      </c>
      <c r="O2737" s="11">
        <v>98</v>
      </c>
      <c r="P2737" s="2" t="s">
        <v>18</v>
      </c>
      <c r="Q2737" s="2" t="s">
        <v>19</v>
      </c>
      <c r="R2737" s="14">
        <v>21000000</v>
      </c>
      <c r="S2737" s="9">
        <f t="shared" si="116"/>
        <v>25700000</v>
      </c>
    </row>
    <row r="2738" spans="1:19" ht="13.2">
      <c r="A2738" s="2" t="s">
        <v>1446</v>
      </c>
      <c r="B2738" s="2" t="s">
        <v>2283</v>
      </c>
      <c r="C2738" s="5">
        <v>5.9</v>
      </c>
      <c r="D2738" s="7">
        <v>2000</v>
      </c>
      <c r="E2738" s="7" t="str">
        <f t="shared" si="117"/>
        <v>2000s</v>
      </c>
      <c r="F2738" s="9">
        <v>70327868</v>
      </c>
      <c r="G2738" s="11">
        <v>160</v>
      </c>
      <c r="H2738" s="2" t="s">
        <v>200</v>
      </c>
      <c r="I2738" s="2" t="s">
        <v>32</v>
      </c>
      <c r="N2738" s="11">
        <v>58416</v>
      </c>
      <c r="O2738" s="11">
        <v>301</v>
      </c>
      <c r="P2738" s="2" t="s">
        <v>18</v>
      </c>
      <c r="Q2738" s="2" t="s">
        <v>431</v>
      </c>
      <c r="R2738" s="14">
        <v>46000000</v>
      </c>
      <c r="S2738" s="9">
        <f t="shared" si="116"/>
        <v>24327868</v>
      </c>
    </row>
    <row r="2739" spans="1:19" ht="13.2">
      <c r="A2739" s="2" t="s">
        <v>489</v>
      </c>
      <c r="B2739" s="2" t="s">
        <v>5015</v>
      </c>
      <c r="C2739" s="5">
        <v>5.9</v>
      </c>
      <c r="D2739" s="7">
        <v>2006</v>
      </c>
      <c r="E2739" s="7" t="str">
        <f t="shared" si="117"/>
        <v>2000s</v>
      </c>
      <c r="F2739" s="9">
        <v>39511038</v>
      </c>
      <c r="G2739" s="11">
        <v>196</v>
      </c>
      <c r="H2739" s="2" t="s">
        <v>2897</v>
      </c>
      <c r="I2739" s="2" t="s">
        <v>2073</v>
      </c>
      <c r="N2739" s="11">
        <v>56269</v>
      </c>
      <c r="O2739" s="11">
        <v>366</v>
      </c>
      <c r="P2739" s="2" t="s">
        <v>18</v>
      </c>
      <c r="Q2739" s="2" t="s">
        <v>19</v>
      </c>
      <c r="R2739" s="14">
        <v>16000000</v>
      </c>
      <c r="S2739" s="9">
        <f t="shared" si="116"/>
        <v>23511038</v>
      </c>
    </row>
    <row r="2740" spans="1:19" ht="13.2">
      <c r="A2740" s="2" t="s">
        <v>906</v>
      </c>
      <c r="B2740" s="2" t="s">
        <v>1917</v>
      </c>
      <c r="C2740" s="5">
        <v>5.9</v>
      </c>
      <c r="D2740" s="7">
        <v>1990</v>
      </c>
      <c r="E2740" s="7" t="str">
        <f t="shared" si="117"/>
        <v>1990s</v>
      </c>
      <c r="F2740" s="9">
        <v>82670733</v>
      </c>
      <c r="G2740" s="11">
        <v>60</v>
      </c>
      <c r="H2740" s="2" t="s">
        <v>1589</v>
      </c>
      <c r="I2740" s="2" t="s">
        <v>302</v>
      </c>
      <c r="N2740" s="11">
        <v>60476</v>
      </c>
      <c r="O2740" s="11">
        <v>97</v>
      </c>
      <c r="P2740" s="2" t="s">
        <v>18</v>
      </c>
      <c r="Q2740" s="2" t="s">
        <v>19</v>
      </c>
      <c r="R2740" s="14">
        <v>60000000</v>
      </c>
      <c r="S2740" s="9">
        <f t="shared" si="116"/>
        <v>22670733</v>
      </c>
    </row>
    <row r="2741" spans="1:19" ht="13.2">
      <c r="A2741" s="2" t="s">
        <v>4039</v>
      </c>
      <c r="B2741" s="2" t="s">
        <v>4040</v>
      </c>
      <c r="C2741" s="5">
        <v>5.9</v>
      </c>
      <c r="D2741" s="7">
        <v>2005</v>
      </c>
      <c r="E2741" s="7" t="str">
        <f t="shared" si="117"/>
        <v>2000s</v>
      </c>
      <c r="F2741" s="9">
        <v>51097664</v>
      </c>
      <c r="G2741" s="11">
        <v>180</v>
      </c>
      <c r="H2741" s="2" t="s">
        <v>2789</v>
      </c>
      <c r="I2741" s="2" t="s">
        <v>910</v>
      </c>
      <c r="N2741" s="11">
        <v>70205</v>
      </c>
      <c r="O2741" s="11">
        <v>450</v>
      </c>
      <c r="P2741" s="2" t="s">
        <v>18</v>
      </c>
      <c r="Q2741" s="2" t="s">
        <v>19</v>
      </c>
      <c r="R2741" s="14">
        <v>30000000</v>
      </c>
      <c r="S2741" s="9">
        <f t="shared" si="116"/>
        <v>21097664</v>
      </c>
    </row>
    <row r="2742" spans="1:19" ht="13.2">
      <c r="A2742" s="2" t="s">
        <v>2917</v>
      </c>
      <c r="B2742" s="2" t="s">
        <v>2918</v>
      </c>
      <c r="C2742" s="5">
        <v>5.9</v>
      </c>
      <c r="D2742" s="7">
        <v>2013</v>
      </c>
      <c r="E2742" s="7" t="str">
        <f t="shared" si="117"/>
        <v>2010s</v>
      </c>
      <c r="F2742" s="9">
        <v>57011847</v>
      </c>
      <c r="G2742" s="11">
        <v>83</v>
      </c>
      <c r="H2742" s="2" t="s">
        <v>351</v>
      </c>
      <c r="I2742" s="2" t="s">
        <v>289</v>
      </c>
      <c r="N2742" s="11">
        <v>20615</v>
      </c>
      <c r="O2742" s="11">
        <v>44</v>
      </c>
      <c r="P2742" s="2" t="s">
        <v>18</v>
      </c>
      <c r="Q2742" s="2" t="s">
        <v>19</v>
      </c>
      <c r="R2742" s="14">
        <v>40000000</v>
      </c>
      <c r="S2742" s="9">
        <f t="shared" si="116"/>
        <v>17011847</v>
      </c>
    </row>
    <row r="2743" spans="1:19" ht="13.2">
      <c r="A2743" s="2" t="s">
        <v>7536</v>
      </c>
      <c r="B2743" s="2" t="s">
        <v>7537</v>
      </c>
      <c r="C2743" s="5">
        <v>5.9</v>
      </c>
      <c r="D2743" s="7">
        <v>1977</v>
      </c>
      <c r="E2743" s="7" t="str">
        <f t="shared" si="117"/>
        <v>1970s</v>
      </c>
      <c r="F2743" s="9">
        <v>17000000</v>
      </c>
      <c r="G2743" s="11">
        <v>95</v>
      </c>
      <c r="H2743" s="2" t="s">
        <v>4277</v>
      </c>
      <c r="I2743" s="2" t="s">
        <v>6619</v>
      </c>
      <c r="N2743" s="11">
        <v>3274</v>
      </c>
      <c r="O2743" s="11">
        <v>84</v>
      </c>
      <c r="P2743" s="2" t="s">
        <v>18</v>
      </c>
      <c r="Q2743" s="2" t="s">
        <v>19</v>
      </c>
      <c r="R2743" s="14">
        <v>500000</v>
      </c>
      <c r="S2743" s="9">
        <f t="shared" si="116"/>
        <v>16500000</v>
      </c>
    </row>
    <row r="2744" spans="1:19" ht="13.2">
      <c r="A2744" s="2" t="s">
        <v>6918</v>
      </c>
      <c r="B2744" s="2" t="s">
        <v>6919</v>
      </c>
      <c r="C2744" s="5">
        <v>5.9</v>
      </c>
      <c r="D2744" s="7">
        <v>1986</v>
      </c>
      <c r="E2744" s="7" t="str">
        <f t="shared" si="117"/>
        <v>1980s</v>
      </c>
      <c r="F2744" s="9">
        <v>19472057</v>
      </c>
      <c r="G2744" s="11">
        <v>158</v>
      </c>
      <c r="H2744" s="2" t="s">
        <v>2554</v>
      </c>
      <c r="I2744" s="2" t="s">
        <v>559</v>
      </c>
      <c r="N2744" s="11">
        <v>25332</v>
      </c>
      <c r="O2744" s="11">
        <v>307</v>
      </c>
      <c r="P2744" s="2" t="s">
        <v>18</v>
      </c>
      <c r="Q2744" s="2" t="s">
        <v>19</v>
      </c>
      <c r="R2744" s="14">
        <v>3000000</v>
      </c>
      <c r="S2744" s="9">
        <f t="shared" si="116"/>
        <v>16472057</v>
      </c>
    </row>
    <row r="2745" spans="1:19" ht="13.2">
      <c r="A2745" s="2" t="s">
        <v>5427</v>
      </c>
      <c r="B2745" s="2" t="s">
        <v>5428</v>
      </c>
      <c r="C2745" s="5">
        <v>5.9</v>
      </c>
      <c r="D2745" s="7">
        <v>2002</v>
      </c>
      <c r="E2745" s="7" t="str">
        <f t="shared" si="117"/>
        <v>2000s</v>
      </c>
      <c r="F2745" s="9">
        <v>28972187</v>
      </c>
      <c r="G2745" s="11">
        <v>49</v>
      </c>
      <c r="H2745" s="2" t="s">
        <v>869</v>
      </c>
      <c r="I2745" s="2" t="s">
        <v>1008</v>
      </c>
      <c r="N2745" s="11">
        <v>28805</v>
      </c>
      <c r="O2745" s="11">
        <v>159</v>
      </c>
      <c r="P2745" s="2" t="s">
        <v>18</v>
      </c>
      <c r="Q2745" s="2" t="s">
        <v>19</v>
      </c>
      <c r="R2745" s="14">
        <v>13000000</v>
      </c>
      <c r="S2745" s="9">
        <f t="shared" si="116"/>
        <v>15972187</v>
      </c>
    </row>
    <row r="2746" spans="1:19" ht="13.2">
      <c r="A2746" s="2" t="s">
        <v>5849</v>
      </c>
      <c r="B2746" s="2" t="s">
        <v>5850</v>
      </c>
      <c r="C2746" s="5">
        <v>5.9</v>
      </c>
      <c r="D2746" s="7">
        <v>2009</v>
      </c>
      <c r="E2746" s="7" t="str">
        <f t="shared" si="117"/>
        <v>2000s</v>
      </c>
      <c r="F2746" s="9">
        <v>25464480</v>
      </c>
      <c r="G2746" s="11">
        <v>183</v>
      </c>
      <c r="H2746" s="2" t="s">
        <v>2349</v>
      </c>
      <c r="I2746" s="2" t="s">
        <v>1021</v>
      </c>
      <c r="N2746" s="11">
        <v>63108</v>
      </c>
      <c r="O2746" s="11">
        <v>330</v>
      </c>
      <c r="P2746" s="2" t="s">
        <v>18</v>
      </c>
      <c r="Q2746" s="2" t="s">
        <v>19</v>
      </c>
      <c r="R2746" s="14">
        <v>10000000</v>
      </c>
      <c r="S2746" s="9">
        <f t="shared" si="116"/>
        <v>15464480</v>
      </c>
    </row>
    <row r="2747" spans="1:19" ht="13.2">
      <c r="A2747" s="2" t="s">
        <v>3285</v>
      </c>
      <c r="B2747" s="2" t="s">
        <v>3286</v>
      </c>
      <c r="C2747" s="5">
        <v>5.9</v>
      </c>
      <c r="D2747" s="7">
        <v>2005</v>
      </c>
      <c r="E2747" s="7" t="str">
        <f t="shared" si="117"/>
        <v>2000s</v>
      </c>
      <c r="F2747" s="9">
        <v>43894863</v>
      </c>
      <c r="G2747" s="11">
        <v>120</v>
      </c>
      <c r="H2747" s="2" t="s">
        <v>874</v>
      </c>
      <c r="I2747" s="2" t="s">
        <v>1970</v>
      </c>
      <c r="N2747" s="11">
        <v>25883</v>
      </c>
      <c r="O2747" s="11">
        <v>262</v>
      </c>
      <c r="P2747" s="2" t="s">
        <v>18</v>
      </c>
      <c r="Q2747" s="2" t="s">
        <v>19</v>
      </c>
      <c r="R2747" s="14">
        <v>30000000</v>
      </c>
      <c r="S2747" s="9">
        <f t="shared" si="116"/>
        <v>13894863</v>
      </c>
    </row>
    <row r="2748" spans="1:19" ht="13.2">
      <c r="A2748" s="2" t="s">
        <v>5441</v>
      </c>
      <c r="B2748" s="2" t="s">
        <v>5442</v>
      </c>
      <c r="C2748" s="5">
        <v>5.9</v>
      </c>
      <c r="D2748" s="7">
        <v>1996</v>
      </c>
      <c r="E2748" s="7" t="str">
        <f t="shared" si="117"/>
        <v>1990s</v>
      </c>
      <c r="F2748" s="9">
        <v>26539321</v>
      </c>
      <c r="G2748" s="11">
        <v>25</v>
      </c>
      <c r="H2748" s="2" t="s">
        <v>1887</v>
      </c>
      <c r="I2748" s="2" t="s">
        <v>2509</v>
      </c>
      <c r="N2748" s="11">
        <v>7984</v>
      </c>
      <c r="O2748" s="11">
        <v>42</v>
      </c>
      <c r="P2748" s="2" t="s">
        <v>18</v>
      </c>
      <c r="Q2748" s="2" t="s">
        <v>19</v>
      </c>
      <c r="R2748" s="14">
        <v>13000000</v>
      </c>
      <c r="S2748" s="9">
        <f t="shared" si="116"/>
        <v>13539321</v>
      </c>
    </row>
    <row r="2749" spans="1:19" ht="13.2">
      <c r="A2749" s="2" t="s">
        <v>1446</v>
      </c>
      <c r="B2749" s="2" t="s">
        <v>5352</v>
      </c>
      <c r="C2749" s="5">
        <v>5.9</v>
      </c>
      <c r="D2749" s="7">
        <v>1993</v>
      </c>
      <c r="E2749" s="7" t="str">
        <f t="shared" si="117"/>
        <v>1990s</v>
      </c>
      <c r="F2749" s="9">
        <v>27515786</v>
      </c>
      <c r="G2749" s="11">
        <v>12</v>
      </c>
      <c r="H2749" s="2" t="s">
        <v>128</v>
      </c>
      <c r="I2749" s="2" t="s">
        <v>1250</v>
      </c>
      <c r="N2749" s="11">
        <v>8904</v>
      </c>
      <c r="O2749" s="11">
        <v>31</v>
      </c>
      <c r="P2749" s="2" t="s">
        <v>18</v>
      </c>
      <c r="Q2749" s="2" t="s">
        <v>19</v>
      </c>
      <c r="R2749" s="14">
        <v>14000000</v>
      </c>
      <c r="S2749" s="9">
        <f t="shared" si="116"/>
        <v>13515786</v>
      </c>
    </row>
    <row r="2750" spans="1:19" ht="13.2">
      <c r="A2750" s="2" t="s">
        <v>5601</v>
      </c>
      <c r="B2750" s="2" t="s">
        <v>5603</v>
      </c>
      <c r="C2750" s="5">
        <v>5.9</v>
      </c>
      <c r="D2750" s="7">
        <v>2012</v>
      </c>
      <c r="E2750" s="7" t="str">
        <f t="shared" si="117"/>
        <v>2010s</v>
      </c>
      <c r="F2750" s="9">
        <v>25240988</v>
      </c>
      <c r="G2750" s="11">
        <v>68</v>
      </c>
      <c r="H2750" s="2" t="s">
        <v>1941</v>
      </c>
      <c r="I2750" s="2" t="s">
        <v>5602</v>
      </c>
      <c r="N2750" s="11">
        <v>12383</v>
      </c>
      <c r="O2750" s="11">
        <v>50</v>
      </c>
      <c r="P2750" s="2" t="s">
        <v>18</v>
      </c>
      <c r="Q2750" s="2" t="s">
        <v>19</v>
      </c>
      <c r="R2750" s="14">
        <v>12000000</v>
      </c>
      <c r="S2750" s="9">
        <f t="shared" si="116"/>
        <v>13240988</v>
      </c>
    </row>
    <row r="2751" spans="1:19" ht="13.2">
      <c r="A2751" s="2" t="s">
        <v>4082</v>
      </c>
      <c r="B2751" s="2" t="s">
        <v>6590</v>
      </c>
      <c r="C2751" s="5">
        <v>5.9</v>
      </c>
      <c r="D2751" s="7">
        <v>1988</v>
      </c>
      <c r="E2751" s="7" t="str">
        <f t="shared" si="117"/>
        <v>1980s</v>
      </c>
      <c r="F2751" s="9">
        <v>17768000</v>
      </c>
      <c r="G2751" s="11">
        <v>144</v>
      </c>
      <c r="H2751" s="2" t="s">
        <v>2554</v>
      </c>
      <c r="I2751" s="2" t="s">
        <v>4262</v>
      </c>
      <c r="N2751" s="11">
        <v>29629</v>
      </c>
      <c r="O2751" s="11">
        <v>374</v>
      </c>
      <c r="P2751" s="2" t="s">
        <v>18</v>
      </c>
      <c r="Q2751" s="2" t="s">
        <v>19</v>
      </c>
      <c r="R2751" s="14">
        <v>5000000</v>
      </c>
      <c r="S2751" s="9">
        <f t="shared" si="116"/>
        <v>12768000</v>
      </c>
    </row>
    <row r="2752" spans="1:19" ht="13.2">
      <c r="A2752" s="2" t="s">
        <v>4465</v>
      </c>
      <c r="B2752" s="2" t="s">
        <v>5482</v>
      </c>
      <c r="C2752" s="5">
        <v>5.9</v>
      </c>
      <c r="D2752" s="7">
        <v>2013</v>
      </c>
      <c r="E2752" s="7" t="str">
        <f t="shared" si="117"/>
        <v>2010s</v>
      </c>
      <c r="F2752" s="9">
        <v>25675765</v>
      </c>
      <c r="G2752" s="11">
        <v>168</v>
      </c>
      <c r="H2752" s="2" t="s">
        <v>869</v>
      </c>
      <c r="I2752" s="2" t="s">
        <v>5481</v>
      </c>
      <c r="N2752" s="11">
        <v>60407</v>
      </c>
      <c r="O2752" s="11">
        <v>84</v>
      </c>
      <c r="P2752" s="2" t="s">
        <v>18</v>
      </c>
      <c r="Q2752" s="2" t="s">
        <v>19</v>
      </c>
      <c r="R2752" s="14">
        <v>13000000</v>
      </c>
      <c r="S2752" s="9">
        <f t="shared" si="116"/>
        <v>12675765</v>
      </c>
    </row>
    <row r="2753" spans="1:19" ht="13.2">
      <c r="A2753" s="2" t="s">
        <v>7077</v>
      </c>
      <c r="B2753" s="2" t="s">
        <v>7078</v>
      </c>
      <c r="C2753" s="5">
        <v>5.9</v>
      </c>
      <c r="D2753" s="7">
        <v>2015</v>
      </c>
      <c r="E2753" s="7" t="str">
        <f t="shared" si="117"/>
        <v>2010s</v>
      </c>
      <c r="F2753" s="9">
        <v>12985267</v>
      </c>
      <c r="G2753" s="11">
        <v>11</v>
      </c>
      <c r="H2753" s="2" t="s">
        <v>1655</v>
      </c>
      <c r="I2753" s="2" t="s">
        <v>2690</v>
      </c>
      <c r="N2753" s="11">
        <v>4977</v>
      </c>
      <c r="O2753" s="11">
        <v>63</v>
      </c>
      <c r="P2753" s="2" t="s">
        <v>18</v>
      </c>
      <c r="Q2753" s="2" t="s">
        <v>19</v>
      </c>
      <c r="R2753" s="14">
        <v>2300000</v>
      </c>
      <c r="S2753" s="9">
        <f t="shared" si="116"/>
        <v>10685267</v>
      </c>
    </row>
    <row r="2754" spans="1:19" ht="13.2">
      <c r="A2754" s="2" t="s">
        <v>5878</v>
      </c>
      <c r="B2754" s="2" t="s">
        <v>5879</v>
      </c>
      <c r="C2754" s="5">
        <v>5.9</v>
      </c>
      <c r="D2754" s="7">
        <v>2002</v>
      </c>
      <c r="E2754" s="7" t="str">
        <f t="shared" si="117"/>
        <v>2000s</v>
      </c>
      <c r="F2754" s="9">
        <v>13684949</v>
      </c>
      <c r="G2754" s="11">
        <v>33</v>
      </c>
      <c r="H2754" s="2" t="s">
        <v>272</v>
      </c>
      <c r="I2754" s="2" t="s">
        <v>1313</v>
      </c>
      <c r="N2754" s="11">
        <v>4564</v>
      </c>
      <c r="O2754" s="11">
        <v>43</v>
      </c>
      <c r="P2754" s="2" t="s">
        <v>18</v>
      </c>
      <c r="Q2754" s="2" t="s">
        <v>19</v>
      </c>
      <c r="R2754" s="14">
        <v>3000000</v>
      </c>
      <c r="S2754" s="9">
        <f t="shared" ref="S2754:S2817" si="118">F2754-R2754</f>
        <v>10684949</v>
      </c>
    </row>
    <row r="2755" spans="1:19" ht="13.2">
      <c r="A2755" s="2" t="s">
        <v>5873</v>
      </c>
      <c r="B2755" s="2" t="s">
        <v>5874</v>
      </c>
      <c r="C2755" s="5">
        <v>5.9</v>
      </c>
      <c r="D2755" s="7">
        <v>2007</v>
      </c>
      <c r="E2755" s="7" t="str">
        <f t="shared" ref="E2755:E2818" si="119">LEFT(D2755,3)&amp;"0s"</f>
        <v>2000s</v>
      </c>
      <c r="F2755" s="9">
        <v>20339754</v>
      </c>
      <c r="G2755" s="11">
        <v>89</v>
      </c>
      <c r="H2755" s="2" t="s">
        <v>555</v>
      </c>
      <c r="I2755" s="2" t="s">
        <v>3475</v>
      </c>
      <c r="N2755" s="11">
        <v>23928</v>
      </c>
      <c r="O2755" s="11">
        <v>73</v>
      </c>
      <c r="P2755" s="2" t="s">
        <v>18</v>
      </c>
      <c r="Q2755" s="2" t="s">
        <v>19</v>
      </c>
      <c r="R2755" s="14">
        <v>10000000</v>
      </c>
      <c r="S2755" s="9">
        <f t="shared" si="118"/>
        <v>10339754</v>
      </c>
    </row>
    <row r="2756" spans="1:19" ht="13.2">
      <c r="A2756" s="2" t="s">
        <v>1349</v>
      </c>
      <c r="B2756" s="2" t="s">
        <v>2926</v>
      </c>
      <c r="C2756" s="5">
        <v>5.9</v>
      </c>
      <c r="D2756" s="7">
        <v>1986</v>
      </c>
      <c r="E2756" s="7" t="str">
        <f t="shared" si="119"/>
        <v>1980s</v>
      </c>
      <c r="F2756" s="9">
        <v>49851591</v>
      </c>
      <c r="G2756" s="11">
        <v>16</v>
      </c>
      <c r="H2756" s="2" t="s">
        <v>2030</v>
      </c>
      <c r="I2756" s="2" t="s">
        <v>446</v>
      </c>
      <c r="N2756" s="11">
        <v>7900</v>
      </c>
      <c r="O2756" s="11">
        <v>34</v>
      </c>
      <c r="P2756" s="2" t="s">
        <v>18</v>
      </c>
      <c r="Q2756" s="2" t="s">
        <v>19</v>
      </c>
      <c r="R2756" s="14">
        <v>40000000</v>
      </c>
      <c r="S2756" s="9">
        <f t="shared" si="118"/>
        <v>9851591</v>
      </c>
    </row>
    <row r="2757" spans="1:19" ht="13.2">
      <c r="A2757" s="2" t="s">
        <v>4147</v>
      </c>
      <c r="B2757" s="2" t="s">
        <v>4148</v>
      </c>
      <c r="C2757" s="5">
        <v>5.9</v>
      </c>
      <c r="D2757" s="7">
        <v>2008</v>
      </c>
      <c r="E2757" s="7" t="str">
        <f t="shared" si="119"/>
        <v>2000s</v>
      </c>
      <c r="F2757" s="9">
        <v>17427926</v>
      </c>
      <c r="G2757" s="11">
        <v>233</v>
      </c>
      <c r="H2757" s="2" t="s">
        <v>2897</v>
      </c>
      <c r="I2757" s="2" t="s">
        <v>4078</v>
      </c>
      <c r="N2757" s="11">
        <v>60062</v>
      </c>
      <c r="O2757" s="11">
        <v>351</v>
      </c>
      <c r="P2757" s="2" t="s">
        <v>18</v>
      </c>
      <c r="Q2757" s="2" t="s">
        <v>19</v>
      </c>
      <c r="R2757" s="14">
        <v>8000000</v>
      </c>
      <c r="S2757" s="9">
        <f t="shared" si="118"/>
        <v>9427926</v>
      </c>
    </row>
    <row r="2758" spans="1:19" ht="13.2">
      <c r="A2758" s="2" t="s">
        <v>3036</v>
      </c>
      <c r="B2758" s="2" t="s">
        <v>5030</v>
      </c>
      <c r="C2758" s="5">
        <v>5.9</v>
      </c>
      <c r="D2758" s="7">
        <v>2001</v>
      </c>
      <c r="E2758" s="7" t="str">
        <f t="shared" si="119"/>
        <v>2000s</v>
      </c>
      <c r="F2758" s="9">
        <v>27087695</v>
      </c>
      <c r="G2758" s="11">
        <v>78</v>
      </c>
      <c r="H2758" s="2" t="s">
        <v>2492</v>
      </c>
      <c r="I2758" s="2" t="s">
        <v>1860</v>
      </c>
      <c r="N2758" s="11">
        <v>41664</v>
      </c>
      <c r="O2758" s="11">
        <v>205</v>
      </c>
      <c r="P2758" s="2" t="s">
        <v>18</v>
      </c>
      <c r="Q2758" s="2" t="s">
        <v>19</v>
      </c>
      <c r="R2758" s="14">
        <v>17700000</v>
      </c>
      <c r="S2758" s="9">
        <f t="shared" si="118"/>
        <v>9387695</v>
      </c>
    </row>
    <row r="2759" spans="1:19" ht="13.2">
      <c r="A2759" s="2" t="s">
        <v>1695</v>
      </c>
      <c r="B2759" s="2" t="s">
        <v>1736</v>
      </c>
      <c r="C2759" s="5">
        <v>5.9</v>
      </c>
      <c r="D2759" s="7">
        <v>2011</v>
      </c>
      <c r="E2759" s="7" t="str">
        <f t="shared" si="119"/>
        <v>2010s</v>
      </c>
      <c r="F2759" s="9">
        <v>45045037</v>
      </c>
      <c r="G2759" s="11">
        <v>237</v>
      </c>
      <c r="H2759" s="2" t="s">
        <v>874</v>
      </c>
      <c r="I2759" s="2" t="s">
        <v>1735</v>
      </c>
      <c r="N2759" s="11">
        <v>103230</v>
      </c>
      <c r="O2759" s="11">
        <v>143</v>
      </c>
      <c r="P2759" s="2" t="s">
        <v>18</v>
      </c>
      <c r="Q2759" s="2" t="s">
        <v>19</v>
      </c>
      <c r="R2759" s="14">
        <v>36000000</v>
      </c>
      <c r="S2759" s="9">
        <f t="shared" si="118"/>
        <v>9045037</v>
      </c>
    </row>
    <row r="2760" spans="1:19" ht="13.2">
      <c r="A2760" s="2" t="s">
        <v>3874</v>
      </c>
      <c r="B2760" s="2" t="s">
        <v>7364</v>
      </c>
      <c r="C2760" s="5">
        <v>5.9</v>
      </c>
      <c r="D2760" s="7">
        <v>2005</v>
      </c>
      <c r="E2760" s="7" t="str">
        <f t="shared" si="119"/>
        <v>2000s</v>
      </c>
      <c r="F2760" s="9">
        <v>10042266</v>
      </c>
      <c r="G2760" s="11">
        <v>137</v>
      </c>
      <c r="H2760" s="2" t="s">
        <v>2789</v>
      </c>
      <c r="I2760" s="2" t="s">
        <v>5526</v>
      </c>
      <c r="N2760" s="11">
        <v>23021</v>
      </c>
      <c r="O2760" s="11">
        <v>220</v>
      </c>
      <c r="P2760" s="2" t="s">
        <v>18</v>
      </c>
      <c r="Q2760" s="2" t="s">
        <v>19</v>
      </c>
      <c r="R2760" s="14">
        <v>1000000</v>
      </c>
      <c r="S2760" s="9">
        <f t="shared" si="118"/>
        <v>9042266</v>
      </c>
    </row>
    <row r="2761" spans="1:19" ht="13.2">
      <c r="A2761" s="2" t="s">
        <v>5852</v>
      </c>
      <c r="B2761" s="2" t="s">
        <v>5853</v>
      </c>
      <c r="C2761" s="5">
        <v>5.9</v>
      </c>
      <c r="D2761" s="7">
        <v>1993</v>
      </c>
      <c r="E2761" s="7" t="str">
        <f t="shared" si="119"/>
        <v>1990s</v>
      </c>
      <c r="F2761" s="9">
        <v>18272447</v>
      </c>
      <c r="G2761" s="11">
        <v>14</v>
      </c>
      <c r="H2761" s="2" t="s">
        <v>1945</v>
      </c>
      <c r="I2761" s="2" t="s">
        <v>5253</v>
      </c>
      <c r="N2761" s="11">
        <v>3119</v>
      </c>
      <c r="O2761" s="11">
        <v>35</v>
      </c>
      <c r="P2761" s="2" t="s">
        <v>18</v>
      </c>
      <c r="Q2761" s="2" t="s">
        <v>19</v>
      </c>
      <c r="R2761" s="14">
        <v>10000000</v>
      </c>
      <c r="S2761" s="9">
        <f t="shared" si="118"/>
        <v>8272447</v>
      </c>
    </row>
    <row r="2762" spans="1:19" ht="13.2">
      <c r="A2762" s="2" t="s">
        <v>6926</v>
      </c>
      <c r="B2762" s="2" t="s">
        <v>6927</v>
      </c>
      <c r="C2762" s="5">
        <v>5.9</v>
      </c>
      <c r="D2762" s="7">
        <v>2009</v>
      </c>
      <c r="E2762" s="7" t="str">
        <f t="shared" si="119"/>
        <v>2000s</v>
      </c>
      <c r="F2762" s="9">
        <v>10017041</v>
      </c>
      <c r="G2762" s="11">
        <v>49</v>
      </c>
      <c r="H2762" s="2" t="s">
        <v>913</v>
      </c>
      <c r="I2762" s="2" t="s">
        <v>2714</v>
      </c>
      <c r="N2762" s="11">
        <v>8265</v>
      </c>
      <c r="O2762" s="11">
        <v>20</v>
      </c>
      <c r="P2762" s="2" t="s">
        <v>18</v>
      </c>
      <c r="Q2762" s="2" t="s">
        <v>19</v>
      </c>
      <c r="R2762" s="14">
        <v>3000000</v>
      </c>
      <c r="S2762" s="9">
        <f t="shared" si="118"/>
        <v>7017041</v>
      </c>
    </row>
    <row r="2763" spans="1:19" ht="13.2">
      <c r="A2763" s="2" t="s">
        <v>522</v>
      </c>
      <c r="B2763" s="2" t="s">
        <v>861</v>
      </c>
      <c r="C2763" s="5">
        <v>5.9</v>
      </c>
      <c r="D2763" s="7">
        <v>1999</v>
      </c>
      <c r="E2763" s="7" t="str">
        <f t="shared" si="119"/>
        <v>1990s</v>
      </c>
      <c r="F2763" s="9">
        <v>140015224</v>
      </c>
      <c r="G2763" s="11">
        <v>101</v>
      </c>
      <c r="H2763" s="2" t="s">
        <v>441</v>
      </c>
      <c r="I2763" s="2" t="s">
        <v>860</v>
      </c>
      <c r="N2763" s="11">
        <v>94172</v>
      </c>
      <c r="O2763" s="11">
        <v>179</v>
      </c>
      <c r="P2763" s="2" t="s">
        <v>18</v>
      </c>
      <c r="Q2763" s="2" t="s">
        <v>431</v>
      </c>
      <c r="R2763" s="14">
        <v>133000000</v>
      </c>
      <c r="S2763" s="9">
        <f t="shared" si="118"/>
        <v>7015224</v>
      </c>
    </row>
    <row r="2764" spans="1:19" ht="13.2">
      <c r="A2764" s="2" t="s">
        <v>6145</v>
      </c>
      <c r="B2764" s="2" t="s">
        <v>6354</v>
      </c>
      <c r="C2764" s="5">
        <v>5.9</v>
      </c>
      <c r="D2764" s="7">
        <v>2006</v>
      </c>
      <c r="E2764" s="7" t="str">
        <f t="shared" si="119"/>
        <v>2000s</v>
      </c>
      <c r="F2764" s="9">
        <v>13367101</v>
      </c>
      <c r="G2764" s="11">
        <v>111</v>
      </c>
      <c r="H2764" s="2" t="s">
        <v>750</v>
      </c>
      <c r="I2764" s="2" t="s">
        <v>5446</v>
      </c>
      <c r="N2764" s="11">
        <v>19715</v>
      </c>
      <c r="O2764" s="11">
        <v>166</v>
      </c>
      <c r="P2764" s="2" t="s">
        <v>18</v>
      </c>
      <c r="Q2764" s="2" t="s">
        <v>19</v>
      </c>
      <c r="R2764" s="14">
        <v>6500000</v>
      </c>
      <c r="S2764" s="9">
        <f t="shared" si="118"/>
        <v>6867101</v>
      </c>
    </row>
    <row r="2765" spans="1:19" ht="13.2">
      <c r="A2765" s="2" t="s">
        <v>4535</v>
      </c>
      <c r="B2765" s="2" t="s">
        <v>4538</v>
      </c>
      <c r="C2765" s="5">
        <v>5.9</v>
      </c>
      <c r="D2765" s="7">
        <v>2007</v>
      </c>
      <c r="E2765" s="7" t="str">
        <f t="shared" si="119"/>
        <v>2000s</v>
      </c>
      <c r="F2765" s="9">
        <v>25584685</v>
      </c>
      <c r="G2765" s="11">
        <v>93</v>
      </c>
      <c r="H2765" s="2" t="s">
        <v>4536</v>
      </c>
      <c r="I2765" s="2" t="s">
        <v>4537</v>
      </c>
      <c r="N2765" s="11">
        <v>15877</v>
      </c>
      <c r="O2765" s="11">
        <v>102</v>
      </c>
      <c r="P2765" s="2" t="s">
        <v>18</v>
      </c>
      <c r="Q2765" s="2" t="s">
        <v>19</v>
      </c>
      <c r="R2765" s="14">
        <v>20000000</v>
      </c>
      <c r="S2765" s="9">
        <f t="shared" si="118"/>
        <v>5584685</v>
      </c>
    </row>
    <row r="2766" spans="1:19" ht="13.2">
      <c r="A2766" s="2" t="s">
        <v>3662</v>
      </c>
      <c r="B2766" s="2" t="s">
        <v>3663</v>
      </c>
      <c r="C2766" s="5">
        <v>5.9</v>
      </c>
      <c r="D2766" s="7">
        <v>2013</v>
      </c>
      <c r="E2766" s="7" t="str">
        <f t="shared" si="119"/>
        <v>2010s</v>
      </c>
      <c r="F2766" s="9">
        <v>35266619</v>
      </c>
      <c r="G2766" s="11">
        <v>359</v>
      </c>
      <c r="H2766" s="2" t="s">
        <v>2358</v>
      </c>
      <c r="I2766" s="2" t="s">
        <v>282</v>
      </c>
      <c r="N2766" s="11">
        <v>108242</v>
      </c>
      <c r="O2766" s="11">
        <v>371</v>
      </c>
      <c r="P2766" s="2" t="s">
        <v>18</v>
      </c>
      <c r="Q2766" s="2" t="s">
        <v>19</v>
      </c>
      <c r="R2766" s="14">
        <v>30000000</v>
      </c>
      <c r="S2766" s="9">
        <f t="shared" si="118"/>
        <v>5266619</v>
      </c>
    </row>
    <row r="2767" spans="1:19" ht="13.2">
      <c r="A2767" s="2" t="s">
        <v>6607</v>
      </c>
      <c r="B2767" s="2" t="s">
        <v>6609</v>
      </c>
      <c r="C2767" s="5">
        <v>5.9</v>
      </c>
      <c r="D2767" s="7">
        <v>2000</v>
      </c>
      <c r="E2767" s="7" t="str">
        <f t="shared" si="119"/>
        <v>2000s</v>
      </c>
      <c r="F2767" s="9">
        <v>9628751</v>
      </c>
      <c r="G2767" s="11">
        <v>29</v>
      </c>
      <c r="H2767" s="2" t="s">
        <v>1538</v>
      </c>
      <c r="I2767" s="2" t="s">
        <v>6608</v>
      </c>
      <c r="N2767" s="11">
        <v>5164</v>
      </c>
      <c r="O2767" s="11">
        <v>65</v>
      </c>
      <c r="P2767" s="2" t="s">
        <v>18</v>
      </c>
      <c r="Q2767" s="2" t="s">
        <v>19</v>
      </c>
      <c r="R2767" s="14">
        <v>5000000</v>
      </c>
      <c r="S2767" s="9">
        <f t="shared" si="118"/>
        <v>4628751</v>
      </c>
    </row>
    <row r="2768" spans="1:19" ht="13.2">
      <c r="A2768" s="2" t="s">
        <v>3299</v>
      </c>
      <c r="B2768" s="2" t="s">
        <v>3302</v>
      </c>
      <c r="C2768" s="5">
        <v>5.9</v>
      </c>
      <c r="D2768" s="7">
        <v>2011</v>
      </c>
      <c r="E2768" s="7" t="str">
        <f t="shared" si="119"/>
        <v>2010s</v>
      </c>
      <c r="F2768" s="9">
        <v>39026186</v>
      </c>
      <c r="G2768" s="11">
        <v>128</v>
      </c>
      <c r="H2768" s="2" t="s">
        <v>750</v>
      </c>
      <c r="I2768" s="2" t="s">
        <v>3301</v>
      </c>
      <c r="N2768" s="11">
        <v>48019</v>
      </c>
      <c r="O2768" s="11">
        <v>153</v>
      </c>
      <c r="P2768" s="2" t="s">
        <v>18</v>
      </c>
      <c r="Q2768" s="2" t="s">
        <v>19</v>
      </c>
      <c r="R2768" s="14">
        <v>35000000</v>
      </c>
      <c r="S2768" s="9">
        <f t="shared" si="118"/>
        <v>4026186</v>
      </c>
    </row>
    <row r="2769" spans="1:19" ht="13.2">
      <c r="A2769" s="2" t="s">
        <v>6456</v>
      </c>
      <c r="B2769" s="2" t="s">
        <v>6756</v>
      </c>
      <c r="C2769" s="5">
        <v>5.9</v>
      </c>
      <c r="D2769" s="7">
        <v>2006</v>
      </c>
      <c r="E2769" s="7" t="str">
        <f t="shared" si="119"/>
        <v>2000s</v>
      </c>
      <c r="F2769" s="9">
        <v>7825820</v>
      </c>
      <c r="G2769" s="11">
        <v>125</v>
      </c>
      <c r="H2769" s="2" t="s">
        <v>1137</v>
      </c>
      <c r="I2769" s="2" t="s">
        <v>456</v>
      </c>
      <c r="N2769" s="11">
        <v>13086</v>
      </c>
      <c r="O2769" s="11">
        <v>156</v>
      </c>
      <c r="P2769" s="2" t="s">
        <v>18</v>
      </c>
      <c r="Q2769" s="2" t="s">
        <v>19</v>
      </c>
      <c r="R2769" s="14">
        <v>4000000</v>
      </c>
      <c r="S2769" s="9">
        <f t="shared" si="118"/>
        <v>3825820</v>
      </c>
    </row>
    <row r="2770" spans="1:19" ht="13.2">
      <c r="A2770" s="2" t="s">
        <v>2439</v>
      </c>
      <c r="B2770" s="2" t="s">
        <v>2966</v>
      </c>
      <c r="C2770" s="5">
        <v>5.9</v>
      </c>
      <c r="D2770" s="7">
        <v>2011</v>
      </c>
      <c r="E2770" s="7" t="str">
        <f t="shared" si="119"/>
        <v>2010s</v>
      </c>
      <c r="F2770" s="9">
        <v>42575718</v>
      </c>
      <c r="G2770" s="11">
        <v>277</v>
      </c>
      <c r="H2770" s="2" t="s">
        <v>2897</v>
      </c>
      <c r="I2770" s="2" t="s">
        <v>2965</v>
      </c>
      <c r="N2770" s="11">
        <v>83788</v>
      </c>
      <c r="O2770" s="11">
        <v>227</v>
      </c>
      <c r="P2770" s="2" t="s">
        <v>18</v>
      </c>
      <c r="Q2770" s="2" t="s">
        <v>19</v>
      </c>
      <c r="R2770" s="14">
        <v>40000000</v>
      </c>
      <c r="S2770" s="9">
        <f t="shared" si="118"/>
        <v>2575718</v>
      </c>
    </row>
    <row r="2771" spans="1:19" ht="13.2">
      <c r="A2771" s="2" t="s">
        <v>1986</v>
      </c>
      <c r="B2771" s="2" t="s">
        <v>1987</v>
      </c>
      <c r="C2771" s="5">
        <v>5.9</v>
      </c>
      <c r="D2771" s="7">
        <v>2016</v>
      </c>
      <c r="E2771" s="7" t="str">
        <f t="shared" si="119"/>
        <v>2010s</v>
      </c>
      <c r="F2771" s="9">
        <v>62401264</v>
      </c>
      <c r="G2771" s="11">
        <v>225</v>
      </c>
      <c r="H2771" s="2" t="s">
        <v>267</v>
      </c>
      <c r="I2771" s="2" t="s">
        <v>361</v>
      </c>
      <c r="N2771" s="11">
        <v>69484</v>
      </c>
      <c r="O2771" s="11">
        <v>323</v>
      </c>
      <c r="P2771" s="2" t="s">
        <v>18</v>
      </c>
      <c r="Q2771" s="2" t="s">
        <v>30</v>
      </c>
      <c r="R2771" s="14">
        <v>60000000</v>
      </c>
      <c r="S2771" s="9">
        <f t="shared" si="118"/>
        <v>2401264</v>
      </c>
    </row>
    <row r="2772" spans="1:19" ht="13.2">
      <c r="A2772" s="2" t="s">
        <v>6149</v>
      </c>
      <c r="B2772" s="2" t="s">
        <v>7590</v>
      </c>
      <c r="C2772" s="5">
        <v>5.9</v>
      </c>
      <c r="D2772" s="7">
        <v>1991</v>
      </c>
      <c r="E2772" s="7" t="str">
        <f t="shared" si="119"/>
        <v>1990s</v>
      </c>
      <c r="F2772" s="9">
        <v>2712293</v>
      </c>
      <c r="G2772" s="11">
        <v>8</v>
      </c>
      <c r="H2772" s="2" t="s">
        <v>1001</v>
      </c>
      <c r="I2772" s="2" t="s">
        <v>6449</v>
      </c>
      <c r="N2772" s="11">
        <v>475</v>
      </c>
      <c r="O2772" s="11">
        <v>11</v>
      </c>
      <c r="P2772" s="2" t="s">
        <v>18</v>
      </c>
      <c r="Q2772" s="2" t="s">
        <v>19</v>
      </c>
      <c r="R2772" s="14">
        <v>450000</v>
      </c>
      <c r="S2772" s="9">
        <f t="shared" si="118"/>
        <v>2262293</v>
      </c>
    </row>
    <row r="2773" spans="1:19" ht="13.2">
      <c r="A2773" s="2" t="s">
        <v>6429</v>
      </c>
      <c r="B2773" s="2" t="s">
        <v>6430</v>
      </c>
      <c r="C2773" s="5">
        <v>5.9</v>
      </c>
      <c r="D2773" s="7">
        <v>1999</v>
      </c>
      <c r="E2773" s="7" t="str">
        <f t="shared" si="119"/>
        <v>1990s</v>
      </c>
      <c r="F2773" s="9">
        <v>6851636</v>
      </c>
      <c r="G2773" s="11">
        <v>67</v>
      </c>
      <c r="H2773" s="2" t="s">
        <v>750</v>
      </c>
      <c r="I2773" s="2" t="s">
        <v>444</v>
      </c>
      <c r="N2773" s="11">
        <v>13010</v>
      </c>
      <c r="O2773" s="11">
        <v>182</v>
      </c>
      <c r="P2773" s="2" t="s">
        <v>18</v>
      </c>
      <c r="Q2773" s="2" t="s">
        <v>19</v>
      </c>
      <c r="R2773" s="14">
        <v>6000000</v>
      </c>
      <c r="S2773" s="9">
        <f t="shared" si="118"/>
        <v>851636</v>
      </c>
    </row>
    <row r="2774" spans="1:19" ht="13.2">
      <c r="A2774" s="2" t="s">
        <v>4895</v>
      </c>
      <c r="B2774" s="2" t="s">
        <v>4897</v>
      </c>
      <c r="C2774" s="5">
        <v>5.9</v>
      </c>
      <c r="D2774" s="7">
        <v>1986</v>
      </c>
      <c r="E2774" s="7" t="str">
        <f t="shared" si="119"/>
        <v>1980s</v>
      </c>
      <c r="F2774" s="9">
        <v>3500000</v>
      </c>
      <c r="G2774" s="11">
        <v>70</v>
      </c>
      <c r="H2774" s="2" t="s">
        <v>4896</v>
      </c>
      <c r="I2774" s="2" t="s">
        <v>708</v>
      </c>
      <c r="N2774" s="11">
        <v>10082</v>
      </c>
      <c r="O2774" s="11">
        <v>100</v>
      </c>
      <c r="P2774" s="2" t="s">
        <v>18</v>
      </c>
      <c r="Q2774" s="2" t="s">
        <v>19</v>
      </c>
      <c r="R2774" s="14">
        <v>2700000</v>
      </c>
      <c r="S2774" s="9">
        <f t="shared" si="118"/>
        <v>800000</v>
      </c>
    </row>
    <row r="2775" spans="1:19" ht="13.2">
      <c r="A2775" s="2" t="s">
        <v>2204</v>
      </c>
      <c r="B2775" s="2" t="s">
        <v>2206</v>
      </c>
      <c r="C2775" s="5">
        <v>5.9</v>
      </c>
      <c r="D2775" s="7">
        <v>2013</v>
      </c>
      <c r="E2775" s="7" t="str">
        <f t="shared" si="119"/>
        <v>2010s</v>
      </c>
      <c r="F2775" s="9">
        <v>55747724</v>
      </c>
      <c r="G2775" s="11">
        <v>118</v>
      </c>
      <c r="H2775" s="2" t="s">
        <v>272</v>
      </c>
      <c r="I2775" s="2" t="s">
        <v>277</v>
      </c>
      <c r="N2775" s="11">
        <v>18042</v>
      </c>
      <c r="O2775" s="11">
        <v>73</v>
      </c>
      <c r="P2775" s="2" t="s">
        <v>18</v>
      </c>
      <c r="Q2775" s="2" t="s">
        <v>19</v>
      </c>
      <c r="R2775" s="14">
        <v>55000000</v>
      </c>
      <c r="S2775" s="9">
        <f t="shared" si="118"/>
        <v>747724</v>
      </c>
    </row>
    <row r="2776" spans="1:19" ht="13.2">
      <c r="A2776" s="2" t="s">
        <v>7337</v>
      </c>
      <c r="B2776" s="2" t="s">
        <v>7338</v>
      </c>
      <c r="C2776" s="5">
        <v>5.9</v>
      </c>
      <c r="D2776" s="7">
        <v>1987</v>
      </c>
      <c r="E2776" s="7" t="str">
        <f t="shared" si="119"/>
        <v>1980s</v>
      </c>
      <c r="F2776" s="9">
        <v>1400000</v>
      </c>
      <c r="G2776" s="11">
        <v>57</v>
      </c>
      <c r="H2776" s="2" t="s">
        <v>7032</v>
      </c>
      <c r="I2776" s="2" t="s">
        <v>6999</v>
      </c>
      <c r="N2776" s="11">
        <v>1324</v>
      </c>
      <c r="O2776" s="11">
        <v>37</v>
      </c>
      <c r="P2776" s="2" t="s">
        <v>18</v>
      </c>
      <c r="Q2776" s="2" t="s">
        <v>19</v>
      </c>
      <c r="R2776" s="14">
        <v>1100000</v>
      </c>
      <c r="S2776" s="9">
        <f t="shared" si="118"/>
        <v>300000</v>
      </c>
    </row>
    <row r="2777" spans="1:19" ht="13.2">
      <c r="A2777" s="2" t="s">
        <v>2451</v>
      </c>
      <c r="B2777" s="2" t="s">
        <v>2452</v>
      </c>
      <c r="C2777" s="5">
        <v>5.9</v>
      </c>
      <c r="D2777" s="7">
        <v>2004</v>
      </c>
      <c r="E2777" s="7" t="str">
        <f t="shared" si="119"/>
        <v>2000s</v>
      </c>
      <c r="F2777" s="9">
        <v>40203020</v>
      </c>
      <c r="G2777" s="11">
        <v>143</v>
      </c>
      <c r="H2777" s="2" t="s">
        <v>750</v>
      </c>
      <c r="I2777" s="2" t="s">
        <v>253</v>
      </c>
      <c r="N2777" s="11">
        <v>74315</v>
      </c>
      <c r="O2777" s="11">
        <v>259</v>
      </c>
      <c r="P2777" s="2" t="s">
        <v>18</v>
      </c>
      <c r="Q2777" s="2" t="s">
        <v>30</v>
      </c>
      <c r="R2777" s="14">
        <v>40000000</v>
      </c>
      <c r="S2777" s="9">
        <f t="shared" si="118"/>
        <v>203020</v>
      </c>
    </row>
    <row r="2778" spans="1:19" ht="13.2">
      <c r="A2778" s="2" t="s">
        <v>1189</v>
      </c>
      <c r="B2778" s="2" t="s">
        <v>2129</v>
      </c>
      <c r="C2778" s="5">
        <v>5.9</v>
      </c>
      <c r="D2778" s="7">
        <v>2010</v>
      </c>
      <c r="E2778" s="7" t="str">
        <f t="shared" si="119"/>
        <v>2010s</v>
      </c>
      <c r="F2778" s="9">
        <v>60128566</v>
      </c>
      <c r="G2778" s="11">
        <v>253</v>
      </c>
      <c r="H2778" s="2" t="s">
        <v>1671</v>
      </c>
      <c r="I2778" s="2" t="s">
        <v>1021</v>
      </c>
      <c r="N2778" s="11">
        <v>131447</v>
      </c>
      <c r="O2778" s="11">
        <v>410</v>
      </c>
      <c r="P2778" s="2" t="s">
        <v>18</v>
      </c>
      <c r="Q2778" s="2" t="s">
        <v>431</v>
      </c>
      <c r="R2778" s="14">
        <v>60000000</v>
      </c>
      <c r="S2778" s="9">
        <f t="shared" si="118"/>
        <v>128566</v>
      </c>
    </row>
    <row r="2779" spans="1:19" ht="13.2">
      <c r="A2779" s="2" t="s">
        <v>1066</v>
      </c>
      <c r="B2779" s="2" t="s">
        <v>6788</v>
      </c>
      <c r="C2779" s="5">
        <v>5.9</v>
      </c>
      <c r="D2779" s="7">
        <v>1987</v>
      </c>
      <c r="E2779" s="7" t="str">
        <f t="shared" si="119"/>
        <v>1980s</v>
      </c>
      <c r="F2779" s="9">
        <v>354704</v>
      </c>
      <c r="G2779" s="11">
        <v>68</v>
      </c>
      <c r="H2779" s="2" t="s">
        <v>2987</v>
      </c>
      <c r="I2779" s="2" t="s">
        <v>1399</v>
      </c>
      <c r="N2779" s="11">
        <v>2705</v>
      </c>
      <c r="O2779" s="11">
        <v>38</v>
      </c>
      <c r="P2779" s="2" t="s">
        <v>18</v>
      </c>
      <c r="Q2779" s="2" t="s">
        <v>19</v>
      </c>
      <c r="R2779" s="14">
        <v>1300000</v>
      </c>
      <c r="S2779" s="9">
        <f t="shared" si="118"/>
        <v>-945296</v>
      </c>
    </row>
    <row r="2780" spans="1:19" ht="13.2">
      <c r="A2780" s="2" t="s">
        <v>1607</v>
      </c>
      <c r="B2780" s="2" t="s">
        <v>4571</v>
      </c>
      <c r="C2780" s="5">
        <v>5.9</v>
      </c>
      <c r="D2780" s="7">
        <v>2007</v>
      </c>
      <c r="E2780" s="7" t="str">
        <f t="shared" si="119"/>
        <v>2000s</v>
      </c>
      <c r="F2780" s="9">
        <v>18882880</v>
      </c>
      <c r="G2780" s="11">
        <v>88</v>
      </c>
      <c r="H2780" s="2" t="s">
        <v>1278</v>
      </c>
      <c r="I2780" s="2" t="s">
        <v>1609</v>
      </c>
      <c r="N2780" s="11">
        <v>20539</v>
      </c>
      <c r="O2780" s="11">
        <v>125</v>
      </c>
      <c r="P2780" s="2" t="s">
        <v>18</v>
      </c>
      <c r="Q2780" s="2" t="s">
        <v>19</v>
      </c>
      <c r="R2780" s="14">
        <v>20000000</v>
      </c>
      <c r="S2780" s="9">
        <f t="shared" si="118"/>
        <v>-1117120</v>
      </c>
    </row>
    <row r="2781" spans="1:19" ht="13.2">
      <c r="A2781" s="2" t="s">
        <v>5640</v>
      </c>
      <c r="B2781" s="2" t="s">
        <v>5641</v>
      </c>
      <c r="C2781" s="5">
        <v>5.9</v>
      </c>
      <c r="D2781" s="7">
        <v>1992</v>
      </c>
      <c r="E2781" s="7" t="str">
        <f t="shared" si="119"/>
        <v>1990s</v>
      </c>
      <c r="F2781" s="9">
        <v>6739141</v>
      </c>
      <c r="G2781" s="11">
        <v>58</v>
      </c>
      <c r="H2781" s="2" t="s">
        <v>743</v>
      </c>
      <c r="I2781" s="2" t="s">
        <v>2143</v>
      </c>
      <c r="N2781" s="11">
        <v>23383</v>
      </c>
      <c r="O2781" s="11">
        <v>68</v>
      </c>
      <c r="P2781" s="2" t="s">
        <v>18</v>
      </c>
      <c r="Q2781" s="2" t="s">
        <v>219</v>
      </c>
      <c r="R2781" s="14">
        <v>8000000</v>
      </c>
      <c r="S2781" s="9">
        <f t="shared" si="118"/>
        <v>-1260859</v>
      </c>
    </row>
    <row r="2782" spans="1:19" ht="13.2">
      <c r="A2782" s="2" t="s">
        <v>6970</v>
      </c>
      <c r="B2782" s="2" t="s">
        <v>7076</v>
      </c>
      <c r="C2782" s="5">
        <v>5.9</v>
      </c>
      <c r="D2782" s="7">
        <v>2007</v>
      </c>
      <c r="E2782" s="7" t="str">
        <f t="shared" si="119"/>
        <v>2000s</v>
      </c>
      <c r="F2782" s="9">
        <v>379643</v>
      </c>
      <c r="G2782" s="11">
        <v>18</v>
      </c>
      <c r="H2782" s="2" t="s">
        <v>1655</v>
      </c>
      <c r="I2782" s="2" t="s">
        <v>2708</v>
      </c>
      <c r="N2782" s="11">
        <v>1573</v>
      </c>
      <c r="O2782" s="11">
        <v>29</v>
      </c>
      <c r="P2782" s="2" t="s">
        <v>18</v>
      </c>
      <c r="Q2782" s="2" t="s">
        <v>19</v>
      </c>
      <c r="R2782" s="14">
        <v>2200000</v>
      </c>
      <c r="S2782" s="9">
        <f t="shared" si="118"/>
        <v>-1820357</v>
      </c>
    </row>
    <row r="2783" spans="1:19" ht="13.2">
      <c r="A2783" s="2" t="s">
        <v>1284</v>
      </c>
      <c r="B2783" s="2" t="s">
        <v>4580</v>
      </c>
      <c r="C2783" s="5">
        <v>5.9</v>
      </c>
      <c r="D2783" s="7">
        <v>2006</v>
      </c>
      <c r="E2783" s="7" t="str">
        <f t="shared" si="119"/>
        <v>2000s</v>
      </c>
      <c r="F2783" s="9">
        <v>17803796</v>
      </c>
      <c r="G2783" s="11">
        <v>110</v>
      </c>
      <c r="H2783" s="2" t="s">
        <v>869</v>
      </c>
      <c r="I2783" s="2" t="s">
        <v>1011</v>
      </c>
      <c r="N2783" s="11">
        <v>26100</v>
      </c>
      <c r="O2783" s="11">
        <v>97</v>
      </c>
      <c r="P2783" s="2" t="s">
        <v>18</v>
      </c>
      <c r="Q2783" s="2" t="s">
        <v>19</v>
      </c>
      <c r="R2783" s="14">
        <v>20000000</v>
      </c>
      <c r="S2783" s="9">
        <f t="shared" si="118"/>
        <v>-2196204</v>
      </c>
    </row>
    <row r="2784" spans="1:19" ht="13.2">
      <c r="A2784" s="2" t="s">
        <v>7059</v>
      </c>
      <c r="B2784" s="2" t="s">
        <v>7060</v>
      </c>
      <c r="C2784" s="5">
        <v>5.9</v>
      </c>
      <c r="D2784" s="7">
        <v>2008</v>
      </c>
      <c r="E2784" s="7" t="str">
        <f t="shared" si="119"/>
        <v>2000s</v>
      </c>
      <c r="F2784" s="9">
        <v>75727</v>
      </c>
      <c r="G2784" s="11">
        <v>47</v>
      </c>
      <c r="H2784" s="2" t="s">
        <v>6224</v>
      </c>
      <c r="I2784" s="2" t="s">
        <v>3160</v>
      </c>
      <c r="N2784" s="11">
        <v>5699</v>
      </c>
      <c r="O2784" s="11">
        <v>40</v>
      </c>
      <c r="P2784" s="2" t="s">
        <v>1380</v>
      </c>
      <c r="Q2784" s="2" t="s">
        <v>19</v>
      </c>
      <c r="R2784" s="14">
        <v>2500000</v>
      </c>
      <c r="S2784" s="9">
        <f t="shared" si="118"/>
        <v>-2424273</v>
      </c>
    </row>
    <row r="2785" spans="1:19" ht="13.2">
      <c r="A2785" s="2" t="s">
        <v>5447</v>
      </c>
      <c r="B2785" s="2" t="s">
        <v>6800</v>
      </c>
      <c r="C2785" s="5">
        <v>5.9</v>
      </c>
      <c r="D2785" s="7">
        <v>1998</v>
      </c>
      <c r="E2785" s="7" t="str">
        <f t="shared" si="119"/>
        <v>1990s</v>
      </c>
      <c r="F2785" s="9">
        <v>64359</v>
      </c>
      <c r="G2785" s="11">
        <v>31</v>
      </c>
      <c r="H2785" s="2" t="s">
        <v>874</v>
      </c>
      <c r="I2785" s="2" t="s">
        <v>6799</v>
      </c>
      <c r="N2785" s="11">
        <v>811</v>
      </c>
      <c r="O2785" s="11">
        <v>26</v>
      </c>
      <c r="P2785" s="2" t="s">
        <v>18</v>
      </c>
      <c r="Q2785" s="2" t="s">
        <v>30</v>
      </c>
      <c r="R2785" s="14">
        <v>2500000</v>
      </c>
      <c r="S2785" s="9">
        <f t="shared" si="118"/>
        <v>-2435641</v>
      </c>
    </row>
    <row r="2786" spans="1:19" ht="13.2">
      <c r="A2786" s="2" t="s">
        <v>1117</v>
      </c>
      <c r="B2786" s="2" t="s">
        <v>4342</v>
      </c>
      <c r="C2786" s="5">
        <v>5.9</v>
      </c>
      <c r="D2786" s="7">
        <v>2001</v>
      </c>
      <c r="E2786" s="7" t="str">
        <f t="shared" si="119"/>
        <v>2000s</v>
      </c>
      <c r="F2786" s="9">
        <v>19351569</v>
      </c>
      <c r="G2786" s="11">
        <v>97</v>
      </c>
      <c r="H2786" s="2" t="s">
        <v>2030</v>
      </c>
      <c r="I2786" s="2" t="s">
        <v>2277</v>
      </c>
      <c r="N2786" s="11">
        <v>33287</v>
      </c>
      <c r="O2786" s="11">
        <v>201</v>
      </c>
      <c r="P2786" s="2" t="s">
        <v>18</v>
      </c>
      <c r="Q2786" s="2" t="s">
        <v>19</v>
      </c>
      <c r="R2786" s="14">
        <v>22000000</v>
      </c>
      <c r="S2786" s="9">
        <f t="shared" si="118"/>
        <v>-2648431</v>
      </c>
    </row>
    <row r="2787" spans="1:19" ht="13.2">
      <c r="A2787" s="2" t="s">
        <v>6978</v>
      </c>
      <c r="B2787" s="2" t="s">
        <v>6980</v>
      </c>
      <c r="C2787" s="5">
        <v>5.9</v>
      </c>
      <c r="D2787" s="7">
        <v>2011</v>
      </c>
      <c r="E2787" s="7" t="str">
        <f t="shared" si="119"/>
        <v>2010s</v>
      </c>
      <c r="F2787" s="9">
        <v>73678</v>
      </c>
      <c r="G2787" s="11">
        <v>8</v>
      </c>
      <c r="H2787" s="2" t="s">
        <v>1016</v>
      </c>
      <c r="I2787" s="2" t="s">
        <v>6979</v>
      </c>
      <c r="N2787" s="11">
        <v>266</v>
      </c>
      <c r="O2787" s="11">
        <v>8</v>
      </c>
      <c r="P2787" s="2" t="s">
        <v>18</v>
      </c>
      <c r="Q2787" s="2" t="s">
        <v>19</v>
      </c>
      <c r="R2787" s="14">
        <v>3000000</v>
      </c>
      <c r="S2787" s="9">
        <f t="shared" si="118"/>
        <v>-2926322</v>
      </c>
    </row>
    <row r="2788" spans="1:19" ht="13.2">
      <c r="A2788" s="2" t="s">
        <v>6983</v>
      </c>
      <c r="B2788" s="2" t="s">
        <v>6984</v>
      </c>
      <c r="C2788" s="5">
        <v>5.9</v>
      </c>
      <c r="D2788" s="7">
        <v>2009</v>
      </c>
      <c r="E2788" s="7" t="str">
        <f t="shared" si="119"/>
        <v>2000s</v>
      </c>
      <c r="F2788" s="9">
        <v>5005</v>
      </c>
      <c r="G2788" s="11">
        <v>21</v>
      </c>
      <c r="H2788" s="2" t="s">
        <v>1655</v>
      </c>
      <c r="I2788" s="2" t="s">
        <v>517</v>
      </c>
      <c r="N2788" s="11">
        <v>2280</v>
      </c>
      <c r="O2788" s="11">
        <v>14</v>
      </c>
      <c r="P2788" s="2" t="s">
        <v>18</v>
      </c>
      <c r="Q2788" s="2" t="s">
        <v>19</v>
      </c>
      <c r="R2788" s="14">
        <v>3000000</v>
      </c>
      <c r="S2788" s="9">
        <f t="shared" si="118"/>
        <v>-2994995</v>
      </c>
    </row>
    <row r="2789" spans="1:19" ht="13.2">
      <c r="A2789" s="2" t="s">
        <v>6687</v>
      </c>
      <c r="B2789" s="2" t="s">
        <v>6688</v>
      </c>
      <c r="C2789" s="5">
        <v>5.9</v>
      </c>
      <c r="D2789" s="7">
        <v>2007</v>
      </c>
      <c r="E2789" s="7" t="str">
        <f t="shared" si="119"/>
        <v>2000s</v>
      </c>
      <c r="F2789" s="9">
        <v>434417</v>
      </c>
      <c r="G2789" s="11">
        <v>121</v>
      </c>
      <c r="H2789" s="2" t="s">
        <v>1655</v>
      </c>
      <c r="I2789" s="2" t="s">
        <v>261</v>
      </c>
      <c r="N2789" s="11">
        <v>8867</v>
      </c>
      <c r="O2789" s="11">
        <v>65</v>
      </c>
      <c r="P2789" s="2" t="s">
        <v>18</v>
      </c>
      <c r="Q2789" s="2" t="s">
        <v>1732</v>
      </c>
      <c r="R2789" s="14">
        <v>4600000</v>
      </c>
      <c r="S2789" s="9">
        <f t="shared" si="118"/>
        <v>-4165583</v>
      </c>
    </row>
    <row r="2790" spans="1:19" ht="13.2">
      <c r="A2790" s="2" t="s">
        <v>6714</v>
      </c>
      <c r="B2790" s="2" t="s">
        <v>6715</v>
      </c>
      <c r="C2790" s="5">
        <v>5.9</v>
      </c>
      <c r="D2790" s="7">
        <v>2009</v>
      </c>
      <c r="E2790" s="7" t="str">
        <f t="shared" si="119"/>
        <v>2000s</v>
      </c>
      <c r="F2790" s="9">
        <v>108229</v>
      </c>
      <c r="G2790" s="11">
        <v>138</v>
      </c>
      <c r="H2790" s="2" t="s">
        <v>2789</v>
      </c>
      <c r="I2790" s="2" t="s">
        <v>137</v>
      </c>
      <c r="N2790" s="11">
        <v>30836</v>
      </c>
      <c r="O2790" s="11">
        <v>137</v>
      </c>
      <c r="P2790" s="2" t="s">
        <v>18</v>
      </c>
      <c r="Q2790" s="2" t="s">
        <v>19</v>
      </c>
      <c r="R2790" s="14">
        <v>4500000</v>
      </c>
      <c r="S2790" s="9">
        <f t="shared" si="118"/>
        <v>-4391771</v>
      </c>
    </row>
    <row r="2791" spans="1:19" ht="13.2">
      <c r="A2791" s="2" t="s">
        <v>4831</v>
      </c>
      <c r="B2791" s="2" t="s">
        <v>5249</v>
      </c>
      <c r="C2791" s="5">
        <v>5.9</v>
      </c>
      <c r="D2791" s="7">
        <v>2004</v>
      </c>
      <c r="E2791" s="7" t="str">
        <f t="shared" si="119"/>
        <v>2000s</v>
      </c>
      <c r="F2791" s="9">
        <v>10411980</v>
      </c>
      <c r="G2791" s="11">
        <v>46</v>
      </c>
      <c r="H2791" s="2" t="s">
        <v>5248</v>
      </c>
      <c r="I2791" s="2" t="s">
        <v>4069</v>
      </c>
      <c r="N2791" s="11">
        <v>22649</v>
      </c>
      <c r="O2791" s="11">
        <v>212</v>
      </c>
      <c r="P2791" s="2" t="s">
        <v>18</v>
      </c>
      <c r="Q2791" s="2" t="s">
        <v>19</v>
      </c>
      <c r="R2791" s="14">
        <v>15000000</v>
      </c>
      <c r="S2791" s="9">
        <f t="shared" si="118"/>
        <v>-4588020</v>
      </c>
    </row>
    <row r="2792" spans="1:19" ht="13.2">
      <c r="A2792" s="2" t="s">
        <v>2539</v>
      </c>
      <c r="B2792" s="2" t="s">
        <v>2540</v>
      </c>
      <c r="C2792" s="5">
        <v>5.9</v>
      </c>
      <c r="D2792" s="7">
        <v>2001</v>
      </c>
      <c r="E2792" s="7" t="str">
        <f t="shared" si="119"/>
        <v>2000s</v>
      </c>
      <c r="F2792" s="9">
        <v>43905746</v>
      </c>
      <c r="G2792" s="11">
        <v>98</v>
      </c>
      <c r="H2792" s="2" t="s">
        <v>1394</v>
      </c>
      <c r="I2792" s="2" t="s">
        <v>201</v>
      </c>
      <c r="N2792" s="11">
        <v>77684</v>
      </c>
      <c r="O2792" s="11">
        <v>294</v>
      </c>
      <c r="P2792" s="2" t="s">
        <v>18</v>
      </c>
      <c r="Q2792" s="2" t="s">
        <v>19</v>
      </c>
      <c r="R2792" s="14">
        <v>49000000</v>
      </c>
      <c r="S2792" s="9">
        <f t="shared" si="118"/>
        <v>-5094254</v>
      </c>
    </row>
    <row r="2793" spans="1:19" ht="13.2">
      <c r="A2793" s="2" t="s">
        <v>671</v>
      </c>
      <c r="B2793" s="2" t="s">
        <v>1069</v>
      </c>
      <c r="C2793" s="5">
        <v>5.9</v>
      </c>
      <c r="D2793" s="7">
        <v>2010</v>
      </c>
      <c r="E2793" s="7" t="str">
        <f t="shared" si="119"/>
        <v>2010s</v>
      </c>
      <c r="F2793" s="9">
        <v>88761720</v>
      </c>
      <c r="G2793" s="11">
        <v>217</v>
      </c>
      <c r="H2793" s="2" t="s">
        <v>119</v>
      </c>
      <c r="I2793" s="2" t="s">
        <v>651</v>
      </c>
      <c r="N2793" s="11">
        <v>141179</v>
      </c>
      <c r="O2793" s="11">
        <v>419</v>
      </c>
      <c r="P2793" s="2" t="s">
        <v>18</v>
      </c>
      <c r="Q2793" s="2" t="s">
        <v>30</v>
      </c>
      <c r="R2793" s="14">
        <v>95000000</v>
      </c>
      <c r="S2793" s="9">
        <f t="shared" si="118"/>
        <v>-6238280</v>
      </c>
    </row>
    <row r="2794" spans="1:19" ht="13.2">
      <c r="A2794" s="2" t="s">
        <v>187</v>
      </c>
      <c r="B2794" s="2" t="s">
        <v>1495</v>
      </c>
      <c r="C2794" s="5">
        <v>5.9</v>
      </c>
      <c r="D2794" s="7">
        <v>2000</v>
      </c>
      <c r="E2794" s="7" t="str">
        <f t="shared" si="119"/>
        <v>2000s</v>
      </c>
      <c r="F2794" s="9">
        <v>68473360</v>
      </c>
      <c r="G2794" s="11">
        <v>134</v>
      </c>
      <c r="H2794" s="2" t="s">
        <v>399</v>
      </c>
      <c r="I2794" s="2" t="s">
        <v>1494</v>
      </c>
      <c r="N2794" s="11">
        <v>49536</v>
      </c>
      <c r="O2794" s="11">
        <v>379</v>
      </c>
      <c r="P2794" s="2" t="s">
        <v>18</v>
      </c>
      <c r="Q2794" s="2" t="s">
        <v>19</v>
      </c>
      <c r="R2794" s="14">
        <v>75000000</v>
      </c>
      <c r="S2794" s="9">
        <f t="shared" si="118"/>
        <v>-6526640</v>
      </c>
    </row>
    <row r="2795" spans="1:19" ht="13.2">
      <c r="A2795" s="2" t="s">
        <v>6317</v>
      </c>
      <c r="B2795" s="2" t="s">
        <v>6318</v>
      </c>
      <c r="C2795" s="5">
        <v>5.9</v>
      </c>
      <c r="D2795" s="7">
        <v>2010</v>
      </c>
      <c r="E2795" s="7" t="str">
        <f t="shared" si="119"/>
        <v>2010s</v>
      </c>
      <c r="F2795" s="9">
        <v>453079</v>
      </c>
      <c r="G2795" s="11">
        <v>104</v>
      </c>
      <c r="H2795" s="2" t="s">
        <v>869</v>
      </c>
      <c r="I2795" s="2" t="s">
        <v>4642</v>
      </c>
      <c r="N2795" s="11">
        <v>4124</v>
      </c>
      <c r="O2795" s="11">
        <v>29</v>
      </c>
      <c r="P2795" s="2" t="s">
        <v>18</v>
      </c>
      <c r="Q2795" s="2" t="s">
        <v>19</v>
      </c>
      <c r="R2795" s="14">
        <v>7000000</v>
      </c>
      <c r="S2795" s="9">
        <f t="shared" si="118"/>
        <v>-6546921</v>
      </c>
    </row>
    <row r="2796" spans="1:19" ht="13.2">
      <c r="A2796" s="2" t="s">
        <v>3689</v>
      </c>
      <c r="B2796" s="2" t="s">
        <v>3691</v>
      </c>
      <c r="C2796" s="5">
        <v>5.9</v>
      </c>
      <c r="D2796" s="7">
        <v>2011</v>
      </c>
      <c r="E2796" s="7" t="str">
        <f t="shared" si="119"/>
        <v>2010s</v>
      </c>
      <c r="F2796" s="9">
        <v>23070045</v>
      </c>
      <c r="G2796" s="11">
        <v>244</v>
      </c>
      <c r="H2796" s="2" t="s">
        <v>952</v>
      </c>
      <c r="I2796" s="2" t="s">
        <v>718</v>
      </c>
      <c r="N2796" s="11">
        <v>47003</v>
      </c>
      <c r="O2796" s="11">
        <v>215</v>
      </c>
      <c r="P2796" s="2" t="s">
        <v>18</v>
      </c>
      <c r="Q2796" s="2" t="s">
        <v>19</v>
      </c>
      <c r="R2796" s="14">
        <v>30000000</v>
      </c>
      <c r="S2796" s="9">
        <f t="shared" si="118"/>
        <v>-6929955</v>
      </c>
    </row>
    <row r="2797" spans="1:19" ht="13.2">
      <c r="A2797" s="2" t="s">
        <v>3512</v>
      </c>
      <c r="B2797" s="2" t="s">
        <v>3513</v>
      </c>
      <c r="C2797" s="5">
        <v>5.9</v>
      </c>
      <c r="D2797" s="7">
        <v>2013</v>
      </c>
      <c r="E2797" s="7" t="str">
        <f t="shared" si="119"/>
        <v>2010s</v>
      </c>
      <c r="F2797" s="9">
        <v>22525921</v>
      </c>
      <c r="G2797" s="11">
        <v>260</v>
      </c>
      <c r="H2797" s="2" t="s">
        <v>869</v>
      </c>
      <c r="I2797" s="2" t="s">
        <v>165</v>
      </c>
      <c r="N2797" s="11">
        <v>60596</v>
      </c>
      <c r="O2797" s="11">
        <v>158</v>
      </c>
      <c r="P2797" s="2" t="s">
        <v>18</v>
      </c>
      <c r="Q2797" s="2" t="s">
        <v>19</v>
      </c>
      <c r="R2797" s="14">
        <v>30000000</v>
      </c>
      <c r="S2797" s="9">
        <f t="shared" si="118"/>
        <v>-7474079</v>
      </c>
    </row>
    <row r="2798" spans="1:19" ht="13.2">
      <c r="A2798" s="2" t="s">
        <v>4189</v>
      </c>
      <c r="B2798" s="2" t="s">
        <v>4191</v>
      </c>
      <c r="C2798" s="5">
        <v>5.9</v>
      </c>
      <c r="D2798" s="7">
        <v>1991</v>
      </c>
      <c r="E2798" s="7" t="str">
        <f t="shared" si="119"/>
        <v>1990s</v>
      </c>
      <c r="F2798" s="9">
        <v>9286314</v>
      </c>
      <c r="G2798" s="11">
        <v>27</v>
      </c>
      <c r="H2798" s="2" t="s">
        <v>267</v>
      </c>
      <c r="I2798" s="2" t="s">
        <v>4190</v>
      </c>
      <c r="N2798" s="11">
        <v>4972</v>
      </c>
      <c r="O2798" s="11">
        <v>62</v>
      </c>
      <c r="P2798" s="2" t="s">
        <v>18</v>
      </c>
      <c r="Q2798" s="2" t="s">
        <v>19</v>
      </c>
      <c r="R2798" s="14">
        <v>17000000</v>
      </c>
      <c r="S2798" s="9">
        <f t="shared" si="118"/>
        <v>-7713686</v>
      </c>
    </row>
    <row r="2799" spans="1:19" ht="13.2">
      <c r="A2799" s="2" t="s">
        <v>5999</v>
      </c>
      <c r="B2799" s="2" t="s">
        <v>6000</v>
      </c>
      <c r="C2799" s="5">
        <v>5.9</v>
      </c>
      <c r="D2799" s="7">
        <v>2009</v>
      </c>
      <c r="E2799" s="7" t="str">
        <f t="shared" si="119"/>
        <v>2000s</v>
      </c>
      <c r="F2799" s="9">
        <v>100503</v>
      </c>
      <c r="G2799" s="11">
        <v>22</v>
      </c>
      <c r="H2799" s="2" t="s">
        <v>874</v>
      </c>
      <c r="I2799" s="2" t="s">
        <v>1087</v>
      </c>
      <c r="N2799" s="11">
        <v>7759</v>
      </c>
      <c r="O2799" s="11">
        <v>20</v>
      </c>
      <c r="P2799" s="2" t="s">
        <v>18</v>
      </c>
      <c r="Q2799" s="2" t="s">
        <v>19</v>
      </c>
      <c r="R2799" s="14">
        <v>8000000</v>
      </c>
      <c r="S2799" s="9">
        <f t="shared" si="118"/>
        <v>-7899497</v>
      </c>
    </row>
    <row r="2800" spans="1:19" ht="13.2">
      <c r="A2800" s="2" t="s">
        <v>2130</v>
      </c>
      <c r="B2800" s="2" t="s">
        <v>2132</v>
      </c>
      <c r="C2800" s="5">
        <v>5.9</v>
      </c>
      <c r="D2800" s="7">
        <v>2012</v>
      </c>
      <c r="E2800" s="7" t="str">
        <f t="shared" si="119"/>
        <v>2010s</v>
      </c>
      <c r="F2800" s="9">
        <v>49875589</v>
      </c>
      <c r="G2800" s="11">
        <v>144</v>
      </c>
      <c r="H2800" s="2" t="s">
        <v>599</v>
      </c>
      <c r="I2800" s="2" t="s">
        <v>1052</v>
      </c>
      <c r="N2800" s="11">
        <v>28807</v>
      </c>
      <c r="O2800" s="11">
        <v>273</v>
      </c>
      <c r="P2800" s="2" t="s">
        <v>18</v>
      </c>
      <c r="Q2800" s="2" t="s">
        <v>19</v>
      </c>
      <c r="R2800" s="14">
        <v>58000000</v>
      </c>
      <c r="S2800" s="9">
        <f t="shared" si="118"/>
        <v>-8124411</v>
      </c>
    </row>
    <row r="2801" spans="1:19" ht="13.2">
      <c r="A2801" s="2" t="s">
        <v>2020</v>
      </c>
      <c r="B2801" s="2" t="s">
        <v>4966</v>
      </c>
      <c r="C2801" s="5">
        <v>5.9</v>
      </c>
      <c r="D2801" s="7">
        <v>2009</v>
      </c>
      <c r="E2801" s="7" t="str">
        <f t="shared" si="119"/>
        <v>2000s</v>
      </c>
      <c r="F2801" s="9">
        <v>8662318</v>
      </c>
      <c r="G2801" s="11">
        <v>112</v>
      </c>
      <c r="H2801" s="2" t="s">
        <v>874</v>
      </c>
      <c r="I2801" s="2" t="s">
        <v>4657</v>
      </c>
      <c r="N2801" s="11">
        <v>15033</v>
      </c>
      <c r="O2801" s="11">
        <v>75</v>
      </c>
      <c r="P2801" s="2" t="s">
        <v>18</v>
      </c>
      <c r="Q2801" s="2" t="s">
        <v>19</v>
      </c>
      <c r="R2801" s="14">
        <v>17000000</v>
      </c>
      <c r="S2801" s="9">
        <f t="shared" si="118"/>
        <v>-8337682</v>
      </c>
    </row>
    <row r="2802" spans="1:19" ht="13.2">
      <c r="A2802" s="2" t="s">
        <v>1292</v>
      </c>
      <c r="B2802" s="2" t="s">
        <v>2447</v>
      </c>
      <c r="C2802" s="5">
        <v>5.9</v>
      </c>
      <c r="D2802" s="7">
        <v>1997</v>
      </c>
      <c r="E2802" s="7" t="str">
        <f t="shared" si="119"/>
        <v>1990s</v>
      </c>
      <c r="F2802" s="9">
        <v>41256277</v>
      </c>
      <c r="G2802" s="11">
        <v>93</v>
      </c>
      <c r="H2802" s="2" t="s">
        <v>33</v>
      </c>
      <c r="I2802" s="2" t="s">
        <v>478</v>
      </c>
      <c r="N2802" s="11">
        <v>46451</v>
      </c>
      <c r="O2802" s="11">
        <v>156</v>
      </c>
      <c r="P2802" s="2" t="s">
        <v>18</v>
      </c>
      <c r="Q2802" s="2" t="s">
        <v>19</v>
      </c>
      <c r="R2802" s="14">
        <v>50000000</v>
      </c>
      <c r="S2802" s="9">
        <f t="shared" si="118"/>
        <v>-8743723</v>
      </c>
    </row>
    <row r="2803" spans="1:19" ht="13.2">
      <c r="A2803" s="2" t="s">
        <v>3336</v>
      </c>
      <c r="B2803" s="2" t="s">
        <v>3337</v>
      </c>
      <c r="C2803" s="5">
        <v>5.9</v>
      </c>
      <c r="D2803" s="7">
        <v>2008</v>
      </c>
      <c r="E2803" s="7" t="str">
        <f t="shared" si="119"/>
        <v>2000s</v>
      </c>
      <c r="F2803" s="9">
        <v>20981633</v>
      </c>
      <c r="G2803" s="11">
        <v>270</v>
      </c>
      <c r="H2803" s="2" t="s">
        <v>1130</v>
      </c>
      <c r="I2803" s="2" t="s">
        <v>1745</v>
      </c>
      <c r="N2803" s="11">
        <v>78256</v>
      </c>
      <c r="O2803" s="11">
        <v>492</v>
      </c>
      <c r="P2803" s="2" t="s">
        <v>18</v>
      </c>
      <c r="Q2803" s="2" t="s">
        <v>19</v>
      </c>
      <c r="R2803" s="14">
        <v>30000000</v>
      </c>
      <c r="S2803" s="9">
        <f t="shared" si="118"/>
        <v>-9018367</v>
      </c>
    </row>
    <row r="2804" spans="1:19" ht="13.2">
      <c r="A2804" s="2" t="s">
        <v>1012</v>
      </c>
      <c r="B2804" s="2" t="s">
        <v>2669</v>
      </c>
      <c r="C2804" s="5">
        <v>5.9</v>
      </c>
      <c r="D2804" s="7">
        <v>1995</v>
      </c>
      <c r="E2804" s="7" t="str">
        <f t="shared" si="119"/>
        <v>1990s</v>
      </c>
      <c r="F2804" s="9">
        <v>35617599</v>
      </c>
      <c r="G2804" s="11">
        <v>25</v>
      </c>
      <c r="H2804" s="2" t="s">
        <v>2668</v>
      </c>
      <c r="I2804" s="2" t="s">
        <v>458</v>
      </c>
      <c r="N2804" s="11">
        <v>20688</v>
      </c>
      <c r="O2804" s="11">
        <v>47</v>
      </c>
      <c r="P2804" s="2" t="s">
        <v>18</v>
      </c>
      <c r="Q2804" s="2" t="s">
        <v>19</v>
      </c>
      <c r="R2804" s="14">
        <v>45000000</v>
      </c>
      <c r="S2804" s="9">
        <f t="shared" si="118"/>
        <v>-9382401</v>
      </c>
    </row>
    <row r="2805" spans="1:19" ht="13.2">
      <c r="A2805" s="2" t="s">
        <v>2674</v>
      </c>
      <c r="B2805" s="2" t="s">
        <v>3502</v>
      </c>
      <c r="C2805" s="5">
        <v>5.9</v>
      </c>
      <c r="D2805" s="7">
        <v>2004</v>
      </c>
      <c r="E2805" s="7" t="str">
        <f t="shared" si="119"/>
        <v>2000s</v>
      </c>
      <c r="F2805" s="9">
        <v>17848322</v>
      </c>
      <c r="G2805" s="11">
        <v>90</v>
      </c>
      <c r="H2805" s="2" t="s">
        <v>874</v>
      </c>
      <c r="I2805" s="2" t="s">
        <v>1569</v>
      </c>
      <c r="N2805" s="11">
        <v>18771</v>
      </c>
      <c r="O2805" s="11">
        <v>102</v>
      </c>
      <c r="P2805" s="2" t="s">
        <v>18</v>
      </c>
      <c r="Q2805" s="2" t="s">
        <v>3503</v>
      </c>
      <c r="R2805" s="14">
        <v>28000000</v>
      </c>
      <c r="S2805" s="9">
        <f t="shared" si="118"/>
        <v>-10151678</v>
      </c>
    </row>
    <row r="2806" spans="1:19" ht="13.2">
      <c r="A2806" s="2" t="s">
        <v>2411</v>
      </c>
      <c r="B2806" s="2" t="s">
        <v>4871</v>
      </c>
      <c r="C2806" s="5">
        <v>5.9</v>
      </c>
      <c r="D2806" s="7">
        <v>1986</v>
      </c>
      <c r="E2806" s="7" t="str">
        <f t="shared" si="119"/>
        <v>1980s</v>
      </c>
      <c r="F2806" s="9">
        <v>6734844</v>
      </c>
      <c r="G2806" s="11">
        <v>38</v>
      </c>
      <c r="H2806" s="2" t="s">
        <v>128</v>
      </c>
      <c r="I2806" s="2" t="s">
        <v>4870</v>
      </c>
      <c r="N2806" s="11">
        <v>29591</v>
      </c>
      <c r="O2806" s="11">
        <v>118</v>
      </c>
      <c r="P2806" s="2" t="s">
        <v>18</v>
      </c>
      <c r="Q2806" s="2" t="s">
        <v>19</v>
      </c>
      <c r="R2806" s="14">
        <v>17000000</v>
      </c>
      <c r="S2806" s="9">
        <f t="shared" si="118"/>
        <v>-10265156</v>
      </c>
    </row>
    <row r="2807" spans="1:19" ht="13.2">
      <c r="A2807" s="2" t="s">
        <v>5491</v>
      </c>
      <c r="B2807" s="2" t="s">
        <v>5492</v>
      </c>
      <c r="C2807" s="5">
        <v>5.9</v>
      </c>
      <c r="D2807" s="7">
        <v>1996</v>
      </c>
      <c r="E2807" s="7" t="str">
        <f t="shared" si="119"/>
        <v>1990s</v>
      </c>
      <c r="F2807" s="9">
        <v>2104000</v>
      </c>
      <c r="G2807" s="11">
        <v>21</v>
      </c>
      <c r="H2807" s="2" t="s">
        <v>3927</v>
      </c>
      <c r="I2807" s="2" t="s">
        <v>860</v>
      </c>
      <c r="N2807" s="11">
        <v>1595</v>
      </c>
      <c r="O2807" s="11">
        <v>19</v>
      </c>
      <c r="P2807" s="2" t="s">
        <v>18</v>
      </c>
      <c r="Q2807" s="2" t="s">
        <v>19</v>
      </c>
      <c r="R2807" s="14">
        <v>13000000</v>
      </c>
      <c r="S2807" s="9">
        <f t="shared" si="118"/>
        <v>-10896000</v>
      </c>
    </row>
    <row r="2808" spans="1:19" ht="13.2">
      <c r="A2808" s="2" t="s">
        <v>1805</v>
      </c>
      <c r="B2808" s="2" t="s">
        <v>1808</v>
      </c>
      <c r="C2808" s="5">
        <v>5.9</v>
      </c>
      <c r="D2808" s="7">
        <v>2004</v>
      </c>
      <c r="E2808" s="7" t="str">
        <f t="shared" si="119"/>
        <v>2000s</v>
      </c>
      <c r="F2808" s="9">
        <v>52397389</v>
      </c>
      <c r="G2808" s="11">
        <v>185</v>
      </c>
      <c r="H2808" s="2" t="s">
        <v>1807</v>
      </c>
      <c r="I2808" s="2" t="s">
        <v>188</v>
      </c>
      <c r="N2808" s="11">
        <v>132954</v>
      </c>
      <c r="O2808" s="11">
        <v>514</v>
      </c>
      <c r="P2808" s="2" t="s">
        <v>18</v>
      </c>
      <c r="Q2808" s="2" t="s">
        <v>19</v>
      </c>
      <c r="R2808" s="14">
        <v>65000000</v>
      </c>
      <c r="S2808" s="9">
        <f t="shared" si="118"/>
        <v>-12602611</v>
      </c>
    </row>
    <row r="2809" spans="1:19" ht="13.2">
      <c r="A2809" s="2" t="s">
        <v>1969</v>
      </c>
      <c r="B2809" s="2" t="s">
        <v>3713</v>
      </c>
      <c r="C2809" s="5">
        <v>5.9</v>
      </c>
      <c r="D2809" s="7">
        <v>2007</v>
      </c>
      <c r="E2809" s="7" t="str">
        <f t="shared" si="119"/>
        <v>2000s</v>
      </c>
      <c r="F2809" s="9">
        <v>16930884</v>
      </c>
      <c r="G2809" s="11">
        <v>158</v>
      </c>
      <c r="H2809" s="2" t="s">
        <v>1103</v>
      </c>
      <c r="I2809" s="2" t="s">
        <v>1211</v>
      </c>
      <c r="N2809" s="11">
        <v>65628</v>
      </c>
      <c r="O2809" s="11">
        <v>262</v>
      </c>
      <c r="P2809" s="2" t="s">
        <v>18</v>
      </c>
      <c r="Q2809" s="2" t="s">
        <v>19</v>
      </c>
      <c r="R2809" s="14">
        <v>30000000</v>
      </c>
      <c r="S2809" s="9">
        <f t="shared" si="118"/>
        <v>-13069116</v>
      </c>
    </row>
    <row r="2810" spans="1:19" ht="13.2">
      <c r="A2810" s="2" t="s">
        <v>2481</v>
      </c>
      <c r="B2810" s="2" t="s">
        <v>2483</v>
      </c>
      <c r="C2810" s="5">
        <v>5.9</v>
      </c>
      <c r="D2810" s="7">
        <v>2013</v>
      </c>
      <c r="E2810" s="7" t="str">
        <f t="shared" si="119"/>
        <v>2010s</v>
      </c>
      <c r="F2810" s="9">
        <v>26616999</v>
      </c>
      <c r="G2810" s="11">
        <v>298</v>
      </c>
      <c r="H2810" s="2" t="s">
        <v>870</v>
      </c>
      <c r="I2810" s="2" t="s">
        <v>2482</v>
      </c>
      <c r="N2810" s="11">
        <v>92461</v>
      </c>
      <c r="O2810" s="11">
        <v>347</v>
      </c>
      <c r="P2810" s="2" t="s">
        <v>18</v>
      </c>
      <c r="Q2810" s="2" t="s">
        <v>19</v>
      </c>
      <c r="R2810" s="14">
        <v>40000000</v>
      </c>
      <c r="S2810" s="9">
        <f t="shared" si="118"/>
        <v>-13383001</v>
      </c>
    </row>
    <row r="2811" spans="1:19" ht="13.2">
      <c r="A2811" s="2" t="s">
        <v>1150</v>
      </c>
      <c r="B2811" s="2" t="s">
        <v>1557</v>
      </c>
      <c r="C2811" s="5">
        <v>5.9</v>
      </c>
      <c r="D2811" s="7">
        <v>1998</v>
      </c>
      <c r="E2811" s="7" t="str">
        <f t="shared" si="119"/>
        <v>1990s</v>
      </c>
      <c r="F2811" s="9">
        <v>55585389</v>
      </c>
      <c r="G2811" s="11">
        <v>117</v>
      </c>
      <c r="H2811" s="2" t="s">
        <v>1137</v>
      </c>
      <c r="I2811" s="2" t="s">
        <v>395</v>
      </c>
      <c r="N2811" s="11">
        <v>64121</v>
      </c>
      <c r="O2811" s="11">
        <v>241</v>
      </c>
      <c r="P2811" s="2" t="s">
        <v>18</v>
      </c>
      <c r="Q2811" s="2" t="s">
        <v>19</v>
      </c>
      <c r="R2811" s="14">
        <v>69000000</v>
      </c>
      <c r="S2811" s="9">
        <f t="shared" si="118"/>
        <v>-13414611</v>
      </c>
    </row>
    <row r="2812" spans="1:19" ht="13.2">
      <c r="A2812" s="2" t="s">
        <v>5088</v>
      </c>
      <c r="B2812" s="2" t="s">
        <v>5089</v>
      </c>
      <c r="C2812" s="5">
        <v>5.9</v>
      </c>
      <c r="D2812" s="7">
        <v>2005</v>
      </c>
      <c r="E2812" s="7" t="str">
        <f t="shared" si="119"/>
        <v>2000s</v>
      </c>
      <c r="F2812" s="9">
        <v>1181197</v>
      </c>
      <c r="G2812" s="11">
        <v>40</v>
      </c>
      <c r="H2812" s="2" t="s">
        <v>995</v>
      </c>
      <c r="I2812" s="2" t="s">
        <v>812</v>
      </c>
      <c r="N2812" s="11">
        <v>3299</v>
      </c>
      <c r="O2812" s="11">
        <v>24</v>
      </c>
      <c r="P2812" s="2" t="s">
        <v>18</v>
      </c>
      <c r="Q2812" s="2" t="s">
        <v>19</v>
      </c>
      <c r="R2812" s="14">
        <v>15500000</v>
      </c>
      <c r="S2812" s="9">
        <f t="shared" si="118"/>
        <v>-14318803</v>
      </c>
    </row>
    <row r="2813" spans="1:19" ht="13.2">
      <c r="A2813" s="2" t="s">
        <v>5318</v>
      </c>
      <c r="B2813" s="2" t="s">
        <v>5320</v>
      </c>
      <c r="C2813" s="5">
        <v>5.9</v>
      </c>
      <c r="D2813" s="7">
        <v>2007</v>
      </c>
      <c r="E2813" s="7" t="str">
        <f t="shared" si="119"/>
        <v>2000s</v>
      </c>
      <c r="F2813" s="9">
        <v>20380</v>
      </c>
      <c r="G2813" s="11">
        <v>50</v>
      </c>
      <c r="H2813" s="2" t="s">
        <v>5319</v>
      </c>
      <c r="I2813" s="2" t="s">
        <v>93</v>
      </c>
      <c r="N2813" s="11">
        <v>7519</v>
      </c>
      <c r="O2813" s="11">
        <v>39</v>
      </c>
      <c r="P2813" s="2" t="s">
        <v>18</v>
      </c>
      <c r="Q2813" s="2" t="s">
        <v>19</v>
      </c>
      <c r="R2813" s="14">
        <v>15000000</v>
      </c>
      <c r="S2813" s="9">
        <f t="shared" si="118"/>
        <v>-14979620</v>
      </c>
    </row>
    <row r="2814" spans="1:19" ht="13.2">
      <c r="A2814" s="2" t="s">
        <v>1526</v>
      </c>
      <c r="B2814" s="2" t="s">
        <v>1528</v>
      </c>
      <c r="C2814" s="5">
        <v>5.9</v>
      </c>
      <c r="D2814" s="7">
        <v>1995</v>
      </c>
      <c r="E2814" s="7" t="str">
        <f t="shared" si="119"/>
        <v>1990s</v>
      </c>
      <c r="F2814" s="9">
        <v>37600435</v>
      </c>
      <c r="G2814" s="11">
        <v>53</v>
      </c>
      <c r="H2814" s="2" t="s">
        <v>1527</v>
      </c>
      <c r="I2814" s="2" t="s">
        <v>386</v>
      </c>
      <c r="N2814" s="11">
        <v>55350</v>
      </c>
      <c r="O2814" s="11">
        <v>180</v>
      </c>
      <c r="P2814" s="2" t="s">
        <v>18</v>
      </c>
      <c r="Q2814" s="2" t="s">
        <v>19</v>
      </c>
      <c r="R2814" s="14">
        <v>55000000</v>
      </c>
      <c r="S2814" s="9">
        <f t="shared" si="118"/>
        <v>-17399565</v>
      </c>
    </row>
    <row r="2815" spans="1:19" ht="13.2">
      <c r="A2815" s="2" t="s">
        <v>3919</v>
      </c>
      <c r="B2815" s="2" t="s">
        <v>3920</v>
      </c>
      <c r="C2815" s="5">
        <v>5.9</v>
      </c>
      <c r="D2815" s="7">
        <v>2004</v>
      </c>
      <c r="E2815" s="7" t="str">
        <f t="shared" si="119"/>
        <v>2000s</v>
      </c>
      <c r="F2815" s="9">
        <v>8712564</v>
      </c>
      <c r="G2815" s="11">
        <v>101</v>
      </c>
      <c r="H2815" s="2" t="s">
        <v>1103</v>
      </c>
      <c r="I2815" s="2" t="s">
        <v>83</v>
      </c>
      <c r="N2815" s="11">
        <v>16555</v>
      </c>
      <c r="O2815" s="11">
        <v>139</v>
      </c>
      <c r="P2815" s="2" t="s">
        <v>18</v>
      </c>
      <c r="Q2815" s="2" t="s">
        <v>19</v>
      </c>
      <c r="R2815" s="14">
        <v>27000000</v>
      </c>
      <c r="S2815" s="9">
        <f t="shared" si="118"/>
        <v>-18287436</v>
      </c>
    </row>
    <row r="2816" spans="1:19" ht="13.2">
      <c r="A2816" s="2" t="s">
        <v>5379</v>
      </c>
      <c r="B2816" s="2" t="s">
        <v>5380</v>
      </c>
      <c r="C2816" s="5">
        <v>5.9</v>
      </c>
      <c r="D2816" s="7">
        <v>2000</v>
      </c>
      <c r="E2816" s="7" t="str">
        <f t="shared" si="119"/>
        <v>2000s</v>
      </c>
      <c r="F2816" s="9">
        <v>5108820</v>
      </c>
      <c r="G2816" s="11">
        <v>63</v>
      </c>
      <c r="H2816" s="2" t="s">
        <v>995</v>
      </c>
      <c r="I2816" s="2" t="s">
        <v>2267</v>
      </c>
      <c r="N2816" s="11">
        <v>12519</v>
      </c>
      <c r="O2816" s="11">
        <v>112</v>
      </c>
      <c r="P2816" s="2" t="s">
        <v>18</v>
      </c>
      <c r="Q2816" s="2" t="s">
        <v>19</v>
      </c>
      <c r="R2816" s="14">
        <v>24000000</v>
      </c>
      <c r="S2816" s="9">
        <f t="shared" si="118"/>
        <v>-18891180</v>
      </c>
    </row>
    <row r="2817" spans="1:19" ht="13.2">
      <c r="A2817" s="2" t="s">
        <v>2432</v>
      </c>
      <c r="B2817" s="2" t="s">
        <v>4568</v>
      </c>
      <c r="C2817" s="5">
        <v>5.9</v>
      </c>
      <c r="D2817" s="7">
        <v>2008</v>
      </c>
      <c r="E2817" s="7" t="str">
        <f t="shared" si="119"/>
        <v>2000s</v>
      </c>
      <c r="F2817" s="9">
        <v>19151864</v>
      </c>
      <c r="G2817" s="11">
        <v>80</v>
      </c>
      <c r="H2817" s="2" t="s">
        <v>874</v>
      </c>
      <c r="I2817" s="2" t="s">
        <v>3011</v>
      </c>
      <c r="N2817" s="11">
        <v>36983</v>
      </c>
      <c r="O2817" s="11">
        <v>100</v>
      </c>
      <c r="P2817" s="2" t="s">
        <v>18</v>
      </c>
      <c r="Q2817" s="2" t="s">
        <v>19</v>
      </c>
      <c r="R2817" s="14">
        <v>40000000</v>
      </c>
      <c r="S2817" s="9">
        <f t="shared" si="118"/>
        <v>-20848136</v>
      </c>
    </row>
    <row r="2818" spans="1:19" ht="13.2">
      <c r="A2818" s="2" t="s">
        <v>1141</v>
      </c>
      <c r="B2818" s="2" t="s">
        <v>1142</v>
      </c>
      <c r="C2818" s="5">
        <v>5.9</v>
      </c>
      <c r="D2818" s="7">
        <v>2013</v>
      </c>
      <c r="E2818" s="7" t="str">
        <f t="shared" si="119"/>
        <v>2010s</v>
      </c>
      <c r="F2818" s="9">
        <v>68558662</v>
      </c>
      <c r="G2818" s="11">
        <v>183</v>
      </c>
      <c r="H2818" s="2" t="s">
        <v>119</v>
      </c>
      <c r="I2818" s="2" t="s">
        <v>651</v>
      </c>
      <c r="N2818" s="11">
        <v>86627</v>
      </c>
      <c r="O2818" s="11">
        <v>204</v>
      </c>
      <c r="P2818" s="2" t="s">
        <v>18</v>
      </c>
      <c r="Q2818" s="2" t="s">
        <v>19</v>
      </c>
      <c r="R2818" s="14">
        <v>90000000</v>
      </c>
      <c r="S2818" s="9">
        <f t="shared" ref="S2818:S2881" si="120">F2818-R2818</f>
        <v>-21441338</v>
      </c>
    </row>
    <row r="2819" spans="1:19" ht="13.2">
      <c r="A2819" s="2" t="s">
        <v>1954</v>
      </c>
      <c r="B2819" s="2" t="s">
        <v>3069</v>
      </c>
      <c r="C2819" s="5">
        <v>5.9</v>
      </c>
      <c r="D2819" s="7">
        <v>2012</v>
      </c>
      <c r="E2819" s="7" t="str">
        <f t="shared" ref="E2819:E2882" si="121">LEFT(D2819,3)&amp;"0s"</f>
        <v>2010s</v>
      </c>
      <c r="F2819" s="9">
        <v>18438149</v>
      </c>
      <c r="G2819" s="11">
        <v>70</v>
      </c>
      <c r="H2819" s="2" t="s">
        <v>1278</v>
      </c>
      <c r="I2819" s="2" t="s">
        <v>3068</v>
      </c>
      <c r="N2819" s="11">
        <v>30842</v>
      </c>
      <c r="O2819" s="11">
        <v>93</v>
      </c>
      <c r="P2819" s="2" t="s">
        <v>18</v>
      </c>
      <c r="Q2819" s="2" t="s">
        <v>19</v>
      </c>
      <c r="R2819" s="14">
        <v>40000000</v>
      </c>
      <c r="S2819" s="9">
        <f t="shared" si="120"/>
        <v>-21561851</v>
      </c>
    </row>
    <row r="2820" spans="1:19" ht="13.2">
      <c r="A2820" s="2" t="s">
        <v>2676</v>
      </c>
      <c r="B2820" s="2" t="s">
        <v>2677</v>
      </c>
      <c r="C2820" s="5">
        <v>5.9</v>
      </c>
      <c r="D2820" s="7">
        <v>2006</v>
      </c>
      <c r="E2820" s="7" t="str">
        <f t="shared" si="121"/>
        <v>2000s</v>
      </c>
      <c r="F2820" s="9">
        <v>28133159</v>
      </c>
      <c r="G2820" s="11">
        <v>105</v>
      </c>
      <c r="H2820" s="2" t="s">
        <v>164</v>
      </c>
      <c r="I2820" s="2" t="s">
        <v>395</v>
      </c>
      <c r="N2820" s="11">
        <v>30055</v>
      </c>
      <c r="O2820" s="11">
        <v>70</v>
      </c>
      <c r="P2820" s="2" t="s">
        <v>18</v>
      </c>
      <c r="Q2820" s="2" t="s">
        <v>19</v>
      </c>
      <c r="R2820" s="14">
        <v>50000000</v>
      </c>
      <c r="S2820" s="9">
        <f t="shared" si="120"/>
        <v>-21866841</v>
      </c>
    </row>
    <row r="2821" spans="1:19" ht="13.2">
      <c r="A2821" s="2" t="s">
        <v>1866</v>
      </c>
      <c r="B2821" s="2" t="s">
        <v>2480</v>
      </c>
      <c r="C2821" s="5">
        <v>5.9</v>
      </c>
      <c r="D2821" s="7">
        <v>1999</v>
      </c>
      <c r="E2821" s="7" t="str">
        <f t="shared" si="121"/>
        <v>1990s</v>
      </c>
      <c r="F2821" s="9">
        <v>27067160</v>
      </c>
      <c r="G2821" s="11">
        <v>99</v>
      </c>
      <c r="H2821" s="2" t="s">
        <v>750</v>
      </c>
      <c r="I2821" s="2" t="s">
        <v>539</v>
      </c>
      <c r="N2821" s="11">
        <v>18404</v>
      </c>
      <c r="O2821" s="11">
        <v>150</v>
      </c>
      <c r="P2821" s="2" t="s">
        <v>18</v>
      </c>
      <c r="Q2821" s="2" t="s">
        <v>19</v>
      </c>
      <c r="R2821" s="14">
        <v>50000000</v>
      </c>
      <c r="S2821" s="9">
        <f t="shared" si="120"/>
        <v>-22932840</v>
      </c>
    </row>
    <row r="2822" spans="1:19" ht="13.2">
      <c r="A2822" s="2" t="s">
        <v>514</v>
      </c>
      <c r="B2822" s="2" t="s">
        <v>1373</v>
      </c>
      <c r="C2822" s="5">
        <v>5.9</v>
      </c>
      <c r="D2822" s="7">
        <v>2002</v>
      </c>
      <c r="E2822" s="7" t="str">
        <f t="shared" si="121"/>
        <v>2000s</v>
      </c>
      <c r="F2822" s="9">
        <v>56684819</v>
      </c>
      <c r="G2822" s="11">
        <v>124</v>
      </c>
      <c r="H2822" s="2" t="s">
        <v>40</v>
      </c>
      <c r="I2822" s="2" t="s">
        <v>113</v>
      </c>
      <c r="N2822" s="11">
        <v>103787</v>
      </c>
      <c r="O2822" s="11">
        <v>615</v>
      </c>
      <c r="P2822" s="2" t="s">
        <v>18</v>
      </c>
      <c r="Q2822" s="2" t="s">
        <v>19</v>
      </c>
      <c r="R2822" s="14">
        <v>80000000</v>
      </c>
      <c r="S2822" s="9">
        <f t="shared" si="120"/>
        <v>-23315181</v>
      </c>
    </row>
    <row r="2823" spans="1:19" ht="13.2">
      <c r="A2823" s="2" t="s">
        <v>2474</v>
      </c>
      <c r="B2823" s="2" t="s">
        <v>3018</v>
      </c>
      <c r="C2823" s="5">
        <v>5.9</v>
      </c>
      <c r="D2823" s="7">
        <v>1995</v>
      </c>
      <c r="E2823" s="7" t="str">
        <f t="shared" si="121"/>
        <v>1990s</v>
      </c>
      <c r="F2823" s="9">
        <v>14942422</v>
      </c>
      <c r="G2823" s="11">
        <v>40</v>
      </c>
      <c r="H2823" s="2" t="s">
        <v>200</v>
      </c>
      <c r="I2823" s="2" t="s">
        <v>395</v>
      </c>
      <c r="N2823" s="11">
        <v>14226</v>
      </c>
      <c r="O2823" s="11">
        <v>60</v>
      </c>
      <c r="P2823" s="2" t="s">
        <v>18</v>
      </c>
      <c r="Q2823" s="2" t="s">
        <v>19</v>
      </c>
      <c r="R2823" s="14">
        <v>40000000</v>
      </c>
      <c r="S2823" s="9">
        <f t="shared" si="120"/>
        <v>-25057578</v>
      </c>
    </row>
    <row r="2824" spans="1:19" ht="13.2">
      <c r="A2824" s="2" t="s">
        <v>2487</v>
      </c>
      <c r="B2824" s="2" t="s">
        <v>3034</v>
      </c>
      <c r="C2824" s="5">
        <v>5.9</v>
      </c>
      <c r="D2824" s="7">
        <v>1992</v>
      </c>
      <c r="E2824" s="7" t="str">
        <f t="shared" si="121"/>
        <v>1990s</v>
      </c>
      <c r="F2824" s="9">
        <v>14358033</v>
      </c>
      <c r="G2824" s="11">
        <v>40</v>
      </c>
      <c r="H2824" s="2" t="s">
        <v>3032</v>
      </c>
      <c r="I2824" s="2" t="s">
        <v>3033</v>
      </c>
      <c r="N2824" s="11">
        <v>17365</v>
      </c>
      <c r="O2824" s="11">
        <v>66</v>
      </c>
      <c r="P2824" s="2" t="s">
        <v>18</v>
      </c>
      <c r="Q2824" s="2" t="s">
        <v>19</v>
      </c>
      <c r="R2824" s="14">
        <v>40000000</v>
      </c>
      <c r="S2824" s="9">
        <f t="shared" si="120"/>
        <v>-25641967</v>
      </c>
    </row>
    <row r="2825" spans="1:19" ht="13.2">
      <c r="A2825" s="2" t="s">
        <v>908</v>
      </c>
      <c r="B2825" s="2" t="s">
        <v>3050</v>
      </c>
      <c r="C2825" s="5">
        <v>5.9</v>
      </c>
      <c r="D2825" s="7">
        <v>2009</v>
      </c>
      <c r="E2825" s="7" t="str">
        <f t="shared" si="121"/>
        <v>2000s</v>
      </c>
      <c r="F2825" s="9">
        <v>13838130</v>
      </c>
      <c r="G2825" s="11">
        <v>157</v>
      </c>
      <c r="H2825" s="2" t="s">
        <v>999</v>
      </c>
      <c r="I2825" s="2" t="s">
        <v>393</v>
      </c>
      <c r="N2825" s="11">
        <v>35990</v>
      </c>
      <c r="O2825" s="11">
        <v>157</v>
      </c>
      <c r="P2825" s="2" t="s">
        <v>18</v>
      </c>
      <c r="Q2825" s="2" t="s">
        <v>19</v>
      </c>
      <c r="R2825" s="14">
        <v>40000000</v>
      </c>
      <c r="S2825" s="9">
        <f t="shared" si="120"/>
        <v>-26161870</v>
      </c>
    </row>
    <row r="2826" spans="1:19" ht="13.2">
      <c r="A2826" s="2" t="s">
        <v>1873</v>
      </c>
      <c r="B2826" s="2" t="s">
        <v>1874</v>
      </c>
      <c r="C2826" s="5">
        <v>5.9</v>
      </c>
      <c r="D2826" s="7">
        <v>2001</v>
      </c>
      <c r="E2826" s="7" t="str">
        <f t="shared" si="121"/>
        <v>2000s</v>
      </c>
      <c r="F2826" s="9">
        <v>15738632</v>
      </c>
      <c r="G2826" s="11">
        <v>113</v>
      </c>
      <c r="H2826" s="2" t="s">
        <v>245</v>
      </c>
      <c r="I2826" s="2" t="s">
        <v>1014</v>
      </c>
      <c r="N2826" s="11">
        <v>38076</v>
      </c>
      <c r="O2826" s="11">
        <v>399</v>
      </c>
      <c r="P2826" s="2" t="s">
        <v>18</v>
      </c>
      <c r="Q2826" s="2" t="s">
        <v>19</v>
      </c>
      <c r="R2826" s="14">
        <v>42000000</v>
      </c>
      <c r="S2826" s="9">
        <f t="shared" si="120"/>
        <v>-26261368</v>
      </c>
    </row>
    <row r="2827" spans="1:19" ht="13.2">
      <c r="A2827" s="2" t="s">
        <v>2010</v>
      </c>
      <c r="B2827" s="2" t="s">
        <v>2037</v>
      </c>
      <c r="C2827" s="5">
        <v>5.9</v>
      </c>
      <c r="D2827" s="7">
        <v>2002</v>
      </c>
      <c r="E2827" s="7" t="str">
        <f t="shared" si="121"/>
        <v>2000s</v>
      </c>
      <c r="F2827" s="9">
        <v>32122249</v>
      </c>
      <c r="G2827" s="11">
        <v>105</v>
      </c>
      <c r="H2827" s="2" t="s">
        <v>555</v>
      </c>
      <c r="I2827" s="2" t="s">
        <v>910</v>
      </c>
      <c r="N2827" s="11">
        <v>69319</v>
      </c>
      <c r="O2827" s="11">
        <v>138</v>
      </c>
      <c r="P2827" s="2" t="s">
        <v>18</v>
      </c>
      <c r="Q2827" s="2" t="s">
        <v>19</v>
      </c>
      <c r="R2827" s="14">
        <v>60000000</v>
      </c>
      <c r="S2827" s="9">
        <f t="shared" si="120"/>
        <v>-27877751</v>
      </c>
    </row>
    <row r="2828" spans="1:19" ht="13.2">
      <c r="A2828" s="2" t="s">
        <v>187</v>
      </c>
      <c r="B2828" s="2" t="s">
        <v>1379</v>
      </c>
      <c r="C2828" s="5">
        <v>5.9</v>
      </c>
      <c r="D2828" s="7">
        <v>2005</v>
      </c>
      <c r="E2828" s="7" t="str">
        <f t="shared" si="121"/>
        <v>2000s</v>
      </c>
      <c r="F2828" s="9">
        <v>45356386</v>
      </c>
      <c r="G2828" s="11">
        <v>137</v>
      </c>
      <c r="H2828" s="2" t="s">
        <v>78</v>
      </c>
      <c r="I2828" s="2" t="s">
        <v>1378</v>
      </c>
      <c r="N2828" s="11">
        <v>71574</v>
      </c>
      <c r="O2828" s="11">
        <v>244</v>
      </c>
      <c r="P2828" s="2" t="s">
        <v>1380</v>
      </c>
      <c r="Q2828" s="2" t="s">
        <v>19</v>
      </c>
      <c r="R2828" s="14">
        <v>75000000</v>
      </c>
      <c r="S2828" s="9">
        <f t="shared" si="120"/>
        <v>-29643614</v>
      </c>
    </row>
    <row r="2829" spans="1:19" ht="13.2">
      <c r="A2829" s="2" t="s">
        <v>2144</v>
      </c>
      <c r="B2829" s="2" t="s">
        <v>2146</v>
      </c>
      <c r="C2829" s="5">
        <v>5.9</v>
      </c>
      <c r="D2829" s="7">
        <v>2001</v>
      </c>
      <c r="E2829" s="7" t="str">
        <f t="shared" si="121"/>
        <v>2000s</v>
      </c>
      <c r="F2829" s="9">
        <v>25528495</v>
      </c>
      <c r="G2829" s="11">
        <v>96</v>
      </c>
      <c r="H2829" s="2" t="s">
        <v>2145</v>
      </c>
      <c r="I2829" s="2" t="s">
        <v>32</v>
      </c>
      <c r="N2829" s="11">
        <v>28099</v>
      </c>
      <c r="O2829" s="11">
        <v>220</v>
      </c>
      <c r="P2829" s="2" t="s">
        <v>18</v>
      </c>
      <c r="Q2829" s="2" t="s">
        <v>30</v>
      </c>
      <c r="R2829" s="14">
        <v>57000000</v>
      </c>
      <c r="S2829" s="9">
        <f t="shared" si="120"/>
        <v>-31471505</v>
      </c>
    </row>
    <row r="2830" spans="1:19" ht="13.2">
      <c r="A2830" s="2" t="s">
        <v>1109</v>
      </c>
      <c r="B2830" s="2" t="s">
        <v>1741</v>
      </c>
      <c r="C2830" s="5">
        <v>5.9</v>
      </c>
      <c r="D2830" s="7">
        <v>2012</v>
      </c>
      <c r="E2830" s="7" t="str">
        <f t="shared" si="121"/>
        <v>2010s</v>
      </c>
      <c r="F2830" s="9">
        <v>37516013</v>
      </c>
      <c r="G2830" s="11">
        <v>393</v>
      </c>
      <c r="H2830" s="2" t="s">
        <v>1678</v>
      </c>
      <c r="I2830" s="2" t="s">
        <v>946</v>
      </c>
      <c r="N2830" s="11">
        <v>128629</v>
      </c>
      <c r="O2830" s="11">
        <v>348</v>
      </c>
      <c r="P2830" s="2" t="s">
        <v>18</v>
      </c>
      <c r="Q2830" s="2" t="s">
        <v>19</v>
      </c>
      <c r="R2830" s="14">
        <v>69000000</v>
      </c>
      <c r="S2830" s="9">
        <f t="shared" si="120"/>
        <v>-31483987</v>
      </c>
    </row>
    <row r="2831" spans="1:19" ht="13.2">
      <c r="A2831" s="2" t="s">
        <v>1364</v>
      </c>
      <c r="B2831" s="2" t="s">
        <v>2297</v>
      </c>
      <c r="C2831" s="5">
        <v>5.9</v>
      </c>
      <c r="D2831" s="7">
        <v>1998</v>
      </c>
      <c r="E2831" s="7" t="str">
        <f t="shared" si="121"/>
        <v>1990s</v>
      </c>
      <c r="F2831" s="9">
        <v>22843047</v>
      </c>
      <c r="G2831" s="11">
        <v>78</v>
      </c>
      <c r="H2831" s="2" t="s">
        <v>2296</v>
      </c>
      <c r="I2831" s="2" t="s">
        <v>501</v>
      </c>
      <c r="N2831" s="11">
        <v>6082</v>
      </c>
      <c r="O2831" s="11">
        <v>207</v>
      </c>
      <c r="P2831" s="2" t="s">
        <v>18</v>
      </c>
      <c r="Q2831" s="2" t="s">
        <v>19</v>
      </c>
      <c r="R2831" s="14">
        <v>55000000</v>
      </c>
      <c r="S2831" s="9">
        <f t="shared" si="120"/>
        <v>-32156953</v>
      </c>
    </row>
    <row r="2832" spans="1:19" ht="13.2">
      <c r="A2832" s="2" t="s">
        <v>2513</v>
      </c>
      <c r="B2832" s="2" t="s">
        <v>2515</v>
      </c>
      <c r="C2832" s="5">
        <v>5.9</v>
      </c>
      <c r="D2832" s="7">
        <v>1994</v>
      </c>
      <c r="E2832" s="7" t="str">
        <f t="shared" si="121"/>
        <v>1990s</v>
      </c>
      <c r="F2832" s="9">
        <v>16671505</v>
      </c>
      <c r="G2832" s="11">
        <v>22</v>
      </c>
      <c r="H2832" s="2" t="s">
        <v>2514</v>
      </c>
      <c r="I2832" s="2" t="s">
        <v>184</v>
      </c>
      <c r="N2832" s="11">
        <v>33186</v>
      </c>
      <c r="O2832" s="11">
        <v>78</v>
      </c>
      <c r="P2832" s="2" t="s">
        <v>18</v>
      </c>
      <c r="Q2832" s="2" t="s">
        <v>19</v>
      </c>
      <c r="R2832" s="14">
        <v>50000000</v>
      </c>
      <c r="S2832" s="9">
        <f t="shared" si="120"/>
        <v>-33328495</v>
      </c>
    </row>
    <row r="2833" spans="1:19" ht="13.2">
      <c r="A2833" s="2" t="s">
        <v>330</v>
      </c>
      <c r="B2833" s="2" t="s">
        <v>3231</v>
      </c>
      <c r="C2833" s="5">
        <v>5.9</v>
      </c>
      <c r="D2833" s="7">
        <v>2011</v>
      </c>
      <c r="E2833" s="7" t="str">
        <f t="shared" si="121"/>
        <v>2010s</v>
      </c>
      <c r="F2833" s="9">
        <v>1068392</v>
      </c>
      <c r="G2833" s="11">
        <v>77</v>
      </c>
      <c r="H2833" s="2" t="s">
        <v>3230</v>
      </c>
      <c r="I2833" s="2" t="s">
        <v>643</v>
      </c>
      <c r="N2833" s="11">
        <v>3865</v>
      </c>
      <c r="O2833" s="11">
        <v>53</v>
      </c>
      <c r="P2833" s="2" t="s">
        <v>18</v>
      </c>
      <c r="Q2833" s="2" t="s">
        <v>1732</v>
      </c>
      <c r="R2833" s="14">
        <v>36000000</v>
      </c>
      <c r="S2833" s="9">
        <f t="shared" si="120"/>
        <v>-34931608</v>
      </c>
    </row>
    <row r="2834" spans="1:19" ht="13.2">
      <c r="A2834" s="2" t="s">
        <v>1309</v>
      </c>
      <c r="B2834" s="2" t="s">
        <v>1682</v>
      </c>
      <c r="C2834" s="5">
        <v>5.9</v>
      </c>
      <c r="D2834" s="7">
        <v>2012</v>
      </c>
      <c r="E2834" s="7" t="str">
        <f t="shared" si="121"/>
        <v>2010s</v>
      </c>
      <c r="F2834" s="9">
        <v>38509342</v>
      </c>
      <c r="G2834" s="11">
        <v>360</v>
      </c>
      <c r="H2834" s="2" t="s">
        <v>1680</v>
      </c>
      <c r="I2834" s="2" t="s">
        <v>1681</v>
      </c>
      <c r="N2834" s="11">
        <v>61995</v>
      </c>
      <c r="O2834" s="11">
        <v>356</v>
      </c>
      <c r="P2834" s="2" t="s">
        <v>18</v>
      </c>
      <c r="Q2834" s="2" t="s">
        <v>19</v>
      </c>
      <c r="R2834" s="14">
        <v>75000000</v>
      </c>
      <c r="S2834" s="9">
        <f t="shared" si="120"/>
        <v>-36490658</v>
      </c>
    </row>
    <row r="2835" spans="1:19" ht="13.2">
      <c r="A2835" s="2" t="s">
        <v>3007</v>
      </c>
      <c r="B2835" s="2" t="s">
        <v>3009</v>
      </c>
      <c r="C2835" s="5">
        <v>5.9</v>
      </c>
      <c r="D2835" s="7">
        <v>1999</v>
      </c>
      <c r="E2835" s="7" t="str">
        <f t="shared" si="121"/>
        <v>1990s</v>
      </c>
      <c r="F2835" s="9">
        <v>22326247</v>
      </c>
      <c r="G2835" s="11">
        <v>55</v>
      </c>
      <c r="H2835" s="2" t="s">
        <v>128</v>
      </c>
      <c r="I2835" s="2" t="s">
        <v>3008</v>
      </c>
      <c r="N2835" s="11">
        <v>11232</v>
      </c>
      <c r="O2835" s="11">
        <v>106</v>
      </c>
      <c r="P2835" s="2" t="s">
        <v>18</v>
      </c>
      <c r="Q2835" s="2" t="s">
        <v>19</v>
      </c>
      <c r="R2835" s="14">
        <v>60000000</v>
      </c>
      <c r="S2835" s="9">
        <f t="shared" si="120"/>
        <v>-37673753</v>
      </c>
    </row>
    <row r="2836" spans="1:19" ht="13.2">
      <c r="A2836" s="2" t="s">
        <v>798</v>
      </c>
      <c r="B2836" s="2" t="s">
        <v>1277</v>
      </c>
      <c r="C2836" s="5">
        <v>5.9</v>
      </c>
      <c r="D2836" s="7">
        <v>2000</v>
      </c>
      <c r="E2836" s="7" t="str">
        <f t="shared" si="121"/>
        <v>2000s</v>
      </c>
      <c r="F2836" s="9">
        <v>34543701</v>
      </c>
      <c r="G2836" s="11">
        <v>170</v>
      </c>
      <c r="H2836" s="2" t="s">
        <v>857</v>
      </c>
      <c r="I2836" s="2" t="s">
        <v>880</v>
      </c>
      <c r="N2836" s="11">
        <v>100001</v>
      </c>
      <c r="O2836" s="11">
        <v>289</v>
      </c>
      <c r="P2836" s="2" t="s">
        <v>18</v>
      </c>
      <c r="Q2836" s="2" t="s">
        <v>19</v>
      </c>
      <c r="R2836" s="14">
        <v>82000000</v>
      </c>
      <c r="S2836" s="9">
        <f t="shared" si="120"/>
        <v>-47456299</v>
      </c>
    </row>
    <row r="2837" spans="1:19" ht="13.2">
      <c r="A2837" s="2" t="s">
        <v>2299</v>
      </c>
      <c r="B2837" s="2" t="s">
        <v>2301</v>
      </c>
      <c r="C2837" s="5">
        <v>5.9</v>
      </c>
      <c r="D2837" s="7">
        <v>2007</v>
      </c>
      <c r="E2837" s="7" t="str">
        <f t="shared" si="121"/>
        <v>2000s</v>
      </c>
      <c r="F2837" s="9">
        <v>5755286</v>
      </c>
      <c r="G2837" s="11">
        <v>106</v>
      </c>
      <c r="H2837" s="2" t="s">
        <v>2300</v>
      </c>
      <c r="I2837" s="2" t="s">
        <v>54</v>
      </c>
      <c r="N2837" s="11">
        <v>18310</v>
      </c>
      <c r="O2837" s="11">
        <v>63</v>
      </c>
      <c r="P2837" s="2" t="s">
        <v>18</v>
      </c>
      <c r="Q2837" s="2" t="s">
        <v>19</v>
      </c>
      <c r="R2837" s="14">
        <v>55000000</v>
      </c>
      <c r="S2837" s="9">
        <f t="shared" si="120"/>
        <v>-49244714</v>
      </c>
    </row>
    <row r="2838" spans="1:19" ht="13.2">
      <c r="A2838" s="2" t="s">
        <v>1388</v>
      </c>
      <c r="B2838" s="2" t="s">
        <v>1390</v>
      </c>
      <c r="C2838" s="5">
        <v>5.9</v>
      </c>
      <c r="D2838" s="7">
        <v>2005</v>
      </c>
      <c r="E2838" s="7" t="str">
        <f t="shared" si="121"/>
        <v>2000s</v>
      </c>
      <c r="F2838" s="9">
        <v>37899638</v>
      </c>
      <c r="G2838" s="11">
        <v>233</v>
      </c>
      <c r="H2838" s="2" t="s">
        <v>1389</v>
      </c>
      <c r="I2838" s="2" t="s">
        <v>627</v>
      </c>
      <c r="N2838" s="11">
        <v>98472</v>
      </c>
      <c r="O2838" s="11">
        <v>492</v>
      </c>
      <c r="P2838" s="2" t="s">
        <v>18</v>
      </c>
      <c r="Q2838" s="2" t="s">
        <v>19</v>
      </c>
      <c r="R2838" s="14">
        <v>88000000</v>
      </c>
      <c r="S2838" s="9">
        <f t="shared" si="120"/>
        <v>-50100362</v>
      </c>
    </row>
    <row r="2839" spans="1:19" ht="13.2">
      <c r="A2839" s="2" t="s">
        <v>1450</v>
      </c>
      <c r="B2839" s="2" t="s">
        <v>1452</v>
      </c>
      <c r="C2839" s="5">
        <v>5.9</v>
      </c>
      <c r="D2839" s="7">
        <v>2007</v>
      </c>
      <c r="E2839" s="7" t="str">
        <f t="shared" si="121"/>
        <v>2000s</v>
      </c>
      <c r="F2839" s="9">
        <v>15071514</v>
      </c>
      <c r="G2839" s="11">
        <v>232</v>
      </c>
      <c r="H2839" s="2" t="s">
        <v>1451</v>
      </c>
      <c r="I2839" s="2" t="s">
        <v>1341</v>
      </c>
      <c r="N2839" s="11">
        <v>65037</v>
      </c>
      <c r="O2839" s="11">
        <v>273</v>
      </c>
      <c r="P2839" s="2" t="s">
        <v>18</v>
      </c>
      <c r="Q2839" s="2" t="s">
        <v>19</v>
      </c>
      <c r="R2839" s="14">
        <v>80000000</v>
      </c>
      <c r="S2839" s="9">
        <f t="shared" si="120"/>
        <v>-64928486</v>
      </c>
    </row>
    <row r="2840" spans="1:19" ht="13.2">
      <c r="A2840" s="2" t="s">
        <v>471</v>
      </c>
      <c r="B2840" s="2" t="s">
        <v>607</v>
      </c>
      <c r="C2840" s="5">
        <v>5.9</v>
      </c>
      <c r="D2840" s="7">
        <v>2011</v>
      </c>
      <c r="E2840" s="7" t="str">
        <f t="shared" si="121"/>
        <v>2010s</v>
      </c>
      <c r="F2840" s="9">
        <v>63992328</v>
      </c>
      <c r="G2840" s="11">
        <v>156</v>
      </c>
      <c r="H2840" s="2" t="s">
        <v>606</v>
      </c>
      <c r="I2840" s="2" t="s">
        <v>456</v>
      </c>
      <c r="N2840" s="11">
        <v>32399</v>
      </c>
      <c r="O2840" s="11">
        <v>79</v>
      </c>
      <c r="P2840" s="2" t="s">
        <v>18</v>
      </c>
      <c r="Q2840" s="2" t="s">
        <v>219</v>
      </c>
      <c r="R2840" s="14">
        <v>135000000</v>
      </c>
      <c r="S2840" s="9">
        <f t="shared" si="120"/>
        <v>-71007672</v>
      </c>
    </row>
    <row r="2841" spans="1:19" ht="13.2">
      <c r="A2841" s="2" t="s">
        <v>134</v>
      </c>
      <c r="B2841" s="2" t="s">
        <v>138</v>
      </c>
      <c r="C2841" s="5">
        <v>5.9</v>
      </c>
      <c r="D2841" s="7">
        <v>2012</v>
      </c>
      <c r="E2841" s="7" t="str">
        <f t="shared" si="121"/>
        <v>2010s</v>
      </c>
      <c r="F2841" s="9">
        <v>65173160</v>
      </c>
      <c r="G2841" s="11">
        <v>377</v>
      </c>
      <c r="H2841" s="2" t="s">
        <v>136</v>
      </c>
      <c r="I2841" s="2" t="s">
        <v>137</v>
      </c>
      <c r="N2841" s="11">
        <v>202382</v>
      </c>
      <c r="O2841" s="11">
        <v>751</v>
      </c>
      <c r="P2841" s="2" t="s">
        <v>18</v>
      </c>
      <c r="Q2841" s="2" t="s">
        <v>19</v>
      </c>
      <c r="R2841" s="14">
        <v>209000000</v>
      </c>
      <c r="S2841" s="9">
        <f t="shared" si="120"/>
        <v>-143826840</v>
      </c>
    </row>
    <row r="2842" spans="1:19" ht="13.2">
      <c r="A2842" s="2" t="s">
        <v>4557</v>
      </c>
      <c r="B2842" s="2" t="s">
        <v>6532</v>
      </c>
      <c r="C2842" s="5">
        <v>5.8</v>
      </c>
      <c r="D2842" s="7">
        <v>2011</v>
      </c>
      <c r="E2842" s="7" t="str">
        <f t="shared" si="121"/>
        <v>2010s</v>
      </c>
      <c r="F2842" s="9">
        <v>104007828</v>
      </c>
      <c r="G2842" s="11">
        <v>251</v>
      </c>
      <c r="H2842" s="2" t="s">
        <v>2897</v>
      </c>
      <c r="I2842" s="2" t="s">
        <v>5909</v>
      </c>
      <c r="N2842" s="11">
        <v>76828</v>
      </c>
      <c r="O2842" s="11">
        <v>314</v>
      </c>
      <c r="P2842" s="2" t="s">
        <v>18</v>
      </c>
      <c r="Q2842" s="2" t="s">
        <v>19</v>
      </c>
      <c r="R2842" s="14">
        <v>5000000</v>
      </c>
      <c r="S2842" s="9">
        <f t="shared" si="120"/>
        <v>99007828</v>
      </c>
    </row>
    <row r="2843" spans="1:19" ht="13.2">
      <c r="A2843" s="2" t="s">
        <v>454</v>
      </c>
      <c r="B2843" s="2" t="s">
        <v>2846</v>
      </c>
      <c r="C2843" s="5">
        <v>5.8</v>
      </c>
      <c r="D2843" s="7">
        <v>2003</v>
      </c>
      <c r="E2843" s="7" t="str">
        <f t="shared" si="121"/>
        <v>2000s</v>
      </c>
      <c r="F2843" s="9">
        <v>138614544</v>
      </c>
      <c r="G2843" s="11">
        <v>104</v>
      </c>
      <c r="H2843" s="2" t="s">
        <v>1492</v>
      </c>
      <c r="I2843" s="2" t="s">
        <v>1918</v>
      </c>
      <c r="N2843" s="11">
        <v>75152</v>
      </c>
      <c r="O2843" s="11">
        <v>288</v>
      </c>
      <c r="P2843" s="2" t="s">
        <v>18</v>
      </c>
      <c r="Q2843" s="2" t="s">
        <v>19</v>
      </c>
      <c r="R2843" s="14">
        <v>40000000</v>
      </c>
      <c r="S2843" s="9">
        <f t="shared" si="120"/>
        <v>98614544</v>
      </c>
    </row>
    <row r="2844" spans="1:19" ht="13.2">
      <c r="A2844" s="2" t="s">
        <v>1634</v>
      </c>
      <c r="B2844" s="2" t="s">
        <v>5695</v>
      </c>
      <c r="C2844" s="5">
        <v>5.8</v>
      </c>
      <c r="D2844" s="7">
        <v>2014</v>
      </c>
      <c r="E2844" s="7" t="str">
        <f t="shared" si="121"/>
        <v>2010s</v>
      </c>
      <c r="F2844" s="9">
        <v>91443253</v>
      </c>
      <c r="G2844" s="11">
        <v>82</v>
      </c>
      <c r="H2844" s="2" t="s">
        <v>814</v>
      </c>
      <c r="I2844" s="2" t="s">
        <v>2546</v>
      </c>
      <c r="N2844" s="11">
        <v>21034</v>
      </c>
      <c r="O2844" s="11">
        <v>153</v>
      </c>
      <c r="P2844" s="2" t="s">
        <v>18</v>
      </c>
      <c r="Q2844" s="2" t="s">
        <v>19</v>
      </c>
      <c r="R2844" s="14">
        <v>12000000</v>
      </c>
      <c r="S2844" s="9">
        <f t="shared" si="120"/>
        <v>79443253</v>
      </c>
    </row>
    <row r="2845" spans="1:19" ht="13.2">
      <c r="A2845" s="2" t="s">
        <v>1384</v>
      </c>
      <c r="B2845" s="2" t="s">
        <v>2348</v>
      </c>
      <c r="C2845" s="5">
        <v>5.8</v>
      </c>
      <c r="D2845" s="7">
        <v>2002</v>
      </c>
      <c r="E2845" s="7" t="str">
        <f t="shared" si="121"/>
        <v>2000s</v>
      </c>
      <c r="F2845" s="9">
        <v>126203320</v>
      </c>
      <c r="G2845" s="11">
        <v>117</v>
      </c>
      <c r="H2845" s="2" t="s">
        <v>874</v>
      </c>
      <c r="I2845" s="2" t="s">
        <v>165</v>
      </c>
      <c r="N2845" s="11">
        <v>110432</v>
      </c>
      <c r="O2845" s="11">
        <v>309</v>
      </c>
      <c r="P2845" s="2" t="s">
        <v>18</v>
      </c>
      <c r="Q2845" s="2" t="s">
        <v>19</v>
      </c>
      <c r="R2845" s="14">
        <v>50000000</v>
      </c>
      <c r="S2845" s="9">
        <f t="shared" si="120"/>
        <v>76203320</v>
      </c>
    </row>
    <row r="2846" spans="1:19" ht="13.2">
      <c r="A2846" s="2" t="s">
        <v>288</v>
      </c>
      <c r="B2846" s="2" t="s">
        <v>1610</v>
      </c>
      <c r="C2846" s="5">
        <v>5.8</v>
      </c>
      <c r="D2846" s="7">
        <v>2002</v>
      </c>
      <c r="E2846" s="7" t="str">
        <f t="shared" si="121"/>
        <v>2000s</v>
      </c>
      <c r="F2846" s="9">
        <v>141204016</v>
      </c>
      <c r="G2846" s="11">
        <v>191</v>
      </c>
      <c r="H2846" s="2" t="s">
        <v>27</v>
      </c>
      <c r="I2846" s="2" t="s">
        <v>203</v>
      </c>
      <c r="N2846" s="11">
        <v>142569</v>
      </c>
      <c r="O2846" s="11">
        <v>737</v>
      </c>
      <c r="P2846" s="2" t="s">
        <v>18</v>
      </c>
      <c r="Q2846" s="2" t="s">
        <v>19</v>
      </c>
      <c r="R2846" s="14">
        <v>70000000</v>
      </c>
      <c r="S2846" s="9">
        <f t="shared" si="120"/>
        <v>71204016</v>
      </c>
    </row>
    <row r="2847" spans="1:19" ht="13.2">
      <c r="A2847" s="2" t="s">
        <v>631</v>
      </c>
      <c r="B2847" s="2" t="s">
        <v>2304</v>
      </c>
      <c r="C2847" s="5">
        <v>5.8</v>
      </c>
      <c r="D2847" s="7">
        <v>2006</v>
      </c>
      <c r="E2847" s="7" t="str">
        <f t="shared" si="121"/>
        <v>2000s</v>
      </c>
      <c r="F2847" s="9">
        <v>118683135</v>
      </c>
      <c r="G2847" s="11">
        <v>183</v>
      </c>
      <c r="H2847" s="2" t="s">
        <v>750</v>
      </c>
      <c r="I2847" s="2" t="s">
        <v>150</v>
      </c>
      <c r="N2847" s="11">
        <v>102167</v>
      </c>
      <c r="O2847" s="11">
        <v>483</v>
      </c>
      <c r="P2847" s="2" t="s">
        <v>18</v>
      </c>
      <c r="Q2847" s="2" t="s">
        <v>19</v>
      </c>
      <c r="R2847" s="14">
        <v>52000000</v>
      </c>
      <c r="S2847" s="9">
        <f t="shared" si="120"/>
        <v>66683135</v>
      </c>
    </row>
    <row r="2848" spans="1:19" ht="13.2">
      <c r="A2848" s="2" t="s">
        <v>1352</v>
      </c>
      <c r="B2848" s="2" t="s">
        <v>2620</v>
      </c>
      <c r="C2848" s="5">
        <v>5.8</v>
      </c>
      <c r="D2848" s="7">
        <v>2008</v>
      </c>
      <c r="E2848" s="7" t="str">
        <f t="shared" si="121"/>
        <v>2000s</v>
      </c>
      <c r="F2848" s="9">
        <v>101702060</v>
      </c>
      <c r="G2848" s="11">
        <v>201</v>
      </c>
      <c r="H2848" s="2" t="s">
        <v>2619</v>
      </c>
      <c r="I2848" s="2" t="s">
        <v>393</v>
      </c>
      <c r="N2848" s="11">
        <v>85323</v>
      </c>
      <c r="O2848" s="11">
        <v>212</v>
      </c>
      <c r="P2848" s="2" t="s">
        <v>18</v>
      </c>
      <c r="Q2848" s="2" t="s">
        <v>19</v>
      </c>
      <c r="R2848" s="14">
        <v>45000000</v>
      </c>
      <c r="S2848" s="9">
        <f t="shared" si="120"/>
        <v>56702060</v>
      </c>
    </row>
    <row r="2849" spans="1:19" ht="13.2">
      <c r="A2849" s="2" t="s">
        <v>5040</v>
      </c>
      <c r="B2849" s="2" t="s">
        <v>5797</v>
      </c>
      <c r="C2849" s="5">
        <v>5.8</v>
      </c>
      <c r="D2849" s="7">
        <v>1999</v>
      </c>
      <c r="E2849" s="7" t="str">
        <f t="shared" si="121"/>
        <v>1990s</v>
      </c>
      <c r="F2849" s="9">
        <v>63319509</v>
      </c>
      <c r="G2849" s="11">
        <v>96</v>
      </c>
      <c r="H2849" s="2" t="s">
        <v>874</v>
      </c>
      <c r="I2849" s="2" t="s">
        <v>199</v>
      </c>
      <c r="N2849" s="11">
        <v>67115</v>
      </c>
      <c r="O2849" s="11">
        <v>389</v>
      </c>
      <c r="P2849" s="2" t="s">
        <v>18</v>
      </c>
      <c r="Q2849" s="2" t="s">
        <v>19</v>
      </c>
      <c r="R2849" s="14">
        <v>10000000</v>
      </c>
      <c r="S2849" s="9">
        <f t="shared" si="120"/>
        <v>53319509</v>
      </c>
    </row>
    <row r="2850" spans="1:19" ht="13.2">
      <c r="A2850" s="2" t="s">
        <v>1189</v>
      </c>
      <c r="B2850" s="2" t="s">
        <v>4447</v>
      </c>
      <c r="C2850" s="5">
        <v>5.8</v>
      </c>
      <c r="D2850" s="7">
        <v>1995</v>
      </c>
      <c r="E2850" s="7" t="str">
        <f t="shared" si="121"/>
        <v>1990s</v>
      </c>
      <c r="F2850" s="9">
        <v>70360285</v>
      </c>
      <c r="G2850" s="11">
        <v>72</v>
      </c>
      <c r="H2850" s="2" t="s">
        <v>158</v>
      </c>
      <c r="I2850" s="2" t="s">
        <v>2143</v>
      </c>
      <c r="N2850" s="11">
        <v>81783</v>
      </c>
      <c r="O2850" s="11">
        <v>283</v>
      </c>
      <c r="P2850" s="2" t="s">
        <v>18</v>
      </c>
      <c r="Q2850" s="2" t="s">
        <v>19</v>
      </c>
      <c r="R2850" s="14">
        <v>18000000</v>
      </c>
      <c r="S2850" s="9">
        <f t="shared" si="120"/>
        <v>52360285</v>
      </c>
    </row>
    <row r="2851" spans="1:19" ht="13.2">
      <c r="A2851" s="2" t="s">
        <v>3394</v>
      </c>
      <c r="B2851" s="2" t="s">
        <v>4004</v>
      </c>
      <c r="C2851" s="5">
        <v>5.8</v>
      </c>
      <c r="D2851" s="7">
        <v>2003</v>
      </c>
      <c r="E2851" s="7" t="str">
        <f t="shared" si="121"/>
        <v>2000s</v>
      </c>
      <c r="F2851" s="9">
        <v>82163317</v>
      </c>
      <c r="G2851" s="11">
        <v>273</v>
      </c>
      <c r="H2851" s="2" t="s">
        <v>2293</v>
      </c>
      <c r="I2851" s="2" t="s">
        <v>4003</v>
      </c>
      <c r="N2851" s="11">
        <v>89101</v>
      </c>
      <c r="O2851" s="11">
        <v>885</v>
      </c>
      <c r="P2851" s="2" t="s">
        <v>18</v>
      </c>
      <c r="Q2851" s="2" t="s">
        <v>19</v>
      </c>
      <c r="R2851" s="14">
        <v>30000000</v>
      </c>
      <c r="S2851" s="9">
        <f t="shared" si="120"/>
        <v>52163317</v>
      </c>
    </row>
    <row r="2852" spans="1:19" ht="13.2">
      <c r="A2852" s="2" t="s">
        <v>5761</v>
      </c>
      <c r="B2852" s="2" t="s">
        <v>5762</v>
      </c>
      <c r="C2852" s="5">
        <v>5.8</v>
      </c>
      <c r="D2852" s="7">
        <v>2008</v>
      </c>
      <c r="E2852" s="7" t="str">
        <f t="shared" si="121"/>
        <v>2000s</v>
      </c>
      <c r="F2852" s="9">
        <v>56729973</v>
      </c>
      <c r="G2852" s="11">
        <v>160</v>
      </c>
      <c r="H2852" s="2" t="s">
        <v>2379</v>
      </c>
      <c r="I2852" s="2" t="s">
        <v>2518</v>
      </c>
      <c r="N2852" s="11">
        <v>88529</v>
      </c>
      <c r="O2852" s="11">
        <v>262</v>
      </c>
      <c r="P2852" s="2" t="s">
        <v>18</v>
      </c>
      <c r="Q2852" s="2" t="s">
        <v>19</v>
      </c>
      <c r="R2852" s="14">
        <v>10800000</v>
      </c>
      <c r="S2852" s="9">
        <f t="shared" si="120"/>
        <v>45929973</v>
      </c>
    </row>
    <row r="2853" spans="1:19" ht="13.2">
      <c r="A2853" s="2" t="s">
        <v>2807</v>
      </c>
      <c r="B2853" s="2" t="s">
        <v>4454</v>
      </c>
      <c r="C2853" s="5">
        <v>5.8</v>
      </c>
      <c r="D2853" s="7">
        <v>2010</v>
      </c>
      <c r="E2853" s="7" t="str">
        <f t="shared" si="121"/>
        <v>2010s</v>
      </c>
      <c r="F2853" s="9">
        <v>62933793</v>
      </c>
      <c r="G2853" s="11">
        <v>123</v>
      </c>
      <c r="H2853" s="2" t="s">
        <v>4453</v>
      </c>
      <c r="I2853" s="2" t="s">
        <v>855</v>
      </c>
      <c r="N2853" s="11">
        <v>62421</v>
      </c>
      <c r="O2853" s="11">
        <v>185</v>
      </c>
      <c r="P2853" s="2" t="s">
        <v>18</v>
      </c>
      <c r="Q2853" s="2" t="s">
        <v>19</v>
      </c>
      <c r="R2853" s="14">
        <v>20000000</v>
      </c>
      <c r="S2853" s="9">
        <f t="shared" si="120"/>
        <v>42933793</v>
      </c>
    </row>
    <row r="2854" spans="1:19" ht="13.2">
      <c r="A2854" s="2" t="s">
        <v>608</v>
      </c>
      <c r="B2854" s="2" t="s">
        <v>691</v>
      </c>
      <c r="C2854" s="5">
        <v>5.8</v>
      </c>
      <c r="D2854" s="7">
        <v>2010</v>
      </c>
      <c r="E2854" s="7" t="str">
        <f t="shared" si="121"/>
        <v>2010s</v>
      </c>
      <c r="F2854" s="9">
        <v>163192114</v>
      </c>
      <c r="G2854" s="11">
        <v>344</v>
      </c>
      <c r="H2854" s="2" t="s">
        <v>22</v>
      </c>
      <c r="I2854" s="2" t="s">
        <v>137</v>
      </c>
      <c r="N2854" s="11">
        <v>229679</v>
      </c>
      <c r="O2854" s="11">
        <v>637</v>
      </c>
      <c r="P2854" s="2" t="s">
        <v>18</v>
      </c>
      <c r="Q2854" s="2" t="s">
        <v>19</v>
      </c>
      <c r="R2854" s="14">
        <v>125000000</v>
      </c>
      <c r="S2854" s="9">
        <f t="shared" si="120"/>
        <v>38192114</v>
      </c>
    </row>
    <row r="2855" spans="1:19" ht="13.2">
      <c r="A2855" s="2" t="s">
        <v>4419</v>
      </c>
      <c r="B2855" s="2" t="s">
        <v>4420</v>
      </c>
      <c r="C2855" s="5">
        <v>5.8</v>
      </c>
      <c r="D2855" s="7">
        <v>1982</v>
      </c>
      <c r="E2855" s="7" t="str">
        <f t="shared" si="121"/>
        <v>1980s</v>
      </c>
      <c r="F2855" s="9">
        <v>69700000</v>
      </c>
      <c r="G2855" s="11">
        <v>11</v>
      </c>
      <c r="H2855" s="2" t="s">
        <v>2702</v>
      </c>
      <c r="I2855" s="2" t="s">
        <v>3900</v>
      </c>
      <c r="N2855" s="11">
        <v>7748</v>
      </c>
      <c r="O2855" s="11">
        <v>48</v>
      </c>
      <c r="P2855" s="2" t="s">
        <v>18</v>
      </c>
      <c r="Q2855" s="2" t="s">
        <v>19</v>
      </c>
      <c r="R2855" s="14">
        <v>35000000</v>
      </c>
      <c r="S2855" s="9">
        <f t="shared" si="120"/>
        <v>34700000</v>
      </c>
    </row>
    <row r="2856" spans="1:19" ht="13.2">
      <c r="A2856" s="2" t="s">
        <v>2539</v>
      </c>
      <c r="B2856" s="2" t="s">
        <v>4029</v>
      </c>
      <c r="C2856" s="5">
        <v>5.8</v>
      </c>
      <c r="D2856" s="7">
        <v>2006</v>
      </c>
      <c r="E2856" s="7" t="str">
        <f t="shared" si="121"/>
        <v>2000s</v>
      </c>
      <c r="F2856" s="9">
        <v>54098051</v>
      </c>
      <c r="G2856" s="11">
        <v>216</v>
      </c>
      <c r="H2856" s="2" t="s">
        <v>2897</v>
      </c>
      <c r="I2856" s="2" t="s">
        <v>4028</v>
      </c>
      <c r="N2856" s="11">
        <v>102861</v>
      </c>
      <c r="O2856" s="11">
        <v>571</v>
      </c>
      <c r="P2856" s="2" t="s">
        <v>18</v>
      </c>
      <c r="Q2856" s="2" t="s">
        <v>431</v>
      </c>
      <c r="R2856" s="14">
        <v>25000000</v>
      </c>
      <c r="S2856" s="9">
        <f t="shared" si="120"/>
        <v>29098051</v>
      </c>
    </row>
    <row r="2857" spans="1:19" ht="13.2">
      <c r="A2857" s="2" t="s">
        <v>3007</v>
      </c>
      <c r="B2857" s="2" t="s">
        <v>4327</v>
      </c>
      <c r="C2857" s="5">
        <v>5.8</v>
      </c>
      <c r="D2857" s="7">
        <v>1995</v>
      </c>
      <c r="E2857" s="7" t="str">
        <f t="shared" si="121"/>
        <v>1990s</v>
      </c>
      <c r="F2857" s="9">
        <v>50728000</v>
      </c>
      <c r="G2857" s="11">
        <v>53</v>
      </c>
      <c r="H2857" s="2" t="s">
        <v>611</v>
      </c>
      <c r="I2857" s="2" t="s">
        <v>3496</v>
      </c>
      <c r="N2857" s="11">
        <v>48909</v>
      </c>
      <c r="O2857" s="11">
        <v>166</v>
      </c>
      <c r="P2857" s="2" t="s">
        <v>18</v>
      </c>
      <c r="Q2857" s="2" t="s">
        <v>19</v>
      </c>
      <c r="R2857" s="14">
        <v>22000000</v>
      </c>
      <c r="S2857" s="9">
        <f t="shared" si="120"/>
        <v>28728000</v>
      </c>
    </row>
    <row r="2858" spans="1:19" ht="13.2">
      <c r="A2858" s="2" t="s">
        <v>4469</v>
      </c>
      <c r="B2858" s="2" t="s">
        <v>4470</v>
      </c>
      <c r="C2858" s="5">
        <v>5.8</v>
      </c>
      <c r="D2858" s="7">
        <v>2002</v>
      </c>
      <c r="E2858" s="7" t="str">
        <f t="shared" si="121"/>
        <v>2000s</v>
      </c>
      <c r="F2858" s="9">
        <v>48423368</v>
      </c>
      <c r="G2858" s="11">
        <v>80</v>
      </c>
      <c r="H2858" s="2" t="s">
        <v>355</v>
      </c>
      <c r="I2858" s="2" t="s">
        <v>1341</v>
      </c>
      <c r="N2858" s="11">
        <v>13324</v>
      </c>
      <c r="O2858" s="11">
        <v>79</v>
      </c>
      <c r="P2858" s="2" t="s">
        <v>18</v>
      </c>
      <c r="Q2858" s="2" t="s">
        <v>19</v>
      </c>
      <c r="R2858" s="14">
        <v>20000000</v>
      </c>
      <c r="S2858" s="9">
        <f t="shared" si="120"/>
        <v>28423368</v>
      </c>
    </row>
    <row r="2859" spans="1:19" ht="13.2">
      <c r="A2859" s="2" t="s">
        <v>786</v>
      </c>
      <c r="B2859" s="2" t="s">
        <v>5458</v>
      </c>
      <c r="C2859" s="5">
        <v>5.8</v>
      </c>
      <c r="D2859" s="7">
        <v>2014</v>
      </c>
      <c r="E2859" s="7" t="str">
        <f t="shared" si="121"/>
        <v>2010s</v>
      </c>
      <c r="F2859" s="9">
        <v>38916903</v>
      </c>
      <c r="G2859" s="11">
        <v>112</v>
      </c>
      <c r="H2859" s="2" t="s">
        <v>5456</v>
      </c>
      <c r="I2859" s="2" t="s">
        <v>5457</v>
      </c>
      <c r="N2859" s="11">
        <v>15664</v>
      </c>
      <c r="O2859" s="11">
        <v>149</v>
      </c>
      <c r="P2859" s="2" t="s">
        <v>18</v>
      </c>
      <c r="Q2859" s="2" t="s">
        <v>19</v>
      </c>
      <c r="R2859" s="14">
        <v>13000000</v>
      </c>
      <c r="S2859" s="9">
        <f t="shared" si="120"/>
        <v>25916903</v>
      </c>
    </row>
    <row r="2860" spans="1:19" ht="13.2">
      <c r="A2860" s="2" t="s">
        <v>782</v>
      </c>
      <c r="B2860" s="2" t="s">
        <v>3259</v>
      </c>
      <c r="C2860" s="5">
        <v>5.8</v>
      </c>
      <c r="D2860" s="7">
        <v>1995</v>
      </c>
      <c r="E2860" s="7" t="str">
        <f t="shared" si="121"/>
        <v>1990s</v>
      </c>
      <c r="F2860" s="9">
        <v>60054449</v>
      </c>
      <c r="G2860" s="11">
        <v>97</v>
      </c>
      <c r="H2860" s="2" t="s">
        <v>1133</v>
      </c>
      <c r="I2860" s="2" t="s">
        <v>3258</v>
      </c>
      <c r="N2860" s="11">
        <v>61018</v>
      </c>
      <c r="O2860" s="11">
        <v>140</v>
      </c>
      <c r="P2860" s="2" t="s">
        <v>18</v>
      </c>
      <c r="Q2860" s="2" t="s">
        <v>19</v>
      </c>
      <c r="R2860" s="14">
        <v>35000000</v>
      </c>
      <c r="S2860" s="9">
        <f t="shared" si="120"/>
        <v>25054449</v>
      </c>
    </row>
    <row r="2861" spans="1:19" ht="13.2">
      <c r="A2861" s="2" t="s">
        <v>795</v>
      </c>
      <c r="B2861" s="2" t="s">
        <v>1440</v>
      </c>
      <c r="C2861" s="5">
        <v>5.8</v>
      </c>
      <c r="D2861" s="7">
        <v>2012</v>
      </c>
      <c r="E2861" s="7" t="str">
        <f t="shared" si="121"/>
        <v>2010s</v>
      </c>
      <c r="F2861" s="9">
        <v>103812241</v>
      </c>
      <c r="G2861" s="11">
        <v>178</v>
      </c>
      <c r="H2861" s="2" t="s">
        <v>96</v>
      </c>
      <c r="I2861" s="2" t="s">
        <v>393</v>
      </c>
      <c r="N2861" s="11">
        <v>67296</v>
      </c>
      <c r="O2861" s="11">
        <v>133</v>
      </c>
      <c r="P2861" s="2" t="s">
        <v>18</v>
      </c>
      <c r="Q2861" s="2" t="s">
        <v>19</v>
      </c>
      <c r="R2861" s="14">
        <v>79000000</v>
      </c>
      <c r="S2861" s="9">
        <f t="shared" si="120"/>
        <v>24812241</v>
      </c>
    </row>
    <row r="2862" spans="1:19" ht="13.2">
      <c r="A2862" s="2" t="s">
        <v>3608</v>
      </c>
      <c r="B2862" s="2" t="s">
        <v>3609</v>
      </c>
      <c r="C2862" s="5">
        <v>5.8</v>
      </c>
      <c r="D2862" s="7">
        <v>2014</v>
      </c>
      <c r="E2862" s="7" t="str">
        <f t="shared" si="121"/>
        <v>2010s</v>
      </c>
      <c r="F2862" s="9">
        <v>64238770</v>
      </c>
      <c r="G2862" s="11">
        <v>121</v>
      </c>
      <c r="H2862" s="2" t="s">
        <v>272</v>
      </c>
      <c r="I2862" s="2" t="s">
        <v>137</v>
      </c>
      <c r="N2862" s="11">
        <v>19547</v>
      </c>
      <c r="O2862" s="11">
        <v>64</v>
      </c>
      <c r="P2862" s="2" t="s">
        <v>18</v>
      </c>
      <c r="Q2862" s="2" t="s">
        <v>161</v>
      </c>
      <c r="R2862" s="14">
        <v>42000000</v>
      </c>
      <c r="S2862" s="9">
        <f t="shared" si="120"/>
        <v>22238770</v>
      </c>
    </row>
    <row r="2863" spans="1:19" ht="13.2">
      <c r="A2863" s="2" t="s">
        <v>2686</v>
      </c>
      <c r="B2863" s="2" t="s">
        <v>2941</v>
      </c>
      <c r="C2863" s="5">
        <v>5.8</v>
      </c>
      <c r="D2863" s="7">
        <v>2003</v>
      </c>
      <c r="E2863" s="7" t="str">
        <f t="shared" si="121"/>
        <v>2000s</v>
      </c>
      <c r="F2863" s="9">
        <v>59588068</v>
      </c>
      <c r="G2863" s="11">
        <v>207</v>
      </c>
      <c r="H2863" s="2" t="s">
        <v>1482</v>
      </c>
      <c r="I2863" s="2" t="s">
        <v>54</v>
      </c>
      <c r="N2863" s="11">
        <v>89557</v>
      </c>
      <c r="O2863" s="11">
        <v>376</v>
      </c>
      <c r="P2863" s="2" t="s">
        <v>18</v>
      </c>
      <c r="Q2863" s="2" t="s">
        <v>19</v>
      </c>
      <c r="R2863" s="14">
        <v>40000000</v>
      </c>
      <c r="S2863" s="9">
        <f t="shared" si="120"/>
        <v>19588068</v>
      </c>
    </row>
    <row r="2864" spans="1:19" ht="13.2">
      <c r="A2864" s="2" t="s">
        <v>1859</v>
      </c>
      <c r="B2864" s="2" t="s">
        <v>5836</v>
      </c>
      <c r="C2864" s="5">
        <v>5.8</v>
      </c>
      <c r="D2864" s="7">
        <v>1994</v>
      </c>
      <c r="E2864" s="7" t="str">
        <f t="shared" si="121"/>
        <v>1990s</v>
      </c>
      <c r="F2864" s="9">
        <v>29392418</v>
      </c>
      <c r="G2864" s="11">
        <v>8</v>
      </c>
      <c r="H2864" s="2" t="s">
        <v>913</v>
      </c>
      <c r="I2864" s="2" t="s">
        <v>449</v>
      </c>
      <c r="N2864" s="11">
        <v>3924</v>
      </c>
      <c r="O2864" s="11">
        <v>26</v>
      </c>
      <c r="P2864" s="2" t="s">
        <v>18</v>
      </c>
      <c r="Q2864" s="2" t="s">
        <v>19</v>
      </c>
      <c r="R2864" s="14">
        <v>10000000</v>
      </c>
      <c r="S2864" s="9">
        <f t="shared" si="120"/>
        <v>19392418</v>
      </c>
    </row>
    <row r="2865" spans="1:19" ht="13.2">
      <c r="A2865" s="2" t="s">
        <v>1791</v>
      </c>
      <c r="B2865" s="2" t="s">
        <v>2792</v>
      </c>
      <c r="C2865" s="5">
        <v>5.8</v>
      </c>
      <c r="D2865" s="7">
        <v>2009</v>
      </c>
      <c r="E2865" s="7" t="str">
        <f t="shared" si="121"/>
        <v>2000s</v>
      </c>
      <c r="F2865" s="9">
        <v>59992760</v>
      </c>
      <c r="G2865" s="11">
        <v>288</v>
      </c>
      <c r="H2865" s="2" t="s">
        <v>869</v>
      </c>
      <c r="I2865" s="2" t="s">
        <v>2791</v>
      </c>
      <c r="N2865" s="11">
        <v>119622</v>
      </c>
      <c r="O2865" s="11">
        <v>396</v>
      </c>
      <c r="P2865" s="2" t="s">
        <v>18</v>
      </c>
      <c r="Q2865" s="2" t="s">
        <v>19</v>
      </c>
      <c r="R2865" s="14">
        <v>42000000</v>
      </c>
      <c r="S2865" s="9">
        <f t="shared" si="120"/>
        <v>17992760</v>
      </c>
    </row>
    <row r="2866" spans="1:19" ht="13.2">
      <c r="A2866" s="2" t="s">
        <v>947</v>
      </c>
      <c r="B2866" s="2" t="s">
        <v>3831</v>
      </c>
      <c r="C2866" s="5">
        <v>5.8</v>
      </c>
      <c r="D2866" s="7">
        <v>1994</v>
      </c>
      <c r="E2866" s="7" t="str">
        <f t="shared" si="121"/>
        <v>1990s</v>
      </c>
      <c r="F2866" s="9">
        <v>44450000</v>
      </c>
      <c r="G2866" s="11">
        <v>62</v>
      </c>
      <c r="H2866" s="2" t="s">
        <v>743</v>
      </c>
      <c r="I2866" s="2" t="s">
        <v>3830</v>
      </c>
      <c r="N2866" s="11">
        <v>44394</v>
      </c>
      <c r="O2866" s="11">
        <v>115</v>
      </c>
      <c r="P2866" s="2" t="s">
        <v>18</v>
      </c>
      <c r="Q2866" s="2" t="s">
        <v>161</v>
      </c>
      <c r="R2866" s="14">
        <v>27000000</v>
      </c>
      <c r="S2866" s="9">
        <f t="shared" si="120"/>
        <v>17450000</v>
      </c>
    </row>
    <row r="2867" spans="1:19" ht="13.2">
      <c r="A2867" s="2" t="s">
        <v>3036</v>
      </c>
      <c r="B2867" s="2" t="s">
        <v>4070</v>
      </c>
      <c r="C2867" s="5">
        <v>5.8</v>
      </c>
      <c r="D2867" s="7">
        <v>2003</v>
      </c>
      <c r="E2867" s="7" t="str">
        <f t="shared" si="121"/>
        <v>2000s</v>
      </c>
      <c r="F2867" s="9">
        <v>35990505</v>
      </c>
      <c r="G2867" s="11">
        <v>66</v>
      </c>
      <c r="H2867" s="2" t="s">
        <v>3899</v>
      </c>
      <c r="I2867" s="2" t="s">
        <v>253</v>
      </c>
      <c r="N2867" s="11">
        <v>48095</v>
      </c>
      <c r="O2867" s="11">
        <v>194</v>
      </c>
      <c r="P2867" s="2" t="s">
        <v>18</v>
      </c>
      <c r="Q2867" s="2" t="s">
        <v>19</v>
      </c>
      <c r="R2867" s="14">
        <v>20000000</v>
      </c>
      <c r="S2867" s="9">
        <f t="shared" si="120"/>
        <v>15990505</v>
      </c>
    </row>
    <row r="2868" spans="1:19" ht="13.2">
      <c r="A2868" s="2" t="s">
        <v>1066</v>
      </c>
      <c r="B2868" s="2" t="s">
        <v>1938</v>
      </c>
      <c r="C2868" s="5">
        <v>5.8</v>
      </c>
      <c r="D2868" s="7">
        <v>1999</v>
      </c>
      <c r="E2868" s="7" t="str">
        <f t="shared" si="121"/>
        <v>1990s</v>
      </c>
      <c r="F2868" s="9">
        <v>73648142</v>
      </c>
      <c r="G2868" s="11">
        <v>199</v>
      </c>
      <c r="H2868" s="2" t="s">
        <v>1394</v>
      </c>
      <c r="I2868" s="2" t="s">
        <v>1090</v>
      </c>
      <c r="N2868" s="11">
        <v>99043</v>
      </c>
      <c r="O2868" s="11">
        <v>643</v>
      </c>
      <c r="P2868" s="2" t="s">
        <v>18</v>
      </c>
      <c r="Q2868" s="2" t="s">
        <v>19</v>
      </c>
      <c r="R2868" s="14">
        <v>60000000</v>
      </c>
      <c r="S2868" s="9">
        <f t="shared" si="120"/>
        <v>13648142</v>
      </c>
    </row>
    <row r="2869" spans="1:19" ht="13.2">
      <c r="A2869" s="2" t="s">
        <v>489</v>
      </c>
      <c r="B2869" s="2" t="s">
        <v>1642</v>
      </c>
      <c r="C2869" s="5">
        <v>5.8</v>
      </c>
      <c r="D2869" s="7">
        <v>2011</v>
      </c>
      <c r="E2869" s="7" t="str">
        <f t="shared" si="121"/>
        <v>2010s</v>
      </c>
      <c r="F2869" s="9">
        <v>83552429</v>
      </c>
      <c r="G2869" s="11">
        <v>355</v>
      </c>
      <c r="H2869" s="2" t="s">
        <v>365</v>
      </c>
      <c r="I2869" s="2" t="s">
        <v>777</v>
      </c>
      <c r="N2869" s="11">
        <v>154955</v>
      </c>
      <c r="O2869" s="11">
        <v>800</v>
      </c>
      <c r="P2869" s="2" t="s">
        <v>18</v>
      </c>
      <c r="Q2869" s="2" t="s">
        <v>19</v>
      </c>
      <c r="R2869" s="14">
        <v>70000000</v>
      </c>
      <c r="S2869" s="9">
        <f t="shared" si="120"/>
        <v>13552429</v>
      </c>
    </row>
    <row r="2870" spans="1:19" ht="13.2">
      <c r="A2870" s="2" t="s">
        <v>3052</v>
      </c>
      <c r="B2870" s="2" t="s">
        <v>4060</v>
      </c>
      <c r="C2870" s="5">
        <v>5.8</v>
      </c>
      <c r="D2870" s="7">
        <v>2002</v>
      </c>
      <c r="E2870" s="7" t="str">
        <f t="shared" si="121"/>
        <v>2000s</v>
      </c>
      <c r="F2870" s="9">
        <v>38230435</v>
      </c>
      <c r="G2870" s="11">
        <v>81</v>
      </c>
      <c r="H2870" s="2" t="s">
        <v>1099</v>
      </c>
      <c r="I2870" s="2" t="s">
        <v>1321</v>
      </c>
      <c r="N2870" s="11">
        <v>29661</v>
      </c>
      <c r="O2870" s="11">
        <v>179</v>
      </c>
      <c r="P2870" s="2" t="s">
        <v>18</v>
      </c>
      <c r="Q2870" s="2" t="s">
        <v>19</v>
      </c>
      <c r="R2870" s="14">
        <v>25000000</v>
      </c>
      <c r="S2870" s="9">
        <f t="shared" si="120"/>
        <v>13230435</v>
      </c>
    </row>
    <row r="2871" spans="1:19" ht="13.2">
      <c r="A2871" s="2" t="s">
        <v>5820</v>
      </c>
      <c r="B2871" s="2" t="s">
        <v>5821</v>
      </c>
      <c r="C2871" s="5">
        <v>5.8</v>
      </c>
      <c r="D2871" s="7">
        <v>2002</v>
      </c>
      <c r="E2871" s="7" t="str">
        <f t="shared" si="121"/>
        <v>2000s</v>
      </c>
      <c r="F2871" s="9">
        <v>32983713</v>
      </c>
      <c r="G2871" s="11">
        <v>26</v>
      </c>
      <c r="H2871" s="2" t="s">
        <v>1278</v>
      </c>
      <c r="I2871" s="2" t="s">
        <v>1862</v>
      </c>
      <c r="N2871" s="11">
        <v>19284</v>
      </c>
      <c r="O2871" s="11">
        <v>66</v>
      </c>
      <c r="P2871" s="2" t="s">
        <v>18</v>
      </c>
      <c r="Q2871" s="2" t="s">
        <v>19</v>
      </c>
      <c r="R2871" s="14">
        <v>20000000</v>
      </c>
      <c r="S2871" s="9">
        <f t="shared" si="120"/>
        <v>12983713</v>
      </c>
    </row>
    <row r="2872" spans="1:19" ht="13.2">
      <c r="A2872" s="2" t="s">
        <v>4094</v>
      </c>
      <c r="B2872" s="2" t="s">
        <v>4837</v>
      </c>
      <c r="C2872" s="5">
        <v>5.8</v>
      </c>
      <c r="D2872" s="7">
        <v>1984</v>
      </c>
      <c r="E2872" s="7" t="str">
        <f t="shared" si="121"/>
        <v>1980s</v>
      </c>
      <c r="F2872" s="9">
        <v>26400000</v>
      </c>
      <c r="G2872" s="11">
        <v>77</v>
      </c>
      <c r="H2872" s="2" t="s">
        <v>22</v>
      </c>
      <c r="I2872" s="2" t="s">
        <v>422</v>
      </c>
      <c r="N2872" s="11">
        <v>62009</v>
      </c>
      <c r="O2872" s="11">
        <v>109</v>
      </c>
      <c r="P2872" s="2" t="s">
        <v>18</v>
      </c>
      <c r="Q2872" s="2" t="s">
        <v>19</v>
      </c>
      <c r="R2872" s="14">
        <v>18000000</v>
      </c>
      <c r="S2872" s="9">
        <f t="shared" si="120"/>
        <v>8400000</v>
      </c>
    </row>
    <row r="2873" spans="1:19" ht="13.2">
      <c r="A2873" s="2" t="s">
        <v>2368</v>
      </c>
      <c r="B2873" s="2" t="s">
        <v>6414</v>
      </c>
      <c r="C2873" s="5">
        <v>5.8</v>
      </c>
      <c r="D2873" s="7">
        <v>1988</v>
      </c>
      <c r="E2873" s="7" t="str">
        <f t="shared" si="121"/>
        <v>1980s</v>
      </c>
      <c r="F2873" s="9">
        <v>14545844</v>
      </c>
      <c r="G2873" s="11">
        <v>22</v>
      </c>
      <c r="H2873" s="2" t="s">
        <v>6342</v>
      </c>
      <c r="I2873" s="2" t="s">
        <v>3656</v>
      </c>
      <c r="N2873" s="11">
        <v>4756</v>
      </c>
      <c r="O2873" s="11">
        <v>38</v>
      </c>
      <c r="P2873" s="2" t="s">
        <v>18</v>
      </c>
      <c r="Q2873" s="2" t="s">
        <v>19</v>
      </c>
      <c r="R2873" s="14">
        <v>6500000</v>
      </c>
      <c r="S2873" s="9">
        <f t="shared" si="120"/>
        <v>8045844</v>
      </c>
    </row>
    <row r="2874" spans="1:19" ht="13.2">
      <c r="A2874" s="2" t="s">
        <v>2934</v>
      </c>
      <c r="B2874" s="2" t="s">
        <v>2936</v>
      </c>
      <c r="C2874" s="5">
        <v>5.8</v>
      </c>
      <c r="D2874" s="7">
        <v>2008</v>
      </c>
      <c r="E2874" s="7" t="str">
        <f t="shared" si="121"/>
        <v>2000s</v>
      </c>
      <c r="F2874" s="9">
        <v>46012734</v>
      </c>
      <c r="G2874" s="11">
        <v>128</v>
      </c>
      <c r="H2874" s="2" t="s">
        <v>874</v>
      </c>
      <c r="I2874" s="2" t="s">
        <v>2935</v>
      </c>
      <c r="N2874" s="11">
        <v>54421</v>
      </c>
      <c r="O2874" s="11">
        <v>101</v>
      </c>
      <c r="P2874" s="2" t="s">
        <v>18</v>
      </c>
      <c r="Q2874" s="2" t="s">
        <v>19</v>
      </c>
      <c r="R2874" s="14">
        <v>40000000</v>
      </c>
      <c r="S2874" s="9">
        <f t="shared" si="120"/>
        <v>6012734</v>
      </c>
    </row>
    <row r="2875" spans="1:19" ht="13.2">
      <c r="A2875" s="2" t="s">
        <v>4835</v>
      </c>
      <c r="B2875" s="2" t="s">
        <v>4836</v>
      </c>
      <c r="C2875" s="5">
        <v>5.8</v>
      </c>
      <c r="D2875" s="7">
        <v>2009</v>
      </c>
      <c r="E2875" s="7" t="str">
        <f t="shared" si="121"/>
        <v>2000s</v>
      </c>
      <c r="F2875" s="9">
        <v>23993605</v>
      </c>
      <c r="G2875" s="11">
        <v>190</v>
      </c>
      <c r="H2875" s="2" t="s">
        <v>3927</v>
      </c>
      <c r="I2875" s="2" t="s">
        <v>3203</v>
      </c>
      <c r="N2875" s="11">
        <v>52467</v>
      </c>
      <c r="O2875" s="11">
        <v>248</v>
      </c>
      <c r="P2875" s="2" t="s">
        <v>18</v>
      </c>
      <c r="Q2875" s="2" t="s">
        <v>19</v>
      </c>
      <c r="R2875" s="14">
        <v>18000000</v>
      </c>
      <c r="S2875" s="9">
        <f t="shared" si="120"/>
        <v>5993605</v>
      </c>
    </row>
    <row r="2876" spans="1:19" ht="13.2">
      <c r="A2876" s="2" t="s">
        <v>2392</v>
      </c>
      <c r="B2876" s="2" t="s">
        <v>4532</v>
      </c>
      <c r="C2876" s="5">
        <v>5.8</v>
      </c>
      <c r="D2876" s="7">
        <v>2010</v>
      </c>
      <c r="E2876" s="7" t="str">
        <f t="shared" si="121"/>
        <v>2010s</v>
      </c>
      <c r="F2876" s="9">
        <v>25677801</v>
      </c>
      <c r="G2876" s="11">
        <v>91</v>
      </c>
      <c r="H2876" s="2" t="s">
        <v>1359</v>
      </c>
      <c r="I2876" s="2" t="s">
        <v>904</v>
      </c>
      <c r="N2876" s="11">
        <v>41273</v>
      </c>
      <c r="O2876" s="11">
        <v>136</v>
      </c>
      <c r="P2876" s="2" t="s">
        <v>18</v>
      </c>
      <c r="Q2876" s="2" t="s">
        <v>19</v>
      </c>
      <c r="R2876" s="14">
        <v>20000000</v>
      </c>
      <c r="S2876" s="9">
        <f t="shared" si="120"/>
        <v>5677801</v>
      </c>
    </row>
    <row r="2877" spans="1:19" ht="13.2">
      <c r="A2877" s="2" t="s">
        <v>1670</v>
      </c>
      <c r="B2877" s="2" t="s">
        <v>4075</v>
      </c>
      <c r="C2877" s="5">
        <v>5.8</v>
      </c>
      <c r="D2877" s="7">
        <v>2003</v>
      </c>
      <c r="E2877" s="7" t="str">
        <f t="shared" si="121"/>
        <v>2000s</v>
      </c>
      <c r="F2877" s="9">
        <v>34604054</v>
      </c>
      <c r="G2877" s="11">
        <v>109</v>
      </c>
      <c r="H2877" s="2" t="s">
        <v>267</v>
      </c>
      <c r="I2877" s="2" t="s">
        <v>291</v>
      </c>
      <c r="N2877" s="11">
        <v>34942</v>
      </c>
      <c r="O2877" s="11">
        <v>185</v>
      </c>
      <c r="P2877" s="2" t="s">
        <v>18</v>
      </c>
      <c r="Q2877" s="2" t="s">
        <v>19</v>
      </c>
      <c r="R2877" s="14">
        <v>30000000</v>
      </c>
      <c r="S2877" s="9">
        <f t="shared" si="120"/>
        <v>4604054</v>
      </c>
    </row>
    <row r="2878" spans="1:19" ht="13.2">
      <c r="A2878" s="2" t="s">
        <v>5474</v>
      </c>
      <c r="B2878" s="2" t="s">
        <v>5475</v>
      </c>
      <c r="C2878" s="5">
        <v>5.8</v>
      </c>
      <c r="D2878" s="7">
        <v>1998</v>
      </c>
      <c r="E2878" s="7" t="str">
        <f t="shared" si="121"/>
        <v>1990s</v>
      </c>
      <c r="F2878" s="9">
        <v>16574731</v>
      </c>
      <c r="G2878" s="11">
        <v>63</v>
      </c>
      <c r="H2878" s="2" t="s">
        <v>2819</v>
      </c>
      <c r="I2878" s="2" t="s">
        <v>284</v>
      </c>
      <c r="N2878" s="11">
        <v>27675</v>
      </c>
      <c r="O2878" s="11">
        <v>181</v>
      </c>
      <c r="P2878" s="2" t="s">
        <v>18</v>
      </c>
      <c r="Q2878" s="2" t="s">
        <v>19</v>
      </c>
      <c r="R2878" s="14">
        <v>13000000</v>
      </c>
      <c r="S2878" s="9">
        <f t="shared" si="120"/>
        <v>3574731</v>
      </c>
    </row>
    <row r="2879" spans="1:19" ht="13.2">
      <c r="A2879" s="2" t="s">
        <v>4544</v>
      </c>
      <c r="B2879" s="2" t="s">
        <v>4545</v>
      </c>
      <c r="C2879" s="5">
        <v>5.8</v>
      </c>
      <c r="D2879" s="7">
        <v>2011</v>
      </c>
      <c r="E2879" s="7" t="str">
        <f t="shared" si="121"/>
        <v>2010s</v>
      </c>
      <c r="F2879" s="9">
        <v>23179303</v>
      </c>
      <c r="G2879" s="11">
        <v>94</v>
      </c>
      <c r="H2879" s="2" t="s">
        <v>4134</v>
      </c>
      <c r="I2879" s="2" t="s">
        <v>2135</v>
      </c>
      <c r="N2879" s="11">
        <v>32951</v>
      </c>
      <c r="O2879" s="11">
        <v>44</v>
      </c>
      <c r="P2879" s="2" t="s">
        <v>18</v>
      </c>
      <c r="Q2879" s="2" t="s">
        <v>4546</v>
      </c>
      <c r="R2879" s="14">
        <v>20000000</v>
      </c>
      <c r="S2879" s="9">
        <f t="shared" si="120"/>
        <v>3179303</v>
      </c>
    </row>
    <row r="2880" spans="1:19" ht="13.2">
      <c r="A2880" s="2" t="s">
        <v>7254</v>
      </c>
      <c r="B2880" s="2" t="s">
        <v>7255</v>
      </c>
      <c r="C2880" s="5">
        <v>5.8</v>
      </c>
      <c r="D2880" s="7">
        <v>2013</v>
      </c>
      <c r="E2880" s="7" t="str">
        <f t="shared" si="121"/>
        <v>2010s</v>
      </c>
      <c r="F2880" s="9">
        <v>3447339</v>
      </c>
      <c r="G2880" s="11">
        <v>97</v>
      </c>
      <c r="H2880" s="2" t="s">
        <v>874</v>
      </c>
      <c r="I2880" s="2" t="s">
        <v>867</v>
      </c>
      <c r="N2880" s="11">
        <v>29517</v>
      </c>
      <c r="O2880" s="11">
        <v>79</v>
      </c>
      <c r="P2880" s="2" t="s">
        <v>18</v>
      </c>
      <c r="Q2880" s="2" t="s">
        <v>19</v>
      </c>
      <c r="R2880" s="14">
        <v>1500000</v>
      </c>
      <c r="S2880" s="9">
        <f t="shared" si="120"/>
        <v>1947339</v>
      </c>
    </row>
    <row r="2881" spans="1:19" ht="13.2">
      <c r="A2881" s="2" t="s">
        <v>7574</v>
      </c>
      <c r="B2881" s="2" t="s">
        <v>7575</v>
      </c>
      <c r="C2881" s="5">
        <v>5.8</v>
      </c>
      <c r="D2881" s="7">
        <v>2010</v>
      </c>
      <c r="E2881" s="7" t="str">
        <f t="shared" si="121"/>
        <v>2010s</v>
      </c>
      <c r="F2881" s="9">
        <v>98017</v>
      </c>
      <c r="G2881" s="11">
        <v>230</v>
      </c>
      <c r="H2881" s="2" t="s">
        <v>491</v>
      </c>
      <c r="I2881" s="2" t="s">
        <v>2185</v>
      </c>
      <c r="N2881" s="11">
        <v>26185</v>
      </c>
      <c r="O2881" s="11">
        <v>170</v>
      </c>
      <c r="P2881" s="2" t="s">
        <v>18</v>
      </c>
      <c r="Q2881" s="2" t="s">
        <v>771</v>
      </c>
      <c r="R2881" s="14">
        <v>500000</v>
      </c>
      <c r="S2881" s="9">
        <f t="shared" si="120"/>
        <v>-401983</v>
      </c>
    </row>
    <row r="2882" spans="1:19" ht="13.2">
      <c r="A2882" s="2" t="s">
        <v>6769</v>
      </c>
      <c r="B2882" s="2" t="s">
        <v>6770</v>
      </c>
      <c r="C2882" s="5">
        <v>5.8</v>
      </c>
      <c r="D2882" s="7">
        <v>1999</v>
      </c>
      <c r="E2882" s="7" t="str">
        <f t="shared" si="121"/>
        <v>1990s</v>
      </c>
      <c r="F2882" s="9">
        <v>2800000</v>
      </c>
      <c r="G2882" s="11">
        <v>45</v>
      </c>
      <c r="H2882" s="2" t="s">
        <v>869</v>
      </c>
      <c r="I2882" s="2" t="s">
        <v>889</v>
      </c>
      <c r="N2882" s="11">
        <v>4377</v>
      </c>
      <c r="O2882" s="11">
        <v>85</v>
      </c>
      <c r="P2882" s="2" t="s">
        <v>18</v>
      </c>
      <c r="Q2882" s="2" t="s">
        <v>19</v>
      </c>
      <c r="R2882" s="14">
        <v>4000000</v>
      </c>
      <c r="S2882" s="9">
        <f t="shared" ref="S2882:S2945" si="122">F2882-R2882</f>
        <v>-1200000</v>
      </c>
    </row>
    <row r="2883" spans="1:19" ht="13.2">
      <c r="A2883" s="2" t="s">
        <v>2422</v>
      </c>
      <c r="B2883" s="2" t="s">
        <v>2423</v>
      </c>
      <c r="C2883" s="5">
        <v>5.8</v>
      </c>
      <c r="D2883" s="7">
        <v>2006</v>
      </c>
      <c r="E2883" s="7" t="str">
        <f t="shared" ref="E2883:E2946" si="123">LEFT(D2883,3)&amp;"0s"</f>
        <v>2000s</v>
      </c>
      <c r="F2883" s="9">
        <v>48745150</v>
      </c>
      <c r="G2883" s="11">
        <v>171</v>
      </c>
      <c r="H2883" s="2" t="s">
        <v>806</v>
      </c>
      <c r="I2883" s="2" t="s">
        <v>298</v>
      </c>
      <c r="N2883" s="11">
        <v>50170</v>
      </c>
      <c r="O2883" s="11">
        <v>306</v>
      </c>
      <c r="P2883" s="2" t="s">
        <v>18</v>
      </c>
      <c r="Q2883" s="2" t="s">
        <v>19</v>
      </c>
      <c r="R2883" s="14">
        <v>50000000</v>
      </c>
      <c r="S2883" s="9">
        <f t="shared" si="122"/>
        <v>-1254850</v>
      </c>
    </row>
    <row r="2884" spans="1:19" ht="13.2">
      <c r="A2884" s="2" t="s">
        <v>3892</v>
      </c>
      <c r="B2884" s="2" t="s">
        <v>4378</v>
      </c>
      <c r="C2884" s="5">
        <v>5.8</v>
      </c>
      <c r="D2884" s="7">
        <v>2008</v>
      </c>
      <c r="E2884" s="7" t="str">
        <f t="shared" si="123"/>
        <v>2000s</v>
      </c>
      <c r="F2884" s="9">
        <v>20668843</v>
      </c>
      <c r="G2884" s="11">
        <v>98</v>
      </c>
      <c r="H2884" s="2" t="s">
        <v>2721</v>
      </c>
      <c r="I2884" s="2" t="s">
        <v>623</v>
      </c>
      <c r="N2884" s="11">
        <v>16831</v>
      </c>
      <c r="O2884" s="11">
        <v>54</v>
      </c>
      <c r="P2884" s="2" t="s">
        <v>18</v>
      </c>
      <c r="Q2884" s="2" t="s">
        <v>19</v>
      </c>
      <c r="R2884" s="14">
        <v>22000000</v>
      </c>
      <c r="S2884" s="9">
        <f t="shared" si="122"/>
        <v>-1331157</v>
      </c>
    </row>
    <row r="2885" spans="1:19" ht="13.2">
      <c r="A2885" s="2" t="s">
        <v>7187</v>
      </c>
      <c r="B2885" s="2" t="s">
        <v>7189</v>
      </c>
      <c r="C2885" s="5">
        <v>5.8</v>
      </c>
      <c r="D2885" s="7">
        <v>2006</v>
      </c>
      <c r="E2885" s="7" t="str">
        <f t="shared" si="123"/>
        <v>2000s</v>
      </c>
      <c r="F2885" s="9">
        <v>18435</v>
      </c>
      <c r="G2885" s="11">
        <v>14</v>
      </c>
      <c r="H2885" s="2" t="s">
        <v>1655</v>
      </c>
      <c r="I2885" s="2" t="s">
        <v>7188</v>
      </c>
      <c r="N2885" s="11">
        <v>1010</v>
      </c>
      <c r="O2885" s="11">
        <v>15</v>
      </c>
      <c r="P2885" s="2" t="s">
        <v>770</v>
      </c>
      <c r="Q2885" s="2" t="s">
        <v>771</v>
      </c>
      <c r="R2885" s="14">
        <v>1400000</v>
      </c>
      <c r="S2885" s="9">
        <f t="shared" si="122"/>
        <v>-1381565</v>
      </c>
    </row>
    <row r="2886" spans="1:19" ht="13.2">
      <c r="A2886" s="2" t="s">
        <v>6097</v>
      </c>
      <c r="B2886" s="2" t="s">
        <v>7272</v>
      </c>
      <c r="C2886" s="5">
        <v>5.8</v>
      </c>
      <c r="D2886" s="7">
        <v>2010</v>
      </c>
      <c r="E2886" s="7" t="str">
        <f t="shared" si="123"/>
        <v>2010s</v>
      </c>
      <c r="F2886" s="9">
        <v>183490</v>
      </c>
      <c r="G2886" s="11">
        <v>35</v>
      </c>
      <c r="H2886" s="2" t="s">
        <v>1648</v>
      </c>
      <c r="I2886" s="2" t="s">
        <v>7271</v>
      </c>
      <c r="N2886" s="11">
        <v>463</v>
      </c>
      <c r="O2886" s="11">
        <v>8</v>
      </c>
      <c r="P2886" s="2" t="s">
        <v>18</v>
      </c>
      <c r="Q2886" s="2" t="s">
        <v>19</v>
      </c>
      <c r="R2886" s="14">
        <v>1700000</v>
      </c>
      <c r="S2886" s="9">
        <f t="shared" si="122"/>
        <v>-1516510</v>
      </c>
    </row>
    <row r="2887" spans="1:19" ht="13.2">
      <c r="A2887" s="2" t="s">
        <v>110</v>
      </c>
      <c r="B2887" s="2" t="s">
        <v>2426</v>
      </c>
      <c r="C2887" s="5">
        <v>5.8</v>
      </c>
      <c r="D2887" s="7">
        <v>1997</v>
      </c>
      <c r="E2887" s="7" t="str">
        <f t="shared" si="123"/>
        <v>1990s</v>
      </c>
      <c r="F2887" s="9">
        <v>48154732</v>
      </c>
      <c r="G2887" s="11">
        <v>97</v>
      </c>
      <c r="H2887" s="2" t="s">
        <v>772</v>
      </c>
      <c r="I2887" s="2" t="s">
        <v>1399</v>
      </c>
      <c r="N2887" s="11">
        <v>60326</v>
      </c>
      <c r="O2887" s="11">
        <v>142</v>
      </c>
      <c r="P2887" s="2" t="s">
        <v>18</v>
      </c>
      <c r="Q2887" s="2" t="s">
        <v>19</v>
      </c>
      <c r="R2887" s="14">
        <v>50000000</v>
      </c>
      <c r="S2887" s="9">
        <f t="shared" si="122"/>
        <v>-1845268</v>
      </c>
    </row>
    <row r="2888" spans="1:19" ht="13.2">
      <c r="A2888" s="2" t="s">
        <v>2439</v>
      </c>
      <c r="B2888" s="2" t="s">
        <v>2440</v>
      </c>
      <c r="C2888" s="5">
        <v>5.8</v>
      </c>
      <c r="D2888" s="7">
        <v>2014</v>
      </c>
      <c r="E2888" s="7" t="str">
        <f t="shared" si="123"/>
        <v>2010s</v>
      </c>
      <c r="F2888" s="9">
        <v>47553512</v>
      </c>
      <c r="G2888" s="11">
        <v>228</v>
      </c>
      <c r="H2888" s="2" t="s">
        <v>33</v>
      </c>
      <c r="I2888" s="2" t="s">
        <v>1776</v>
      </c>
      <c r="N2888" s="11">
        <v>54101</v>
      </c>
      <c r="O2888" s="11">
        <v>210</v>
      </c>
      <c r="P2888" s="2" t="s">
        <v>18</v>
      </c>
      <c r="Q2888" s="2" t="s">
        <v>19</v>
      </c>
      <c r="R2888" s="14">
        <v>50000000</v>
      </c>
      <c r="S2888" s="9">
        <f t="shared" si="122"/>
        <v>-2446488</v>
      </c>
    </row>
    <row r="2889" spans="1:19" ht="13.2">
      <c r="A2889" s="2" t="s">
        <v>2834</v>
      </c>
      <c r="B2889" s="2" t="s">
        <v>2956</v>
      </c>
      <c r="C2889" s="5">
        <v>5.8</v>
      </c>
      <c r="D2889" s="7">
        <v>2012</v>
      </c>
      <c r="E2889" s="7" t="str">
        <f t="shared" si="123"/>
        <v>2010s</v>
      </c>
      <c r="F2889" s="9">
        <v>37101011</v>
      </c>
      <c r="G2889" s="11">
        <v>147</v>
      </c>
      <c r="H2889" s="2" t="s">
        <v>1278</v>
      </c>
      <c r="I2889" s="2" t="s">
        <v>1907</v>
      </c>
      <c r="N2889" s="11">
        <v>30394</v>
      </c>
      <c r="O2889" s="11">
        <v>103</v>
      </c>
      <c r="P2889" s="2" t="s">
        <v>18</v>
      </c>
      <c r="Q2889" s="2" t="s">
        <v>19</v>
      </c>
      <c r="R2889" s="14">
        <v>40000000</v>
      </c>
      <c r="S2889" s="9">
        <f t="shared" si="122"/>
        <v>-2898989</v>
      </c>
    </row>
    <row r="2890" spans="1:19" ht="13.2">
      <c r="A2890" s="2" t="s">
        <v>4914</v>
      </c>
      <c r="B2890" s="2" t="s">
        <v>6982</v>
      </c>
      <c r="C2890" s="5">
        <v>5.8</v>
      </c>
      <c r="D2890" s="7">
        <v>2011</v>
      </c>
      <c r="E2890" s="7" t="str">
        <f t="shared" si="123"/>
        <v>2010s</v>
      </c>
      <c r="F2890" s="9">
        <v>22000</v>
      </c>
      <c r="G2890" s="11">
        <v>174</v>
      </c>
      <c r="H2890" s="2" t="s">
        <v>1344</v>
      </c>
      <c r="I2890" s="2" t="s">
        <v>1474</v>
      </c>
      <c r="N2890" s="11">
        <v>30511</v>
      </c>
      <c r="O2890" s="11">
        <v>226</v>
      </c>
      <c r="P2890" s="2" t="s">
        <v>18</v>
      </c>
      <c r="Q2890" s="2" t="s">
        <v>431</v>
      </c>
      <c r="R2890" s="14">
        <v>3000000</v>
      </c>
      <c r="S2890" s="9">
        <f t="shared" si="122"/>
        <v>-2978000</v>
      </c>
    </row>
    <row r="2891" spans="1:19" ht="13.2">
      <c r="A2891" s="2" t="s">
        <v>5911</v>
      </c>
      <c r="B2891" s="2" t="s">
        <v>5912</v>
      </c>
      <c r="C2891" s="5">
        <v>5.8</v>
      </c>
      <c r="D2891" s="7">
        <v>2004</v>
      </c>
      <c r="E2891" s="7" t="str">
        <f t="shared" si="123"/>
        <v>2000s</v>
      </c>
      <c r="F2891" s="9">
        <v>6491350</v>
      </c>
      <c r="G2891" s="11">
        <v>33</v>
      </c>
      <c r="H2891" s="2" t="s">
        <v>3514</v>
      </c>
      <c r="I2891" s="2" t="s">
        <v>734</v>
      </c>
      <c r="N2891" s="11">
        <v>1231</v>
      </c>
      <c r="O2891" s="11">
        <v>26</v>
      </c>
      <c r="P2891" s="2" t="s">
        <v>18</v>
      </c>
      <c r="Q2891" s="2" t="s">
        <v>19</v>
      </c>
      <c r="R2891" s="14">
        <v>10000000</v>
      </c>
      <c r="S2891" s="9">
        <f t="shared" si="122"/>
        <v>-3508650</v>
      </c>
    </row>
    <row r="2892" spans="1:19" ht="13.2">
      <c r="A2892" s="2" t="s">
        <v>7163</v>
      </c>
      <c r="B2892" s="2" t="s">
        <v>7164</v>
      </c>
      <c r="C2892" s="5">
        <v>5.8</v>
      </c>
      <c r="D2892" s="7">
        <v>2009</v>
      </c>
      <c r="E2892" s="7" t="str">
        <f t="shared" si="123"/>
        <v>2000s</v>
      </c>
      <c r="F2892" s="9">
        <v>100669</v>
      </c>
      <c r="G2892" s="11">
        <v>45</v>
      </c>
      <c r="H2892" s="2" t="s">
        <v>1278</v>
      </c>
      <c r="I2892" s="2" t="s">
        <v>86</v>
      </c>
      <c r="N2892" s="11">
        <v>2522</v>
      </c>
      <c r="O2892" s="11">
        <v>11</v>
      </c>
      <c r="P2892" s="2" t="s">
        <v>18</v>
      </c>
      <c r="Q2892" s="2" t="s">
        <v>19</v>
      </c>
      <c r="R2892" s="14">
        <v>3800000</v>
      </c>
      <c r="S2892" s="9">
        <f t="shared" si="122"/>
        <v>-3699331</v>
      </c>
    </row>
    <row r="2893" spans="1:19" ht="13.2">
      <c r="A2893" s="2" t="s">
        <v>6454</v>
      </c>
      <c r="B2893" s="2" t="s">
        <v>6455</v>
      </c>
      <c r="C2893" s="5">
        <v>5.8</v>
      </c>
      <c r="D2893" s="7">
        <v>2001</v>
      </c>
      <c r="E2893" s="7" t="str">
        <f t="shared" si="123"/>
        <v>2000s</v>
      </c>
      <c r="F2893" s="9">
        <v>2025238</v>
      </c>
      <c r="G2893" s="11">
        <v>84</v>
      </c>
      <c r="H2893" s="2" t="s">
        <v>2468</v>
      </c>
      <c r="I2893" s="2" t="s">
        <v>1668</v>
      </c>
      <c r="N2893" s="11">
        <v>9589</v>
      </c>
      <c r="O2893" s="11">
        <v>105</v>
      </c>
      <c r="P2893" s="2" t="s">
        <v>18</v>
      </c>
      <c r="Q2893" s="2" t="s">
        <v>19</v>
      </c>
      <c r="R2893" s="14">
        <v>6000000</v>
      </c>
      <c r="S2893" s="9">
        <f t="shared" si="122"/>
        <v>-3974762</v>
      </c>
    </row>
    <row r="2894" spans="1:19" ht="13.2">
      <c r="A2894" s="2" t="s">
        <v>3019</v>
      </c>
      <c r="B2894" s="2" t="s">
        <v>6807</v>
      </c>
      <c r="C2894" s="5">
        <v>5.8</v>
      </c>
      <c r="D2894" s="7">
        <v>1997</v>
      </c>
      <c r="E2894" s="7" t="str">
        <f t="shared" si="123"/>
        <v>1990s</v>
      </c>
      <c r="F2894" s="9">
        <v>12836</v>
      </c>
      <c r="G2894" s="11">
        <v>12</v>
      </c>
      <c r="H2894" s="2" t="s">
        <v>814</v>
      </c>
      <c r="I2894" s="2" t="s">
        <v>335</v>
      </c>
      <c r="N2894" s="11">
        <v>1686</v>
      </c>
      <c r="O2894" s="11">
        <v>28</v>
      </c>
      <c r="P2894" s="2" t="s">
        <v>18</v>
      </c>
      <c r="Q2894" s="2" t="s">
        <v>19</v>
      </c>
      <c r="R2894" s="14">
        <v>4000000</v>
      </c>
      <c r="S2894" s="9">
        <f t="shared" si="122"/>
        <v>-3987164</v>
      </c>
    </row>
    <row r="2895" spans="1:19" ht="13.2">
      <c r="A2895" s="2" t="s">
        <v>804</v>
      </c>
      <c r="B2895" s="2" t="s">
        <v>4288</v>
      </c>
      <c r="C2895" s="5">
        <v>5.8</v>
      </c>
      <c r="D2895" s="7">
        <v>2011</v>
      </c>
      <c r="E2895" s="7" t="str">
        <f t="shared" si="123"/>
        <v>2010s</v>
      </c>
      <c r="F2895" s="9">
        <v>18934858</v>
      </c>
      <c r="G2895" s="11">
        <v>394</v>
      </c>
      <c r="H2895" s="2" t="s">
        <v>33</v>
      </c>
      <c r="I2895" s="2" t="s">
        <v>259</v>
      </c>
      <c r="N2895" s="11">
        <v>72646</v>
      </c>
      <c r="O2895" s="11">
        <v>397</v>
      </c>
      <c r="P2895" s="2" t="s">
        <v>18</v>
      </c>
      <c r="Q2895" s="2" t="s">
        <v>3503</v>
      </c>
      <c r="R2895" s="14">
        <v>23000000</v>
      </c>
      <c r="S2895" s="9">
        <f t="shared" si="122"/>
        <v>-4065142</v>
      </c>
    </row>
    <row r="2896" spans="1:19" ht="13.2">
      <c r="A2896" s="2" t="s">
        <v>4602</v>
      </c>
      <c r="B2896" s="2" t="s">
        <v>4603</v>
      </c>
      <c r="C2896" s="5">
        <v>5.8</v>
      </c>
      <c r="D2896" s="7">
        <v>2004</v>
      </c>
      <c r="E2896" s="7" t="str">
        <f t="shared" si="123"/>
        <v>2000s</v>
      </c>
      <c r="F2896" s="9">
        <v>15712072</v>
      </c>
      <c r="G2896" s="11">
        <v>77</v>
      </c>
      <c r="H2896" s="2" t="s">
        <v>267</v>
      </c>
      <c r="I2896" s="2" t="s">
        <v>1057</v>
      </c>
      <c r="N2896" s="11">
        <v>13210</v>
      </c>
      <c r="O2896" s="11">
        <v>138</v>
      </c>
      <c r="P2896" s="2" t="s">
        <v>18</v>
      </c>
      <c r="Q2896" s="2" t="s">
        <v>19</v>
      </c>
      <c r="R2896" s="14">
        <v>20000000</v>
      </c>
      <c r="S2896" s="9">
        <f t="shared" si="122"/>
        <v>-4287928</v>
      </c>
    </row>
    <row r="2897" spans="1:19" ht="13.2">
      <c r="A2897" s="2" t="s">
        <v>6241</v>
      </c>
      <c r="B2897" s="2" t="s">
        <v>6717</v>
      </c>
      <c r="C2897" s="5">
        <v>5.8</v>
      </c>
      <c r="D2897" s="7">
        <v>2014</v>
      </c>
      <c r="E2897" s="7" t="str">
        <f t="shared" si="123"/>
        <v>2010s</v>
      </c>
      <c r="F2897" s="9">
        <v>8691</v>
      </c>
      <c r="G2897" s="11">
        <v>29</v>
      </c>
      <c r="H2897" s="2" t="s">
        <v>74</v>
      </c>
      <c r="I2897" s="2" t="s">
        <v>2908</v>
      </c>
      <c r="N2897" s="11">
        <v>4952</v>
      </c>
      <c r="O2897" s="11">
        <v>32</v>
      </c>
      <c r="P2897" s="2" t="s">
        <v>18</v>
      </c>
      <c r="Q2897" s="2" t="s">
        <v>19</v>
      </c>
      <c r="R2897" s="14">
        <v>4500000</v>
      </c>
      <c r="S2897" s="9">
        <f t="shared" si="122"/>
        <v>-4491309</v>
      </c>
    </row>
    <row r="2898" spans="1:19" ht="13.2">
      <c r="A2898" s="2" t="s">
        <v>4960</v>
      </c>
      <c r="B2898" s="2" t="s">
        <v>4962</v>
      </c>
      <c r="C2898" s="5">
        <v>5.8</v>
      </c>
      <c r="D2898" s="7">
        <v>1999</v>
      </c>
      <c r="E2898" s="7" t="str">
        <f t="shared" si="123"/>
        <v>1990s</v>
      </c>
      <c r="F2898" s="9">
        <v>11634458</v>
      </c>
      <c r="G2898" s="11">
        <v>44</v>
      </c>
      <c r="H2898" s="2" t="s">
        <v>4961</v>
      </c>
      <c r="I2898" s="2" t="s">
        <v>917</v>
      </c>
      <c r="N2898" s="11">
        <v>2045</v>
      </c>
      <c r="O2898" s="11">
        <v>37</v>
      </c>
      <c r="P2898" s="2" t="s">
        <v>18</v>
      </c>
      <c r="Q2898" s="2" t="s">
        <v>19</v>
      </c>
      <c r="R2898" s="14">
        <v>17000000</v>
      </c>
      <c r="S2898" s="9">
        <f t="shared" si="122"/>
        <v>-5365542</v>
      </c>
    </row>
    <row r="2899" spans="1:19" ht="13.2">
      <c r="A2899" s="2" t="s">
        <v>6475</v>
      </c>
      <c r="B2899" s="2" t="s">
        <v>6476</v>
      </c>
      <c r="C2899" s="5">
        <v>5.8</v>
      </c>
      <c r="D2899" s="7">
        <v>2014</v>
      </c>
      <c r="E2899" s="7" t="str">
        <f t="shared" si="123"/>
        <v>2010s</v>
      </c>
      <c r="F2899" s="9">
        <v>20200</v>
      </c>
      <c r="G2899" s="11">
        <v>43</v>
      </c>
      <c r="H2899" s="2" t="s">
        <v>2819</v>
      </c>
      <c r="I2899" s="2" t="s">
        <v>155</v>
      </c>
      <c r="N2899" s="11">
        <v>6797</v>
      </c>
      <c r="O2899" s="11">
        <v>21</v>
      </c>
      <c r="P2899" s="2" t="s">
        <v>18</v>
      </c>
      <c r="Q2899" s="2" t="s">
        <v>19</v>
      </c>
      <c r="R2899" s="14">
        <v>6000000</v>
      </c>
      <c r="S2899" s="9">
        <f t="shared" si="122"/>
        <v>-5979800</v>
      </c>
    </row>
    <row r="2900" spans="1:19" ht="13.2">
      <c r="A2900" s="2" t="s">
        <v>2967</v>
      </c>
      <c r="B2900" s="2" t="s">
        <v>2968</v>
      </c>
      <c r="C2900" s="5">
        <v>5.8</v>
      </c>
      <c r="D2900" s="7">
        <v>1999</v>
      </c>
      <c r="E2900" s="7" t="str">
        <f t="shared" si="123"/>
        <v>1990s</v>
      </c>
      <c r="F2900" s="9">
        <v>33864342</v>
      </c>
      <c r="G2900" s="11">
        <v>90</v>
      </c>
      <c r="H2900" s="2" t="s">
        <v>2030</v>
      </c>
      <c r="I2900" s="2" t="s">
        <v>306</v>
      </c>
      <c r="N2900" s="11">
        <v>29968</v>
      </c>
      <c r="O2900" s="11">
        <v>117</v>
      </c>
      <c r="P2900" s="2" t="s">
        <v>18</v>
      </c>
      <c r="Q2900" s="2" t="s">
        <v>30</v>
      </c>
      <c r="R2900" s="14">
        <v>40000000</v>
      </c>
      <c r="S2900" s="9">
        <f t="shared" si="122"/>
        <v>-6135658</v>
      </c>
    </row>
    <row r="2901" spans="1:19" ht="13.2">
      <c r="A2901" s="2" t="s">
        <v>2382</v>
      </c>
      <c r="B2901" s="2" t="s">
        <v>3793</v>
      </c>
      <c r="C2901" s="5">
        <v>5.8</v>
      </c>
      <c r="D2901" s="7">
        <v>1997</v>
      </c>
      <c r="E2901" s="7" t="str">
        <f t="shared" si="123"/>
        <v>1990s</v>
      </c>
      <c r="F2901" s="9">
        <v>22359293</v>
      </c>
      <c r="G2901" s="11">
        <v>42</v>
      </c>
      <c r="H2901" s="2" t="s">
        <v>441</v>
      </c>
      <c r="I2901" s="2" t="s">
        <v>233</v>
      </c>
      <c r="N2901" s="11">
        <v>16222</v>
      </c>
      <c r="O2901" s="11">
        <v>39</v>
      </c>
      <c r="P2901" s="2" t="s">
        <v>18</v>
      </c>
      <c r="Q2901" s="2" t="s">
        <v>30</v>
      </c>
      <c r="R2901" s="14">
        <v>29000000</v>
      </c>
      <c r="S2901" s="9">
        <f t="shared" si="122"/>
        <v>-6640707</v>
      </c>
    </row>
    <row r="2902" spans="1:19" ht="13.2">
      <c r="A2902" s="2" t="s">
        <v>585</v>
      </c>
      <c r="B2902" s="2" t="s">
        <v>587</v>
      </c>
      <c r="C2902" s="5">
        <v>5.8</v>
      </c>
      <c r="D2902" s="7">
        <v>2013</v>
      </c>
      <c r="E2902" s="7" t="str">
        <f t="shared" si="123"/>
        <v>2010s</v>
      </c>
      <c r="F2902" s="9">
        <v>122512052</v>
      </c>
      <c r="G2902" s="11">
        <v>351</v>
      </c>
      <c r="H2902" s="2" t="s">
        <v>136</v>
      </c>
      <c r="I2902" s="2" t="s">
        <v>259</v>
      </c>
      <c r="N2902" s="11">
        <v>146352</v>
      </c>
      <c r="O2902" s="11">
        <v>288</v>
      </c>
      <c r="P2902" s="2" t="s">
        <v>18</v>
      </c>
      <c r="Q2902" s="2" t="s">
        <v>19</v>
      </c>
      <c r="R2902" s="14">
        <v>130000000</v>
      </c>
      <c r="S2902" s="9">
        <f t="shared" si="122"/>
        <v>-7487948</v>
      </c>
    </row>
    <row r="2903" spans="1:19" ht="13.2">
      <c r="A2903" s="2" t="s">
        <v>3717</v>
      </c>
      <c r="B2903" s="2" t="s">
        <v>3720</v>
      </c>
      <c r="C2903" s="5">
        <v>5.8</v>
      </c>
      <c r="D2903" s="7">
        <v>2009</v>
      </c>
      <c r="E2903" s="7" t="str">
        <f t="shared" si="123"/>
        <v>2000s</v>
      </c>
      <c r="F2903" s="9">
        <v>16999046</v>
      </c>
      <c r="G2903" s="11">
        <v>368</v>
      </c>
      <c r="H2903" s="2" t="s">
        <v>439</v>
      </c>
      <c r="I2903" s="2" t="s">
        <v>3719</v>
      </c>
      <c r="N2903" s="11">
        <v>79517</v>
      </c>
      <c r="O2903" s="11">
        <v>354</v>
      </c>
      <c r="P2903" s="2" t="s">
        <v>18</v>
      </c>
      <c r="Q2903" s="2" t="s">
        <v>161</v>
      </c>
      <c r="R2903" s="14">
        <v>26000000</v>
      </c>
      <c r="S2903" s="9">
        <f t="shared" si="122"/>
        <v>-9000954</v>
      </c>
    </row>
    <row r="2904" spans="1:19" ht="13.2">
      <c r="A2904" s="2" t="s">
        <v>5421</v>
      </c>
      <c r="B2904" s="2" t="s">
        <v>5785</v>
      </c>
      <c r="C2904" s="5">
        <v>5.8</v>
      </c>
      <c r="D2904" s="7">
        <v>2007</v>
      </c>
      <c r="E2904" s="7" t="str">
        <f t="shared" si="123"/>
        <v>2000s</v>
      </c>
      <c r="F2904" s="9">
        <v>1066555</v>
      </c>
      <c r="G2904" s="11">
        <v>43</v>
      </c>
      <c r="H2904" s="2" t="s">
        <v>5784</v>
      </c>
      <c r="I2904" s="2" t="s">
        <v>2574</v>
      </c>
      <c r="N2904" s="11">
        <v>2618</v>
      </c>
      <c r="O2904" s="11">
        <v>111</v>
      </c>
      <c r="P2904" s="2" t="s">
        <v>18</v>
      </c>
      <c r="Q2904" s="2" t="s">
        <v>19</v>
      </c>
      <c r="R2904" s="14">
        <v>11000000</v>
      </c>
      <c r="S2904" s="9">
        <f t="shared" si="122"/>
        <v>-9933445</v>
      </c>
    </row>
    <row r="2905" spans="1:19" ht="13.2">
      <c r="A2905" s="2" t="s">
        <v>3339</v>
      </c>
      <c r="B2905" s="2" t="s">
        <v>5889</v>
      </c>
      <c r="C2905" s="5">
        <v>5.8</v>
      </c>
      <c r="D2905" s="7">
        <v>2001</v>
      </c>
      <c r="E2905" s="7" t="str">
        <f t="shared" si="123"/>
        <v>2000s</v>
      </c>
      <c r="F2905" s="9">
        <v>11560259</v>
      </c>
      <c r="G2905" s="11">
        <v>63</v>
      </c>
      <c r="H2905" s="2" t="s">
        <v>874</v>
      </c>
      <c r="I2905" s="2" t="s">
        <v>174</v>
      </c>
      <c r="N2905" s="11">
        <v>15617</v>
      </c>
      <c r="O2905" s="11">
        <v>180</v>
      </c>
      <c r="P2905" s="2" t="s">
        <v>18</v>
      </c>
      <c r="Q2905" s="2" t="s">
        <v>19</v>
      </c>
      <c r="R2905" s="14">
        <v>22000000</v>
      </c>
      <c r="S2905" s="9">
        <f t="shared" si="122"/>
        <v>-10439741</v>
      </c>
    </row>
    <row r="2906" spans="1:19" ht="13.2">
      <c r="A2906" s="2" t="s">
        <v>1460</v>
      </c>
      <c r="B2906" s="2" t="s">
        <v>1461</v>
      </c>
      <c r="C2906" s="5">
        <v>5.8</v>
      </c>
      <c r="D2906" s="7">
        <v>2003</v>
      </c>
      <c r="E2906" s="7" t="str">
        <f t="shared" si="123"/>
        <v>2000s</v>
      </c>
      <c r="F2906" s="9">
        <v>66462600</v>
      </c>
      <c r="G2906" s="11">
        <v>202</v>
      </c>
      <c r="H2906" s="2" t="s">
        <v>14</v>
      </c>
      <c r="I2906" s="2" t="s">
        <v>383</v>
      </c>
      <c r="N2906" s="11">
        <v>141533</v>
      </c>
      <c r="O2906" s="11">
        <v>786</v>
      </c>
      <c r="P2906" s="2" t="s">
        <v>18</v>
      </c>
      <c r="Q2906" s="2" t="s">
        <v>19</v>
      </c>
      <c r="R2906" s="14">
        <v>78000000</v>
      </c>
      <c r="S2906" s="9">
        <f t="shared" si="122"/>
        <v>-11537400</v>
      </c>
    </row>
    <row r="2907" spans="1:19" ht="13.2">
      <c r="A2907" s="2" t="s">
        <v>4348</v>
      </c>
      <c r="B2907" s="2" t="s">
        <v>4349</v>
      </c>
      <c r="C2907" s="5">
        <v>5.8</v>
      </c>
      <c r="D2907" s="7">
        <v>2001</v>
      </c>
      <c r="E2907" s="7" t="str">
        <f t="shared" si="123"/>
        <v>2000s</v>
      </c>
      <c r="F2907" s="9">
        <v>17951431</v>
      </c>
      <c r="G2907" s="11">
        <v>95</v>
      </c>
      <c r="H2907" s="2" t="s">
        <v>1103</v>
      </c>
      <c r="I2907" s="2" t="s">
        <v>1024</v>
      </c>
      <c r="N2907" s="11">
        <v>25462</v>
      </c>
      <c r="O2907" s="11">
        <v>200</v>
      </c>
      <c r="P2907" s="2" t="s">
        <v>18</v>
      </c>
      <c r="Q2907" s="2" t="s">
        <v>19</v>
      </c>
      <c r="R2907" s="14">
        <v>30000000</v>
      </c>
      <c r="S2907" s="9">
        <f t="shared" si="122"/>
        <v>-12048569</v>
      </c>
    </row>
    <row r="2908" spans="1:19" ht="13.2">
      <c r="A2908" s="2" t="s">
        <v>926</v>
      </c>
      <c r="B2908" s="2" t="s">
        <v>1892</v>
      </c>
      <c r="C2908" s="5">
        <v>5.8</v>
      </c>
      <c r="D2908" s="7">
        <v>2005</v>
      </c>
      <c r="E2908" s="7" t="str">
        <f t="shared" si="123"/>
        <v>2000s</v>
      </c>
      <c r="F2908" s="9">
        <v>135381507</v>
      </c>
      <c r="G2908" s="11">
        <v>161</v>
      </c>
      <c r="H2908" s="2" t="s">
        <v>351</v>
      </c>
      <c r="I2908" s="2" t="s">
        <v>939</v>
      </c>
      <c r="N2908" s="11">
        <v>63912</v>
      </c>
      <c r="O2908" s="11">
        <v>251</v>
      </c>
      <c r="P2908" s="2" t="s">
        <v>18</v>
      </c>
      <c r="Q2908" s="2" t="s">
        <v>19</v>
      </c>
      <c r="R2908" s="14">
        <v>150000000</v>
      </c>
      <c r="S2908" s="9">
        <f t="shared" si="122"/>
        <v>-14618493</v>
      </c>
    </row>
    <row r="2909" spans="1:19" ht="13.2">
      <c r="A2909" s="2" t="s">
        <v>2066</v>
      </c>
      <c r="B2909" s="2" t="s">
        <v>4187</v>
      </c>
      <c r="C2909" s="5">
        <v>5.8</v>
      </c>
      <c r="D2909" s="7">
        <v>2011</v>
      </c>
      <c r="E2909" s="7" t="str">
        <f t="shared" si="123"/>
        <v>2010s</v>
      </c>
      <c r="F2909" s="9">
        <v>10324441</v>
      </c>
      <c r="G2909" s="11">
        <v>190</v>
      </c>
      <c r="H2909" s="2" t="s">
        <v>512</v>
      </c>
      <c r="I2909" s="2" t="s">
        <v>135</v>
      </c>
      <c r="N2909" s="11">
        <v>27117</v>
      </c>
      <c r="O2909" s="11">
        <v>140</v>
      </c>
      <c r="P2909" s="2" t="s">
        <v>18</v>
      </c>
      <c r="Q2909" s="2" t="s">
        <v>19</v>
      </c>
      <c r="R2909" s="14">
        <v>25000000</v>
      </c>
      <c r="S2909" s="9">
        <f t="shared" si="122"/>
        <v>-14675559</v>
      </c>
    </row>
    <row r="2910" spans="1:19" ht="13.2">
      <c r="A2910" s="2" t="s">
        <v>2768</v>
      </c>
      <c r="B2910" s="2" t="s">
        <v>3869</v>
      </c>
      <c r="C2910" s="5">
        <v>5.8</v>
      </c>
      <c r="D2910" s="7">
        <v>2016</v>
      </c>
      <c r="E2910" s="7" t="str">
        <f t="shared" si="123"/>
        <v>2010s</v>
      </c>
      <c r="F2910" s="9">
        <v>10907291</v>
      </c>
      <c r="G2910" s="11">
        <v>225</v>
      </c>
      <c r="H2910" s="2" t="s">
        <v>3868</v>
      </c>
      <c r="I2910" s="2" t="s">
        <v>414</v>
      </c>
      <c r="N2910" s="11">
        <v>23775</v>
      </c>
      <c r="O2910" s="11">
        <v>134</v>
      </c>
      <c r="P2910" s="2" t="s">
        <v>18</v>
      </c>
      <c r="Q2910" s="2" t="s">
        <v>19</v>
      </c>
      <c r="R2910" s="14">
        <v>28000000</v>
      </c>
      <c r="S2910" s="9">
        <f t="shared" si="122"/>
        <v>-17092709</v>
      </c>
    </row>
    <row r="2911" spans="1:19" ht="13.2">
      <c r="A2911" s="2" t="s">
        <v>4415</v>
      </c>
      <c r="B2911" s="2" t="s">
        <v>4417</v>
      </c>
      <c r="C2911" s="5">
        <v>5.8</v>
      </c>
      <c r="D2911" s="7">
        <v>1999</v>
      </c>
      <c r="E2911" s="7" t="str">
        <f t="shared" si="123"/>
        <v>1990s</v>
      </c>
      <c r="F2911" s="9">
        <v>15593</v>
      </c>
      <c r="G2911" s="11">
        <v>16</v>
      </c>
      <c r="H2911" s="2" t="s">
        <v>750</v>
      </c>
      <c r="I2911" s="2" t="s">
        <v>4416</v>
      </c>
      <c r="N2911" s="11">
        <v>2295</v>
      </c>
      <c r="O2911" s="11">
        <v>40</v>
      </c>
      <c r="P2911" s="2" t="s">
        <v>18</v>
      </c>
      <c r="Q2911" s="2" t="s">
        <v>19</v>
      </c>
      <c r="R2911" s="14">
        <v>21000000</v>
      </c>
      <c r="S2911" s="9">
        <f t="shared" si="122"/>
        <v>-20984407</v>
      </c>
    </row>
    <row r="2912" spans="1:19" ht="13.2">
      <c r="A2912" s="2" t="s">
        <v>1695</v>
      </c>
      <c r="B2912" s="2" t="s">
        <v>2226</v>
      </c>
      <c r="C2912" s="5">
        <v>5.8</v>
      </c>
      <c r="D2912" s="7">
        <v>2003</v>
      </c>
      <c r="E2912" s="7" t="str">
        <f t="shared" si="123"/>
        <v>2000s</v>
      </c>
      <c r="F2912" s="9">
        <v>33828318</v>
      </c>
      <c r="G2912" s="11">
        <v>123</v>
      </c>
      <c r="H2912" s="2" t="s">
        <v>869</v>
      </c>
      <c r="I2912" s="2" t="s">
        <v>627</v>
      </c>
      <c r="N2912" s="11">
        <v>44453</v>
      </c>
      <c r="O2912" s="11">
        <v>154</v>
      </c>
      <c r="P2912" s="2" t="s">
        <v>18</v>
      </c>
      <c r="Q2912" s="2" t="s">
        <v>19</v>
      </c>
      <c r="R2912" s="14">
        <v>55000000</v>
      </c>
      <c r="S2912" s="9">
        <f t="shared" si="122"/>
        <v>-21171682</v>
      </c>
    </row>
    <row r="2913" spans="1:19" ht="13.2">
      <c r="A2913" s="2" t="s">
        <v>819</v>
      </c>
      <c r="B2913" s="2" t="s">
        <v>821</v>
      </c>
      <c r="C2913" s="5">
        <v>5.8</v>
      </c>
      <c r="D2913" s="7">
        <v>2011</v>
      </c>
      <c r="E2913" s="7" t="str">
        <f t="shared" si="123"/>
        <v>2010s</v>
      </c>
      <c r="F2913" s="9">
        <v>98780042</v>
      </c>
      <c r="G2913" s="11">
        <v>447</v>
      </c>
      <c r="H2913" s="2" t="s">
        <v>820</v>
      </c>
      <c r="I2913" s="2" t="s">
        <v>28</v>
      </c>
      <c r="N2913" s="11">
        <v>136019</v>
      </c>
      <c r="O2913" s="11">
        <v>443</v>
      </c>
      <c r="P2913" s="2" t="s">
        <v>18</v>
      </c>
      <c r="Q2913" s="2" t="s">
        <v>19</v>
      </c>
      <c r="R2913" s="14">
        <v>120000000</v>
      </c>
      <c r="S2913" s="9">
        <f t="shared" si="122"/>
        <v>-21219958</v>
      </c>
    </row>
    <row r="2914" spans="1:19" ht="13.2">
      <c r="A2914" s="2" t="s">
        <v>2228</v>
      </c>
      <c r="B2914" s="2" t="s">
        <v>2229</v>
      </c>
      <c r="C2914" s="5">
        <v>5.8</v>
      </c>
      <c r="D2914" s="7">
        <v>2008</v>
      </c>
      <c r="E2914" s="7" t="str">
        <f t="shared" si="123"/>
        <v>2000s</v>
      </c>
      <c r="F2914" s="9">
        <v>33472850</v>
      </c>
      <c r="G2914" s="11">
        <v>164</v>
      </c>
      <c r="H2914" s="2" t="s">
        <v>1879</v>
      </c>
      <c r="I2914" s="2" t="s">
        <v>670</v>
      </c>
      <c r="N2914" s="11">
        <v>67005</v>
      </c>
      <c r="O2914" s="11">
        <v>119</v>
      </c>
      <c r="P2914" s="2" t="s">
        <v>18</v>
      </c>
      <c r="Q2914" s="2" t="s">
        <v>19</v>
      </c>
      <c r="R2914" s="14">
        <v>55000000</v>
      </c>
      <c r="S2914" s="9">
        <f t="shared" si="122"/>
        <v>-21527150</v>
      </c>
    </row>
    <row r="2915" spans="1:19" ht="13.2">
      <c r="A2915" s="2" t="s">
        <v>3723</v>
      </c>
      <c r="B2915" s="2" t="s">
        <v>4228</v>
      </c>
      <c r="C2915" s="5">
        <v>5.8</v>
      </c>
      <c r="D2915" s="7">
        <v>2016</v>
      </c>
      <c r="E2915" s="7" t="str">
        <f t="shared" si="123"/>
        <v>2010s</v>
      </c>
      <c r="F2915" s="9">
        <v>1512815</v>
      </c>
      <c r="G2915" s="11">
        <v>123</v>
      </c>
      <c r="H2915" s="2" t="s">
        <v>4227</v>
      </c>
      <c r="I2915" s="2" t="s">
        <v>469</v>
      </c>
      <c r="N2915" s="11">
        <v>8885</v>
      </c>
      <c r="O2915" s="11">
        <v>56</v>
      </c>
      <c r="P2915" s="2" t="s">
        <v>18</v>
      </c>
      <c r="Q2915" s="2" t="s">
        <v>19</v>
      </c>
      <c r="R2915" s="14">
        <v>25000000</v>
      </c>
      <c r="S2915" s="9">
        <f t="shared" si="122"/>
        <v>-23487185</v>
      </c>
    </row>
    <row r="2916" spans="1:19" ht="13.2">
      <c r="A2916" s="2" t="s">
        <v>648</v>
      </c>
      <c r="B2916" s="2" t="s">
        <v>650</v>
      </c>
      <c r="C2916" s="5">
        <v>5.8</v>
      </c>
      <c r="D2916" s="7">
        <v>2014</v>
      </c>
      <c r="E2916" s="7" t="str">
        <f t="shared" si="123"/>
        <v>2010s</v>
      </c>
      <c r="F2916" s="9">
        <v>101160529</v>
      </c>
      <c r="G2916" s="11">
        <v>434</v>
      </c>
      <c r="H2916" s="2" t="s">
        <v>562</v>
      </c>
      <c r="I2916" s="2" t="s">
        <v>428</v>
      </c>
      <c r="N2916" s="11">
        <v>200022</v>
      </c>
      <c r="O2916" s="11">
        <v>1240</v>
      </c>
      <c r="P2916" s="2" t="s">
        <v>18</v>
      </c>
      <c r="Q2916" s="2" t="s">
        <v>19</v>
      </c>
      <c r="R2916" s="14">
        <v>125000000</v>
      </c>
      <c r="S2916" s="9">
        <f t="shared" si="122"/>
        <v>-23839471</v>
      </c>
    </row>
    <row r="2917" spans="1:19" ht="13.2">
      <c r="A2917" s="2" t="s">
        <v>308</v>
      </c>
      <c r="B2917" s="2" t="s">
        <v>310</v>
      </c>
      <c r="C2917" s="5">
        <v>5.8</v>
      </c>
      <c r="D2917" s="7">
        <v>2009</v>
      </c>
      <c r="E2917" s="7" t="str">
        <f t="shared" si="123"/>
        <v>2000s</v>
      </c>
      <c r="F2917" s="9">
        <v>150167630</v>
      </c>
      <c r="G2917" s="11">
        <v>250</v>
      </c>
      <c r="H2917" s="2" t="s">
        <v>136</v>
      </c>
      <c r="I2917" s="2" t="s">
        <v>36</v>
      </c>
      <c r="N2917" s="11">
        <v>174578</v>
      </c>
      <c r="O2917" s="11">
        <v>534</v>
      </c>
      <c r="P2917" s="2" t="s">
        <v>18</v>
      </c>
      <c r="Q2917" s="2" t="s">
        <v>19</v>
      </c>
      <c r="R2917" s="14">
        <v>175000000</v>
      </c>
      <c r="S2917" s="9">
        <f t="shared" si="122"/>
        <v>-24832370</v>
      </c>
    </row>
    <row r="2918" spans="1:19" ht="13.2">
      <c r="A2918" s="2" t="s">
        <v>2105</v>
      </c>
      <c r="B2918" s="2" t="s">
        <v>3031</v>
      </c>
      <c r="C2918" s="5">
        <v>5.8</v>
      </c>
      <c r="D2918" s="7">
        <v>2002</v>
      </c>
      <c r="E2918" s="7" t="str">
        <f t="shared" si="123"/>
        <v>2000s</v>
      </c>
      <c r="F2918" s="9">
        <v>14448589</v>
      </c>
      <c r="G2918" s="11">
        <v>86</v>
      </c>
      <c r="H2918" s="2" t="s">
        <v>874</v>
      </c>
      <c r="I2918" s="2" t="s">
        <v>324</v>
      </c>
      <c r="N2918" s="11">
        <v>19364</v>
      </c>
      <c r="O2918" s="11">
        <v>128</v>
      </c>
      <c r="P2918" s="2" t="s">
        <v>18</v>
      </c>
      <c r="Q2918" s="2" t="s">
        <v>19</v>
      </c>
      <c r="R2918" s="14">
        <v>40000000</v>
      </c>
      <c r="S2918" s="9">
        <f t="shared" si="122"/>
        <v>-25551411</v>
      </c>
    </row>
    <row r="2919" spans="1:19" ht="13.2">
      <c r="A2919" s="2" t="s">
        <v>2320</v>
      </c>
      <c r="B2919" s="2" t="s">
        <v>3073</v>
      </c>
      <c r="C2919" s="5">
        <v>5.8</v>
      </c>
      <c r="D2919" s="7">
        <v>2015</v>
      </c>
      <c r="E2919" s="7" t="str">
        <f t="shared" si="123"/>
        <v>2010s</v>
      </c>
      <c r="F2919" s="9">
        <v>10640645</v>
      </c>
      <c r="G2919" s="11">
        <v>224</v>
      </c>
      <c r="H2919" s="2" t="s">
        <v>611</v>
      </c>
      <c r="I2919" s="2" t="s">
        <v>230</v>
      </c>
      <c r="N2919" s="11">
        <v>28429</v>
      </c>
      <c r="O2919" s="11">
        <v>110</v>
      </c>
      <c r="P2919" s="2" t="s">
        <v>18</v>
      </c>
      <c r="Q2919" s="2" t="s">
        <v>19</v>
      </c>
      <c r="R2919" s="14">
        <v>40000000</v>
      </c>
      <c r="S2919" s="9">
        <f t="shared" si="122"/>
        <v>-29359355</v>
      </c>
    </row>
    <row r="2920" spans="1:19" ht="13.2">
      <c r="A2920" s="2" t="s">
        <v>2141</v>
      </c>
      <c r="B2920" s="2" t="s">
        <v>2524</v>
      </c>
      <c r="C2920" s="5">
        <v>5.8</v>
      </c>
      <c r="D2920" s="7">
        <v>2009</v>
      </c>
      <c r="E2920" s="7" t="str">
        <f t="shared" si="123"/>
        <v>2000s</v>
      </c>
      <c r="F2920" s="9">
        <v>20488579</v>
      </c>
      <c r="G2920" s="11">
        <v>180</v>
      </c>
      <c r="H2920" s="2" t="s">
        <v>1394</v>
      </c>
      <c r="I2920" s="2" t="s">
        <v>361</v>
      </c>
      <c r="N2920" s="11">
        <v>113483</v>
      </c>
      <c r="O2920" s="11">
        <v>245</v>
      </c>
      <c r="P2920" s="2" t="s">
        <v>18</v>
      </c>
      <c r="Q2920" s="2" t="s">
        <v>19</v>
      </c>
      <c r="R2920" s="14">
        <v>50000000</v>
      </c>
      <c r="S2920" s="9">
        <f t="shared" si="122"/>
        <v>-29511421</v>
      </c>
    </row>
    <row r="2921" spans="1:19" ht="13.2">
      <c r="A2921" s="2" t="s">
        <v>2528</v>
      </c>
      <c r="B2921" s="2" t="s">
        <v>3051</v>
      </c>
      <c r="C2921" s="5">
        <v>5.8</v>
      </c>
      <c r="D2921" s="7">
        <v>2003</v>
      </c>
      <c r="E2921" s="7" t="str">
        <f t="shared" si="123"/>
        <v>2000s</v>
      </c>
      <c r="F2921" s="9">
        <v>9652000</v>
      </c>
      <c r="G2921" s="11">
        <v>78</v>
      </c>
      <c r="H2921" s="2" t="s">
        <v>869</v>
      </c>
      <c r="I2921" s="2" t="s">
        <v>731</v>
      </c>
      <c r="N2921" s="11">
        <v>46205</v>
      </c>
      <c r="O2921" s="11">
        <v>147</v>
      </c>
      <c r="P2921" s="2" t="s">
        <v>18</v>
      </c>
      <c r="Q2921" s="2" t="s">
        <v>19</v>
      </c>
      <c r="R2921" s="14">
        <v>40000000</v>
      </c>
      <c r="S2921" s="9">
        <f t="shared" si="122"/>
        <v>-30348000</v>
      </c>
    </row>
    <row r="2922" spans="1:19" ht="13.2">
      <c r="A2922" s="2" t="s">
        <v>2501</v>
      </c>
      <c r="B2922" s="2" t="s">
        <v>2502</v>
      </c>
      <c r="C2922" s="5">
        <v>5.8</v>
      </c>
      <c r="D2922" s="7">
        <v>2005</v>
      </c>
      <c r="E2922" s="7" t="str">
        <f t="shared" si="123"/>
        <v>2000s</v>
      </c>
      <c r="F2922" s="9">
        <v>18472363</v>
      </c>
      <c r="G2922" s="11">
        <v>120</v>
      </c>
      <c r="H2922" s="2" t="s">
        <v>1622</v>
      </c>
      <c r="I2922" s="2" t="s">
        <v>199</v>
      </c>
      <c r="N2922" s="11">
        <v>63599</v>
      </c>
      <c r="O2922" s="11">
        <v>208</v>
      </c>
      <c r="P2922" s="2" t="s">
        <v>18</v>
      </c>
      <c r="Q2922" s="2" t="s">
        <v>19</v>
      </c>
      <c r="R2922" s="14">
        <v>50000000</v>
      </c>
      <c r="S2922" s="9">
        <f t="shared" si="122"/>
        <v>-31527637</v>
      </c>
    </row>
    <row r="2923" spans="1:19" ht="13.2">
      <c r="A2923" s="2" t="s">
        <v>248</v>
      </c>
      <c r="B2923" s="2" t="s">
        <v>250</v>
      </c>
      <c r="C2923" s="5">
        <v>5.8</v>
      </c>
      <c r="D2923" s="7">
        <v>2009</v>
      </c>
      <c r="E2923" s="7" t="str">
        <f t="shared" si="123"/>
        <v>2000s</v>
      </c>
      <c r="F2923" s="9">
        <v>166112167</v>
      </c>
      <c r="G2923" s="11">
        <v>367</v>
      </c>
      <c r="H2923" s="2" t="s">
        <v>40</v>
      </c>
      <c r="I2923" s="2" t="s">
        <v>249</v>
      </c>
      <c r="N2923" s="11">
        <v>283418</v>
      </c>
      <c r="O2923" s="11">
        <v>1055</v>
      </c>
      <c r="P2923" s="2" t="s">
        <v>18</v>
      </c>
      <c r="Q2923" s="2" t="s">
        <v>19</v>
      </c>
      <c r="R2923" s="14">
        <v>200000000</v>
      </c>
      <c r="S2923" s="9">
        <f t="shared" si="122"/>
        <v>-33887833</v>
      </c>
    </row>
    <row r="2924" spans="1:19" ht="13.2">
      <c r="A2924" s="2" t="s">
        <v>3064</v>
      </c>
      <c r="B2924" s="2" t="s">
        <v>3066</v>
      </c>
      <c r="C2924" s="5">
        <v>5.8</v>
      </c>
      <c r="D2924" s="7">
        <v>2001</v>
      </c>
      <c r="E2924" s="7" t="str">
        <f t="shared" si="123"/>
        <v>2000s</v>
      </c>
      <c r="F2924" s="9">
        <v>4777007</v>
      </c>
      <c r="G2924" s="11">
        <v>61</v>
      </c>
      <c r="H2924" s="2" t="s">
        <v>3065</v>
      </c>
      <c r="I2924" s="2" t="s">
        <v>3062</v>
      </c>
      <c r="N2924" s="11">
        <v>15130</v>
      </c>
      <c r="O2924" s="11">
        <v>98</v>
      </c>
      <c r="P2924" s="2" t="s">
        <v>18</v>
      </c>
      <c r="Q2924" s="2" t="s">
        <v>771</v>
      </c>
      <c r="R2924" s="14">
        <v>40000000</v>
      </c>
      <c r="S2924" s="9">
        <f t="shared" si="122"/>
        <v>-35222993</v>
      </c>
    </row>
    <row r="2925" spans="1:19" ht="13.2">
      <c r="A2925" s="2" t="s">
        <v>906</v>
      </c>
      <c r="B2925" s="2" t="s">
        <v>2235</v>
      </c>
      <c r="C2925" s="5">
        <v>5.8</v>
      </c>
      <c r="D2925" s="7">
        <v>1996</v>
      </c>
      <c r="E2925" s="7" t="str">
        <f t="shared" si="123"/>
        <v>1990s</v>
      </c>
      <c r="F2925" s="9">
        <v>18573791</v>
      </c>
      <c r="G2925" s="11">
        <v>50</v>
      </c>
      <c r="H2925" s="2" t="s">
        <v>2234</v>
      </c>
      <c r="I2925" s="2" t="s">
        <v>910</v>
      </c>
      <c r="N2925" s="11">
        <v>38533</v>
      </c>
      <c r="O2925" s="11">
        <v>89</v>
      </c>
      <c r="P2925" s="2" t="s">
        <v>18</v>
      </c>
      <c r="Q2925" s="2" t="s">
        <v>19</v>
      </c>
      <c r="R2925" s="14">
        <v>55000000</v>
      </c>
      <c r="S2925" s="9">
        <f t="shared" si="122"/>
        <v>-36426209</v>
      </c>
    </row>
    <row r="2926" spans="1:19" ht="13.2">
      <c r="A2926" s="2" t="s">
        <v>2593</v>
      </c>
      <c r="B2926" s="2" t="s">
        <v>2594</v>
      </c>
      <c r="C2926" s="5">
        <v>5.8</v>
      </c>
      <c r="D2926" s="7">
        <v>1996</v>
      </c>
      <c r="E2926" s="7" t="str">
        <f t="shared" si="123"/>
        <v>1990s</v>
      </c>
      <c r="F2926" s="9">
        <v>5600000</v>
      </c>
      <c r="G2926" s="11">
        <v>46</v>
      </c>
      <c r="H2926" s="2" t="s">
        <v>1645</v>
      </c>
      <c r="I2926" s="2" t="s">
        <v>805</v>
      </c>
      <c r="N2926" s="11">
        <v>11913</v>
      </c>
      <c r="O2926" s="11">
        <v>97</v>
      </c>
      <c r="P2926" s="2" t="s">
        <v>18</v>
      </c>
      <c r="Q2926" s="2" t="s">
        <v>19</v>
      </c>
      <c r="R2926" s="14">
        <v>47000000</v>
      </c>
      <c r="S2926" s="9">
        <f t="shared" si="122"/>
        <v>-41400000</v>
      </c>
    </row>
    <row r="2927" spans="1:19" ht="13.2">
      <c r="A2927" s="2" t="s">
        <v>2707</v>
      </c>
      <c r="B2927" s="2" t="s">
        <v>2709</v>
      </c>
      <c r="C2927" s="5">
        <v>5.8</v>
      </c>
      <c r="D2927" s="7">
        <v>2000</v>
      </c>
      <c r="E2927" s="7" t="str">
        <f t="shared" si="123"/>
        <v>2000s</v>
      </c>
      <c r="F2927" s="9">
        <v>15527125</v>
      </c>
      <c r="G2927" s="11">
        <v>85</v>
      </c>
      <c r="H2927" s="2" t="s">
        <v>1930</v>
      </c>
      <c r="I2927" s="2" t="s">
        <v>627</v>
      </c>
      <c r="N2927" s="11">
        <v>11388</v>
      </c>
      <c r="O2927" s="11">
        <v>183</v>
      </c>
      <c r="P2927" s="2" t="s">
        <v>18</v>
      </c>
      <c r="Q2927" s="2" t="s">
        <v>19</v>
      </c>
      <c r="R2927" s="14">
        <v>57000000</v>
      </c>
      <c r="S2927" s="9">
        <f t="shared" si="122"/>
        <v>-41472875</v>
      </c>
    </row>
    <row r="2928" spans="1:19" ht="13.2">
      <c r="A2928" s="2" t="s">
        <v>674</v>
      </c>
      <c r="B2928" s="2" t="s">
        <v>833</v>
      </c>
      <c r="C2928" s="5">
        <v>5.8</v>
      </c>
      <c r="D2928" s="7">
        <v>2016</v>
      </c>
      <c r="E2928" s="7" t="str">
        <f t="shared" si="123"/>
        <v>2010s</v>
      </c>
      <c r="F2928" s="9">
        <v>66002193</v>
      </c>
      <c r="G2928" s="11">
        <v>181</v>
      </c>
      <c r="H2928" s="2" t="s">
        <v>832</v>
      </c>
      <c r="I2928" s="2" t="s">
        <v>125</v>
      </c>
      <c r="N2928" s="11">
        <v>44296</v>
      </c>
      <c r="O2928" s="11">
        <v>144</v>
      </c>
      <c r="P2928" s="2" t="s">
        <v>18</v>
      </c>
      <c r="Q2928" s="2" t="s">
        <v>19</v>
      </c>
      <c r="R2928" s="14">
        <v>110000000</v>
      </c>
      <c r="S2928" s="9">
        <f t="shared" si="122"/>
        <v>-43997807</v>
      </c>
    </row>
    <row r="2929" spans="1:19" ht="13.2">
      <c r="A2929" s="2" t="s">
        <v>782</v>
      </c>
      <c r="B2929" s="2" t="s">
        <v>785</v>
      </c>
      <c r="C2929" s="5">
        <v>5.8</v>
      </c>
      <c r="D2929" s="7">
        <v>1997</v>
      </c>
      <c r="E2929" s="7" t="str">
        <f t="shared" si="123"/>
        <v>1990s</v>
      </c>
      <c r="F2929" s="9">
        <v>67155742</v>
      </c>
      <c r="G2929" s="11">
        <v>93</v>
      </c>
      <c r="H2929" s="2" t="s">
        <v>27</v>
      </c>
      <c r="I2929" s="2" t="s">
        <v>784</v>
      </c>
      <c r="N2929" s="11">
        <v>62271</v>
      </c>
      <c r="O2929" s="11">
        <v>277</v>
      </c>
      <c r="P2929" s="2" t="s">
        <v>18</v>
      </c>
      <c r="Q2929" s="2" t="s">
        <v>19</v>
      </c>
      <c r="R2929" s="14">
        <v>116000000</v>
      </c>
      <c r="S2929" s="9">
        <f t="shared" si="122"/>
        <v>-48844258</v>
      </c>
    </row>
    <row r="2930" spans="1:19" ht="13.2">
      <c r="A2930" s="2" t="s">
        <v>1692</v>
      </c>
      <c r="B2930" s="2" t="s">
        <v>1694</v>
      </c>
      <c r="C2930" s="5">
        <v>5.8</v>
      </c>
      <c r="D2930" s="7">
        <v>1998</v>
      </c>
      <c r="E2930" s="7" t="str">
        <f t="shared" si="123"/>
        <v>1990s</v>
      </c>
      <c r="F2930" s="9">
        <v>19819494</v>
      </c>
      <c r="G2930" s="11">
        <v>79</v>
      </c>
      <c r="H2930" s="2" t="s">
        <v>267</v>
      </c>
      <c r="I2930" s="2" t="s">
        <v>269</v>
      </c>
      <c r="N2930" s="11">
        <v>26893</v>
      </c>
      <c r="O2930" s="11">
        <v>126</v>
      </c>
      <c r="P2930" s="2" t="s">
        <v>18</v>
      </c>
      <c r="Q2930" s="2" t="s">
        <v>19</v>
      </c>
      <c r="R2930" s="14">
        <v>70000000</v>
      </c>
      <c r="S2930" s="9">
        <f t="shared" si="122"/>
        <v>-50180506</v>
      </c>
    </row>
    <row r="2931" spans="1:19" ht="13.2">
      <c r="A2931" s="2" t="s">
        <v>1189</v>
      </c>
      <c r="B2931" s="2" t="s">
        <v>1190</v>
      </c>
      <c r="C2931" s="5">
        <v>5.8</v>
      </c>
      <c r="D2931" s="7">
        <v>2011</v>
      </c>
      <c r="E2931" s="7" t="str">
        <f t="shared" si="123"/>
        <v>2010s</v>
      </c>
      <c r="F2931" s="9">
        <v>20315324</v>
      </c>
      <c r="G2931" s="11">
        <v>228</v>
      </c>
      <c r="H2931" s="2" t="s">
        <v>45</v>
      </c>
      <c r="I2931" s="2" t="s">
        <v>1021</v>
      </c>
      <c r="N2931" s="11">
        <v>88542</v>
      </c>
      <c r="O2931" s="11">
        <v>254</v>
      </c>
      <c r="P2931" s="2" t="s">
        <v>18</v>
      </c>
      <c r="Q2931" s="2" t="s">
        <v>431</v>
      </c>
      <c r="R2931" s="14">
        <v>75000000</v>
      </c>
      <c r="S2931" s="9">
        <f t="shared" si="122"/>
        <v>-54684676</v>
      </c>
    </row>
    <row r="2932" spans="1:19" ht="13.2">
      <c r="A2932" s="2" t="s">
        <v>90</v>
      </c>
      <c r="B2932" s="2" t="s">
        <v>1412</v>
      </c>
      <c r="C2932" s="5">
        <v>5.8</v>
      </c>
      <c r="D2932" s="7">
        <v>2009</v>
      </c>
      <c r="E2932" s="7" t="str">
        <f t="shared" si="123"/>
        <v>2000s</v>
      </c>
      <c r="F2932" s="9">
        <v>19673424</v>
      </c>
      <c r="G2932" s="11">
        <v>205</v>
      </c>
      <c r="H2932" s="2" t="s">
        <v>1410</v>
      </c>
      <c r="I2932" s="2" t="s">
        <v>1411</v>
      </c>
      <c r="N2932" s="11">
        <v>37446</v>
      </c>
      <c r="O2932" s="11">
        <v>232</v>
      </c>
      <c r="P2932" s="2" t="s">
        <v>18</v>
      </c>
      <c r="Q2932" s="2" t="s">
        <v>19</v>
      </c>
      <c r="R2932" s="14">
        <v>80000000</v>
      </c>
      <c r="S2932" s="9">
        <f t="shared" si="122"/>
        <v>-60326576</v>
      </c>
    </row>
    <row r="2933" spans="1:19" ht="13.2">
      <c r="A2933" s="2" t="s">
        <v>471</v>
      </c>
      <c r="B2933" s="2" t="s">
        <v>1418</v>
      </c>
      <c r="C2933" s="5">
        <v>5.8</v>
      </c>
      <c r="D2933" s="7">
        <v>1998</v>
      </c>
      <c r="E2933" s="7" t="str">
        <f t="shared" si="123"/>
        <v>1990s</v>
      </c>
      <c r="F2933" s="9">
        <v>18318000</v>
      </c>
      <c r="G2933" s="11">
        <v>61</v>
      </c>
      <c r="H2933" s="2" t="s">
        <v>1240</v>
      </c>
      <c r="I2933" s="2" t="s">
        <v>1417</v>
      </c>
      <c r="N2933" s="11">
        <v>24868</v>
      </c>
      <c r="O2933" s="11">
        <v>216</v>
      </c>
      <c r="P2933" s="2" t="s">
        <v>18</v>
      </c>
      <c r="Q2933" s="2" t="s">
        <v>219</v>
      </c>
      <c r="R2933" s="14">
        <v>80000000</v>
      </c>
      <c r="S2933" s="9">
        <f t="shared" si="122"/>
        <v>-61682000</v>
      </c>
    </row>
    <row r="2934" spans="1:19" ht="13.2">
      <c r="A2934" s="2" t="s">
        <v>489</v>
      </c>
      <c r="B2934" s="2" t="s">
        <v>490</v>
      </c>
      <c r="C2934" s="5">
        <v>5.8</v>
      </c>
      <c r="D2934" s="7">
        <v>2012</v>
      </c>
      <c r="E2934" s="7" t="str">
        <f t="shared" si="123"/>
        <v>2010s</v>
      </c>
      <c r="F2934" s="9">
        <v>83640426</v>
      </c>
      <c r="G2934" s="11">
        <v>310</v>
      </c>
      <c r="H2934" s="2" t="s">
        <v>22</v>
      </c>
      <c r="I2934" s="2" t="s">
        <v>137</v>
      </c>
      <c r="N2934" s="11">
        <v>152826</v>
      </c>
      <c r="O2934" s="11">
        <v>253</v>
      </c>
      <c r="P2934" s="2" t="s">
        <v>18</v>
      </c>
      <c r="Q2934" s="2" t="s">
        <v>19</v>
      </c>
      <c r="R2934" s="14">
        <v>150000000</v>
      </c>
      <c r="S2934" s="9">
        <f t="shared" si="122"/>
        <v>-66359574</v>
      </c>
    </row>
    <row r="2935" spans="1:19" ht="13.2">
      <c r="A2935" s="2" t="s">
        <v>847</v>
      </c>
      <c r="B2935" s="2" t="s">
        <v>849</v>
      </c>
      <c r="C2935" s="5">
        <v>5.8</v>
      </c>
      <c r="D2935" s="7">
        <v>2004</v>
      </c>
      <c r="E2935" s="7" t="str">
        <f t="shared" si="123"/>
        <v>2000s</v>
      </c>
      <c r="F2935" s="9">
        <v>24004159</v>
      </c>
      <c r="G2935" s="11">
        <v>188</v>
      </c>
      <c r="H2935" s="2" t="s">
        <v>848</v>
      </c>
      <c r="I2935" s="2" t="s">
        <v>233</v>
      </c>
      <c r="N2935" s="11">
        <v>68720</v>
      </c>
      <c r="O2935" s="11">
        <v>191</v>
      </c>
      <c r="P2935" s="2" t="s">
        <v>18</v>
      </c>
      <c r="Q2935" s="2" t="s">
        <v>19</v>
      </c>
      <c r="R2935" s="14">
        <v>110000000</v>
      </c>
      <c r="S2935" s="9">
        <f t="shared" si="122"/>
        <v>-85995841</v>
      </c>
    </row>
    <row r="2936" spans="1:19" ht="13.2">
      <c r="A2936" s="2" t="s">
        <v>497</v>
      </c>
      <c r="B2936" s="2" t="s">
        <v>499</v>
      </c>
      <c r="C2936" s="5">
        <v>5.8</v>
      </c>
      <c r="D2936" s="7">
        <v>2010</v>
      </c>
      <c r="E2936" s="7" t="str">
        <f t="shared" si="123"/>
        <v>2010s</v>
      </c>
      <c r="F2936" s="9">
        <v>61937495</v>
      </c>
      <c r="G2936" s="11">
        <v>357</v>
      </c>
      <c r="H2936" s="2" t="s">
        <v>498</v>
      </c>
      <c r="I2936" s="2" t="s">
        <v>428</v>
      </c>
      <c r="N2936" s="11">
        <v>89442</v>
      </c>
      <c r="O2936" s="11">
        <v>432</v>
      </c>
      <c r="P2936" s="2" t="s">
        <v>18</v>
      </c>
      <c r="Q2936" s="2" t="s">
        <v>19</v>
      </c>
      <c r="R2936" s="14">
        <v>150000000</v>
      </c>
      <c r="S2936" s="9">
        <f t="shared" si="122"/>
        <v>-88062505</v>
      </c>
    </row>
    <row r="2937" spans="1:19" ht="13.2">
      <c r="A2937" s="2" t="s">
        <v>520</v>
      </c>
      <c r="B2937" s="2" t="s">
        <v>521</v>
      </c>
      <c r="C2937" s="5">
        <v>5.8</v>
      </c>
      <c r="D2937" s="7">
        <v>2015</v>
      </c>
      <c r="E2937" s="7" t="str">
        <f t="shared" si="123"/>
        <v>2010s</v>
      </c>
      <c r="F2937" s="9">
        <v>34964818</v>
      </c>
      <c r="G2937" s="11">
        <v>256</v>
      </c>
      <c r="H2937" s="2" t="s">
        <v>119</v>
      </c>
      <c r="I2937" s="2" t="s">
        <v>159</v>
      </c>
      <c r="N2937" s="11">
        <v>39956</v>
      </c>
      <c r="O2937" s="11">
        <v>186</v>
      </c>
      <c r="P2937" s="2" t="s">
        <v>18</v>
      </c>
      <c r="Q2937" s="2" t="s">
        <v>19</v>
      </c>
      <c r="R2937" s="14">
        <v>150000000</v>
      </c>
      <c r="S2937" s="9">
        <f t="shared" si="122"/>
        <v>-115035182</v>
      </c>
    </row>
    <row r="2938" spans="1:19" ht="13.2">
      <c r="A2938" s="2" t="s">
        <v>1304</v>
      </c>
      <c r="B2938" s="2" t="s">
        <v>3245</v>
      </c>
      <c r="C2938" s="5">
        <v>5.7</v>
      </c>
      <c r="D2938" s="7">
        <v>2013</v>
      </c>
      <c r="E2938" s="7" t="str">
        <f t="shared" si="123"/>
        <v>2010s</v>
      </c>
      <c r="F2938" s="9">
        <v>134455175</v>
      </c>
      <c r="G2938" s="11">
        <v>275</v>
      </c>
      <c r="H2938" s="2" t="s">
        <v>555</v>
      </c>
      <c r="I2938" s="2" t="s">
        <v>150</v>
      </c>
      <c r="N2938" s="11">
        <v>97664</v>
      </c>
      <c r="O2938" s="11">
        <v>232</v>
      </c>
      <c r="P2938" s="2" t="s">
        <v>18</v>
      </c>
      <c r="Q2938" s="2" t="s">
        <v>19</v>
      </c>
      <c r="R2938" s="14">
        <v>35000000</v>
      </c>
      <c r="S2938" s="9">
        <f t="shared" si="122"/>
        <v>99455175</v>
      </c>
    </row>
    <row r="2939" spans="1:19" ht="13.2">
      <c r="A2939" s="2" t="s">
        <v>4438</v>
      </c>
      <c r="B2939" s="2" t="s">
        <v>4439</v>
      </c>
      <c r="C2939" s="5">
        <v>5.7</v>
      </c>
      <c r="D2939" s="7">
        <v>1978</v>
      </c>
      <c r="E2939" s="7" t="str">
        <f t="shared" si="123"/>
        <v>1970s</v>
      </c>
      <c r="F2939" s="9">
        <v>102922376</v>
      </c>
      <c r="G2939" s="11">
        <v>75</v>
      </c>
      <c r="H2939" s="2" t="s">
        <v>3726</v>
      </c>
      <c r="I2939" s="2" t="s">
        <v>1238</v>
      </c>
      <c r="N2939" s="11">
        <v>51314</v>
      </c>
      <c r="O2939" s="11">
        <v>265</v>
      </c>
      <c r="P2939" s="2" t="s">
        <v>18</v>
      </c>
      <c r="Q2939" s="2" t="s">
        <v>19</v>
      </c>
      <c r="R2939" s="14">
        <v>20000000</v>
      </c>
      <c r="S2939" s="9">
        <f t="shared" si="122"/>
        <v>82922376</v>
      </c>
    </row>
    <row r="2940" spans="1:19" ht="13.2">
      <c r="A2940" s="2" t="s">
        <v>6903</v>
      </c>
      <c r="B2940" s="2" t="s">
        <v>6904</v>
      </c>
      <c r="C2940" s="5">
        <v>5.7</v>
      </c>
      <c r="D2940" s="7">
        <v>2010</v>
      </c>
      <c r="E2940" s="7" t="str">
        <f t="shared" si="123"/>
        <v>2010s</v>
      </c>
      <c r="F2940" s="9">
        <v>84749884</v>
      </c>
      <c r="G2940" s="11">
        <v>264</v>
      </c>
      <c r="H2940" s="2" t="s">
        <v>2897</v>
      </c>
      <c r="I2940" s="2" t="s">
        <v>6531</v>
      </c>
      <c r="N2940" s="11">
        <v>82133</v>
      </c>
      <c r="O2940" s="11">
        <v>359</v>
      </c>
      <c r="P2940" s="2" t="s">
        <v>18</v>
      </c>
      <c r="Q2940" s="2" t="s">
        <v>19</v>
      </c>
      <c r="R2940" s="14">
        <v>3000000</v>
      </c>
      <c r="S2940" s="9">
        <f t="shared" si="122"/>
        <v>81749884</v>
      </c>
    </row>
    <row r="2941" spans="1:19" ht="13.2">
      <c r="A2941" s="2" t="s">
        <v>2960</v>
      </c>
      <c r="B2941" s="2" t="s">
        <v>4738</v>
      </c>
      <c r="C2941" s="5">
        <v>5.7</v>
      </c>
      <c r="D2941" s="7">
        <v>2011</v>
      </c>
      <c r="E2941" s="7" t="str">
        <f t="shared" si="123"/>
        <v>2010s</v>
      </c>
      <c r="F2941" s="9">
        <v>100292856</v>
      </c>
      <c r="G2941" s="11">
        <v>286</v>
      </c>
      <c r="H2941" s="2" t="s">
        <v>869</v>
      </c>
      <c r="I2941" s="2" t="s">
        <v>405</v>
      </c>
      <c r="N2941" s="11">
        <v>160418</v>
      </c>
      <c r="O2941" s="11">
        <v>296</v>
      </c>
      <c r="P2941" s="2" t="s">
        <v>18</v>
      </c>
      <c r="Q2941" s="2" t="s">
        <v>19</v>
      </c>
      <c r="R2941" s="14">
        <v>20000000</v>
      </c>
      <c r="S2941" s="9">
        <f t="shared" si="122"/>
        <v>80292856</v>
      </c>
    </row>
    <row r="2942" spans="1:19" ht="13.2">
      <c r="A2942" s="2" t="s">
        <v>153</v>
      </c>
      <c r="B2942" s="2" t="s">
        <v>891</v>
      </c>
      <c r="C2942" s="5">
        <v>5.7</v>
      </c>
      <c r="D2942" s="7">
        <v>2001</v>
      </c>
      <c r="E2942" s="7" t="str">
        <f t="shared" si="123"/>
        <v>2000s</v>
      </c>
      <c r="F2942" s="9">
        <v>180011740</v>
      </c>
      <c r="G2942" s="11">
        <v>230</v>
      </c>
      <c r="H2942" s="2" t="s">
        <v>136</v>
      </c>
      <c r="I2942" s="2" t="s">
        <v>334</v>
      </c>
      <c r="N2942" s="11">
        <v>177725</v>
      </c>
      <c r="O2942" s="11">
        <v>1368</v>
      </c>
      <c r="P2942" s="2" t="s">
        <v>18</v>
      </c>
      <c r="Q2942" s="2" t="s">
        <v>19</v>
      </c>
      <c r="R2942" s="14">
        <v>100000000</v>
      </c>
      <c r="S2942" s="9">
        <f t="shared" si="122"/>
        <v>80011740</v>
      </c>
    </row>
    <row r="2943" spans="1:19" ht="13.2">
      <c r="A2943" s="2" t="s">
        <v>5795</v>
      </c>
      <c r="B2943" s="2" t="s">
        <v>6912</v>
      </c>
      <c r="C2943" s="5">
        <v>5.7</v>
      </c>
      <c r="D2943" s="7">
        <v>2013</v>
      </c>
      <c r="E2943" s="7" t="str">
        <f t="shared" si="123"/>
        <v>2010s</v>
      </c>
      <c r="F2943" s="9">
        <v>64423650</v>
      </c>
      <c r="G2943" s="11">
        <v>361</v>
      </c>
      <c r="H2943" s="2" t="s">
        <v>2057</v>
      </c>
      <c r="I2943" s="2" t="s">
        <v>3690</v>
      </c>
      <c r="N2943" s="11">
        <v>139329</v>
      </c>
      <c r="O2943" s="11">
        <v>578</v>
      </c>
      <c r="P2943" s="2" t="s">
        <v>18</v>
      </c>
      <c r="Q2943" s="2" t="s">
        <v>19</v>
      </c>
      <c r="R2943" s="14">
        <v>3000000</v>
      </c>
      <c r="S2943" s="9">
        <f t="shared" si="122"/>
        <v>61423650</v>
      </c>
    </row>
    <row r="2944" spans="1:19" ht="13.2">
      <c r="A2944" s="2" t="s">
        <v>1607</v>
      </c>
      <c r="B2944" s="2" t="s">
        <v>2308</v>
      </c>
      <c r="C2944" s="5">
        <v>5.7</v>
      </c>
      <c r="D2944" s="7">
        <v>2010</v>
      </c>
      <c r="E2944" s="7" t="str">
        <f t="shared" si="123"/>
        <v>2010s</v>
      </c>
      <c r="F2944" s="9">
        <v>110476776</v>
      </c>
      <c r="G2944" s="11">
        <v>186</v>
      </c>
      <c r="H2944" s="2" t="s">
        <v>874</v>
      </c>
      <c r="I2944" s="2" t="s">
        <v>369</v>
      </c>
      <c r="N2944" s="11">
        <v>95437</v>
      </c>
      <c r="O2944" s="11">
        <v>211</v>
      </c>
      <c r="P2944" s="2" t="s">
        <v>18</v>
      </c>
      <c r="Q2944" s="2" t="s">
        <v>19</v>
      </c>
      <c r="R2944" s="14">
        <v>52000000</v>
      </c>
      <c r="S2944" s="9">
        <f t="shared" si="122"/>
        <v>58476776</v>
      </c>
    </row>
    <row r="2945" spans="1:19" ht="13.2">
      <c r="A2945" s="2" t="s">
        <v>1607</v>
      </c>
      <c r="B2945" s="2" t="s">
        <v>2621</v>
      </c>
      <c r="C2945" s="5">
        <v>5.7</v>
      </c>
      <c r="D2945" s="7">
        <v>2004</v>
      </c>
      <c r="E2945" s="7" t="str">
        <f t="shared" si="123"/>
        <v>2000s</v>
      </c>
      <c r="F2945" s="9">
        <v>95149435</v>
      </c>
      <c r="G2945" s="11">
        <v>77</v>
      </c>
      <c r="H2945" s="2" t="s">
        <v>1359</v>
      </c>
      <c r="I2945" s="2" t="s">
        <v>155</v>
      </c>
      <c r="N2945" s="11">
        <v>53687</v>
      </c>
      <c r="O2945" s="11">
        <v>152</v>
      </c>
      <c r="P2945" s="2" t="s">
        <v>18</v>
      </c>
      <c r="Q2945" s="2" t="s">
        <v>19</v>
      </c>
      <c r="R2945" s="14">
        <v>40000000</v>
      </c>
      <c r="S2945" s="9">
        <f t="shared" si="122"/>
        <v>55149435</v>
      </c>
    </row>
    <row r="2946" spans="1:19" ht="13.2">
      <c r="A2946" s="2" t="s">
        <v>5322</v>
      </c>
      <c r="B2946" s="2" t="s">
        <v>5323</v>
      </c>
      <c r="C2946" s="5">
        <v>5.7</v>
      </c>
      <c r="D2946" s="7">
        <v>2015</v>
      </c>
      <c r="E2946" s="7" t="str">
        <f t="shared" si="123"/>
        <v>2010s</v>
      </c>
      <c r="F2946" s="9">
        <v>66009973</v>
      </c>
      <c r="G2946" s="11">
        <v>222</v>
      </c>
      <c r="H2946" s="2" t="s">
        <v>2545</v>
      </c>
      <c r="I2946" s="2" t="s">
        <v>2073</v>
      </c>
      <c r="N2946" s="11">
        <v>38202</v>
      </c>
      <c r="O2946" s="11">
        <v>135</v>
      </c>
      <c r="P2946" s="2" t="s">
        <v>18</v>
      </c>
      <c r="Q2946" s="2" t="s">
        <v>19</v>
      </c>
      <c r="R2946" s="14">
        <v>14800000</v>
      </c>
      <c r="S2946" s="9">
        <f t="shared" ref="S2946:S3009" si="124">F2946-R2946</f>
        <v>51209973</v>
      </c>
    </row>
    <row r="2947" spans="1:19" ht="13.2">
      <c r="A2947" s="2" t="s">
        <v>1695</v>
      </c>
      <c r="B2947" s="2" t="s">
        <v>2873</v>
      </c>
      <c r="C2947" s="5">
        <v>5.7</v>
      </c>
      <c r="D2947" s="7">
        <v>2014</v>
      </c>
      <c r="E2947" s="7" t="str">
        <f t="shared" ref="E2947:E3010" si="125">LEFT(D2947,3)&amp;"0s"</f>
        <v>2010s</v>
      </c>
      <c r="F2947" s="9">
        <v>86208010</v>
      </c>
      <c r="G2947" s="11">
        <v>218</v>
      </c>
      <c r="H2947" s="2" t="s">
        <v>869</v>
      </c>
      <c r="I2947" s="2" t="s">
        <v>313</v>
      </c>
      <c r="N2947" s="11">
        <v>97045</v>
      </c>
      <c r="O2947" s="11">
        <v>285</v>
      </c>
      <c r="P2947" s="2" t="s">
        <v>18</v>
      </c>
      <c r="Q2947" s="2" t="s">
        <v>19</v>
      </c>
      <c r="R2947" s="14">
        <v>35000000</v>
      </c>
      <c r="S2947" s="9">
        <f t="shared" si="124"/>
        <v>51208010</v>
      </c>
    </row>
    <row r="2948" spans="1:19" ht="13.2">
      <c r="A2948" s="2" t="s">
        <v>339</v>
      </c>
      <c r="B2948" s="2" t="s">
        <v>4798</v>
      </c>
      <c r="C2948" s="5">
        <v>5.7</v>
      </c>
      <c r="D2948" s="7">
        <v>1999</v>
      </c>
      <c r="E2948" s="7" t="str">
        <f t="shared" si="125"/>
        <v>1990s</v>
      </c>
      <c r="F2948" s="9">
        <v>65535067</v>
      </c>
      <c r="G2948" s="11">
        <v>91</v>
      </c>
      <c r="H2948" s="2" t="s">
        <v>874</v>
      </c>
      <c r="I2948" s="2" t="s">
        <v>277</v>
      </c>
      <c r="N2948" s="11">
        <v>59380</v>
      </c>
      <c r="O2948" s="11">
        <v>202</v>
      </c>
      <c r="P2948" s="2" t="s">
        <v>18</v>
      </c>
      <c r="Q2948" s="2" t="s">
        <v>19</v>
      </c>
      <c r="R2948" s="14">
        <v>17000000</v>
      </c>
      <c r="S2948" s="9">
        <f t="shared" si="124"/>
        <v>48535067</v>
      </c>
    </row>
    <row r="2949" spans="1:19" ht="13.2">
      <c r="A2949" s="2" t="s">
        <v>3472</v>
      </c>
      <c r="B2949" s="2" t="s">
        <v>3474</v>
      </c>
      <c r="C2949" s="5">
        <v>5.7</v>
      </c>
      <c r="D2949" s="7">
        <v>2006</v>
      </c>
      <c r="E2949" s="7" t="str">
        <f t="shared" si="125"/>
        <v>2000s</v>
      </c>
      <c r="F2949" s="9">
        <v>80197993</v>
      </c>
      <c r="G2949" s="11">
        <v>163</v>
      </c>
      <c r="H2949" s="2" t="s">
        <v>3473</v>
      </c>
      <c r="I2949" s="2" t="s">
        <v>2421</v>
      </c>
      <c r="N2949" s="11">
        <v>65551</v>
      </c>
      <c r="O2949" s="11">
        <v>441</v>
      </c>
      <c r="P2949" s="2" t="s">
        <v>18</v>
      </c>
      <c r="Q2949" s="2" t="s">
        <v>431</v>
      </c>
      <c r="R2949" s="14">
        <v>32000000</v>
      </c>
      <c r="S2949" s="9">
        <f t="shared" si="124"/>
        <v>48197993</v>
      </c>
    </row>
    <row r="2950" spans="1:19" ht="13.2">
      <c r="A2950" s="2" t="s">
        <v>3250</v>
      </c>
      <c r="B2950" s="2" t="s">
        <v>4805</v>
      </c>
      <c r="C2950" s="5">
        <v>5.7</v>
      </c>
      <c r="D2950" s="7">
        <v>2004</v>
      </c>
      <c r="E2950" s="7" t="str">
        <f t="shared" si="125"/>
        <v>2000s</v>
      </c>
      <c r="F2950" s="9">
        <v>64955956</v>
      </c>
      <c r="G2950" s="11">
        <v>50</v>
      </c>
      <c r="H2950" s="2" t="s">
        <v>1278</v>
      </c>
      <c r="I2950" s="2" t="s">
        <v>83</v>
      </c>
      <c r="N2950" s="11">
        <v>10104</v>
      </c>
      <c r="O2950" s="11">
        <v>69</v>
      </c>
      <c r="P2950" s="2" t="s">
        <v>18</v>
      </c>
      <c r="Q2950" s="2" t="s">
        <v>19</v>
      </c>
      <c r="R2950" s="14">
        <v>18000000</v>
      </c>
      <c r="S2950" s="9">
        <f t="shared" si="124"/>
        <v>46955956</v>
      </c>
    </row>
    <row r="2951" spans="1:19" ht="13.2">
      <c r="A2951" s="2" t="s">
        <v>2384</v>
      </c>
      <c r="B2951" s="2" t="s">
        <v>2597</v>
      </c>
      <c r="C2951" s="5">
        <v>5.7</v>
      </c>
      <c r="D2951" s="7">
        <v>2001</v>
      </c>
      <c r="E2951" s="7" t="str">
        <f t="shared" si="125"/>
        <v>2000s</v>
      </c>
      <c r="F2951" s="9">
        <v>93607673</v>
      </c>
      <c r="G2951" s="11">
        <v>142</v>
      </c>
      <c r="H2951" s="2" t="s">
        <v>874</v>
      </c>
      <c r="I2951" s="2" t="s">
        <v>805</v>
      </c>
      <c r="N2951" s="11">
        <v>47573</v>
      </c>
      <c r="O2951" s="11">
        <v>343</v>
      </c>
      <c r="P2951" s="2" t="s">
        <v>18</v>
      </c>
      <c r="Q2951" s="2" t="s">
        <v>19</v>
      </c>
      <c r="R2951" s="14">
        <v>48000000</v>
      </c>
      <c r="S2951" s="9">
        <f t="shared" si="124"/>
        <v>45607673</v>
      </c>
    </row>
    <row r="2952" spans="1:19" ht="13.2">
      <c r="A2952" s="2" t="s">
        <v>1066</v>
      </c>
      <c r="B2952" s="2" t="s">
        <v>5416</v>
      </c>
      <c r="C2952" s="5">
        <v>5.7</v>
      </c>
      <c r="D2952" s="7">
        <v>1988</v>
      </c>
      <c r="E2952" s="7" t="str">
        <f t="shared" si="125"/>
        <v>1980s</v>
      </c>
      <c r="F2952" s="9">
        <v>49369900</v>
      </c>
      <c r="G2952" s="11">
        <v>102</v>
      </c>
      <c r="H2952" s="2" t="s">
        <v>4122</v>
      </c>
      <c r="I2952" s="2" t="s">
        <v>5415</v>
      </c>
      <c r="N2952" s="11">
        <v>36108</v>
      </c>
      <c r="O2952" s="11">
        <v>260</v>
      </c>
      <c r="P2952" s="2" t="s">
        <v>18</v>
      </c>
      <c r="Q2952" s="2" t="s">
        <v>19</v>
      </c>
      <c r="R2952" s="14">
        <v>7000000</v>
      </c>
      <c r="S2952" s="9">
        <f t="shared" si="124"/>
        <v>42369900</v>
      </c>
    </row>
    <row r="2953" spans="1:19" ht="13.2">
      <c r="A2953" s="2" t="s">
        <v>717</v>
      </c>
      <c r="B2953" s="2" t="s">
        <v>4229</v>
      </c>
      <c r="C2953" s="5">
        <v>5.7</v>
      </c>
      <c r="D2953" s="7">
        <v>2014</v>
      </c>
      <c r="E2953" s="7" t="str">
        <f t="shared" si="125"/>
        <v>2010s</v>
      </c>
      <c r="F2953" s="9">
        <v>65182182</v>
      </c>
      <c r="G2953" s="11">
        <v>52</v>
      </c>
      <c r="H2953" s="2" t="s">
        <v>874</v>
      </c>
      <c r="I2953" s="2" t="s">
        <v>1870</v>
      </c>
      <c r="N2953" s="11">
        <v>15310</v>
      </c>
      <c r="O2953" s="11">
        <v>38</v>
      </c>
      <c r="P2953" s="2" t="s">
        <v>18</v>
      </c>
      <c r="Q2953" s="2" t="s">
        <v>19</v>
      </c>
      <c r="R2953" s="14">
        <v>24000000</v>
      </c>
      <c r="S2953" s="9">
        <f t="shared" si="124"/>
        <v>41182182</v>
      </c>
    </row>
    <row r="2954" spans="1:19" ht="13.2">
      <c r="A2954" s="2" t="s">
        <v>3695</v>
      </c>
      <c r="B2954" s="2" t="s">
        <v>4458</v>
      </c>
      <c r="C2954" s="5">
        <v>5.7</v>
      </c>
      <c r="D2954" s="7">
        <v>2002</v>
      </c>
      <c r="E2954" s="7" t="str">
        <f t="shared" si="125"/>
        <v>2000s</v>
      </c>
      <c r="F2954" s="9">
        <v>56398162</v>
      </c>
      <c r="G2954" s="11">
        <v>64</v>
      </c>
      <c r="H2954" s="2" t="s">
        <v>2646</v>
      </c>
      <c r="I2954" s="2" t="s">
        <v>2107</v>
      </c>
      <c r="N2954" s="11">
        <v>28649</v>
      </c>
      <c r="O2954" s="11">
        <v>185</v>
      </c>
      <c r="P2954" s="2" t="s">
        <v>18</v>
      </c>
      <c r="Q2954" s="2" t="s">
        <v>19</v>
      </c>
      <c r="R2954" s="14">
        <v>20000000</v>
      </c>
      <c r="S2954" s="9">
        <f t="shared" si="124"/>
        <v>36398162</v>
      </c>
    </row>
    <row r="2955" spans="1:19" ht="13.2">
      <c r="A2955" s="2" t="s">
        <v>168</v>
      </c>
      <c r="B2955" s="2" t="s">
        <v>173</v>
      </c>
      <c r="C2955" s="5">
        <v>5.7</v>
      </c>
      <c r="D2955" s="7">
        <v>2014</v>
      </c>
      <c r="E2955" s="7" t="str">
        <f t="shared" si="125"/>
        <v>2010s</v>
      </c>
      <c r="F2955" s="9">
        <v>245428137</v>
      </c>
      <c r="G2955" s="11">
        <v>378</v>
      </c>
      <c r="H2955" s="2" t="s">
        <v>40</v>
      </c>
      <c r="I2955" s="2" t="s">
        <v>172</v>
      </c>
      <c r="N2955" s="11">
        <v>242420</v>
      </c>
      <c r="O2955" s="11">
        <v>918</v>
      </c>
      <c r="P2955" s="2" t="s">
        <v>18</v>
      </c>
      <c r="Q2955" s="2" t="s">
        <v>19</v>
      </c>
      <c r="R2955" s="14">
        <v>210000000</v>
      </c>
      <c r="S2955" s="9">
        <f t="shared" si="124"/>
        <v>35428137</v>
      </c>
    </row>
    <row r="2956" spans="1:19" ht="13.2">
      <c r="A2956" s="2" t="s">
        <v>3156</v>
      </c>
      <c r="B2956" s="2" t="s">
        <v>7072</v>
      </c>
      <c r="C2956" s="5">
        <v>5.7</v>
      </c>
      <c r="D2956" s="7">
        <v>1982</v>
      </c>
      <c r="E2956" s="7" t="str">
        <f t="shared" si="125"/>
        <v>1980s</v>
      </c>
      <c r="F2956" s="9">
        <v>36200000</v>
      </c>
      <c r="G2956" s="11">
        <v>235</v>
      </c>
      <c r="H2956" s="2" t="s">
        <v>2554</v>
      </c>
      <c r="I2956" s="2" t="s">
        <v>7071</v>
      </c>
      <c r="N2956" s="11">
        <v>31952</v>
      </c>
      <c r="O2956" s="11">
        <v>372</v>
      </c>
      <c r="P2956" s="2" t="s">
        <v>18</v>
      </c>
      <c r="Q2956" s="2" t="s">
        <v>19</v>
      </c>
      <c r="R2956" s="14">
        <v>4000000</v>
      </c>
      <c r="S2956" s="9">
        <f t="shared" si="124"/>
        <v>32200000</v>
      </c>
    </row>
    <row r="2957" spans="1:19" ht="13.2">
      <c r="A2957" s="2" t="s">
        <v>5846</v>
      </c>
      <c r="B2957" s="2" t="s">
        <v>6252</v>
      </c>
      <c r="C2957" s="5">
        <v>5.7</v>
      </c>
      <c r="D2957" s="7">
        <v>2011</v>
      </c>
      <c r="E2957" s="7" t="str">
        <f t="shared" si="125"/>
        <v>2010s</v>
      </c>
      <c r="F2957" s="9">
        <v>37295394</v>
      </c>
      <c r="G2957" s="11">
        <v>52</v>
      </c>
      <c r="H2957" s="2" t="s">
        <v>1278</v>
      </c>
      <c r="I2957" s="2" t="s">
        <v>1990</v>
      </c>
      <c r="N2957" s="11">
        <v>7973</v>
      </c>
      <c r="O2957" s="11">
        <v>59</v>
      </c>
      <c r="P2957" s="2" t="s">
        <v>18</v>
      </c>
      <c r="Q2957" s="2" t="s">
        <v>19</v>
      </c>
      <c r="R2957" s="14">
        <v>6600000</v>
      </c>
      <c r="S2957" s="9">
        <f t="shared" si="124"/>
        <v>30695394</v>
      </c>
    </row>
    <row r="2958" spans="1:19" ht="13.2">
      <c r="A2958" s="2" t="s">
        <v>7351</v>
      </c>
      <c r="B2958" s="2" t="s">
        <v>7352</v>
      </c>
      <c r="C2958" s="5">
        <v>5.7</v>
      </c>
      <c r="D2958" s="7">
        <v>2014</v>
      </c>
      <c r="E2958" s="7" t="str">
        <f t="shared" si="125"/>
        <v>2010s</v>
      </c>
      <c r="F2958" s="9">
        <v>31537320</v>
      </c>
      <c r="G2958" s="11">
        <v>270</v>
      </c>
      <c r="H2958" s="2" t="s">
        <v>1482</v>
      </c>
      <c r="I2958" s="2" t="s">
        <v>6534</v>
      </c>
      <c r="N2958" s="11">
        <v>44329</v>
      </c>
      <c r="O2958" s="11">
        <v>309</v>
      </c>
      <c r="P2958" s="2" t="s">
        <v>18</v>
      </c>
      <c r="Q2958" s="2" t="s">
        <v>19</v>
      </c>
      <c r="R2958" s="14">
        <v>1000000</v>
      </c>
      <c r="S2958" s="9">
        <f t="shared" si="124"/>
        <v>30537320</v>
      </c>
    </row>
    <row r="2959" spans="1:19" ht="13.2">
      <c r="A2959" s="2" t="s">
        <v>7102</v>
      </c>
      <c r="B2959" s="2" t="s">
        <v>7535</v>
      </c>
      <c r="C2959" s="5">
        <v>5.7</v>
      </c>
      <c r="D2959" s="7">
        <v>2003</v>
      </c>
      <c r="E2959" s="7" t="str">
        <f t="shared" si="125"/>
        <v>2000s</v>
      </c>
      <c r="F2959" s="9">
        <v>30500882</v>
      </c>
      <c r="G2959" s="11">
        <v>235</v>
      </c>
      <c r="H2959" s="2" t="s">
        <v>7533</v>
      </c>
      <c r="I2959" s="2" t="s">
        <v>7534</v>
      </c>
      <c r="N2959" s="11">
        <v>42256</v>
      </c>
      <c r="O2959" s="11">
        <v>916</v>
      </c>
      <c r="P2959" s="2" t="s">
        <v>18</v>
      </c>
      <c r="Q2959" s="2" t="s">
        <v>19</v>
      </c>
      <c r="R2959" s="14">
        <v>500000</v>
      </c>
      <c r="S2959" s="9">
        <f t="shared" si="124"/>
        <v>30000882</v>
      </c>
    </row>
    <row r="2960" spans="1:19" ht="13.2">
      <c r="A2960" s="2" t="s">
        <v>5143</v>
      </c>
      <c r="B2960" s="2" t="s">
        <v>5144</v>
      </c>
      <c r="C2960" s="5">
        <v>5.7</v>
      </c>
      <c r="D2960" s="7">
        <v>2001</v>
      </c>
      <c r="E2960" s="7" t="str">
        <f t="shared" si="125"/>
        <v>2000s</v>
      </c>
      <c r="F2960" s="9">
        <v>37882551</v>
      </c>
      <c r="G2960" s="11">
        <v>97</v>
      </c>
      <c r="H2960" s="2" t="s">
        <v>869</v>
      </c>
      <c r="I2960" s="2" t="s">
        <v>133</v>
      </c>
      <c r="N2960" s="11">
        <v>80305</v>
      </c>
      <c r="O2960" s="11">
        <v>393</v>
      </c>
      <c r="P2960" s="2" t="s">
        <v>18</v>
      </c>
      <c r="Q2960" s="2" t="s">
        <v>19</v>
      </c>
      <c r="R2960" s="14">
        <v>16000000</v>
      </c>
      <c r="S2960" s="9">
        <f t="shared" si="124"/>
        <v>21882551</v>
      </c>
    </row>
    <row r="2961" spans="1:19" ht="13.2">
      <c r="A2961" s="2" t="s">
        <v>1924</v>
      </c>
      <c r="B2961" s="2" t="s">
        <v>1925</v>
      </c>
      <c r="C2961" s="5">
        <v>5.7</v>
      </c>
      <c r="D2961" s="7">
        <v>2010</v>
      </c>
      <c r="E2961" s="7" t="str">
        <f t="shared" si="125"/>
        <v>2010s</v>
      </c>
      <c r="F2961" s="9">
        <v>80574010</v>
      </c>
      <c r="G2961" s="11">
        <v>213</v>
      </c>
      <c r="H2961" s="2" t="s">
        <v>128</v>
      </c>
      <c r="I2961" s="2" t="s">
        <v>44</v>
      </c>
      <c r="N2961" s="11">
        <v>63493</v>
      </c>
      <c r="O2961" s="11">
        <v>302</v>
      </c>
      <c r="P2961" s="2" t="s">
        <v>18</v>
      </c>
      <c r="Q2961" s="2" t="s">
        <v>19</v>
      </c>
      <c r="R2961" s="14">
        <v>60000000</v>
      </c>
      <c r="S2961" s="9">
        <f t="shared" si="124"/>
        <v>20574010</v>
      </c>
    </row>
    <row r="2962" spans="1:19" ht="13.2">
      <c r="A2962" s="2" t="s">
        <v>929</v>
      </c>
      <c r="B2962" s="2" t="s">
        <v>1044</v>
      </c>
      <c r="C2962" s="5">
        <v>5.7</v>
      </c>
      <c r="D2962" s="7">
        <v>2001</v>
      </c>
      <c r="E2962" s="7" t="str">
        <f t="shared" si="125"/>
        <v>2000s</v>
      </c>
      <c r="F2962" s="9">
        <v>131144183</v>
      </c>
      <c r="G2962" s="11">
        <v>199</v>
      </c>
      <c r="H2962" s="2" t="s">
        <v>999</v>
      </c>
      <c r="I2962" s="2" t="s">
        <v>324</v>
      </c>
      <c r="N2962" s="11">
        <v>157016</v>
      </c>
      <c r="O2962" s="11">
        <v>824</v>
      </c>
      <c r="P2962" s="2" t="s">
        <v>18</v>
      </c>
      <c r="Q2962" s="2" t="s">
        <v>19</v>
      </c>
      <c r="R2962" s="14">
        <v>115000000</v>
      </c>
      <c r="S2962" s="9">
        <f t="shared" si="124"/>
        <v>16144183</v>
      </c>
    </row>
    <row r="2963" spans="1:19" ht="13.2">
      <c r="A2963" s="2" t="s">
        <v>5443</v>
      </c>
      <c r="B2963" s="2" t="s">
        <v>5445</v>
      </c>
      <c r="C2963" s="5">
        <v>5.7</v>
      </c>
      <c r="D2963" s="7">
        <v>1990</v>
      </c>
      <c r="E2963" s="7" t="str">
        <f t="shared" si="125"/>
        <v>1990s</v>
      </c>
      <c r="F2963" s="9">
        <v>28501605</v>
      </c>
      <c r="G2963" s="11">
        <v>59</v>
      </c>
      <c r="H2963" s="2" t="s">
        <v>3289</v>
      </c>
      <c r="I2963" s="2" t="s">
        <v>5444</v>
      </c>
      <c r="N2963" s="11">
        <v>31371</v>
      </c>
      <c r="O2963" s="11">
        <v>166</v>
      </c>
      <c r="P2963" s="2" t="s">
        <v>18</v>
      </c>
      <c r="Q2963" s="2" t="s">
        <v>19</v>
      </c>
      <c r="R2963" s="14">
        <v>13000000</v>
      </c>
      <c r="S2963" s="9">
        <f t="shared" si="124"/>
        <v>15501605</v>
      </c>
    </row>
    <row r="2964" spans="1:19" ht="13.2">
      <c r="A2964" s="2" t="s">
        <v>2150</v>
      </c>
      <c r="B2964" s="2" t="s">
        <v>5353</v>
      </c>
      <c r="C2964" s="5">
        <v>5.7</v>
      </c>
      <c r="D2964" s="7">
        <v>2002</v>
      </c>
      <c r="E2964" s="7" t="str">
        <f t="shared" si="125"/>
        <v>2000s</v>
      </c>
      <c r="F2964" s="9">
        <v>25482931</v>
      </c>
      <c r="G2964" s="11">
        <v>40</v>
      </c>
      <c r="H2964" s="2" t="s">
        <v>245</v>
      </c>
      <c r="I2964" s="2" t="s">
        <v>2450</v>
      </c>
      <c r="N2964" s="11">
        <v>9693</v>
      </c>
      <c r="O2964" s="11">
        <v>33</v>
      </c>
      <c r="P2964" s="2" t="s">
        <v>18</v>
      </c>
      <c r="Q2964" s="2" t="s">
        <v>19</v>
      </c>
      <c r="R2964" s="14">
        <v>14000000</v>
      </c>
      <c r="S2964" s="9">
        <f t="shared" si="124"/>
        <v>11482931</v>
      </c>
    </row>
    <row r="2965" spans="1:19" ht="13.2">
      <c r="A2965" s="2" t="s">
        <v>2694</v>
      </c>
      <c r="B2965" s="2" t="s">
        <v>6136</v>
      </c>
      <c r="C2965" s="5">
        <v>5.7</v>
      </c>
      <c r="D2965" s="7">
        <v>1999</v>
      </c>
      <c r="E2965" s="7" t="str">
        <f t="shared" si="125"/>
        <v>1990s</v>
      </c>
      <c r="F2965" s="9">
        <v>17843379</v>
      </c>
      <c r="G2965" s="11">
        <v>59</v>
      </c>
      <c r="H2965" s="2" t="s">
        <v>750</v>
      </c>
      <c r="I2965" s="2" t="s">
        <v>954</v>
      </c>
      <c r="N2965" s="11">
        <v>14904</v>
      </c>
      <c r="O2965" s="11">
        <v>147</v>
      </c>
      <c r="P2965" s="2" t="s">
        <v>18</v>
      </c>
      <c r="Q2965" s="2" t="s">
        <v>19</v>
      </c>
      <c r="R2965" s="14">
        <v>8000000</v>
      </c>
      <c r="S2965" s="9">
        <f t="shared" si="124"/>
        <v>9843379</v>
      </c>
    </row>
    <row r="2966" spans="1:19" ht="13.2">
      <c r="A2966" s="2" t="s">
        <v>4328</v>
      </c>
      <c r="B2966" s="2" t="s">
        <v>4850</v>
      </c>
      <c r="C2966" s="5">
        <v>5.7</v>
      </c>
      <c r="D2966" s="7">
        <v>2015</v>
      </c>
      <c r="E2966" s="7" t="str">
        <f t="shared" si="125"/>
        <v>2010s</v>
      </c>
      <c r="F2966" s="9">
        <v>26284475</v>
      </c>
      <c r="G2966" s="11">
        <v>97</v>
      </c>
      <c r="H2966" s="2" t="s">
        <v>869</v>
      </c>
      <c r="I2966" s="2" t="s">
        <v>179</v>
      </c>
      <c r="N2966" s="11">
        <v>9051</v>
      </c>
      <c r="O2966" s="11">
        <v>68</v>
      </c>
      <c r="P2966" s="2" t="s">
        <v>18</v>
      </c>
      <c r="Q2966" s="2" t="s">
        <v>19</v>
      </c>
      <c r="R2966" s="14">
        <v>17000000</v>
      </c>
      <c r="S2966" s="9">
        <f t="shared" si="124"/>
        <v>9284475</v>
      </c>
    </row>
    <row r="2967" spans="1:19" ht="13.2">
      <c r="A2967" s="2" t="s">
        <v>5846</v>
      </c>
      <c r="B2967" s="2" t="s">
        <v>5847</v>
      </c>
      <c r="C2967" s="5">
        <v>5.7</v>
      </c>
      <c r="D2967" s="7">
        <v>2012</v>
      </c>
      <c r="E2967" s="7" t="str">
        <f t="shared" si="125"/>
        <v>2010s</v>
      </c>
      <c r="F2967" s="9">
        <v>24397469</v>
      </c>
      <c r="G2967" s="11">
        <v>82</v>
      </c>
      <c r="H2967" s="2" t="s">
        <v>2819</v>
      </c>
      <c r="I2967" s="2" t="s">
        <v>2714</v>
      </c>
      <c r="N2967" s="11">
        <v>5161</v>
      </c>
      <c r="O2967" s="11">
        <v>48</v>
      </c>
      <c r="P2967" s="2" t="s">
        <v>18</v>
      </c>
      <c r="Q2967" s="2" t="s">
        <v>19</v>
      </c>
      <c r="R2967" s="14">
        <v>17000000</v>
      </c>
      <c r="S2967" s="9">
        <f t="shared" si="124"/>
        <v>7397469</v>
      </c>
    </row>
    <row r="2968" spans="1:19" ht="13.2">
      <c r="A2968" s="2" t="s">
        <v>5364</v>
      </c>
      <c r="B2968" s="2" t="s">
        <v>5365</v>
      </c>
      <c r="C2968" s="5">
        <v>5.7</v>
      </c>
      <c r="D2968" s="7">
        <v>1996</v>
      </c>
      <c r="E2968" s="7" t="str">
        <f t="shared" si="125"/>
        <v>1990s</v>
      </c>
      <c r="F2968" s="9">
        <v>15171475</v>
      </c>
      <c r="G2968" s="11">
        <v>73</v>
      </c>
      <c r="H2968" s="2" t="s">
        <v>3289</v>
      </c>
      <c r="I2968" s="2" t="s">
        <v>184</v>
      </c>
      <c r="N2968" s="11">
        <v>19805</v>
      </c>
      <c r="O2968" s="11">
        <v>122</v>
      </c>
      <c r="P2968" s="2" t="s">
        <v>18</v>
      </c>
      <c r="Q2968" s="2" t="s">
        <v>19</v>
      </c>
      <c r="R2968" s="14">
        <v>8500000</v>
      </c>
      <c r="S2968" s="9">
        <f t="shared" si="124"/>
        <v>6671475</v>
      </c>
    </row>
    <row r="2969" spans="1:19" ht="13.2">
      <c r="A2969" s="2" t="s">
        <v>1653</v>
      </c>
      <c r="B2969" s="2" t="s">
        <v>3901</v>
      </c>
      <c r="C2969" s="5">
        <v>5.7</v>
      </c>
      <c r="D2969" s="7">
        <v>2012</v>
      </c>
      <c r="E2969" s="7" t="str">
        <f t="shared" si="125"/>
        <v>2010s</v>
      </c>
      <c r="F2969" s="9">
        <v>30920167</v>
      </c>
      <c r="G2969" s="11">
        <v>98</v>
      </c>
      <c r="H2969" s="2" t="s">
        <v>2904</v>
      </c>
      <c r="I2969" s="2" t="s">
        <v>3900</v>
      </c>
      <c r="N2969" s="11">
        <v>6476</v>
      </c>
      <c r="O2969" s="11">
        <v>71</v>
      </c>
      <c r="P2969" s="2" t="s">
        <v>18</v>
      </c>
      <c r="Q2969" s="2" t="s">
        <v>19</v>
      </c>
      <c r="R2969" s="14">
        <v>25000000</v>
      </c>
      <c r="S2969" s="9">
        <f t="shared" si="124"/>
        <v>5920167</v>
      </c>
    </row>
    <row r="2970" spans="1:19" ht="13.2">
      <c r="A2970" s="2" t="s">
        <v>7130</v>
      </c>
      <c r="B2970" s="2" t="s">
        <v>7131</v>
      </c>
      <c r="C2970" s="5">
        <v>5.7</v>
      </c>
      <c r="D2970" s="7">
        <v>1986</v>
      </c>
      <c r="E2970" s="7" t="str">
        <f t="shared" si="125"/>
        <v>1980s</v>
      </c>
      <c r="F2970" s="9">
        <v>7369373</v>
      </c>
      <c r="G2970" s="11">
        <v>65</v>
      </c>
      <c r="H2970" s="2" t="s">
        <v>1482</v>
      </c>
      <c r="I2970" s="2" t="s">
        <v>4240</v>
      </c>
      <c r="N2970" s="11">
        <v>4288</v>
      </c>
      <c r="O2970" s="11">
        <v>74</v>
      </c>
      <c r="P2970" s="2" t="s">
        <v>18</v>
      </c>
      <c r="Q2970" s="2" t="s">
        <v>30</v>
      </c>
      <c r="R2970" s="14">
        <v>2000000</v>
      </c>
      <c r="S2970" s="9">
        <f t="shared" si="124"/>
        <v>5369373</v>
      </c>
    </row>
    <row r="2971" spans="1:19" ht="13.2">
      <c r="A2971" s="2" t="s">
        <v>908</v>
      </c>
      <c r="B2971" s="2" t="s">
        <v>5487</v>
      </c>
      <c r="C2971" s="5">
        <v>5.7</v>
      </c>
      <c r="D2971" s="7">
        <v>2013</v>
      </c>
      <c r="E2971" s="7" t="str">
        <f t="shared" si="125"/>
        <v>2010s</v>
      </c>
      <c r="F2971" s="9">
        <v>18004225</v>
      </c>
      <c r="G2971" s="11">
        <v>150</v>
      </c>
      <c r="H2971" s="2" t="s">
        <v>750</v>
      </c>
      <c r="I2971" s="2" t="s">
        <v>2252</v>
      </c>
      <c r="N2971" s="11">
        <v>28573</v>
      </c>
      <c r="O2971" s="11">
        <v>87</v>
      </c>
      <c r="P2971" s="2" t="s">
        <v>18</v>
      </c>
      <c r="Q2971" s="2" t="s">
        <v>19</v>
      </c>
      <c r="R2971" s="14">
        <v>13000000</v>
      </c>
      <c r="S2971" s="9">
        <f t="shared" si="124"/>
        <v>5004225</v>
      </c>
    </row>
    <row r="2972" spans="1:19" ht="13.2">
      <c r="A2972" s="2" t="s">
        <v>1349</v>
      </c>
      <c r="B2972" s="2" t="s">
        <v>1351</v>
      </c>
      <c r="C2972" s="5">
        <v>5.7</v>
      </c>
      <c r="D2972" s="7">
        <v>1998</v>
      </c>
      <c r="E2972" s="7" t="str">
        <f t="shared" si="125"/>
        <v>1990s</v>
      </c>
      <c r="F2972" s="9">
        <v>74329966</v>
      </c>
      <c r="G2972" s="11">
        <v>97</v>
      </c>
      <c r="H2972" s="2" t="s">
        <v>1350</v>
      </c>
      <c r="I2972" s="2" t="s">
        <v>231</v>
      </c>
      <c r="N2972" s="11">
        <v>60910</v>
      </c>
      <c r="O2972" s="11">
        <v>164</v>
      </c>
      <c r="P2972" s="2" t="s">
        <v>18</v>
      </c>
      <c r="Q2972" s="2" t="s">
        <v>19</v>
      </c>
      <c r="R2972" s="14">
        <v>70000000</v>
      </c>
      <c r="S2972" s="9">
        <f t="shared" si="124"/>
        <v>4329966</v>
      </c>
    </row>
    <row r="2973" spans="1:19" ht="13.2">
      <c r="A2973" s="2" t="s">
        <v>1506</v>
      </c>
      <c r="B2973" s="2" t="s">
        <v>1509</v>
      </c>
      <c r="C2973" s="5">
        <v>5.7</v>
      </c>
      <c r="D2973" s="7">
        <v>2005</v>
      </c>
      <c r="E2973" s="7" t="str">
        <f t="shared" si="125"/>
        <v>2000s</v>
      </c>
      <c r="F2973" s="9">
        <v>55808744</v>
      </c>
      <c r="G2973" s="11">
        <v>161</v>
      </c>
      <c r="H2973" s="2" t="s">
        <v>1508</v>
      </c>
      <c r="I2973" s="2" t="s">
        <v>586</v>
      </c>
      <c r="N2973" s="11">
        <v>59435</v>
      </c>
      <c r="O2973" s="11">
        <v>323</v>
      </c>
      <c r="P2973" s="2" t="s">
        <v>18</v>
      </c>
      <c r="Q2973" s="2" t="s">
        <v>19</v>
      </c>
      <c r="R2973" s="14">
        <v>53000000</v>
      </c>
      <c r="S2973" s="9">
        <f t="shared" si="124"/>
        <v>2808744</v>
      </c>
    </row>
    <row r="2974" spans="1:19" ht="13.2">
      <c r="A2974" s="2" t="s">
        <v>6985</v>
      </c>
      <c r="B2974" s="2" t="s">
        <v>7303</v>
      </c>
      <c r="C2974" s="5">
        <v>5.7</v>
      </c>
      <c r="D2974" s="7">
        <v>2012</v>
      </c>
      <c r="E2974" s="7" t="str">
        <f t="shared" si="125"/>
        <v>2010s</v>
      </c>
      <c r="F2974" s="9">
        <v>2833383</v>
      </c>
      <c r="G2974" s="11">
        <v>16</v>
      </c>
      <c r="H2974" s="2" t="s">
        <v>2819</v>
      </c>
      <c r="I2974" s="2" t="s">
        <v>2624</v>
      </c>
      <c r="N2974" s="11">
        <v>910</v>
      </c>
      <c r="O2974" s="11">
        <v>11</v>
      </c>
      <c r="P2974" s="2" t="s">
        <v>18</v>
      </c>
      <c r="Q2974" s="2" t="s">
        <v>19</v>
      </c>
      <c r="R2974" s="14">
        <v>427000</v>
      </c>
      <c r="S2974" s="9">
        <f t="shared" si="124"/>
        <v>2406383</v>
      </c>
    </row>
    <row r="2975" spans="1:19" ht="13.2">
      <c r="A2975" s="2" t="s">
        <v>2392</v>
      </c>
      <c r="B2975" s="2" t="s">
        <v>2394</v>
      </c>
      <c r="C2975" s="5">
        <v>5.7</v>
      </c>
      <c r="D2975" s="7">
        <v>2009</v>
      </c>
      <c r="E2975" s="7" t="str">
        <f t="shared" si="125"/>
        <v>2000s</v>
      </c>
      <c r="F2975" s="9">
        <v>67128202</v>
      </c>
      <c r="G2975" s="11">
        <v>166</v>
      </c>
      <c r="H2975" s="2" t="s">
        <v>2393</v>
      </c>
      <c r="I2975" s="2" t="s">
        <v>586</v>
      </c>
      <c r="N2975" s="11">
        <v>43328</v>
      </c>
      <c r="O2975" s="11">
        <v>110</v>
      </c>
      <c r="P2975" s="2" t="s">
        <v>18</v>
      </c>
      <c r="Q2975" s="2" t="s">
        <v>19</v>
      </c>
      <c r="R2975" s="14">
        <v>65000000</v>
      </c>
      <c r="S2975" s="9">
        <f t="shared" si="124"/>
        <v>2128202</v>
      </c>
    </row>
    <row r="2976" spans="1:19" ht="13.2">
      <c r="A2976" s="2" t="s">
        <v>3173</v>
      </c>
      <c r="B2976" s="2" t="s">
        <v>3174</v>
      </c>
      <c r="C2976" s="5">
        <v>5.7</v>
      </c>
      <c r="D2976" s="7">
        <v>2012</v>
      </c>
      <c r="E2976" s="7" t="str">
        <f t="shared" si="125"/>
        <v>2010s</v>
      </c>
      <c r="F2976" s="9">
        <v>41102171</v>
      </c>
      <c r="G2976" s="11">
        <v>170</v>
      </c>
      <c r="H2976" s="2" t="s">
        <v>750</v>
      </c>
      <c r="I2976" s="2" t="s">
        <v>1245</v>
      </c>
      <c r="N2976" s="11">
        <v>57266</v>
      </c>
      <c r="O2976" s="11">
        <v>89</v>
      </c>
      <c r="P2976" s="2" t="s">
        <v>18</v>
      </c>
      <c r="Q2976" s="2" t="s">
        <v>19</v>
      </c>
      <c r="R2976" s="14">
        <v>40000000</v>
      </c>
      <c r="S2976" s="9">
        <f t="shared" si="124"/>
        <v>1102171</v>
      </c>
    </row>
    <row r="2977" spans="1:19" ht="13.2">
      <c r="A2977" s="2" t="s">
        <v>7461</v>
      </c>
      <c r="B2977" s="2" t="s">
        <v>7577</v>
      </c>
      <c r="C2977" s="5">
        <v>5.7</v>
      </c>
      <c r="D2977" s="7">
        <v>2007</v>
      </c>
      <c r="E2977" s="7" t="str">
        <f t="shared" si="125"/>
        <v>2000s</v>
      </c>
      <c r="F2977" s="9">
        <v>31937</v>
      </c>
      <c r="G2977" s="11">
        <v>9</v>
      </c>
      <c r="H2977" s="2" t="s">
        <v>874</v>
      </c>
      <c r="I2977" s="2" t="s">
        <v>7576</v>
      </c>
      <c r="N2977" s="11">
        <v>1358</v>
      </c>
      <c r="O2977" s="11">
        <v>10</v>
      </c>
      <c r="P2977" s="2" t="s">
        <v>18</v>
      </c>
      <c r="Q2977" s="2" t="s">
        <v>19</v>
      </c>
      <c r="R2977" s="14">
        <v>500000</v>
      </c>
      <c r="S2977" s="9">
        <f t="shared" si="124"/>
        <v>-468063</v>
      </c>
    </row>
    <row r="2978" spans="1:19" ht="13.2">
      <c r="A2978" s="2" t="s">
        <v>7445</v>
      </c>
      <c r="B2978" s="2" t="s">
        <v>7446</v>
      </c>
      <c r="C2978" s="5">
        <v>5.7</v>
      </c>
      <c r="D2978" s="7">
        <v>2011</v>
      </c>
      <c r="E2978" s="7" t="str">
        <f t="shared" si="125"/>
        <v>2010s</v>
      </c>
      <c r="F2978" s="9">
        <v>20186</v>
      </c>
      <c r="G2978" s="11">
        <v>18</v>
      </c>
      <c r="H2978" s="2" t="s">
        <v>869</v>
      </c>
      <c r="I2978" s="2" t="s">
        <v>5080</v>
      </c>
      <c r="N2978" s="11">
        <v>6025</v>
      </c>
      <c r="O2978" s="11">
        <v>15</v>
      </c>
      <c r="P2978" s="2" t="s">
        <v>18</v>
      </c>
      <c r="Q2978" s="2" t="s">
        <v>19</v>
      </c>
      <c r="R2978" s="14">
        <v>930000</v>
      </c>
      <c r="S2978" s="9">
        <f t="shared" si="124"/>
        <v>-909814</v>
      </c>
    </row>
    <row r="2979" spans="1:19" ht="13.2">
      <c r="A2979" s="2" t="s">
        <v>1265</v>
      </c>
      <c r="B2979" s="2" t="s">
        <v>7004</v>
      </c>
      <c r="C2979" s="5">
        <v>5.7</v>
      </c>
      <c r="D2979" s="7">
        <v>2007</v>
      </c>
      <c r="E2979" s="7" t="str">
        <f t="shared" si="125"/>
        <v>2000s</v>
      </c>
      <c r="F2979" s="9">
        <v>952620</v>
      </c>
      <c r="G2979" s="11">
        <v>280</v>
      </c>
      <c r="H2979" s="2" t="s">
        <v>2897</v>
      </c>
      <c r="I2979" s="2" t="s">
        <v>2363</v>
      </c>
      <c r="N2979" s="11">
        <v>40800</v>
      </c>
      <c r="O2979" s="11">
        <v>332</v>
      </c>
      <c r="P2979" s="2" t="s">
        <v>18</v>
      </c>
      <c r="Q2979" s="2" t="s">
        <v>19</v>
      </c>
      <c r="R2979" s="14">
        <v>2000000</v>
      </c>
      <c r="S2979" s="9">
        <f t="shared" si="124"/>
        <v>-1047380</v>
      </c>
    </row>
    <row r="2980" spans="1:19" ht="13.2">
      <c r="A2980" s="2" t="s">
        <v>1607</v>
      </c>
      <c r="B2980" s="2" t="s">
        <v>3963</v>
      </c>
      <c r="C2980" s="5">
        <v>5.7</v>
      </c>
      <c r="D2980" s="7">
        <v>2011</v>
      </c>
      <c r="E2980" s="7" t="str">
        <f t="shared" si="125"/>
        <v>2010s</v>
      </c>
      <c r="F2980" s="9">
        <v>54540525</v>
      </c>
      <c r="G2980" s="11">
        <v>200</v>
      </c>
      <c r="H2980" s="2" t="s">
        <v>874</v>
      </c>
      <c r="I2980" s="2" t="s">
        <v>910</v>
      </c>
      <c r="N2980" s="11">
        <v>66579</v>
      </c>
      <c r="O2980" s="11">
        <v>134</v>
      </c>
      <c r="P2980" s="2" t="s">
        <v>18</v>
      </c>
      <c r="Q2980" s="2" t="s">
        <v>19</v>
      </c>
      <c r="R2980" s="14">
        <v>56000000</v>
      </c>
      <c r="S2980" s="9">
        <f t="shared" si="124"/>
        <v>-1459475</v>
      </c>
    </row>
    <row r="2981" spans="1:19" ht="13.2">
      <c r="A2981" s="2" t="s">
        <v>7295</v>
      </c>
      <c r="B2981" s="2" t="s">
        <v>7296</v>
      </c>
      <c r="C2981" s="5">
        <v>5.7</v>
      </c>
      <c r="D2981" s="7">
        <v>2012</v>
      </c>
      <c r="E2981" s="7" t="str">
        <f t="shared" si="125"/>
        <v>2010s</v>
      </c>
      <c r="F2981" s="9">
        <v>1521</v>
      </c>
      <c r="G2981" s="11">
        <v>56</v>
      </c>
      <c r="H2981" s="2" t="s">
        <v>3356</v>
      </c>
      <c r="I2981" s="2" t="s">
        <v>578</v>
      </c>
      <c r="N2981" s="11">
        <v>1231</v>
      </c>
      <c r="O2981" s="11">
        <v>10</v>
      </c>
      <c r="P2981" s="2" t="s">
        <v>18</v>
      </c>
      <c r="Q2981" s="2" t="s">
        <v>161</v>
      </c>
      <c r="R2981" s="14">
        <v>1500000</v>
      </c>
      <c r="S2981" s="9">
        <f t="shared" si="124"/>
        <v>-1498479</v>
      </c>
    </row>
    <row r="2982" spans="1:19" ht="13.2">
      <c r="A2982" s="2" t="s">
        <v>5050</v>
      </c>
      <c r="B2982" s="2" t="s">
        <v>5051</v>
      </c>
      <c r="C2982" s="5">
        <v>5.7</v>
      </c>
      <c r="D2982" s="7">
        <v>2003</v>
      </c>
      <c r="E2982" s="7" t="str">
        <f t="shared" si="125"/>
        <v>2000s</v>
      </c>
      <c r="F2982" s="9">
        <v>14108518</v>
      </c>
      <c r="G2982" s="11">
        <v>46</v>
      </c>
      <c r="H2982" s="2" t="s">
        <v>750</v>
      </c>
      <c r="I2982" s="2" t="s">
        <v>2186</v>
      </c>
      <c r="N2982" s="11">
        <v>8215</v>
      </c>
      <c r="O2982" s="11">
        <v>95</v>
      </c>
      <c r="P2982" s="2" t="s">
        <v>18</v>
      </c>
      <c r="Q2982" s="2" t="s">
        <v>19</v>
      </c>
      <c r="R2982" s="14">
        <v>16000000</v>
      </c>
      <c r="S2982" s="9">
        <f t="shared" si="124"/>
        <v>-1891482</v>
      </c>
    </row>
    <row r="2983" spans="1:19" ht="13.2">
      <c r="A2983" s="2" t="s">
        <v>7178</v>
      </c>
      <c r="B2983" s="2" t="s">
        <v>7181</v>
      </c>
      <c r="C2983" s="5">
        <v>5.7</v>
      </c>
      <c r="D2983" s="7">
        <v>2012</v>
      </c>
      <c r="E2983" s="7" t="str">
        <f t="shared" si="125"/>
        <v>2010s</v>
      </c>
      <c r="F2983" s="9">
        <v>2436</v>
      </c>
      <c r="G2983" s="11">
        <v>94</v>
      </c>
      <c r="H2983" s="2" t="s">
        <v>7179</v>
      </c>
      <c r="I2983" s="2" t="s">
        <v>7180</v>
      </c>
      <c r="N2983" s="11">
        <v>344</v>
      </c>
      <c r="O2983" s="11">
        <v>19</v>
      </c>
      <c r="P2983" s="2" t="s">
        <v>18</v>
      </c>
      <c r="Q2983" s="2" t="s">
        <v>19</v>
      </c>
      <c r="R2983" s="14">
        <v>2000000</v>
      </c>
      <c r="S2983" s="9">
        <f t="shared" si="124"/>
        <v>-1997564</v>
      </c>
    </row>
    <row r="2984" spans="1:19" ht="13.2">
      <c r="A2984" s="2" t="s">
        <v>5224</v>
      </c>
      <c r="B2984" s="2" t="s">
        <v>5226</v>
      </c>
      <c r="C2984" s="5">
        <v>5.7</v>
      </c>
      <c r="D2984" s="7">
        <v>2008</v>
      </c>
      <c r="E2984" s="7" t="str">
        <f t="shared" si="125"/>
        <v>2000s</v>
      </c>
      <c r="F2984" s="9">
        <v>12701880</v>
      </c>
      <c r="G2984" s="11">
        <v>37</v>
      </c>
      <c r="H2984" s="2" t="s">
        <v>272</v>
      </c>
      <c r="I2984" s="2" t="s">
        <v>5225</v>
      </c>
      <c r="N2984" s="11">
        <v>2037</v>
      </c>
      <c r="O2984" s="11">
        <v>22</v>
      </c>
      <c r="P2984" s="2" t="s">
        <v>18</v>
      </c>
      <c r="Q2984" s="2" t="s">
        <v>19</v>
      </c>
      <c r="R2984" s="14">
        <v>15000000</v>
      </c>
      <c r="S2984" s="9">
        <f t="shared" si="124"/>
        <v>-2298120</v>
      </c>
    </row>
    <row r="2985" spans="1:19" ht="13.2">
      <c r="A2985" s="2" t="s">
        <v>7051</v>
      </c>
      <c r="B2985" s="2" t="s">
        <v>7052</v>
      </c>
      <c r="C2985" s="5">
        <v>5.7</v>
      </c>
      <c r="D2985" s="7">
        <v>2006</v>
      </c>
      <c r="E2985" s="7" t="str">
        <f t="shared" si="125"/>
        <v>2000s</v>
      </c>
      <c r="F2985" s="9">
        <v>71904</v>
      </c>
      <c r="G2985" s="11">
        <v>18</v>
      </c>
      <c r="H2985" s="2" t="s">
        <v>1887</v>
      </c>
      <c r="I2985" s="2" t="s">
        <v>6389</v>
      </c>
      <c r="N2985" s="11">
        <v>806</v>
      </c>
      <c r="O2985" s="11">
        <v>18</v>
      </c>
      <c r="P2985" s="2" t="s">
        <v>18</v>
      </c>
      <c r="Q2985" s="2" t="s">
        <v>19</v>
      </c>
      <c r="R2985" s="14">
        <v>2500000</v>
      </c>
      <c r="S2985" s="9">
        <f t="shared" si="124"/>
        <v>-2428096</v>
      </c>
    </row>
    <row r="2986" spans="1:19" ht="13.2">
      <c r="A2986" s="2" t="s">
        <v>1866</v>
      </c>
      <c r="B2986" s="2" t="s">
        <v>4865</v>
      </c>
      <c r="C2986" s="5">
        <v>5.7</v>
      </c>
      <c r="D2986" s="7">
        <v>2014</v>
      </c>
      <c r="E2986" s="7" t="str">
        <f t="shared" si="125"/>
        <v>2010s</v>
      </c>
      <c r="F2986" s="9">
        <v>15155772</v>
      </c>
      <c r="G2986" s="11">
        <v>107</v>
      </c>
      <c r="H2986" s="2" t="s">
        <v>750</v>
      </c>
      <c r="I2986" s="2" t="s">
        <v>3665</v>
      </c>
      <c r="N2986" s="11">
        <v>8895</v>
      </c>
      <c r="O2986" s="11">
        <v>48</v>
      </c>
      <c r="P2986" s="2" t="s">
        <v>18</v>
      </c>
      <c r="Q2986" s="2" t="s">
        <v>19</v>
      </c>
      <c r="R2986" s="14">
        <v>18000000</v>
      </c>
      <c r="S2986" s="9">
        <f t="shared" si="124"/>
        <v>-2844228</v>
      </c>
    </row>
    <row r="2987" spans="1:19" ht="13.2">
      <c r="A2987" s="2" t="s">
        <v>5638</v>
      </c>
      <c r="B2987" s="2" t="s">
        <v>5639</v>
      </c>
      <c r="C2987" s="5">
        <v>5.7</v>
      </c>
      <c r="D2987" s="7">
        <v>2000</v>
      </c>
      <c r="E2987" s="7" t="str">
        <f t="shared" si="125"/>
        <v>2000s</v>
      </c>
      <c r="F2987" s="9">
        <v>6982680</v>
      </c>
      <c r="G2987" s="11">
        <v>29</v>
      </c>
      <c r="H2987" s="2" t="s">
        <v>555</v>
      </c>
      <c r="I2987" s="2" t="s">
        <v>350</v>
      </c>
      <c r="N2987" s="11">
        <v>6965</v>
      </c>
      <c r="O2987" s="11">
        <v>69</v>
      </c>
      <c r="P2987" s="2" t="s">
        <v>18</v>
      </c>
      <c r="Q2987" s="2" t="s">
        <v>19</v>
      </c>
      <c r="R2987" s="14">
        <v>10000000</v>
      </c>
      <c r="S2987" s="9">
        <f t="shared" si="124"/>
        <v>-3017320</v>
      </c>
    </row>
    <row r="2988" spans="1:19" ht="13.2">
      <c r="A2988" s="2" t="s">
        <v>5165</v>
      </c>
      <c r="B2988" s="2" t="s">
        <v>6684</v>
      </c>
      <c r="C2988" s="5">
        <v>5.7</v>
      </c>
      <c r="D2988" s="7">
        <v>2013</v>
      </c>
      <c r="E2988" s="7" t="str">
        <f t="shared" si="125"/>
        <v>2010s</v>
      </c>
      <c r="F2988" s="9">
        <v>778565</v>
      </c>
      <c r="G2988" s="11">
        <v>440</v>
      </c>
      <c r="H2988" s="2" t="s">
        <v>1001</v>
      </c>
      <c r="I2988" s="2" t="s">
        <v>2008</v>
      </c>
      <c r="N2988" s="11">
        <v>83234</v>
      </c>
      <c r="O2988" s="11">
        <v>475</v>
      </c>
      <c r="P2988" s="2" t="s">
        <v>18</v>
      </c>
      <c r="Q2988" s="2" t="s">
        <v>3402</v>
      </c>
      <c r="R2988" s="14">
        <v>4800000</v>
      </c>
      <c r="S2988" s="9">
        <f t="shared" si="124"/>
        <v>-4021435</v>
      </c>
    </row>
    <row r="2989" spans="1:19" ht="13.2">
      <c r="A2989" s="2" t="s">
        <v>582</v>
      </c>
      <c r="B2989" s="2" t="s">
        <v>584</v>
      </c>
      <c r="C2989" s="5">
        <v>5.7</v>
      </c>
      <c r="D2989" s="7">
        <v>2003</v>
      </c>
      <c r="E2989" s="7" t="str">
        <f t="shared" si="125"/>
        <v>2000s</v>
      </c>
      <c r="F2989" s="9">
        <v>132122995</v>
      </c>
      <c r="G2989" s="11">
        <v>267</v>
      </c>
      <c r="H2989" s="2" t="s">
        <v>365</v>
      </c>
      <c r="I2989" s="2" t="s">
        <v>583</v>
      </c>
      <c r="N2989" s="11">
        <v>212106</v>
      </c>
      <c r="O2989" s="11">
        <v>1445</v>
      </c>
      <c r="P2989" s="2" t="s">
        <v>18</v>
      </c>
      <c r="Q2989" s="2" t="s">
        <v>19</v>
      </c>
      <c r="R2989" s="14">
        <v>137000000</v>
      </c>
      <c r="S2989" s="9">
        <f t="shared" si="124"/>
        <v>-4877005</v>
      </c>
    </row>
    <row r="2990" spans="1:19" ht="13.2">
      <c r="A2990" s="2" t="s">
        <v>6463</v>
      </c>
      <c r="B2990" s="2" t="s">
        <v>6464</v>
      </c>
      <c r="C2990" s="5">
        <v>5.7</v>
      </c>
      <c r="D2990" s="7">
        <v>2010</v>
      </c>
      <c r="E2990" s="7" t="str">
        <f t="shared" si="125"/>
        <v>2010s</v>
      </c>
      <c r="F2990" s="9">
        <v>399611</v>
      </c>
      <c r="G2990" s="11">
        <v>16</v>
      </c>
      <c r="H2990" s="2" t="s">
        <v>852</v>
      </c>
      <c r="I2990" s="2" t="s">
        <v>2914</v>
      </c>
      <c r="N2990" s="11">
        <v>1245</v>
      </c>
      <c r="O2990" s="11">
        <v>29</v>
      </c>
      <c r="P2990" s="2" t="s">
        <v>18</v>
      </c>
      <c r="Q2990" s="2" t="s">
        <v>19</v>
      </c>
      <c r="R2990" s="14">
        <v>6000000</v>
      </c>
      <c r="S2990" s="9">
        <f t="shared" si="124"/>
        <v>-5600389</v>
      </c>
    </row>
    <row r="2991" spans="1:19" ht="13.2">
      <c r="A2991" s="2" t="s">
        <v>947</v>
      </c>
      <c r="B2991" s="2" t="s">
        <v>2036</v>
      </c>
      <c r="C2991" s="5">
        <v>5.7</v>
      </c>
      <c r="D2991" s="7">
        <v>1997</v>
      </c>
      <c r="E2991" s="7" t="str">
        <f t="shared" si="125"/>
        <v>1990s</v>
      </c>
      <c r="F2991" s="9">
        <v>33927476</v>
      </c>
      <c r="G2991" s="11">
        <v>95</v>
      </c>
      <c r="H2991" s="2" t="s">
        <v>2034</v>
      </c>
      <c r="I2991" s="2" t="s">
        <v>2035</v>
      </c>
      <c r="N2991" s="11">
        <v>19176</v>
      </c>
      <c r="O2991" s="11">
        <v>165</v>
      </c>
      <c r="P2991" s="2" t="s">
        <v>18</v>
      </c>
      <c r="Q2991" s="2" t="s">
        <v>30</v>
      </c>
      <c r="R2991" s="14">
        <v>40000000</v>
      </c>
      <c r="S2991" s="9">
        <f t="shared" si="124"/>
        <v>-6072524</v>
      </c>
    </row>
    <row r="2992" spans="1:19" ht="13.2">
      <c r="A2992" s="2" t="s">
        <v>1384</v>
      </c>
      <c r="B2992" s="2" t="s">
        <v>2973</v>
      </c>
      <c r="C2992" s="5">
        <v>5.7</v>
      </c>
      <c r="D2992" s="7">
        <v>2008</v>
      </c>
      <c r="E2992" s="7" t="str">
        <f t="shared" si="125"/>
        <v>2000s</v>
      </c>
      <c r="F2992" s="9">
        <v>32853640</v>
      </c>
      <c r="G2992" s="11">
        <v>146</v>
      </c>
      <c r="H2992" s="2" t="s">
        <v>1278</v>
      </c>
      <c r="I2992" s="2" t="s">
        <v>640</v>
      </c>
      <c r="N2992" s="11">
        <v>50199</v>
      </c>
      <c r="O2992" s="11">
        <v>101</v>
      </c>
      <c r="P2992" s="2" t="s">
        <v>18</v>
      </c>
      <c r="Q2992" s="2" t="s">
        <v>19</v>
      </c>
      <c r="R2992" s="14">
        <v>40000000</v>
      </c>
      <c r="S2992" s="9">
        <f t="shared" si="124"/>
        <v>-7146360</v>
      </c>
    </row>
    <row r="2993" spans="1:19" ht="13.2">
      <c r="A2993" s="2" t="s">
        <v>4851</v>
      </c>
      <c r="B2993" s="2" t="s">
        <v>6059</v>
      </c>
      <c r="C2993" s="5">
        <v>5.7</v>
      </c>
      <c r="D2993" s="7">
        <v>2005</v>
      </c>
      <c r="E2993" s="7" t="str">
        <f t="shared" si="125"/>
        <v>2000s</v>
      </c>
      <c r="F2993" s="9">
        <v>1530535</v>
      </c>
      <c r="G2993" s="11">
        <v>100</v>
      </c>
      <c r="H2993" s="2" t="s">
        <v>750</v>
      </c>
      <c r="I2993" s="2" t="s">
        <v>574</v>
      </c>
      <c r="N2993" s="11">
        <v>7833</v>
      </c>
      <c r="O2993" s="11">
        <v>63</v>
      </c>
      <c r="P2993" s="2" t="s">
        <v>18</v>
      </c>
      <c r="Q2993" s="2" t="s">
        <v>19</v>
      </c>
      <c r="R2993" s="14">
        <v>9000000</v>
      </c>
      <c r="S2993" s="9">
        <f t="shared" si="124"/>
        <v>-7469465</v>
      </c>
    </row>
    <row r="2994" spans="1:19" ht="13.2">
      <c r="A2994" s="2" t="s">
        <v>3877</v>
      </c>
      <c r="B2994" s="2" t="s">
        <v>3878</v>
      </c>
      <c r="C2994" s="5">
        <v>5.7</v>
      </c>
      <c r="D2994" s="7">
        <v>2014</v>
      </c>
      <c r="E2994" s="7" t="str">
        <f t="shared" si="125"/>
        <v>2010s</v>
      </c>
      <c r="F2994" s="9">
        <v>20285518</v>
      </c>
      <c r="G2994" s="11">
        <v>177</v>
      </c>
      <c r="H2994" s="2" t="s">
        <v>267</v>
      </c>
      <c r="I2994" s="2" t="s">
        <v>199</v>
      </c>
      <c r="N2994" s="11">
        <v>32103</v>
      </c>
      <c r="O2994" s="11">
        <v>112</v>
      </c>
      <c r="P2994" s="2" t="s">
        <v>18</v>
      </c>
      <c r="Q2994" s="2" t="s">
        <v>771</v>
      </c>
      <c r="R2994" s="14">
        <v>28000000</v>
      </c>
      <c r="S2994" s="9">
        <f t="shared" si="124"/>
        <v>-7714482</v>
      </c>
    </row>
    <row r="2995" spans="1:19" ht="13.2">
      <c r="A2995" s="2" t="s">
        <v>5957</v>
      </c>
      <c r="B2995" s="2" t="s">
        <v>5958</v>
      </c>
      <c r="C2995" s="5">
        <v>5.7</v>
      </c>
      <c r="D2995" s="7">
        <v>2000</v>
      </c>
      <c r="E2995" s="7" t="str">
        <f t="shared" si="125"/>
        <v>2000s</v>
      </c>
      <c r="F2995" s="9">
        <v>1631839</v>
      </c>
      <c r="G2995" s="11">
        <v>49</v>
      </c>
      <c r="H2995" s="2" t="s">
        <v>2030</v>
      </c>
      <c r="I2995" s="2" t="s">
        <v>137</v>
      </c>
      <c r="N2995" s="11">
        <v>5936</v>
      </c>
      <c r="O2995" s="11">
        <v>91</v>
      </c>
      <c r="P2995" s="2" t="s">
        <v>18</v>
      </c>
      <c r="Q2995" s="2" t="s">
        <v>19</v>
      </c>
      <c r="R2995" s="14">
        <v>10000000</v>
      </c>
      <c r="S2995" s="9">
        <f t="shared" si="124"/>
        <v>-8368161</v>
      </c>
    </row>
    <row r="2996" spans="1:19" ht="13.2">
      <c r="A2996" s="2" t="s">
        <v>4355</v>
      </c>
      <c r="B2996" s="2" t="s">
        <v>4356</v>
      </c>
      <c r="C2996" s="5">
        <v>5.7</v>
      </c>
      <c r="D2996" s="7">
        <v>2000</v>
      </c>
      <c r="E2996" s="7" t="str">
        <f t="shared" si="125"/>
        <v>2000s</v>
      </c>
      <c r="F2996" s="9">
        <v>13555988</v>
      </c>
      <c r="G2996" s="11">
        <v>38</v>
      </c>
      <c r="H2996" s="2" t="s">
        <v>441</v>
      </c>
      <c r="I2996" s="2" t="s">
        <v>1173</v>
      </c>
      <c r="N2996" s="11">
        <v>7242</v>
      </c>
      <c r="O2996" s="11">
        <v>38</v>
      </c>
      <c r="P2996" s="2" t="s">
        <v>18</v>
      </c>
      <c r="Q2996" s="2" t="s">
        <v>431</v>
      </c>
      <c r="R2996" s="14">
        <v>22000000</v>
      </c>
      <c r="S2996" s="9">
        <f t="shared" si="124"/>
        <v>-8444012</v>
      </c>
    </row>
    <row r="2997" spans="1:19" ht="13.2">
      <c r="A2997" s="2" t="s">
        <v>3117</v>
      </c>
      <c r="B2997" s="2" t="s">
        <v>3118</v>
      </c>
      <c r="C2997" s="5">
        <v>5.7</v>
      </c>
      <c r="D2997" s="7">
        <v>1996</v>
      </c>
      <c r="E2997" s="7" t="str">
        <f t="shared" si="125"/>
        <v>1990s</v>
      </c>
      <c r="F2997" s="9">
        <v>30400000</v>
      </c>
      <c r="G2997" s="11">
        <v>23</v>
      </c>
      <c r="H2997" s="2" t="s">
        <v>869</v>
      </c>
      <c r="I2997" s="2" t="s">
        <v>1436</v>
      </c>
      <c r="N2997" s="11">
        <v>17810</v>
      </c>
      <c r="O2997" s="11">
        <v>73</v>
      </c>
      <c r="P2997" s="2" t="s">
        <v>18</v>
      </c>
      <c r="Q2997" s="2" t="s">
        <v>19</v>
      </c>
      <c r="R2997" s="14">
        <v>39000000</v>
      </c>
      <c r="S2997" s="9">
        <f t="shared" si="124"/>
        <v>-8600000</v>
      </c>
    </row>
    <row r="2998" spans="1:19" ht="13.2">
      <c r="A2998" s="2" t="s">
        <v>6082</v>
      </c>
      <c r="B2998" s="2" t="s">
        <v>6083</v>
      </c>
      <c r="C2998" s="5">
        <v>5.7</v>
      </c>
      <c r="D2998" s="7">
        <v>2014</v>
      </c>
      <c r="E2998" s="7" t="str">
        <f t="shared" si="125"/>
        <v>2010s</v>
      </c>
      <c r="F2998" s="9">
        <v>162</v>
      </c>
      <c r="G2998" s="11">
        <v>66</v>
      </c>
      <c r="H2998" s="2" t="s">
        <v>200</v>
      </c>
      <c r="I2998" s="2" t="s">
        <v>2908</v>
      </c>
      <c r="N2998" s="11">
        <v>5228</v>
      </c>
      <c r="O2998" s="11">
        <v>38</v>
      </c>
      <c r="P2998" s="2" t="s">
        <v>18</v>
      </c>
      <c r="Q2998" s="2" t="s">
        <v>5310</v>
      </c>
      <c r="R2998" s="14">
        <v>9000000</v>
      </c>
      <c r="S2998" s="9">
        <f t="shared" si="124"/>
        <v>-8999838</v>
      </c>
    </row>
    <row r="2999" spans="1:19" ht="13.2">
      <c r="A2999" s="2" t="s">
        <v>2118</v>
      </c>
      <c r="B2999" s="2" t="s">
        <v>2121</v>
      </c>
      <c r="C2999" s="5">
        <v>5.7</v>
      </c>
      <c r="D2999" s="7">
        <v>1988</v>
      </c>
      <c r="E2999" s="7" t="str">
        <f t="shared" si="125"/>
        <v>1980s</v>
      </c>
      <c r="F2999" s="9">
        <v>53715611</v>
      </c>
      <c r="G2999" s="11">
        <v>84</v>
      </c>
      <c r="H2999" s="2" t="s">
        <v>2120</v>
      </c>
      <c r="I2999" s="2" t="s">
        <v>930</v>
      </c>
      <c r="N2999" s="11">
        <v>92106</v>
      </c>
      <c r="O2999" s="11">
        <v>171</v>
      </c>
      <c r="P2999" s="2" t="s">
        <v>18</v>
      </c>
      <c r="Q2999" s="2" t="s">
        <v>19</v>
      </c>
      <c r="R2999" s="14">
        <v>63000000</v>
      </c>
      <c r="S2999" s="9">
        <f t="shared" si="124"/>
        <v>-9284389</v>
      </c>
    </row>
    <row r="3000" spans="1:19" ht="13.2">
      <c r="A3000" s="2" t="s">
        <v>5972</v>
      </c>
      <c r="B3000" s="2" t="s">
        <v>5973</v>
      </c>
      <c r="C3000" s="5">
        <v>5.7</v>
      </c>
      <c r="D3000" s="7">
        <v>2008</v>
      </c>
      <c r="E3000" s="7" t="str">
        <f t="shared" si="125"/>
        <v>2000s</v>
      </c>
      <c r="F3000" s="9">
        <v>578527</v>
      </c>
      <c r="G3000" s="11">
        <v>79</v>
      </c>
      <c r="H3000" s="2" t="s">
        <v>903</v>
      </c>
      <c r="I3000" s="2" t="s">
        <v>3378</v>
      </c>
      <c r="N3000" s="11">
        <v>20008</v>
      </c>
      <c r="O3000" s="11">
        <v>112</v>
      </c>
      <c r="P3000" s="2" t="s">
        <v>18</v>
      </c>
      <c r="Q3000" s="2" t="s">
        <v>19</v>
      </c>
      <c r="R3000" s="14">
        <v>10000000</v>
      </c>
      <c r="S3000" s="9">
        <f t="shared" si="124"/>
        <v>-9421473</v>
      </c>
    </row>
    <row r="3001" spans="1:19" ht="13.2">
      <c r="A3001" s="2" t="s">
        <v>2984</v>
      </c>
      <c r="B3001" s="2" t="s">
        <v>2985</v>
      </c>
      <c r="C3001" s="5">
        <v>5.7</v>
      </c>
      <c r="D3001" s="7">
        <v>2000</v>
      </c>
      <c r="E3001" s="7" t="str">
        <f t="shared" si="125"/>
        <v>2000s</v>
      </c>
      <c r="F3001" s="9">
        <v>30199105</v>
      </c>
      <c r="G3001" s="11">
        <v>110</v>
      </c>
      <c r="H3001" s="2" t="s">
        <v>1622</v>
      </c>
      <c r="I3001" s="2" t="s">
        <v>1474</v>
      </c>
      <c r="N3001" s="11">
        <v>25346</v>
      </c>
      <c r="O3001" s="11">
        <v>167</v>
      </c>
      <c r="P3001" s="2" t="s">
        <v>18</v>
      </c>
      <c r="Q3001" s="2" t="s">
        <v>19</v>
      </c>
      <c r="R3001" s="14">
        <v>40000000</v>
      </c>
      <c r="S3001" s="9">
        <f t="shared" si="124"/>
        <v>-9800895</v>
      </c>
    </row>
    <row r="3002" spans="1:19" ht="13.2">
      <c r="A3002" s="2" t="s">
        <v>2213</v>
      </c>
      <c r="B3002" s="2" t="s">
        <v>3208</v>
      </c>
      <c r="C3002" s="5">
        <v>5.7</v>
      </c>
      <c r="D3002" s="7">
        <v>2000</v>
      </c>
      <c r="E3002" s="7" t="str">
        <f t="shared" si="125"/>
        <v>2000s</v>
      </c>
      <c r="F3002" s="9">
        <v>23360779</v>
      </c>
      <c r="G3002" s="11">
        <v>126</v>
      </c>
      <c r="H3002" s="2" t="s">
        <v>3207</v>
      </c>
      <c r="I3002" s="2" t="s">
        <v>435</v>
      </c>
      <c r="N3002" s="11">
        <v>31113</v>
      </c>
      <c r="O3002" s="11">
        <v>212</v>
      </c>
      <c r="P3002" s="2" t="s">
        <v>18</v>
      </c>
      <c r="Q3002" s="2" t="s">
        <v>19</v>
      </c>
      <c r="R3002" s="14">
        <v>34000000</v>
      </c>
      <c r="S3002" s="9">
        <f t="shared" si="124"/>
        <v>-10639221</v>
      </c>
    </row>
    <row r="3003" spans="1:19" ht="13.2">
      <c r="A3003" s="2" t="s">
        <v>2923</v>
      </c>
      <c r="B3003" s="2" t="s">
        <v>4613</v>
      </c>
      <c r="C3003" s="5">
        <v>5.7</v>
      </c>
      <c r="D3003" s="7">
        <v>2009</v>
      </c>
      <c r="E3003" s="7" t="str">
        <f t="shared" si="125"/>
        <v>2000s</v>
      </c>
      <c r="F3003" s="9">
        <v>15988876</v>
      </c>
      <c r="G3003" s="11">
        <v>107</v>
      </c>
      <c r="H3003" s="2" t="s">
        <v>200</v>
      </c>
      <c r="I3003" s="2" t="s">
        <v>2896</v>
      </c>
      <c r="N3003" s="11">
        <v>26236</v>
      </c>
      <c r="O3003" s="11">
        <v>110</v>
      </c>
      <c r="P3003" s="2" t="s">
        <v>18</v>
      </c>
      <c r="Q3003" s="2" t="s">
        <v>19</v>
      </c>
      <c r="R3003" s="14">
        <v>27000000</v>
      </c>
      <c r="S3003" s="9">
        <f t="shared" si="124"/>
        <v>-11011124</v>
      </c>
    </row>
    <row r="3004" spans="1:19" ht="13.2">
      <c r="A3004" s="2" t="s">
        <v>5070</v>
      </c>
      <c r="B3004" s="2" t="s">
        <v>5386</v>
      </c>
      <c r="C3004" s="5">
        <v>5.7</v>
      </c>
      <c r="D3004" s="7">
        <v>1995</v>
      </c>
      <c r="E3004" s="7" t="str">
        <f t="shared" si="125"/>
        <v>1990s</v>
      </c>
      <c r="F3004" s="9">
        <v>2474000</v>
      </c>
      <c r="G3004" s="11">
        <v>20</v>
      </c>
      <c r="H3004" s="2" t="s">
        <v>2782</v>
      </c>
      <c r="I3004" s="2" t="s">
        <v>961</v>
      </c>
      <c r="N3004" s="11">
        <v>2427</v>
      </c>
      <c r="O3004" s="11">
        <v>27</v>
      </c>
      <c r="P3004" s="2" t="s">
        <v>18</v>
      </c>
      <c r="Q3004" s="2" t="s">
        <v>771</v>
      </c>
      <c r="R3004" s="14">
        <v>14000000</v>
      </c>
      <c r="S3004" s="9">
        <f t="shared" si="124"/>
        <v>-11526000</v>
      </c>
    </row>
    <row r="3005" spans="1:19" ht="13.2">
      <c r="A3005" s="2" t="s">
        <v>1361</v>
      </c>
      <c r="B3005" s="2" t="s">
        <v>2997</v>
      </c>
      <c r="C3005" s="5">
        <v>5.7</v>
      </c>
      <c r="D3005" s="7">
        <v>2007</v>
      </c>
      <c r="E3005" s="7" t="str">
        <f t="shared" si="125"/>
        <v>2000s</v>
      </c>
      <c r="F3005" s="9">
        <v>25117498</v>
      </c>
      <c r="G3005" s="11">
        <v>190</v>
      </c>
      <c r="H3005" s="2" t="s">
        <v>2554</v>
      </c>
      <c r="I3005" s="2" t="s">
        <v>1677</v>
      </c>
      <c r="N3005" s="11">
        <v>37412</v>
      </c>
      <c r="O3005" s="11">
        <v>178</v>
      </c>
      <c r="P3005" s="2" t="s">
        <v>18</v>
      </c>
      <c r="Q3005" s="2" t="s">
        <v>19</v>
      </c>
      <c r="R3005" s="14">
        <v>40000000</v>
      </c>
      <c r="S3005" s="9">
        <f t="shared" si="124"/>
        <v>-14882502</v>
      </c>
    </row>
    <row r="3006" spans="1:19" ht="13.2">
      <c r="A3006" s="2" t="s">
        <v>947</v>
      </c>
      <c r="B3006" s="2" t="s">
        <v>950</v>
      </c>
      <c r="C3006" s="5">
        <v>5.7</v>
      </c>
      <c r="D3006" s="7">
        <v>1999</v>
      </c>
      <c r="E3006" s="7" t="str">
        <f t="shared" si="125"/>
        <v>1990s</v>
      </c>
      <c r="F3006" s="9">
        <v>66862068</v>
      </c>
      <c r="G3006" s="11">
        <v>174</v>
      </c>
      <c r="H3006" s="2" t="s">
        <v>949</v>
      </c>
      <c r="I3006" s="2" t="s">
        <v>15</v>
      </c>
      <c r="N3006" s="11">
        <v>89509</v>
      </c>
      <c r="O3006" s="11">
        <v>524</v>
      </c>
      <c r="P3006" s="2" t="s">
        <v>18</v>
      </c>
      <c r="Q3006" s="2" t="s">
        <v>19</v>
      </c>
      <c r="R3006" s="14">
        <v>83000000</v>
      </c>
      <c r="S3006" s="9">
        <f t="shared" si="124"/>
        <v>-16137932</v>
      </c>
    </row>
    <row r="3007" spans="1:19" ht="13.2">
      <c r="A3007" s="2" t="s">
        <v>4774</v>
      </c>
      <c r="B3007" s="2" t="s">
        <v>4777</v>
      </c>
      <c r="C3007" s="5">
        <v>5.7</v>
      </c>
      <c r="D3007" s="7">
        <v>1993</v>
      </c>
      <c r="E3007" s="7" t="str">
        <f t="shared" si="125"/>
        <v>1990s</v>
      </c>
      <c r="F3007" s="9">
        <v>2119994</v>
      </c>
      <c r="G3007" s="11">
        <v>10</v>
      </c>
      <c r="H3007" s="2" t="s">
        <v>4775</v>
      </c>
      <c r="I3007" s="2" t="s">
        <v>4776</v>
      </c>
      <c r="N3007" s="11">
        <v>1153</v>
      </c>
      <c r="O3007" s="11">
        <v>15</v>
      </c>
      <c r="P3007" s="2" t="s">
        <v>18</v>
      </c>
      <c r="Q3007" s="2" t="s">
        <v>19</v>
      </c>
      <c r="R3007" s="14">
        <v>19000000</v>
      </c>
      <c r="S3007" s="9">
        <f t="shared" si="124"/>
        <v>-16880006</v>
      </c>
    </row>
    <row r="3008" spans="1:19" ht="13.2">
      <c r="A3008" s="2" t="s">
        <v>1163</v>
      </c>
      <c r="B3008" s="2" t="s">
        <v>3369</v>
      </c>
      <c r="C3008" s="5">
        <v>5.7</v>
      </c>
      <c r="D3008" s="7">
        <v>1991</v>
      </c>
      <c r="E3008" s="7" t="str">
        <f t="shared" si="125"/>
        <v>1990s</v>
      </c>
      <c r="F3008" s="9">
        <v>14587732</v>
      </c>
      <c r="G3008" s="11">
        <v>13</v>
      </c>
      <c r="H3008" s="2" t="s">
        <v>989</v>
      </c>
      <c r="I3008" s="2" t="s">
        <v>3368</v>
      </c>
      <c r="N3008" s="11">
        <v>4795</v>
      </c>
      <c r="O3008" s="11">
        <v>39</v>
      </c>
      <c r="P3008" s="2" t="s">
        <v>18</v>
      </c>
      <c r="Q3008" s="2" t="s">
        <v>19</v>
      </c>
      <c r="R3008" s="14">
        <v>35000000</v>
      </c>
      <c r="S3008" s="9">
        <f t="shared" si="124"/>
        <v>-20412268</v>
      </c>
    </row>
    <row r="3009" spans="1:19" ht="13.2">
      <c r="A3009" s="2" t="s">
        <v>692</v>
      </c>
      <c r="B3009" s="2" t="s">
        <v>1135</v>
      </c>
      <c r="C3009" s="5">
        <v>5.7</v>
      </c>
      <c r="D3009" s="7">
        <v>2000</v>
      </c>
      <c r="E3009" s="7" t="str">
        <f t="shared" si="125"/>
        <v>2000s</v>
      </c>
      <c r="F3009" s="9">
        <v>73209340</v>
      </c>
      <c r="G3009" s="11">
        <v>180</v>
      </c>
      <c r="H3009" s="2" t="s">
        <v>1133</v>
      </c>
      <c r="I3009" s="2" t="s">
        <v>1134</v>
      </c>
      <c r="N3009" s="11">
        <v>101834</v>
      </c>
      <c r="O3009" s="11">
        <v>628</v>
      </c>
      <c r="P3009" s="2" t="s">
        <v>18</v>
      </c>
      <c r="Q3009" s="2" t="s">
        <v>19</v>
      </c>
      <c r="R3009" s="14">
        <v>95000000</v>
      </c>
      <c r="S3009" s="9">
        <f t="shared" si="124"/>
        <v>-21790660</v>
      </c>
    </row>
    <row r="3010" spans="1:19" ht="13.2">
      <c r="A3010" s="2" t="s">
        <v>2180</v>
      </c>
      <c r="B3010" s="2" t="s">
        <v>3430</v>
      </c>
      <c r="C3010" s="5">
        <v>5.7</v>
      </c>
      <c r="D3010" s="7">
        <v>2012</v>
      </c>
      <c r="E3010" s="7" t="str">
        <f t="shared" si="125"/>
        <v>2010s</v>
      </c>
      <c r="F3010" s="9">
        <v>13101142</v>
      </c>
      <c r="G3010" s="11">
        <v>135</v>
      </c>
      <c r="H3010" s="2" t="s">
        <v>1871</v>
      </c>
      <c r="I3010" s="2" t="s">
        <v>361</v>
      </c>
      <c r="N3010" s="11">
        <v>23916</v>
      </c>
      <c r="O3010" s="11">
        <v>50</v>
      </c>
      <c r="P3010" s="2" t="s">
        <v>18</v>
      </c>
      <c r="Q3010" s="2" t="s">
        <v>19</v>
      </c>
      <c r="R3010" s="14">
        <v>35000000</v>
      </c>
      <c r="S3010" s="9">
        <f t="shared" ref="S3010:S3073" si="126">F3010-R3010</f>
        <v>-21898858</v>
      </c>
    </row>
    <row r="3011" spans="1:19" ht="13.2">
      <c r="A3011" s="2" t="s">
        <v>1523</v>
      </c>
      <c r="B3011" s="2" t="s">
        <v>3930</v>
      </c>
      <c r="C3011" s="5">
        <v>5.7</v>
      </c>
      <c r="D3011" s="7">
        <v>2008</v>
      </c>
      <c r="E3011" s="7" t="str">
        <f t="shared" ref="E3011:E3074" si="127">LEFT(D3011,3)&amp;"0s"</f>
        <v>2000s</v>
      </c>
      <c r="F3011" s="9">
        <v>1089365</v>
      </c>
      <c r="G3011" s="11">
        <v>137</v>
      </c>
      <c r="H3011" s="2" t="s">
        <v>1278</v>
      </c>
      <c r="I3011" s="2" t="s">
        <v>910</v>
      </c>
      <c r="N3011" s="11">
        <v>23767</v>
      </c>
      <c r="O3011" s="11">
        <v>111</v>
      </c>
      <c r="P3011" s="2" t="s">
        <v>18</v>
      </c>
      <c r="Q3011" s="2" t="s">
        <v>19</v>
      </c>
      <c r="R3011" s="14">
        <v>25000000</v>
      </c>
      <c r="S3011" s="9">
        <f t="shared" si="126"/>
        <v>-23910635</v>
      </c>
    </row>
    <row r="3012" spans="1:19" ht="13.2">
      <c r="A3012" s="2" t="s">
        <v>293</v>
      </c>
      <c r="B3012" s="2" t="s">
        <v>3385</v>
      </c>
      <c r="C3012" s="5">
        <v>5.7</v>
      </c>
      <c r="D3012" s="7">
        <v>2014</v>
      </c>
      <c r="E3012" s="7" t="str">
        <f t="shared" si="127"/>
        <v>2010s</v>
      </c>
      <c r="F3012" s="9">
        <v>10499968</v>
      </c>
      <c r="G3012" s="11">
        <v>233</v>
      </c>
      <c r="H3012" s="2" t="s">
        <v>267</v>
      </c>
      <c r="I3012" s="2" t="s">
        <v>208</v>
      </c>
      <c r="N3012" s="11">
        <v>47498</v>
      </c>
      <c r="O3012" s="11">
        <v>212</v>
      </c>
      <c r="P3012" s="2" t="s">
        <v>18</v>
      </c>
      <c r="Q3012" s="2" t="s">
        <v>19</v>
      </c>
      <c r="R3012" s="14">
        <v>35000000</v>
      </c>
      <c r="S3012" s="9">
        <f t="shared" si="126"/>
        <v>-24500032</v>
      </c>
    </row>
    <row r="3013" spans="1:19" ht="13.2">
      <c r="A3013" s="2" t="s">
        <v>2487</v>
      </c>
      <c r="B3013" s="2" t="s">
        <v>2488</v>
      </c>
      <c r="C3013" s="5">
        <v>5.7</v>
      </c>
      <c r="D3013" s="7">
        <v>1996</v>
      </c>
      <c r="E3013" s="7" t="str">
        <f t="shared" si="127"/>
        <v>1990s</v>
      </c>
      <c r="F3013" s="9">
        <v>25407250</v>
      </c>
      <c r="G3013" s="11">
        <v>104</v>
      </c>
      <c r="H3013" s="2" t="s">
        <v>136</v>
      </c>
      <c r="I3013" s="2" t="s">
        <v>165</v>
      </c>
      <c r="N3013" s="11">
        <v>54021</v>
      </c>
      <c r="O3013" s="11">
        <v>227</v>
      </c>
      <c r="P3013" s="2" t="s">
        <v>18</v>
      </c>
      <c r="Q3013" s="2" t="s">
        <v>19</v>
      </c>
      <c r="R3013" s="14">
        <v>50000000</v>
      </c>
      <c r="S3013" s="9">
        <f t="shared" si="126"/>
        <v>-24592750</v>
      </c>
    </row>
    <row r="3014" spans="1:19" ht="13.2">
      <c r="A3014" s="2" t="s">
        <v>1816</v>
      </c>
      <c r="B3014" s="2" t="s">
        <v>4217</v>
      </c>
      <c r="C3014" s="5">
        <v>5.7</v>
      </c>
      <c r="D3014" s="7">
        <v>2010</v>
      </c>
      <c r="E3014" s="7" t="str">
        <f t="shared" si="127"/>
        <v>2010s</v>
      </c>
      <c r="F3014" s="9">
        <v>134904</v>
      </c>
      <c r="G3014" s="11">
        <v>49</v>
      </c>
      <c r="H3014" s="2" t="s">
        <v>2122</v>
      </c>
      <c r="I3014" s="2" t="s">
        <v>4216</v>
      </c>
      <c r="N3014" s="11">
        <v>2395</v>
      </c>
      <c r="O3014" s="11">
        <v>17</v>
      </c>
      <c r="P3014" s="2" t="s">
        <v>18</v>
      </c>
      <c r="Q3014" s="2" t="s">
        <v>19</v>
      </c>
      <c r="R3014" s="14">
        <v>25000000</v>
      </c>
      <c r="S3014" s="9">
        <f t="shared" si="126"/>
        <v>-24865096</v>
      </c>
    </row>
    <row r="3015" spans="1:19" ht="13.2">
      <c r="A3015" s="2" t="s">
        <v>2050</v>
      </c>
      <c r="B3015" s="2" t="s">
        <v>2053</v>
      </c>
      <c r="C3015" s="5">
        <v>5.7</v>
      </c>
      <c r="D3015" s="7">
        <v>2011</v>
      </c>
      <c r="E3015" s="7" t="str">
        <f t="shared" si="127"/>
        <v>2010s</v>
      </c>
      <c r="F3015" s="9">
        <v>29136626</v>
      </c>
      <c r="G3015" s="11">
        <v>225</v>
      </c>
      <c r="H3015" s="2" t="s">
        <v>2051</v>
      </c>
      <c r="I3015" s="2" t="s">
        <v>2052</v>
      </c>
      <c r="N3015" s="11">
        <v>97089</v>
      </c>
      <c r="O3015" s="11">
        <v>233</v>
      </c>
      <c r="P3015" s="2" t="s">
        <v>18</v>
      </c>
      <c r="Q3015" s="2" t="s">
        <v>19</v>
      </c>
      <c r="R3015" s="14">
        <v>60000000</v>
      </c>
      <c r="S3015" s="9">
        <f t="shared" si="126"/>
        <v>-30863374</v>
      </c>
    </row>
    <row r="3016" spans="1:19" ht="13.2">
      <c r="A3016" s="2" t="s">
        <v>2221</v>
      </c>
      <c r="B3016" s="2" t="s">
        <v>2222</v>
      </c>
      <c r="C3016" s="5">
        <v>5.7</v>
      </c>
      <c r="D3016" s="7">
        <v>2012</v>
      </c>
      <c r="E3016" s="7" t="str">
        <f t="shared" si="127"/>
        <v>2010s</v>
      </c>
      <c r="F3016" s="9">
        <v>34350553</v>
      </c>
      <c r="G3016" s="11">
        <v>265</v>
      </c>
      <c r="H3016" s="2" t="s">
        <v>986</v>
      </c>
      <c r="I3016" s="2" t="s">
        <v>1082</v>
      </c>
      <c r="N3016" s="11">
        <v>104066</v>
      </c>
      <c r="O3016" s="11">
        <v>207</v>
      </c>
      <c r="P3016" s="2" t="s">
        <v>18</v>
      </c>
      <c r="Q3016" s="2" t="s">
        <v>19</v>
      </c>
      <c r="R3016" s="14">
        <v>68000000</v>
      </c>
      <c r="S3016" s="9">
        <f t="shared" si="126"/>
        <v>-33649447</v>
      </c>
    </row>
    <row r="3017" spans="1:19" ht="13.2">
      <c r="A3017" s="2" t="s">
        <v>2221</v>
      </c>
      <c r="B3017" s="2" t="s">
        <v>2222</v>
      </c>
      <c r="C3017" s="5">
        <v>5.7</v>
      </c>
      <c r="D3017" s="7">
        <v>2012</v>
      </c>
      <c r="E3017" s="7" t="str">
        <f t="shared" si="127"/>
        <v>2010s</v>
      </c>
      <c r="F3017" s="9">
        <v>34350553</v>
      </c>
      <c r="G3017" s="11">
        <v>265</v>
      </c>
      <c r="H3017" s="2" t="s">
        <v>986</v>
      </c>
      <c r="I3017" s="2" t="s">
        <v>1082</v>
      </c>
      <c r="N3017" s="11">
        <v>104072</v>
      </c>
      <c r="O3017" s="11">
        <v>207</v>
      </c>
      <c r="P3017" s="2" t="s">
        <v>18</v>
      </c>
      <c r="Q3017" s="2" t="s">
        <v>19</v>
      </c>
      <c r="R3017" s="14">
        <v>68000000</v>
      </c>
      <c r="S3017" s="9">
        <f t="shared" si="126"/>
        <v>-33649447</v>
      </c>
    </row>
    <row r="3018" spans="1:19" ht="13.2">
      <c r="A3018" s="2" t="s">
        <v>2068</v>
      </c>
      <c r="B3018" s="2" t="s">
        <v>2270</v>
      </c>
      <c r="C3018" s="5">
        <v>5.7</v>
      </c>
      <c r="D3018" s="7">
        <v>2012</v>
      </c>
      <c r="E3018" s="7" t="str">
        <f t="shared" si="127"/>
        <v>2010s</v>
      </c>
      <c r="F3018" s="9">
        <v>9483821</v>
      </c>
      <c r="G3018" s="11">
        <v>279</v>
      </c>
      <c r="H3018" s="2" t="s">
        <v>33</v>
      </c>
      <c r="I3018" s="2" t="s">
        <v>930</v>
      </c>
      <c r="N3018" s="11">
        <v>39247</v>
      </c>
      <c r="O3018" s="11">
        <v>131</v>
      </c>
      <c r="P3018" s="2" t="s">
        <v>18</v>
      </c>
      <c r="Q3018" s="2" t="s">
        <v>19</v>
      </c>
      <c r="R3018" s="14">
        <v>55000000</v>
      </c>
      <c r="S3018" s="9">
        <f t="shared" si="126"/>
        <v>-45516179</v>
      </c>
    </row>
    <row r="3019" spans="1:19" ht="13.2">
      <c r="A3019" s="2" t="s">
        <v>1421</v>
      </c>
      <c r="B3019" s="2" t="s">
        <v>1423</v>
      </c>
      <c r="C3019" s="5">
        <v>5.7</v>
      </c>
      <c r="D3019" s="7">
        <v>2000</v>
      </c>
      <c r="E3019" s="7" t="str">
        <f t="shared" si="127"/>
        <v>2000s</v>
      </c>
      <c r="F3019" s="9">
        <v>17473245</v>
      </c>
      <c r="G3019" s="11">
        <v>145</v>
      </c>
      <c r="H3019" s="2" t="s">
        <v>1394</v>
      </c>
      <c r="I3019" s="2" t="s">
        <v>1422</v>
      </c>
      <c r="N3019" s="11">
        <v>47612</v>
      </c>
      <c r="O3019" s="11">
        <v>348</v>
      </c>
      <c r="P3019" s="2" t="s">
        <v>18</v>
      </c>
      <c r="Q3019" s="2" t="s">
        <v>19</v>
      </c>
      <c r="R3019" s="14">
        <v>70000000</v>
      </c>
      <c r="S3019" s="9">
        <f t="shared" si="126"/>
        <v>-52526755</v>
      </c>
    </row>
    <row r="3020" spans="1:19" ht="13.2">
      <c r="A3020" s="2" t="s">
        <v>1824</v>
      </c>
      <c r="B3020" s="2" t="s">
        <v>1825</v>
      </c>
      <c r="C3020" s="5">
        <v>5.7</v>
      </c>
      <c r="D3020" s="7">
        <v>1991</v>
      </c>
      <c r="E3020" s="7" t="str">
        <f t="shared" si="127"/>
        <v>1990s</v>
      </c>
      <c r="F3020" s="9">
        <v>17218080</v>
      </c>
      <c r="G3020" s="11">
        <v>60</v>
      </c>
      <c r="H3020" s="2" t="s">
        <v>848</v>
      </c>
      <c r="I3020" s="2" t="s">
        <v>539</v>
      </c>
      <c r="N3020" s="11">
        <v>43376</v>
      </c>
      <c r="O3020" s="11">
        <v>249</v>
      </c>
      <c r="P3020" s="2" t="s">
        <v>18</v>
      </c>
      <c r="Q3020" s="2" t="s">
        <v>19</v>
      </c>
      <c r="R3020" s="14">
        <v>70000000</v>
      </c>
      <c r="S3020" s="9">
        <f t="shared" si="126"/>
        <v>-52781920</v>
      </c>
    </row>
    <row r="3021" spans="1:19" ht="13.2">
      <c r="A3021" s="2" t="s">
        <v>1407</v>
      </c>
      <c r="B3021" s="2" t="s">
        <v>1408</v>
      </c>
      <c r="C3021" s="5">
        <v>5.7</v>
      </c>
      <c r="D3021" s="7">
        <v>2003</v>
      </c>
      <c r="E3021" s="7" t="str">
        <f t="shared" si="127"/>
        <v>2000s</v>
      </c>
      <c r="F3021" s="9">
        <v>20950820</v>
      </c>
      <c r="G3021" s="11">
        <v>101</v>
      </c>
      <c r="H3021" s="2" t="s">
        <v>637</v>
      </c>
      <c r="I3021" s="2" t="s">
        <v>289</v>
      </c>
      <c r="N3021" s="11">
        <v>24183</v>
      </c>
      <c r="O3021" s="11">
        <v>160</v>
      </c>
      <c r="P3021" s="2" t="s">
        <v>18</v>
      </c>
      <c r="Q3021" s="2" t="s">
        <v>431</v>
      </c>
      <c r="R3021" s="14">
        <v>80000000</v>
      </c>
      <c r="S3021" s="9">
        <f t="shared" si="126"/>
        <v>-59049180</v>
      </c>
    </row>
    <row r="3022" spans="1:19" ht="13.2">
      <c r="A3022" s="2" t="s">
        <v>296</v>
      </c>
      <c r="B3022" s="2" t="s">
        <v>2163</v>
      </c>
      <c r="C3022" s="5">
        <v>5.6</v>
      </c>
      <c r="D3022" s="7">
        <v>1996</v>
      </c>
      <c r="E3022" s="7" t="str">
        <f t="shared" si="127"/>
        <v>1990s</v>
      </c>
      <c r="F3022" s="9">
        <v>128769345</v>
      </c>
      <c r="G3022" s="11">
        <v>57</v>
      </c>
      <c r="H3022" s="2" t="s">
        <v>1251</v>
      </c>
      <c r="I3022" s="2" t="s">
        <v>449</v>
      </c>
      <c r="N3022" s="11">
        <v>86556</v>
      </c>
      <c r="O3022" s="11">
        <v>99</v>
      </c>
      <c r="P3022" s="2" t="s">
        <v>18</v>
      </c>
      <c r="Q3022" s="2" t="s">
        <v>19</v>
      </c>
      <c r="R3022" s="14">
        <v>54000000</v>
      </c>
      <c r="S3022" s="9">
        <f t="shared" si="126"/>
        <v>74769345</v>
      </c>
    </row>
    <row r="3023" spans="1:19" ht="13.2">
      <c r="A3023" s="2" t="s">
        <v>2264</v>
      </c>
      <c r="B3023" s="2" t="s">
        <v>4931</v>
      </c>
      <c r="C3023" s="5">
        <v>5.6</v>
      </c>
      <c r="D3023" s="7">
        <v>1997</v>
      </c>
      <c r="E3023" s="7" t="str">
        <f t="shared" si="127"/>
        <v>1990s</v>
      </c>
      <c r="F3023" s="9">
        <v>72219395</v>
      </c>
      <c r="G3023" s="11">
        <v>140</v>
      </c>
      <c r="H3023" s="2" t="s">
        <v>1482</v>
      </c>
      <c r="I3023" s="2" t="s">
        <v>2476</v>
      </c>
      <c r="N3023" s="11">
        <v>105585</v>
      </c>
      <c r="O3023" s="11">
        <v>419</v>
      </c>
      <c r="P3023" s="2" t="s">
        <v>18</v>
      </c>
      <c r="Q3023" s="2" t="s">
        <v>19</v>
      </c>
      <c r="R3023" s="14">
        <v>17000000</v>
      </c>
      <c r="S3023" s="9">
        <f t="shared" si="126"/>
        <v>55219395</v>
      </c>
    </row>
    <row r="3024" spans="1:19" ht="13.2">
      <c r="A3024" s="2" t="s">
        <v>6489</v>
      </c>
      <c r="B3024" s="2" t="s">
        <v>6490</v>
      </c>
      <c r="C3024" s="5">
        <v>5.6</v>
      </c>
      <c r="D3024" s="7">
        <v>2005</v>
      </c>
      <c r="E3024" s="7" t="str">
        <f t="shared" si="127"/>
        <v>2000s</v>
      </c>
      <c r="F3024" s="9">
        <v>50382128</v>
      </c>
      <c r="G3024" s="11">
        <v>62</v>
      </c>
      <c r="H3024" s="2" t="s">
        <v>750</v>
      </c>
      <c r="I3024" s="2" t="s">
        <v>3328</v>
      </c>
      <c r="N3024" s="11">
        <v>10472</v>
      </c>
      <c r="O3024" s="11">
        <v>202</v>
      </c>
      <c r="P3024" s="2" t="s">
        <v>18</v>
      </c>
      <c r="Q3024" s="2" t="s">
        <v>19</v>
      </c>
      <c r="R3024" s="14">
        <v>5500000</v>
      </c>
      <c r="S3024" s="9">
        <f t="shared" si="126"/>
        <v>44882128</v>
      </c>
    </row>
    <row r="3025" spans="1:19" ht="13.2">
      <c r="A3025" s="2" t="s">
        <v>4035</v>
      </c>
      <c r="B3025" s="2" t="s">
        <v>5124</v>
      </c>
      <c r="C3025" s="5">
        <v>5.6</v>
      </c>
      <c r="D3025" s="7">
        <v>2007</v>
      </c>
      <c r="E3025" s="7" t="str">
        <f t="shared" si="127"/>
        <v>2000s</v>
      </c>
      <c r="F3025" s="9">
        <v>55184721</v>
      </c>
      <c r="G3025" s="11">
        <v>41</v>
      </c>
      <c r="H3025" s="2" t="s">
        <v>1278</v>
      </c>
      <c r="I3025" s="2" t="s">
        <v>2908</v>
      </c>
      <c r="N3025" s="11">
        <v>9811</v>
      </c>
      <c r="O3025" s="11">
        <v>100</v>
      </c>
      <c r="P3025" s="2" t="s">
        <v>18</v>
      </c>
      <c r="Q3025" s="2" t="s">
        <v>19</v>
      </c>
      <c r="R3025" s="14">
        <v>15000000</v>
      </c>
      <c r="S3025" s="9">
        <f t="shared" si="126"/>
        <v>40184721</v>
      </c>
    </row>
    <row r="3026" spans="1:19" ht="13.2">
      <c r="A3026" s="2" t="s">
        <v>1304</v>
      </c>
      <c r="B3026" s="2" t="s">
        <v>1305</v>
      </c>
      <c r="C3026" s="5">
        <v>5.6</v>
      </c>
      <c r="D3026" s="7">
        <v>2008</v>
      </c>
      <c r="E3026" s="7" t="str">
        <f t="shared" si="127"/>
        <v>2000s</v>
      </c>
      <c r="F3026" s="9">
        <v>120136047</v>
      </c>
      <c r="G3026" s="11">
        <v>141</v>
      </c>
      <c r="H3026" s="2" t="s">
        <v>750</v>
      </c>
      <c r="I3026" s="2" t="s">
        <v>150</v>
      </c>
      <c r="N3026" s="11">
        <v>48500</v>
      </c>
      <c r="O3026" s="11">
        <v>124</v>
      </c>
      <c r="P3026" s="2" t="s">
        <v>18</v>
      </c>
      <c r="Q3026" s="2" t="s">
        <v>431</v>
      </c>
      <c r="R3026" s="14">
        <v>80000000</v>
      </c>
      <c r="S3026" s="9">
        <f t="shared" si="126"/>
        <v>40136047</v>
      </c>
    </row>
    <row r="3027" spans="1:19" ht="13.2">
      <c r="A3027" s="2" t="s">
        <v>5447</v>
      </c>
      <c r="B3027" s="2" t="s">
        <v>5448</v>
      </c>
      <c r="C3027" s="5">
        <v>5.6</v>
      </c>
      <c r="D3027" s="7">
        <v>2014</v>
      </c>
      <c r="E3027" s="7" t="str">
        <f t="shared" si="127"/>
        <v>2010s</v>
      </c>
      <c r="F3027" s="9">
        <v>52543632</v>
      </c>
      <c r="G3027" s="11">
        <v>58</v>
      </c>
      <c r="H3027" s="2" t="s">
        <v>806</v>
      </c>
      <c r="I3027" s="2" t="s">
        <v>1358</v>
      </c>
      <c r="N3027" s="11">
        <v>12676</v>
      </c>
      <c r="O3027" s="11">
        <v>84</v>
      </c>
      <c r="P3027" s="2" t="s">
        <v>18</v>
      </c>
      <c r="Q3027" s="2" t="s">
        <v>19</v>
      </c>
      <c r="R3027" s="14">
        <v>13200000</v>
      </c>
      <c r="S3027" s="9">
        <f t="shared" si="126"/>
        <v>39343632</v>
      </c>
    </row>
    <row r="3028" spans="1:19" ht="13.2">
      <c r="A3028" s="2" t="s">
        <v>7195</v>
      </c>
      <c r="B3028" s="2" t="s">
        <v>7196</v>
      </c>
      <c r="C3028" s="5">
        <v>5.6</v>
      </c>
      <c r="D3028" s="7">
        <v>2010</v>
      </c>
      <c r="E3028" s="7" t="str">
        <f t="shared" si="127"/>
        <v>2010s</v>
      </c>
      <c r="F3028" s="9">
        <v>40990055</v>
      </c>
      <c r="G3028" s="11">
        <v>311</v>
      </c>
      <c r="H3028" s="2" t="s">
        <v>2083</v>
      </c>
      <c r="I3028" s="2" t="s">
        <v>6900</v>
      </c>
      <c r="N3028" s="11">
        <v>41509</v>
      </c>
      <c r="O3028" s="11">
        <v>300</v>
      </c>
      <c r="P3028" s="2" t="s">
        <v>18</v>
      </c>
      <c r="Q3028" s="2" t="s">
        <v>771</v>
      </c>
      <c r="R3028" s="14">
        <v>1800000</v>
      </c>
      <c r="S3028" s="9">
        <f t="shared" si="126"/>
        <v>39190055</v>
      </c>
    </row>
    <row r="3029" spans="1:19" ht="13.2">
      <c r="A3029" s="2" t="s">
        <v>2196</v>
      </c>
      <c r="B3029" s="2" t="s">
        <v>2378</v>
      </c>
      <c r="C3029" s="5">
        <v>5.6</v>
      </c>
      <c r="D3029" s="7">
        <v>2006</v>
      </c>
      <c r="E3029" s="7" t="str">
        <f t="shared" si="127"/>
        <v>2000s</v>
      </c>
      <c r="F3029" s="9">
        <v>88658172</v>
      </c>
      <c r="G3029" s="11">
        <v>143</v>
      </c>
      <c r="H3029" s="2" t="s">
        <v>874</v>
      </c>
      <c r="I3029" s="2" t="s">
        <v>369</v>
      </c>
      <c r="N3029" s="11">
        <v>58412</v>
      </c>
      <c r="O3029" s="11">
        <v>242</v>
      </c>
      <c r="P3029" s="2" t="s">
        <v>18</v>
      </c>
      <c r="Q3029" s="2" t="s">
        <v>19</v>
      </c>
      <c r="R3029" s="14">
        <v>50000000</v>
      </c>
      <c r="S3029" s="9">
        <f t="shared" si="126"/>
        <v>38658172</v>
      </c>
    </row>
    <row r="3030" spans="1:19" ht="13.2">
      <c r="A3030" s="2" t="s">
        <v>4330</v>
      </c>
      <c r="B3030" s="2" t="s">
        <v>4332</v>
      </c>
      <c r="C3030" s="5">
        <v>5.6</v>
      </c>
      <c r="D3030" s="7">
        <v>2014</v>
      </c>
      <c r="E3030" s="7" t="str">
        <f t="shared" si="127"/>
        <v>2010s</v>
      </c>
      <c r="F3030" s="9">
        <v>59696176</v>
      </c>
      <c r="G3030" s="11">
        <v>61</v>
      </c>
      <c r="H3030" s="2" t="s">
        <v>2710</v>
      </c>
      <c r="I3030" s="2" t="s">
        <v>4331</v>
      </c>
      <c r="N3030" s="11">
        <v>15448</v>
      </c>
      <c r="O3030" s="11">
        <v>174</v>
      </c>
      <c r="P3030" s="2" t="s">
        <v>18</v>
      </c>
      <c r="Q3030" s="2" t="s">
        <v>19</v>
      </c>
      <c r="R3030" s="14">
        <v>22000000</v>
      </c>
      <c r="S3030" s="9">
        <f t="shared" si="126"/>
        <v>37696176</v>
      </c>
    </row>
    <row r="3031" spans="1:19" ht="13.2">
      <c r="A3031" s="2" t="s">
        <v>6121</v>
      </c>
      <c r="B3031" s="2" t="s">
        <v>6123</v>
      </c>
      <c r="C3031" s="5">
        <v>5.6</v>
      </c>
      <c r="D3031" s="7">
        <v>1996</v>
      </c>
      <c r="E3031" s="7" t="str">
        <f t="shared" si="127"/>
        <v>1990s</v>
      </c>
      <c r="F3031" s="9">
        <v>34746109</v>
      </c>
      <c r="G3031" s="11">
        <v>11</v>
      </c>
      <c r="H3031" s="2" t="s">
        <v>6122</v>
      </c>
      <c r="I3031" s="2" t="s">
        <v>2434</v>
      </c>
      <c r="N3031" s="11">
        <v>3122</v>
      </c>
      <c r="O3031" s="11">
        <v>14</v>
      </c>
      <c r="P3031" s="2" t="s">
        <v>18</v>
      </c>
      <c r="Q3031" s="2" t="s">
        <v>19</v>
      </c>
      <c r="R3031" s="14">
        <v>8000000</v>
      </c>
      <c r="S3031" s="9">
        <f t="shared" si="126"/>
        <v>26746109</v>
      </c>
    </row>
    <row r="3032" spans="1:19" ht="13.2">
      <c r="A3032" s="2" t="s">
        <v>4942</v>
      </c>
      <c r="B3032" s="2" t="s">
        <v>4943</v>
      </c>
      <c r="C3032" s="5">
        <v>5.6</v>
      </c>
      <c r="D3032" s="7">
        <v>2010</v>
      </c>
      <c r="E3032" s="7" t="str">
        <f t="shared" si="127"/>
        <v>2010s</v>
      </c>
      <c r="F3032" s="9">
        <v>45670855</v>
      </c>
      <c r="G3032" s="11">
        <v>178</v>
      </c>
      <c r="H3032" s="2" t="s">
        <v>2379</v>
      </c>
      <c r="I3032" s="2" t="s">
        <v>2699</v>
      </c>
      <c r="N3032" s="11">
        <v>67978</v>
      </c>
      <c r="O3032" s="11">
        <v>279</v>
      </c>
      <c r="P3032" s="2" t="s">
        <v>18</v>
      </c>
      <c r="Q3032" s="2" t="s">
        <v>161</v>
      </c>
      <c r="R3032" s="14">
        <v>20000000</v>
      </c>
      <c r="S3032" s="9">
        <f t="shared" si="126"/>
        <v>25670855</v>
      </c>
    </row>
    <row r="3033" spans="1:19" ht="13.2">
      <c r="A3033" s="2" t="s">
        <v>6331</v>
      </c>
      <c r="B3033" s="2" t="s">
        <v>6332</v>
      </c>
      <c r="C3033" s="5">
        <v>5.6</v>
      </c>
      <c r="D3033" s="7">
        <v>2012</v>
      </c>
      <c r="E3033" s="7" t="str">
        <f t="shared" si="127"/>
        <v>2010s</v>
      </c>
      <c r="F3033" s="9">
        <v>31607598</v>
      </c>
      <c r="G3033" s="11">
        <v>224</v>
      </c>
      <c r="H3033" s="2" t="s">
        <v>2083</v>
      </c>
      <c r="I3033" s="2" t="s">
        <v>209</v>
      </c>
      <c r="N3033" s="11">
        <v>58366</v>
      </c>
      <c r="O3033" s="11">
        <v>160</v>
      </c>
      <c r="P3033" s="2" t="s">
        <v>18</v>
      </c>
      <c r="Q3033" s="2" t="s">
        <v>161</v>
      </c>
      <c r="R3033" s="14">
        <v>6900000</v>
      </c>
      <c r="S3033" s="9">
        <f t="shared" si="126"/>
        <v>24707598</v>
      </c>
    </row>
    <row r="3034" spans="1:19" ht="13.2">
      <c r="A3034" s="2" t="s">
        <v>1117</v>
      </c>
      <c r="B3034" s="2" t="s">
        <v>3284</v>
      </c>
      <c r="C3034" s="5">
        <v>5.6</v>
      </c>
      <c r="D3034" s="7">
        <v>2006</v>
      </c>
      <c r="E3034" s="7" t="str">
        <f t="shared" si="127"/>
        <v>2000s</v>
      </c>
      <c r="F3034" s="9">
        <v>57651794</v>
      </c>
      <c r="G3034" s="11">
        <v>90</v>
      </c>
      <c r="H3034" s="2" t="s">
        <v>1871</v>
      </c>
      <c r="I3034" s="2" t="s">
        <v>1014</v>
      </c>
      <c r="N3034" s="11">
        <v>40651</v>
      </c>
      <c r="O3034" s="11">
        <v>209</v>
      </c>
      <c r="P3034" s="2" t="s">
        <v>18</v>
      </c>
      <c r="Q3034" s="2" t="s">
        <v>19</v>
      </c>
      <c r="R3034" s="14">
        <v>33000000</v>
      </c>
      <c r="S3034" s="9">
        <f t="shared" si="126"/>
        <v>24651794</v>
      </c>
    </row>
    <row r="3035" spans="1:19" ht="13.2">
      <c r="A3035" s="2" t="s">
        <v>3046</v>
      </c>
      <c r="B3035" s="2" t="s">
        <v>4750</v>
      </c>
      <c r="C3035" s="5">
        <v>5.6</v>
      </c>
      <c r="D3035" s="7">
        <v>1999</v>
      </c>
      <c r="E3035" s="7" t="str">
        <f t="shared" si="127"/>
        <v>1990s</v>
      </c>
      <c r="F3035" s="9">
        <v>40846082</v>
      </c>
      <c r="G3035" s="11">
        <v>147</v>
      </c>
      <c r="H3035" s="2" t="s">
        <v>1482</v>
      </c>
      <c r="I3035" s="2" t="s">
        <v>3047</v>
      </c>
      <c r="N3035" s="11">
        <v>45317</v>
      </c>
      <c r="O3035" s="11">
        <v>536</v>
      </c>
      <c r="P3035" s="2" t="s">
        <v>18</v>
      </c>
      <c r="Q3035" s="2" t="s">
        <v>19</v>
      </c>
      <c r="R3035" s="14">
        <v>19000000</v>
      </c>
      <c r="S3035" s="9">
        <f t="shared" si="126"/>
        <v>21846082</v>
      </c>
    </row>
    <row r="3036" spans="1:19" ht="13.2">
      <c r="A3036" s="2" t="s">
        <v>131</v>
      </c>
      <c r="B3036" s="2" t="s">
        <v>2276</v>
      </c>
      <c r="C3036" s="5">
        <v>5.6</v>
      </c>
      <c r="D3036" s="7">
        <v>2006</v>
      </c>
      <c r="E3036" s="7" t="str">
        <f t="shared" si="127"/>
        <v>2000s</v>
      </c>
      <c r="F3036" s="9">
        <v>75604320</v>
      </c>
      <c r="G3036" s="11">
        <v>136</v>
      </c>
      <c r="H3036" s="2" t="s">
        <v>874</v>
      </c>
      <c r="I3036" s="2" t="s">
        <v>2275</v>
      </c>
      <c r="N3036" s="11">
        <v>68417</v>
      </c>
      <c r="O3036" s="11">
        <v>195</v>
      </c>
      <c r="P3036" s="2" t="s">
        <v>18</v>
      </c>
      <c r="Q3036" s="2" t="s">
        <v>19</v>
      </c>
      <c r="R3036" s="14">
        <v>54000000</v>
      </c>
      <c r="S3036" s="9">
        <f t="shared" si="126"/>
        <v>21604320</v>
      </c>
    </row>
    <row r="3037" spans="1:19" ht="13.2">
      <c r="A3037" s="2" t="s">
        <v>2327</v>
      </c>
      <c r="B3037" s="2" t="s">
        <v>2329</v>
      </c>
      <c r="C3037" s="5">
        <v>5.6</v>
      </c>
      <c r="D3037" s="7">
        <v>2006</v>
      </c>
      <c r="E3037" s="7" t="str">
        <f t="shared" si="127"/>
        <v>2000s</v>
      </c>
      <c r="F3037" s="9">
        <v>72601713</v>
      </c>
      <c r="G3037" s="11">
        <v>98</v>
      </c>
      <c r="H3037" s="2" t="s">
        <v>1457</v>
      </c>
      <c r="I3037" s="2" t="s">
        <v>2328</v>
      </c>
      <c r="N3037" s="11">
        <v>21396</v>
      </c>
      <c r="O3037" s="11">
        <v>155</v>
      </c>
      <c r="P3037" s="2" t="s">
        <v>18</v>
      </c>
      <c r="Q3037" s="2" t="s">
        <v>431</v>
      </c>
      <c r="R3037" s="14">
        <v>51000000</v>
      </c>
      <c r="S3037" s="9">
        <f t="shared" si="126"/>
        <v>21601713</v>
      </c>
    </row>
    <row r="3038" spans="1:19" ht="13.2">
      <c r="A3038" s="2" t="s">
        <v>1824</v>
      </c>
      <c r="B3038" s="2" t="s">
        <v>4944</v>
      </c>
      <c r="C3038" s="5">
        <v>5.6</v>
      </c>
      <c r="D3038" s="7">
        <v>2002</v>
      </c>
      <c r="E3038" s="7" t="str">
        <f t="shared" si="127"/>
        <v>2000s</v>
      </c>
      <c r="F3038" s="9">
        <v>37939782</v>
      </c>
      <c r="G3038" s="11">
        <v>140</v>
      </c>
      <c r="H3038" s="2" t="s">
        <v>874</v>
      </c>
      <c r="I3038" s="2" t="s">
        <v>3642</v>
      </c>
      <c r="N3038" s="11">
        <v>62272</v>
      </c>
      <c r="O3038" s="11">
        <v>207</v>
      </c>
      <c r="P3038" s="2" t="s">
        <v>18</v>
      </c>
      <c r="Q3038" s="2" t="s">
        <v>19</v>
      </c>
      <c r="R3038" s="14">
        <v>17000000</v>
      </c>
      <c r="S3038" s="9">
        <f t="shared" si="126"/>
        <v>20939782</v>
      </c>
    </row>
    <row r="3039" spans="1:19" ht="13.2">
      <c r="A3039" s="2" t="s">
        <v>5831</v>
      </c>
      <c r="B3039" s="2" t="s">
        <v>5832</v>
      </c>
      <c r="C3039" s="5">
        <v>5.6</v>
      </c>
      <c r="D3039" s="7">
        <v>2002</v>
      </c>
      <c r="E3039" s="7" t="str">
        <f t="shared" si="127"/>
        <v>2000s</v>
      </c>
      <c r="F3039" s="9">
        <v>30306281</v>
      </c>
      <c r="G3039" s="11">
        <v>92</v>
      </c>
      <c r="H3039" s="2" t="s">
        <v>1278</v>
      </c>
      <c r="I3039" s="2" t="s">
        <v>2183</v>
      </c>
      <c r="N3039" s="11">
        <v>12388</v>
      </c>
      <c r="O3039" s="11">
        <v>147</v>
      </c>
      <c r="P3039" s="2" t="s">
        <v>18</v>
      </c>
      <c r="Q3039" s="2" t="s">
        <v>19</v>
      </c>
      <c r="R3039" s="14">
        <v>10000000</v>
      </c>
      <c r="S3039" s="9">
        <f t="shared" si="126"/>
        <v>20306281</v>
      </c>
    </row>
    <row r="3040" spans="1:19" ht="13.2">
      <c r="A3040" s="2" t="s">
        <v>1189</v>
      </c>
      <c r="B3040" s="2" t="s">
        <v>1630</v>
      </c>
      <c r="C3040" s="5">
        <v>5.6</v>
      </c>
      <c r="D3040" s="7">
        <v>2004</v>
      </c>
      <c r="E3040" s="7" t="str">
        <f t="shared" si="127"/>
        <v>2000s</v>
      </c>
      <c r="F3040" s="9">
        <v>80281096</v>
      </c>
      <c r="G3040" s="11">
        <v>247</v>
      </c>
      <c r="H3040" s="2" t="s">
        <v>1133</v>
      </c>
      <c r="I3040" s="2" t="s">
        <v>1146</v>
      </c>
      <c r="N3040" s="11">
        <v>143628</v>
      </c>
      <c r="O3040" s="11">
        <v>1283</v>
      </c>
      <c r="P3040" s="2" t="s">
        <v>18</v>
      </c>
      <c r="Q3040" s="2" t="s">
        <v>19</v>
      </c>
      <c r="R3040" s="14">
        <v>60000000</v>
      </c>
      <c r="S3040" s="9">
        <f t="shared" si="126"/>
        <v>20281096</v>
      </c>
    </row>
    <row r="3041" spans="1:19" ht="13.2">
      <c r="A3041" s="2" t="s">
        <v>288</v>
      </c>
      <c r="B3041" s="2" t="s">
        <v>5146</v>
      </c>
      <c r="C3041" s="5">
        <v>5.6</v>
      </c>
      <c r="D3041" s="7">
        <v>2000</v>
      </c>
      <c r="E3041" s="7" t="str">
        <f t="shared" si="127"/>
        <v>2000s</v>
      </c>
      <c r="F3041" s="9">
        <v>35007180</v>
      </c>
      <c r="G3041" s="11">
        <v>102</v>
      </c>
      <c r="H3041" s="2" t="s">
        <v>267</v>
      </c>
      <c r="I3041" s="2" t="s">
        <v>199</v>
      </c>
      <c r="N3041" s="11">
        <v>26846</v>
      </c>
      <c r="O3041" s="11">
        <v>193</v>
      </c>
      <c r="P3041" s="2" t="s">
        <v>18</v>
      </c>
      <c r="Q3041" s="2" t="s">
        <v>19</v>
      </c>
      <c r="R3041" s="14">
        <v>15000000</v>
      </c>
      <c r="S3041" s="9">
        <f t="shared" si="126"/>
        <v>20007180</v>
      </c>
    </row>
    <row r="3042" spans="1:19" ht="13.2">
      <c r="A3042" s="2" t="s">
        <v>6569</v>
      </c>
      <c r="B3042" s="2" t="s">
        <v>6571</v>
      </c>
      <c r="C3042" s="5">
        <v>5.6</v>
      </c>
      <c r="D3042" s="7">
        <v>1998</v>
      </c>
      <c r="E3042" s="7" t="str">
        <f t="shared" si="127"/>
        <v>1990s</v>
      </c>
      <c r="F3042" s="9">
        <v>23031390</v>
      </c>
      <c r="G3042" s="11">
        <v>22</v>
      </c>
      <c r="H3042" s="2" t="s">
        <v>1278</v>
      </c>
      <c r="I3042" s="2" t="s">
        <v>451</v>
      </c>
      <c r="N3042" s="11">
        <v>4345</v>
      </c>
      <c r="O3042" s="11">
        <v>26</v>
      </c>
      <c r="P3042" s="2" t="s">
        <v>18</v>
      </c>
      <c r="Q3042" s="2" t="s">
        <v>19</v>
      </c>
      <c r="R3042" s="14">
        <v>4500000</v>
      </c>
      <c r="S3042" s="9">
        <f t="shared" si="126"/>
        <v>18531390</v>
      </c>
    </row>
    <row r="3043" spans="1:19" ht="13.2">
      <c r="A3043" s="2" t="s">
        <v>4071</v>
      </c>
      <c r="B3043" s="2" t="s">
        <v>4072</v>
      </c>
      <c r="C3043" s="5">
        <v>5.6</v>
      </c>
      <c r="D3043" s="7">
        <v>2003</v>
      </c>
      <c r="E3043" s="7" t="str">
        <f t="shared" si="127"/>
        <v>2000s</v>
      </c>
      <c r="F3043" s="9">
        <v>35143332</v>
      </c>
      <c r="G3043" s="11">
        <v>167</v>
      </c>
      <c r="H3043" s="2" t="s">
        <v>2897</v>
      </c>
      <c r="I3043" s="2" t="s">
        <v>3338</v>
      </c>
      <c r="N3043" s="11">
        <v>45102</v>
      </c>
      <c r="O3043" s="11">
        <v>316</v>
      </c>
      <c r="P3043" s="2" t="s">
        <v>18</v>
      </c>
      <c r="Q3043" s="2" t="s">
        <v>19</v>
      </c>
      <c r="R3043" s="14">
        <v>17000000</v>
      </c>
      <c r="S3043" s="9">
        <f t="shared" si="126"/>
        <v>18143332</v>
      </c>
    </row>
    <row r="3044" spans="1:19" ht="13.2">
      <c r="A3044" s="2" t="s">
        <v>454</v>
      </c>
      <c r="B3044" s="2" t="s">
        <v>1342</v>
      </c>
      <c r="C3044" s="5">
        <v>5.6</v>
      </c>
      <c r="D3044" s="7">
        <v>2006</v>
      </c>
      <c r="E3044" s="7" t="str">
        <f t="shared" si="127"/>
        <v>2000s</v>
      </c>
      <c r="F3044" s="9">
        <v>82226474</v>
      </c>
      <c r="G3044" s="11">
        <v>147</v>
      </c>
      <c r="H3044" s="2" t="s">
        <v>1340</v>
      </c>
      <c r="I3044" s="2" t="s">
        <v>1341</v>
      </c>
      <c r="N3044" s="11">
        <v>65499</v>
      </c>
      <c r="O3044" s="11">
        <v>424</v>
      </c>
      <c r="P3044" s="2" t="s">
        <v>18</v>
      </c>
      <c r="Q3044" s="2" t="s">
        <v>19</v>
      </c>
      <c r="R3044" s="14">
        <v>65000000</v>
      </c>
      <c r="S3044" s="9">
        <f t="shared" si="126"/>
        <v>17226474</v>
      </c>
    </row>
    <row r="3045" spans="1:19" ht="13.2">
      <c r="A3045" s="2" t="s">
        <v>1947</v>
      </c>
      <c r="B3045" s="2" t="s">
        <v>2647</v>
      </c>
      <c r="C3045" s="5">
        <v>5.6</v>
      </c>
      <c r="D3045" s="7">
        <v>2000</v>
      </c>
      <c r="E3045" s="7" t="str">
        <f t="shared" si="127"/>
        <v>2000s</v>
      </c>
      <c r="F3045" s="9">
        <v>60786269</v>
      </c>
      <c r="G3045" s="11">
        <v>155</v>
      </c>
      <c r="H3045" s="2" t="s">
        <v>2646</v>
      </c>
      <c r="I3045" s="2" t="s">
        <v>2588</v>
      </c>
      <c r="N3045" s="11">
        <v>90539</v>
      </c>
      <c r="O3045" s="11">
        <v>379</v>
      </c>
      <c r="P3045" s="2" t="s">
        <v>18</v>
      </c>
      <c r="Q3045" s="2" t="s">
        <v>19</v>
      </c>
      <c r="R3045" s="14">
        <v>45000000</v>
      </c>
      <c r="S3045" s="9">
        <f t="shared" si="126"/>
        <v>15786269</v>
      </c>
    </row>
    <row r="3046" spans="1:19" ht="13.2">
      <c r="A3046" s="2" t="s">
        <v>4057</v>
      </c>
      <c r="B3046" s="2" t="s">
        <v>4058</v>
      </c>
      <c r="C3046" s="5">
        <v>5.6</v>
      </c>
      <c r="D3046" s="7">
        <v>2003</v>
      </c>
      <c r="E3046" s="7" t="str">
        <f t="shared" si="127"/>
        <v>2000s</v>
      </c>
      <c r="F3046" s="9">
        <v>39399750</v>
      </c>
      <c r="G3046" s="11">
        <v>45</v>
      </c>
      <c r="H3046" s="2" t="s">
        <v>464</v>
      </c>
      <c r="I3046" s="2" t="s">
        <v>1183</v>
      </c>
      <c r="N3046" s="11">
        <v>5674</v>
      </c>
      <c r="O3046" s="11">
        <v>35</v>
      </c>
      <c r="P3046" s="2" t="s">
        <v>18</v>
      </c>
      <c r="Q3046" s="2" t="s">
        <v>19</v>
      </c>
      <c r="R3046" s="14">
        <v>25000000</v>
      </c>
      <c r="S3046" s="9">
        <f t="shared" si="126"/>
        <v>14399750</v>
      </c>
    </row>
    <row r="3047" spans="1:19" ht="13.2">
      <c r="A3047" s="2" t="s">
        <v>4773</v>
      </c>
      <c r="B3047" s="2" t="s">
        <v>4947</v>
      </c>
      <c r="C3047" s="5">
        <v>5.6</v>
      </c>
      <c r="D3047" s="7">
        <v>2011</v>
      </c>
      <c r="E3047" s="7" t="str">
        <f t="shared" si="127"/>
        <v>2010s</v>
      </c>
      <c r="F3047" s="9">
        <v>27854896</v>
      </c>
      <c r="G3047" s="11">
        <v>148</v>
      </c>
      <c r="H3047" s="2" t="s">
        <v>384</v>
      </c>
      <c r="I3047" s="2" t="s">
        <v>2414</v>
      </c>
      <c r="N3047" s="11">
        <v>64190</v>
      </c>
      <c r="O3047" s="11">
        <v>129</v>
      </c>
      <c r="P3047" s="2" t="s">
        <v>18</v>
      </c>
      <c r="Q3047" s="2" t="s">
        <v>19</v>
      </c>
      <c r="R3047" s="14">
        <v>17000000</v>
      </c>
      <c r="S3047" s="9">
        <f t="shared" si="126"/>
        <v>10854896</v>
      </c>
    </row>
    <row r="3048" spans="1:19" ht="13.2">
      <c r="A3048" s="2" t="s">
        <v>2501</v>
      </c>
      <c r="B3048" s="2" t="s">
        <v>3644</v>
      </c>
      <c r="C3048" s="5">
        <v>5.6</v>
      </c>
      <c r="D3048" s="7">
        <v>2002</v>
      </c>
      <c r="E3048" s="7" t="str">
        <f t="shared" si="127"/>
        <v>2000s</v>
      </c>
      <c r="F3048" s="9">
        <v>40118420</v>
      </c>
      <c r="G3048" s="11">
        <v>69</v>
      </c>
      <c r="H3048" s="2" t="s">
        <v>2300</v>
      </c>
      <c r="I3048" s="2" t="s">
        <v>2434</v>
      </c>
      <c r="N3048" s="11">
        <v>26066</v>
      </c>
      <c r="O3048" s="11">
        <v>216</v>
      </c>
      <c r="P3048" s="2" t="s">
        <v>18</v>
      </c>
      <c r="Q3048" s="2" t="s">
        <v>19</v>
      </c>
      <c r="R3048" s="14">
        <v>30000000</v>
      </c>
      <c r="S3048" s="9">
        <f t="shared" si="126"/>
        <v>10118420</v>
      </c>
    </row>
    <row r="3049" spans="1:19" ht="13.2">
      <c r="A3049" s="2" t="s">
        <v>4073</v>
      </c>
      <c r="B3049" s="2" t="s">
        <v>4074</v>
      </c>
      <c r="C3049" s="5">
        <v>5.6</v>
      </c>
      <c r="D3049" s="7">
        <v>2007</v>
      </c>
      <c r="E3049" s="7" t="str">
        <f t="shared" si="127"/>
        <v>2000s</v>
      </c>
      <c r="F3049" s="9">
        <v>35000629</v>
      </c>
      <c r="G3049" s="11">
        <v>127</v>
      </c>
      <c r="H3049" s="2" t="s">
        <v>874</v>
      </c>
      <c r="I3049" s="2" t="s">
        <v>3011</v>
      </c>
      <c r="N3049" s="11">
        <v>74622</v>
      </c>
      <c r="O3049" s="11">
        <v>150</v>
      </c>
      <c r="P3049" s="2" t="s">
        <v>18</v>
      </c>
      <c r="Q3049" s="2" t="s">
        <v>19</v>
      </c>
      <c r="R3049" s="14">
        <v>25000000</v>
      </c>
      <c r="S3049" s="9">
        <f t="shared" si="126"/>
        <v>10000629</v>
      </c>
    </row>
    <row r="3050" spans="1:19" ht="13.2">
      <c r="A3050" s="2" t="s">
        <v>6138</v>
      </c>
      <c r="B3050" s="2" t="s">
        <v>6139</v>
      </c>
      <c r="C3050" s="5">
        <v>5.6</v>
      </c>
      <c r="D3050" s="7">
        <v>2009</v>
      </c>
      <c r="E3050" s="7" t="str">
        <f t="shared" si="127"/>
        <v>2000s</v>
      </c>
      <c r="F3050" s="9">
        <v>16699684</v>
      </c>
      <c r="G3050" s="11">
        <v>121</v>
      </c>
      <c r="H3050" s="2" t="s">
        <v>874</v>
      </c>
      <c r="I3050" s="2" t="s">
        <v>46</v>
      </c>
      <c r="N3050" s="11">
        <v>17461</v>
      </c>
      <c r="O3050" s="11">
        <v>78</v>
      </c>
      <c r="P3050" s="2" t="s">
        <v>18</v>
      </c>
      <c r="Q3050" s="2" t="s">
        <v>19</v>
      </c>
      <c r="R3050" s="14">
        <v>8000000</v>
      </c>
      <c r="S3050" s="9">
        <f t="shared" si="126"/>
        <v>8699684</v>
      </c>
    </row>
    <row r="3051" spans="1:19" ht="13.2">
      <c r="A3051" s="2" t="s">
        <v>3184</v>
      </c>
      <c r="B3051" s="2" t="s">
        <v>3185</v>
      </c>
      <c r="C3051" s="5">
        <v>5.6</v>
      </c>
      <c r="D3051" s="7">
        <v>2010</v>
      </c>
      <c r="E3051" s="7" t="str">
        <f t="shared" si="127"/>
        <v>2010s</v>
      </c>
      <c r="F3051" s="9">
        <v>44867349</v>
      </c>
      <c r="G3051" s="11">
        <v>203</v>
      </c>
      <c r="H3051" s="2" t="s">
        <v>913</v>
      </c>
      <c r="I3051" s="2" t="s">
        <v>539</v>
      </c>
      <c r="N3051" s="11">
        <v>75347</v>
      </c>
      <c r="O3051" s="11">
        <v>176</v>
      </c>
      <c r="P3051" s="2" t="s">
        <v>18</v>
      </c>
      <c r="Q3051" s="2" t="s">
        <v>19</v>
      </c>
      <c r="R3051" s="14">
        <v>37000000</v>
      </c>
      <c r="S3051" s="9">
        <f t="shared" si="126"/>
        <v>7867349</v>
      </c>
    </row>
    <row r="3052" spans="1:19" ht="13.2">
      <c r="A3052" s="2" t="s">
        <v>2168</v>
      </c>
      <c r="B3052" s="2" t="s">
        <v>2657</v>
      </c>
      <c r="C3052" s="5">
        <v>5.6</v>
      </c>
      <c r="D3052" s="7">
        <v>2005</v>
      </c>
      <c r="E3052" s="7" t="str">
        <f t="shared" si="127"/>
        <v>2000s</v>
      </c>
      <c r="F3052" s="9">
        <v>52580895</v>
      </c>
      <c r="G3052" s="11">
        <v>94</v>
      </c>
      <c r="H3052" s="2" t="s">
        <v>2656</v>
      </c>
      <c r="I3052" s="2" t="s">
        <v>393</v>
      </c>
      <c r="N3052" s="11">
        <v>30255</v>
      </c>
      <c r="O3052" s="11">
        <v>118</v>
      </c>
      <c r="P3052" s="2" t="s">
        <v>18</v>
      </c>
      <c r="Q3052" s="2" t="s">
        <v>19</v>
      </c>
      <c r="R3052" s="14">
        <v>45000000</v>
      </c>
      <c r="S3052" s="9">
        <f t="shared" si="126"/>
        <v>7580895</v>
      </c>
    </row>
    <row r="3053" spans="1:19" ht="13.2">
      <c r="A3053" s="2" t="s">
        <v>2165</v>
      </c>
      <c r="B3053" s="2" t="s">
        <v>4949</v>
      </c>
      <c r="C3053" s="5">
        <v>5.6</v>
      </c>
      <c r="D3053" s="7">
        <v>2003</v>
      </c>
      <c r="E3053" s="7" t="str">
        <f t="shared" si="127"/>
        <v>2000s</v>
      </c>
      <c r="F3053" s="9">
        <v>22734486</v>
      </c>
      <c r="G3053" s="11">
        <v>75</v>
      </c>
      <c r="H3053" s="2" t="s">
        <v>869</v>
      </c>
      <c r="I3053" s="2" t="s">
        <v>1829</v>
      </c>
      <c r="N3053" s="11">
        <v>11815</v>
      </c>
      <c r="O3053" s="11">
        <v>117</v>
      </c>
      <c r="P3053" s="2" t="s">
        <v>18</v>
      </c>
      <c r="Q3053" s="2" t="s">
        <v>19</v>
      </c>
      <c r="R3053" s="14">
        <v>17000000</v>
      </c>
      <c r="S3053" s="9">
        <f t="shared" si="126"/>
        <v>5734486</v>
      </c>
    </row>
    <row r="3054" spans="1:19" ht="13.2">
      <c r="A3054" s="2" t="s">
        <v>4839</v>
      </c>
      <c r="B3054" s="2" t="s">
        <v>4841</v>
      </c>
      <c r="C3054" s="5">
        <v>5.6</v>
      </c>
      <c r="D3054" s="7">
        <v>2009</v>
      </c>
      <c r="E3054" s="7" t="str">
        <f t="shared" si="127"/>
        <v>2000s</v>
      </c>
      <c r="F3054" s="9">
        <v>22927390</v>
      </c>
      <c r="G3054" s="11">
        <v>111</v>
      </c>
      <c r="H3054" s="2" t="s">
        <v>128</v>
      </c>
      <c r="I3054" s="2" t="s">
        <v>141</v>
      </c>
      <c r="N3054" s="11">
        <v>25344</v>
      </c>
      <c r="O3054" s="11">
        <v>77</v>
      </c>
      <c r="P3054" s="2" t="s">
        <v>18</v>
      </c>
      <c r="Q3054" s="2" t="s">
        <v>19</v>
      </c>
      <c r="R3054" s="14">
        <v>18000000</v>
      </c>
      <c r="S3054" s="9">
        <f t="shared" si="126"/>
        <v>4927390</v>
      </c>
    </row>
    <row r="3055" spans="1:19" ht="13.2">
      <c r="A3055" s="2" t="s">
        <v>3156</v>
      </c>
      <c r="B3055" s="2" t="s">
        <v>3904</v>
      </c>
      <c r="C3055" s="5">
        <v>5.6</v>
      </c>
      <c r="D3055" s="7">
        <v>1999</v>
      </c>
      <c r="E3055" s="7" t="str">
        <f t="shared" si="127"/>
        <v>1990s</v>
      </c>
      <c r="F3055" s="9">
        <v>31768374</v>
      </c>
      <c r="G3055" s="11">
        <v>152</v>
      </c>
      <c r="H3055" s="2" t="s">
        <v>3710</v>
      </c>
      <c r="I3055" s="2" t="s">
        <v>249</v>
      </c>
      <c r="N3055" s="11">
        <v>42761</v>
      </c>
      <c r="O3055" s="11">
        <v>366</v>
      </c>
      <c r="P3055" s="2" t="s">
        <v>18</v>
      </c>
      <c r="Q3055" s="2" t="s">
        <v>19</v>
      </c>
      <c r="R3055" s="14">
        <v>27000000</v>
      </c>
      <c r="S3055" s="9">
        <f t="shared" si="126"/>
        <v>4768374</v>
      </c>
    </row>
    <row r="3056" spans="1:19" ht="13.2">
      <c r="A3056" s="2" t="s">
        <v>717</v>
      </c>
      <c r="B3056" s="2" t="s">
        <v>719</v>
      </c>
      <c r="C3056" s="5">
        <v>5.6</v>
      </c>
      <c r="D3056" s="7">
        <v>2007</v>
      </c>
      <c r="E3056" s="7" t="str">
        <f t="shared" si="127"/>
        <v>2000s</v>
      </c>
      <c r="F3056" s="9">
        <v>131920333</v>
      </c>
      <c r="G3056" s="11">
        <v>262</v>
      </c>
      <c r="H3056" s="2" t="s">
        <v>136</v>
      </c>
      <c r="I3056" s="2" t="s">
        <v>133</v>
      </c>
      <c r="N3056" s="11">
        <v>213275</v>
      </c>
      <c r="O3056" s="11">
        <v>436</v>
      </c>
      <c r="P3056" s="2" t="s">
        <v>18</v>
      </c>
      <c r="Q3056" s="2" t="s">
        <v>19</v>
      </c>
      <c r="R3056" s="14">
        <v>130000000</v>
      </c>
      <c r="S3056" s="9">
        <f t="shared" si="126"/>
        <v>1920333</v>
      </c>
    </row>
    <row r="3057" spans="1:19" ht="13.2">
      <c r="A3057" s="2" t="s">
        <v>415</v>
      </c>
      <c r="B3057" s="2" t="s">
        <v>3130</v>
      </c>
      <c r="C3057" s="5">
        <v>5.6</v>
      </c>
      <c r="D3057" s="7">
        <v>2002</v>
      </c>
      <c r="E3057" s="7" t="str">
        <f t="shared" si="127"/>
        <v>2000s</v>
      </c>
      <c r="F3057" s="9">
        <v>39177215</v>
      </c>
      <c r="G3057" s="11">
        <v>98</v>
      </c>
      <c r="H3057" s="2" t="s">
        <v>1093</v>
      </c>
      <c r="I3057" s="2" t="s">
        <v>1841</v>
      </c>
      <c r="N3057" s="11">
        <v>30667</v>
      </c>
      <c r="O3057" s="11">
        <v>234</v>
      </c>
      <c r="P3057" s="2" t="s">
        <v>18</v>
      </c>
      <c r="Q3057" s="2" t="s">
        <v>19</v>
      </c>
      <c r="R3057" s="14">
        <v>38000000</v>
      </c>
      <c r="S3057" s="9">
        <f t="shared" si="126"/>
        <v>1177215</v>
      </c>
    </row>
    <row r="3058" spans="1:19" ht="13.2">
      <c r="A3058" s="2" t="s">
        <v>2672</v>
      </c>
      <c r="B3058" s="2" t="s">
        <v>3446</v>
      </c>
      <c r="C3058" s="5">
        <v>5.6</v>
      </c>
      <c r="D3058" s="7">
        <v>2006</v>
      </c>
      <c r="E3058" s="7" t="str">
        <f t="shared" si="127"/>
        <v>2000s</v>
      </c>
      <c r="F3058" s="9">
        <v>34014398</v>
      </c>
      <c r="G3058" s="11">
        <v>285</v>
      </c>
      <c r="H3058" s="2" t="s">
        <v>3445</v>
      </c>
      <c r="I3058" s="2" t="s">
        <v>3260</v>
      </c>
      <c r="N3058" s="11">
        <v>115649</v>
      </c>
      <c r="O3058" s="11">
        <v>1033</v>
      </c>
      <c r="P3058" s="2" t="s">
        <v>18</v>
      </c>
      <c r="Q3058" s="2" t="s">
        <v>431</v>
      </c>
      <c r="R3058" s="14">
        <v>33000000</v>
      </c>
      <c r="S3058" s="9">
        <f t="shared" si="126"/>
        <v>1014398</v>
      </c>
    </row>
    <row r="3059" spans="1:19" ht="13.2">
      <c r="A3059" s="2" t="s">
        <v>6503</v>
      </c>
      <c r="B3059" s="2" t="s">
        <v>7383</v>
      </c>
      <c r="C3059" s="5">
        <v>5.6</v>
      </c>
      <c r="D3059" s="7">
        <v>1997</v>
      </c>
      <c r="E3059" s="7" t="str">
        <f t="shared" si="127"/>
        <v>1990s</v>
      </c>
      <c r="F3059" s="9">
        <v>1950218</v>
      </c>
      <c r="G3059" s="11">
        <v>54</v>
      </c>
      <c r="H3059" s="2" t="s">
        <v>1278</v>
      </c>
      <c r="I3059" s="2" t="s">
        <v>54</v>
      </c>
      <c r="N3059" s="11">
        <v>5933</v>
      </c>
      <c r="O3059" s="11">
        <v>102</v>
      </c>
      <c r="P3059" s="2" t="s">
        <v>18</v>
      </c>
      <c r="Q3059" s="2" t="s">
        <v>19</v>
      </c>
      <c r="R3059" s="14">
        <v>1000000</v>
      </c>
      <c r="S3059" s="9">
        <f t="shared" si="126"/>
        <v>950218</v>
      </c>
    </row>
    <row r="3060" spans="1:19" ht="13.2">
      <c r="A3060" s="2" t="s">
        <v>2744</v>
      </c>
      <c r="B3060" s="2" t="s">
        <v>2745</v>
      </c>
      <c r="C3060" s="5">
        <v>5.6</v>
      </c>
      <c r="D3060" s="7">
        <v>1996</v>
      </c>
      <c r="E3060" s="7" t="str">
        <f t="shared" si="127"/>
        <v>1990s</v>
      </c>
      <c r="F3060" s="9">
        <v>44834712</v>
      </c>
      <c r="G3060" s="11">
        <v>28</v>
      </c>
      <c r="H3060" s="2" t="s">
        <v>1945</v>
      </c>
      <c r="I3060" s="2" t="s">
        <v>36</v>
      </c>
      <c r="N3060" s="11">
        <v>13995</v>
      </c>
      <c r="O3060" s="11">
        <v>62</v>
      </c>
      <c r="P3060" s="2" t="s">
        <v>18</v>
      </c>
      <c r="Q3060" s="2" t="s">
        <v>19</v>
      </c>
      <c r="R3060" s="14">
        <v>44000000</v>
      </c>
      <c r="S3060" s="9">
        <f t="shared" si="126"/>
        <v>834712</v>
      </c>
    </row>
    <row r="3061" spans="1:19" ht="13.2">
      <c r="A3061" s="2" t="s">
        <v>1529</v>
      </c>
      <c r="B3061" s="2" t="s">
        <v>1565</v>
      </c>
      <c r="C3061" s="5">
        <v>5.6</v>
      </c>
      <c r="D3061" s="7">
        <v>2008</v>
      </c>
      <c r="E3061" s="7" t="str">
        <f t="shared" si="127"/>
        <v>2000s</v>
      </c>
      <c r="F3061" s="9">
        <v>70224196</v>
      </c>
      <c r="G3061" s="11">
        <v>176</v>
      </c>
      <c r="H3061" s="2" t="s">
        <v>1564</v>
      </c>
      <c r="I3061" s="2" t="s">
        <v>373</v>
      </c>
      <c r="N3061" s="11">
        <v>59352</v>
      </c>
      <c r="O3061" s="11">
        <v>138</v>
      </c>
      <c r="P3061" s="2" t="s">
        <v>18</v>
      </c>
      <c r="Q3061" s="2" t="s">
        <v>19</v>
      </c>
      <c r="R3061" s="14">
        <v>70000000</v>
      </c>
      <c r="S3061" s="9">
        <f t="shared" si="126"/>
        <v>224196</v>
      </c>
    </row>
    <row r="3062" spans="1:19" ht="13.2">
      <c r="A3062" s="2" t="s">
        <v>7754</v>
      </c>
      <c r="B3062" s="2" t="s">
        <v>7755</v>
      </c>
      <c r="C3062" s="5">
        <v>5.6</v>
      </c>
      <c r="D3062" s="7">
        <v>2011</v>
      </c>
      <c r="E3062" s="7" t="str">
        <f t="shared" si="127"/>
        <v>2010s</v>
      </c>
      <c r="F3062" s="9">
        <v>40557</v>
      </c>
      <c r="G3062" s="11">
        <v>66</v>
      </c>
      <c r="H3062" s="2" t="s">
        <v>869</v>
      </c>
      <c r="I3062" s="2" t="s">
        <v>225</v>
      </c>
      <c r="N3062" s="11">
        <v>1389</v>
      </c>
      <c r="O3062" s="11">
        <v>22</v>
      </c>
      <c r="P3062" s="2" t="s">
        <v>18</v>
      </c>
      <c r="Q3062" s="2" t="s">
        <v>19</v>
      </c>
      <c r="R3062" s="14">
        <v>60000</v>
      </c>
      <c r="S3062" s="9">
        <f t="shared" si="126"/>
        <v>-19443</v>
      </c>
    </row>
    <row r="3063" spans="1:19" ht="13.2">
      <c r="A3063" s="2" t="s">
        <v>7565</v>
      </c>
      <c r="B3063" s="2" t="s">
        <v>7756</v>
      </c>
      <c r="C3063" s="5">
        <v>5.6</v>
      </c>
      <c r="D3063" s="7">
        <v>2014</v>
      </c>
      <c r="E3063" s="7" t="str">
        <f t="shared" si="127"/>
        <v>2010s</v>
      </c>
      <c r="F3063" s="9">
        <v>30084</v>
      </c>
      <c r="G3063" s="11">
        <v>65</v>
      </c>
      <c r="H3063" s="2" t="s">
        <v>1278</v>
      </c>
      <c r="I3063" s="2" t="s">
        <v>1245</v>
      </c>
      <c r="N3063" s="11">
        <v>5507</v>
      </c>
      <c r="O3063" s="11">
        <v>23</v>
      </c>
      <c r="P3063" s="2" t="s">
        <v>18</v>
      </c>
      <c r="Q3063" s="2" t="s">
        <v>19</v>
      </c>
      <c r="R3063" s="14">
        <v>70000</v>
      </c>
      <c r="S3063" s="9">
        <f t="shared" si="126"/>
        <v>-39916</v>
      </c>
    </row>
    <row r="3064" spans="1:19" ht="13.2">
      <c r="A3064" s="2" t="s">
        <v>7077</v>
      </c>
      <c r="B3064" s="2" t="s">
        <v>7516</v>
      </c>
      <c r="C3064" s="5">
        <v>5.6</v>
      </c>
      <c r="D3064" s="7">
        <v>2000</v>
      </c>
      <c r="E3064" s="7" t="str">
        <f t="shared" si="127"/>
        <v>2000s</v>
      </c>
      <c r="F3064" s="9">
        <v>171988</v>
      </c>
      <c r="G3064" s="11">
        <v>15</v>
      </c>
      <c r="H3064" s="2" t="s">
        <v>5919</v>
      </c>
      <c r="I3064" s="2" t="s">
        <v>703</v>
      </c>
      <c r="N3064" s="11">
        <v>448</v>
      </c>
      <c r="O3064" s="11">
        <v>16</v>
      </c>
      <c r="P3064" s="2" t="s">
        <v>18</v>
      </c>
      <c r="Q3064" s="2" t="s">
        <v>19</v>
      </c>
      <c r="R3064" s="14">
        <v>600000</v>
      </c>
      <c r="S3064" s="9">
        <f t="shared" si="126"/>
        <v>-428012</v>
      </c>
    </row>
    <row r="3065" spans="1:19" ht="13.2">
      <c r="A3065" s="2" t="s">
        <v>4633</v>
      </c>
      <c r="B3065" s="2" t="s">
        <v>5046</v>
      </c>
      <c r="C3065" s="5">
        <v>5.6</v>
      </c>
      <c r="D3065" s="7">
        <v>2000</v>
      </c>
      <c r="E3065" s="7" t="str">
        <f t="shared" si="127"/>
        <v>2000s</v>
      </c>
      <c r="F3065" s="9">
        <v>15427192</v>
      </c>
      <c r="G3065" s="11">
        <v>84</v>
      </c>
      <c r="H3065" s="2" t="s">
        <v>5045</v>
      </c>
      <c r="I3065" s="2" t="s">
        <v>670</v>
      </c>
      <c r="N3065" s="11">
        <v>11768</v>
      </c>
      <c r="O3065" s="11">
        <v>148</v>
      </c>
      <c r="P3065" s="2" t="s">
        <v>18</v>
      </c>
      <c r="Q3065" s="2" t="s">
        <v>19</v>
      </c>
      <c r="R3065" s="14">
        <v>16000000</v>
      </c>
      <c r="S3065" s="9">
        <f t="shared" si="126"/>
        <v>-572808</v>
      </c>
    </row>
    <row r="3066" spans="1:19" ht="13.2">
      <c r="A3066" s="2" t="s">
        <v>7517</v>
      </c>
      <c r="B3066" s="2" t="s">
        <v>7519</v>
      </c>
      <c r="C3066" s="5">
        <v>5.6</v>
      </c>
      <c r="D3066" s="7">
        <v>2007</v>
      </c>
      <c r="E3066" s="7" t="str">
        <f t="shared" si="127"/>
        <v>2000s</v>
      </c>
      <c r="F3066" s="9">
        <v>23616</v>
      </c>
      <c r="H3066" s="2" t="s">
        <v>476</v>
      </c>
      <c r="I3066" s="2" t="s">
        <v>7518</v>
      </c>
      <c r="N3066" s="11">
        <v>94</v>
      </c>
      <c r="O3066" s="11">
        <v>4</v>
      </c>
      <c r="P3066" s="2" t="s">
        <v>18</v>
      </c>
      <c r="Q3066" s="2" t="s">
        <v>19</v>
      </c>
      <c r="R3066" s="14">
        <v>600000</v>
      </c>
      <c r="S3066" s="9">
        <f t="shared" si="126"/>
        <v>-576384</v>
      </c>
    </row>
    <row r="3067" spans="1:19" ht="13.2">
      <c r="A3067" s="2" t="s">
        <v>7465</v>
      </c>
      <c r="B3067" s="2" t="s">
        <v>7467</v>
      </c>
      <c r="C3067" s="5">
        <v>5.6</v>
      </c>
      <c r="D3067" s="7">
        <v>2002</v>
      </c>
      <c r="E3067" s="7" t="str">
        <f t="shared" si="127"/>
        <v>2000s</v>
      </c>
      <c r="F3067" s="9">
        <v>15278</v>
      </c>
      <c r="G3067" s="11">
        <v>16</v>
      </c>
      <c r="H3067" s="2" t="s">
        <v>7466</v>
      </c>
      <c r="I3067" s="2" t="s">
        <v>2816</v>
      </c>
      <c r="N3067" s="11">
        <v>1742</v>
      </c>
      <c r="O3067" s="11">
        <v>158</v>
      </c>
      <c r="P3067" s="2" t="s">
        <v>18</v>
      </c>
      <c r="Q3067" s="2" t="s">
        <v>19</v>
      </c>
      <c r="R3067" s="14">
        <v>825000</v>
      </c>
      <c r="S3067" s="9">
        <f t="shared" si="126"/>
        <v>-809722</v>
      </c>
    </row>
    <row r="3068" spans="1:19" ht="13.2">
      <c r="A3068" s="2" t="s">
        <v>7423</v>
      </c>
      <c r="B3068" s="2" t="s">
        <v>7424</v>
      </c>
      <c r="C3068" s="5">
        <v>5.6</v>
      </c>
      <c r="D3068" s="7">
        <v>2012</v>
      </c>
      <c r="E3068" s="7" t="str">
        <f t="shared" si="127"/>
        <v>2010s</v>
      </c>
      <c r="F3068" s="9">
        <v>96734</v>
      </c>
      <c r="G3068" s="11">
        <v>2</v>
      </c>
      <c r="H3068" s="2" t="s">
        <v>436</v>
      </c>
      <c r="I3068" s="2" t="s">
        <v>7246</v>
      </c>
      <c r="N3068" s="11">
        <v>606</v>
      </c>
      <c r="O3068" s="11">
        <v>5</v>
      </c>
      <c r="P3068" s="2" t="s">
        <v>18</v>
      </c>
      <c r="Q3068" s="2" t="s">
        <v>19</v>
      </c>
      <c r="R3068" s="14">
        <v>1000000</v>
      </c>
      <c r="S3068" s="9">
        <f t="shared" si="126"/>
        <v>-903266</v>
      </c>
    </row>
    <row r="3069" spans="1:19" ht="13.2">
      <c r="A3069" s="2" t="s">
        <v>4145</v>
      </c>
      <c r="B3069" s="2" t="s">
        <v>4146</v>
      </c>
      <c r="C3069" s="5">
        <v>5.6</v>
      </c>
      <c r="D3069" s="7">
        <v>2009</v>
      </c>
      <c r="E3069" s="7" t="str">
        <f t="shared" si="127"/>
        <v>2000s</v>
      </c>
      <c r="F3069" s="9">
        <v>15045676</v>
      </c>
      <c r="G3069" s="11">
        <v>287</v>
      </c>
      <c r="H3069" s="2" t="s">
        <v>1627</v>
      </c>
      <c r="I3069" s="2" t="s">
        <v>72</v>
      </c>
      <c r="N3069" s="11">
        <v>76303</v>
      </c>
      <c r="O3069" s="11">
        <v>376</v>
      </c>
      <c r="P3069" s="2" t="s">
        <v>18</v>
      </c>
      <c r="Q3069" s="2" t="s">
        <v>19</v>
      </c>
      <c r="R3069" s="14">
        <v>16000000</v>
      </c>
      <c r="S3069" s="9">
        <f t="shared" si="126"/>
        <v>-954324</v>
      </c>
    </row>
    <row r="3070" spans="1:19" ht="13.2">
      <c r="A3070" s="2" t="s">
        <v>4121</v>
      </c>
      <c r="B3070" s="2" t="s">
        <v>4123</v>
      </c>
      <c r="C3070" s="5">
        <v>5.6</v>
      </c>
      <c r="D3070" s="7">
        <v>2010</v>
      </c>
      <c r="E3070" s="7" t="str">
        <f t="shared" si="127"/>
        <v>2010s</v>
      </c>
      <c r="F3070" s="9">
        <v>24042490</v>
      </c>
      <c r="G3070" s="11">
        <v>298</v>
      </c>
      <c r="H3070" s="2" t="s">
        <v>4122</v>
      </c>
      <c r="I3070" s="2" t="s">
        <v>1316</v>
      </c>
      <c r="N3070" s="11">
        <v>40776</v>
      </c>
      <c r="O3070" s="11">
        <v>250</v>
      </c>
      <c r="P3070" s="2" t="s">
        <v>18</v>
      </c>
      <c r="Q3070" s="2" t="s">
        <v>19</v>
      </c>
      <c r="R3070" s="14">
        <v>25000000</v>
      </c>
      <c r="S3070" s="9">
        <f t="shared" si="126"/>
        <v>-957510</v>
      </c>
    </row>
    <row r="3071" spans="1:19" ht="13.2">
      <c r="A3071" s="2" t="s">
        <v>1459</v>
      </c>
      <c r="B3071" s="2" t="s">
        <v>5240</v>
      </c>
      <c r="C3071" s="5">
        <v>5.6</v>
      </c>
      <c r="D3071" s="7">
        <v>1999</v>
      </c>
      <c r="E3071" s="7" t="str">
        <f t="shared" si="127"/>
        <v>1990s</v>
      </c>
      <c r="F3071" s="9">
        <v>11614236</v>
      </c>
      <c r="G3071" s="11">
        <v>97</v>
      </c>
      <c r="H3071" s="2" t="s">
        <v>869</v>
      </c>
      <c r="I3071" s="2" t="s">
        <v>180</v>
      </c>
      <c r="N3071" s="11">
        <v>9294</v>
      </c>
      <c r="O3071" s="11">
        <v>140</v>
      </c>
      <c r="P3071" s="2" t="s">
        <v>18</v>
      </c>
      <c r="Q3071" s="2" t="s">
        <v>19</v>
      </c>
      <c r="R3071" s="14">
        <v>15000000</v>
      </c>
      <c r="S3071" s="9">
        <f t="shared" si="126"/>
        <v>-3385764</v>
      </c>
    </row>
    <row r="3072" spans="1:19" ht="13.2">
      <c r="A3072" s="2" t="s">
        <v>2309</v>
      </c>
      <c r="B3072" s="2" t="s">
        <v>6105</v>
      </c>
      <c r="C3072" s="5">
        <v>5.6</v>
      </c>
      <c r="D3072" s="7">
        <v>2004</v>
      </c>
      <c r="E3072" s="7" t="str">
        <f t="shared" si="127"/>
        <v>2000s</v>
      </c>
      <c r="F3072" s="9">
        <v>4992159</v>
      </c>
      <c r="G3072" s="11">
        <v>66</v>
      </c>
      <c r="H3072" s="2" t="s">
        <v>5161</v>
      </c>
      <c r="I3072" s="2" t="s">
        <v>1860</v>
      </c>
      <c r="N3072" s="11">
        <v>23823</v>
      </c>
      <c r="O3072" s="11">
        <v>201</v>
      </c>
      <c r="P3072" s="2" t="s">
        <v>18</v>
      </c>
      <c r="Q3072" s="2" t="s">
        <v>19</v>
      </c>
      <c r="R3072" s="14">
        <v>8550000</v>
      </c>
      <c r="S3072" s="9">
        <f t="shared" si="126"/>
        <v>-3557841</v>
      </c>
    </row>
    <row r="3073" spans="1:19" ht="13.2">
      <c r="A3073" s="2" t="s">
        <v>5918</v>
      </c>
      <c r="B3073" s="2" t="s">
        <v>5920</v>
      </c>
      <c r="C3073" s="5">
        <v>5.6</v>
      </c>
      <c r="D3073" s="7">
        <v>2002</v>
      </c>
      <c r="E3073" s="7" t="str">
        <f t="shared" si="127"/>
        <v>2000s</v>
      </c>
      <c r="F3073" s="9">
        <v>6044618</v>
      </c>
      <c r="G3073" s="11">
        <v>38</v>
      </c>
      <c r="H3073" s="2" t="s">
        <v>5919</v>
      </c>
      <c r="I3073" s="2" t="s">
        <v>2267</v>
      </c>
      <c r="N3073" s="11">
        <v>6200</v>
      </c>
      <c r="O3073" s="11">
        <v>92</v>
      </c>
      <c r="P3073" s="2" t="s">
        <v>18</v>
      </c>
      <c r="Q3073" s="2" t="s">
        <v>19</v>
      </c>
      <c r="R3073" s="14">
        <v>10000000</v>
      </c>
      <c r="S3073" s="9">
        <f t="shared" si="126"/>
        <v>-3955382</v>
      </c>
    </row>
    <row r="3074" spans="1:19" ht="13.2">
      <c r="A3074" s="2" t="s">
        <v>2082</v>
      </c>
      <c r="B3074" s="2" t="s">
        <v>2084</v>
      </c>
      <c r="C3074" s="5">
        <v>5.6</v>
      </c>
      <c r="D3074" s="7">
        <v>2005</v>
      </c>
      <c r="E3074" s="7" t="str">
        <f t="shared" si="127"/>
        <v>2000s</v>
      </c>
      <c r="F3074" s="9">
        <v>25472967</v>
      </c>
      <c r="G3074" s="11">
        <v>196</v>
      </c>
      <c r="H3074" s="2" t="s">
        <v>2083</v>
      </c>
      <c r="I3074" s="2" t="s">
        <v>712</v>
      </c>
      <c r="N3074" s="11">
        <v>44966</v>
      </c>
      <c r="O3074" s="11">
        <v>411</v>
      </c>
      <c r="P3074" s="2" t="s">
        <v>18</v>
      </c>
      <c r="Q3074" s="2" t="s">
        <v>19</v>
      </c>
      <c r="R3074" s="14">
        <v>30000000</v>
      </c>
      <c r="S3074" s="9">
        <f t="shared" ref="S3074:S3137" si="128">F3074-R3074</f>
        <v>-4527033</v>
      </c>
    </row>
    <row r="3075" spans="1:19" ht="13.2">
      <c r="A3075" s="2" t="s">
        <v>4605</v>
      </c>
      <c r="B3075" s="2" t="s">
        <v>4606</v>
      </c>
      <c r="C3075" s="5">
        <v>5.6</v>
      </c>
      <c r="D3075" s="7">
        <v>2003</v>
      </c>
      <c r="E3075" s="7" t="str">
        <f t="shared" ref="E3075:E3138" si="129">LEFT(D3075,3)&amp;"0s"</f>
        <v>2000s</v>
      </c>
      <c r="F3075" s="9">
        <v>15408822</v>
      </c>
      <c r="G3075" s="11">
        <v>81</v>
      </c>
      <c r="H3075" s="2" t="s">
        <v>874</v>
      </c>
      <c r="I3075" s="2" t="s">
        <v>2354</v>
      </c>
      <c r="N3075" s="11">
        <v>14147</v>
      </c>
      <c r="O3075" s="11">
        <v>92</v>
      </c>
      <c r="P3075" s="2" t="s">
        <v>18</v>
      </c>
      <c r="Q3075" s="2" t="s">
        <v>19</v>
      </c>
      <c r="R3075" s="14">
        <v>20000000</v>
      </c>
      <c r="S3075" s="9">
        <f t="shared" si="128"/>
        <v>-4591178</v>
      </c>
    </row>
    <row r="3076" spans="1:19" ht="13.2">
      <c r="A3076" s="2" t="s">
        <v>5263</v>
      </c>
      <c r="B3076" s="2" t="s">
        <v>5264</v>
      </c>
      <c r="C3076" s="5">
        <v>5.6</v>
      </c>
      <c r="D3076" s="7">
        <v>2006</v>
      </c>
      <c r="E3076" s="7" t="str">
        <f t="shared" si="129"/>
        <v>2000s</v>
      </c>
      <c r="F3076" s="9">
        <v>8080116</v>
      </c>
      <c r="G3076" s="11">
        <v>49</v>
      </c>
      <c r="H3076" s="2" t="s">
        <v>1200</v>
      </c>
      <c r="I3076" s="2" t="s">
        <v>651</v>
      </c>
      <c r="N3076" s="11">
        <v>6562</v>
      </c>
      <c r="O3076" s="11">
        <v>66</v>
      </c>
      <c r="P3076" s="2" t="s">
        <v>18</v>
      </c>
      <c r="Q3076" s="2" t="s">
        <v>19</v>
      </c>
      <c r="R3076" s="14">
        <v>15000000</v>
      </c>
      <c r="S3076" s="9">
        <f t="shared" si="128"/>
        <v>-6919884</v>
      </c>
    </row>
    <row r="3077" spans="1:19" ht="13.2">
      <c r="A3077" s="2" t="s">
        <v>5944</v>
      </c>
      <c r="B3077" s="2" t="s">
        <v>5945</v>
      </c>
      <c r="C3077" s="5">
        <v>5.6</v>
      </c>
      <c r="D3077" s="7">
        <v>1987</v>
      </c>
      <c r="E3077" s="7" t="str">
        <f t="shared" si="129"/>
        <v>1980s</v>
      </c>
      <c r="F3077" s="9">
        <v>3060858</v>
      </c>
      <c r="G3077" s="11">
        <v>27</v>
      </c>
      <c r="H3077" s="2" t="s">
        <v>512</v>
      </c>
      <c r="I3077" s="2" t="s">
        <v>2999</v>
      </c>
      <c r="N3077" s="11">
        <v>1768</v>
      </c>
      <c r="O3077" s="11">
        <v>37</v>
      </c>
      <c r="P3077" s="2" t="s">
        <v>18</v>
      </c>
      <c r="Q3077" s="2" t="s">
        <v>19</v>
      </c>
      <c r="R3077" s="14">
        <v>10000000</v>
      </c>
      <c r="S3077" s="9">
        <f t="shared" si="128"/>
        <v>-6939142</v>
      </c>
    </row>
    <row r="3078" spans="1:19" ht="13.2">
      <c r="A3078" s="2" t="s">
        <v>1514</v>
      </c>
      <c r="B3078" s="2" t="s">
        <v>4245</v>
      </c>
      <c r="C3078" s="5">
        <v>5.6</v>
      </c>
      <c r="D3078" s="7">
        <v>2004</v>
      </c>
      <c r="E3078" s="7" t="str">
        <f t="shared" si="129"/>
        <v>2000s</v>
      </c>
      <c r="F3078" s="9">
        <v>16964743</v>
      </c>
      <c r="G3078" s="11">
        <v>84</v>
      </c>
      <c r="H3078" s="2" t="s">
        <v>874</v>
      </c>
      <c r="I3078" s="2" t="s">
        <v>2924</v>
      </c>
      <c r="N3078" s="11">
        <v>22844</v>
      </c>
      <c r="O3078" s="11">
        <v>140</v>
      </c>
      <c r="P3078" s="2" t="s">
        <v>18</v>
      </c>
      <c r="Q3078" s="2" t="s">
        <v>19</v>
      </c>
      <c r="R3078" s="14">
        <v>24000000</v>
      </c>
      <c r="S3078" s="9">
        <f t="shared" si="128"/>
        <v>-7035257</v>
      </c>
    </row>
    <row r="3079" spans="1:19" ht="13.2">
      <c r="A3079" s="2" t="s">
        <v>6178</v>
      </c>
      <c r="B3079" s="2" t="s">
        <v>6180</v>
      </c>
      <c r="C3079" s="5">
        <v>5.6</v>
      </c>
      <c r="D3079" s="7">
        <v>2003</v>
      </c>
      <c r="E3079" s="7" t="str">
        <f t="shared" si="129"/>
        <v>2000s</v>
      </c>
      <c r="F3079" s="9">
        <v>336456</v>
      </c>
      <c r="G3079" s="11">
        <v>66</v>
      </c>
      <c r="H3079" s="2" t="s">
        <v>6179</v>
      </c>
      <c r="I3079" s="2" t="s">
        <v>54</v>
      </c>
      <c r="N3079" s="11">
        <v>7116</v>
      </c>
      <c r="O3079" s="11">
        <v>79</v>
      </c>
      <c r="P3079" s="2" t="s">
        <v>18</v>
      </c>
      <c r="Q3079" s="2" t="s">
        <v>19</v>
      </c>
      <c r="R3079" s="14">
        <v>8000000</v>
      </c>
      <c r="S3079" s="9">
        <f t="shared" si="128"/>
        <v>-7663544</v>
      </c>
    </row>
    <row r="3080" spans="1:19" ht="13.2">
      <c r="A3080" s="2" t="s">
        <v>5476</v>
      </c>
      <c r="B3080" s="2" t="s">
        <v>5478</v>
      </c>
      <c r="C3080" s="5">
        <v>5.6</v>
      </c>
      <c r="D3080" s="7">
        <v>2001</v>
      </c>
      <c r="E3080" s="7" t="str">
        <f t="shared" si="129"/>
        <v>2000s</v>
      </c>
      <c r="F3080" s="9">
        <v>5002310</v>
      </c>
      <c r="G3080" s="11">
        <v>47</v>
      </c>
      <c r="H3080" s="2" t="s">
        <v>5477</v>
      </c>
      <c r="I3080" s="2" t="s">
        <v>222</v>
      </c>
      <c r="N3080" s="11">
        <v>25541</v>
      </c>
      <c r="O3080" s="11">
        <v>181</v>
      </c>
      <c r="P3080" s="2" t="s">
        <v>18</v>
      </c>
      <c r="Q3080" s="2" t="s">
        <v>19</v>
      </c>
      <c r="R3080" s="14">
        <v>13000000</v>
      </c>
      <c r="S3080" s="9">
        <f t="shared" si="128"/>
        <v>-7997690</v>
      </c>
    </row>
    <row r="3081" spans="1:19" ht="13.2">
      <c r="A3081" s="2" t="s">
        <v>6736</v>
      </c>
      <c r="B3081" s="2" t="s">
        <v>6737</v>
      </c>
      <c r="C3081" s="5">
        <v>5.6</v>
      </c>
      <c r="D3081" s="7">
        <v>2015</v>
      </c>
      <c r="E3081" s="7" t="str">
        <f t="shared" si="129"/>
        <v>2010s</v>
      </c>
      <c r="F3081" s="9">
        <v>131175</v>
      </c>
      <c r="G3081" s="11">
        <v>256</v>
      </c>
      <c r="H3081" s="2" t="s">
        <v>4747</v>
      </c>
      <c r="I3081" s="2" t="s">
        <v>1105</v>
      </c>
      <c r="N3081" s="11">
        <v>30219</v>
      </c>
      <c r="O3081" s="11">
        <v>200</v>
      </c>
      <c r="P3081" s="2" t="s">
        <v>18</v>
      </c>
      <c r="Q3081" s="2" t="s">
        <v>19</v>
      </c>
      <c r="R3081" s="14">
        <v>8500000</v>
      </c>
      <c r="S3081" s="9">
        <f t="shared" si="128"/>
        <v>-8368825</v>
      </c>
    </row>
    <row r="3082" spans="1:19" ht="13.2">
      <c r="A3082" s="2" t="s">
        <v>4137</v>
      </c>
      <c r="B3082" s="2" t="s">
        <v>4138</v>
      </c>
      <c r="C3082" s="5">
        <v>5.6</v>
      </c>
      <c r="D3082" s="7">
        <v>1988</v>
      </c>
      <c r="E3082" s="7" t="str">
        <f t="shared" si="129"/>
        <v>1980s</v>
      </c>
      <c r="F3082" s="9">
        <v>16118077</v>
      </c>
      <c r="G3082" s="11">
        <v>28</v>
      </c>
      <c r="H3082" s="2" t="s">
        <v>1655</v>
      </c>
      <c r="I3082" s="2" t="s">
        <v>1998</v>
      </c>
      <c r="N3082" s="11">
        <v>5817</v>
      </c>
      <c r="O3082" s="11">
        <v>37</v>
      </c>
      <c r="P3082" s="2" t="s">
        <v>18</v>
      </c>
      <c r="Q3082" s="2" t="s">
        <v>19</v>
      </c>
      <c r="R3082" s="14">
        <v>25000000</v>
      </c>
      <c r="S3082" s="9">
        <f t="shared" si="128"/>
        <v>-8881923</v>
      </c>
    </row>
    <row r="3083" spans="1:19" ht="13.2">
      <c r="A3083" s="2" t="s">
        <v>671</v>
      </c>
      <c r="B3083" s="2" t="s">
        <v>1122</v>
      </c>
      <c r="C3083" s="5">
        <v>5.6</v>
      </c>
      <c r="D3083" s="7">
        <v>2015</v>
      </c>
      <c r="E3083" s="7" t="str">
        <f t="shared" si="129"/>
        <v>2010s</v>
      </c>
      <c r="F3083" s="9">
        <v>78747585</v>
      </c>
      <c r="G3083" s="11">
        <v>253</v>
      </c>
      <c r="H3083" s="2" t="s">
        <v>1121</v>
      </c>
      <c r="I3083" s="2" t="s">
        <v>86</v>
      </c>
      <c r="N3083" s="11">
        <v>89770</v>
      </c>
      <c r="O3083" s="11">
        <v>342</v>
      </c>
      <c r="P3083" s="2" t="s">
        <v>18</v>
      </c>
      <c r="Q3083" s="2" t="s">
        <v>19</v>
      </c>
      <c r="R3083" s="14">
        <v>88000000</v>
      </c>
      <c r="S3083" s="9">
        <f t="shared" si="128"/>
        <v>-9252415</v>
      </c>
    </row>
    <row r="3084" spans="1:19" ht="13.2">
      <c r="A3084" s="2" t="s">
        <v>1066</v>
      </c>
      <c r="B3084" s="2" t="s">
        <v>4632</v>
      </c>
      <c r="C3084" s="5">
        <v>5.6</v>
      </c>
      <c r="D3084" s="7">
        <v>2009</v>
      </c>
      <c r="E3084" s="7" t="str">
        <f t="shared" si="129"/>
        <v>2000s</v>
      </c>
      <c r="F3084" s="9">
        <v>12232937</v>
      </c>
      <c r="G3084" s="11">
        <v>113</v>
      </c>
      <c r="H3084" s="2" t="s">
        <v>200</v>
      </c>
      <c r="I3084" s="2" t="s">
        <v>4631</v>
      </c>
      <c r="N3084" s="11">
        <v>22823</v>
      </c>
      <c r="O3084" s="11">
        <v>113</v>
      </c>
      <c r="P3084" s="2" t="s">
        <v>18</v>
      </c>
      <c r="Q3084" s="2" t="s">
        <v>19</v>
      </c>
      <c r="R3084" s="14">
        <v>22000000</v>
      </c>
      <c r="S3084" s="9">
        <f t="shared" si="128"/>
        <v>-9767063</v>
      </c>
    </row>
    <row r="3085" spans="1:19" ht="13.2">
      <c r="A3085" s="2" t="s">
        <v>4286</v>
      </c>
      <c r="B3085" s="2" t="s">
        <v>4287</v>
      </c>
      <c r="C3085" s="5">
        <v>5.6</v>
      </c>
      <c r="D3085" s="7">
        <v>2000</v>
      </c>
      <c r="E3085" s="7" t="str">
        <f t="shared" si="129"/>
        <v>2000s</v>
      </c>
      <c r="F3085" s="9">
        <v>13019253</v>
      </c>
      <c r="G3085" s="11">
        <v>53</v>
      </c>
      <c r="H3085" s="2" t="s">
        <v>555</v>
      </c>
      <c r="I3085" s="2" t="s">
        <v>2227</v>
      </c>
      <c r="N3085" s="11">
        <v>3914</v>
      </c>
      <c r="O3085" s="11">
        <v>47</v>
      </c>
      <c r="P3085" s="2" t="s">
        <v>18</v>
      </c>
      <c r="Q3085" s="2" t="s">
        <v>19</v>
      </c>
      <c r="R3085" s="14">
        <v>23000000</v>
      </c>
      <c r="S3085" s="9">
        <f t="shared" si="128"/>
        <v>-9980747</v>
      </c>
    </row>
    <row r="3086" spans="1:19" ht="13.2">
      <c r="A3086" s="2" t="s">
        <v>2606</v>
      </c>
      <c r="B3086" s="2" t="s">
        <v>3756</v>
      </c>
      <c r="C3086" s="5">
        <v>5.6</v>
      </c>
      <c r="D3086" s="7">
        <v>2013</v>
      </c>
      <c r="E3086" s="7" t="str">
        <f t="shared" si="129"/>
        <v>2010s</v>
      </c>
      <c r="F3086" s="9">
        <v>19316646</v>
      </c>
      <c r="G3086" s="11">
        <v>184</v>
      </c>
      <c r="H3086" s="2" t="s">
        <v>806</v>
      </c>
      <c r="I3086" s="2" t="s">
        <v>405</v>
      </c>
      <c r="N3086" s="11">
        <v>52069</v>
      </c>
      <c r="O3086" s="11">
        <v>95</v>
      </c>
      <c r="P3086" s="2" t="s">
        <v>18</v>
      </c>
      <c r="Q3086" s="2" t="s">
        <v>19</v>
      </c>
      <c r="R3086" s="14">
        <v>30000000</v>
      </c>
      <c r="S3086" s="9">
        <f t="shared" si="128"/>
        <v>-10683354</v>
      </c>
    </row>
    <row r="3087" spans="1:19" ht="13.2">
      <c r="A3087" s="2" t="s">
        <v>2292</v>
      </c>
      <c r="B3087" s="2" t="s">
        <v>4670</v>
      </c>
      <c r="C3087" s="5">
        <v>5.6</v>
      </c>
      <c r="D3087" s="7">
        <v>2013</v>
      </c>
      <c r="E3087" s="7" t="str">
        <f t="shared" si="129"/>
        <v>2010s</v>
      </c>
      <c r="F3087" s="9">
        <v>7268659</v>
      </c>
      <c r="G3087" s="11">
        <v>260</v>
      </c>
      <c r="H3087" s="2" t="s">
        <v>245</v>
      </c>
      <c r="I3087" s="2" t="s">
        <v>2690</v>
      </c>
      <c r="N3087" s="11">
        <v>59248</v>
      </c>
      <c r="O3087" s="11">
        <v>164</v>
      </c>
      <c r="P3087" s="2" t="s">
        <v>18</v>
      </c>
      <c r="Q3087" s="2" t="s">
        <v>3197</v>
      </c>
      <c r="R3087" s="14">
        <v>20000000</v>
      </c>
      <c r="S3087" s="9">
        <f t="shared" si="128"/>
        <v>-12731341</v>
      </c>
    </row>
    <row r="3088" spans="1:19" ht="13.2">
      <c r="A3088" s="2" t="s">
        <v>3483</v>
      </c>
      <c r="B3088" s="2" t="s">
        <v>3484</v>
      </c>
      <c r="C3088" s="5">
        <v>5.6</v>
      </c>
      <c r="D3088" s="7">
        <v>2013</v>
      </c>
      <c r="E3088" s="7" t="str">
        <f t="shared" si="129"/>
        <v>2010s</v>
      </c>
      <c r="F3088" s="9">
        <v>21784432</v>
      </c>
      <c r="G3088" s="11">
        <v>133</v>
      </c>
      <c r="H3088" s="2" t="s">
        <v>869</v>
      </c>
      <c r="I3088" s="2" t="s">
        <v>456</v>
      </c>
      <c r="N3088" s="11">
        <v>37493</v>
      </c>
      <c r="O3088" s="11">
        <v>108</v>
      </c>
      <c r="P3088" s="2" t="s">
        <v>18</v>
      </c>
      <c r="Q3088" s="2" t="s">
        <v>19</v>
      </c>
      <c r="R3088" s="14">
        <v>35000000</v>
      </c>
      <c r="S3088" s="9">
        <f t="shared" si="128"/>
        <v>-13215568</v>
      </c>
    </row>
    <row r="3089" spans="1:19" ht="13.2">
      <c r="A3089" s="2" t="s">
        <v>3135</v>
      </c>
      <c r="B3089" s="2" t="s">
        <v>3137</v>
      </c>
      <c r="C3089" s="5">
        <v>5.6</v>
      </c>
      <c r="D3089" s="7">
        <v>2001</v>
      </c>
      <c r="E3089" s="7" t="str">
        <f t="shared" si="129"/>
        <v>2000s</v>
      </c>
      <c r="F3089" s="9">
        <v>24044532</v>
      </c>
      <c r="G3089" s="11">
        <v>106</v>
      </c>
      <c r="H3089" s="2" t="s">
        <v>128</v>
      </c>
      <c r="I3089" s="2" t="s">
        <v>3136</v>
      </c>
      <c r="N3089" s="11">
        <v>19686</v>
      </c>
      <c r="O3089" s="11">
        <v>180</v>
      </c>
      <c r="P3089" s="2" t="s">
        <v>18</v>
      </c>
      <c r="Q3089" s="2" t="s">
        <v>19</v>
      </c>
      <c r="R3089" s="14">
        <v>38000000</v>
      </c>
      <c r="S3089" s="9">
        <f t="shared" si="128"/>
        <v>-13955468</v>
      </c>
    </row>
    <row r="3090" spans="1:19" ht="13.2">
      <c r="A3090" s="2" t="s">
        <v>3345</v>
      </c>
      <c r="B3090" s="2" t="s">
        <v>3347</v>
      </c>
      <c r="C3090" s="5">
        <v>5.6</v>
      </c>
      <c r="D3090" s="7">
        <v>2005</v>
      </c>
      <c r="E3090" s="7" t="str">
        <f t="shared" si="129"/>
        <v>2000s</v>
      </c>
      <c r="F3090" s="9">
        <v>19447478</v>
      </c>
      <c r="G3090" s="11">
        <v>93</v>
      </c>
      <c r="H3090" s="2" t="s">
        <v>3346</v>
      </c>
      <c r="I3090" s="2" t="s">
        <v>233</v>
      </c>
      <c r="N3090" s="11">
        <v>15788</v>
      </c>
      <c r="O3090" s="11">
        <v>80</v>
      </c>
      <c r="P3090" s="2" t="s">
        <v>18</v>
      </c>
      <c r="Q3090" s="2" t="s">
        <v>30</v>
      </c>
      <c r="R3090" s="14">
        <v>35000000</v>
      </c>
      <c r="S3090" s="9">
        <f t="shared" si="128"/>
        <v>-15552522</v>
      </c>
    </row>
    <row r="3091" spans="1:19" ht="13.2">
      <c r="A3091" s="2" t="s">
        <v>1866</v>
      </c>
      <c r="B3091" s="2" t="s">
        <v>3729</v>
      </c>
      <c r="C3091" s="5">
        <v>5.6</v>
      </c>
      <c r="D3091" s="7">
        <v>2003</v>
      </c>
      <c r="E3091" s="7" t="str">
        <f t="shared" si="129"/>
        <v>2000s</v>
      </c>
      <c r="F3091" s="9">
        <v>14208384</v>
      </c>
      <c r="G3091" s="11">
        <v>73</v>
      </c>
      <c r="H3091" s="2" t="s">
        <v>874</v>
      </c>
      <c r="I3091" s="2" t="s">
        <v>1376</v>
      </c>
      <c r="N3091" s="11">
        <v>11520</v>
      </c>
      <c r="O3091" s="11">
        <v>105</v>
      </c>
      <c r="P3091" s="2" t="s">
        <v>18</v>
      </c>
      <c r="Q3091" s="2" t="s">
        <v>19</v>
      </c>
      <c r="R3091" s="14">
        <v>30000000</v>
      </c>
      <c r="S3091" s="9">
        <f t="shared" si="128"/>
        <v>-15791616</v>
      </c>
    </row>
    <row r="3092" spans="1:19" ht="13.2">
      <c r="A3092" s="2" t="s">
        <v>1066</v>
      </c>
      <c r="B3092" s="2" t="s">
        <v>5690</v>
      </c>
      <c r="C3092" s="5">
        <v>5.6</v>
      </c>
      <c r="D3092" s="7">
        <v>2011</v>
      </c>
      <c r="E3092" s="7" t="str">
        <f t="shared" si="129"/>
        <v>2010s</v>
      </c>
      <c r="F3092" s="9">
        <v>17149</v>
      </c>
      <c r="G3092" s="11">
        <v>74</v>
      </c>
      <c r="H3092" s="2" t="s">
        <v>772</v>
      </c>
      <c r="I3092" s="2" t="s">
        <v>221</v>
      </c>
      <c r="N3092" s="11">
        <v>12128</v>
      </c>
      <c r="O3092" s="11">
        <v>61</v>
      </c>
      <c r="P3092" s="2" t="s">
        <v>18</v>
      </c>
      <c r="Q3092" s="2" t="s">
        <v>5691</v>
      </c>
      <c r="R3092" s="14">
        <v>20000000</v>
      </c>
      <c r="S3092" s="9">
        <f t="shared" si="128"/>
        <v>-19982851</v>
      </c>
    </row>
    <row r="3093" spans="1:19" ht="13.2">
      <c r="A3093" s="2" t="s">
        <v>1239</v>
      </c>
      <c r="B3093" s="2" t="s">
        <v>1241</v>
      </c>
      <c r="C3093" s="5">
        <v>5.6</v>
      </c>
      <c r="D3093" s="7">
        <v>2012</v>
      </c>
      <c r="E3093" s="7" t="str">
        <f t="shared" si="129"/>
        <v>2010s</v>
      </c>
      <c r="F3093" s="9">
        <v>64933670</v>
      </c>
      <c r="G3093" s="11">
        <v>382</v>
      </c>
      <c r="H3093" s="2" t="s">
        <v>1240</v>
      </c>
      <c r="I3093" s="2" t="s">
        <v>805</v>
      </c>
      <c r="N3093" s="11">
        <v>70838</v>
      </c>
      <c r="O3093" s="11">
        <v>208</v>
      </c>
      <c r="P3093" s="2" t="s">
        <v>18</v>
      </c>
      <c r="Q3093" s="2" t="s">
        <v>19</v>
      </c>
      <c r="R3093" s="14">
        <v>85000000</v>
      </c>
      <c r="S3093" s="9">
        <f t="shared" si="128"/>
        <v>-20066330</v>
      </c>
    </row>
    <row r="3094" spans="1:19" ht="13.2">
      <c r="A3094" s="2" t="s">
        <v>3428</v>
      </c>
      <c r="B3094" s="2" t="s">
        <v>3429</v>
      </c>
      <c r="C3094" s="5">
        <v>5.6</v>
      </c>
      <c r="D3094" s="7">
        <v>2000</v>
      </c>
      <c r="E3094" s="7" t="str">
        <f t="shared" si="129"/>
        <v>2000s</v>
      </c>
      <c r="F3094" s="9">
        <v>6543194</v>
      </c>
      <c r="G3094" s="11">
        <v>52</v>
      </c>
      <c r="H3094" s="2" t="s">
        <v>1180</v>
      </c>
      <c r="I3094" s="2" t="s">
        <v>1315</v>
      </c>
      <c r="N3094" s="11">
        <v>3740</v>
      </c>
      <c r="O3094" s="11">
        <v>61</v>
      </c>
      <c r="P3094" s="2" t="s">
        <v>18</v>
      </c>
      <c r="Q3094" s="2" t="s">
        <v>19</v>
      </c>
      <c r="R3094" s="14">
        <v>34000000</v>
      </c>
      <c r="S3094" s="9">
        <f t="shared" si="128"/>
        <v>-27456806</v>
      </c>
    </row>
    <row r="3095" spans="1:19" ht="13.2">
      <c r="A3095" s="2" t="s">
        <v>1150</v>
      </c>
      <c r="B3095" s="2" t="s">
        <v>2062</v>
      </c>
      <c r="C3095" s="5">
        <v>5.6</v>
      </c>
      <c r="D3095" s="7">
        <v>2006</v>
      </c>
      <c r="E3095" s="7" t="str">
        <f t="shared" si="129"/>
        <v>2000s</v>
      </c>
      <c r="F3095" s="9">
        <v>22518325</v>
      </c>
      <c r="G3095" s="11">
        <v>240</v>
      </c>
      <c r="H3095" s="2" t="s">
        <v>1103</v>
      </c>
      <c r="I3095" s="2" t="s">
        <v>57</v>
      </c>
      <c r="N3095" s="11">
        <v>63363</v>
      </c>
      <c r="O3095" s="11">
        <v>644</v>
      </c>
      <c r="P3095" s="2" t="s">
        <v>18</v>
      </c>
      <c r="Q3095" s="2" t="s">
        <v>431</v>
      </c>
      <c r="R3095" s="14">
        <v>50000000</v>
      </c>
      <c r="S3095" s="9">
        <f t="shared" si="128"/>
        <v>-27481675</v>
      </c>
    </row>
    <row r="3096" spans="1:19" ht="13.2">
      <c r="A3096" s="2" t="s">
        <v>507</v>
      </c>
      <c r="B3096" s="2" t="s">
        <v>1628</v>
      </c>
      <c r="C3096" s="5">
        <v>5.6</v>
      </c>
      <c r="D3096" s="7">
        <v>2006</v>
      </c>
      <c r="E3096" s="7" t="str">
        <f t="shared" si="129"/>
        <v>2000s</v>
      </c>
      <c r="F3096" s="9">
        <v>42272747</v>
      </c>
      <c r="G3096" s="11">
        <v>284</v>
      </c>
      <c r="H3096" s="2" t="s">
        <v>1627</v>
      </c>
      <c r="I3096" s="2" t="s">
        <v>142</v>
      </c>
      <c r="N3096" s="11">
        <v>78635</v>
      </c>
      <c r="O3096" s="11">
        <v>1040</v>
      </c>
      <c r="P3096" s="2" t="s">
        <v>18</v>
      </c>
      <c r="Q3096" s="2" t="s">
        <v>19</v>
      </c>
      <c r="R3096" s="14">
        <v>70000000</v>
      </c>
      <c r="S3096" s="9">
        <f t="shared" si="128"/>
        <v>-27727253</v>
      </c>
    </row>
    <row r="3097" spans="1:19" ht="13.2">
      <c r="A3097" s="2" t="s">
        <v>2505</v>
      </c>
      <c r="B3097" s="2" t="s">
        <v>2507</v>
      </c>
      <c r="C3097" s="5">
        <v>5.6</v>
      </c>
      <c r="D3097" s="7">
        <v>2011</v>
      </c>
      <c r="E3097" s="7" t="str">
        <f t="shared" si="129"/>
        <v>2010s</v>
      </c>
      <c r="F3097" s="9">
        <v>21557240</v>
      </c>
      <c r="G3097" s="11">
        <v>208</v>
      </c>
      <c r="H3097" s="2" t="s">
        <v>2506</v>
      </c>
      <c r="I3097" s="2" t="s">
        <v>469</v>
      </c>
      <c r="N3097" s="11">
        <v>85237</v>
      </c>
      <c r="O3097" s="11">
        <v>274</v>
      </c>
      <c r="P3097" s="2" t="s">
        <v>18</v>
      </c>
      <c r="Q3097" s="2" t="s">
        <v>19</v>
      </c>
      <c r="R3097" s="14">
        <v>49900000</v>
      </c>
      <c r="S3097" s="9">
        <f t="shared" si="128"/>
        <v>-28342760</v>
      </c>
    </row>
    <row r="3098" spans="1:19" ht="13.2">
      <c r="A3098" s="2" t="s">
        <v>1150</v>
      </c>
      <c r="B3098" s="2" t="s">
        <v>1151</v>
      </c>
      <c r="C3098" s="5">
        <v>5.6</v>
      </c>
      <c r="D3098" s="7">
        <v>2000</v>
      </c>
      <c r="E3098" s="7" t="str">
        <f t="shared" si="129"/>
        <v>2000s</v>
      </c>
      <c r="F3098" s="9">
        <v>60874615</v>
      </c>
      <c r="G3098" s="11">
        <v>181</v>
      </c>
      <c r="H3098" s="2" t="s">
        <v>633</v>
      </c>
      <c r="I3098" s="2" t="s">
        <v>152</v>
      </c>
      <c r="N3098" s="11">
        <v>60467</v>
      </c>
      <c r="O3098" s="11">
        <v>949</v>
      </c>
      <c r="P3098" s="2" t="s">
        <v>18</v>
      </c>
      <c r="Q3098" s="2" t="s">
        <v>19</v>
      </c>
      <c r="R3098" s="14">
        <v>90000000</v>
      </c>
      <c r="S3098" s="9">
        <f t="shared" si="128"/>
        <v>-29125385</v>
      </c>
    </row>
    <row r="3099" spans="1:19" ht="13.2">
      <c r="A3099" s="2" t="s">
        <v>1234</v>
      </c>
      <c r="B3099" s="2" t="s">
        <v>2233</v>
      </c>
      <c r="C3099" s="5">
        <v>5.6</v>
      </c>
      <c r="D3099" s="7">
        <v>1996</v>
      </c>
      <c r="E3099" s="7" t="str">
        <f t="shared" si="129"/>
        <v>1990s</v>
      </c>
      <c r="F3099" s="9">
        <v>20550712</v>
      </c>
      <c r="G3099" s="11">
        <v>47</v>
      </c>
      <c r="H3099" s="2" t="s">
        <v>737</v>
      </c>
      <c r="I3099" s="2" t="s">
        <v>335</v>
      </c>
      <c r="N3099" s="11">
        <v>40346</v>
      </c>
      <c r="O3099" s="11">
        <v>95</v>
      </c>
      <c r="P3099" s="2" t="s">
        <v>18</v>
      </c>
      <c r="Q3099" s="2" t="s">
        <v>19</v>
      </c>
      <c r="R3099" s="14">
        <v>50000000</v>
      </c>
      <c r="S3099" s="9">
        <f t="shared" si="128"/>
        <v>-29449288</v>
      </c>
    </row>
    <row r="3100" spans="1:19" ht="13.2">
      <c r="A3100" s="2" t="s">
        <v>1723</v>
      </c>
      <c r="B3100" s="2" t="s">
        <v>1726</v>
      </c>
      <c r="C3100" s="5">
        <v>5.6</v>
      </c>
      <c r="D3100" s="7">
        <v>1995</v>
      </c>
      <c r="E3100" s="7" t="str">
        <f t="shared" si="129"/>
        <v>1990s</v>
      </c>
      <c r="F3100" s="9">
        <v>35324232</v>
      </c>
      <c r="G3100" s="11">
        <v>40</v>
      </c>
      <c r="H3100" s="2" t="s">
        <v>1724</v>
      </c>
      <c r="I3100" s="2" t="s">
        <v>1725</v>
      </c>
      <c r="N3100" s="11">
        <v>32224</v>
      </c>
      <c r="O3100" s="11">
        <v>62</v>
      </c>
      <c r="P3100" s="2" t="s">
        <v>18</v>
      </c>
      <c r="Q3100" s="2" t="s">
        <v>19</v>
      </c>
      <c r="R3100" s="14">
        <v>68000000</v>
      </c>
      <c r="S3100" s="9">
        <f t="shared" si="128"/>
        <v>-32675768</v>
      </c>
    </row>
    <row r="3101" spans="1:19" ht="13.2">
      <c r="A3101" s="2" t="s">
        <v>2134</v>
      </c>
      <c r="B3101" s="2" t="s">
        <v>2136</v>
      </c>
      <c r="C3101" s="5">
        <v>5.6</v>
      </c>
      <c r="D3101" s="7">
        <v>2012</v>
      </c>
      <c r="E3101" s="7" t="str">
        <f t="shared" si="129"/>
        <v>2010s</v>
      </c>
      <c r="F3101" s="9">
        <v>36931089</v>
      </c>
      <c r="G3101" s="11">
        <v>157</v>
      </c>
      <c r="H3101" s="2" t="s">
        <v>869</v>
      </c>
      <c r="I3101" s="2" t="s">
        <v>1119</v>
      </c>
      <c r="N3101" s="11">
        <v>70681</v>
      </c>
      <c r="O3101" s="11">
        <v>198</v>
      </c>
      <c r="P3101" s="2" t="s">
        <v>18</v>
      </c>
      <c r="Q3101" s="2" t="s">
        <v>19</v>
      </c>
      <c r="R3101" s="14">
        <v>70000000</v>
      </c>
      <c r="S3101" s="9">
        <f t="shared" si="128"/>
        <v>-33068911</v>
      </c>
    </row>
    <row r="3102" spans="1:19" ht="13.2">
      <c r="A3102" s="2" t="s">
        <v>2249</v>
      </c>
      <c r="B3102" s="2" t="s">
        <v>2251</v>
      </c>
      <c r="C3102" s="5">
        <v>5.6</v>
      </c>
      <c r="D3102" s="7">
        <v>2009</v>
      </c>
      <c r="E3102" s="7" t="str">
        <f t="shared" si="129"/>
        <v>2000s</v>
      </c>
      <c r="F3102" s="9">
        <v>16088610</v>
      </c>
      <c r="G3102" s="11">
        <v>93</v>
      </c>
      <c r="H3102" s="2" t="s">
        <v>2250</v>
      </c>
      <c r="I3102" s="2" t="s">
        <v>623</v>
      </c>
      <c r="N3102" s="11">
        <v>10417</v>
      </c>
      <c r="O3102" s="11">
        <v>39</v>
      </c>
      <c r="P3102" s="2" t="s">
        <v>18</v>
      </c>
      <c r="Q3102" s="2" t="s">
        <v>19</v>
      </c>
      <c r="R3102" s="14">
        <v>55000000</v>
      </c>
      <c r="S3102" s="9">
        <f t="shared" si="128"/>
        <v>-38911390</v>
      </c>
    </row>
    <row r="3103" spans="1:19" ht="13.2">
      <c r="A3103" s="2" t="s">
        <v>985</v>
      </c>
      <c r="B3103" s="2" t="s">
        <v>1375</v>
      </c>
      <c r="C3103" s="5">
        <v>5.6</v>
      </c>
      <c r="D3103" s="7">
        <v>1998</v>
      </c>
      <c r="E3103" s="7" t="str">
        <f t="shared" si="129"/>
        <v>1990s</v>
      </c>
      <c r="F3103" s="9">
        <v>50628009</v>
      </c>
      <c r="G3103" s="11">
        <v>35</v>
      </c>
      <c r="H3103" s="2" t="s">
        <v>1374</v>
      </c>
      <c r="I3103" s="2" t="s">
        <v>435</v>
      </c>
      <c r="N3103" s="11">
        <v>22955</v>
      </c>
      <c r="O3103" s="11">
        <v>88</v>
      </c>
      <c r="P3103" s="2" t="s">
        <v>18</v>
      </c>
      <c r="Q3103" s="2" t="s">
        <v>19</v>
      </c>
      <c r="R3103" s="14">
        <v>90000000</v>
      </c>
      <c r="S3103" s="9">
        <f t="shared" si="128"/>
        <v>-39371991</v>
      </c>
    </row>
    <row r="3104" spans="1:19" ht="13.2">
      <c r="A3104" s="2" t="s">
        <v>704</v>
      </c>
      <c r="B3104" s="2" t="s">
        <v>1669</v>
      </c>
      <c r="C3104" s="5">
        <v>5.6</v>
      </c>
      <c r="D3104" s="7">
        <v>2002</v>
      </c>
      <c r="E3104" s="7" t="str">
        <f t="shared" si="129"/>
        <v>2000s</v>
      </c>
      <c r="F3104" s="9">
        <v>30157016</v>
      </c>
      <c r="G3104" s="11">
        <v>128</v>
      </c>
      <c r="H3104" s="2" t="s">
        <v>589</v>
      </c>
      <c r="I3104" s="2" t="s">
        <v>428</v>
      </c>
      <c r="N3104" s="11">
        <v>39659</v>
      </c>
      <c r="O3104" s="11">
        <v>189</v>
      </c>
      <c r="P3104" s="2" t="s">
        <v>18</v>
      </c>
      <c r="Q3104" s="2" t="s">
        <v>19</v>
      </c>
      <c r="R3104" s="14">
        <v>70000000</v>
      </c>
      <c r="S3104" s="9">
        <f t="shared" si="128"/>
        <v>-39842984</v>
      </c>
    </row>
    <row r="3105" spans="1:19" ht="13.2">
      <c r="A3105" s="2" t="s">
        <v>1496</v>
      </c>
      <c r="B3105" s="2" t="s">
        <v>2535</v>
      </c>
      <c r="C3105" s="5">
        <v>5.6</v>
      </c>
      <c r="D3105" s="7">
        <v>2000</v>
      </c>
      <c r="E3105" s="7" t="str">
        <f t="shared" si="129"/>
        <v>2000s</v>
      </c>
      <c r="F3105" s="9">
        <v>6291602</v>
      </c>
      <c r="G3105" s="11">
        <v>82</v>
      </c>
      <c r="H3105" s="2" t="s">
        <v>2534</v>
      </c>
      <c r="I3105" s="2" t="s">
        <v>141</v>
      </c>
      <c r="N3105" s="11">
        <v>8070</v>
      </c>
      <c r="O3105" s="11">
        <v>91</v>
      </c>
      <c r="P3105" s="2" t="s">
        <v>18</v>
      </c>
      <c r="Q3105" s="2" t="s">
        <v>19</v>
      </c>
      <c r="R3105" s="14">
        <v>50000000</v>
      </c>
      <c r="S3105" s="9">
        <f t="shared" si="128"/>
        <v>-43708398</v>
      </c>
    </row>
    <row r="3106" spans="1:19" ht="13.2">
      <c r="A3106" s="2" t="s">
        <v>2686</v>
      </c>
      <c r="B3106" s="2" t="s">
        <v>2687</v>
      </c>
      <c r="C3106" s="5">
        <v>5.6</v>
      </c>
      <c r="D3106" s="7">
        <v>2008</v>
      </c>
      <c r="E3106" s="7" t="str">
        <f t="shared" si="129"/>
        <v>2000s</v>
      </c>
      <c r="F3106" s="9">
        <v>22531698</v>
      </c>
      <c r="G3106" s="11">
        <v>164</v>
      </c>
      <c r="H3106" s="2" t="s">
        <v>136</v>
      </c>
      <c r="I3106" s="2" t="s">
        <v>203</v>
      </c>
      <c r="N3106" s="11">
        <v>81523</v>
      </c>
      <c r="O3106" s="11">
        <v>214</v>
      </c>
      <c r="P3106" s="2" t="s">
        <v>18</v>
      </c>
      <c r="Q3106" s="2" t="s">
        <v>771</v>
      </c>
      <c r="R3106" s="14">
        <v>70000000</v>
      </c>
      <c r="S3106" s="9">
        <f t="shared" si="128"/>
        <v>-47468302</v>
      </c>
    </row>
    <row r="3107" spans="1:19" ht="13.2">
      <c r="A3107" s="2" t="s">
        <v>1189</v>
      </c>
      <c r="B3107" s="2" t="s">
        <v>1434</v>
      </c>
      <c r="C3107" s="5">
        <v>5.6</v>
      </c>
      <c r="D3107" s="7">
        <v>2014</v>
      </c>
      <c r="E3107" s="7" t="str">
        <f t="shared" si="129"/>
        <v>2010s</v>
      </c>
      <c r="F3107" s="9">
        <v>23219748</v>
      </c>
      <c r="G3107" s="11">
        <v>272</v>
      </c>
      <c r="H3107" s="2" t="s">
        <v>1432</v>
      </c>
      <c r="I3107" s="2" t="s">
        <v>1433</v>
      </c>
      <c r="N3107" s="11">
        <v>84508</v>
      </c>
      <c r="O3107" s="11">
        <v>308</v>
      </c>
      <c r="P3107" s="2" t="s">
        <v>18</v>
      </c>
      <c r="Q3107" s="2" t="s">
        <v>161</v>
      </c>
      <c r="R3107" s="14">
        <v>80000000</v>
      </c>
      <c r="S3107" s="9">
        <f t="shared" si="128"/>
        <v>-56780252</v>
      </c>
    </row>
    <row r="3108" spans="1:19" ht="13.2">
      <c r="A3108" s="2" t="s">
        <v>3769</v>
      </c>
      <c r="B3108" s="2" t="s">
        <v>3770</v>
      </c>
      <c r="C3108" s="5">
        <v>5.6</v>
      </c>
      <c r="D3108" s="7">
        <v>2005</v>
      </c>
      <c r="E3108" s="7" t="str">
        <f t="shared" si="129"/>
        <v>2000s</v>
      </c>
      <c r="F3108" s="9">
        <v>668171</v>
      </c>
      <c r="G3108" s="11">
        <v>90</v>
      </c>
      <c r="H3108" s="2" t="s">
        <v>3096</v>
      </c>
      <c r="I3108" s="2" t="s">
        <v>2813</v>
      </c>
      <c r="N3108" s="11">
        <v>8215</v>
      </c>
      <c r="O3108" s="11">
        <v>132</v>
      </c>
      <c r="P3108" s="2" t="s">
        <v>1006</v>
      </c>
      <c r="Q3108" s="2" t="s">
        <v>496</v>
      </c>
      <c r="R3108" s="14">
        <v>60000000</v>
      </c>
      <c r="S3108" s="9">
        <f t="shared" si="128"/>
        <v>-59331829</v>
      </c>
    </row>
    <row r="3109" spans="1:19" ht="13.2">
      <c r="A3109" s="2" t="s">
        <v>579</v>
      </c>
      <c r="B3109" s="2" t="s">
        <v>1414</v>
      </c>
      <c r="C3109" s="5">
        <v>5.6</v>
      </c>
      <c r="D3109" s="7">
        <v>2003</v>
      </c>
      <c r="E3109" s="7" t="str">
        <f t="shared" si="129"/>
        <v>2000s</v>
      </c>
      <c r="F3109" s="9">
        <v>19480739</v>
      </c>
      <c r="G3109" s="11">
        <v>123</v>
      </c>
      <c r="H3109" s="2" t="s">
        <v>40</v>
      </c>
      <c r="I3109" s="2" t="s">
        <v>199</v>
      </c>
      <c r="N3109" s="11">
        <v>53057</v>
      </c>
      <c r="O3109" s="11">
        <v>457</v>
      </c>
      <c r="P3109" s="2" t="s">
        <v>18</v>
      </c>
      <c r="Q3109" s="2" t="s">
        <v>19</v>
      </c>
      <c r="R3109" s="14">
        <v>80000000</v>
      </c>
      <c r="S3109" s="9">
        <f t="shared" si="128"/>
        <v>-60519261</v>
      </c>
    </row>
    <row r="3110" spans="1:19" ht="13.2">
      <c r="A3110" s="2" t="s">
        <v>829</v>
      </c>
      <c r="B3110" s="2" t="s">
        <v>1700</v>
      </c>
      <c r="C3110" s="5">
        <v>5.6</v>
      </c>
      <c r="D3110" s="7">
        <v>2013</v>
      </c>
      <c r="E3110" s="7" t="str">
        <f t="shared" si="129"/>
        <v>2010s</v>
      </c>
      <c r="F3110" s="9">
        <v>8460990</v>
      </c>
      <c r="G3110" s="11">
        <v>51</v>
      </c>
      <c r="H3110" s="2" t="s">
        <v>1698</v>
      </c>
      <c r="I3110" s="2" t="s">
        <v>1699</v>
      </c>
      <c r="N3110" s="11">
        <v>5116</v>
      </c>
      <c r="O3110" s="11">
        <v>54</v>
      </c>
      <c r="P3110" s="2" t="s">
        <v>18</v>
      </c>
      <c r="Q3110" s="2" t="s">
        <v>19</v>
      </c>
      <c r="R3110" s="14">
        <v>70000000</v>
      </c>
      <c r="S3110" s="9">
        <f t="shared" si="128"/>
        <v>-61539010</v>
      </c>
    </row>
    <row r="3111" spans="1:19" ht="13.2">
      <c r="A3111" s="2" t="s">
        <v>187</v>
      </c>
      <c r="B3111" s="2" t="s">
        <v>189</v>
      </c>
      <c r="C3111" s="5">
        <v>5.6</v>
      </c>
      <c r="D3111" s="7">
        <v>2011</v>
      </c>
      <c r="E3111" s="7" t="str">
        <f t="shared" si="129"/>
        <v>2010s</v>
      </c>
      <c r="F3111" s="9">
        <v>116593191</v>
      </c>
      <c r="G3111" s="11">
        <v>436</v>
      </c>
      <c r="H3111" s="2" t="s">
        <v>40</v>
      </c>
      <c r="I3111" s="2" t="s">
        <v>188</v>
      </c>
      <c r="N3111" s="11">
        <v>223393</v>
      </c>
      <c r="O3111" s="11">
        <v>550</v>
      </c>
      <c r="P3111" s="2" t="s">
        <v>18</v>
      </c>
      <c r="Q3111" s="2" t="s">
        <v>19</v>
      </c>
      <c r="R3111" s="14">
        <v>200000000</v>
      </c>
      <c r="S3111" s="9">
        <f t="shared" si="128"/>
        <v>-83406809</v>
      </c>
    </row>
    <row r="3112" spans="1:19" ht="13.2">
      <c r="A3112" s="2" t="s">
        <v>1066</v>
      </c>
      <c r="B3112" s="2" t="s">
        <v>1068</v>
      </c>
      <c r="C3112" s="5">
        <v>5.6</v>
      </c>
      <c r="D3112" s="7">
        <v>1995</v>
      </c>
      <c r="E3112" s="7" t="str">
        <f t="shared" si="129"/>
        <v>1990s</v>
      </c>
      <c r="F3112" s="9">
        <v>11000000</v>
      </c>
      <c r="G3112" s="11">
        <v>61</v>
      </c>
      <c r="H3112" s="2" t="s">
        <v>848</v>
      </c>
      <c r="I3112" s="2" t="s">
        <v>1067</v>
      </c>
      <c r="N3112" s="11">
        <v>21102</v>
      </c>
      <c r="O3112" s="11">
        <v>169</v>
      </c>
      <c r="P3112" s="2" t="s">
        <v>18</v>
      </c>
      <c r="Q3112" s="2" t="s">
        <v>19</v>
      </c>
      <c r="R3112" s="14">
        <v>98000000</v>
      </c>
      <c r="S3112" s="9">
        <f t="shared" si="128"/>
        <v>-87000000</v>
      </c>
    </row>
    <row r="3113" spans="1:19" ht="13.2">
      <c r="A3113" s="2" t="s">
        <v>674</v>
      </c>
      <c r="B3113" s="2" t="s">
        <v>676</v>
      </c>
      <c r="C3113" s="5">
        <v>5.6</v>
      </c>
      <c r="D3113" s="7">
        <v>2013</v>
      </c>
      <c r="E3113" s="7" t="str">
        <f t="shared" si="129"/>
        <v>2010s</v>
      </c>
      <c r="F3113" s="9">
        <v>33592415</v>
      </c>
      <c r="G3113" s="11">
        <v>208</v>
      </c>
      <c r="H3113" s="2" t="s">
        <v>675</v>
      </c>
      <c r="I3113" s="2" t="s">
        <v>188</v>
      </c>
      <c r="N3113" s="11">
        <v>91640</v>
      </c>
      <c r="O3113" s="11">
        <v>210</v>
      </c>
      <c r="P3113" s="2" t="s">
        <v>18</v>
      </c>
      <c r="Q3113" s="2" t="s">
        <v>19</v>
      </c>
      <c r="R3113" s="14">
        <v>130000000</v>
      </c>
      <c r="S3113" s="9">
        <f t="shared" si="128"/>
        <v>-96407585</v>
      </c>
    </row>
    <row r="3114" spans="1:19" ht="13.2">
      <c r="A3114" s="2" t="s">
        <v>397</v>
      </c>
      <c r="B3114" s="2" t="s">
        <v>400</v>
      </c>
      <c r="C3114" s="5">
        <v>5.6</v>
      </c>
      <c r="D3114" s="7">
        <v>2006</v>
      </c>
      <c r="E3114" s="7" t="str">
        <f t="shared" si="129"/>
        <v>2000s</v>
      </c>
      <c r="F3114" s="9">
        <v>60655503</v>
      </c>
      <c r="G3114" s="11">
        <v>231</v>
      </c>
      <c r="H3114" s="2" t="s">
        <v>399</v>
      </c>
      <c r="I3114" s="2" t="s">
        <v>298</v>
      </c>
      <c r="N3114" s="11">
        <v>82380</v>
      </c>
      <c r="O3114" s="11">
        <v>629</v>
      </c>
      <c r="P3114" s="2" t="s">
        <v>18</v>
      </c>
      <c r="Q3114" s="2" t="s">
        <v>19</v>
      </c>
      <c r="R3114" s="14">
        <v>160000000</v>
      </c>
      <c r="S3114" s="9">
        <f t="shared" si="128"/>
        <v>-99344497</v>
      </c>
    </row>
    <row r="3115" spans="1:19" ht="13.2">
      <c r="A3115" s="2" t="s">
        <v>602</v>
      </c>
      <c r="B3115" s="2" t="s">
        <v>604</v>
      </c>
      <c r="C3115" s="5">
        <v>5.5</v>
      </c>
      <c r="D3115" s="7">
        <v>2012</v>
      </c>
      <c r="E3115" s="7" t="str">
        <f t="shared" si="129"/>
        <v>2010s</v>
      </c>
      <c r="F3115" s="9">
        <v>292298923</v>
      </c>
      <c r="G3115" s="11">
        <v>322</v>
      </c>
      <c r="H3115" s="2" t="s">
        <v>603</v>
      </c>
      <c r="I3115" s="2" t="s">
        <v>432</v>
      </c>
      <c r="N3115" s="11">
        <v>185394</v>
      </c>
      <c r="O3115" s="11">
        <v>329</v>
      </c>
      <c r="P3115" s="2" t="s">
        <v>18</v>
      </c>
      <c r="Q3115" s="2" t="s">
        <v>19</v>
      </c>
      <c r="R3115" s="14">
        <v>120000000</v>
      </c>
      <c r="S3115" s="9">
        <f t="shared" si="128"/>
        <v>172298923</v>
      </c>
    </row>
    <row r="3116" spans="1:19" ht="13.2">
      <c r="A3116" s="2" t="s">
        <v>1309</v>
      </c>
      <c r="B3116" s="2" t="s">
        <v>4430</v>
      </c>
      <c r="C3116" s="5">
        <v>5.5</v>
      </c>
      <c r="D3116" s="7">
        <v>2003</v>
      </c>
      <c r="E3116" s="7" t="str">
        <f t="shared" si="129"/>
        <v>2000s</v>
      </c>
      <c r="F3116" s="9">
        <v>132541238</v>
      </c>
      <c r="G3116" s="11">
        <v>121</v>
      </c>
      <c r="H3116" s="2" t="s">
        <v>869</v>
      </c>
      <c r="I3116" s="2" t="s">
        <v>4321</v>
      </c>
      <c r="N3116" s="11">
        <v>30058</v>
      </c>
      <c r="O3116" s="11">
        <v>236</v>
      </c>
      <c r="P3116" s="2" t="s">
        <v>18</v>
      </c>
      <c r="Q3116" s="2" t="s">
        <v>19</v>
      </c>
      <c r="R3116" s="14">
        <v>33000000</v>
      </c>
      <c r="S3116" s="9">
        <f t="shared" si="128"/>
        <v>99541238</v>
      </c>
    </row>
    <row r="3117" spans="1:19" ht="13.2">
      <c r="A3117" s="2" t="s">
        <v>5336</v>
      </c>
      <c r="B3117" s="2" t="s">
        <v>5337</v>
      </c>
      <c r="C3117" s="5">
        <v>5.5</v>
      </c>
      <c r="D3117" s="7">
        <v>1988</v>
      </c>
      <c r="E3117" s="7" t="str">
        <f t="shared" si="129"/>
        <v>1980s</v>
      </c>
      <c r="F3117" s="9">
        <v>109306210</v>
      </c>
      <c r="G3117" s="11">
        <v>32</v>
      </c>
      <c r="H3117" s="2" t="s">
        <v>848</v>
      </c>
      <c r="I3117" s="2" t="s">
        <v>3978</v>
      </c>
      <c r="N3117" s="11">
        <v>44096</v>
      </c>
      <c r="O3117" s="11">
        <v>62</v>
      </c>
      <c r="P3117" s="2" t="s">
        <v>18</v>
      </c>
      <c r="Q3117" s="2" t="s">
        <v>219</v>
      </c>
      <c r="R3117" s="14">
        <v>15800000</v>
      </c>
      <c r="S3117" s="9">
        <f t="shared" si="128"/>
        <v>93506210</v>
      </c>
    </row>
    <row r="3118" spans="1:19" ht="13.2">
      <c r="A3118" s="2" t="s">
        <v>1607</v>
      </c>
      <c r="B3118" s="2" t="s">
        <v>1608</v>
      </c>
      <c r="C3118" s="5">
        <v>5.5</v>
      </c>
      <c r="D3118" s="7">
        <v>1999</v>
      </c>
      <c r="E3118" s="7" t="str">
        <f t="shared" si="129"/>
        <v>1990s</v>
      </c>
      <c r="F3118" s="9">
        <v>152149590</v>
      </c>
      <c r="G3118" s="11">
        <v>103</v>
      </c>
      <c r="H3118" s="2" t="s">
        <v>874</v>
      </c>
      <c r="I3118" s="2" t="s">
        <v>805</v>
      </c>
      <c r="N3118" s="11">
        <v>74274</v>
      </c>
      <c r="O3118" s="11">
        <v>255</v>
      </c>
      <c r="P3118" s="2" t="s">
        <v>18</v>
      </c>
      <c r="Q3118" s="2" t="s">
        <v>19</v>
      </c>
      <c r="R3118" s="14">
        <v>70000000</v>
      </c>
      <c r="S3118" s="9">
        <f t="shared" si="128"/>
        <v>82149590</v>
      </c>
    </row>
    <row r="3119" spans="1:19" ht="13.2">
      <c r="A3119" s="2" t="s">
        <v>1764</v>
      </c>
      <c r="B3119" s="2" t="s">
        <v>1767</v>
      </c>
      <c r="C3119" s="5">
        <v>5.5</v>
      </c>
      <c r="D3119" s="7">
        <v>2002</v>
      </c>
      <c r="E3119" s="7" t="str">
        <f t="shared" si="129"/>
        <v>2000s</v>
      </c>
      <c r="F3119" s="9">
        <v>139225854</v>
      </c>
      <c r="G3119" s="11">
        <v>80</v>
      </c>
      <c r="H3119" s="2" t="s">
        <v>297</v>
      </c>
      <c r="I3119" s="2" t="s">
        <v>1766</v>
      </c>
      <c r="N3119" s="11">
        <v>34561</v>
      </c>
      <c r="O3119" s="11">
        <v>116</v>
      </c>
      <c r="P3119" s="2" t="s">
        <v>18</v>
      </c>
      <c r="Q3119" s="2" t="s">
        <v>19</v>
      </c>
      <c r="R3119" s="14">
        <v>60000000</v>
      </c>
      <c r="S3119" s="9">
        <f t="shared" si="128"/>
        <v>79225854</v>
      </c>
    </row>
    <row r="3120" spans="1:19" ht="13.2">
      <c r="A3120" s="2" t="s">
        <v>2613</v>
      </c>
      <c r="B3120" s="2" t="s">
        <v>2615</v>
      </c>
      <c r="C3120" s="5">
        <v>5.5</v>
      </c>
      <c r="D3120" s="7">
        <v>2003</v>
      </c>
      <c r="E3120" s="7" t="str">
        <f t="shared" si="129"/>
        <v>2000s</v>
      </c>
      <c r="F3120" s="9">
        <v>110000082</v>
      </c>
      <c r="G3120" s="11">
        <v>151</v>
      </c>
      <c r="H3120" s="2" t="s">
        <v>869</v>
      </c>
      <c r="I3120" s="2" t="s">
        <v>2614</v>
      </c>
      <c r="N3120" s="11">
        <v>111526</v>
      </c>
      <c r="O3120" s="11">
        <v>347</v>
      </c>
      <c r="P3120" s="2" t="s">
        <v>18</v>
      </c>
      <c r="Q3120" s="2" t="s">
        <v>19</v>
      </c>
      <c r="R3120" s="14">
        <v>48000000</v>
      </c>
      <c r="S3120" s="9">
        <f t="shared" si="128"/>
        <v>62000082</v>
      </c>
    </row>
    <row r="3121" spans="1:19" ht="13.2">
      <c r="A3121" s="2" t="s">
        <v>1309</v>
      </c>
      <c r="B3121" s="2" t="s">
        <v>2149</v>
      </c>
      <c r="C3121" s="5">
        <v>5.5</v>
      </c>
      <c r="D3121" s="7">
        <v>2005</v>
      </c>
      <c r="E3121" s="7" t="str">
        <f t="shared" si="129"/>
        <v>2000s</v>
      </c>
      <c r="F3121" s="9">
        <v>113006880</v>
      </c>
      <c r="G3121" s="11">
        <v>125</v>
      </c>
      <c r="H3121" s="2" t="s">
        <v>2148</v>
      </c>
      <c r="I3121" s="2" t="s">
        <v>203</v>
      </c>
      <c r="N3121" s="11">
        <v>66308</v>
      </c>
      <c r="O3121" s="11">
        <v>225</v>
      </c>
      <c r="P3121" s="2" t="s">
        <v>18</v>
      </c>
      <c r="Q3121" s="2" t="s">
        <v>161</v>
      </c>
      <c r="R3121" s="14">
        <v>56000000</v>
      </c>
      <c r="S3121" s="9">
        <f t="shared" si="128"/>
        <v>57006880</v>
      </c>
    </row>
    <row r="3122" spans="1:19" ht="13.2">
      <c r="A3122" s="2" t="s">
        <v>1914</v>
      </c>
      <c r="B3122" s="2" t="s">
        <v>1915</v>
      </c>
      <c r="C3122" s="5">
        <v>5.5</v>
      </c>
      <c r="D3122" s="7">
        <v>2009</v>
      </c>
      <c r="E3122" s="7" t="str">
        <f t="shared" si="129"/>
        <v>2000s</v>
      </c>
      <c r="F3122" s="9">
        <v>109176215</v>
      </c>
      <c r="G3122" s="11">
        <v>166</v>
      </c>
      <c r="H3122" s="2" t="s">
        <v>869</v>
      </c>
      <c r="I3122" s="2" t="s">
        <v>150</v>
      </c>
      <c r="N3122" s="11">
        <v>83506</v>
      </c>
      <c r="O3122" s="11">
        <v>144</v>
      </c>
      <c r="P3122" s="2" t="s">
        <v>18</v>
      </c>
      <c r="Q3122" s="2" t="s">
        <v>19</v>
      </c>
      <c r="R3122" s="14">
        <v>60000000</v>
      </c>
      <c r="S3122" s="9">
        <f t="shared" si="128"/>
        <v>49176215</v>
      </c>
    </row>
    <row r="3123" spans="1:19" ht="13.2">
      <c r="A3123" s="2" t="s">
        <v>2860</v>
      </c>
      <c r="B3123" s="2" t="s">
        <v>2862</v>
      </c>
      <c r="C3123" s="5">
        <v>5.5</v>
      </c>
      <c r="D3123" s="7">
        <v>2000</v>
      </c>
      <c r="E3123" s="7" t="str">
        <f t="shared" si="129"/>
        <v>2000s</v>
      </c>
      <c r="F3123" s="9">
        <v>89138076</v>
      </c>
      <c r="G3123" s="11">
        <v>212</v>
      </c>
      <c r="H3123" s="2" t="s">
        <v>2379</v>
      </c>
      <c r="I3123" s="2" t="s">
        <v>2861</v>
      </c>
      <c r="N3123" s="11">
        <v>98535</v>
      </c>
      <c r="O3123" s="11">
        <v>734</v>
      </c>
      <c r="P3123" s="2" t="s">
        <v>18</v>
      </c>
      <c r="Q3123" s="2" t="s">
        <v>19</v>
      </c>
      <c r="R3123" s="14">
        <v>40000000</v>
      </c>
      <c r="S3123" s="9">
        <f t="shared" si="128"/>
        <v>49138076</v>
      </c>
    </row>
    <row r="3124" spans="1:19" ht="13.2">
      <c r="A3124" s="2" t="s">
        <v>908</v>
      </c>
      <c r="B3124" s="2" t="s">
        <v>911</v>
      </c>
      <c r="C3124" s="5">
        <v>5.5</v>
      </c>
      <c r="D3124" s="7">
        <v>2010</v>
      </c>
      <c r="E3124" s="7" t="str">
        <f t="shared" si="129"/>
        <v>2010s</v>
      </c>
      <c r="F3124" s="9">
        <v>148383780</v>
      </c>
      <c r="G3124" s="11">
        <v>180</v>
      </c>
      <c r="H3124" s="2" t="s">
        <v>874</v>
      </c>
      <c r="I3124" s="2" t="s">
        <v>910</v>
      </c>
      <c r="N3124" s="11">
        <v>85531</v>
      </c>
      <c r="O3124" s="11">
        <v>152</v>
      </c>
      <c r="P3124" s="2" t="s">
        <v>18</v>
      </c>
      <c r="Q3124" s="2" t="s">
        <v>19</v>
      </c>
      <c r="R3124" s="14">
        <v>100000000</v>
      </c>
      <c r="S3124" s="9">
        <f t="shared" si="128"/>
        <v>48383780</v>
      </c>
    </row>
    <row r="3125" spans="1:19" ht="13.2">
      <c r="A3125" s="2" t="s">
        <v>3074</v>
      </c>
      <c r="B3125" s="2" t="s">
        <v>5799</v>
      </c>
      <c r="C3125" s="5">
        <v>5.5</v>
      </c>
      <c r="D3125" s="7">
        <v>2005</v>
      </c>
      <c r="E3125" s="7" t="str">
        <f t="shared" si="129"/>
        <v>2000s</v>
      </c>
      <c r="F3125" s="9">
        <v>55865715</v>
      </c>
      <c r="G3125" s="11">
        <v>173</v>
      </c>
      <c r="H3125" s="2" t="s">
        <v>2789</v>
      </c>
      <c r="I3125" s="2" t="s">
        <v>2371</v>
      </c>
      <c r="N3125" s="11">
        <v>41763</v>
      </c>
      <c r="O3125" s="11">
        <v>403</v>
      </c>
      <c r="P3125" s="2" t="s">
        <v>18</v>
      </c>
      <c r="Q3125" s="2" t="s">
        <v>30</v>
      </c>
      <c r="R3125" s="14">
        <v>10000000</v>
      </c>
      <c r="S3125" s="9">
        <f t="shared" si="128"/>
        <v>45865715</v>
      </c>
    </row>
    <row r="3126" spans="1:19" ht="13.2">
      <c r="A3126" s="2" t="s">
        <v>1881</v>
      </c>
      <c r="B3126" s="2" t="s">
        <v>1882</v>
      </c>
      <c r="C3126" s="5">
        <v>5.5</v>
      </c>
      <c r="D3126" s="7">
        <v>2011</v>
      </c>
      <c r="E3126" s="7" t="str">
        <f t="shared" si="129"/>
        <v>2010s</v>
      </c>
      <c r="F3126" s="9">
        <v>108012170</v>
      </c>
      <c r="G3126" s="11">
        <v>156</v>
      </c>
      <c r="H3126" s="2" t="s">
        <v>164</v>
      </c>
      <c r="I3126" s="2" t="s">
        <v>1573</v>
      </c>
      <c r="N3126" s="11">
        <v>24089</v>
      </c>
      <c r="O3126" s="11">
        <v>82</v>
      </c>
      <c r="P3126" s="2" t="s">
        <v>18</v>
      </c>
      <c r="Q3126" s="2" t="s">
        <v>19</v>
      </c>
      <c r="R3126" s="14">
        <v>63000000</v>
      </c>
      <c r="S3126" s="9">
        <f t="shared" si="128"/>
        <v>45012170</v>
      </c>
    </row>
    <row r="3127" spans="1:19" ht="13.2">
      <c r="A3127" s="2" t="s">
        <v>1574</v>
      </c>
      <c r="B3127" s="2" t="s">
        <v>1903</v>
      </c>
      <c r="C3127" s="5">
        <v>5.5</v>
      </c>
      <c r="D3127" s="7">
        <v>2003</v>
      </c>
      <c r="E3127" s="7" t="str">
        <f t="shared" si="129"/>
        <v>2000s</v>
      </c>
      <c r="F3127" s="9">
        <v>104148781</v>
      </c>
      <c r="G3127" s="11">
        <v>81</v>
      </c>
      <c r="H3127" s="2" t="s">
        <v>1492</v>
      </c>
      <c r="I3127" s="2" t="s">
        <v>1902</v>
      </c>
      <c r="N3127" s="11">
        <v>49486</v>
      </c>
      <c r="O3127" s="11">
        <v>116</v>
      </c>
      <c r="P3127" s="2" t="s">
        <v>18</v>
      </c>
      <c r="Q3127" s="2" t="s">
        <v>19</v>
      </c>
      <c r="R3127" s="14">
        <v>60000000</v>
      </c>
      <c r="S3127" s="9">
        <f t="shared" si="128"/>
        <v>44148781</v>
      </c>
    </row>
    <row r="3128" spans="1:19" ht="13.2">
      <c r="A3128" s="2" t="s">
        <v>2536</v>
      </c>
      <c r="B3128" s="2" t="s">
        <v>5341</v>
      </c>
      <c r="C3128" s="5">
        <v>5.5</v>
      </c>
      <c r="D3128" s="7">
        <v>2009</v>
      </c>
      <c r="E3128" s="7" t="str">
        <f t="shared" si="129"/>
        <v>2000s</v>
      </c>
      <c r="F3128" s="9">
        <v>51527787</v>
      </c>
      <c r="G3128" s="11">
        <v>264</v>
      </c>
      <c r="H3128" s="2" t="s">
        <v>2554</v>
      </c>
      <c r="I3128" s="2" t="s">
        <v>5340</v>
      </c>
      <c r="N3128" s="11">
        <v>45603</v>
      </c>
      <c r="O3128" s="11">
        <v>268</v>
      </c>
      <c r="P3128" s="2" t="s">
        <v>18</v>
      </c>
      <c r="Q3128" s="2" t="s">
        <v>19</v>
      </c>
      <c r="R3128" s="14">
        <v>15000000</v>
      </c>
      <c r="S3128" s="9">
        <f t="shared" si="128"/>
        <v>36527787</v>
      </c>
    </row>
    <row r="3129" spans="1:19" ht="13.2">
      <c r="A3129" s="2" t="s">
        <v>5419</v>
      </c>
      <c r="B3129" s="2" t="s">
        <v>5420</v>
      </c>
      <c r="C3129" s="5">
        <v>5.5</v>
      </c>
      <c r="D3129" s="7">
        <v>2000</v>
      </c>
      <c r="E3129" s="7" t="str">
        <f t="shared" si="129"/>
        <v>2000s</v>
      </c>
      <c r="F3129" s="9">
        <v>46729374</v>
      </c>
      <c r="G3129" s="11">
        <v>106</v>
      </c>
      <c r="H3129" s="2" t="s">
        <v>4350</v>
      </c>
      <c r="I3129" s="2" t="s">
        <v>420</v>
      </c>
      <c r="N3129" s="11">
        <v>116625</v>
      </c>
      <c r="O3129" s="11">
        <v>469</v>
      </c>
      <c r="P3129" s="2" t="s">
        <v>18</v>
      </c>
      <c r="Q3129" s="2" t="s">
        <v>19</v>
      </c>
      <c r="R3129" s="14">
        <v>13000000</v>
      </c>
      <c r="S3129" s="9">
        <f t="shared" si="128"/>
        <v>33729374</v>
      </c>
    </row>
    <row r="3130" spans="1:19" ht="13.2">
      <c r="A3130" s="2" t="s">
        <v>195</v>
      </c>
      <c r="B3130" s="2" t="s">
        <v>1092</v>
      </c>
      <c r="C3130" s="5">
        <v>5.5</v>
      </c>
      <c r="D3130" s="7">
        <v>2000</v>
      </c>
      <c r="E3130" s="7" t="str">
        <f t="shared" si="129"/>
        <v>2000s</v>
      </c>
      <c r="F3130" s="9">
        <v>125305545</v>
      </c>
      <c r="G3130" s="11">
        <v>181</v>
      </c>
      <c r="H3130" s="2" t="s">
        <v>1091</v>
      </c>
      <c r="I3130" s="2" t="s">
        <v>313</v>
      </c>
      <c r="N3130" s="11">
        <v>145350</v>
      </c>
      <c r="O3130" s="11">
        <v>643</v>
      </c>
      <c r="P3130" s="2" t="s">
        <v>18</v>
      </c>
      <c r="Q3130" s="2" t="s">
        <v>19</v>
      </c>
      <c r="R3130" s="14">
        <v>92000000</v>
      </c>
      <c r="S3130" s="9">
        <f t="shared" si="128"/>
        <v>33305545</v>
      </c>
    </row>
    <row r="3131" spans="1:19" ht="13.2">
      <c r="A3131" s="2" t="s">
        <v>826</v>
      </c>
      <c r="B3131" s="2" t="s">
        <v>828</v>
      </c>
      <c r="C3131" s="5">
        <v>5.5</v>
      </c>
      <c r="D3131" s="7">
        <v>2011</v>
      </c>
      <c r="E3131" s="7" t="str">
        <f t="shared" si="129"/>
        <v>2010s</v>
      </c>
      <c r="F3131" s="9">
        <v>142614158</v>
      </c>
      <c r="G3131" s="11">
        <v>172</v>
      </c>
      <c r="H3131" s="2" t="s">
        <v>164</v>
      </c>
      <c r="I3131" s="2" t="s">
        <v>827</v>
      </c>
      <c r="N3131" s="11">
        <v>66593</v>
      </c>
      <c r="O3131" s="11">
        <v>153</v>
      </c>
      <c r="P3131" s="2" t="s">
        <v>18</v>
      </c>
      <c r="Q3131" s="2" t="s">
        <v>19</v>
      </c>
      <c r="R3131" s="14">
        <v>110000000</v>
      </c>
      <c r="S3131" s="9">
        <f t="shared" si="128"/>
        <v>32614158</v>
      </c>
    </row>
    <row r="3132" spans="1:19" ht="13.2">
      <c r="A3132" s="2" t="s">
        <v>915</v>
      </c>
      <c r="B3132" s="2" t="s">
        <v>1933</v>
      </c>
      <c r="C3132" s="5">
        <v>5.5</v>
      </c>
      <c r="D3132" s="7">
        <v>2002</v>
      </c>
      <c r="E3132" s="7" t="str">
        <f t="shared" si="129"/>
        <v>2000s</v>
      </c>
      <c r="F3132" s="9">
        <v>90341670</v>
      </c>
      <c r="G3132" s="11">
        <v>167</v>
      </c>
      <c r="H3132" s="2" t="s">
        <v>999</v>
      </c>
      <c r="I3132" s="2" t="s">
        <v>586</v>
      </c>
      <c r="N3132" s="11">
        <v>102129</v>
      </c>
      <c r="O3132" s="11">
        <v>432</v>
      </c>
      <c r="P3132" s="2" t="s">
        <v>18</v>
      </c>
      <c r="Q3132" s="2" t="s">
        <v>19</v>
      </c>
      <c r="R3132" s="14">
        <v>60000000</v>
      </c>
      <c r="S3132" s="9">
        <f t="shared" si="128"/>
        <v>30341670</v>
      </c>
    </row>
    <row r="3133" spans="1:19" ht="13.2">
      <c r="A3133" s="2" t="s">
        <v>1529</v>
      </c>
      <c r="B3133" s="2" t="s">
        <v>2740</v>
      </c>
      <c r="C3133" s="5">
        <v>5.5</v>
      </c>
      <c r="D3133" s="7">
        <v>2010</v>
      </c>
      <c r="E3133" s="7" t="str">
        <f t="shared" si="129"/>
        <v>2010s</v>
      </c>
      <c r="F3133" s="9">
        <v>67061228</v>
      </c>
      <c r="G3133" s="11">
        <v>161</v>
      </c>
      <c r="H3133" s="2" t="s">
        <v>755</v>
      </c>
      <c r="I3133" s="2" t="s">
        <v>361</v>
      </c>
      <c r="N3133" s="11">
        <v>96565</v>
      </c>
      <c r="O3133" s="11">
        <v>135</v>
      </c>
      <c r="P3133" s="2" t="s">
        <v>18</v>
      </c>
      <c r="Q3133" s="2" t="s">
        <v>19</v>
      </c>
      <c r="R3133" s="14">
        <v>40000000</v>
      </c>
      <c r="S3133" s="9">
        <f t="shared" si="128"/>
        <v>27061228</v>
      </c>
    </row>
    <row r="3134" spans="1:19" ht="13.2">
      <c r="A3134" s="2" t="s">
        <v>5345</v>
      </c>
      <c r="B3134" s="2" t="s">
        <v>5346</v>
      </c>
      <c r="C3134" s="5">
        <v>5.5</v>
      </c>
      <c r="D3134" s="7">
        <v>1998</v>
      </c>
      <c r="E3134" s="7" t="str">
        <f t="shared" si="129"/>
        <v>1990s</v>
      </c>
      <c r="F3134" s="9">
        <v>38048637</v>
      </c>
      <c r="G3134" s="11">
        <v>101</v>
      </c>
      <c r="H3134" s="2" t="s">
        <v>1482</v>
      </c>
      <c r="I3134" s="2" t="s">
        <v>1910</v>
      </c>
      <c r="N3134" s="11">
        <v>47814</v>
      </c>
      <c r="O3134" s="11">
        <v>426</v>
      </c>
      <c r="P3134" s="2" t="s">
        <v>18</v>
      </c>
      <c r="Q3134" s="2" t="s">
        <v>19</v>
      </c>
      <c r="R3134" s="14">
        <v>14000000</v>
      </c>
      <c r="S3134" s="9">
        <f t="shared" si="128"/>
        <v>24048637</v>
      </c>
    </row>
    <row r="3135" spans="1:19" ht="13.2">
      <c r="A3135" s="2" t="s">
        <v>4064</v>
      </c>
      <c r="B3135" s="2" t="s">
        <v>4065</v>
      </c>
      <c r="C3135" s="5">
        <v>5.5</v>
      </c>
      <c r="D3135" s="7">
        <v>2008</v>
      </c>
      <c r="E3135" s="7" t="str">
        <f t="shared" si="129"/>
        <v>2000s</v>
      </c>
      <c r="F3135" s="9">
        <v>48237389</v>
      </c>
      <c r="G3135" s="11">
        <v>129</v>
      </c>
      <c r="H3135" s="2" t="s">
        <v>874</v>
      </c>
      <c r="I3135" s="2" t="s">
        <v>107</v>
      </c>
      <c r="N3135" s="11">
        <v>63969</v>
      </c>
      <c r="O3135" s="11">
        <v>126</v>
      </c>
      <c r="P3135" s="2" t="s">
        <v>18</v>
      </c>
      <c r="Q3135" s="2" t="s">
        <v>19</v>
      </c>
      <c r="R3135" s="14">
        <v>25000000</v>
      </c>
      <c r="S3135" s="9">
        <f t="shared" si="128"/>
        <v>23237389</v>
      </c>
    </row>
    <row r="3136" spans="1:19" ht="13.2">
      <c r="A3136" s="2" t="s">
        <v>1514</v>
      </c>
      <c r="B3136" s="2" t="s">
        <v>2627</v>
      </c>
      <c r="C3136" s="5">
        <v>5.5</v>
      </c>
      <c r="D3136" s="7">
        <v>2005</v>
      </c>
      <c r="E3136" s="7" t="str">
        <f t="shared" si="129"/>
        <v>2000s</v>
      </c>
      <c r="F3136" s="9">
        <v>82931301</v>
      </c>
      <c r="G3136" s="11">
        <v>132</v>
      </c>
      <c r="H3136" s="2" t="s">
        <v>874</v>
      </c>
      <c r="I3136" s="2" t="s">
        <v>813</v>
      </c>
      <c r="N3136" s="11">
        <v>43358</v>
      </c>
      <c r="O3136" s="11">
        <v>228</v>
      </c>
      <c r="P3136" s="2" t="s">
        <v>18</v>
      </c>
      <c r="Q3136" s="2" t="s">
        <v>431</v>
      </c>
      <c r="R3136" s="14">
        <v>60000000</v>
      </c>
      <c r="S3136" s="9">
        <f t="shared" si="128"/>
        <v>22931301</v>
      </c>
    </row>
    <row r="3137" spans="1:19" ht="13.2">
      <c r="A3137" s="2" t="s">
        <v>4516</v>
      </c>
      <c r="B3137" s="2" t="s">
        <v>4745</v>
      </c>
      <c r="C3137" s="5">
        <v>5.5</v>
      </c>
      <c r="D3137" s="7">
        <v>2001</v>
      </c>
      <c r="E3137" s="7" t="str">
        <f t="shared" si="129"/>
        <v>2000s</v>
      </c>
      <c r="F3137" s="9">
        <v>41867960</v>
      </c>
      <c r="G3137" s="11">
        <v>149</v>
      </c>
      <c r="H3137" s="2" t="s">
        <v>2897</v>
      </c>
      <c r="I3137" s="2" t="s">
        <v>3357</v>
      </c>
      <c r="N3137" s="11">
        <v>65512</v>
      </c>
      <c r="O3137" s="11">
        <v>478</v>
      </c>
      <c r="P3137" s="2" t="s">
        <v>18</v>
      </c>
      <c r="Q3137" s="2" t="s">
        <v>19</v>
      </c>
      <c r="R3137" s="14">
        <v>20000000</v>
      </c>
      <c r="S3137" s="9">
        <f t="shared" si="128"/>
        <v>21867960</v>
      </c>
    </row>
    <row r="3138" spans="1:19" ht="13.2">
      <c r="A3138" s="2" t="s">
        <v>1670</v>
      </c>
      <c r="B3138" s="2" t="s">
        <v>3434</v>
      </c>
      <c r="C3138" s="5">
        <v>5.5</v>
      </c>
      <c r="D3138" s="7">
        <v>2001</v>
      </c>
      <c r="E3138" s="7" t="str">
        <f t="shared" si="129"/>
        <v>2000s</v>
      </c>
      <c r="F3138" s="9">
        <v>51758599</v>
      </c>
      <c r="G3138" s="11">
        <v>107</v>
      </c>
      <c r="H3138" s="2" t="s">
        <v>1724</v>
      </c>
      <c r="I3138" s="2" t="s">
        <v>2908</v>
      </c>
      <c r="N3138" s="11">
        <v>27580</v>
      </c>
      <c r="O3138" s="11">
        <v>232</v>
      </c>
      <c r="P3138" s="2" t="s">
        <v>18</v>
      </c>
      <c r="Q3138" s="2" t="s">
        <v>19</v>
      </c>
      <c r="R3138" s="14">
        <v>33000000</v>
      </c>
      <c r="S3138" s="9">
        <f t="shared" ref="S3138:S3201" si="130">F3138-R3138</f>
        <v>18758599</v>
      </c>
    </row>
    <row r="3139" spans="1:19" ht="13.2">
      <c r="A3139" s="2" t="s">
        <v>3250</v>
      </c>
      <c r="B3139" s="2" t="s">
        <v>4492</v>
      </c>
      <c r="C3139" s="5">
        <v>5.5</v>
      </c>
      <c r="D3139" s="7">
        <v>1998</v>
      </c>
      <c r="E3139" s="7" t="str">
        <f t="shared" ref="E3139:E3202" si="131">LEFT(D3139,3)&amp;"0s"</f>
        <v>1990s</v>
      </c>
      <c r="F3139" s="9">
        <v>37672350</v>
      </c>
      <c r="G3139" s="11">
        <v>29</v>
      </c>
      <c r="H3139" s="2" t="s">
        <v>750</v>
      </c>
      <c r="I3139" s="2" t="s">
        <v>4491</v>
      </c>
      <c r="N3139" s="11">
        <v>5427</v>
      </c>
      <c r="O3139" s="11">
        <v>51</v>
      </c>
      <c r="P3139" s="2" t="s">
        <v>18</v>
      </c>
      <c r="Q3139" s="2" t="s">
        <v>19</v>
      </c>
      <c r="R3139" s="14">
        <v>20000000</v>
      </c>
      <c r="S3139" s="9">
        <f t="shared" si="130"/>
        <v>17672350</v>
      </c>
    </row>
    <row r="3140" spans="1:19" ht="13.2">
      <c r="A3140" s="2" t="s">
        <v>5839</v>
      </c>
      <c r="B3140" s="2" t="s">
        <v>5840</v>
      </c>
      <c r="C3140" s="5">
        <v>5.5</v>
      </c>
      <c r="D3140" s="7">
        <v>2006</v>
      </c>
      <c r="E3140" s="7" t="str">
        <f t="shared" si="131"/>
        <v>2000s</v>
      </c>
      <c r="F3140" s="9">
        <v>28435406</v>
      </c>
      <c r="G3140" s="11">
        <v>85</v>
      </c>
      <c r="H3140" s="2" t="s">
        <v>874</v>
      </c>
      <c r="I3140" s="2" t="s">
        <v>3011</v>
      </c>
      <c r="N3140" s="11">
        <v>37681</v>
      </c>
      <c r="O3140" s="11">
        <v>151</v>
      </c>
      <c r="P3140" s="2" t="s">
        <v>18</v>
      </c>
      <c r="Q3140" s="2" t="s">
        <v>19</v>
      </c>
      <c r="R3140" s="14">
        <v>12000000</v>
      </c>
      <c r="S3140" s="9">
        <f t="shared" si="130"/>
        <v>16435406</v>
      </c>
    </row>
    <row r="3141" spans="1:19" ht="13.2">
      <c r="A3141" s="2" t="s">
        <v>5031</v>
      </c>
      <c r="B3141" s="2" t="s">
        <v>5033</v>
      </c>
      <c r="C3141" s="5">
        <v>5.5</v>
      </c>
      <c r="D3141" s="7">
        <v>1991</v>
      </c>
      <c r="E3141" s="7" t="str">
        <f t="shared" si="131"/>
        <v>1990s</v>
      </c>
      <c r="F3141" s="9">
        <v>30102717</v>
      </c>
      <c r="G3141" s="11">
        <v>40</v>
      </c>
      <c r="H3141" s="2" t="s">
        <v>2151</v>
      </c>
      <c r="I3141" s="2" t="s">
        <v>5032</v>
      </c>
      <c r="N3141" s="11">
        <v>28736</v>
      </c>
      <c r="O3141" s="11">
        <v>72</v>
      </c>
      <c r="P3141" s="2" t="s">
        <v>18</v>
      </c>
      <c r="Q3141" s="2" t="s">
        <v>19</v>
      </c>
      <c r="R3141" s="14">
        <v>15000000</v>
      </c>
      <c r="S3141" s="9">
        <f t="shared" si="130"/>
        <v>15102717</v>
      </c>
    </row>
    <row r="3142" spans="1:19" ht="13.2">
      <c r="A3142" s="2" t="s">
        <v>7713</v>
      </c>
      <c r="B3142" s="2" t="s">
        <v>7714</v>
      </c>
      <c r="C3142" s="5">
        <v>5.5</v>
      </c>
      <c r="D3142" s="7">
        <v>1971</v>
      </c>
      <c r="E3142" s="7" t="str">
        <f t="shared" si="131"/>
        <v>1970s</v>
      </c>
      <c r="F3142" s="9">
        <v>15180000</v>
      </c>
      <c r="G3142" s="11">
        <v>38</v>
      </c>
      <c r="H3142" s="2" t="s">
        <v>1093</v>
      </c>
      <c r="I3142" s="2" t="s">
        <v>1618</v>
      </c>
      <c r="N3142" s="11">
        <v>3340</v>
      </c>
      <c r="O3142" s="11">
        <v>50</v>
      </c>
      <c r="P3142" s="2" t="s">
        <v>18</v>
      </c>
      <c r="Q3142" s="2" t="s">
        <v>19</v>
      </c>
      <c r="R3142" s="14">
        <v>500000</v>
      </c>
      <c r="S3142" s="9">
        <f t="shared" si="130"/>
        <v>14680000</v>
      </c>
    </row>
    <row r="3143" spans="1:19" ht="13.2">
      <c r="A3143" s="2" t="s">
        <v>1117</v>
      </c>
      <c r="B3143" s="2" t="s">
        <v>1120</v>
      </c>
      <c r="C3143" s="5">
        <v>5.5</v>
      </c>
      <c r="D3143" s="7">
        <v>2008</v>
      </c>
      <c r="E3143" s="7" t="str">
        <f t="shared" si="131"/>
        <v>2000s</v>
      </c>
      <c r="F3143" s="9">
        <v>100018837</v>
      </c>
      <c r="G3143" s="11">
        <v>198</v>
      </c>
      <c r="H3143" s="2" t="s">
        <v>1099</v>
      </c>
      <c r="I3143" s="2" t="s">
        <v>1119</v>
      </c>
      <c r="N3143" s="11">
        <v>156348</v>
      </c>
      <c r="O3143" s="11">
        <v>380</v>
      </c>
      <c r="P3143" s="2" t="s">
        <v>18</v>
      </c>
      <c r="Q3143" s="2" t="s">
        <v>19</v>
      </c>
      <c r="R3143" s="14">
        <v>90000000</v>
      </c>
      <c r="S3143" s="9">
        <f t="shared" si="130"/>
        <v>10018837</v>
      </c>
    </row>
    <row r="3144" spans="1:19" ht="13.2">
      <c r="A3144" s="2" t="s">
        <v>4956</v>
      </c>
      <c r="B3144" s="2" t="s">
        <v>5194</v>
      </c>
      <c r="C3144" s="5">
        <v>5.5</v>
      </c>
      <c r="D3144" s="7">
        <v>1993</v>
      </c>
      <c r="E3144" s="7" t="str">
        <f t="shared" si="131"/>
        <v>1990s</v>
      </c>
      <c r="F3144" s="9">
        <v>22189039</v>
      </c>
      <c r="G3144" s="11">
        <v>25</v>
      </c>
      <c r="H3144" s="2" t="s">
        <v>2652</v>
      </c>
      <c r="I3144" s="2" t="s">
        <v>1243</v>
      </c>
      <c r="N3144" s="11">
        <v>17074</v>
      </c>
      <c r="O3144" s="11">
        <v>55</v>
      </c>
      <c r="P3144" s="2" t="s">
        <v>18</v>
      </c>
      <c r="Q3144" s="2" t="s">
        <v>19</v>
      </c>
      <c r="R3144" s="14">
        <v>15000000</v>
      </c>
      <c r="S3144" s="9">
        <f t="shared" si="130"/>
        <v>7189039</v>
      </c>
    </row>
    <row r="3145" spans="1:19" ht="13.2">
      <c r="A3145" s="2" t="s">
        <v>3288</v>
      </c>
      <c r="B3145" s="2" t="s">
        <v>6683</v>
      </c>
      <c r="C3145" s="5">
        <v>5.5</v>
      </c>
      <c r="D3145" s="7">
        <v>1986</v>
      </c>
      <c r="E3145" s="7" t="str">
        <f t="shared" si="131"/>
        <v>1980s</v>
      </c>
      <c r="F3145" s="9">
        <v>8025872</v>
      </c>
      <c r="G3145" s="11">
        <v>159</v>
      </c>
      <c r="H3145" s="2" t="s">
        <v>3356</v>
      </c>
      <c r="I3145" s="2" t="s">
        <v>6682</v>
      </c>
      <c r="N3145" s="11">
        <v>19234</v>
      </c>
      <c r="O3145" s="11">
        <v>258</v>
      </c>
      <c r="P3145" s="2" t="s">
        <v>18</v>
      </c>
      <c r="Q3145" s="2" t="s">
        <v>19</v>
      </c>
      <c r="R3145" s="14">
        <v>4700000</v>
      </c>
      <c r="S3145" s="9">
        <f t="shared" si="130"/>
        <v>3325872</v>
      </c>
    </row>
    <row r="3146" spans="1:19" ht="13.2">
      <c r="A3146" s="2" t="s">
        <v>5209</v>
      </c>
      <c r="B3146" s="2" t="s">
        <v>5210</v>
      </c>
      <c r="C3146" s="5">
        <v>5.5</v>
      </c>
      <c r="D3146" s="7">
        <v>1998</v>
      </c>
      <c r="E3146" s="7" t="str">
        <f t="shared" si="131"/>
        <v>1990s</v>
      </c>
      <c r="F3146" s="9">
        <v>17411331</v>
      </c>
      <c r="G3146" s="11">
        <v>96</v>
      </c>
      <c r="H3146" s="2" t="s">
        <v>2034</v>
      </c>
      <c r="I3146" s="2" t="s">
        <v>212</v>
      </c>
      <c r="N3146" s="11">
        <v>17328</v>
      </c>
      <c r="O3146" s="11">
        <v>237</v>
      </c>
      <c r="P3146" s="2" t="s">
        <v>18</v>
      </c>
      <c r="Q3146" s="2" t="s">
        <v>219</v>
      </c>
      <c r="R3146" s="14">
        <v>15000000</v>
      </c>
      <c r="S3146" s="9">
        <f t="shared" si="130"/>
        <v>2411331</v>
      </c>
    </row>
    <row r="3147" spans="1:19" ht="13.2">
      <c r="A3147" s="2" t="s">
        <v>3317</v>
      </c>
      <c r="B3147" s="2" t="s">
        <v>4257</v>
      </c>
      <c r="C3147" s="5">
        <v>5.5</v>
      </c>
      <c r="D3147" s="7">
        <v>2010</v>
      </c>
      <c r="E3147" s="7" t="str">
        <f t="shared" si="131"/>
        <v>2010s</v>
      </c>
      <c r="F3147" s="9">
        <v>25003072</v>
      </c>
      <c r="G3147" s="11">
        <v>365</v>
      </c>
      <c r="H3147" s="2" t="s">
        <v>3356</v>
      </c>
      <c r="I3147" s="2" t="s">
        <v>813</v>
      </c>
      <c r="N3147" s="11">
        <v>72552</v>
      </c>
      <c r="O3147" s="11">
        <v>374</v>
      </c>
      <c r="P3147" s="2" t="s">
        <v>18</v>
      </c>
      <c r="Q3147" s="2" t="s">
        <v>19</v>
      </c>
      <c r="R3147" s="14">
        <v>24000000</v>
      </c>
      <c r="S3147" s="9">
        <f t="shared" si="130"/>
        <v>1003072</v>
      </c>
    </row>
    <row r="3148" spans="1:19" ht="13.2">
      <c r="A3148" s="2" t="s">
        <v>7553</v>
      </c>
      <c r="B3148" s="2" t="s">
        <v>7677</v>
      </c>
      <c r="C3148" s="5">
        <v>5.5</v>
      </c>
      <c r="D3148" s="7">
        <v>2004</v>
      </c>
      <c r="E3148" s="7" t="str">
        <f t="shared" si="131"/>
        <v>2000s</v>
      </c>
      <c r="F3148" s="9">
        <v>191309</v>
      </c>
      <c r="G3148" s="11">
        <v>43</v>
      </c>
      <c r="H3148" s="2" t="s">
        <v>995</v>
      </c>
      <c r="I3148" s="2" t="s">
        <v>7676</v>
      </c>
      <c r="N3148" s="11">
        <v>2787</v>
      </c>
      <c r="O3148" s="11">
        <v>64</v>
      </c>
      <c r="P3148" s="2" t="s">
        <v>18</v>
      </c>
      <c r="Q3148" s="2" t="s">
        <v>19</v>
      </c>
      <c r="R3148" s="14">
        <v>150000</v>
      </c>
      <c r="S3148" s="9">
        <f t="shared" si="130"/>
        <v>41309</v>
      </c>
    </row>
    <row r="3149" spans="1:19" ht="13.2">
      <c r="A3149" s="2" t="s">
        <v>6433</v>
      </c>
      <c r="B3149" s="2" t="s">
        <v>6434</v>
      </c>
      <c r="C3149" s="5">
        <v>5.5</v>
      </c>
      <c r="D3149" s="7">
        <v>2012</v>
      </c>
      <c r="E3149" s="7" t="str">
        <f t="shared" si="131"/>
        <v>2010s</v>
      </c>
      <c r="F3149" s="9">
        <v>5895238</v>
      </c>
      <c r="G3149" s="11">
        <v>133</v>
      </c>
      <c r="H3149" s="2" t="s">
        <v>2125</v>
      </c>
      <c r="I3149" s="2" t="s">
        <v>670</v>
      </c>
      <c r="N3149" s="11">
        <v>17169</v>
      </c>
      <c r="O3149" s="11">
        <v>70</v>
      </c>
      <c r="P3149" s="2" t="s">
        <v>1380</v>
      </c>
      <c r="Q3149" s="2" t="s">
        <v>19</v>
      </c>
      <c r="R3149" s="14">
        <v>6000000</v>
      </c>
      <c r="S3149" s="9">
        <f t="shared" si="130"/>
        <v>-104762</v>
      </c>
    </row>
    <row r="3150" spans="1:19" ht="13.2">
      <c r="A3150" s="2" t="s">
        <v>6567</v>
      </c>
      <c r="B3150" s="2" t="s">
        <v>7651</v>
      </c>
      <c r="C3150" s="5">
        <v>5.5</v>
      </c>
      <c r="D3150" s="7">
        <v>1997</v>
      </c>
      <c r="E3150" s="7" t="str">
        <f t="shared" si="131"/>
        <v>1990s</v>
      </c>
      <c r="F3150" s="9">
        <v>40542</v>
      </c>
      <c r="G3150" s="11">
        <v>16</v>
      </c>
      <c r="H3150" s="2" t="s">
        <v>128</v>
      </c>
      <c r="I3150" s="2" t="s">
        <v>3456</v>
      </c>
      <c r="N3150" s="11">
        <v>294</v>
      </c>
      <c r="O3150" s="11">
        <v>16</v>
      </c>
      <c r="P3150" s="2" t="s">
        <v>18</v>
      </c>
      <c r="Q3150" s="2" t="s">
        <v>19</v>
      </c>
      <c r="R3150" s="14">
        <v>300000</v>
      </c>
      <c r="S3150" s="9">
        <f t="shared" si="130"/>
        <v>-259458</v>
      </c>
    </row>
    <row r="3151" spans="1:19" ht="13.2">
      <c r="A3151" s="2" t="s">
        <v>1343</v>
      </c>
      <c r="B3151" s="2" t="s">
        <v>1345</v>
      </c>
      <c r="C3151" s="5">
        <v>5.5</v>
      </c>
      <c r="D3151" s="7">
        <v>2008</v>
      </c>
      <c r="E3151" s="7" t="str">
        <f t="shared" si="131"/>
        <v>2000s</v>
      </c>
      <c r="F3151" s="9">
        <v>79363785</v>
      </c>
      <c r="G3151" s="11">
        <v>276</v>
      </c>
      <c r="H3151" s="2" t="s">
        <v>1344</v>
      </c>
      <c r="I3151" s="2" t="s">
        <v>335</v>
      </c>
      <c r="N3151" s="11">
        <v>139423</v>
      </c>
      <c r="O3151" s="11">
        <v>698</v>
      </c>
      <c r="P3151" s="2" t="s">
        <v>18</v>
      </c>
      <c r="Q3151" s="2" t="s">
        <v>19</v>
      </c>
      <c r="R3151" s="14">
        <v>80000000</v>
      </c>
      <c r="S3151" s="9">
        <f t="shared" si="130"/>
        <v>-636215</v>
      </c>
    </row>
    <row r="3152" spans="1:19" ht="13.2">
      <c r="A3152" s="2" t="s">
        <v>7428</v>
      </c>
      <c r="B3152" s="2" t="s">
        <v>7491</v>
      </c>
      <c r="C3152" s="5">
        <v>5.5</v>
      </c>
      <c r="D3152" s="7">
        <v>2011</v>
      </c>
      <c r="E3152" s="7" t="str">
        <f t="shared" si="131"/>
        <v>2010s</v>
      </c>
      <c r="F3152" s="9">
        <v>77501</v>
      </c>
      <c r="G3152" s="11">
        <v>292</v>
      </c>
      <c r="H3152" s="2" t="s">
        <v>2897</v>
      </c>
      <c r="I3152" s="2" t="s">
        <v>7429</v>
      </c>
      <c r="N3152" s="11">
        <v>27260</v>
      </c>
      <c r="O3152" s="11">
        <v>247</v>
      </c>
      <c r="P3152" s="2" t="s">
        <v>18</v>
      </c>
      <c r="Q3152" s="2" t="s">
        <v>19</v>
      </c>
      <c r="R3152" s="14">
        <v>750000</v>
      </c>
      <c r="S3152" s="9">
        <f t="shared" si="130"/>
        <v>-672499</v>
      </c>
    </row>
    <row r="3153" spans="1:19" ht="13.2">
      <c r="A3153" s="2" t="s">
        <v>7438</v>
      </c>
      <c r="B3153" s="2" t="s">
        <v>7439</v>
      </c>
      <c r="C3153" s="5">
        <v>5.5</v>
      </c>
      <c r="D3153" s="7">
        <v>2015</v>
      </c>
      <c r="E3153" s="7" t="str">
        <f t="shared" si="131"/>
        <v>2010s</v>
      </c>
      <c r="F3153" s="9">
        <v>62480</v>
      </c>
      <c r="G3153" s="11">
        <v>36</v>
      </c>
      <c r="H3153" s="2" t="s">
        <v>964</v>
      </c>
      <c r="I3153" s="2" t="s">
        <v>4699</v>
      </c>
      <c r="N3153" s="11">
        <v>1048</v>
      </c>
      <c r="O3153" s="11">
        <v>7</v>
      </c>
      <c r="P3153" s="2" t="s">
        <v>18</v>
      </c>
      <c r="Q3153" s="2" t="s">
        <v>19</v>
      </c>
      <c r="R3153" s="14">
        <v>1000000</v>
      </c>
      <c r="S3153" s="9">
        <f t="shared" si="130"/>
        <v>-937520</v>
      </c>
    </row>
    <row r="3154" spans="1:19" ht="13.2">
      <c r="A3154" s="2" t="s">
        <v>4160</v>
      </c>
      <c r="B3154" s="2" t="s">
        <v>5899</v>
      </c>
      <c r="C3154" s="5">
        <v>5.5</v>
      </c>
      <c r="D3154" s="7">
        <v>2010</v>
      </c>
      <c r="E3154" s="7" t="str">
        <f t="shared" si="131"/>
        <v>2010s</v>
      </c>
      <c r="F3154" s="9">
        <v>8460995</v>
      </c>
      <c r="G3154" s="11">
        <v>163</v>
      </c>
      <c r="H3154" s="2" t="s">
        <v>755</v>
      </c>
      <c r="I3154" s="2" t="s">
        <v>5898</v>
      </c>
      <c r="N3154" s="11">
        <v>35888</v>
      </c>
      <c r="O3154" s="11">
        <v>125</v>
      </c>
      <c r="P3154" s="2" t="s">
        <v>18</v>
      </c>
      <c r="Q3154" s="2" t="s">
        <v>19</v>
      </c>
      <c r="R3154" s="14">
        <v>10000000</v>
      </c>
      <c r="S3154" s="9">
        <f t="shared" si="130"/>
        <v>-1539005</v>
      </c>
    </row>
    <row r="3155" spans="1:19" ht="13.2">
      <c r="A3155" s="2" t="s">
        <v>2458</v>
      </c>
      <c r="B3155" s="2" t="s">
        <v>2951</v>
      </c>
      <c r="C3155" s="5">
        <v>5.5</v>
      </c>
      <c r="D3155" s="7">
        <v>2000</v>
      </c>
      <c r="E3155" s="7" t="str">
        <f t="shared" si="131"/>
        <v>2000s</v>
      </c>
      <c r="F3155" s="9">
        <v>37752931</v>
      </c>
      <c r="G3155" s="11">
        <v>101</v>
      </c>
      <c r="H3155" s="2" t="s">
        <v>128</v>
      </c>
      <c r="I3155" s="2" t="s">
        <v>46</v>
      </c>
      <c r="N3155" s="11">
        <v>20201</v>
      </c>
      <c r="O3155" s="11">
        <v>180</v>
      </c>
      <c r="P3155" s="2" t="s">
        <v>18</v>
      </c>
      <c r="Q3155" s="2" t="s">
        <v>19</v>
      </c>
      <c r="R3155" s="14">
        <v>40000000</v>
      </c>
      <c r="S3155" s="9">
        <f t="shared" si="130"/>
        <v>-2247069</v>
      </c>
    </row>
    <row r="3156" spans="1:19" ht="13.2">
      <c r="A3156" s="2" t="s">
        <v>4516</v>
      </c>
      <c r="B3156" s="2" t="s">
        <v>4518</v>
      </c>
      <c r="C3156" s="5">
        <v>5.5</v>
      </c>
      <c r="D3156" s="7">
        <v>2002</v>
      </c>
      <c r="E3156" s="7" t="str">
        <f t="shared" si="131"/>
        <v>2000s</v>
      </c>
      <c r="F3156" s="9">
        <v>30079316</v>
      </c>
      <c r="G3156" s="11">
        <v>156</v>
      </c>
      <c r="H3156" s="2" t="s">
        <v>2897</v>
      </c>
      <c r="I3156" s="2" t="s">
        <v>4517</v>
      </c>
      <c r="N3156" s="11">
        <v>75920</v>
      </c>
      <c r="O3156" s="11">
        <v>474</v>
      </c>
      <c r="P3156" s="2" t="s">
        <v>18</v>
      </c>
      <c r="Q3156" s="2" t="s">
        <v>19</v>
      </c>
      <c r="R3156" s="14">
        <v>35000000</v>
      </c>
      <c r="S3156" s="9">
        <f t="shared" si="130"/>
        <v>-4920684</v>
      </c>
    </row>
    <row r="3157" spans="1:19" ht="13.2">
      <c r="A3157" s="2" t="s">
        <v>3685</v>
      </c>
      <c r="B3157" s="2" t="s">
        <v>3686</v>
      </c>
      <c r="C3157" s="5">
        <v>5.5</v>
      </c>
      <c r="D3157" s="7">
        <v>1995</v>
      </c>
      <c r="E3157" s="7" t="str">
        <f t="shared" si="131"/>
        <v>1990s</v>
      </c>
      <c r="F3157" s="9">
        <v>24048000</v>
      </c>
      <c r="G3157" s="11">
        <v>44</v>
      </c>
      <c r="H3157" s="2" t="s">
        <v>743</v>
      </c>
      <c r="I3157" s="2" t="s">
        <v>899</v>
      </c>
      <c r="N3157" s="11">
        <v>23579</v>
      </c>
      <c r="O3157" s="11">
        <v>88</v>
      </c>
      <c r="P3157" s="2" t="s">
        <v>18</v>
      </c>
      <c r="Q3157" s="2" t="s">
        <v>19</v>
      </c>
      <c r="R3157" s="14">
        <v>30000000</v>
      </c>
      <c r="S3157" s="9">
        <f t="shared" si="130"/>
        <v>-5952000</v>
      </c>
    </row>
    <row r="3158" spans="1:19" ht="13.2">
      <c r="A3158" s="2" t="s">
        <v>5258</v>
      </c>
      <c r="B3158" s="2" t="s">
        <v>5259</v>
      </c>
      <c r="C3158" s="5">
        <v>5.5</v>
      </c>
      <c r="D3158" s="7">
        <v>2000</v>
      </c>
      <c r="E3158" s="7" t="str">
        <f t="shared" si="131"/>
        <v>2000s</v>
      </c>
      <c r="F3158" s="9">
        <v>8735529</v>
      </c>
      <c r="G3158" s="11">
        <v>50</v>
      </c>
      <c r="H3158" s="2" t="s">
        <v>750</v>
      </c>
      <c r="I3158" s="2" t="s">
        <v>44</v>
      </c>
      <c r="N3158" s="11">
        <v>8055</v>
      </c>
      <c r="O3158" s="11">
        <v>89</v>
      </c>
      <c r="P3158" s="2" t="s">
        <v>18</v>
      </c>
      <c r="Q3158" s="2" t="s">
        <v>19</v>
      </c>
      <c r="R3158" s="14">
        <v>15000000</v>
      </c>
      <c r="S3158" s="9">
        <f t="shared" si="130"/>
        <v>-6264471</v>
      </c>
    </row>
    <row r="3159" spans="1:19" ht="13.2">
      <c r="A3159" s="2" t="s">
        <v>5936</v>
      </c>
      <c r="B3159" s="2" t="s">
        <v>5937</v>
      </c>
      <c r="C3159" s="5">
        <v>5.5</v>
      </c>
      <c r="D3159" s="7">
        <v>2012</v>
      </c>
      <c r="E3159" s="7" t="str">
        <f t="shared" si="131"/>
        <v>2010s</v>
      </c>
      <c r="F3159" s="9">
        <v>3333823</v>
      </c>
      <c r="G3159" s="11">
        <v>23</v>
      </c>
      <c r="H3159" s="2" t="s">
        <v>2561</v>
      </c>
      <c r="I3159" s="2" t="s">
        <v>2443</v>
      </c>
      <c r="N3159" s="11">
        <v>5612</v>
      </c>
      <c r="O3159" s="11">
        <v>122</v>
      </c>
      <c r="P3159" s="2" t="s">
        <v>18</v>
      </c>
      <c r="Q3159" s="2" t="s">
        <v>19</v>
      </c>
      <c r="R3159" s="14">
        <v>10000000</v>
      </c>
      <c r="S3159" s="9">
        <f t="shared" si="130"/>
        <v>-6666177</v>
      </c>
    </row>
    <row r="3160" spans="1:19" ht="13.2">
      <c r="A3160" s="2" t="s">
        <v>5770</v>
      </c>
      <c r="B3160" s="2" t="s">
        <v>5771</v>
      </c>
      <c r="C3160" s="5">
        <v>5.5</v>
      </c>
      <c r="D3160" s="7">
        <v>2013</v>
      </c>
      <c r="E3160" s="7" t="str">
        <f t="shared" si="131"/>
        <v>2010s</v>
      </c>
      <c r="F3160" s="9">
        <v>23838</v>
      </c>
      <c r="G3160" s="11">
        <v>120</v>
      </c>
      <c r="H3160" s="2" t="s">
        <v>2057</v>
      </c>
      <c r="I3160" s="2" t="s">
        <v>4305</v>
      </c>
      <c r="N3160" s="11">
        <v>28570</v>
      </c>
      <c r="O3160" s="11">
        <v>160</v>
      </c>
      <c r="P3160" s="2" t="s">
        <v>18</v>
      </c>
      <c r="Q3160" s="2" t="s">
        <v>30</v>
      </c>
      <c r="R3160" s="14">
        <v>7000000</v>
      </c>
      <c r="S3160" s="9">
        <f t="shared" si="130"/>
        <v>-6976162</v>
      </c>
    </row>
    <row r="3161" spans="1:19" ht="13.2">
      <c r="A3161" s="2" t="s">
        <v>3288</v>
      </c>
      <c r="B3161" s="2" t="s">
        <v>5730</v>
      </c>
      <c r="C3161" s="5">
        <v>5.5</v>
      </c>
      <c r="D3161" s="7">
        <v>1986</v>
      </c>
      <c r="E3161" s="7" t="str">
        <f t="shared" si="131"/>
        <v>1980s</v>
      </c>
      <c r="F3161" s="9">
        <v>4884663</v>
      </c>
      <c r="G3161" s="11">
        <v>52</v>
      </c>
      <c r="H3161" s="2" t="s">
        <v>4277</v>
      </c>
      <c r="I3161" s="2" t="s">
        <v>5729</v>
      </c>
      <c r="N3161" s="11">
        <v>5187</v>
      </c>
      <c r="O3161" s="11">
        <v>64</v>
      </c>
      <c r="P3161" s="2" t="s">
        <v>18</v>
      </c>
      <c r="Q3161" s="2" t="s">
        <v>19</v>
      </c>
      <c r="R3161" s="14">
        <v>12000000</v>
      </c>
      <c r="S3161" s="9">
        <f t="shared" si="130"/>
        <v>-7115337</v>
      </c>
    </row>
    <row r="3162" spans="1:19" ht="13.2">
      <c r="A3162" s="2" t="s">
        <v>2039</v>
      </c>
      <c r="B3162" s="2" t="s">
        <v>2287</v>
      </c>
      <c r="C3162" s="5">
        <v>5.5</v>
      </c>
      <c r="D3162" s="7">
        <v>2001</v>
      </c>
      <c r="E3162" s="7" t="str">
        <f t="shared" si="131"/>
        <v>2000s</v>
      </c>
      <c r="F3162" s="9">
        <v>45207112</v>
      </c>
      <c r="G3162" s="11">
        <v>98</v>
      </c>
      <c r="H3162" s="2" t="s">
        <v>1137</v>
      </c>
      <c r="I3162" s="2" t="s">
        <v>165</v>
      </c>
      <c r="N3162" s="11">
        <v>21283</v>
      </c>
      <c r="O3162" s="11">
        <v>190</v>
      </c>
      <c r="P3162" s="2" t="s">
        <v>18</v>
      </c>
      <c r="Q3162" s="2" t="s">
        <v>19</v>
      </c>
      <c r="R3162" s="14">
        <v>53000000</v>
      </c>
      <c r="S3162" s="9">
        <f t="shared" si="130"/>
        <v>-7792888</v>
      </c>
    </row>
    <row r="3163" spans="1:19" ht="13.2">
      <c r="A3163" s="2" t="s">
        <v>2532</v>
      </c>
      <c r="B3163" s="2" t="s">
        <v>6184</v>
      </c>
      <c r="C3163" s="5">
        <v>5.5</v>
      </c>
      <c r="D3163" s="7">
        <v>2005</v>
      </c>
      <c r="E3163" s="7" t="str">
        <f t="shared" si="131"/>
        <v>2000s</v>
      </c>
      <c r="F3163" s="9">
        <v>127144</v>
      </c>
      <c r="G3163" s="11">
        <v>32</v>
      </c>
      <c r="H3163" s="2" t="s">
        <v>750</v>
      </c>
      <c r="I3163" s="2" t="s">
        <v>670</v>
      </c>
      <c r="N3163" s="11">
        <v>5159</v>
      </c>
      <c r="O3163" s="11">
        <v>27</v>
      </c>
      <c r="P3163" s="2" t="s">
        <v>18</v>
      </c>
      <c r="Q3163" s="2" t="s">
        <v>19</v>
      </c>
      <c r="R3163" s="14">
        <v>8000000</v>
      </c>
      <c r="S3163" s="9">
        <f t="shared" si="130"/>
        <v>-7872856</v>
      </c>
    </row>
    <row r="3164" spans="1:19" ht="13.2">
      <c r="A3164" s="2" t="s">
        <v>3695</v>
      </c>
      <c r="B3164" s="2" t="s">
        <v>3696</v>
      </c>
      <c r="C3164" s="5">
        <v>5.5</v>
      </c>
      <c r="D3164" s="7">
        <v>2004</v>
      </c>
      <c r="E3164" s="7" t="str">
        <f t="shared" si="131"/>
        <v>2000s</v>
      </c>
      <c r="F3164" s="9">
        <v>21800302</v>
      </c>
      <c r="G3164" s="11">
        <v>63</v>
      </c>
      <c r="H3164" s="2" t="s">
        <v>2122</v>
      </c>
      <c r="I3164" s="2" t="s">
        <v>451</v>
      </c>
      <c r="N3164" s="11">
        <v>12164</v>
      </c>
      <c r="O3164" s="11">
        <v>63</v>
      </c>
      <c r="P3164" s="2" t="s">
        <v>18</v>
      </c>
      <c r="Q3164" s="2" t="s">
        <v>19</v>
      </c>
      <c r="R3164" s="14">
        <v>30000000</v>
      </c>
      <c r="S3164" s="9">
        <f t="shared" si="130"/>
        <v>-8199698</v>
      </c>
    </row>
    <row r="3165" spans="1:19" ht="13.2">
      <c r="A3165" s="2" t="s">
        <v>4740</v>
      </c>
      <c r="B3165" s="2" t="s">
        <v>5861</v>
      </c>
      <c r="C3165" s="5">
        <v>5.5</v>
      </c>
      <c r="D3165" s="7">
        <v>2005</v>
      </c>
      <c r="E3165" s="7" t="str">
        <f t="shared" si="131"/>
        <v>2000s</v>
      </c>
      <c r="F3165" s="9">
        <v>16247775</v>
      </c>
      <c r="G3165" s="11">
        <v>65</v>
      </c>
      <c r="H3165" s="2" t="s">
        <v>1359</v>
      </c>
      <c r="I3165" s="2" t="s">
        <v>4007</v>
      </c>
      <c r="N3165" s="11">
        <v>23527</v>
      </c>
      <c r="O3165" s="11">
        <v>104</v>
      </c>
      <c r="P3165" s="2" t="s">
        <v>18</v>
      </c>
      <c r="Q3165" s="2" t="s">
        <v>19</v>
      </c>
      <c r="R3165" s="14">
        <v>25000000</v>
      </c>
      <c r="S3165" s="9">
        <f t="shared" si="130"/>
        <v>-8752225</v>
      </c>
    </row>
    <row r="3166" spans="1:19" ht="13.2">
      <c r="A3166" s="2" t="s">
        <v>4866</v>
      </c>
      <c r="B3166" s="2" t="s">
        <v>4867</v>
      </c>
      <c r="C3166" s="5">
        <v>5.5</v>
      </c>
      <c r="D3166" s="7">
        <v>1989</v>
      </c>
      <c r="E3166" s="7" t="str">
        <f t="shared" si="131"/>
        <v>1980s</v>
      </c>
      <c r="F3166" s="9">
        <v>8508843</v>
      </c>
      <c r="G3166" s="11">
        <v>11</v>
      </c>
      <c r="H3166" s="2" t="s">
        <v>2011</v>
      </c>
      <c r="I3166" s="2" t="s">
        <v>1062</v>
      </c>
      <c r="N3166" s="11">
        <v>7470</v>
      </c>
      <c r="O3166" s="11">
        <v>35</v>
      </c>
      <c r="P3166" s="2" t="s">
        <v>18</v>
      </c>
      <c r="Q3166" s="2" t="s">
        <v>19</v>
      </c>
      <c r="R3166" s="14">
        <v>18000000</v>
      </c>
      <c r="S3166" s="9">
        <f t="shared" si="130"/>
        <v>-9491157</v>
      </c>
    </row>
    <row r="3167" spans="1:19" ht="13.2">
      <c r="A3167" s="2" t="s">
        <v>5997</v>
      </c>
      <c r="B3167" s="2" t="s">
        <v>5998</v>
      </c>
      <c r="C3167" s="5">
        <v>5.5</v>
      </c>
      <c r="D3167" s="7">
        <v>2009</v>
      </c>
      <c r="E3167" s="7" t="str">
        <f t="shared" si="131"/>
        <v>2000s</v>
      </c>
      <c r="F3167" s="9">
        <v>19348</v>
      </c>
      <c r="G3167" s="11">
        <v>23</v>
      </c>
      <c r="H3167" s="2" t="s">
        <v>1278</v>
      </c>
      <c r="I3167" s="2" t="s">
        <v>180</v>
      </c>
      <c r="N3167" s="11">
        <v>2941</v>
      </c>
      <c r="O3167" s="11">
        <v>11</v>
      </c>
      <c r="P3167" s="2" t="s">
        <v>18</v>
      </c>
      <c r="Q3167" s="2" t="s">
        <v>19</v>
      </c>
      <c r="R3167" s="14">
        <v>10000000</v>
      </c>
      <c r="S3167" s="9">
        <f t="shared" si="130"/>
        <v>-9980652</v>
      </c>
    </row>
    <row r="3168" spans="1:19" ht="13.2">
      <c r="A3168" s="2" t="s">
        <v>908</v>
      </c>
      <c r="B3168" s="2" t="s">
        <v>4968</v>
      </c>
      <c r="C3168" s="5">
        <v>5.5</v>
      </c>
      <c r="D3168" s="7">
        <v>2006</v>
      </c>
      <c r="E3168" s="7" t="str">
        <f t="shared" si="131"/>
        <v>2000s</v>
      </c>
      <c r="F3168" s="9">
        <v>7156725</v>
      </c>
      <c r="G3168" s="11">
        <v>153</v>
      </c>
      <c r="H3168" s="2" t="s">
        <v>2904</v>
      </c>
      <c r="I3168" s="2" t="s">
        <v>141</v>
      </c>
      <c r="N3168" s="11">
        <v>22639</v>
      </c>
      <c r="O3168" s="11">
        <v>217</v>
      </c>
      <c r="P3168" s="2" t="s">
        <v>18</v>
      </c>
      <c r="Q3168" s="2" t="s">
        <v>19</v>
      </c>
      <c r="R3168" s="14">
        <v>19000000</v>
      </c>
      <c r="S3168" s="9">
        <f t="shared" si="130"/>
        <v>-11843275</v>
      </c>
    </row>
    <row r="3169" spans="1:19" ht="13.2">
      <c r="A3169" s="2" t="s">
        <v>2441</v>
      </c>
      <c r="B3169" s="2" t="s">
        <v>2442</v>
      </c>
      <c r="C3169" s="5">
        <v>5.5</v>
      </c>
      <c r="D3169" s="7">
        <v>1994</v>
      </c>
      <c r="E3169" s="7" t="str">
        <f t="shared" si="131"/>
        <v>1990s</v>
      </c>
      <c r="F3169" s="9">
        <v>42610000</v>
      </c>
      <c r="G3169" s="11">
        <v>36</v>
      </c>
      <c r="H3169" s="2" t="s">
        <v>245</v>
      </c>
      <c r="I3169" s="2" t="s">
        <v>2089</v>
      </c>
      <c r="N3169" s="11">
        <v>60293</v>
      </c>
      <c r="O3169" s="11">
        <v>114</v>
      </c>
      <c r="P3169" s="2" t="s">
        <v>18</v>
      </c>
      <c r="Q3169" s="2" t="s">
        <v>19</v>
      </c>
      <c r="R3169" s="14">
        <v>55000000</v>
      </c>
      <c r="S3169" s="9">
        <f t="shared" si="130"/>
        <v>-12390000</v>
      </c>
    </row>
    <row r="3170" spans="1:19" ht="13.2">
      <c r="A3170" s="2" t="s">
        <v>2165</v>
      </c>
      <c r="B3170" s="2" t="s">
        <v>3671</v>
      </c>
      <c r="C3170" s="5">
        <v>5.5</v>
      </c>
      <c r="D3170" s="7">
        <v>2001</v>
      </c>
      <c r="E3170" s="7" t="str">
        <f t="shared" si="131"/>
        <v>2000s</v>
      </c>
      <c r="F3170" s="9">
        <v>32095318</v>
      </c>
      <c r="G3170" s="11">
        <v>64</v>
      </c>
      <c r="H3170" s="2" t="s">
        <v>555</v>
      </c>
      <c r="I3170" s="2" t="s">
        <v>451</v>
      </c>
      <c r="N3170" s="11">
        <v>12466</v>
      </c>
      <c r="O3170" s="11">
        <v>84</v>
      </c>
      <c r="P3170" s="2" t="s">
        <v>18</v>
      </c>
      <c r="Q3170" s="2" t="s">
        <v>19</v>
      </c>
      <c r="R3170" s="14">
        <v>45000000</v>
      </c>
      <c r="S3170" s="9">
        <f t="shared" si="130"/>
        <v>-12904682</v>
      </c>
    </row>
    <row r="3171" spans="1:19" ht="13.2">
      <c r="A3171" s="2" t="s">
        <v>2002</v>
      </c>
      <c r="B3171" s="2" t="s">
        <v>3138</v>
      </c>
      <c r="C3171" s="5">
        <v>5.5</v>
      </c>
      <c r="D3171" s="7">
        <v>2001</v>
      </c>
      <c r="E3171" s="7" t="str">
        <f t="shared" si="131"/>
        <v>2000s</v>
      </c>
      <c r="F3171" s="9">
        <v>22770864</v>
      </c>
      <c r="G3171" s="11">
        <v>55</v>
      </c>
      <c r="H3171" s="2" t="s">
        <v>1278</v>
      </c>
      <c r="I3171" s="2" t="s">
        <v>1701</v>
      </c>
      <c r="N3171" s="11">
        <v>8433</v>
      </c>
      <c r="O3171" s="11">
        <v>85</v>
      </c>
      <c r="P3171" s="2" t="s">
        <v>18</v>
      </c>
      <c r="Q3171" s="2" t="s">
        <v>19</v>
      </c>
      <c r="R3171" s="14">
        <v>38000000</v>
      </c>
      <c r="S3171" s="9">
        <f t="shared" si="130"/>
        <v>-15229136</v>
      </c>
    </row>
    <row r="3172" spans="1:19" ht="13.2">
      <c r="A3172" s="2" t="s">
        <v>4145</v>
      </c>
      <c r="B3172" s="2" t="s">
        <v>4985</v>
      </c>
      <c r="C3172" s="5">
        <v>5.5</v>
      </c>
      <c r="D3172" s="7">
        <v>2006</v>
      </c>
      <c r="E3172" s="7" t="str">
        <f t="shared" si="131"/>
        <v>2000s</v>
      </c>
      <c r="F3172" s="9">
        <v>273420</v>
      </c>
      <c r="G3172" s="11">
        <v>173</v>
      </c>
      <c r="H3172" s="2" t="s">
        <v>4984</v>
      </c>
      <c r="I3172" s="2" t="s">
        <v>444</v>
      </c>
      <c r="N3172" s="11">
        <v>32671</v>
      </c>
      <c r="O3172" s="11">
        <v>238</v>
      </c>
      <c r="P3172" s="2" t="s">
        <v>18</v>
      </c>
      <c r="Q3172" s="2" t="s">
        <v>771</v>
      </c>
      <c r="R3172" s="14">
        <v>17000000</v>
      </c>
      <c r="S3172" s="9">
        <f t="shared" si="130"/>
        <v>-16726580</v>
      </c>
    </row>
    <row r="3173" spans="1:19" ht="13.2">
      <c r="A3173" s="2" t="s">
        <v>2357</v>
      </c>
      <c r="B3173" s="2" t="s">
        <v>3738</v>
      </c>
      <c r="C3173" s="5">
        <v>5.5</v>
      </c>
      <c r="D3173" s="7">
        <v>1999</v>
      </c>
      <c r="E3173" s="7" t="str">
        <f t="shared" si="131"/>
        <v>1990s</v>
      </c>
      <c r="F3173" s="9">
        <v>11900000</v>
      </c>
      <c r="G3173" s="11">
        <v>62</v>
      </c>
      <c r="H3173" s="2" t="s">
        <v>1034</v>
      </c>
      <c r="I3173" s="2" t="s">
        <v>54</v>
      </c>
      <c r="N3173" s="11">
        <v>11003</v>
      </c>
      <c r="O3173" s="11">
        <v>148</v>
      </c>
      <c r="P3173" s="2" t="s">
        <v>18</v>
      </c>
      <c r="Q3173" s="2" t="s">
        <v>19</v>
      </c>
      <c r="R3173" s="14">
        <v>30000000</v>
      </c>
      <c r="S3173" s="9">
        <f t="shared" si="130"/>
        <v>-18100000</v>
      </c>
    </row>
    <row r="3174" spans="1:19" ht="13.2">
      <c r="A3174" s="2" t="s">
        <v>4732</v>
      </c>
      <c r="B3174" s="2" t="s">
        <v>4733</v>
      </c>
      <c r="C3174" s="5">
        <v>5.5</v>
      </c>
      <c r="D3174" s="7">
        <v>2002</v>
      </c>
      <c r="E3174" s="7" t="str">
        <f t="shared" si="131"/>
        <v>2000s</v>
      </c>
      <c r="F3174" s="9">
        <v>121972</v>
      </c>
      <c r="G3174" s="11">
        <v>42</v>
      </c>
      <c r="H3174" s="2" t="s">
        <v>1504</v>
      </c>
      <c r="I3174" s="2" t="s">
        <v>1211</v>
      </c>
      <c r="N3174" s="11">
        <v>9868</v>
      </c>
      <c r="O3174" s="11">
        <v>81</v>
      </c>
      <c r="P3174" s="2" t="s">
        <v>18</v>
      </c>
      <c r="Q3174" s="2" t="s">
        <v>19</v>
      </c>
      <c r="R3174" s="14">
        <v>22000000</v>
      </c>
      <c r="S3174" s="9">
        <f t="shared" si="130"/>
        <v>-21878028</v>
      </c>
    </row>
    <row r="3175" spans="1:19" ht="13.2">
      <c r="A3175" s="2" t="s">
        <v>2432</v>
      </c>
      <c r="B3175" s="2" t="s">
        <v>3716</v>
      </c>
      <c r="C3175" s="5">
        <v>5.5</v>
      </c>
      <c r="D3175" s="7">
        <v>2004</v>
      </c>
      <c r="E3175" s="7" t="str">
        <f t="shared" si="131"/>
        <v>2000s</v>
      </c>
      <c r="F3175" s="9">
        <v>16323969</v>
      </c>
      <c r="G3175" s="11">
        <v>74</v>
      </c>
      <c r="H3175" s="2" t="s">
        <v>2721</v>
      </c>
      <c r="I3175" s="2" t="s">
        <v>539</v>
      </c>
      <c r="N3175" s="11">
        <v>45775</v>
      </c>
      <c r="O3175" s="11">
        <v>112</v>
      </c>
      <c r="P3175" s="2" t="s">
        <v>18</v>
      </c>
      <c r="Q3175" s="2" t="s">
        <v>19</v>
      </c>
      <c r="R3175" s="14">
        <v>40000000</v>
      </c>
      <c r="S3175" s="9">
        <f t="shared" si="130"/>
        <v>-23676031</v>
      </c>
    </row>
    <row r="3176" spans="1:19" ht="13.2">
      <c r="A3176" s="2" t="s">
        <v>1330</v>
      </c>
      <c r="B3176" s="2" t="s">
        <v>4655</v>
      </c>
      <c r="C3176" s="5">
        <v>5.5</v>
      </c>
      <c r="D3176" s="7">
        <v>2005</v>
      </c>
      <c r="E3176" s="7" t="str">
        <f t="shared" si="131"/>
        <v>2000s</v>
      </c>
      <c r="F3176" s="9">
        <v>8326035</v>
      </c>
      <c r="G3176" s="11">
        <v>72</v>
      </c>
      <c r="H3176" s="2" t="s">
        <v>913</v>
      </c>
      <c r="I3176" s="2" t="s">
        <v>684</v>
      </c>
      <c r="N3176" s="11">
        <v>21933</v>
      </c>
      <c r="O3176" s="11">
        <v>76</v>
      </c>
      <c r="P3176" s="2" t="s">
        <v>18</v>
      </c>
      <c r="Q3176" s="2" t="s">
        <v>431</v>
      </c>
      <c r="R3176" s="14">
        <v>33000000</v>
      </c>
      <c r="S3176" s="9">
        <f t="shared" si="130"/>
        <v>-24673965</v>
      </c>
    </row>
    <row r="3177" spans="1:19" ht="13.2">
      <c r="A3177" s="2" t="s">
        <v>878</v>
      </c>
      <c r="B3177" s="2" t="s">
        <v>3379</v>
      </c>
      <c r="C3177" s="5">
        <v>5.5</v>
      </c>
      <c r="D3177" s="7">
        <v>2009</v>
      </c>
      <c r="E3177" s="7" t="str">
        <f t="shared" si="131"/>
        <v>2000s</v>
      </c>
      <c r="F3177" s="9">
        <v>10268846</v>
      </c>
      <c r="G3177" s="11">
        <v>166</v>
      </c>
      <c r="H3177" s="2" t="s">
        <v>646</v>
      </c>
      <c r="I3177" s="2" t="s">
        <v>1129</v>
      </c>
      <c r="N3177" s="11">
        <v>31918</v>
      </c>
      <c r="O3177" s="11">
        <v>142</v>
      </c>
      <c r="P3177" s="2" t="s">
        <v>18</v>
      </c>
      <c r="Q3177" s="2" t="s">
        <v>19</v>
      </c>
      <c r="R3177" s="14">
        <v>35000000</v>
      </c>
      <c r="S3177" s="9">
        <f t="shared" si="130"/>
        <v>-24731154</v>
      </c>
    </row>
    <row r="3178" spans="1:19" ht="13.2">
      <c r="A3178" s="2" t="s">
        <v>535</v>
      </c>
      <c r="B3178" s="2" t="s">
        <v>538</v>
      </c>
      <c r="C3178" s="5">
        <v>5.5</v>
      </c>
      <c r="D3178" s="7">
        <v>2016</v>
      </c>
      <c r="E3178" s="7" t="str">
        <f t="shared" si="131"/>
        <v>2010s</v>
      </c>
      <c r="F3178" s="9">
        <v>118099659</v>
      </c>
      <c r="G3178" s="11">
        <v>464</v>
      </c>
      <c r="H3178" s="2" t="s">
        <v>536</v>
      </c>
      <c r="I3178" s="2" t="s">
        <v>537</v>
      </c>
      <c r="N3178" s="11">
        <v>69757</v>
      </c>
      <c r="O3178" s="11">
        <v>1211</v>
      </c>
      <c r="P3178" s="2" t="s">
        <v>18</v>
      </c>
      <c r="Q3178" s="2" t="s">
        <v>19</v>
      </c>
      <c r="R3178" s="14">
        <v>144000000</v>
      </c>
      <c r="S3178" s="9">
        <f t="shared" si="130"/>
        <v>-25900341</v>
      </c>
    </row>
    <row r="3179" spans="1:19" ht="13.2">
      <c r="A3179" s="2" t="s">
        <v>2323</v>
      </c>
      <c r="B3179" s="2" t="s">
        <v>2324</v>
      </c>
      <c r="C3179" s="5">
        <v>5.5</v>
      </c>
      <c r="D3179" s="7">
        <v>2003</v>
      </c>
      <c r="E3179" s="7" t="str">
        <f t="shared" si="131"/>
        <v>2000s</v>
      </c>
      <c r="F3179" s="9">
        <v>23020488</v>
      </c>
      <c r="G3179" s="11">
        <v>127</v>
      </c>
      <c r="H3179" s="2" t="s">
        <v>675</v>
      </c>
      <c r="I3179" s="2" t="s">
        <v>418</v>
      </c>
      <c r="N3179" s="11">
        <v>42324</v>
      </c>
      <c r="O3179" s="11">
        <v>180</v>
      </c>
      <c r="P3179" s="2" t="s">
        <v>18</v>
      </c>
      <c r="Q3179" s="2" t="s">
        <v>19</v>
      </c>
      <c r="R3179" s="14">
        <v>52000000</v>
      </c>
      <c r="S3179" s="9">
        <f t="shared" si="130"/>
        <v>-28979512</v>
      </c>
    </row>
    <row r="3180" spans="1:19" ht="13.2">
      <c r="A3180" s="2" t="s">
        <v>839</v>
      </c>
      <c r="B3180" s="2" t="s">
        <v>1143</v>
      </c>
      <c r="C3180" s="5">
        <v>5.5</v>
      </c>
      <c r="D3180" s="7">
        <v>2003</v>
      </c>
      <c r="E3180" s="7" t="str">
        <f t="shared" si="131"/>
        <v>2000s</v>
      </c>
      <c r="F3180" s="9">
        <v>65653758</v>
      </c>
      <c r="G3180" s="11">
        <v>157</v>
      </c>
      <c r="H3180" s="2" t="s">
        <v>22</v>
      </c>
      <c r="I3180" s="2" t="s">
        <v>361</v>
      </c>
      <c r="N3180" s="11">
        <v>102747</v>
      </c>
      <c r="O3180" s="11">
        <v>316</v>
      </c>
      <c r="P3180" s="2" t="s">
        <v>18</v>
      </c>
      <c r="Q3180" s="2" t="s">
        <v>19</v>
      </c>
      <c r="R3180" s="14">
        <v>95000000</v>
      </c>
      <c r="S3180" s="9">
        <f t="shared" si="130"/>
        <v>-29346242</v>
      </c>
    </row>
    <row r="3181" spans="1:19" ht="13.2">
      <c r="A3181" s="2" t="s">
        <v>1757</v>
      </c>
      <c r="B3181" s="2" t="s">
        <v>1758</v>
      </c>
      <c r="C3181" s="5">
        <v>5.5</v>
      </c>
      <c r="D3181" s="7">
        <v>2003</v>
      </c>
      <c r="E3181" s="7" t="str">
        <f t="shared" si="131"/>
        <v>2000s</v>
      </c>
      <c r="F3181" s="9">
        <v>33685268</v>
      </c>
      <c r="G3181" s="11">
        <v>175</v>
      </c>
      <c r="H3181" s="2" t="s">
        <v>1546</v>
      </c>
      <c r="I3181" s="2" t="s">
        <v>269</v>
      </c>
      <c r="N3181" s="11">
        <v>75573</v>
      </c>
      <c r="O3181" s="11">
        <v>662</v>
      </c>
      <c r="P3181" s="2" t="s">
        <v>18</v>
      </c>
      <c r="Q3181" s="2" t="s">
        <v>19</v>
      </c>
      <c r="R3181" s="14">
        <v>68000000</v>
      </c>
      <c r="S3181" s="9">
        <f t="shared" si="130"/>
        <v>-34314732</v>
      </c>
    </row>
    <row r="3182" spans="1:19" ht="13.2">
      <c r="A3182" s="2" t="s">
        <v>929</v>
      </c>
      <c r="B3182" s="2" t="s">
        <v>3419</v>
      </c>
      <c r="C3182" s="5">
        <v>5.5</v>
      </c>
      <c r="D3182" s="7">
        <v>2012</v>
      </c>
      <c r="E3182" s="7" t="str">
        <f t="shared" si="131"/>
        <v>2010s</v>
      </c>
      <c r="F3182" s="9">
        <v>183125</v>
      </c>
      <c r="G3182" s="11">
        <v>98</v>
      </c>
      <c r="H3182" s="2" t="s">
        <v>267</v>
      </c>
      <c r="I3182" s="2" t="s">
        <v>395</v>
      </c>
      <c r="N3182" s="11">
        <v>36914</v>
      </c>
      <c r="O3182" s="11">
        <v>86</v>
      </c>
      <c r="P3182" s="2" t="s">
        <v>18</v>
      </c>
      <c r="Q3182" s="2" t="s">
        <v>19</v>
      </c>
      <c r="R3182" s="14">
        <v>35000000</v>
      </c>
      <c r="S3182" s="9">
        <f t="shared" si="130"/>
        <v>-34816875</v>
      </c>
    </row>
    <row r="3183" spans="1:19" ht="13.2">
      <c r="A3183" s="2" t="s">
        <v>2241</v>
      </c>
      <c r="B3183" s="2" t="s">
        <v>2242</v>
      </c>
      <c r="C3183" s="5">
        <v>5.5</v>
      </c>
      <c r="D3183" s="7">
        <v>2005</v>
      </c>
      <c r="E3183" s="7" t="str">
        <f t="shared" si="131"/>
        <v>2000s</v>
      </c>
      <c r="F3183" s="9">
        <v>25857987</v>
      </c>
      <c r="G3183" s="11">
        <v>178</v>
      </c>
      <c r="H3183" s="2" t="s">
        <v>365</v>
      </c>
      <c r="I3183" s="2" t="s">
        <v>435</v>
      </c>
      <c r="N3183" s="11">
        <v>110614</v>
      </c>
      <c r="O3183" s="11">
        <v>532</v>
      </c>
      <c r="P3183" s="2" t="s">
        <v>18</v>
      </c>
      <c r="Q3183" s="2" t="s">
        <v>19</v>
      </c>
      <c r="R3183" s="14">
        <v>62000000</v>
      </c>
      <c r="S3183" s="9">
        <f t="shared" si="130"/>
        <v>-36142013</v>
      </c>
    </row>
    <row r="3184" spans="1:19" ht="13.2">
      <c r="A3184" s="2" t="s">
        <v>2536</v>
      </c>
      <c r="B3184" s="2" t="s">
        <v>2537</v>
      </c>
      <c r="C3184" s="5">
        <v>5.5</v>
      </c>
      <c r="D3184" s="7">
        <v>2011</v>
      </c>
      <c r="E3184" s="7" t="str">
        <f t="shared" si="131"/>
        <v>2010s</v>
      </c>
      <c r="F3184" s="9">
        <v>10706786</v>
      </c>
      <c r="G3184" s="11">
        <v>296</v>
      </c>
      <c r="H3184" s="2" t="s">
        <v>724</v>
      </c>
      <c r="I3184" s="2" t="s">
        <v>395</v>
      </c>
      <c r="N3184" s="11">
        <v>81800</v>
      </c>
      <c r="O3184" s="11">
        <v>211</v>
      </c>
      <c r="P3184" s="2" t="s">
        <v>18</v>
      </c>
      <c r="Q3184" s="2" t="s">
        <v>19</v>
      </c>
      <c r="R3184" s="14">
        <v>50000000</v>
      </c>
      <c r="S3184" s="9">
        <f t="shared" si="130"/>
        <v>-39293214</v>
      </c>
    </row>
    <row r="3185" spans="1:19" ht="13.2">
      <c r="A3185" s="2" t="s">
        <v>1234</v>
      </c>
      <c r="B3185" s="2" t="s">
        <v>1236</v>
      </c>
      <c r="C3185" s="5">
        <v>5.5</v>
      </c>
      <c r="D3185" s="7">
        <v>2002</v>
      </c>
      <c r="E3185" s="7" t="str">
        <f t="shared" si="131"/>
        <v>2000s</v>
      </c>
      <c r="F3185" s="9">
        <v>40048332</v>
      </c>
      <c r="G3185" s="11">
        <v>135</v>
      </c>
      <c r="H3185" s="2" t="s">
        <v>512</v>
      </c>
      <c r="I3185" s="2" t="s">
        <v>1235</v>
      </c>
      <c r="N3185" s="11">
        <v>61417</v>
      </c>
      <c r="O3185" s="11">
        <v>339</v>
      </c>
      <c r="P3185" s="2" t="s">
        <v>18</v>
      </c>
      <c r="Q3185" s="2" t="s">
        <v>19</v>
      </c>
      <c r="R3185" s="14">
        <v>85000000</v>
      </c>
      <c r="S3185" s="9">
        <f t="shared" si="130"/>
        <v>-44951668</v>
      </c>
    </row>
    <row r="3186" spans="1:19" ht="13.2">
      <c r="A3186" s="2" t="s">
        <v>2090</v>
      </c>
      <c r="B3186" s="2" t="s">
        <v>2093</v>
      </c>
      <c r="C3186" s="5">
        <v>5.5</v>
      </c>
      <c r="D3186" s="7">
        <v>2015</v>
      </c>
      <c r="E3186" s="7" t="str">
        <f t="shared" si="131"/>
        <v>2010s</v>
      </c>
      <c r="F3186" s="9">
        <v>7605668</v>
      </c>
      <c r="G3186" s="11">
        <v>181</v>
      </c>
      <c r="H3186" s="2" t="s">
        <v>2092</v>
      </c>
      <c r="I3186" s="2" t="s">
        <v>23</v>
      </c>
      <c r="N3186" s="11">
        <v>47320</v>
      </c>
      <c r="O3186" s="11">
        <v>188</v>
      </c>
      <c r="P3186" s="2" t="s">
        <v>18</v>
      </c>
      <c r="Q3186" s="2" t="s">
        <v>30</v>
      </c>
      <c r="R3186" s="14">
        <v>60000000</v>
      </c>
      <c r="S3186" s="9">
        <f t="shared" si="130"/>
        <v>-52394332</v>
      </c>
    </row>
    <row r="3187" spans="1:19" ht="13.2">
      <c r="A3187" s="2" t="s">
        <v>248</v>
      </c>
      <c r="B3187" s="2" t="s">
        <v>358</v>
      </c>
      <c r="C3187" s="5">
        <v>5.5</v>
      </c>
      <c r="D3187" s="7">
        <v>2016</v>
      </c>
      <c r="E3187" s="7" t="str">
        <f t="shared" si="131"/>
        <v>2010s</v>
      </c>
      <c r="F3187" s="9">
        <v>102315545</v>
      </c>
      <c r="G3187" s="11">
        <v>286</v>
      </c>
      <c r="H3187" s="2" t="s">
        <v>40</v>
      </c>
      <c r="I3187" s="2" t="s">
        <v>357</v>
      </c>
      <c r="N3187" s="11">
        <v>58137</v>
      </c>
      <c r="O3187" s="11">
        <v>520</v>
      </c>
      <c r="P3187" s="2" t="s">
        <v>18</v>
      </c>
      <c r="Q3187" s="2" t="s">
        <v>19</v>
      </c>
      <c r="R3187" s="14">
        <v>165000000</v>
      </c>
      <c r="S3187" s="9">
        <f t="shared" si="130"/>
        <v>-62684455</v>
      </c>
    </row>
    <row r="3188" spans="1:19" ht="13.2">
      <c r="A3188" s="2" t="s">
        <v>1041</v>
      </c>
      <c r="B3188" s="2" t="s">
        <v>1042</v>
      </c>
      <c r="C3188" s="5">
        <v>5.5</v>
      </c>
      <c r="D3188" s="7">
        <v>2014</v>
      </c>
      <c r="E3188" s="7" t="str">
        <f t="shared" si="131"/>
        <v>2010s</v>
      </c>
      <c r="F3188" s="9">
        <v>17176900</v>
      </c>
      <c r="G3188" s="11">
        <v>175</v>
      </c>
      <c r="H3188" s="2" t="s">
        <v>22</v>
      </c>
      <c r="I3188" s="2" t="s">
        <v>180</v>
      </c>
      <c r="N3188" s="11">
        <v>54501</v>
      </c>
      <c r="O3188" s="11">
        <v>154</v>
      </c>
      <c r="P3188" s="2" t="s">
        <v>18</v>
      </c>
      <c r="Q3188" s="2" t="s">
        <v>19</v>
      </c>
      <c r="R3188" s="14">
        <v>95000000</v>
      </c>
      <c r="S3188" s="9">
        <f t="shared" si="130"/>
        <v>-77823100</v>
      </c>
    </row>
    <row r="3189" spans="1:19" ht="13.2">
      <c r="A3189" s="2" t="s">
        <v>569</v>
      </c>
      <c r="B3189" s="2" t="s">
        <v>570</v>
      </c>
      <c r="C3189" s="5">
        <v>5.5</v>
      </c>
      <c r="D3189" s="7">
        <v>2016</v>
      </c>
      <c r="E3189" s="7" t="str">
        <f t="shared" si="131"/>
        <v>2010s</v>
      </c>
      <c r="F3189" s="9">
        <v>31141074</v>
      </c>
      <c r="G3189" s="11">
        <v>184</v>
      </c>
      <c r="H3189" s="2" t="s">
        <v>22</v>
      </c>
      <c r="I3189" s="2" t="s">
        <v>361</v>
      </c>
      <c r="N3189" s="11">
        <v>51892</v>
      </c>
      <c r="O3189" s="11">
        <v>273</v>
      </c>
      <c r="P3189" s="2" t="s">
        <v>18</v>
      </c>
      <c r="Q3189" s="2" t="s">
        <v>19</v>
      </c>
      <c r="R3189" s="14">
        <v>140000000</v>
      </c>
      <c r="S3189" s="9">
        <f t="shared" si="130"/>
        <v>-108858926</v>
      </c>
    </row>
    <row r="3190" spans="1:19" ht="13.2">
      <c r="A3190" s="2" t="s">
        <v>426</v>
      </c>
      <c r="B3190" s="2" t="s">
        <v>429</v>
      </c>
      <c r="C3190" s="5">
        <v>5.5</v>
      </c>
      <c r="D3190" s="7">
        <v>2004</v>
      </c>
      <c r="E3190" s="7" t="str">
        <f t="shared" si="131"/>
        <v>2000s</v>
      </c>
      <c r="F3190" s="9">
        <v>34293771</v>
      </c>
      <c r="G3190" s="11">
        <v>248</v>
      </c>
      <c r="H3190" s="2" t="s">
        <v>427</v>
      </c>
      <c r="I3190" s="2" t="s">
        <v>428</v>
      </c>
      <c r="N3190" s="11">
        <v>138863</v>
      </c>
      <c r="O3190" s="11">
        <v>1390</v>
      </c>
      <c r="P3190" s="2" t="s">
        <v>18</v>
      </c>
      <c r="Q3190" s="2" t="s">
        <v>431</v>
      </c>
      <c r="R3190" s="14">
        <v>155000000</v>
      </c>
      <c r="S3190" s="9">
        <f t="shared" si="130"/>
        <v>-120706229</v>
      </c>
    </row>
    <row r="3191" spans="1:19" ht="13.2">
      <c r="A3191" s="2" t="s">
        <v>704</v>
      </c>
      <c r="B3191" s="2" t="s">
        <v>957</v>
      </c>
      <c r="C3191" s="5">
        <v>5.4</v>
      </c>
      <c r="D3191" s="7">
        <v>1995</v>
      </c>
      <c r="E3191" s="7" t="str">
        <f t="shared" si="131"/>
        <v>1990s</v>
      </c>
      <c r="F3191" s="9">
        <v>184031112</v>
      </c>
      <c r="G3191" s="11">
        <v>144</v>
      </c>
      <c r="H3191" s="2" t="s">
        <v>22</v>
      </c>
      <c r="I3191" s="2" t="s">
        <v>706</v>
      </c>
      <c r="N3191" s="11">
        <v>190786</v>
      </c>
      <c r="O3191" s="11">
        <v>539</v>
      </c>
      <c r="P3191" s="2" t="s">
        <v>18</v>
      </c>
      <c r="Q3191" s="2" t="s">
        <v>19</v>
      </c>
      <c r="R3191" s="14">
        <v>100000000</v>
      </c>
      <c r="S3191" s="9">
        <f t="shared" si="130"/>
        <v>84031112</v>
      </c>
    </row>
    <row r="3192" spans="1:19" ht="13.2">
      <c r="A3192" s="2" t="s">
        <v>3659</v>
      </c>
      <c r="B3192" s="2" t="s">
        <v>6340</v>
      </c>
      <c r="C3192" s="5">
        <v>5.4</v>
      </c>
      <c r="D3192" s="7">
        <v>2014</v>
      </c>
      <c r="E3192" s="7" t="str">
        <f t="shared" si="131"/>
        <v>2010s</v>
      </c>
      <c r="F3192" s="9">
        <v>84263837</v>
      </c>
      <c r="G3192" s="11">
        <v>271</v>
      </c>
      <c r="H3192" s="2" t="s">
        <v>2379</v>
      </c>
      <c r="I3192" s="2" t="s">
        <v>663</v>
      </c>
      <c r="N3192" s="11">
        <v>81699</v>
      </c>
      <c r="O3192" s="11">
        <v>291</v>
      </c>
      <c r="P3192" s="2" t="s">
        <v>18</v>
      </c>
      <c r="Q3192" s="2" t="s">
        <v>19</v>
      </c>
      <c r="R3192" s="14">
        <v>6500000</v>
      </c>
      <c r="S3192" s="9">
        <f t="shared" si="130"/>
        <v>77763837</v>
      </c>
    </row>
    <row r="3193" spans="1:19" ht="13.2">
      <c r="A3193" s="2" t="s">
        <v>2292</v>
      </c>
      <c r="B3193" s="2" t="s">
        <v>3238</v>
      </c>
      <c r="C3193" s="5">
        <v>5.4</v>
      </c>
      <c r="D3193" s="7">
        <v>2001</v>
      </c>
      <c r="E3193" s="7" t="str">
        <f t="shared" si="131"/>
        <v>2000s</v>
      </c>
      <c r="F3193" s="9">
        <v>112692062</v>
      </c>
      <c r="G3193" s="11">
        <v>122</v>
      </c>
      <c r="H3193" s="2" t="s">
        <v>1486</v>
      </c>
      <c r="I3193" s="2" t="s">
        <v>2690</v>
      </c>
      <c r="N3193" s="11">
        <v>84325</v>
      </c>
      <c r="O3193" s="11">
        <v>205</v>
      </c>
      <c r="P3193" s="2" t="s">
        <v>18</v>
      </c>
      <c r="Q3193" s="2" t="s">
        <v>19</v>
      </c>
      <c r="R3193" s="14">
        <v>35000000</v>
      </c>
      <c r="S3193" s="9">
        <f t="shared" si="130"/>
        <v>77692062</v>
      </c>
    </row>
    <row r="3194" spans="1:19" ht="13.2">
      <c r="A3194" s="2" t="s">
        <v>1117</v>
      </c>
      <c r="B3194" s="2" t="s">
        <v>1299</v>
      </c>
      <c r="C3194" s="5">
        <v>5.4</v>
      </c>
      <c r="D3194" s="7">
        <v>2013</v>
      </c>
      <c r="E3194" s="7" t="str">
        <f t="shared" si="131"/>
        <v>2010s</v>
      </c>
      <c r="F3194" s="9">
        <v>133668525</v>
      </c>
      <c r="G3194" s="11">
        <v>139</v>
      </c>
      <c r="H3194" s="2" t="s">
        <v>869</v>
      </c>
      <c r="I3194" s="2" t="s">
        <v>165</v>
      </c>
      <c r="N3194" s="11">
        <v>107817</v>
      </c>
      <c r="O3194" s="11">
        <v>255</v>
      </c>
      <c r="P3194" s="2" t="s">
        <v>18</v>
      </c>
      <c r="Q3194" s="2" t="s">
        <v>19</v>
      </c>
      <c r="R3194" s="14">
        <v>80000000</v>
      </c>
      <c r="S3194" s="9">
        <f t="shared" si="130"/>
        <v>53668525</v>
      </c>
    </row>
    <row r="3195" spans="1:19" ht="13.2">
      <c r="A3195" s="2" t="s">
        <v>2165</v>
      </c>
      <c r="B3195" s="2" t="s">
        <v>2167</v>
      </c>
      <c r="C3195" s="5">
        <v>5.4</v>
      </c>
      <c r="D3195" s="7">
        <v>1997</v>
      </c>
      <c r="E3195" s="7" t="str">
        <f t="shared" si="131"/>
        <v>1990s</v>
      </c>
      <c r="F3195" s="9">
        <v>105263257</v>
      </c>
      <c r="G3195" s="11">
        <v>53</v>
      </c>
      <c r="H3195" s="2" t="s">
        <v>2166</v>
      </c>
      <c r="I3195" s="2" t="s">
        <v>289</v>
      </c>
      <c r="N3195" s="11">
        <v>56168</v>
      </c>
      <c r="O3195" s="11">
        <v>103</v>
      </c>
      <c r="P3195" s="2" t="s">
        <v>18</v>
      </c>
      <c r="Q3195" s="2" t="s">
        <v>19</v>
      </c>
      <c r="R3195" s="14">
        <v>55000000</v>
      </c>
      <c r="S3195" s="9">
        <f t="shared" si="130"/>
        <v>50263257</v>
      </c>
    </row>
    <row r="3196" spans="1:19" ht="13.2">
      <c r="A3196" s="2" t="s">
        <v>454</v>
      </c>
      <c r="B3196" s="2" t="s">
        <v>4754</v>
      </c>
      <c r="C3196" s="5">
        <v>5.4</v>
      </c>
      <c r="D3196" s="7">
        <v>2003</v>
      </c>
      <c r="E3196" s="7" t="str">
        <f t="shared" si="131"/>
        <v>2000s</v>
      </c>
      <c r="F3196" s="9">
        <v>56127162</v>
      </c>
      <c r="G3196" s="11">
        <v>97</v>
      </c>
      <c r="H3196" s="2" t="s">
        <v>874</v>
      </c>
      <c r="I3196" s="2" t="s">
        <v>4457</v>
      </c>
      <c r="N3196" s="11">
        <v>57479</v>
      </c>
      <c r="O3196" s="11">
        <v>205</v>
      </c>
      <c r="P3196" s="2" t="s">
        <v>18</v>
      </c>
      <c r="Q3196" s="2" t="s">
        <v>19</v>
      </c>
      <c r="R3196" s="14">
        <v>18000000</v>
      </c>
      <c r="S3196" s="9">
        <f t="shared" si="130"/>
        <v>38127162</v>
      </c>
    </row>
    <row r="3197" spans="1:19" ht="13.2">
      <c r="A3197" s="2" t="s">
        <v>1141</v>
      </c>
      <c r="B3197" s="2" t="s">
        <v>1493</v>
      </c>
      <c r="C3197" s="5">
        <v>5.4</v>
      </c>
      <c r="D3197" s="7">
        <v>2009</v>
      </c>
      <c r="E3197" s="7" t="str">
        <f t="shared" si="131"/>
        <v>2000s</v>
      </c>
      <c r="F3197" s="9">
        <v>73023275</v>
      </c>
      <c r="G3197" s="11">
        <v>107</v>
      </c>
      <c r="H3197" s="2" t="s">
        <v>1492</v>
      </c>
      <c r="I3197" s="2" t="s">
        <v>152</v>
      </c>
      <c r="N3197" s="11">
        <v>16271</v>
      </c>
      <c r="O3197" s="11">
        <v>57</v>
      </c>
      <c r="P3197" s="2" t="s">
        <v>18</v>
      </c>
      <c r="Q3197" s="2" t="s">
        <v>19</v>
      </c>
      <c r="R3197" s="14">
        <v>35000000</v>
      </c>
      <c r="S3197" s="9">
        <f t="shared" si="130"/>
        <v>38023275</v>
      </c>
    </row>
    <row r="3198" spans="1:19" ht="13.2">
      <c r="A3198" s="2" t="s">
        <v>117</v>
      </c>
      <c r="B3198" s="2" t="s">
        <v>3590</v>
      </c>
      <c r="C3198" s="5">
        <v>5.4</v>
      </c>
      <c r="D3198" s="7">
        <v>2001</v>
      </c>
      <c r="E3198" s="7" t="str">
        <f t="shared" si="131"/>
        <v>2000s</v>
      </c>
      <c r="F3198" s="9">
        <v>64172251</v>
      </c>
      <c r="G3198" s="11">
        <v>61</v>
      </c>
      <c r="H3198" s="2" t="s">
        <v>1385</v>
      </c>
      <c r="I3198" s="2" t="s">
        <v>860</v>
      </c>
      <c r="N3198" s="11">
        <v>19079</v>
      </c>
      <c r="O3198" s="11">
        <v>122</v>
      </c>
      <c r="P3198" s="2" t="s">
        <v>18</v>
      </c>
      <c r="Q3198" s="2" t="s">
        <v>19</v>
      </c>
      <c r="R3198" s="14">
        <v>30000000</v>
      </c>
      <c r="S3198" s="9">
        <f t="shared" si="130"/>
        <v>34172251</v>
      </c>
    </row>
    <row r="3199" spans="1:19" ht="13.2">
      <c r="A3199" s="2" t="s">
        <v>454</v>
      </c>
      <c r="B3199" s="2" t="s">
        <v>5131</v>
      </c>
      <c r="C3199" s="5">
        <v>5.4</v>
      </c>
      <c r="D3199" s="7">
        <v>2002</v>
      </c>
      <c r="E3199" s="7" t="str">
        <f t="shared" si="131"/>
        <v>2000s</v>
      </c>
      <c r="F3199" s="9">
        <v>47811275</v>
      </c>
      <c r="G3199" s="11">
        <v>69</v>
      </c>
      <c r="H3199" s="2" t="s">
        <v>1200</v>
      </c>
      <c r="I3199" s="2" t="s">
        <v>3626</v>
      </c>
      <c r="N3199" s="11">
        <v>29008</v>
      </c>
      <c r="O3199" s="11">
        <v>99</v>
      </c>
      <c r="P3199" s="2" t="s">
        <v>18</v>
      </c>
      <c r="Q3199" s="2" t="s">
        <v>19</v>
      </c>
      <c r="R3199" s="14">
        <v>15000000</v>
      </c>
      <c r="S3199" s="9">
        <f t="shared" si="130"/>
        <v>32811275</v>
      </c>
    </row>
    <row r="3200" spans="1:19" ht="13.2">
      <c r="A3200" s="2" t="s">
        <v>1859</v>
      </c>
      <c r="B3200" s="2" t="s">
        <v>4448</v>
      </c>
      <c r="C3200" s="5">
        <v>5.4</v>
      </c>
      <c r="D3200" s="7">
        <v>2004</v>
      </c>
      <c r="E3200" s="7" t="str">
        <f t="shared" si="131"/>
        <v>2000s</v>
      </c>
      <c r="F3200" s="9">
        <v>69148997</v>
      </c>
      <c r="G3200" s="11">
        <v>62</v>
      </c>
      <c r="H3200" s="2" t="s">
        <v>555</v>
      </c>
      <c r="I3200" s="2" t="s">
        <v>2935</v>
      </c>
      <c r="N3200" s="11">
        <v>98794</v>
      </c>
      <c r="O3200" s="11">
        <v>251</v>
      </c>
      <c r="P3200" s="2" t="s">
        <v>18</v>
      </c>
      <c r="Q3200" s="2" t="s">
        <v>19</v>
      </c>
      <c r="R3200" s="14">
        <v>37000000</v>
      </c>
      <c r="S3200" s="9">
        <f t="shared" si="130"/>
        <v>32148997</v>
      </c>
    </row>
    <row r="3201" spans="1:19" ht="13.2">
      <c r="A3201" s="2" t="s">
        <v>2777</v>
      </c>
      <c r="B3201" s="2" t="s">
        <v>2778</v>
      </c>
      <c r="C3201" s="5">
        <v>5.4</v>
      </c>
      <c r="D3201" s="7">
        <v>1992</v>
      </c>
      <c r="E3201" s="7" t="str">
        <f t="shared" si="131"/>
        <v>1990s</v>
      </c>
      <c r="F3201" s="9">
        <v>70100000</v>
      </c>
      <c r="G3201" s="11">
        <v>21</v>
      </c>
      <c r="H3201" s="2" t="s">
        <v>750</v>
      </c>
      <c r="I3201" s="2" t="s">
        <v>1862</v>
      </c>
      <c r="N3201" s="11">
        <v>20183</v>
      </c>
      <c r="O3201" s="11">
        <v>41</v>
      </c>
      <c r="P3201" s="2" t="s">
        <v>18</v>
      </c>
      <c r="Q3201" s="2" t="s">
        <v>19</v>
      </c>
      <c r="R3201" s="14">
        <v>40000000</v>
      </c>
      <c r="S3201" s="9">
        <f t="shared" si="130"/>
        <v>30100000</v>
      </c>
    </row>
    <row r="3202" spans="1:19" ht="13.2">
      <c r="A3202" s="2" t="s">
        <v>1291</v>
      </c>
      <c r="B3202" s="2" t="s">
        <v>3603</v>
      </c>
      <c r="C3202" s="5">
        <v>5.4</v>
      </c>
      <c r="D3202" s="7">
        <v>2009</v>
      </c>
      <c r="E3202" s="7" t="str">
        <f t="shared" si="131"/>
        <v>2000s</v>
      </c>
      <c r="F3202" s="9">
        <v>58715510</v>
      </c>
      <c r="G3202" s="11">
        <v>152</v>
      </c>
      <c r="H3202" s="2" t="s">
        <v>874</v>
      </c>
      <c r="I3202" s="2" t="s">
        <v>155</v>
      </c>
      <c r="N3202" s="11">
        <v>79094</v>
      </c>
      <c r="O3202" s="11">
        <v>129</v>
      </c>
      <c r="P3202" s="2" t="s">
        <v>18</v>
      </c>
      <c r="Q3202" s="2" t="s">
        <v>19</v>
      </c>
      <c r="R3202" s="14">
        <v>30000000</v>
      </c>
      <c r="S3202" s="9">
        <f t="shared" ref="S3202:S3265" si="132">F3202-R3202</f>
        <v>28715510</v>
      </c>
    </row>
    <row r="3203" spans="1:19" ht="13.2">
      <c r="A3203" s="2" t="s">
        <v>4473</v>
      </c>
      <c r="B3203" s="2" t="s">
        <v>4475</v>
      </c>
      <c r="C3203" s="5">
        <v>5.4</v>
      </c>
      <c r="D3203" s="7">
        <v>2003</v>
      </c>
      <c r="E3203" s="7" t="str">
        <f t="shared" ref="E3203:E3266" si="133">LEFT(D3203,3)&amp;"0s"</f>
        <v>2000s</v>
      </c>
      <c r="F3203" s="9">
        <v>47887943</v>
      </c>
      <c r="G3203" s="11">
        <v>85</v>
      </c>
      <c r="H3203" s="2" t="s">
        <v>4474</v>
      </c>
      <c r="I3203" s="2" t="s">
        <v>1123</v>
      </c>
      <c r="N3203" s="11">
        <v>11634</v>
      </c>
      <c r="O3203" s="11">
        <v>58</v>
      </c>
      <c r="P3203" s="2" t="s">
        <v>18</v>
      </c>
      <c r="Q3203" s="2" t="s">
        <v>19</v>
      </c>
      <c r="R3203" s="14">
        <v>20000000</v>
      </c>
      <c r="S3203" s="9">
        <f t="shared" si="132"/>
        <v>27887943</v>
      </c>
    </row>
    <row r="3204" spans="1:19" ht="13.2">
      <c r="A3204" s="2" t="s">
        <v>6909</v>
      </c>
      <c r="B3204" s="2" t="s">
        <v>6910</v>
      </c>
      <c r="C3204" s="5">
        <v>5.4</v>
      </c>
      <c r="D3204" s="7">
        <v>1985</v>
      </c>
      <c r="E3204" s="7" t="str">
        <f t="shared" si="133"/>
        <v>1980s</v>
      </c>
      <c r="F3204" s="9">
        <v>30000000</v>
      </c>
      <c r="G3204" s="11">
        <v>138</v>
      </c>
      <c r="H3204" s="2" t="s">
        <v>3289</v>
      </c>
      <c r="I3204" s="2" t="s">
        <v>6378</v>
      </c>
      <c r="N3204" s="11">
        <v>43485</v>
      </c>
      <c r="O3204" s="11">
        <v>327</v>
      </c>
      <c r="P3204" s="2" t="s">
        <v>18</v>
      </c>
      <c r="Q3204" s="2" t="s">
        <v>19</v>
      </c>
      <c r="R3204" s="14">
        <v>2200000</v>
      </c>
      <c r="S3204" s="9">
        <f t="shared" si="132"/>
        <v>27800000</v>
      </c>
    </row>
    <row r="3205" spans="1:19" ht="13.2">
      <c r="A3205" s="2" t="s">
        <v>3613</v>
      </c>
      <c r="B3205" s="2" t="s">
        <v>3614</v>
      </c>
      <c r="C3205" s="5">
        <v>5.4</v>
      </c>
      <c r="D3205" s="7">
        <v>1989</v>
      </c>
      <c r="E3205" s="7" t="str">
        <f t="shared" si="133"/>
        <v>1980s</v>
      </c>
      <c r="F3205" s="9">
        <v>55210049</v>
      </c>
      <c r="G3205" s="11">
        <v>98</v>
      </c>
      <c r="H3205" s="2" t="s">
        <v>136</v>
      </c>
      <c r="I3205" s="2" t="s">
        <v>564</v>
      </c>
      <c r="N3205" s="11">
        <v>43743</v>
      </c>
      <c r="O3205" s="11">
        <v>293</v>
      </c>
      <c r="P3205" s="2" t="s">
        <v>18</v>
      </c>
      <c r="Q3205" s="2" t="s">
        <v>19</v>
      </c>
      <c r="R3205" s="14">
        <v>27800000</v>
      </c>
      <c r="S3205" s="9">
        <f t="shared" si="132"/>
        <v>27410049</v>
      </c>
    </row>
    <row r="3206" spans="1:19" ht="13.2">
      <c r="A3206" s="2" t="s">
        <v>1309</v>
      </c>
      <c r="B3206" s="2" t="s">
        <v>1919</v>
      </c>
      <c r="C3206" s="5">
        <v>5.4</v>
      </c>
      <c r="D3206" s="7">
        <v>2005</v>
      </c>
      <c r="E3206" s="7" t="str">
        <f t="shared" si="133"/>
        <v>2000s</v>
      </c>
      <c r="F3206" s="9">
        <v>82569532</v>
      </c>
      <c r="G3206" s="11">
        <v>77</v>
      </c>
      <c r="H3206" s="2" t="s">
        <v>1200</v>
      </c>
      <c r="I3206" s="2" t="s">
        <v>605</v>
      </c>
      <c r="N3206" s="11">
        <v>42737</v>
      </c>
      <c r="O3206" s="11">
        <v>128</v>
      </c>
      <c r="P3206" s="2" t="s">
        <v>18</v>
      </c>
      <c r="Q3206" s="2" t="s">
        <v>19</v>
      </c>
      <c r="R3206" s="14">
        <v>60000000</v>
      </c>
      <c r="S3206" s="9">
        <f t="shared" si="132"/>
        <v>22569532</v>
      </c>
    </row>
    <row r="3207" spans="1:19" ht="13.2">
      <c r="A3207" s="2" t="s">
        <v>3685</v>
      </c>
      <c r="B3207" s="2" t="s">
        <v>5827</v>
      </c>
      <c r="C3207" s="5">
        <v>5.4</v>
      </c>
      <c r="D3207" s="7">
        <v>1992</v>
      </c>
      <c r="E3207" s="7" t="str">
        <f t="shared" si="133"/>
        <v>1990s</v>
      </c>
      <c r="F3207" s="9">
        <v>32101000</v>
      </c>
      <c r="G3207" s="11">
        <v>48</v>
      </c>
      <c r="H3207" s="2" t="s">
        <v>4277</v>
      </c>
      <c r="I3207" s="2" t="s">
        <v>5826</v>
      </c>
      <c r="N3207" s="11">
        <v>27800</v>
      </c>
      <c r="O3207" s="11">
        <v>96</v>
      </c>
      <c r="P3207" s="2" t="s">
        <v>18</v>
      </c>
      <c r="Q3207" s="2" t="s">
        <v>30</v>
      </c>
      <c r="R3207" s="14">
        <v>10000000</v>
      </c>
      <c r="S3207" s="9">
        <f t="shared" si="132"/>
        <v>22101000</v>
      </c>
    </row>
    <row r="3208" spans="1:19" ht="13.2">
      <c r="A3208" s="2" t="s">
        <v>5592</v>
      </c>
      <c r="B3208" s="2" t="s">
        <v>5593</v>
      </c>
      <c r="C3208" s="5">
        <v>5.4</v>
      </c>
      <c r="D3208" s="7">
        <v>2008</v>
      </c>
      <c r="E3208" s="7" t="str">
        <f t="shared" si="133"/>
        <v>2000s</v>
      </c>
      <c r="F3208" s="9">
        <v>31397498</v>
      </c>
      <c r="G3208" s="11">
        <v>172</v>
      </c>
      <c r="H3208" s="2" t="s">
        <v>2379</v>
      </c>
      <c r="I3208" s="2" t="s">
        <v>282</v>
      </c>
      <c r="N3208" s="11">
        <v>44130</v>
      </c>
      <c r="O3208" s="11">
        <v>156</v>
      </c>
      <c r="P3208" s="2" t="s">
        <v>18</v>
      </c>
      <c r="Q3208" s="2" t="s">
        <v>19</v>
      </c>
      <c r="R3208" s="14">
        <v>12000000</v>
      </c>
      <c r="S3208" s="9">
        <f t="shared" si="132"/>
        <v>19397498</v>
      </c>
    </row>
    <row r="3209" spans="1:19" ht="13.2">
      <c r="A3209" s="2" t="s">
        <v>5258</v>
      </c>
      <c r="B3209" s="2" t="s">
        <v>6916</v>
      </c>
      <c r="C3209" s="5">
        <v>5.4</v>
      </c>
      <c r="D3209" s="7">
        <v>2002</v>
      </c>
      <c r="E3209" s="7" t="str">
        <f t="shared" si="133"/>
        <v>2000s</v>
      </c>
      <c r="F3209" s="9">
        <v>19184015</v>
      </c>
      <c r="G3209" s="11">
        <v>24</v>
      </c>
      <c r="H3209" s="2" t="s">
        <v>6915</v>
      </c>
      <c r="I3209" s="2" t="s">
        <v>836</v>
      </c>
      <c r="N3209" s="11">
        <v>1466</v>
      </c>
      <c r="O3209" s="11">
        <v>35</v>
      </c>
      <c r="P3209" s="2" t="s">
        <v>18</v>
      </c>
      <c r="Q3209" s="2" t="s">
        <v>19</v>
      </c>
      <c r="R3209" s="14">
        <v>3000000</v>
      </c>
      <c r="S3209" s="9">
        <f t="shared" si="132"/>
        <v>16184015</v>
      </c>
    </row>
    <row r="3210" spans="1:19" ht="13.2">
      <c r="A3210" s="2" t="s">
        <v>5510</v>
      </c>
      <c r="B3210" s="2" t="s">
        <v>5513</v>
      </c>
      <c r="C3210" s="5">
        <v>5.4</v>
      </c>
      <c r="D3210" s="7">
        <v>2002</v>
      </c>
      <c r="E3210" s="7" t="str">
        <f t="shared" si="133"/>
        <v>2000s</v>
      </c>
      <c r="F3210" s="9">
        <v>28399192</v>
      </c>
      <c r="G3210" s="11">
        <v>61</v>
      </c>
      <c r="H3210" s="2" t="s">
        <v>5511</v>
      </c>
      <c r="I3210" s="2" t="s">
        <v>5512</v>
      </c>
      <c r="N3210" s="11">
        <v>5663</v>
      </c>
      <c r="O3210" s="11">
        <v>106</v>
      </c>
      <c r="P3210" s="2" t="s">
        <v>18</v>
      </c>
      <c r="Q3210" s="2" t="s">
        <v>219</v>
      </c>
      <c r="R3210" s="14">
        <v>13000000</v>
      </c>
      <c r="S3210" s="9">
        <f t="shared" si="132"/>
        <v>15399192</v>
      </c>
    </row>
    <row r="3211" spans="1:19" ht="13.2">
      <c r="A3211" s="2" t="s">
        <v>1111</v>
      </c>
      <c r="B3211" s="2" t="s">
        <v>3277</v>
      </c>
      <c r="C3211" s="5">
        <v>5.4</v>
      </c>
      <c r="D3211" s="7">
        <v>2009</v>
      </c>
      <c r="E3211" s="7" t="str">
        <f t="shared" si="133"/>
        <v>2000s</v>
      </c>
      <c r="F3211" s="9">
        <v>49474048</v>
      </c>
      <c r="G3211" s="11">
        <v>124</v>
      </c>
      <c r="H3211" s="2" t="s">
        <v>1492</v>
      </c>
      <c r="I3211" s="2" t="s">
        <v>456</v>
      </c>
      <c r="N3211" s="11">
        <v>31191</v>
      </c>
      <c r="O3211" s="11">
        <v>120</v>
      </c>
      <c r="P3211" s="2" t="s">
        <v>18</v>
      </c>
      <c r="Q3211" s="2" t="s">
        <v>19</v>
      </c>
      <c r="R3211" s="14">
        <v>35000000</v>
      </c>
      <c r="S3211" s="9">
        <f t="shared" si="132"/>
        <v>14474048</v>
      </c>
    </row>
    <row r="3212" spans="1:19" ht="13.2">
      <c r="A3212" s="2" t="s">
        <v>2642</v>
      </c>
      <c r="B3212" s="2" t="s">
        <v>2653</v>
      </c>
      <c r="C3212" s="5">
        <v>5.4</v>
      </c>
      <c r="D3212" s="7">
        <v>1994</v>
      </c>
      <c r="E3212" s="7" t="str">
        <f t="shared" si="133"/>
        <v>1990s</v>
      </c>
      <c r="F3212" s="9">
        <v>57362581</v>
      </c>
      <c r="G3212" s="11">
        <v>38</v>
      </c>
      <c r="H3212" s="2" t="s">
        <v>2652</v>
      </c>
      <c r="I3212" s="2" t="s">
        <v>930</v>
      </c>
      <c r="N3212" s="11">
        <v>50148</v>
      </c>
      <c r="O3212" s="11">
        <v>116</v>
      </c>
      <c r="P3212" s="2" t="s">
        <v>18</v>
      </c>
      <c r="Q3212" s="2" t="s">
        <v>2654</v>
      </c>
      <c r="R3212" s="14">
        <v>45000000</v>
      </c>
      <c r="S3212" s="9">
        <f t="shared" si="132"/>
        <v>12362581</v>
      </c>
    </row>
    <row r="3213" spans="1:19" ht="13.2">
      <c r="A3213" s="2" t="s">
        <v>5773</v>
      </c>
      <c r="B3213" s="2" t="s">
        <v>5774</v>
      </c>
      <c r="C3213" s="5">
        <v>5.4</v>
      </c>
      <c r="D3213" s="7">
        <v>2002</v>
      </c>
      <c r="E3213" s="7" t="str">
        <f t="shared" si="133"/>
        <v>2000s</v>
      </c>
      <c r="F3213" s="9">
        <v>22160085</v>
      </c>
      <c r="G3213" s="11">
        <v>108</v>
      </c>
      <c r="H3213" s="2" t="s">
        <v>2897</v>
      </c>
      <c r="I3213" s="2" t="s">
        <v>1542</v>
      </c>
      <c r="N3213" s="11">
        <v>16747</v>
      </c>
      <c r="O3213" s="11">
        <v>349</v>
      </c>
      <c r="P3213" s="2" t="s">
        <v>18</v>
      </c>
      <c r="Q3213" s="2" t="s">
        <v>19</v>
      </c>
      <c r="R3213" s="14">
        <v>10600000</v>
      </c>
      <c r="S3213" s="9">
        <f t="shared" si="132"/>
        <v>11560085</v>
      </c>
    </row>
    <row r="3214" spans="1:19" ht="13.2">
      <c r="A3214" s="2" t="s">
        <v>6208</v>
      </c>
      <c r="B3214" s="2" t="s">
        <v>6209</v>
      </c>
      <c r="C3214" s="5">
        <v>5.4</v>
      </c>
      <c r="D3214" s="7">
        <v>2007</v>
      </c>
      <c r="E3214" s="7" t="str">
        <f t="shared" si="133"/>
        <v>2000s</v>
      </c>
      <c r="F3214" s="9">
        <v>17544812</v>
      </c>
      <c r="G3214" s="11">
        <v>252</v>
      </c>
      <c r="H3214" s="2" t="s">
        <v>2897</v>
      </c>
      <c r="I3214" s="2" t="s">
        <v>1788</v>
      </c>
      <c r="N3214" s="11">
        <v>69989</v>
      </c>
      <c r="O3214" s="11">
        <v>384</v>
      </c>
      <c r="P3214" s="2" t="s">
        <v>18</v>
      </c>
      <c r="Q3214" s="2" t="s">
        <v>19</v>
      </c>
      <c r="R3214" s="14">
        <v>10000000</v>
      </c>
      <c r="S3214" s="9">
        <f t="shared" si="132"/>
        <v>7544812</v>
      </c>
    </row>
    <row r="3215" spans="1:19" ht="13.2">
      <c r="A3215" s="2" t="s">
        <v>1056</v>
      </c>
      <c r="B3215" s="2" t="s">
        <v>3294</v>
      </c>
      <c r="C3215" s="5">
        <v>5.4</v>
      </c>
      <c r="D3215" s="7">
        <v>2008</v>
      </c>
      <c r="E3215" s="7" t="str">
        <f t="shared" si="133"/>
        <v>2000s</v>
      </c>
      <c r="F3215" s="9">
        <v>40687294</v>
      </c>
      <c r="G3215" s="11">
        <v>228</v>
      </c>
      <c r="H3215" s="2" t="s">
        <v>611</v>
      </c>
      <c r="I3215" s="2" t="s">
        <v>174</v>
      </c>
      <c r="N3215" s="11">
        <v>107772</v>
      </c>
      <c r="O3215" s="11">
        <v>398</v>
      </c>
      <c r="P3215" s="2" t="s">
        <v>18</v>
      </c>
      <c r="Q3215" s="2" t="s">
        <v>161</v>
      </c>
      <c r="R3215" s="14">
        <v>35000000</v>
      </c>
      <c r="S3215" s="9">
        <f t="shared" si="132"/>
        <v>5687294</v>
      </c>
    </row>
    <row r="3216" spans="1:19" ht="13.2">
      <c r="A3216" s="2" t="s">
        <v>6698</v>
      </c>
      <c r="B3216" s="2" t="s">
        <v>6700</v>
      </c>
      <c r="C3216" s="5">
        <v>5.4</v>
      </c>
      <c r="D3216" s="7">
        <v>2014</v>
      </c>
      <c r="E3216" s="7" t="str">
        <f t="shared" si="133"/>
        <v>2010s</v>
      </c>
      <c r="F3216" s="9">
        <v>10429707</v>
      </c>
      <c r="G3216" s="11">
        <v>49</v>
      </c>
      <c r="H3216" s="2" t="s">
        <v>869</v>
      </c>
      <c r="I3216" s="2" t="s">
        <v>6699</v>
      </c>
      <c r="N3216" s="11">
        <v>10483</v>
      </c>
      <c r="O3216" s="11">
        <v>125</v>
      </c>
      <c r="P3216" s="2" t="s">
        <v>18</v>
      </c>
      <c r="Q3216" s="2" t="s">
        <v>19</v>
      </c>
      <c r="R3216" s="14">
        <v>5000000</v>
      </c>
      <c r="S3216" s="9">
        <f t="shared" si="132"/>
        <v>5429707</v>
      </c>
    </row>
    <row r="3217" spans="1:19" ht="13.2">
      <c r="A3217" s="2" t="s">
        <v>4844</v>
      </c>
      <c r="B3217" s="2" t="s">
        <v>6061</v>
      </c>
      <c r="C3217" s="5">
        <v>5.4</v>
      </c>
      <c r="D3217" s="7">
        <v>2011</v>
      </c>
      <c r="E3217" s="7" t="str">
        <f t="shared" si="133"/>
        <v>2010s</v>
      </c>
      <c r="F3217" s="9">
        <v>11860839</v>
      </c>
      <c r="G3217" s="11">
        <v>67</v>
      </c>
      <c r="H3217" s="2" t="s">
        <v>1941</v>
      </c>
      <c r="I3217" s="2" t="s">
        <v>1699</v>
      </c>
      <c r="N3217" s="11">
        <v>5156</v>
      </c>
      <c r="O3217" s="11">
        <v>21</v>
      </c>
      <c r="P3217" s="2" t="s">
        <v>18</v>
      </c>
      <c r="Q3217" s="2" t="s">
        <v>19</v>
      </c>
      <c r="R3217" s="14">
        <v>9000000</v>
      </c>
      <c r="S3217" s="9">
        <f t="shared" si="132"/>
        <v>2860839</v>
      </c>
    </row>
    <row r="3218" spans="1:19" ht="13.2">
      <c r="A3218" s="2" t="s">
        <v>3220</v>
      </c>
      <c r="B3218" s="2" t="s">
        <v>3221</v>
      </c>
      <c r="C3218" s="5">
        <v>5.4</v>
      </c>
      <c r="D3218" s="7">
        <v>2003</v>
      </c>
      <c r="E3218" s="7" t="str">
        <f t="shared" si="133"/>
        <v>2000s</v>
      </c>
      <c r="F3218" s="9">
        <v>37788228</v>
      </c>
      <c r="G3218" s="11">
        <v>44</v>
      </c>
      <c r="H3218" s="2" t="s">
        <v>869</v>
      </c>
      <c r="I3218" s="2" t="s">
        <v>451</v>
      </c>
      <c r="N3218" s="11">
        <v>15046</v>
      </c>
      <c r="O3218" s="11">
        <v>80</v>
      </c>
      <c r="P3218" s="2" t="s">
        <v>18</v>
      </c>
      <c r="Q3218" s="2" t="s">
        <v>19</v>
      </c>
      <c r="R3218" s="14">
        <v>35200000</v>
      </c>
      <c r="S3218" s="9">
        <f t="shared" si="132"/>
        <v>2588228</v>
      </c>
    </row>
    <row r="3219" spans="1:19" ht="13.2">
      <c r="A3219" s="2" t="s">
        <v>4998</v>
      </c>
      <c r="B3219" s="2" t="s">
        <v>6151</v>
      </c>
      <c r="C3219" s="5">
        <v>5.4</v>
      </c>
      <c r="D3219" s="7">
        <v>2011</v>
      </c>
      <c r="E3219" s="7" t="str">
        <f t="shared" si="133"/>
        <v>2010s</v>
      </c>
      <c r="F3219" s="9">
        <v>10106233</v>
      </c>
      <c r="G3219" s="11">
        <v>83</v>
      </c>
      <c r="H3219" s="2" t="s">
        <v>1278</v>
      </c>
      <c r="I3219" s="2" t="s">
        <v>1262</v>
      </c>
      <c r="N3219" s="11">
        <v>12702</v>
      </c>
      <c r="O3219" s="11">
        <v>32</v>
      </c>
      <c r="P3219" s="2" t="s">
        <v>18</v>
      </c>
      <c r="Q3219" s="2" t="s">
        <v>19</v>
      </c>
      <c r="R3219" s="14">
        <v>8000000</v>
      </c>
      <c r="S3219" s="9">
        <f t="shared" si="132"/>
        <v>2106233</v>
      </c>
    </row>
    <row r="3220" spans="1:19" ht="13.2">
      <c r="A3220" s="2" t="s">
        <v>6208</v>
      </c>
      <c r="B3220" s="2" t="s">
        <v>7375</v>
      </c>
      <c r="C3220" s="5">
        <v>5.4</v>
      </c>
      <c r="D3220" s="7">
        <v>2013</v>
      </c>
      <c r="E3220" s="7" t="str">
        <f t="shared" si="133"/>
        <v>2010s</v>
      </c>
      <c r="F3220" s="9">
        <v>7186670</v>
      </c>
      <c r="G3220" s="11">
        <v>285</v>
      </c>
      <c r="H3220" s="2" t="s">
        <v>6577</v>
      </c>
      <c r="I3220" s="2" t="s">
        <v>41</v>
      </c>
      <c r="N3220" s="11">
        <v>21468</v>
      </c>
      <c r="O3220" s="11">
        <v>164</v>
      </c>
      <c r="P3220" s="2" t="s">
        <v>18</v>
      </c>
      <c r="Q3220" s="2" t="s">
        <v>19</v>
      </c>
      <c r="R3220" s="14">
        <v>6000000</v>
      </c>
      <c r="S3220" s="9">
        <f t="shared" si="132"/>
        <v>1186670</v>
      </c>
    </row>
    <row r="3221" spans="1:19" ht="13.2">
      <c r="A3221" s="2" t="s">
        <v>901</v>
      </c>
      <c r="B3221" s="2" t="s">
        <v>5243</v>
      </c>
      <c r="C3221" s="5">
        <v>5.4</v>
      </c>
      <c r="D3221" s="7">
        <v>2012</v>
      </c>
      <c r="E3221" s="7" t="str">
        <f t="shared" si="133"/>
        <v>2010s</v>
      </c>
      <c r="F3221" s="9">
        <v>15608545</v>
      </c>
      <c r="G3221" s="11">
        <v>208</v>
      </c>
      <c r="H3221" s="2" t="s">
        <v>705</v>
      </c>
      <c r="I3221" s="2" t="s">
        <v>534</v>
      </c>
      <c r="N3221" s="11">
        <v>53471</v>
      </c>
      <c r="O3221" s="11">
        <v>224</v>
      </c>
      <c r="P3221" s="2" t="s">
        <v>18</v>
      </c>
      <c r="Q3221" s="2" t="s">
        <v>19</v>
      </c>
      <c r="R3221" s="14">
        <v>15000000</v>
      </c>
      <c r="S3221" s="9">
        <f t="shared" si="132"/>
        <v>608545</v>
      </c>
    </row>
    <row r="3222" spans="1:19" ht="13.2">
      <c r="A3222" s="2" t="s">
        <v>1957</v>
      </c>
      <c r="B3222" s="2" t="s">
        <v>1958</v>
      </c>
      <c r="C3222" s="5">
        <v>5.4</v>
      </c>
      <c r="D3222" s="7">
        <v>1996</v>
      </c>
      <c r="E3222" s="7" t="str">
        <f t="shared" si="133"/>
        <v>1990s</v>
      </c>
      <c r="F3222" s="9">
        <v>60573641</v>
      </c>
      <c r="G3222" s="11">
        <v>81</v>
      </c>
      <c r="H3222" s="2" t="s">
        <v>1492</v>
      </c>
      <c r="I3222" s="2" t="s">
        <v>1701</v>
      </c>
      <c r="N3222" s="11">
        <v>68406</v>
      </c>
      <c r="O3222" s="11">
        <v>162</v>
      </c>
      <c r="P3222" s="2" t="s">
        <v>18</v>
      </c>
      <c r="Q3222" s="2" t="s">
        <v>19</v>
      </c>
      <c r="R3222" s="14">
        <v>60000000</v>
      </c>
      <c r="S3222" s="9">
        <f t="shared" si="132"/>
        <v>573641</v>
      </c>
    </row>
    <row r="3223" spans="1:19" ht="13.2">
      <c r="A3223" s="2" t="s">
        <v>6952</v>
      </c>
      <c r="B3223" s="2" t="s">
        <v>6953</v>
      </c>
      <c r="C3223" s="5">
        <v>5.4</v>
      </c>
      <c r="D3223" s="7">
        <v>1999</v>
      </c>
      <c r="E3223" s="7" t="str">
        <f t="shared" si="133"/>
        <v>1990s</v>
      </c>
      <c r="F3223" s="9">
        <v>3071947</v>
      </c>
      <c r="G3223" s="11">
        <v>49</v>
      </c>
      <c r="H3223" s="2" t="s">
        <v>2721</v>
      </c>
      <c r="I3223" s="2" t="s">
        <v>2518</v>
      </c>
      <c r="N3223" s="11">
        <v>18711</v>
      </c>
      <c r="O3223" s="11">
        <v>183</v>
      </c>
      <c r="P3223" s="2" t="s">
        <v>18</v>
      </c>
      <c r="Q3223" s="2" t="s">
        <v>19</v>
      </c>
      <c r="R3223" s="14">
        <v>3500000</v>
      </c>
      <c r="S3223" s="9">
        <f t="shared" si="132"/>
        <v>-428053</v>
      </c>
    </row>
    <row r="3224" spans="1:19" ht="13.2">
      <c r="A3224" s="2" t="s">
        <v>3184</v>
      </c>
      <c r="B3224" s="2" t="s">
        <v>6961</v>
      </c>
      <c r="C3224" s="5">
        <v>5.4</v>
      </c>
      <c r="D3224" s="7">
        <v>2014</v>
      </c>
      <c r="E3224" s="7" t="str">
        <f t="shared" si="133"/>
        <v>2010s</v>
      </c>
      <c r="F3224" s="9">
        <v>1821983</v>
      </c>
      <c r="G3224" s="11">
        <v>254</v>
      </c>
      <c r="H3224" s="2" t="s">
        <v>6960</v>
      </c>
      <c r="I3224" s="2" t="s">
        <v>23</v>
      </c>
      <c r="N3224" s="11">
        <v>31089</v>
      </c>
      <c r="O3224" s="11">
        <v>261</v>
      </c>
      <c r="P3224" s="2" t="s">
        <v>18</v>
      </c>
      <c r="Q3224" s="2" t="s">
        <v>19</v>
      </c>
      <c r="R3224" s="14">
        <v>3000000</v>
      </c>
      <c r="S3224" s="9">
        <f t="shared" si="132"/>
        <v>-1178017</v>
      </c>
    </row>
    <row r="3225" spans="1:19" ht="13.2">
      <c r="A3225" s="2" t="s">
        <v>3334</v>
      </c>
      <c r="B3225" s="2" t="s">
        <v>7443</v>
      </c>
      <c r="C3225" s="5">
        <v>5.4</v>
      </c>
      <c r="D3225" s="7">
        <v>2001</v>
      </c>
      <c r="E3225" s="7" t="str">
        <f t="shared" si="133"/>
        <v>2000s</v>
      </c>
      <c r="F3225" s="9">
        <v>703</v>
      </c>
      <c r="G3225" s="11">
        <v>9</v>
      </c>
      <c r="H3225" s="2" t="s">
        <v>1278</v>
      </c>
      <c r="I3225" s="2" t="s">
        <v>4642</v>
      </c>
      <c r="N3225" s="11">
        <v>480</v>
      </c>
      <c r="O3225" s="11">
        <v>21</v>
      </c>
      <c r="P3225" s="2" t="s">
        <v>18</v>
      </c>
      <c r="Q3225" s="2" t="s">
        <v>19</v>
      </c>
      <c r="R3225" s="14">
        <v>1500000</v>
      </c>
      <c r="S3225" s="9">
        <f t="shared" si="132"/>
        <v>-1499297</v>
      </c>
    </row>
    <row r="3226" spans="1:19" ht="13.2">
      <c r="A3226" s="2" t="s">
        <v>2330</v>
      </c>
      <c r="B3226" s="2" t="s">
        <v>5025</v>
      </c>
      <c r="C3226" s="5">
        <v>5.4</v>
      </c>
      <c r="D3226" s="7">
        <v>2001</v>
      </c>
      <c r="E3226" s="7" t="str">
        <f t="shared" si="133"/>
        <v>2000s</v>
      </c>
      <c r="F3226" s="9">
        <v>33357476</v>
      </c>
      <c r="G3226" s="11">
        <v>51</v>
      </c>
      <c r="H3226" s="2" t="s">
        <v>5024</v>
      </c>
      <c r="I3226" s="2" t="s">
        <v>1358</v>
      </c>
      <c r="N3226" s="11">
        <v>7392</v>
      </c>
      <c r="O3226" s="11">
        <v>53</v>
      </c>
      <c r="P3226" s="2" t="s">
        <v>18</v>
      </c>
      <c r="Q3226" s="2" t="s">
        <v>19</v>
      </c>
      <c r="R3226" s="14">
        <v>35000000</v>
      </c>
      <c r="S3226" s="9">
        <f t="shared" si="132"/>
        <v>-1642524</v>
      </c>
    </row>
    <row r="3227" spans="1:19" ht="13.2">
      <c r="A3227" s="2" t="s">
        <v>1417</v>
      </c>
      <c r="B3227" s="2" t="s">
        <v>7236</v>
      </c>
      <c r="C3227" s="5">
        <v>5.4</v>
      </c>
      <c r="D3227" s="7">
        <v>2003</v>
      </c>
      <c r="E3227" s="7" t="str">
        <f t="shared" si="133"/>
        <v>2000s</v>
      </c>
      <c r="F3227" s="9">
        <v>2580</v>
      </c>
      <c r="G3227" s="11">
        <v>22</v>
      </c>
      <c r="H3227" s="2" t="s">
        <v>3533</v>
      </c>
      <c r="I3227" s="2" t="s">
        <v>141</v>
      </c>
      <c r="N3227" s="11">
        <v>1618</v>
      </c>
      <c r="O3227" s="11">
        <v>40</v>
      </c>
      <c r="P3227" s="2" t="s">
        <v>18</v>
      </c>
      <c r="Q3227" s="2" t="s">
        <v>19</v>
      </c>
      <c r="R3227" s="14">
        <v>1650000</v>
      </c>
      <c r="S3227" s="9">
        <f t="shared" si="132"/>
        <v>-1647420</v>
      </c>
    </row>
    <row r="3228" spans="1:19" ht="13.2">
      <c r="A3228" s="2" t="s">
        <v>5626</v>
      </c>
      <c r="B3228" s="2" t="s">
        <v>5627</v>
      </c>
      <c r="C3228" s="5">
        <v>5.4</v>
      </c>
      <c r="D3228" s="7">
        <v>2002</v>
      </c>
      <c r="E3228" s="7" t="str">
        <f t="shared" si="133"/>
        <v>2000s</v>
      </c>
      <c r="F3228" s="9">
        <v>10198766</v>
      </c>
      <c r="G3228" s="11">
        <v>53</v>
      </c>
      <c r="H3228" s="2" t="s">
        <v>869</v>
      </c>
      <c r="I3228" s="2" t="s">
        <v>3562</v>
      </c>
      <c r="N3228" s="11">
        <v>12007</v>
      </c>
      <c r="O3228" s="11">
        <v>105</v>
      </c>
      <c r="P3228" s="2" t="s">
        <v>18</v>
      </c>
      <c r="Q3228" s="2" t="s">
        <v>19</v>
      </c>
      <c r="R3228" s="14">
        <v>12000000</v>
      </c>
      <c r="S3228" s="9">
        <f t="shared" si="132"/>
        <v>-1801234</v>
      </c>
    </row>
    <row r="3229" spans="1:19" ht="13.2">
      <c r="A3229" s="2" t="s">
        <v>6738</v>
      </c>
      <c r="B3229" s="2" t="s">
        <v>6784</v>
      </c>
      <c r="C3229" s="5">
        <v>5.4</v>
      </c>
      <c r="D3229" s="7">
        <v>1999</v>
      </c>
      <c r="E3229" s="7" t="str">
        <f t="shared" si="133"/>
        <v>1990s</v>
      </c>
      <c r="F3229" s="9">
        <v>399793</v>
      </c>
      <c r="G3229" s="11">
        <v>31</v>
      </c>
      <c r="H3229" s="2" t="s">
        <v>1655</v>
      </c>
      <c r="I3229" s="2" t="s">
        <v>235</v>
      </c>
      <c r="N3229" s="11">
        <v>2877</v>
      </c>
      <c r="O3229" s="11">
        <v>70</v>
      </c>
      <c r="P3229" s="2" t="s">
        <v>18</v>
      </c>
      <c r="Q3229" s="2" t="s">
        <v>19</v>
      </c>
      <c r="R3229" s="14">
        <v>4000000</v>
      </c>
      <c r="S3229" s="9">
        <f t="shared" si="132"/>
        <v>-3600207</v>
      </c>
    </row>
    <row r="3230" spans="1:19" ht="13.2">
      <c r="A3230" s="2" t="s">
        <v>1054</v>
      </c>
      <c r="B3230" s="2" t="s">
        <v>5373</v>
      </c>
      <c r="C3230" s="5">
        <v>5.4</v>
      </c>
      <c r="D3230" s="7">
        <v>2001</v>
      </c>
      <c r="E3230" s="7" t="str">
        <f t="shared" si="133"/>
        <v>2000s</v>
      </c>
      <c r="F3230" s="9">
        <v>10397365</v>
      </c>
      <c r="G3230" s="11">
        <v>61</v>
      </c>
      <c r="H3230" s="2" t="s">
        <v>5372</v>
      </c>
      <c r="I3230" s="2" t="s">
        <v>1319</v>
      </c>
      <c r="N3230" s="11">
        <v>11693</v>
      </c>
      <c r="O3230" s="11">
        <v>104</v>
      </c>
      <c r="P3230" s="2" t="s">
        <v>18</v>
      </c>
      <c r="Q3230" s="2" t="s">
        <v>19</v>
      </c>
      <c r="R3230" s="14">
        <v>14000000</v>
      </c>
      <c r="S3230" s="9">
        <f t="shared" si="132"/>
        <v>-3602635</v>
      </c>
    </row>
    <row r="3231" spans="1:19" ht="13.2">
      <c r="A3231" s="2" t="s">
        <v>1957</v>
      </c>
      <c r="B3231" s="2" t="s">
        <v>3862</v>
      </c>
      <c r="C3231" s="5">
        <v>5.4</v>
      </c>
      <c r="D3231" s="7">
        <v>2010</v>
      </c>
      <c r="E3231" s="7" t="str">
        <f t="shared" si="133"/>
        <v>2010s</v>
      </c>
      <c r="F3231" s="9">
        <v>24268828</v>
      </c>
      <c r="G3231" s="11">
        <v>97</v>
      </c>
      <c r="H3231" s="2" t="s">
        <v>3861</v>
      </c>
      <c r="I3231" s="2" t="s">
        <v>2200</v>
      </c>
      <c r="N3231" s="11">
        <v>29971</v>
      </c>
      <c r="O3231" s="11">
        <v>71</v>
      </c>
      <c r="P3231" s="2" t="s">
        <v>18</v>
      </c>
      <c r="Q3231" s="2" t="s">
        <v>19</v>
      </c>
      <c r="R3231" s="14">
        <v>28000000</v>
      </c>
      <c r="S3231" s="9">
        <f t="shared" si="132"/>
        <v>-3731172</v>
      </c>
    </row>
    <row r="3232" spans="1:19" ht="13.2">
      <c r="A3232" s="2" t="s">
        <v>2796</v>
      </c>
      <c r="B3232" s="2" t="s">
        <v>2797</v>
      </c>
      <c r="C3232" s="5">
        <v>5.4</v>
      </c>
      <c r="D3232" s="7">
        <v>2011</v>
      </c>
      <c r="E3232" s="7" t="str">
        <f t="shared" si="133"/>
        <v>2010s</v>
      </c>
      <c r="F3232" s="9">
        <v>37652565</v>
      </c>
      <c r="G3232" s="11">
        <v>291</v>
      </c>
      <c r="H3232" s="2" t="s">
        <v>1334</v>
      </c>
      <c r="I3232" s="2" t="s">
        <v>257</v>
      </c>
      <c r="N3232" s="11">
        <v>91151</v>
      </c>
      <c r="O3232" s="11">
        <v>283</v>
      </c>
      <c r="P3232" s="2" t="s">
        <v>18</v>
      </c>
      <c r="Q3232" s="2" t="s">
        <v>19</v>
      </c>
      <c r="R3232" s="14">
        <v>42000000</v>
      </c>
      <c r="S3232" s="9">
        <f t="shared" si="132"/>
        <v>-4347435</v>
      </c>
    </row>
    <row r="3233" spans="1:19" ht="13.2">
      <c r="A3233" s="2" t="s">
        <v>5374</v>
      </c>
      <c r="B3233" s="2" t="s">
        <v>5375</v>
      </c>
      <c r="C3233" s="5">
        <v>5.4</v>
      </c>
      <c r="D3233" s="7">
        <v>2012</v>
      </c>
      <c r="E3233" s="7" t="str">
        <f t="shared" si="133"/>
        <v>2010s</v>
      </c>
      <c r="F3233" s="9">
        <v>9402410</v>
      </c>
      <c r="G3233" s="11">
        <v>77</v>
      </c>
      <c r="H3233" s="2" t="s">
        <v>2011</v>
      </c>
      <c r="I3233" s="2" t="s">
        <v>2202</v>
      </c>
      <c r="N3233" s="11">
        <v>11233</v>
      </c>
      <c r="O3233" s="11">
        <v>32</v>
      </c>
      <c r="P3233" s="2" t="s">
        <v>18</v>
      </c>
      <c r="Q3233" s="2" t="s">
        <v>19</v>
      </c>
      <c r="R3233" s="14">
        <v>14000000</v>
      </c>
      <c r="S3233" s="9">
        <f t="shared" si="132"/>
        <v>-4597590</v>
      </c>
    </row>
    <row r="3234" spans="1:19" ht="13.2">
      <c r="A3234" s="2" t="s">
        <v>6228</v>
      </c>
      <c r="B3234" s="2" t="s">
        <v>6230</v>
      </c>
      <c r="C3234" s="5">
        <v>5.4</v>
      </c>
      <c r="D3234" s="7">
        <v>2007</v>
      </c>
      <c r="E3234" s="7" t="str">
        <f t="shared" si="133"/>
        <v>2000s</v>
      </c>
      <c r="F3234" s="9">
        <v>872643</v>
      </c>
      <c r="G3234" s="11">
        <v>16</v>
      </c>
      <c r="H3234" s="2" t="s">
        <v>1359</v>
      </c>
      <c r="I3234" s="2" t="s">
        <v>6229</v>
      </c>
      <c r="N3234" s="11">
        <v>2909</v>
      </c>
      <c r="O3234" s="11">
        <v>37</v>
      </c>
      <c r="P3234" s="2" t="s">
        <v>2580</v>
      </c>
      <c r="Q3234" s="2" t="s">
        <v>19</v>
      </c>
      <c r="R3234" s="14">
        <v>6000000</v>
      </c>
      <c r="S3234" s="9">
        <f t="shared" si="132"/>
        <v>-5127357</v>
      </c>
    </row>
    <row r="3235" spans="1:19" ht="13.2">
      <c r="A3235" s="2" t="s">
        <v>5464</v>
      </c>
      <c r="B3235" s="2" t="s">
        <v>5752</v>
      </c>
      <c r="C3235" s="5">
        <v>5.4</v>
      </c>
      <c r="D3235" s="7">
        <v>2002</v>
      </c>
      <c r="E3235" s="7" t="str">
        <f t="shared" si="133"/>
        <v>2000s</v>
      </c>
      <c r="F3235" s="9">
        <v>3034181</v>
      </c>
      <c r="G3235" s="11">
        <v>70</v>
      </c>
      <c r="H3235" s="2" t="s">
        <v>2952</v>
      </c>
      <c r="I3235" s="2" t="s">
        <v>1387</v>
      </c>
      <c r="N3235" s="11">
        <v>13622</v>
      </c>
      <c r="O3235" s="11">
        <v>128</v>
      </c>
      <c r="P3235" s="2" t="s">
        <v>18</v>
      </c>
      <c r="Q3235" s="2" t="s">
        <v>30</v>
      </c>
      <c r="R3235" s="14">
        <v>11000000</v>
      </c>
      <c r="S3235" s="9">
        <f t="shared" si="132"/>
        <v>-7965819</v>
      </c>
    </row>
    <row r="3236" spans="1:19" ht="13.2">
      <c r="A3236" s="2" t="s">
        <v>1978</v>
      </c>
      <c r="B3236" s="2" t="s">
        <v>1980</v>
      </c>
      <c r="C3236" s="5">
        <v>5.4</v>
      </c>
      <c r="D3236" s="7">
        <v>1995</v>
      </c>
      <c r="E3236" s="7" t="str">
        <f t="shared" si="133"/>
        <v>1990s</v>
      </c>
      <c r="F3236" s="9">
        <v>50024083</v>
      </c>
      <c r="G3236" s="11">
        <v>47</v>
      </c>
      <c r="H3236" s="2" t="s">
        <v>33</v>
      </c>
      <c r="I3236" s="2" t="s">
        <v>1979</v>
      </c>
      <c r="N3236" s="11">
        <v>35918</v>
      </c>
      <c r="O3236" s="11">
        <v>126</v>
      </c>
      <c r="P3236" s="2" t="s">
        <v>18</v>
      </c>
      <c r="Q3236" s="2" t="s">
        <v>19</v>
      </c>
      <c r="R3236" s="14">
        <v>60000000</v>
      </c>
      <c r="S3236" s="9">
        <f t="shared" si="132"/>
        <v>-9975917</v>
      </c>
    </row>
    <row r="3237" spans="1:19" ht="13.2">
      <c r="A3237" s="2" t="s">
        <v>4154</v>
      </c>
      <c r="B3237" s="2" t="s">
        <v>4155</v>
      </c>
      <c r="C3237" s="5">
        <v>5.4</v>
      </c>
      <c r="D3237" s="7">
        <v>1996</v>
      </c>
      <c r="E3237" s="7" t="str">
        <f t="shared" si="133"/>
        <v>1990s</v>
      </c>
      <c r="F3237" s="9">
        <v>14095303</v>
      </c>
      <c r="G3237" s="11">
        <v>50</v>
      </c>
      <c r="H3237" s="2" t="s">
        <v>1346</v>
      </c>
      <c r="I3237" s="2" t="s">
        <v>3258</v>
      </c>
      <c r="N3237" s="11">
        <v>15814</v>
      </c>
      <c r="O3237" s="11">
        <v>68</v>
      </c>
      <c r="P3237" s="2" t="s">
        <v>18</v>
      </c>
      <c r="Q3237" s="2" t="s">
        <v>19</v>
      </c>
      <c r="R3237" s="14">
        <v>25000000</v>
      </c>
      <c r="S3237" s="9">
        <f t="shared" si="132"/>
        <v>-10904697</v>
      </c>
    </row>
    <row r="3238" spans="1:19" ht="13.2">
      <c r="A3238" s="2" t="s">
        <v>4572</v>
      </c>
      <c r="B3238" s="2" t="s">
        <v>4573</v>
      </c>
      <c r="C3238" s="5">
        <v>5.4</v>
      </c>
      <c r="D3238" s="7">
        <v>1981</v>
      </c>
      <c r="E3238" s="7" t="str">
        <f t="shared" si="133"/>
        <v>1980s</v>
      </c>
      <c r="F3238" s="9">
        <v>8500000</v>
      </c>
      <c r="G3238" s="11">
        <v>13</v>
      </c>
      <c r="H3238" s="2" t="s">
        <v>869</v>
      </c>
      <c r="I3238" s="2" t="s">
        <v>422</v>
      </c>
      <c r="N3238" s="11">
        <v>2061</v>
      </c>
      <c r="O3238" s="11">
        <v>34</v>
      </c>
      <c r="P3238" s="2" t="s">
        <v>18</v>
      </c>
      <c r="Q3238" s="2" t="s">
        <v>19</v>
      </c>
      <c r="R3238" s="14">
        <v>20000000</v>
      </c>
      <c r="S3238" s="9">
        <f t="shared" si="132"/>
        <v>-11500000</v>
      </c>
    </row>
    <row r="3239" spans="1:19" ht="13.2">
      <c r="A3239" s="2" t="s">
        <v>5016</v>
      </c>
      <c r="B3239" s="2" t="s">
        <v>5017</v>
      </c>
      <c r="C3239" s="5">
        <v>5.4</v>
      </c>
      <c r="D3239" s="7">
        <v>2016</v>
      </c>
      <c r="E3239" s="7" t="str">
        <f t="shared" si="133"/>
        <v>2010s</v>
      </c>
      <c r="F3239" s="9">
        <v>6462576</v>
      </c>
      <c r="G3239" s="11">
        <v>24</v>
      </c>
      <c r="H3239" s="2" t="s">
        <v>1655</v>
      </c>
      <c r="I3239" s="2" t="s">
        <v>699</v>
      </c>
      <c r="N3239" s="11">
        <v>1449</v>
      </c>
      <c r="O3239" s="11">
        <v>30</v>
      </c>
      <c r="P3239" s="2" t="s">
        <v>18</v>
      </c>
      <c r="Q3239" s="2" t="s">
        <v>19</v>
      </c>
      <c r="R3239" s="14">
        <v>18500000</v>
      </c>
      <c r="S3239" s="9">
        <f t="shared" si="132"/>
        <v>-12037424</v>
      </c>
    </row>
    <row r="3240" spans="1:19" ht="13.2">
      <c r="A3240" s="2" t="s">
        <v>3708</v>
      </c>
      <c r="B3240" s="2" t="s">
        <v>3711</v>
      </c>
      <c r="C3240" s="5">
        <v>5.4</v>
      </c>
      <c r="D3240" s="7">
        <v>2002</v>
      </c>
      <c r="E3240" s="7" t="str">
        <f t="shared" si="133"/>
        <v>2000s</v>
      </c>
      <c r="F3240" s="9">
        <v>17266505</v>
      </c>
      <c r="G3240" s="11">
        <v>181</v>
      </c>
      <c r="H3240" s="2" t="s">
        <v>3710</v>
      </c>
      <c r="I3240" s="2" t="s">
        <v>57</v>
      </c>
      <c r="N3240" s="11">
        <v>43764</v>
      </c>
      <c r="O3240" s="11">
        <v>291</v>
      </c>
      <c r="P3240" s="2" t="s">
        <v>18</v>
      </c>
      <c r="Q3240" s="2" t="s">
        <v>19</v>
      </c>
      <c r="R3240" s="14">
        <v>30000000</v>
      </c>
      <c r="S3240" s="9">
        <f t="shared" si="132"/>
        <v>-12733495</v>
      </c>
    </row>
    <row r="3241" spans="1:19" ht="13.2">
      <c r="A3241" s="2" t="s">
        <v>1540</v>
      </c>
      <c r="B3241" s="2" t="s">
        <v>4254</v>
      </c>
      <c r="C3241" s="5">
        <v>5.4</v>
      </c>
      <c r="D3241" s="7">
        <v>1999</v>
      </c>
      <c r="E3241" s="7" t="str">
        <f t="shared" si="133"/>
        <v>1990s</v>
      </c>
      <c r="F3241" s="9">
        <v>8427204</v>
      </c>
      <c r="G3241" s="11">
        <v>73</v>
      </c>
      <c r="H3241" s="2" t="s">
        <v>2850</v>
      </c>
      <c r="I3241" s="2" t="s">
        <v>2114</v>
      </c>
      <c r="N3241" s="11">
        <v>10100</v>
      </c>
      <c r="O3241" s="11">
        <v>59</v>
      </c>
      <c r="P3241" s="2" t="s">
        <v>18</v>
      </c>
      <c r="Q3241" s="2" t="s">
        <v>19</v>
      </c>
      <c r="R3241" s="14">
        <v>24000000</v>
      </c>
      <c r="S3241" s="9">
        <f t="shared" si="132"/>
        <v>-15572796</v>
      </c>
    </row>
    <row r="3242" spans="1:19" ht="13.2">
      <c r="A3242" s="2" t="s">
        <v>1624</v>
      </c>
      <c r="B3242" s="2" t="s">
        <v>3210</v>
      </c>
      <c r="C3242" s="5">
        <v>5.4</v>
      </c>
      <c r="D3242" s="7">
        <v>2015</v>
      </c>
      <c r="E3242" s="7" t="str">
        <f t="shared" si="133"/>
        <v>2010s</v>
      </c>
      <c r="F3242" s="9">
        <v>20991497</v>
      </c>
      <c r="G3242" s="11">
        <v>138</v>
      </c>
      <c r="H3242" s="2" t="s">
        <v>750</v>
      </c>
      <c r="I3242" s="2" t="s">
        <v>107</v>
      </c>
      <c r="N3242" s="11">
        <v>39778</v>
      </c>
      <c r="O3242" s="11">
        <v>172</v>
      </c>
      <c r="P3242" s="2" t="s">
        <v>18</v>
      </c>
      <c r="Q3242" s="2" t="s">
        <v>19</v>
      </c>
      <c r="R3242" s="14">
        <v>37000000</v>
      </c>
      <c r="S3242" s="9">
        <f t="shared" si="132"/>
        <v>-16008503</v>
      </c>
    </row>
    <row r="3243" spans="1:19" ht="13.2">
      <c r="A3243" s="2" t="s">
        <v>2680</v>
      </c>
      <c r="B3243" s="2" t="s">
        <v>4734</v>
      </c>
      <c r="C3243" s="5">
        <v>5.4</v>
      </c>
      <c r="D3243" s="7">
        <v>2010</v>
      </c>
      <c r="E3243" s="7" t="str">
        <f t="shared" si="133"/>
        <v>2010s</v>
      </c>
      <c r="F3243" s="9">
        <v>263365</v>
      </c>
      <c r="G3243" s="11">
        <v>92</v>
      </c>
      <c r="H3243" s="2" t="s">
        <v>1263</v>
      </c>
      <c r="I3243" s="2" t="s">
        <v>371</v>
      </c>
      <c r="N3243" s="11">
        <v>6147</v>
      </c>
      <c r="O3243" s="11">
        <v>36</v>
      </c>
      <c r="P3243" s="2" t="s">
        <v>18</v>
      </c>
      <c r="Q3243" s="2" t="s">
        <v>19</v>
      </c>
      <c r="R3243" s="14">
        <v>20000000</v>
      </c>
      <c r="S3243" s="9">
        <f t="shared" si="132"/>
        <v>-19736635</v>
      </c>
    </row>
    <row r="3244" spans="1:19" ht="13.2">
      <c r="A3244" s="2" t="s">
        <v>2694</v>
      </c>
      <c r="B3244" s="2" t="s">
        <v>2697</v>
      </c>
      <c r="C3244" s="5">
        <v>5.4</v>
      </c>
      <c r="D3244" s="7">
        <v>2009</v>
      </c>
      <c r="E3244" s="7" t="str">
        <f t="shared" si="133"/>
        <v>2000s</v>
      </c>
      <c r="F3244" s="9">
        <v>25200412</v>
      </c>
      <c r="G3244" s="11">
        <v>82</v>
      </c>
      <c r="H3244" s="2" t="s">
        <v>2695</v>
      </c>
      <c r="I3244" s="2" t="s">
        <v>2696</v>
      </c>
      <c r="N3244" s="11">
        <v>16580</v>
      </c>
      <c r="O3244" s="11">
        <v>55</v>
      </c>
      <c r="P3244" s="2" t="s">
        <v>18</v>
      </c>
      <c r="Q3244" s="2" t="s">
        <v>19</v>
      </c>
      <c r="R3244" s="14">
        <v>45000000</v>
      </c>
      <c r="S3244" s="9">
        <f t="shared" si="132"/>
        <v>-19799588</v>
      </c>
    </row>
    <row r="3245" spans="1:19" ht="13.2">
      <c r="A3245" s="2" t="s">
        <v>3306</v>
      </c>
      <c r="B3245" s="2" t="s">
        <v>3864</v>
      </c>
      <c r="C3245" s="5">
        <v>5.4</v>
      </c>
      <c r="D3245" s="7">
        <v>1997</v>
      </c>
      <c r="E3245" s="7" t="str">
        <f t="shared" si="133"/>
        <v>1990s</v>
      </c>
      <c r="F3245" s="9">
        <v>8119205</v>
      </c>
      <c r="G3245" s="11">
        <v>21</v>
      </c>
      <c r="H3245" s="2" t="s">
        <v>297</v>
      </c>
      <c r="I3245" s="2" t="s">
        <v>3863</v>
      </c>
      <c r="N3245" s="11">
        <v>4288</v>
      </c>
      <c r="O3245" s="11">
        <v>21</v>
      </c>
      <c r="P3245" s="2" t="s">
        <v>18</v>
      </c>
      <c r="Q3245" s="2" t="s">
        <v>19</v>
      </c>
      <c r="R3245" s="14">
        <v>28000000</v>
      </c>
      <c r="S3245" s="9">
        <f t="shared" si="132"/>
        <v>-19880795</v>
      </c>
    </row>
    <row r="3246" spans="1:19" ht="13.2">
      <c r="A3246" s="2" t="s">
        <v>4381</v>
      </c>
      <c r="B3246" s="2" t="s">
        <v>4382</v>
      </c>
      <c r="C3246" s="5">
        <v>5.4</v>
      </c>
      <c r="D3246" s="7">
        <v>2010</v>
      </c>
      <c r="E3246" s="7" t="str">
        <f t="shared" si="133"/>
        <v>2010s</v>
      </c>
      <c r="F3246" s="9">
        <v>1796024</v>
      </c>
      <c r="G3246" s="11">
        <v>138</v>
      </c>
      <c r="H3246" s="2" t="s">
        <v>1945</v>
      </c>
      <c r="I3246" s="2" t="s">
        <v>910</v>
      </c>
      <c r="N3246" s="11">
        <v>34985</v>
      </c>
      <c r="O3246" s="11">
        <v>135</v>
      </c>
      <c r="P3246" s="2" t="s">
        <v>18</v>
      </c>
      <c r="Q3246" s="2" t="s">
        <v>19</v>
      </c>
      <c r="R3246" s="14">
        <v>22000000</v>
      </c>
      <c r="S3246" s="9">
        <f t="shared" si="132"/>
        <v>-20203976</v>
      </c>
    </row>
    <row r="3247" spans="1:19" ht="13.2">
      <c r="A3247" s="2" t="s">
        <v>2105</v>
      </c>
      <c r="B3247" s="2" t="s">
        <v>2497</v>
      </c>
      <c r="C3247" s="5">
        <v>5.4</v>
      </c>
      <c r="D3247" s="7">
        <v>2005</v>
      </c>
      <c r="E3247" s="7" t="str">
        <f t="shared" si="133"/>
        <v>2000s</v>
      </c>
      <c r="F3247" s="9">
        <v>19118247</v>
      </c>
      <c r="G3247" s="11">
        <v>59</v>
      </c>
      <c r="H3247" s="2" t="s">
        <v>1099</v>
      </c>
      <c r="I3247" s="2" t="s">
        <v>1507</v>
      </c>
      <c r="N3247" s="11">
        <v>19829</v>
      </c>
      <c r="O3247" s="11">
        <v>94</v>
      </c>
      <c r="P3247" s="2" t="s">
        <v>18</v>
      </c>
      <c r="Q3247" s="2" t="s">
        <v>19</v>
      </c>
      <c r="R3247" s="14">
        <v>40000000</v>
      </c>
      <c r="S3247" s="9">
        <f t="shared" si="132"/>
        <v>-20881753</v>
      </c>
    </row>
    <row r="3248" spans="1:19" ht="13.2">
      <c r="A3248" s="2" t="s">
        <v>1189</v>
      </c>
      <c r="B3248" s="2" t="s">
        <v>1813</v>
      </c>
      <c r="C3248" s="5">
        <v>5.4</v>
      </c>
      <c r="D3248" s="7">
        <v>2012</v>
      </c>
      <c r="E3248" s="7" t="str">
        <f t="shared" si="133"/>
        <v>2010s</v>
      </c>
      <c r="F3248" s="9">
        <v>42345531</v>
      </c>
      <c r="G3248" s="11">
        <v>239</v>
      </c>
      <c r="H3248" s="2" t="s">
        <v>1133</v>
      </c>
      <c r="I3248" s="2" t="s">
        <v>1021</v>
      </c>
      <c r="N3248" s="11">
        <v>104831</v>
      </c>
      <c r="O3248" s="11">
        <v>423</v>
      </c>
      <c r="P3248" s="2" t="s">
        <v>18</v>
      </c>
      <c r="Q3248" s="2" t="s">
        <v>431</v>
      </c>
      <c r="R3248" s="14">
        <v>65000000</v>
      </c>
      <c r="S3248" s="9">
        <f t="shared" si="132"/>
        <v>-22654469</v>
      </c>
    </row>
    <row r="3249" spans="1:19" ht="13.2">
      <c r="A3249" s="2" t="s">
        <v>2719</v>
      </c>
      <c r="B3249" s="2" t="s">
        <v>2720</v>
      </c>
      <c r="C3249" s="5">
        <v>5.4</v>
      </c>
      <c r="D3249" s="7">
        <v>2008</v>
      </c>
      <c r="E3249" s="7" t="str">
        <f t="shared" si="133"/>
        <v>2000s</v>
      </c>
      <c r="F3249" s="9">
        <v>15279680</v>
      </c>
      <c r="G3249" s="11">
        <v>125</v>
      </c>
      <c r="H3249" s="2" t="s">
        <v>200</v>
      </c>
      <c r="I3249" s="2" t="s">
        <v>395</v>
      </c>
      <c r="N3249" s="11">
        <v>48245</v>
      </c>
      <c r="O3249" s="11">
        <v>154</v>
      </c>
      <c r="P3249" s="2" t="s">
        <v>18</v>
      </c>
      <c r="Q3249" s="2" t="s">
        <v>19</v>
      </c>
      <c r="R3249" s="14">
        <v>40000000</v>
      </c>
      <c r="S3249" s="9">
        <f t="shared" si="132"/>
        <v>-24720320</v>
      </c>
    </row>
    <row r="3250" spans="1:19" ht="13.2">
      <c r="A3250" s="2" t="s">
        <v>3411</v>
      </c>
      <c r="B3250" s="2" t="s">
        <v>3412</v>
      </c>
      <c r="C3250" s="5">
        <v>5.4</v>
      </c>
      <c r="D3250" s="7">
        <v>2015</v>
      </c>
      <c r="E3250" s="7" t="str">
        <f t="shared" si="133"/>
        <v>2010s</v>
      </c>
      <c r="F3250" s="9">
        <v>10214013</v>
      </c>
      <c r="G3250" s="11">
        <v>90</v>
      </c>
      <c r="H3250" s="2" t="s">
        <v>869</v>
      </c>
      <c r="I3250" s="2" t="s">
        <v>80</v>
      </c>
      <c r="N3250" s="11">
        <v>23072</v>
      </c>
      <c r="O3250" s="11">
        <v>89</v>
      </c>
      <c r="P3250" s="2" t="s">
        <v>18</v>
      </c>
      <c r="Q3250" s="2" t="s">
        <v>19</v>
      </c>
      <c r="R3250" s="14">
        <v>35000000</v>
      </c>
      <c r="S3250" s="9">
        <f t="shared" si="132"/>
        <v>-24785987</v>
      </c>
    </row>
    <row r="3251" spans="1:19" ht="13.2">
      <c r="A3251" s="2" t="s">
        <v>4282</v>
      </c>
      <c r="B3251" s="2" t="s">
        <v>4283</v>
      </c>
      <c r="C3251" s="5">
        <v>5.4</v>
      </c>
      <c r="D3251" s="7">
        <v>2013</v>
      </c>
      <c r="E3251" s="7" t="str">
        <f t="shared" si="133"/>
        <v>2010s</v>
      </c>
      <c r="F3251" s="9">
        <v>4756</v>
      </c>
      <c r="G3251" s="11">
        <v>28</v>
      </c>
      <c r="H3251" s="2" t="s">
        <v>119</v>
      </c>
      <c r="I3251" s="2" t="s">
        <v>718</v>
      </c>
      <c r="N3251" s="11">
        <v>4191</v>
      </c>
      <c r="O3251" s="11">
        <v>32</v>
      </c>
      <c r="P3251" s="2" t="s">
        <v>18</v>
      </c>
      <c r="Q3251" s="2" t="s">
        <v>30</v>
      </c>
      <c r="R3251" s="14">
        <v>25000000</v>
      </c>
      <c r="S3251" s="9">
        <f t="shared" si="132"/>
        <v>-24995244</v>
      </c>
    </row>
    <row r="3252" spans="1:19" ht="13.2">
      <c r="A3252" s="2" t="s">
        <v>1514</v>
      </c>
      <c r="B3252" s="2" t="s">
        <v>1517</v>
      </c>
      <c r="C3252" s="5">
        <v>5.4</v>
      </c>
      <c r="D3252" s="7">
        <v>2010</v>
      </c>
      <c r="E3252" s="7" t="str">
        <f t="shared" si="133"/>
        <v>2010s</v>
      </c>
      <c r="F3252" s="9">
        <v>47000485</v>
      </c>
      <c r="G3252" s="11">
        <v>140</v>
      </c>
      <c r="H3252" s="2" t="s">
        <v>1515</v>
      </c>
      <c r="I3252" s="2" t="s">
        <v>1516</v>
      </c>
      <c r="N3252" s="11">
        <v>72867</v>
      </c>
      <c r="O3252" s="11">
        <v>120</v>
      </c>
      <c r="P3252" s="2" t="s">
        <v>18</v>
      </c>
      <c r="Q3252" s="2" t="s">
        <v>19</v>
      </c>
      <c r="R3252" s="14">
        <v>75000000</v>
      </c>
      <c r="S3252" s="9">
        <f t="shared" si="132"/>
        <v>-27999515</v>
      </c>
    </row>
    <row r="3253" spans="1:19" ht="13.2">
      <c r="A3253" s="2" t="s">
        <v>1247</v>
      </c>
      <c r="B3253" s="2" t="s">
        <v>1248</v>
      </c>
      <c r="C3253" s="5">
        <v>5.4</v>
      </c>
      <c r="D3253" s="7">
        <v>2003</v>
      </c>
      <c r="E3253" s="7" t="str">
        <f t="shared" si="133"/>
        <v>2000s</v>
      </c>
      <c r="F3253" s="9">
        <v>31111260</v>
      </c>
      <c r="G3253" s="11">
        <v>149</v>
      </c>
      <c r="H3253" s="2" t="s">
        <v>136</v>
      </c>
      <c r="I3253" s="2" t="s">
        <v>169</v>
      </c>
      <c r="N3253" s="11">
        <v>77029</v>
      </c>
      <c r="O3253" s="11">
        <v>466</v>
      </c>
      <c r="P3253" s="2" t="s">
        <v>18</v>
      </c>
      <c r="Q3253" s="2" t="s">
        <v>19</v>
      </c>
      <c r="R3253" s="14">
        <v>60000000</v>
      </c>
      <c r="S3253" s="9">
        <f t="shared" si="132"/>
        <v>-28888740</v>
      </c>
    </row>
    <row r="3254" spans="1:19" ht="13.2">
      <c r="A3254" s="2" t="s">
        <v>1747</v>
      </c>
      <c r="B3254" s="2" t="s">
        <v>1749</v>
      </c>
      <c r="C3254" s="5">
        <v>5.4</v>
      </c>
      <c r="D3254" s="7">
        <v>2007</v>
      </c>
      <c r="E3254" s="7" t="str">
        <f t="shared" si="133"/>
        <v>2000s</v>
      </c>
      <c r="F3254" s="9">
        <v>5932060</v>
      </c>
      <c r="G3254" s="11">
        <v>90</v>
      </c>
      <c r="H3254" s="2" t="s">
        <v>1748</v>
      </c>
      <c r="I3254" s="2" t="s">
        <v>253</v>
      </c>
      <c r="N3254" s="11">
        <v>29285</v>
      </c>
      <c r="O3254" s="11">
        <v>174</v>
      </c>
      <c r="P3254" s="2" t="s">
        <v>18</v>
      </c>
      <c r="Q3254" s="2" t="s">
        <v>30</v>
      </c>
      <c r="R3254" s="14">
        <v>35000000</v>
      </c>
      <c r="S3254" s="9">
        <f t="shared" si="132"/>
        <v>-29067940</v>
      </c>
    </row>
    <row r="3255" spans="1:19" ht="13.2">
      <c r="A3255" s="2" t="s">
        <v>826</v>
      </c>
      <c r="B3255" s="2" t="s">
        <v>838</v>
      </c>
      <c r="C3255" s="5">
        <v>5.4</v>
      </c>
      <c r="D3255" s="7">
        <v>2013</v>
      </c>
      <c r="E3255" s="7" t="str">
        <f t="shared" si="133"/>
        <v>2010s</v>
      </c>
      <c r="F3255" s="9">
        <v>71017784</v>
      </c>
      <c r="G3255" s="11">
        <v>125</v>
      </c>
      <c r="H3255" s="2" t="s">
        <v>164</v>
      </c>
      <c r="I3255" s="2" t="s">
        <v>837</v>
      </c>
      <c r="N3255" s="11">
        <v>27257</v>
      </c>
      <c r="O3255" s="11">
        <v>59</v>
      </c>
      <c r="P3255" s="2" t="s">
        <v>18</v>
      </c>
      <c r="Q3255" s="2" t="s">
        <v>19</v>
      </c>
      <c r="R3255" s="14">
        <v>105000000</v>
      </c>
      <c r="S3255" s="9">
        <f t="shared" si="132"/>
        <v>-33982216</v>
      </c>
    </row>
    <row r="3256" spans="1:19" ht="13.2">
      <c r="A3256" s="2" t="s">
        <v>1596</v>
      </c>
      <c r="B3256" s="2" t="s">
        <v>1674</v>
      </c>
      <c r="C3256" s="5">
        <v>5.4</v>
      </c>
      <c r="D3256" s="7">
        <v>2002</v>
      </c>
      <c r="E3256" s="7" t="str">
        <f t="shared" si="133"/>
        <v>2000s</v>
      </c>
      <c r="F3256" s="9">
        <v>33105600</v>
      </c>
      <c r="G3256" s="11">
        <v>105</v>
      </c>
      <c r="H3256" s="2" t="s">
        <v>589</v>
      </c>
      <c r="I3256" s="2" t="s">
        <v>1573</v>
      </c>
      <c r="N3256" s="11">
        <v>41663</v>
      </c>
      <c r="O3256" s="11">
        <v>141</v>
      </c>
      <c r="P3256" s="2" t="s">
        <v>18</v>
      </c>
      <c r="Q3256" s="2" t="s">
        <v>19</v>
      </c>
      <c r="R3256" s="14">
        <v>70000000</v>
      </c>
      <c r="S3256" s="9">
        <f t="shared" si="132"/>
        <v>-36894400</v>
      </c>
    </row>
    <row r="3257" spans="1:19" ht="13.2">
      <c r="A3257" s="2" t="s">
        <v>1156</v>
      </c>
      <c r="B3257" s="2" t="s">
        <v>1157</v>
      </c>
      <c r="C3257" s="5">
        <v>5.4</v>
      </c>
      <c r="D3257" s="7">
        <v>1997</v>
      </c>
      <c r="E3257" s="7" t="str">
        <f t="shared" si="133"/>
        <v>1990s</v>
      </c>
      <c r="F3257" s="9">
        <v>47474112</v>
      </c>
      <c r="G3257" s="11">
        <v>84</v>
      </c>
      <c r="H3257" s="2" t="s">
        <v>737</v>
      </c>
      <c r="I3257" s="2" t="s">
        <v>152</v>
      </c>
      <c r="N3257" s="11">
        <v>58227</v>
      </c>
      <c r="O3257" s="11">
        <v>181</v>
      </c>
      <c r="P3257" s="2" t="s">
        <v>18</v>
      </c>
      <c r="Q3257" s="2" t="s">
        <v>19</v>
      </c>
      <c r="R3257" s="14">
        <v>90000000</v>
      </c>
      <c r="S3257" s="9">
        <f t="shared" si="132"/>
        <v>-42525888</v>
      </c>
    </row>
    <row r="3258" spans="1:19" ht="13.2">
      <c r="A3258" s="2" t="s">
        <v>971</v>
      </c>
      <c r="B3258" s="2" t="s">
        <v>974</v>
      </c>
      <c r="C3258" s="5">
        <v>5.4</v>
      </c>
      <c r="D3258" s="7">
        <v>2009</v>
      </c>
      <c r="E3258" s="7" t="str">
        <f t="shared" si="133"/>
        <v>2000s</v>
      </c>
      <c r="F3258" s="9">
        <v>49392095</v>
      </c>
      <c r="G3258" s="11">
        <v>167</v>
      </c>
      <c r="H3258" s="2" t="s">
        <v>973</v>
      </c>
      <c r="I3258" s="2" t="s">
        <v>670</v>
      </c>
      <c r="N3258" s="11">
        <v>52029</v>
      </c>
      <c r="O3258" s="11">
        <v>224</v>
      </c>
      <c r="P3258" s="2" t="s">
        <v>18</v>
      </c>
      <c r="Q3258" s="2" t="s">
        <v>19</v>
      </c>
      <c r="R3258" s="14">
        <v>100000000</v>
      </c>
      <c r="S3258" s="9">
        <f t="shared" si="132"/>
        <v>-50607905</v>
      </c>
    </row>
    <row r="3259" spans="1:19" ht="13.2">
      <c r="A3259" s="2" t="s">
        <v>522</v>
      </c>
      <c r="B3259" s="2" t="s">
        <v>735</v>
      </c>
      <c r="C3259" s="5">
        <v>5.4</v>
      </c>
      <c r="D3259" s="7">
        <v>2002</v>
      </c>
      <c r="E3259" s="7" t="str">
        <f t="shared" si="133"/>
        <v>2000s</v>
      </c>
      <c r="F3259" s="9">
        <v>64736114</v>
      </c>
      <c r="G3259" s="11">
        <v>71</v>
      </c>
      <c r="H3259" s="2" t="s">
        <v>164</v>
      </c>
      <c r="I3259" s="2" t="s">
        <v>734</v>
      </c>
      <c r="N3259" s="11">
        <v>36471</v>
      </c>
      <c r="O3259" s="11">
        <v>69</v>
      </c>
      <c r="P3259" s="2" t="s">
        <v>18</v>
      </c>
      <c r="Q3259" s="2" t="s">
        <v>19</v>
      </c>
      <c r="R3259" s="14">
        <v>120000000</v>
      </c>
      <c r="S3259" s="9">
        <f t="shared" si="132"/>
        <v>-55263886</v>
      </c>
    </row>
    <row r="3260" spans="1:19" ht="13.2">
      <c r="A3260" s="2" t="s">
        <v>829</v>
      </c>
      <c r="B3260" s="2" t="s">
        <v>831</v>
      </c>
      <c r="C3260" s="5">
        <v>5.4</v>
      </c>
      <c r="D3260" s="7">
        <v>2004</v>
      </c>
      <c r="E3260" s="7" t="str">
        <f t="shared" si="133"/>
        <v>2000s</v>
      </c>
      <c r="F3260" s="9">
        <v>50026353</v>
      </c>
      <c r="G3260" s="11">
        <v>104</v>
      </c>
      <c r="H3260" s="2" t="s">
        <v>830</v>
      </c>
      <c r="I3260" s="2" t="s">
        <v>165</v>
      </c>
      <c r="N3260" s="11">
        <v>13581</v>
      </c>
      <c r="O3260" s="11">
        <v>88</v>
      </c>
      <c r="P3260" s="2" t="s">
        <v>18</v>
      </c>
      <c r="Q3260" s="2" t="s">
        <v>19</v>
      </c>
      <c r="R3260" s="14">
        <v>110000000</v>
      </c>
      <c r="S3260" s="9">
        <f t="shared" si="132"/>
        <v>-59973647</v>
      </c>
    </row>
    <row r="3261" spans="1:19" ht="13.2">
      <c r="A3261" s="2" t="s">
        <v>851</v>
      </c>
      <c r="B3261" s="2" t="s">
        <v>1702</v>
      </c>
      <c r="C3261" s="5">
        <v>5.4</v>
      </c>
      <c r="D3261" s="7">
        <v>2015</v>
      </c>
      <c r="E3261" s="7" t="str">
        <f t="shared" si="133"/>
        <v>2010s</v>
      </c>
      <c r="F3261" s="9">
        <v>7097125</v>
      </c>
      <c r="G3261" s="11">
        <v>261</v>
      </c>
      <c r="H3261" s="2" t="s">
        <v>611</v>
      </c>
      <c r="I3261" s="2" t="s">
        <v>55</v>
      </c>
      <c r="N3261" s="11">
        <v>38983</v>
      </c>
      <c r="O3261" s="11">
        <v>207</v>
      </c>
      <c r="P3261" s="2" t="s">
        <v>18</v>
      </c>
      <c r="Q3261" s="2" t="s">
        <v>19</v>
      </c>
      <c r="R3261" s="14">
        <v>70000000</v>
      </c>
      <c r="S3261" s="9">
        <f t="shared" si="132"/>
        <v>-62902875</v>
      </c>
    </row>
    <row r="3262" spans="1:19" ht="13.2">
      <c r="A3262" s="2" t="s">
        <v>296</v>
      </c>
      <c r="B3262" s="2" t="s">
        <v>299</v>
      </c>
      <c r="C3262" s="5">
        <v>5.4</v>
      </c>
      <c r="D3262" s="7">
        <v>2007</v>
      </c>
      <c r="E3262" s="7" t="str">
        <f t="shared" si="133"/>
        <v>2000s</v>
      </c>
      <c r="F3262" s="9">
        <v>100289690</v>
      </c>
      <c r="G3262" s="11">
        <v>186</v>
      </c>
      <c r="H3262" s="2" t="s">
        <v>297</v>
      </c>
      <c r="I3262" s="2" t="s">
        <v>298</v>
      </c>
      <c r="N3262" s="11">
        <v>115099</v>
      </c>
      <c r="O3262" s="11">
        <v>257</v>
      </c>
      <c r="P3262" s="2" t="s">
        <v>18</v>
      </c>
      <c r="Q3262" s="2" t="s">
        <v>19</v>
      </c>
      <c r="R3262" s="14">
        <v>175000000</v>
      </c>
      <c r="S3262" s="9">
        <f t="shared" si="132"/>
        <v>-74710310</v>
      </c>
    </row>
    <row r="3263" spans="1:19" ht="13.2">
      <c r="A3263" s="2" t="s">
        <v>514</v>
      </c>
      <c r="B3263" s="2" t="s">
        <v>516</v>
      </c>
      <c r="C3263" s="5">
        <v>5.4</v>
      </c>
      <c r="D3263" s="7">
        <v>2011</v>
      </c>
      <c r="E3263" s="7" t="str">
        <f t="shared" si="133"/>
        <v>2010s</v>
      </c>
      <c r="F3263" s="9">
        <v>21379315</v>
      </c>
      <c r="G3263" s="11">
        <v>132</v>
      </c>
      <c r="H3263" s="2" t="s">
        <v>276</v>
      </c>
      <c r="I3263" s="2" t="s">
        <v>515</v>
      </c>
      <c r="N3263" s="11">
        <v>17590</v>
      </c>
      <c r="O3263" s="11">
        <v>112</v>
      </c>
      <c r="P3263" s="2" t="s">
        <v>18</v>
      </c>
      <c r="Q3263" s="2" t="s">
        <v>19</v>
      </c>
      <c r="R3263" s="14">
        <v>150000000</v>
      </c>
      <c r="S3263" s="9">
        <f t="shared" si="132"/>
        <v>-128620685</v>
      </c>
    </row>
    <row r="3264" spans="1:19" ht="13.2">
      <c r="A3264" s="2" t="s">
        <v>258</v>
      </c>
      <c r="B3264" s="2" t="s">
        <v>260</v>
      </c>
      <c r="C3264" s="5">
        <v>5.4</v>
      </c>
      <c r="D3264" s="7">
        <v>2015</v>
      </c>
      <c r="E3264" s="7" t="str">
        <f t="shared" si="133"/>
        <v>2010s</v>
      </c>
      <c r="F3264" s="9">
        <v>47375327</v>
      </c>
      <c r="G3264" s="11">
        <v>384</v>
      </c>
      <c r="H3264" s="2" t="s">
        <v>40</v>
      </c>
      <c r="I3264" s="2" t="s">
        <v>259</v>
      </c>
      <c r="N3264" s="11">
        <v>139593</v>
      </c>
      <c r="O3264" s="11">
        <v>720</v>
      </c>
      <c r="P3264" s="2" t="s">
        <v>18</v>
      </c>
      <c r="Q3264" s="2" t="s">
        <v>19</v>
      </c>
      <c r="R3264" s="14">
        <v>176000000</v>
      </c>
      <c r="S3264" s="9">
        <f t="shared" si="132"/>
        <v>-128624673</v>
      </c>
    </row>
    <row r="3265" spans="1:19" ht="13.2">
      <c r="A3265" s="2" t="s">
        <v>1596</v>
      </c>
      <c r="B3265" s="2" t="s">
        <v>1597</v>
      </c>
      <c r="C3265" s="5">
        <v>5.3</v>
      </c>
      <c r="D3265" s="7">
        <v>1998</v>
      </c>
      <c r="E3265" s="7" t="str">
        <f t="shared" si="133"/>
        <v>1990s</v>
      </c>
      <c r="F3265" s="9">
        <v>144156464</v>
      </c>
      <c r="G3265" s="11">
        <v>73</v>
      </c>
      <c r="H3265" s="2" t="s">
        <v>297</v>
      </c>
      <c r="I3265" s="2" t="s">
        <v>249</v>
      </c>
      <c r="N3265" s="11">
        <v>74343</v>
      </c>
      <c r="O3265" s="11">
        <v>98</v>
      </c>
      <c r="P3265" s="2" t="s">
        <v>18</v>
      </c>
      <c r="Q3265" s="2" t="s">
        <v>19</v>
      </c>
      <c r="R3265" s="14">
        <v>71500000</v>
      </c>
      <c r="S3265" s="9">
        <f t="shared" si="132"/>
        <v>72656464</v>
      </c>
    </row>
    <row r="3266" spans="1:19" ht="13.2">
      <c r="A3266" s="2" t="s">
        <v>2047</v>
      </c>
      <c r="B3266" s="2" t="s">
        <v>3796</v>
      </c>
      <c r="C3266" s="5">
        <v>5.3</v>
      </c>
      <c r="D3266" s="7">
        <v>2016</v>
      </c>
      <c r="E3266" s="7" t="str">
        <f t="shared" si="133"/>
        <v>2010s</v>
      </c>
      <c r="F3266" s="9">
        <v>63034755</v>
      </c>
      <c r="G3266" s="11">
        <v>154</v>
      </c>
      <c r="H3266" s="2" t="s">
        <v>869</v>
      </c>
      <c r="I3266" s="2" t="s">
        <v>86</v>
      </c>
      <c r="N3266" s="11">
        <v>16984</v>
      </c>
      <c r="O3266" s="11">
        <v>96</v>
      </c>
      <c r="P3266" s="2" t="s">
        <v>18</v>
      </c>
      <c r="Q3266" s="2" t="s">
        <v>19</v>
      </c>
      <c r="R3266" s="14">
        <v>29000000</v>
      </c>
      <c r="S3266" s="9">
        <f t="shared" ref="S3266:S3329" si="134">F3266-R3266</f>
        <v>34034755</v>
      </c>
    </row>
    <row r="3267" spans="1:19" ht="13.2">
      <c r="A3267" s="2" t="s">
        <v>5134</v>
      </c>
      <c r="B3267" s="2" t="s">
        <v>5137</v>
      </c>
      <c r="C3267" s="5">
        <v>5.3</v>
      </c>
      <c r="D3267" s="7">
        <v>2003</v>
      </c>
      <c r="E3267" s="7" t="str">
        <f t="shared" ref="E3267:E3330" si="135">LEFT(D3267,3)&amp;"0s"</f>
        <v>2000s</v>
      </c>
      <c r="F3267" s="9">
        <v>42672630</v>
      </c>
      <c r="G3267" s="11">
        <v>66</v>
      </c>
      <c r="H3267" s="2" t="s">
        <v>5135</v>
      </c>
      <c r="I3267" s="2" t="s">
        <v>5136</v>
      </c>
      <c r="N3267" s="11">
        <v>27580</v>
      </c>
      <c r="O3267" s="11">
        <v>172</v>
      </c>
      <c r="P3267" s="2" t="s">
        <v>18</v>
      </c>
      <c r="Q3267" s="2" t="s">
        <v>19</v>
      </c>
      <c r="R3267" s="14">
        <v>17000000</v>
      </c>
      <c r="S3267" s="9">
        <f t="shared" si="134"/>
        <v>25672630</v>
      </c>
    </row>
    <row r="3268" spans="1:19" ht="13.2">
      <c r="A3268" s="2" t="s">
        <v>6998</v>
      </c>
      <c r="B3268" s="2" t="s">
        <v>7000</v>
      </c>
      <c r="C3268" s="5">
        <v>5.3</v>
      </c>
      <c r="D3268" s="7">
        <v>1988</v>
      </c>
      <c r="E3268" s="7" t="str">
        <f t="shared" si="135"/>
        <v>1980s</v>
      </c>
      <c r="F3268" s="9">
        <v>19170001</v>
      </c>
      <c r="G3268" s="11">
        <v>110</v>
      </c>
      <c r="H3268" s="2" t="s">
        <v>2897</v>
      </c>
      <c r="I3268" s="2" t="s">
        <v>5368</v>
      </c>
      <c r="N3268" s="11">
        <v>21359</v>
      </c>
      <c r="O3268" s="11">
        <v>270</v>
      </c>
      <c r="P3268" s="2" t="s">
        <v>18</v>
      </c>
      <c r="Q3268" s="2" t="s">
        <v>19</v>
      </c>
      <c r="R3268" s="14">
        <v>2800000</v>
      </c>
      <c r="S3268" s="9">
        <f t="shared" si="134"/>
        <v>16370001</v>
      </c>
    </row>
    <row r="3269" spans="1:19" ht="13.2">
      <c r="A3269" s="2" t="s">
        <v>2513</v>
      </c>
      <c r="B3269" s="2" t="s">
        <v>6921</v>
      </c>
      <c r="C3269" s="5">
        <v>5.3</v>
      </c>
      <c r="D3269" s="7">
        <v>1990</v>
      </c>
      <c r="E3269" s="7" t="str">
        <f t="shared" si="135"/>
        <v>1990s</v>
      </c>
      <c r="F3269" s="9">
        <v>15369573</v>
      </c>
      <c r="G3269" s="11">
        <v>16</v>
      </c>
      <c r="H3269" s="2" t="s">
        <v>973</v>
      </c>
      <c r="I3269" s="2" t="s">
        <v>1466</v>
      </c>
      <c r="N3269" s="11">
        <v>2580</v>
      </c>
      <c r="O3269" s="11">
        <v>54</v>
      </c>
      <c r="P3269" s="2" t="s">
        <v>18</v>
      </c>
      <c r="Q3269" s="2" t="s">
        <v>19</v>
      </c>
      <c r="R3269" s="14">
        <v>3000000</v>
      </c>
      <c r="S3269" s="9">
        <f t="shared" si="134"/>
        <v>12369573</v>
      </c>
    </row>
    <row r="3270" spans="1:19" ht="13.2">
      <c r="A3270" s="2" t="s">
        <v>7102</v>
      </c>
      <c r="B3270" s="2" t="s">
        <v>7104</v>
      </c>
      <c r="C3270" s="5">
        <v>5.3</v>
      </c>
      <c r="D3270" s="7">
        <v>2011</v>
      </c>
      <c r="E3270" s="7" t="str">
        <f t="shared" si="135"/>
        <v>2010s</v>
      </c>
      <c r="F3270" s="9">
        <v>12555230</v>
      </c>
      <c r="G3270" s="11">
        <v>218</v>
      </c>
      <c r="H3270" s="2" t="s">
        <v>2789</v>
      </c>
      <c r="I3270" s="2" t="s">
        <v>7103</v>
      </c>
      <c r="N3270" s="11">
        <v>18566</v>
      </c>
      <c r="O3270" s="11">
        <v>154</v>
      </c>
      <c r="P3270" s="2" t="s">
        <v>18</v>
      </c>
      <c r="Q3270" s="2" t="s">
        <v>771</v>
      </c>
      <c r="R3270" s="14">
        <v>2000000</v>
      </c>
      <c r="S3270" s="9">
        <f t="shared" si="134"/>
        <v>10555230</v>
      </c>
    </row>
    <row r="3271" spans="1:19" ht="13.2">
      <c r="A3271" s="2" t="s">
        <v>5665</v>
      </c>
      <c r="B3271" s="2" t="s">
        <v>6580</v>
      </c>
      <c r="C3271" s="5">
        <v>5.3</v>
      </c>
      <c r="D3271" s="7">
        <v>2012</v>
      </c>
      <c r="E3271" s="7" t="str">
        <f t="shared" si="135"/>
        <v>2010s</v>
      </c>
      <c r="F3271" s="9">
        <v>14123773</v>
      </c>
      <c r="G3271" s="11">
        <v>444</v>
      </c>
      <c r="H3271" s="2" t="s">
        <v>1001</v>
      </c>
      <c r="I3271" s="2" t="s">
        <v>44</v>
      </c>
      <c r="N3271" s="11">
        <v>108683</v>
      </c>
      <c r="O3271" s="11">
        <v>561</v>
      </c>
      <c r="P3271" s="2" t="s">
        <v>18</v>
      </c>
      <c r="Q3271" s="2" t="s">
        <v>19</v>
      </c>
      <c r="R3271" s="14">
        <v>5000000</v>
      </c>
      <c r="S3271" s="9">
        <f t="shared" si="134"/>
        <v>9123773</v>
      </c>
    </row>
    <row r="3272" spans="1:19" ht="13.2">
      <c r="A3272" s="2" t="s">
        <v>4826</v>
      </c>
      <c r="B3272" s="2" t="s">
        <v>4829</v>
      </c>
      <c r="C3272" s="5">
        <v>5.3</v>
      </c>
      <c r="D3272" s="7">
        <v>1996</v>
      </c>
      <c r="E3272" s="7" t="str">
        <f t="shared" si="135"/>
        <v>1990s</v>
      </c>
      <c r="F3272" s="9">
        <v>26906039</v>
      </c>
      <c r="G3272" s="11">
        <v>27</v>
      </c>
      <c r="H3272" s="2" t="s">
        <v>1099</v>
      </c>
      <c r="I3272" s="2" t="s">
        <v>4828</v>
      </c>
      <c r="N3272" s="11">
        <v>29621</v>
      </c>
      <c r="O3272" s="11">
        <v>76</v>
      </c>
      <c r="P3272" s="2" t="s">
        <v>18</v>
      </c>
      <c r="Q3272" s="2" t="s">
        <v>19</v>
      </c>
      <c r="R3272" s="14">
        <v>18000000</v>
      </c>
      <c r="S3272" s="9">
        <f t="shared" si="134"/>
        <v>8906039</v>
      </c>
    </row>
    <row r="3273" spans="1:19" ht="13.2">
      <c r="A3273" s="2" t="s">
        <v>2855</v>
      </c>
      <c r="B3273" s="2" t="s">
        <v>3283</v>
      </c>
      <c r="C3273" s="5">
        <v>5.3</v>
      </c>
      <c r="D3273" s="7">
        <v>2007</v>
      </c>
      <c r="E3273" s="7" t="str">
        <f t="shared" si="135"/>
        <v>2000s</v>
      </c>
      <c r="F3273" s="9">
        <v>43792641</v>
      </c>
      <c r="G3273" s="11">
        <v>120</v>
      </c>
      <c r="H3273" s="2" t="s">
        <v>874</v>
      </c>
      <c r="I3273" s="2" t="s">
        <v>456</v>
      </c>
      <c r="N3273" s="11">
        <v>32157</v>
      </c>
      <c r="O3273" s="11">
        <v>119</v>
      </c>
      <c r="P3273" s="2" t="s">
        <v>18</v>
      </c>
      <c r="Q3273" s="2" t="s">
        <v>19</v>
      </c>
      <c r="R3273" s="14">
        <v>35000000</v>
      </c>
      <c r="S3273" s="9">
        <f t="shared" si="134"/>
        <v>8792641</v>
      </c>
    </row>
    <row r="3274" spans="1:19" ht="13.2">
      <c r="A3274" s="2" t="s">
        <v>3394</v>
      </c>
      <c r="B3274" s="2" t="s">
        <v>4093</v>
      </c>
      <c r="C3274" s="5">
        <v>5.3</v>
      </c>
      <c r="D3274" s="7">
        <v>1998</v>
      </c>
      <c r="E3274" s="7" t="str">
        <f t="shared" si="135"/>
        <v>1990s</v>
      </c>
      <c r="F3274" s="9">
        <v>32368960</v>
      </c>
      <c r="G3274" s="11">
        <v>114</v>
      </c>
      <c r="H3274" s="2" t="s">
        <v>4091</v>
      </c>
      <c r="I3274" s="2" t="s">
        <v>4092</v>
      </c>
      <c r="N3274" s="11">
        <v>39768</v>
      </c>
      <c r="O3274" s="11">
        <v>292</v>
      </c>
      <c r="P3274" s="2" t="s">
        <v>18</v>
      </c>
      <c r="Q3274" s="2" t="s">
        <v>161</v>
      </c>
      <c r="R3274" s="14">
        <v>25000000</v>
      </c>
      <c r="S3274" s="9">
        <f t="shared" si="134"/>
        <v>7368960</v>
      </c>
    </row>
    <row r="3275" spans="1:19" ht="13.2">
      <c r="A3275" s="2" t="s">
        <v>3052</v>
      </c>
      <c r="B3275" s="2" t="s">
        <v>3884</v>
      </c>
      <c r="C3275" s="5">
        <v>5.3</v>
      </c>
      <c r="D3275" s="7">
        <v>2008</v>
      </c>
      <c r="E3275" s="7" t="str">
        <f t="shared" si="135"/>
        <v>2000s</v>
      </c>
      <c r="F3275" s="9">
        <v>42168445</v>
      </c>
      <c r="G3275" s="11">
        <v>76</v>
      </c>
      <c r="H3275" s="2" t="s">
        <v>750</v>
      </c>
      <c r="I3275" s="2" t="s">
        <v>2519</v>
      </c>
      <c r="N3275" s="11">
        <v>10791</v>
      </c>
      <c r="O3275" s="11">
        <v>39</v>
      </c>
      <c r="P3275" s="2" t="s">
        <v>18</v>
      </c>
      <c r="Q3275" s="2" t="s">
        <v>19</v>
      </c>
      <c r="R3275" s="14">
        <v>35000000</v>
      </c>
      <c r="S3275" s="9">
        <f t="shared" si="134"/>
        <v>7168445</v>
      </c>
    </row>
    <row r="3276" spans="1:19" ht="13.2">
      <c r="A3276" s="2" t="s">
        <v>5188</v>
      </c>
      <c r="B3276" s="2" t="s">
        <v>5613</v>
      </c>
      <c r="C3276" s="5">
        <v>5.3</v>
      </c>
      <c r="D3276" s="7">
        <v>2006</v>
      </c>
      <c r="E3276" s="7" t="str">
        <f t="shared" si="135"/>
        <v>2000s</v>
      </c>
      <c r="F3276" s="9">
        <v>18595716</v>
      </c>
      <c r="G3276" s="11">
        <v>66</v>
      </c>
      <c r="H3276" s="2" t="s">
        <v>1311</v>
      </c>
      <c r="I3276" s="2" t="s">
        <v>5612</v>
      </c>
      <c r="N3276" s="11">
        <v>30462</v>
      </c>
      <c r="O3276" s="11">
        <v>150</v>
      </c>
      <c r="P3276" s="2" t="s">
        <v>18</v>
      </c>
      <c r="Q3276" s="2" t="s">
        <v>19</v>
      </c>
      <c r="R3276" s="14">
        <v>12000000</v>
      </c>
      <c r="S3276" s="9">
        <f t="shared" si="134"/>
        <v>6595716</v>
      </c>
    </row>
    <row r="3277" spans="1:19" ht="13.2">
      <c r="A3277" s="2" t="s">
        <v>1881</v>
      </c>
      <c r="B3277" s="2" t="s">
        <v>5620</v>
      </c>
      <c r="C3277" s="5">
        <v>5.3</v>
      </c>
      <c r="D3277" s="7">
        <v>2001</v>
      </c>
      <c r="E3277" s="7" t="str">
        <f t="shared" si="135"/>
        <v>2000s</v>
      </c>
      <c r="F3277" s="9">
        <v>17292381</v>
      </c>
      <c r="G3277" s="11">
        <v>37</v>
      </c>
      <c r="H3277" s="2" t="s">
        <v>5619</v>
      </c>
      <c r="I3277" s="2" t="s">
        <v>777</v>
      </c>
      <c r="N3277" s="11">
        <v>5794</v>
      </c>
      <c r="O3277" s="11">
        <v>69</v>
      </c>
      <c r="P3277" s="2" t="s">
        <v>18</v>
      </c>
      <c r="Q3277" s="2" t="s">
        <v>19</v>
      </c>
      <c r="R3277" s="14">
        <v>12000000</v>
      </c>
      <c r="S3277" s="9">
        <f t="shared" si="134"/>
        <v>5292381</v>
      </c>
    </row>
    <row r="3278" spans="1:19" ht="13.2">
      <c r="A3278" s="2" t="s">
        <v>4066</v>
      </c>
      <c r="B3278" s="2" t="s">
        <v>4825</v>
      </c>
      <c r="C3278" s="5">
        <v>5.3</v>
      </c>
      <c r="D3278" s="7">
        <v>2003</v>
      </c>
      <c r="E3278" s="7" t="str">
        <f t="shared" si="135"/>
        <v>2000s</v>
      </c>
      <c r="F3278" s="9">
        <v>30222640</v>
      </c>
      <c r="G3278" s="11">
        <v>97</v>
      </c>
      <c r="H3278" s="2" t="s">
        <v>3442</v>
      </c>
      <c r="I3278" s="2" t="s">
        <v>4824</v>
      </c>
      <c r="N3278" s="11">
        <v>36666</v>
      </c>
      <c r="O3278" s="11">
        <v>144</v>
      </c>
      <c r="P3278" s="2" t="s">
        <v>18</v>
      </c>
      <c r="Q3278" s="2" t="s">
        <v>19</v>
      </c>
      <c r="R3278" s="14">
        <v>25000000</v>
      </c>
      <c r="S3278" s="9">
        <f t="shared" si="134"/>
        <v>5222640</v>
      </c>
    </row>
    <row r="3279" spans="1:19" ht="13.2">
      <c r="A3279" s="2" t="s">
        <v>4551</v>
      </c>
      <c r="B3279" s="2" t="s">
        <v>4552</v>
      </c>
      <c r="C3279" s="5">
        <v>5.3</v>
      </c>
      <c r="D3279" s="7">
        <v>2010</v>
      </c>
      <c r="E3279" s="7" t="str">
        <f t="shared" si="135"/>
        <v>2010s</v>
      </c>
      <c r="F3279" s="9">
        <v>25077977</v>
      </c>
      <c r="G3279" s="11">
        <v>84</v>
      </c>
      <c r="H3279" s="2" t="s">
        <v>1028</v>
      </c>
      <c r="I3279" s="2" t="s">
        <v>1125</v>
      </c>
      <c r="N3279" s="11">
        <v>10986</v>
      </c>
      <c r="O3279" s="11">
        <v>84</v>
      </c>
      <c r="P3279" s="2" t="s">
        <v>18</v>
      </c>
      <c r="Q3279" s="2" t="s">
        <v>19</v>
      </c>
      <c r="R3279" s="14">
        <v>20000000</v>
      </c>
      <c r="S3279" s="9">
        <f t="shared" si="134"/>
        <v>5077977</v>
      </c>
    </row>
    <row r="3280" spans="1:19" ht="13.2">
      <c r="A3280" s="2" t="s">
        <v>5040</v>
      </c>
      <c r="B3280" s="2" t="s">
        <v>5041</v>
      </c>
      <c r="C3280" s="5">
        <v>5.3</v>
      </c>
      <c r="D3280" s="7">
        <v>2000</v>
      </c>
      <c r="E3280" s="7" t="str">
        <f t="shared" si="135"/>
        <v>2000s</v>
      </c>
      <c r="F3280" s="9">
        <v>20627372</v>
      </c>
      <c r="G3280" s="11">
        <v>67</v>
      </c>
      <c r="H3280" s="2" t="s">
        <v>750</v>
      </c>
      <c r="I3280" s="2" t="s">
        <v>2169</v>
      </c>
      <c r="N3280" s="11">
        <v>13661</v>
      </c>
      <c r="O3280" s="11">
        <v>134</v>
      </c>
      <c r="P3280" s="2" t="s">
        <v>18</v>
      </c>
      <c r="Q3280" s="2" t="s">
        <v>19</v>
      </c>
      <c r="R3280" s="14">
        <v>16000000</v>
      </c>
      <c r="S3280" s="9">
        <f t="shared" si="134"/>
        <v>4627372</v>
      </c>
    </row>
    <row r="3281" spans="1:19" ht="13.2">
      <c r="A3281" s="2" t="s">
        <v>1066</v>
      </c>
      <c r="B3281" s="2" t="s">
        <v>4553</v>
      </c>
      <c r="C3281" s="5">
        <v>5.3</v>
      </c>
      <c r="D3281" s="7">
        <v>2006</v>
      </c>
      <c r="E3281" s="7" t="str">
        <f t="shared" si="135"/>
        <v>2000s</v>
      </c>
      <c r="F3281" s="9">
        <v>23292105</v>
      </c>
      <c r="G3281" s="11">
        <v>120</v>
      </c>
      <c r="H3281" s="2" t="s">
        <v>3841</v>
      </c>
      <c r="I3281" s="2" t="s">
        <v>4078</v>
      </c>
      <c r="N3281" s="11">
        <v>39541</v>
      </c>
      <c r="O3281" s="11">
        <v>334</v>
      </c>
      <c r="P3281" s="2" t="s">
        <v>18</v>
      </c>
      <c r="Q3281" s="2" t="s">
        <v>19</v>
      </c>
      <c r="R3281" s="14">
        <v>20000000</v>
      </c>
      <c r="S3281" s="9">
        <f t="shared" si="134"/>
        <v>3292105</v>
      </c>
    </row>
    <row r="3282" spans="1:19" ht="13.2">
      <c r="A3282" s="2" t="s">
        <v>5738</v>
      </c>
      <c r="B3282" s="2" t="s">
        <v>5739</v>
      </c>
      <c r="C3282" s="5">
        <v>5.3</v>
      </c>
      <c r="D3282" s="7">
        <v>2001</v>
      </c>
      <c r="E3282" s="7" t="str">
        <f t="shared" si="135"/>
        <v>2000s</v>
      </c>
      <c r="F3282" s="9">
        <v>13558739</v>
      </c>
      <c r="G3282" s="11">
        <v>75</v>
      </c>
      <c r="H3282" s="2" t="s">
        <v>869</v>
      </c>
      <c r="I3282" s="2" t="s">
        <v>3357</v>
      </c>
      <c r="N3282" s="11">
        <v>15427</v>
      </c>
      <c r="O3282" s="11">
        <v>121</v>
      </c>
      <c r="P3282" s="2" t="s">
        <v>18</v>
      </c>
      <c r="Q3282" s="2" t="s">
        <v>19</v>
      </c>
      <c r="R3282" s="14">
        <v>11000000</v>
      </c>
      <c r="S3282" s="9">
        <f t="shared" si="134"/>
        <v>2558739</v>
      </c>
    </row>
    <row r="3283" spans="1:19" ht="13.2">
      <c r="A3283" s="2" t="s">
        <v>3296</v>
      </c>
      <c r="B3283" s="2" t="s">
        <v>3298</v>
      </c>
      <c r="C3283" s="5">
        <v>5.3</v>
      </c>
      <c r="D3283" s="7">
        <v>2010</v>
      </c>
      <c r="E3283" s="7" t="str">
        <f t="shared" si="135"/>
        <v>2010s</v>
      </c>
      <c r="F3283" s="9">
        <v>37481242</v>
      </c>
      <c r="G3283" s="11">
        <v>148</v>
      </c>
      <c r="H3283" s="2" t="s">
        <v>874</v>
      </c>
      <c r="I3283" s="2" t="s">
        <v>3297</v>
      </c>
      <c r="N3283" s="11">
        <v>40654</v>
      </c>
      <c r="O3283" s="11">
        <v>97</v>
      </c>
      <c r="P3283" s="2" t="s">
        <v>18</v>
      </c>
      <c r="Q3283" s="2" t="s">
        <v>19</v>
      </c>
      <c r="R3283" s="14">
        <v>35000000</v>
      </c>
      <c r="S3283" s="9">
        <f t="shared" si="134"/>
        <v>2481242</v>
      </c>
    </row>
    <row r="3284" spans="1:19" ht="13.2">
      <c r="A3284" s="2" t="s">
        <v>2389</v>
      </c>
      <c r="B3284" s="2" t="s">
        <v>3314</v>
      </c>
      <c r="C3284" s="5">
        <v>5.3</v>
      </c>
      <c r="D3284" s="7">
        <v>2005</v>
      </c>
      <c r="E3284" s="7" t="str">
        <f t="shared" si="135"/>
        <v>2000s</v>
      </c>
      <c r="F3284" s="9">
        <v>32048809</v>
      </c>
      <c r="G3284" s="11">
        <v>228</v>
      </c>
      <c r="H3284" s="2" t="s">
        <v>2897</v>
      </c>
      <c r="I3284" s="2" t="s">
        <v>2639</v>
      </c>
      <c r="N3284" s="11">
        <v>94456</v>
      </c>
      <c r="O3284" s="11">
        <v>576</v>
      </c>
      <c r="P3284" s="2" t="s">
        <v>18</v>
      </c>
      <c r="Q3284" s="2" t="s">
        <v>219</v>
      </c>
      <c r="R3284" s="14">
        <v>30000000</v>
      </c>
      <c r="S3284" s="9">
        <f t="shared" si="134"/>
        <v>2048809</v>
      </c>
    </row>
    <row r="3285" spans="1:19" ht="13.2">
      <c r="A3285" s="2" t="s">
        <v>6614</v>
      </c>
      <c r="B3285" s="2" t="s">
        <v>6615</v>
      </c>
      <c r="C3285" s="5">
        <v>5.3</v>
      </c>
      <c r="D3285" s="7">
        <v>2001</v>
      </c>
      <c r="E3285" s="7" t="str">
        <f t="shared" si="135"/>
        <v>2000s</v>
      </c>
      <c r="F3285" s="9">
        <v>6755271</v>
      </c>
      <c r="G3285" s="11">
        <v>56</v>
      </c>
      <c r="H3285" s="2" t="s">
        <v>2554</v>
      </c>
      <c r="I3285" s="2" t="s">
        <v>4274</v>
      </c>
      <c r="N3285" s="11">
        <v>7319</v>
      </c>
      <c r="O3285" s="11">
        <v>131</v>
      </c>
      <c r="P3285" s="2" t="s">
        <v>18</v>
      </c>
      <c r="Q3285" s="2" t="s">
        <v>19</v>
      </c>
      <c r="R3285" s="14">
        <v>5000000</v>
      </c>
      <c r="S3285" s="9">
        <f t="shared" si="134"/>
        <v>1755271</v>
      </c>
    </row>
    <row r="3286" spans="1:19" ht="13.2">
      <c r="A3286" s="2" t="s">
        <v>6946</v>
      </c>
      <c r="B3286" s="2" t="s">
        <v>6947</v>
      </c>
      <c r="C3286" s="5">
        <v>5.3</v>
      </c>
      <c r="D3286" s="7">
        <v>1993</v>
      </c>
      <c r="E3286" s="7" t="str">
        <f t="shared" si="135"/>
        <v>1990s</v>
      </c>
      <c r="F3286" s="9">
        <v>3902679</v>
      </c>
      <c r="G3286" s="11">
        <v>22</v>
      </c>
      <c r="H3286" s="2" t="s">
        <v>3289</v>
      </c>
      <c r="I3286" s="2" t="s">
        <v>2824</v>
      </c>
      <c r="N3286" s="11">
        <v>3943</v>
      </c>
      <c r="O3286" s="11">
        <v>49</v>
      </c>
      <c r="P3286" s="2" t="s">
        <v>18</v>
      </c>
      <c r="Q3286" s="2" t="s">
        <v>19</v>
      </c>
      <c r="R3286" s="14">
        <v>3000000</v>
      </c>
      <c r="S3286" s="9">
        <f t="shared" si="134"/>
        <v>902679</v>
      </c>
    </row>
    <row r="3287" spans="1:19" ht="13.2">
      <c r="A3287" s="2" t="s">
        <v>6948</v>
      </c>
      <c r="B3287" s="2" t="s">
        <v>6949</v>
      </c>
      <c r="C3287" s="5">
        <v>5.3</v>
      </c>
      <c r="D3287" s="7">
        <v>1997</v>
      </c>
      <c r="E3287" s="7" t="str">
        <f t="shared" si="135"/>
        <v>1990s</v>
      </c>
      <c r="F3287" s="9">
        <v>3559990</v>
      </c>
      <c r="G3287" s="11">
        <v>30</v>
      </c>
      <c r="H3287" s="2" t="s">
        <v>555</v>
      </c>
      <c r="I3287" s="2" t="s">
        <v>2706</v>
      </c>
      <c r="N3287" s="11">
        <v>8005</v>
      </c>
      <c r="O3287" s="11">
        <v>49</v>
      </c>
      <c r="P3287" s="2" t="s">
        <v>18</v>
      </c>
      <c r="Q3287" s="2" t="s">
        <v>19</v>
      </c>
      <c r="R3287" s="14">
        <v>3000000</v>
      </c>
      <c r="S3287" s="9">
        <f t="shared" si="134"/>
        <v>559990</v>
      </c>
    </row>
    <row r="3288" spans="1:19" ht="13.2">
      <c r="A3288" s="2" t="s">
        <v>3053</v>
      </c>
      <c r="B3288" s="2" t="s">
        <v>7128</v>
      </c>
      <c r="C3288" s="5">
        <v>5.3</v>
      </c>
      <c r="D3288" s="7">
        <v>2015</v>
      </c>
      <c r="E3288" s="7" t="str">
        <f t="shared" si="135"/>
        <v>2010s</v>
      </c>
      <c r="F3288" s="9">
        <v>2557668</v>
      </c>
      <c r="G3288" s="11">
        <v>39</v>
      </c>
      <c r="H3288" s="2" t="s">
        <v>1093</v>
      </c>
      <c r="I3288" s="2" t="s">
        <v>1052</v>
      </c>
      <c r="N3288" s="11">
        <v>3911</v>
      </c>
      <c r="O3288" s="11">
        <v>22</v>
      </c>
      <c r="P3288" s="2" t="s">
        <v>18</v>
      </c>
      <c r="Q3288" s="2" t="s">
        <v>19</v>
      </c>
      <c r="R3288" s="14">
        <v>2000000</v>
      </c>
      <c r="S3288" s="9">
        <f t="shared" si="134"/>
        <v>557668</v>
      </c>
    </row>
    <row r="3289" spans="1:19" ht="13.2">
      <c r="A3289" s="2" t="s">
        <v>7749</v>
      </c>
      <c r="B3289" s="2" t="s">
        <v>7750</v>
      </c>
      <c r="C3289" s="5">
        <v>5.3</v>
      </c>
      <c r="D3289" s="7">
        <v>1998</v>
      </c>
      <c r="E3289" s="7" t="str">
        <f t="shared" si="135"/>
        <v>1990s</v>
      </c>
      <c r="F3289" s="9">
        <v>536767</v>
      </c>
      <c r="G3289" s="11">
        <v>32</v>
      </c>
      <c r="H3289" s="2" t="s">
        <v>3217</v>
      </c>
      <c r="I3289" s="2" t="s">
        <v>902</v>
      </c>
      <c r="N3289" s="11">
        <v>1622</v>
      </c>
      <c r="O3289" s="11">
        <v>83</v>
      </c>
      <c r="P3289" s="2" t="s">
        <v>18</v>
      </c>
      <c r="Q3289" s="2" t="s">
        <v>19</v>
      </c>
      <c r="R3289" s="14">
        <v>60000</v>
      </c>
      <c r="S3289" s="9">
        <f t="shared" si="134"/>
        <v>476767</v>
      </c>
    </row>
    <row r="3290" spans="1:19" ht="13.2">
      <c r="A3290" s="2" t="s">
        <v>7562</v>
      </c>
      <c r="B3290" s="2" t="s">
        <v>7563</v>
      </c>
      <c r="C3290" s="5">
        <v>5.3</v>
      </c>
      <c r="D3290" s="7">
        <v>2002</v>
      </c>
      <c r="E3290" s="7" t="str">
        <f t="shared" si="135"/>
        <v>2000s</v>
      </c>
      <c r="F3290" s="9">
        <v>243347</v>
      </c>
      <c r="G3290" s="11">
        <v>11</v>
      </c>
      <c r="H3290" s="2" t="s">
        <v>1093</v>
      </c>
      <c r="I3290" s="2" t="s">
        <v>6570</v>
      </c>
      <c r="N3290" s="11">
        <v>553</v>
      </c>
      <c r="O3290" s="11">
        <v>24</v>
      </c>
      <c r="P3290" s="2" t="s">
        <v>18</v>
      </c>
      <c r="Q3290" s="2" t="s">
        <v>19</v>
      </c>
      <c r="R3290" s="14">
        <v>500000</v>
      </c>
      <c r="S3290" s="9">
        <f t="shared" si="134"/>
        <v>-256653</v>
      </c>
    </row>
    <row r="3291" spans="1:19" ht="13.2">
      <c r="A3291" s="2" t="s">
        <v>6447</v>
      </c>
      <c r="B3291" s="2" t="s">
        <v>6448</v>
      </c>
      <c r="C3291" s="5">
        <v>5.3</v>
      </c>
      <c r="D3291" s="7">
        <v>1999</v>
      </c>
      <c r="E3291" s="7" t="str">
        <f t="shared" si="135"/>
        <v>1990s</v>
      </c>
      <c r="F3291" s="9">
        <v>4394936</v>
      </c>
      <c r="G3291" s="11">
        <v>35</v>
      </c>
      <c r="H3291" s="2" t="s">
        <v>1263</v>
      </c>
      <c r="I3291" s="2" t="s">
        <v>1257</v>
      </c>
      <c r="N3291" s="11">
        <v>11439</v>
      </c>
      <c r="O3291" s="11">
        <v>190</v>
      </c>
      <c r="P3291" s="2" t="s">
        <v>18</v>
      </c>
      <c r="Q3291" s="2" t="s">
        <v>431</v>
      </c>
      <c r="R3291" s="14">
        <v>6000000</v>
      </c>
      <c r="S3291" s="9">
        <f t="shared" si="134"/>
        <v>-1605064</v>
      </c>
    </row>
    <row r="3292" spans="1:19" ht="13.2">
      <c r="A3292" s="2" t="s">
        <v>4998</v>
      </c>
      <c r="B3292" s="2" t="s">
        <v>5897</v>
      </c>
      <c r="C3292" s="5">
        <v>5.3</v>
      </c>
      <c r="D3292" s="7">
        <v>2004</v>
      </c>
      <c r="E3292" s="7" t="str">
        <f t="shared" si="135"/>
        <v>2000s</v>
      </c>
      <c r="F3292" s="9">
        <v>8070311</v>
      </c>
      <c r="G3292" s="11">
        <v>52</v>
      </c>
      <c r="H3292" s="2" t="s">
        <v>874</v>
      </c>
      <c r="I3292" s="2" t="s">
        <v>300</v>
      </c>
      <c r="N3292" s="11">
        <v>12706</v>
      </c>
      <c r="O3292" s="11">
        <v>75</v>
      </c>
      <c r="P3292" s="2" t="s">
        <v>18</v>
      </c>
      <c r="Q3292" s="2" t="s">
        <v>19</v>
      </c>
      <c r="R3292" s="14">
        <v>10000000</v>
      </c>
      <c r="S3292" s="9">
        <f t="shared" si="134"/>
        <v>-1929689</v>
      </c>
    </row>
    <row r="3293" spans="1:19" ht="13.2">
      <c r="A3293" s="2" t="s">
        <v>6974</v>
      </c>
      <c r="B3293" s="2" t="s">
        <v>6975</v>
      </c>
      <c r="C3293" s="5">
        <v>5.3</v>
      </c>
      <c r="D3293" s="7">
        <v>2012</v>
      </c>
      <c r="E3293" s="7" t="str">
        <f t="shared" si="135"/>
        <v>2010s</v>
      </c>
      <c r="F3293" s="9">
        <v>418268</v>
      </c>
      <c r="G3293" s="11">
        <v>156</v>
      </c>
      <c r="H3293" s="2" t="s">
        <v>874</v>
      </c>
      <c r="I3293" s="2" t="s">
        <v>48</v>
      </c>
      <c r="N3293" s="11">
        <v>37156</v>
      </c>
      <c r="O3293" s="11">
        <v>129</v>
      </c>
      <c r="P3293" s="2" t="s">
        <v>18</v>
      </c>
      <c r="Q3293" s="2" t="s">
        <v>19</v>
      </c>
      <c r="R3293" s="14">
        <v>3000000</v>
      </c>
      <c r="S3293" s="9">
        <f t="shared" si="134"/>
        <v>-2581732</v>
      </c>
    </row>
    <row r="3294" spans="1:19" ht="13.2">
      <c r="A3294" s="2" t="s">
        <v>792</v>
      </c>
      <c r="B3294" s="2" t="s">
        <v>6976</v>
      </c>
      <c r="C3294" s="5">
        <v>5.3</v>
      </c>
      <c r="D3294" s="7">
        <v>2012</v>
      </c>
      <c r="E3294" s="7" t="str">
        <f t="shared" si="135"/>
        <v>2010s</v>
      </c>
      <c r="F3294" s="9">
        <v>200803</v>
      </c>
      <c r="G3294" s="11">
        <v>82</v>
      </c>
      <c r="H3294" s="2" t="s">
        <v>869</v>
      </c>
      <c r="I3294" s="2" t="s">
        <v>5866</v>
      </c>
      <c r="N3294" s="11">
        <v>7988</v>
      </c>
      <c r="O3294" s="11">
        <v>71</v>
      </c>
      <c r="P3294" s="2" t="s">
        <v>18</v>
      </c>
      <c r="Q3294" s="2" t="s">
        <v>19</v>
      </c>
      <c r="R3294" s="14">
        <v>3000000</v>
      </c>
      <c r="S3294" s="9">
        <f t="shared" si="134"/>
        <v>-2799197</v>
      </c>
    </row>
    <row r="3295" spans="1:19" ht="13.2">
      <c r="A3295" s="2" t="s">
        <v>6153</v>
      </c>
      <c r="B3295" s="2" t="s">
        <v>6154</v>
      </c>
      <c r="C3295" s="5">
        <v>5.3</v>
      </c>
      <c r="D3295" s="7">
        <v>2000</v>
      </c>
      <c r="E3295" s="7" t="str">
        <f t="shared" si="135"/>
        <v>2000s</v>
      </c>
      <c r="F3295" s="9">
        <v>5018450</v>
      </c>
      <c r="G3295" s="11">
        <v>72</v>
      </c>
      <c r="H3295" s="2" t="s">
        <v>1754</v>
      </c>
      <c r="I3295" s="2" t="s">
        <v>1392</v>
      </c>
      <c r="N3295" s="11">
        <v>8546</v>
      </c>
      <c r="O3295" s="11">
        <v>86</v>
      </c>
      <c r="P3295" s="2" t="s">
        <v>18</v>
      </c>
      <c r="Q3295" s="2" t="s">
        <v>19</v>
      </c>
      <c r="R3295" s="14">
        <v>8000000</v>
      </c>
      <c r="S3295" s="9">
        <f t="shared" si="134"/>
        <v>-2981550</v>
      </c>
    </row>
    <row r="3296" spans="1:19" ht="13.2">
      <c r="A3296" s="2" t="s">
        <v>671</v>
      </c>
      <c r="B3296" s="2" t="s">
        <v>4855</v>
      </c>
      <c r="C3296" s="5">
        <v>5.3</v>
      </c>
      <c r="D3296" s="7">
        <v>2009</v>
      </c>
      <c r="E3296" s="7" t="str">
        <f t="shared" si="135"/>
        <v>2000s</v>
      </c>
      <c r="F3296" s="9">
        <v>14793904</v>
      </c>
      <c r="G3296" s="11">
        <v>107</v>
      </c>
      <c r="H3296" s="2" t="s">
        <v>874</v>
      </c>
      <c r="I3296" s="2" t="s">
        <v>1178</v>
      </c>
      <c r="N3296" s="11">
        <v>28209</v>
      </c>
      <c r="O3296" s="11">
        <v>80</v>
      </c>
      <c r="P3296" s="2" t="s">
        <v>18</v>
      </c>
      <c r="Q3296" s="2" t="s">
        <v>161</v>
      </c>
      <c r="R3296" s="14">
        <v>18000000</v>
      </c>
      <c r="S3296" s="9">
        <f t="shared" si="134"/>
        <v>-3206096</v>
      </c>
    </row>
    <row r="3297" spans="1:19" ht="13.2">
      <c r="A3297" s="2" t="s">
        <v>2402</v>
      </c>
      <c r="B3297" s="2" t="s">
        <v>6869</v>
      </c>
      <c r="C3297" s="5">
        <v>5.3</v>
      </c>
      <c r="D3297" s="7">
        <v>2004</v>
      </c>
      <c r="E3297" s="7" t="str">
        <f t="shared" si="135"/>
        <v>2000s</v>
      </c>
      <c r="F3297" s="9">
        <v>96793</v>
      </c>
      <c r="G3297" s="11">
        <v>50</v>
      </c>
      <c r="H3297" s="2" t="s">
        <v>755</v>
      </c>
      <c r="I3297" s="2" t="s">
        <v>381</v>
      </c>
      <c r="N3297" s="11">
        <v>12188</v>
      </c>
      <c r="O3297" s="11">
        <v>135</v>
      </c>
      <c r="P3297" s="2" t="s">
        <v>18</v>
      </c>
      <c r="Q3297" s="2" t="s">
        <v>19</v>
      </c>
      <c r="R3297" s="14">
        <v>3500000</v>
      </c>
      <c r="S3297" s="9">
        <f t="shared" si="134"/>
        <v>-3403207</v>
      </c>
    </row>
    <row r="3298" spans="1:19" ht="13.2">
      <c r="A3298" s="2" t="s">
        <v>3447</v>
      </c>
      <c r="B3298" s="2" t="s">
        <v>3448</v>
      </c>
      <c r="C3298" s="5">
        <v>5.3</v>
      </c>
      <c r="D3298" s="7">
        <v>2000</v>
      </c>
      <c r="E3298" s="7" t="str">
        <f t="shared" si="135"/>
        <v>2000s</v>
      </c>
      <c r="F3298" s="9">
        <v>28927720</v>
      </c>
      <c r="G3298" s="11">
        <v>103</v>
      </c>
      <c r="H3298" s="2" t="s">
        <v>2266</v>
      </c>
      <c r="I3298" s="2" t="s">
        <v>335</v>
      </c>
      <c r="N3298" s="11">
        <v>22220</v>
      </c>
      <c r="O3298" s="11">
        <v>181</v>
      </c>
      <c r="P3298" s="2" t="s">
        <v>18</v>
      </c>
      <c r="Q3298" s="2" t="s">
        <v>19</v>
      </c>
      <c r="R3298" s="14">
        <v>33000000</v>
      </c>
      <c r="S3298" s="9">
        <f t="shared" si="134"/>
        <v>-4072280</v>
      </c>
    </row>
    <row r="3299" spans="1:19" ht="13.2">
      <c r="A3299" s="2" t="s">
        <v>4607</v>
      </c>
      <c r="B3299" s="2" t="s">
        <v>4608</v>
      </c>
      <c r="C3299" s="5">
        <v>5.3</v>
      </c>
      <c r="D3299" s="7">
        <v>2000</v>
      </c>
      <c r="E3299" s="7" t="str">
        <f t="shared" si="135"/>
        <v>2000s</v>
      </c>
      <c r="F3299" s="9">
        <v>15464026</v>
      </c>
      <c r="G3299" s="11">
        <v>81</v>
      </c>
      <c r="H3299" s="2" t="s">
        <v>874</v>
      </c>
      <c r="I3299" s="2" t="s">
        <v>2578</v>
      </c>
      <c r="N3299" s="11">
        <v>23076</v>
      </c>
      <c r="O3299" s="11">
        <v>158</v>
      </c>
      <c r="P3299" s="2" t="s">
        <v>18</v>
      </c>
      <c r="Q3299" s="2" t="s">
        <v>19</v>
      </c>
      <c r="R3299" s="14">
        <v>20000000</v>
      </c>
      <c r="S3299" s="9">
        <f t="shared" si="134"/>
        <v>-4535974</v>
      </c>
    </row>
    <row r="3300" spans="1:19" ht="13.2">
      <c r="A3300" s="2" t="s">
        <v>5268</v>
      </c>
      <c r="B3300" s="2" t="s">
        <v>5269</v>
      </c>
      <c r="C3300" s="5">
        <v>5.3</v>
      </c>
      <c r="D3300" s="7">
        <v>2013</v>
      </c>
      <c r="E3300" s="7" t="str">
        <f t="shared" si="135"/>
        <v>2010s</v>
      </c>
      <c r="F3300" s="9">
        <v>9123834</v>
      </c>
      <c r="G3300" s="11">
        <v>43</v>
      </c>
      <c r="H3300" s="2" t="s">
        <v>874</v>
      </c>
      <c r="I3300" s="2" t="s">
        <v>4135</v>
      </c>
      <c r="N3300" s="11">
        <v>4065</v>
      </c>
      <c r="O3300" s="11">
        <v>33</v>
      </c>
      <c r="P3300" s="2" t="s">
        <v>18</v>
      </c>
      <c r="Q3300" s="2" t="s">
        <v>19</v>
      </c>
      <c r="R3300" s="14">
        <v>15000000</v>
      </c>
      <c r="S3300" s="9">
        <f t="shared" si="134"/>
        <v>-5876166</v>
      </c>
    </row>
    <row r="3301" spans="1:19" ht="13.2">
      <c r="A3301" s="2" t="s">
        <v>5746</v>
      </c>
      <c r="B3301" s="2" t="s">
        <v>5747</v>
      </c>
      <c r="C3301" s="5">
        <v>5.3</v>
      </c>
      <c r="D3301" s="7">
        <v>2002</v>
      </c>
      <c r="E3301" s="7" t="str">
        <f t="shared" si="135"/>
        <v>2000s</v>
      </c>
      <c r="F3301" s="9">
        <v>4814244</v>
      </c>
      <c r="G3301" s="11">
        <v>66</v>
      </c>
      <c r="H3301" s="2" t="s">
        <v>874</v>
      </c>
      <c r="I3301" s="2" t="s">
        <v>418</v>
      </c>
      <c r="N3301" s="11">
        <v>12437</v>
      </c>
      <c r="O3301" s="11">
        <v>107</v>
      </c>
      <c r="P3301" s="2" t="s">
        <v>18</v>
      </c>
      <c r="Q3301" s="2" t="s">
        <v>161</v>
      </c>
      <c r="R3301" s="14">
        <v>11000000</v>
      </c>
      <c r="S3301" s="9">
        <f t="shared" si="134"/>
        <v>-6185756</v>
      </c>
    </row>
    <row r="3302" spans="1:19" ht="13.2">
      <c r="A3302" s="2" t="s">
        <v>5647</v>
      </c>
      <c r="B3302" s="2" t="s">
        <v>5648</v>
      </c>
      <c r="C3302" s="5">
        <v>5.3</v>
      </c>
      <c r="D3302" s="7">
        <v>2003</v>
      </c>
      <c r="E3302" s="7" t="str">
        <f t="shared" si="135"/>
        <v>2000s</v>
      </c>
      <c r="F3302" s="9">
        <v>4717455</v>
      </c>
      <c r="G3302" s="11">
        <v>138</v>
      </c>
      <c r="H3302" s="2" t="s">
        <v>476</v>
      </c>
      <c r="I3302" s="2" t="s">
        <v>1313</v>
      </c>
      <c r="N3302" s="11">
        <v>18632</v>
      </c>
      <c r="O3302" s="11">
        <v>354</v>
      </c>
      <c r="P3302" s="2" t="s">
        <v>18</v>
      </c>
      <c r="Q3302" s="2" t="s">
        <v>219</v>
      </c>
      <c r="R3302" s="14">
        <v>12000000</v>
      </c>
      <c r="S3302" s="9">
        <f t="shared" si="134"/>
        <v>-7282545</v>
      </c>
    </row>
    <row r="3303" spans="1:19" ht="13.2">
      <c r="A3303" s="2" t="s">
        <v>4352</v>
      </c>
      <c r="B3303" s="2" t="s">
        <v>4353</v>
      </c>
      <c r="C3303" s="5">
        <v>5.3</v>
      </c>
      <c r="D3303" s="7">
        <v>2001</v>
      </c>
      <c r="E3303" s="7" t="str">
        <f t="shared" si="135"/>
        <v>2000s</v>
      </c>
      <c r="F3303" s="9">
        <v>14252830</v>
      </c>
      <c r="G3303" s="11">
        <v>93</v>
      </c>
      <c r="H3303" s="2" t="s">
        <v>2904</v>
      </c>
      <c r="I3303" s="2" t="s">
        <v>542</v>
      </c>
      <c r="N3303" s="11">
        <v>18900</v>
      </c>
      <c r="O3303" s="11">
        <v>242</v>
      </c>
      <c r="P3303" s="2" t="s">
        <v>18</v>
      </c>
      <c r="Q3303" s="2" t="s">
        <v>161</v>
      </c>
      <c r="R3303" s="14">
        <v>22000000</v>
      </c>
      <c r="S3303" s="9">
        <f t="shared" si="134"/>
        <v>-7747170</v>
      </c>
    </row>
    <row r="3304" spans="1:19" ht="13.2">
      <c r="A3304" s="2" t="s">
        <v>3705</v>
      </c>
      <c r="B3304" s="2" t="s">
        <v>3707</v>
      </c>
      <c r="C3304" s="5">
        <v>5.3</v>
      </c>
      <c r="D3304" s="7">
        <v>1996</v>
      </c>
      <c r="E3304" s="7" t="str">
        <f t="shared" si="135"/>
        <v>1990s</v>
      </c>
      <c r="F3304" s="9">
        <v>17100000</v>
      </c>
      <c r="G3304" s="11">
        <v>36</v>
      </c>
      <c r="H3304" s="2" t="s">
        <v>3706</v>
      </c>
      <c r="I3304" s="2" t="s">
        <v>284</v>
      </c>
      <c r="N3304" s="11">
        <v>7073</v>
      </c>
      <c r="O3304" s="11">
        <v>29</v>
      </c>
      <c r="P3304" s="2" t="s">
        <v>18</v>
      </c>
      <c r="Q3304" s="2" t="s">
        <v>19</v>
      </c>
      <c r="R3304" s="14">
        <v>25000000</v>
      </c>
      <c r="S3304" s="9">
        <f t="shared" si="134"/>
        <v>-7900000</v>
      </c>
    </row>
    <row r="3305" spans="1:19" ht="13.2">
      <c r="A3305" s="2" t="s">
        <v>6192</v>
      </c>
      <c r="B3305" s="2" t="s">
        <v>6194</v>
      </c>
      <c r="C3305" s="5">
        <v>5.3</v>
      </c>
      <c r="D3305" s="7">
        <v>2014</v>
      </c>
      <c r="E3305" s="7" t="str">
        <f t="shared" si="135"/>
        <v>2010s</v>
      </c>
      <c r="F3305" s="9">
        <v>52961</v>
      </c>
      <c r="G3305" s="11">
        <v>56</v>
      </c>
      <c r="H3305" s="2" t="s">
        <v>1655</v>
      </c>
      <c r="I3305" s="2" t="s">
        <v>6193</v>
      </c>
      <c r="N3305" s="11">
        <v>2103</v>
      </c>
      <c r="O3305" s="11">
        <v>11</v>
      </c>
      <c r="P3305" s="2" t="s">
        <v>18</v>
      </c>
      <c r="Q3305" s="2" t="s">
        <v>1732</v>
      </c>
      <c r="R3305" s="14">
        <v>8000000</v>
      </c>
      <c r="S3305" s="9">
        <f t="shared" si="134"/>
        <v>-7947039</v>
      </c>
    </row>
    <row r="3306" spans="1:19" ht="13.2">
      <c r="A3306" s="2" t="s">
        <v>110</v>
      </c>
      <c r="B3306" s="2" t="s">
        <v>4218</v>
      </c>
      <c r="C3306" s="5">
        <v>5.3</v>
      </c>
      <c r="D3306" s="7">
        <v>2013</v>
      </c>
      <c r="E3306" s="7" t="str">
        <f t="shared" si="135"/>
        <v>2010s</v>
      </c>
      <c r="F3306" s="9">
        <v>16969390</v>
      </c>
      <c r="G3306" s="11">
        <v>336</v>
      </c>
      <c r="H3306" s="2" t="s">
        <v>1093</v>
      </c>
      <c r="I3306" s="2" t="s">
        <v>264</v>
      </c>
      <c r="N3306" s="11">
        <v>80861</v>
      </c>
      <c r="O3306" s="11">
        <v>431</v>
      </c>
      <c r="P3306" s="2" t="s">
        <v>18</v>
      </c>
      <c r="Q3306" s="2" t="s">
        <v>19</v>
      </c>
      <c r="R3306" s="14">
        <v>25000000</v>
      </c>
      <c r="S3306" s="9">
        <f t="shared" si="134"/>
        <v>-8030610</v>
      </c>
    </row>
    <row r="3307" spans="1:19" ht="13.2">
      <c r="A3307" s="2" t="s">
        <v>5273</v>
      </c>
      <c r="B3307" s="2" t="s">
        <v>5274</v>
      </c>
      <c r="C3307" s="5">
        <v>5.3</v>
      </c>
      <c r="D3307" s="7">
        <v>2009</v>
      </c>
      <c r="E3307" s="7" t="str">
        <f t="shared" si="135"/>
        <v>2000s</v>
      </c>
      <c r="F3307" s="9">
        <v>6373693</v>
      </c>
      <c r="G3307" s="11">
        <v>97</v>
      </c>
      <c r="H3307" s="2" t="s">
        <v>874</v>
      </c>
      <c r="I3307" s="2" t="s">
        <v>46</v>
      </c>
      <c r="N3307" s="11">
        <v>11498</v>
      </c>
      <c r="O3307" s="11">
        <v>53</v>
      </c>
      <c r="P3307" s="2" t="s">
        <v>18</v>
      </c>
      <c r="Q3307" s="2" t="s">
        <v>19</v>
      </c>
      <c r="R3307" s="14">
        <v>15000000</v>
      </c>
      <c r="S3307" s="9">
        <f t="shared" si="134"/>
        <v>-8626307</v>
      </c>
    </row>
    <row r="3308" spans="1:19" ht="13.2">
      <c r="A3308" s="2" t="s">
        <v>6512</v>
      </c>
      <c r="B3308" s="2" t="s">
        <v>6513</v>
      </c>
      <c r="C3308" s="5">
        <v>5.3</v>
      </c>
      <c r="D3308" s="7">
        <v>2011</v>
      </c>
      <c r="E3308" s="7" t="str">
        <f t="shared" si="135"/>
        <v>2010s</v>
      </c>
      <c r="F3308" s="9">
        <v>27445</v>
      </c>
      <c r="G3308" s="11">
        <v>48</v>
      </c>
      <c r="H3308" s="2" t="s">
        <v>5110</v>
      </c>
      <c r="I3308" s="2" t="s">
        <v>3360</v>
      </c>
      <c r="N3308" s="11">
        <v>3788</v>
      </c>
      <c r="O3308" s="11">
        <v>31</v>
      </c>
      <c r="P3308" s="2" t="s">
        <v>18</v>
      </c>
      <c r="Q3308" s="2" t="s">
        <v>19</v>
      </c>
      <c r="R3308" s="14">
        <v>9000000</v>
      </c>
      <c r="S3308" s="9">
        <f t="shared" si="134"/>
        <v>-8972555</v>
      </c>
    </row>
    <row r="3309" spans="1:19" ht="13.2">
      <c r="A3309" s="2" t="s">
        <v>5968</v>
      </c>
      <c r="B3309" s="2" t="s">
        <v>5969</v>
      </c>
      <c r="C3309" s="5">
        <v>5.3</v>
      </c>
      <c r="D3309" s="7">
        <v>2007</v>
      </c>
      <c r="E3309" s="7" t="str">
        <f t="shared" si="135"/>
        <v>2000s</v>
      </c>
      <c r="F3309" s="9">
        <v>900926</v>
      </c>
      <c r="G3309" s="11">
        <v>51</v>
      </c>
      <c r="H3309" s="2" t="s">
        <v>869</v>
      </c>
      <c r="I3309" s="2" t="s">
        <v>1735</v>
      </c>
      <c r="N3309" s="11">
        <v>9517</v>
      </c>
      <c r="O3309" s="11">
        <v>46</v>
      </c>
      <c r="P3309" s="2" t="s">
        <v>18</v>
      </c>
      <c r="Q3309" s="2" t="s">
        <v>19</v>
      </c>
      <c r="R3309" s="14">
        <v>10000000</v>
      </c>
      <c r="S3309" s="9">
        <f t="shared" si="134"/>
        <v>-9099074</v>
      </c>
    </row>
    <row r="3310" spans="1:19" ht="13.2">
      <c r="A3310" s="2" t="s">
        <v>324</v>
      </c>
      <c r="B3310" s="2" t="s">
        <v>4719</v>
      </c>
      <c r="C3310" s="5">
        <v>5.3</v>
      </c>
      <c r="D3310" s="7">
        <v>2015</v>
      </c>
      <c r="E3310" s="7" t="str">
        <f t="shared" si="135"/>
        <v>2010s</v>
      </c>
      <c r="F3310" s="9">
        <v>531009</v>
      </c>
      <c r="G3310" s="11">
        <v>131</v>
      </c>
      <c r="H3310" s="2" t="s">
        <v>128</v>
      </c>
      <c r="I3310" s="2" t="s">
        <v>204</v>
      </c>
      <c r="L3310" t="str">
        <f>IF(I3310="Brad Pitt",B3310," ")</f>
        <v>By the Sea </v>
      </c>
      <c r="N3310" s="11">
        <v>7976</v>
      </c>
      <c r="O3310" s="11">
        <v>61</v>
      </c>
      <c r="P3310" s="2" t="s">
        <v>18</v>
      </c>
      <c r="Q3310" s="2" t="s">
        <v>19</v>
      </c>
      <c r="R3310" s="14">
        <v>10000000</v>
      </c>
      <c r="S3310" s="9">
        <f t="shared" si="134"/>
        <v>-9468991</v>
      </c>
    </row>
    <row r="3311" spans="1:19" ht="13.2">
      <c r="A3311" s="2" t="s">
        <v>1976</v>
      </c>
      <c r="B3311" s="2" t="s">
        <v>1977</v>
      </c>
      <c r="C3311" s="5">
        <v>5.3</v>
      </c>
      <c r="D3311" s="7">
        <v>2002</v>
      </c>
      <c r="E3311" s="7" t="str">
        <f t="shared" si="135"/>
        <v>2000s</v>
      </c>
      <c r="F3311" s="9">
        <v>50189179</v>
      </c>
      <c r="G3311" s="11">
        <v>81</v>
      </c>
      <c r="H3311" s="2" t="s">
        <v>986</v>
      </c>
      <c r="I3311" s="2" t="s">
        <v>1870</v>
      </c>
      <c r="N3311" s="11">
        <v>61966</v>
      </c>
      <c r="O3311" s="11">
        <v>207</v>
      </c>
      <c r="P3311" s="2" t="s">
        <v>18</v>
      </c>
      <c r="Q3311" s="2" t="s">
        <v>19</v>
      </c>
      <c r="R3311" s="14">
        <v>60000000</v>
      </c>
      <c r="S3311" s="9">
        <f t="shared" si="134"/>
        <v>-9810821</v>
      </c>
    </row>
    <row r="3312" spans="1:19" ht="13.2">
      <c r="A3312" s="2" t="s">
        <v>4139</v>
      </c>
      <c r="B3312" s="2" t="s">
        <v>4141</v>
      </c>
      <c r="C3312" s="5">
        <v>5.3</v>
      </c>
      <c r="D3312" s="7">
        <v>1996</v>
      </c>
      <c r="E3312" s="7" t="str">
        <f t="shared" si="135"/>
        <v>1990s</v>
      </c>
      <c r="F3312" s="9">
        <v>15091542</v>
      </c>
      <c r="G3312" s="11">
        <v>19</v>
      </c>
      <c r="H3312" s="2" t="s">
        <v>4140</v>
      </c>
      <c r="I3312" s="2" t="s">
        <v>1587</v>
      </c>
      <c r="N3312" s="11">
        <v>4086</v>
      </c>
      <c r="O3312" s="11">
        <v>22</v>
      </c>
      <c r="P3312" s="2" t="s">
        <v>4143</v>
      </c>
      <c r="Q3312" s="2" t="s">
        <v>30</v>
      </c>
      <c r="R3312" s="14">
        <v>25000000</v>
      </c>
      <c r="S3312" s="9">
        <f t="shared" si="134"/>
        <v>-9908458</v>
      </c>
    </row>
    <row r="3313" spans="1:19" ht="13.2">
      <c r="A3313" s="2" t="s">
        <v>2020</v>
      </c>
      <c r="B3313" s="2" t="s">
        <v>3859</v>
      </c>
      <c r="C3313" s="5">
        <v>5.3</v>
      </c>
      <c r="D3313" s="7">
        <v>2006</v>
      </c>
      <c r="E3313" s="7" t="str">
        <f t="shared" si="135"/>
        <v>2000s</v>
      </c>
      <c r="F3313" s="9">
        <v>17324744</v>
      </c>
      <c r="G3313" s="11">
        <v>98</v>
      </c>
      <c r="H3313" s="2" t="s">
        <v>1754</v>
      </c>
      <c r="I3313" s="2" t="s">
        <v>3858</v>
      </c>
      <c r="N3313" s="11">
        <v>44103</v>
      </c>
      <c r="O3313" s="11">
        <v>149</v>
      </c>
      <c r="P3313" s="2" t="s">
        <v>18</v>
      </c>
      <c r="Q3313" s="2" t="s">
        <v>19</v>
      </c>
      <c r="R3313" s="14">
        <v>28000000</v>
      </c>
      <c r="S3313" s="9">
        <f t="shared" si="134"/>
        <v>-10675256</v>
      </c>
    </row>
    <row r="3314" spans="1:19" ht="13.2">
      <c r="A3314" s="2" t="s">
        <v>2165</v>
      </c>
      <c r="B3314" s="2" t="s">
        <v>2989</v>
      </c>
      <c r="C3314" s="5">
        <v>5.3</v>
      </c>
      <c r="D3314" s="7">
        <v>1999</v>
      </c>
      <c r="E3314" s="7" t="str">
        <f t="shared" si="135"/>
        <v>1990s</v>
      </c>
      <c r="F3314" s="9">
        <v>28535768</v>
      </c>
      <c r="G3314" s="11">
        <v>62</v>
      </c>
      <c r="H3314" s="2" t="s">
        <v>869</v>
      </c>
      <c r="I3314" s="2" t="s">
        <v>1974</v>
      </c>
      <c r="N3314" s="11">
        <v>10446</v>
      </c>
      <c r="O3314" s="11">
        <v>105</v>
      </c>
      <c r="P3314" s="2" t="s">
        <v>18</v>
      </c>
      <c r="Q3314" s="2" t="s">
        <v>19</v>
      </c>
      <c r="R3314" s="14">
        <v>40000000</v>
      </c>
      <c r="S3314" s="9">
        <f t="shared" si="134"/>
        <v>-11464232</v>
      </c>
    </row>
    <row r="3315" spans="1:19" ht="13.2">
      <c r="A3315" s="2" t="s">
        <v>1954</v>
      </c>
      <c r="B3315" s="2" t="s">
        <v>4253</v>
      </c>
      <c r="C3315" s="5">
        <v>5.3</v>
      </c>
      <c r="D3315" s="7">
        <v>2000</v>
      </c>
      <c r="E3315" s="7" t="str">
        <f t="shared" si="135"/>
        <v>2000s</v>
      </c>
      <c r="F3315" s="9">
        <v>12372410</v>
      </c>
      <c r="G3315" s="11">
        <v>51</v>
      </c>
      <c r="H3315" s="2" t="s">
        <v>1879</v>
      </c>
      <c r="I3315" s="2" t="s">
        <v>249</v>
      </c>
      <c r="N3315" s="11">
        <v>11709</v>
      </c>
      <c r="O3315" s="11">
        <v>101</v>
      </c>
      <c r="P3315" s="2" t="s">
        <v>18</v>
      </c>
      <c r="Q3315" s="2" t="s">
        <v>19</v>
      </c>
      <c r="R3315" s="14">
        <v>24000000</v>
      </c>
      <c r="S3315" s="9">
        <f t="shared" si="134"/>
        <v>-11627590</v>
      </c>
    </row>
    <row r="3316" spans="1:19" ht="13.2">
      <c r="A3316" s="2" t="s">
        <v>2777</v>
      </c>
      <c r="B3316" s="2" t="s">
        <v>3795</v>
      </c>
      <c r="C3316" s="5">
        <v>5.3</v>
      </c>
      <c r="D3316" s="7">
        <v>2002</v>
      </c>
      <c r="E3316" s="7" t="str">
        <f t="shared" si="135"/>
        <v>2000s</v>
      </c>
      <c r="F3316" s="9">
        <v>16930185</v>
      </c>
      <c r="G3316" s="11">
        <v>64</v>
      </c>
      <c r="H3316" s="2" t="s">
        <v>874</v>
      </c>
      <c r="I3316" s="2" t="s">
        <v>2892</v>
      </c>
      <c r="N3316" s="11">
        <v>14315</v>
      </c>
      <c r="O3316" s="11">
        <v>101</v>
      </c>
      <c r="P3316" s="2" t="s">
        <v>18</v>
      </c>
      <c r="Q3316" s="2" t="s">
        <v>431</v>
      </c>
      <c r="R3316" s="14">
        <v>29000000</v>
      </c>
      <c r="S3316" s="9">
        <f t="shared" si="134"/>
        <v>-12069815</v>
      </c>
    </row>
    <row r="3317" spans="1:19" ht="13.2">
      <c r="A3317" s="2" t="s">
        <v>5293</v>
      </c>
      <c r="B3317" s="2" t="s">
        <v>5294</v>
      </c>
      <c r="C3317" s="5">
        <v>5.3</v>
      </c>
      <c r="D3317" s="7">
        <v>1986</v>
      </c>
      <c r="E3317" s="7" t="str">
        <f t="shared" si="135"/>
        <v>1980s</v>
      </c>
      <c r="F3317" s="9">
        <v>1953732</v>
      </c>
      <c r="G3317" s="11">
        <v>21</v>
      </c>
      <c r="H3317" s="2" t="s">
        <v>720</v>
      </c>
      <c r="I3317" s="2" t="s">
        <v>2879</v>
      </c>
      <c r="N3317" s="11">
        <v>4996</v>
      </c>
      <c r="O3317" s="11">
        <v>62</v>
      </c>
      <c r="P3317" s="2" t="s">
        <v>18</v>
      </c>
      <c r="Q3317" s="2" t="s">
        <v>19</v>
      </c>
      <c r="R3317" s="14">
        <v>15000000</v>
      </c>
      <c r="S3317" s="9">
        <f t="shared" si="134"/>
        <v>-13046268</v>
      </c>
    </row>
    <row r="3318" spans="1:19" ht="13.2">
      <c r="A3318" s="2" t="s">
        <v>4064</v>
      </c>
      <c r="B3318" s="2" t="s">
        <v>4674</v>
      </c>
      <c r="C3318" s="5">
        <v>5.3</v>
      </c>
      <c r="D3318" s="7">
        <v>2008</v>
      </c>
      <c r="E3318" s="7" t="str">
        <f t="shared" si="135"/>
        <v>2000s</v>
      </c>
      <c r="F3318" s="9">
        <v>6563357</v>
      </c>
      <c r="G3318" s="11">
        <v>58</v>
      </c>
      <c r="H3318" s="2" t="s">
        <v>2011</v>
      </c>
      <c r="I3318" s="2" t="s">
        <v>4673</v>
      </c>
      <c r="N3318" s="11">
        <v>18571</v>
      </c>
      <c r="O3318" s="11">
        <v>120</v>
      </c>
      <c r="P3318" s="2" t="s">
        <v>18</v>
      </c>
      <c r="Q3318" s="2" t="s">
        <v>19</v>
      </c>
      <c r="R3318" s="14">
        <v>20000000</v>
      </c>
      <c r="S3318" s="9">
        <f t="shared" si="134"/>
        <v>-13436643</v>
      </c>
    </row>
    <row r="3319" spans="1:19" ht="13.2">
      <c r="A3319" s="2" t="s">
        <v>2807</v>
      </c>
      <c r="B3319" s="2" t="s">
        <v>2809</v>
      </c>
      <c r="C3319" s="5">
        <v>5.3</v>
      </c>
      <c r="D3319" s="7">
        <v>2012</v>
      </c>
      <c r="E3319" s="7" t="str">
        <f t="shared" si="135"/>
        <v>2010s</v>
      </c>
      <c r="F3319" s="9">
        <v>26404753</v>
      </c>
      <c r="G3319" s="11">
        <v>127</v>
      </c>
      <c r="H3319" s="2" t="s">
        <v>808</v>
      </c>
      <c r="I3319" s="2" t="s">
        <v>2801</v>
      </c>
      <c r="N3319" s="11">
        <v>34203</v>
      </c>
      <c r="O3319" s="11">
        <v>169</v>
      </c>
      <c r="P3319" s="2" t="s">
        <v>18</v>
      </c>
      <c r="Q3319" s="2" t="s">
        <v>19</v>
      </c>
      <c r="R3319" s="14">
        <v>40000000</v>
      </c>
      <c r="S3319" s="9">
        <f t="shared" si="134"/>
        <v>-13595247</v>
      </c>
    </row>
    <row r="3320" spans="1:19" ht="13.2">
      <c r="A3320" s="2" t="s">
        <v>474</v>
      </c>
      <c r="B3320" s="2" t="s">
        <v>1667</v>
      </c>
      <c r="C3320" s="5">
        <v>5.3</v>
      </c>
      <c r="D3320" s="7">
        <v>2011</v>
      </c>
      <c r="E3320" s="7" t="str">
        <f t="shared" si="135"/>
        <v>2010s</v>
      </c>
      <c r="F3320" s="9">
        <v>48430355</v>
      </c>
      <c r="G3320" s="11">
        <v>185</v>
      </c>
      <c r="H3320" s="2" t="s">
        <v>1278</v>
      </c>
      <c r="I3320" s="2" t="s">
        <v>259</v>
      </c>
      <c r="N3320" s="11">
        <v>43709</v>
      </c>
      <c r="O3320" s="11">
        <v>141</v>
      </c>
      <c r="P3320" s="2" t="s">
        <v>18</v>
      </c>
      <c r="Q3320" s="2" t="s">
        <v>19</v>
      </c>
      <c r="R3320" s="14">
        <v>70000000</v>
      </c>
      <c r="S3320" s="9">
        <f t="shared" si="134"/>
        <v>-21569645</v>
      </c>
    </row>
    <row r="3321" spans="1:19" ht="13.2">
      <c r="A3321" s="2" t="s">
        <v>3426</v>
      </c>
      <c r="B3321" s="2" t="s">
        <v>3427</v>
      </c>
      <c r="C3321" s="5">
        <v>5.3</v>
      </c>
      <c r="D3321" s="7">
        <v>1999</v>
      </c>
      <c r="E3321" s="7" t="str">
        <f t="shared" si="135"/>
        <v>1990s</v>
      </c>
      <c r="F3321" s="9">
        <v>10654581</v>
      </c>
      <c r="G3321" s="11">
        <v>107</v>
      </c>
      <c r="H3321" s="2" t="s">
        <v>1344</v>
      </c>
      <c r="I3321" s="2" t="s">
        <v>23</v>
      </c>
      <c r="N3321" s="11">
        <v>45497</v>
      </c>
      <c r="O3321" s="11">
        <v>260</v>
      </c>
      <c r="P3321" s="2" t="s">
        <v>18</v>
      </c>
      <c r="Q3321" s="2" t="s">
        <v>19</v>
      </c>
      <c r="R3321" s="14">
        <v>34000000</v>
      </c>
      <c r="S3321" s="9">
        <f t="shared" si="134"/>
        <v>-23345419</v>
      </c>
    </row>
    <row r="3322" spans="1:19" ht="13.2">
      <c r="A3322" s="2" t="s">
        <v>4242</v>
      </c>
      <c r="B3322" s="2" t="s">
        <v>4243</v>
      </c>
      <c r="C3322" s="5">
        <v>5.3</v>
      </c>
      <c r="D3322" s="7">
        <v>2001</v>
      </c>
      <c r="E3322" s="7" t="str">
        <f t="shared" si="135"/>
        <v>2000s</v>
      </c>
      <c r="F3322" s="9">
        <v>20218</v>
      </c>
      <c r="G3322" s="11">
        <v>45</v>
      </c>
      <c r="H3322" s="2" t="s">
        <v>245</v>
      </c>
      <c r="I3322" s="2" t="s">
        <v>2737</v>
      </c>
      <c r="N3322" s="11">
        <v>5431</v>
      </c>
      <c r="O3322" s="11">
        <v>50</v>
      </c>
      <c r="P3322" s="2" t="s">
        <v>18</v>
      </c>
      <c r="Q3322" s="2" t="s">
        <v>19</v>
      </c>
      <c r="R3322" s="14">
        <v>24000000</v>
      </c>
      <c r="S3322" s="9">
        <f t="shared" si="134"/>
        <v>-23979782</v>
      </c>
    </row>
    <row r="3323" spans="1:19" ht="13.2">
      <c r="A3323" s="2" t="s">
        <v>2689</v>
      </c>
      <c r="B3323" s="2" t="s">
        <v>2691</v>
      </c>
      <c r="C3323" s="5">
        <v>5.3</v>
      </c>
      <c r="D3323" s="7">
        <v>1996</v>
      </c>
      <c r="E3323" s="7" t="str">
        <f t="shared" si="135"/>
        <v>1990s</v>
      </c>
      <c r="F3323" s="9">
        <v>20400913</v>
      </c>
      <c r="G3323" s="11">
        <v>39</v>
      </c>
      <c r="H3323" s="2" t="s">
        <v>1724</v>
      </c>
      <c r="I3323" s="2" t="s">
        <v>2690</v>
      </c>
      <c r="N3323" s="11">
        <v>15455</v>
      </c>
      <c r="O3323" s="11">
        <v>80</v>
      </c>
      <c r="P3323" s="2" t="s">
        <v>18</v>
      </c>
      <c r="Q3323" s="2" t="s">
        <v>19</v>
      </c>
      <c r="R3323" s="14">
        <v>45000000</v>
      </c>
      <c r="S3323" s="9">
        <f t="shared" si="134"/>
        <v>-24599087</v>
      </c>
    </row>
    <row r="3324" spans="1:19" ht="13.2">
      <c r="A3324" s="2" t="s">
        <v>1056</v>
      </c>
      <c r="B3324" s="2" t="s">
        <v>1058</v>
      </c>
      <c r="C3324" s="5">
        <v>5.3</v>
      </c>
      <c r="D3324" s="7">
        <v>2013</v>
      </c>
      <c r="E3324" s="7" t="str">
        <f t="shared" si="135"/>
        <v>2010s</v>
      </c>
      <c r="F3324" s="9">
        <v>67344392</v>
      </c>
      <c r="G3324" s="11">
        <v>412</v>
      </c>
      <c r="H3324" s="2" t="s">
        <v>33</v>
      </c>
      <c r="I3324" s="2" t="s">
        <v>539</v>
      </c>
      <c r="N3324" s="11">
        <v>165618</v>
      </c>
      <c r="O3324" s="11">
        <v>503</v>
      </c>
      <c r="P3324" s="2" t="s">
        <v>18</v>
      </c>
      <c r="Q3324" s="2" t="s">
        <v>19</v>
      </c>
      <c r="R3324" s="14">
        <v>92000000</v>
      </c>
      <c r="S3324" s="9">
        <f t="shared" si="134"/>
        <v>-24655608</v>
      </c>
    </row>
    <row r="3325" spans="1:19" ht="13.2">
      <c r="A3325" s="2" t="s">
        <v>3127</v>
      </c>
      <c r="B3325" s="2" t="s">
        <v>3511</v>
      </c>
      <c r="C3325" s="5">
        <v>5.3</v>
      </c>
      <c r="D3325" s="7">
        <v>1996</v>
      </c>
      <c r="E3325" s="7" t="str">
        <f t="shared" si="135"/>
        <v>1990s</v>
      </c>
      <c r="F3325" s="9">
        <v>4357000</v>
      </c>
      <c r="G3325" s="11">
        <v>15</v>
      </c>
      <c r="H3325" s="2" t="s">
        <v>297</v>
      </c>
      <c r="I3325" s="2" t="s">
        <v>1123</v>
      </c>
      <c r="N3325" s="11">
        <v>5176</v>
      </c>
      <c r="O3325" s="11">
        <v>30</v>
      </c>
      <c r="P3325" s="2" t="s">
        <v>18</v>
      </c>
      <c r="Q3325" s="2" t="s">
        <v>19</v>
      </c>
      <c r="R3325" s="14">
        <v>30000000</v>
      </c>
      <c r="S3325" s="9">
        <f t="shared" si="134"/>
        <v>-25643000</v>
      </c>
    </row>
    <row r="3326" spans="1:19" ht="13.2">
      <c r="A3326" s="2" t="s">
        <v>2467</v>
      </c>
      <c r="B3326" s="2" t="s">
        <v>3218</v>
      </c>
      <c r="C3326" s="5">
        <v>5.3</v>
      </c>
      <c r="D3326" s="7">
        <v>2000</v>
      </c>
      <c r="E3326" s="7" t="str">
        <f t="shared" si="135"/>
        <v>2000s</v>
      </c>
      <c r="F3326" s="9">
        <v>2954405</v>
      </c>
      <c r="G3326" s="11">
        <v>63</v>
      </c>
      <c r="H3326" s="2" t="s">
        <v>3217</v>
      </c>
      <c r="I3326" s="2" t="s">
        <v>1970</v>
      </c>
      <c r="N3326" s="11">
        <v>1977</v>
      </c>
      <c r="O3326" s="11">
        <v>64</v>
      </c>
      <c r="P3326" s="2" t="s">
        <v>18</v>
      </c>
      <c r="Q3326" s="2" t="s">
        <v>19</v>
      </c>
      <c r="R3326" s="14">
        <v>36000000</v>
      </c>
      <c r="S3326" s="9">
        <f t="shared" si="134"/>
        <v>-33045595</v>
      </c>
    </row>
    <row r="3327" spans="1:19" ht="13.2">
      <c r="A3327" s="2" t="s">
        <v>2207</v>
      </c>
      <c r="B3327" s="2" t="s">
        <v>3110</v>
      </c>
      <c r="C3327" s="5">
        <v>5.3</v>
      </c>
      <c r="D3327" s="7">
        <v>2004</v>
      </c>
      <c r="E3327" s="7" t="str">
        <f t="shared" si="135"/>
        <v>2000s</v>
      </c>
      <c r="F3327" s="9">
        <v>5881504</v>
      </c>
      <c r="G3327" s="11">
        <v>76</v>
      </c>
      <c r="H3327" s="2" t="s">
        <v>3109</v>
      </c>
      <c r="I3327" s="2" t="s">
        <v>2723</v>
      </c>
      <c r="N3327" s="11">
        <v>5917</v>
      </c>
      <c r="O3327" s="11">
        <v>50</v>
      </c>
      <c r="P3327" s="2" t="s">
        <v>18</v>
      </c>
      <c r="Q3327" s="2" t="s">
        <v>19</v>
      </c>
      <c r="R3327" s="14">
        <v>39000000</v>
      </c>
      <c r="S3327" s="9">
        <f t="shared" si="134"/>
        <v>-33118496</v>
      </c>
    </row>
    <row r="3328" spans="1:19" ht="13.2">
      <c r="A3328" s="2" t="s">
        <v>1384</v>
      </c>
      <c r="B3328" s="2" t="s">
        <v>1386</v>
      </c>
      <c r="C3328" s="5">
        <v>5.3</v>
      </c>
      <c r="D3328" s="7">
        <v>2000</v>
      </c>
      <c r="E3328" s="7" t="str">
        <f t="shared" si="135"/>
        <v>2000s</v>
      </c>
      <c r="F3328" s="9">
        <v>39442871</v>
      </c>
      <c r="G3328" s="11">
        <v>87</v>
      </c>
      <c r="H3328" s="2" t="s">
        <v>1385</v>
      </c>
      <c r="I3328" s="2" t="s">
        <v>1119</v>
      </c>
      <c r="N3328" s="11">
        <v>80639</v>
      </c>
      <c r="O3328" s="11">
        <v>237</v>
      </c>
      <c r="P3328" s="2" t="s">
        <v>18</v>
      </c>
      <c r="Q3328" s="2" t="s">
        <v>19</v>
      </c>
      <c r="R3328" s="14">
        <v>80000000</v>
      </c>
      <c r="S3328" s="9">
        <f t="shared" si="134"/>
        <v>-40557129</v>
      </c>
    </row>
    <row r="3329" spans="1:19" ht="13.2">
      <c r="A3329" s="2" t="s">
        <v>1540</v>
      </c>
      <c r="B3329" s="2" t="s">
        <v>1541</v>
      </c>
      <c r="C3329" s="5">
        <v>5.3</v>
      </c>
      <c r="D3329" s="7">
        <v>2003</v>
      </c>
      <c r="E3329" s="7" t="str">
        <f t="shared" si="135"/>
        <v>2000s</v>
      </c>
      <c r="F3329" s="9">
        <v>30013346</v>
      </c>
      <c r="G3329" s="11">
        <v>132</v>
      </c>
      <c r="H3329" s="2" t="s">
        <v>245</v>
      </c>
      <c r="I3329" s="2" t="s">
        <v>231</v>
      </c>
      <c r="N3329" s="11">
        <v>31293</v>
      </c>
      <c r="O3329" s="11">
        <v>254</v>
      </c>
      <c r="P3329" s="2" t="s">
        <v>18</v>
      </c>
      <c r="Q3329" s="2" t="s">
        <v>19</v>
      </c>
      <c r="R3329" s="14">
        <v>75000000</v>
      </c>
      <c r="S3329" s="9">
        <f t="shared" si="134"/>
        <v>-44986654</v>
      </c>
    </row>
    <row r="3330" spans="1:19" ht="13.2">
      <c r="A3330" s="2" t="s">
        <v>977</v>
      </c>
      <c r="B3330" s="2" t="s">
        <v>979</v>
      </c>
      <c r="C3330" s="5">
        <v>5.3</v>
      </c>
      <c r="D3330" s="7">
        <v>2015</v>
      </c>
      <c r="E3330" s="7" t="str">
        <f t="shared" si="135"/>
        <v>2010s</v>
      </c>
      <c r="F3330" s="9">
        <v>28772222</v>
      </c>
      <c r="G3330" s="11">
        <v>163</v>
      </c>
      <c r="H3330" s="2" t="s">
        <v>978</v>
      </c>
      <c r="I3330" s="2" t="s">
        <v>230</v>
      </c>
      <c r="N3330" s="11">
        <v>33953</v>
      </c>
      <c r="O3330" s="11">
        <v>163</v>
      </c>
      <c r="P3330" s="2" t="s">
        <v>18</v>
      </c>
      <c r="Q3330" s="2" t="s">
        <v>19</v>
      </c>
      <c r="R3330" s="14">
        <v>105000000</v>
      </c>
      <c r="S3330" s="9">
        <f t="shared" ref="S3330:S3393" si="136">F3330-R3330</f>
        <v>-76227778</v>
      </c>
    </row>
    <row r="3331" spans="1:19" ht="13.2">
      <c r="A3331" s="2" t="s">
        <v>749</v>
      </c>
      <c r="B3331" s="2" t="s">
        <v>752</v>
      </c>
      <c r="C3331" s="5">
        <v>5.3</v>
      </c>
      <c r="D3331" s="7">
        <v>2010</v>
      </c>
      <c r="E3331" s="7" t="str">
        <f t="shared" ref="E3331:E3394" si="137">LEFT(D3331,3)&amp;"0s"</f>
        <v>2010s</v>
      </c>
      <c r="F3331" s="9">
        <v>30212620</v>
      </c>
      <c r="G3331" s="11">
        <v>168</v>
      </c>
      <c r="H3331" s="2" t="s">
        <v>750</v>
      </c>
      <c r="I3331" s="2" t="s">
        <v>751</v>
      </c>
      <c r="N3331" s="11">
        <v>35066</v>
      </c>
      <c r="O3331" s="11">
        <v>196</v>
      </c>
      <c r="P3331" s="2" t="s">
        <v>18</v>
      </c>
      <c r="Q3331" s="2" t="s">
        <v>19</v>
      </c>
      <c r="R3331" s="14">
        <v>120000000</v>
      </c>
      <c r="S3331" s="9">
        <f t="shared" si="136"/>
        <v>-89787380</v>
      </c>
    </row>
    <row r="3332" spans="1:19" ht="13.2">
      <c r="A3332" s="2" t="s">
        <v>1881</v>
      </c>
      <c r="B3332" s="2" t="s">
        <v>2154</v>
      </c>
      <c r="C3332" s="5">
        <v>5.2</v>
      </c>
      <c r="D3332" s="7">
        <v>2007</v>
      </c>
      <c r="E3332" s="7" t="str">
        <f t="shared" si="137"/>
        <v>2000s</v>
      </c>
      <c r="F3332" s="9">
        <v>217326336</v>
      </c>
      <c r="G3332" s="11">
        <v>131</v>
      </c>
      <c r="H3332" s="2" t="s">
        <v>1632</v>
      </c>
      <c r="I3332" s="2" t="s">
        <v>1114</v>
      </c>
      <c r="N3332" s="11">
        <v>57276</v>
      </c>
      <c r="O3332" s="11">
        <v>146</v>
      </c>
      <c r="P3332" s="2" t="s">
        <v>18</v>
      </c>
      <c r="Q3332" s="2" t="s">
        <v>19</v>
      </c>
      <c r="R3332" s="14">
        <v>60000000</v>
      </c>
      <c r="S3332" s="9">
        <f t="shared" si="136"/>
        <v>157326336</v>
      </c>
    </row>
    <row r="3333" spans="1:19" ht="13.2">
      <c r="A3333" s="2" t="s">
        <v>2796</v>
      </c>
      <c r="B3333" s="2" t="s">
        <v>3191</v>
      </c>
      <c r="C3333" s="5">
        <v>5.2</v>
      </c>
      <c r="D3333" s="7">
        <v>2008</v>
      </c>
      <c r="E3333" s="7" t="str">
        <f t="shared" si="137"/>
        <v>2000s</v>
      </c>
      <c r="F3333" s="9">
        <v>191449475</v>
      </c>
      <c r="G3333" s="11">
        <v>350</v>
      </c>
      <c r="H3333" s="2" t="s">
        <v>384</v>
      </c>
      <c r="I3333" s="2" t="s">
        <v>318</v>
      </c>
      <c r="N3333" s="11">
        <v>348010</v>
      </c>
      <c r="O3333" s="11">
        <v>1535</v>
      </c>
      <c r="P3333" s="2" t="s">
        <v>18</v>
      </c>
      <c r="Q3333" s="2" t="s">
        <v>19</v>
      </c>
      <c r="R3333" s="14">
        <v>37000000</v>
      </c>
      <c r="S3333" s="9">
        <f t="shared" si="136"/>
        <v>154449475</v>
      </c>
    </row>
    <row r="3334" spans="1:19" ht="13.2">
      <c r="A3334" s="2" t="s">
        <v>4118</v>
      </c>
      <c r="B3334" s="2" t="s">
        <v>5342</v>
      </c>
      <c r="C3334" s="5">
        <v>5.2</v>
      </c>
      <c r="D3334" s="7">
        <v>2007</v>
      </c>
      <c r="E3334" s="7" t="str">
        <f t="shared" si="137"/>
        <v>2000s</v>
      </c>
      <c r="F3334" s="9">
        <v>61356221</v>
      </c>
      <c r="G3334" s="11">
        <v>86</v>
      </c>
      <c r="H3334" s="2" t="s">
        <v>3442</v>
      </c>
      <c r="I3334" s="2" t="s">
        <v>4665</v>
      </c>
      <c r="N3334" s="11">
        <v>19505</v>
      </c>
      <c r="O3334" s="11">
        <v>162</v>
      </c>
      <c r="P3334" s="2" t="s">
        <v>18</v>
      </c>
      <c r="Q3334" s="2" t="s">
        <v>19</v>
      </c>
      <c r="R3334" s="14">
        <v>14000000</v>
      </c>
      <c r="S3334" s="9">
        <f t="shared" si="136"/>
        <v>47356221</v>
      </c>
    </row>
    <row r="3335" spans="1:19" ht="13.2">
      <c r="A3335" s="2" t="s">
        <v>980</v>
      </c>
      <c r="B3335" s="2" t="s">
        <v>1906</v>
      </c>
      <c r="C3335" s="5">
        <v>5.2</v>
      </c>
      <c r="D3335" s="7">
        <v>2001</v>
      </c>
      <c r="E3335" s="7" t="str">
        <f t="shared" si="137"/>
        <v>2000s</v>
      </c>
      <c r="F3335" s="9">
        <v>93375151</v>
      </c>
      <c r="G3335" s="11">
        <v>105</v>
      </c>
      <c r="H3335" s="2" t="s">
        <v>1268</v>
      </c>
      <c r="I3335" s="2" t="s">
        <v>1905</v>
      </c>
      <c r="N3335" s="11">
        <v>46031</v>
      </c>
      <c r="O3335" s="11">
        <v>235</v>
      </c>
      <c r="P3335" s="2" t="s">
        <v>18</v>
      </c>
      <c r="Q3335" s="2" t="s">
        <v>19</v>
      </c>
      <c r="R3335" s="14">
        <v>60000000</v>
      </c>
      <c r="S3335" s="9">
        <f t="shared" si="136"/>
        <v>33375151</v>
      </c>
    </row>
    <row r="3336" spans="1:19" ht="13.2">
      <c r="A3336" s="2" t="s">
        <v>2672</v>
      </c>
      <c r="B3336" s="2" t="s">
        <v>2899</v>
      </c>
      <c r="C3336" s="5">
        <v>5.2</v>
      </c>
      <c r="D3336" s="7">
        <v>2009</v>
      </c>
      <c r="E3336" s="7" t="str">
        <f t="shared" si="137"/>
        <v>2000s</v>
      </c>
      <c r="F3336" s="9">
        <v>66466372</v>
      </c>
      <c r="G3336" s="11">
        <v>221</v>
      </c>
      <c r="H3336" s="2" t="s">
        <v>2897</v>
      </c>
      <c r="I3336" s="2" t="s">
        <v>2898</v>
      </c>
      <c r="N3336" s="11">
        <v>75345</v>
      </c>
      <c r="O3336" s="11">
        <v>290</v>
      </c>
      <c r="P3336" s="2" t="s">
        <v>18</v>
      </c>
      <c r="Q3336" s="2" t="s">
        <v>19</v>
      </c>
      <c r="R3336" s="14">
        <v>40000000</v>
      </c>
      <c r="S3336" s="9">
        <f t="shared" si="136"/>
        <v>26466372</v>
      </c>
    </row>
    <row r="3337" spans="1:19" ht="13.2">
      <c r="A3337" s="2" t="s">
        <v>1859</v>
      </c>
      <c r="B3337" s="2" t="s">
        <v>2632</v>
      </c>
      <c r="C3337" s="5">
        <v>5.2</v>
      </c>
      <c r="D3337" s="7">
        <v>2001</v>
      </c>
      <c r="E3337" s="7" t="str">
        <f t="shared" si="137"/>
        <v>2000s</v>
      </c>
      <c r="F3337" s="9">
        <v>71277420</v>
      </c>
      <c r="G3337" s="11">
        <v>127</v>
      </c>
      <c r="H3337" s="2" t="s">
        <v>869</v>
      </c>
      <c r="I3337" s="2" t="s">
        <v>1806</v>
      </c>
      <c r="N3337" s="11">
        <v>119590</v>
      </c>
      <c r="O3337" s="11">
        <v>548</v>
      </c>
      <c r="P3337" s="2" t="s">
        <v>18</v>
      </c>
      <c r="Q3337" s="2" t="s">
        <v>19</v>
      </c>
      <c r="R3337" s="14">
        <v>45000000</v>
      </c>
      <c r="S3337" s="9">
        <f t="shared" si="136"/>
        <v>26277420</v>
      </c>
    </row>
    <row r="3338" spans="1:19" ht="13.2">
      <c r="A3338" s="2" t="s">
        <v>1309</v>
      </c>
      <c r="B3338" s="2" t="s">
        <v>3821</v>
      </c>
      <c r="C3338" s="5">
        <v>5.2</v>
      </c>
      <c r="D3338" s="7">
        <v>2001</v>
      </c>
      <c r="E3338" s="7" t="str">
        <f t="shared" si="137"/>
        <v>2000s</v>
      </c>
      <c r="F3338" s="9">
        <v>60400856</v>
      </c>
      <c r="G3338" s="11">
        <v>108</v>
      </c>
      <c r="H3338" s="2" t="s">
        <v>874</v>
      </c>
      <c r="I3338" s="2" t="s">
        <v>373</v>
      </c>
      <c r="N3338" s="11">
        <v>61317</v>
      </c>
      <c r="O3338" s="11">
        <v>229</v>
      </c>
      <c r="P3338" s="2" t="s">
        <v>18</v>
      </c>
      <c r="Q3338" s="2" t="s">
        <v>431</v>
      </c>
      <c r="R3338" s="14">
        <v>35000000</v>
      </c>
      <c r="S3338" s="9">
        <f t="shared" si="136"/>
        <v>25400856</v>
      </c>
    </row>
    <row r="3339" spans="1:19" ht="13.2">
      <c r="A3339" s="2" t="s">
        <v>6551</v>
      </c>
      <c r="B3339" s="2" t="s">
        <v>6552</v>
      </c>
      <c r="C3339" s="5">
        <v>5.2</v>
      </c>
      <c r="D3339" s="7">
        <v>2015</v>
      </c>
      <c r="E3339" s="7" t="str">
        <f t="shared" si="137"/>
        <v>2010s</v>
      </c>
      <c r="F3339" s="9">
        <v>25799043</v>
      </c>
      <c r="G3339" s="11">
        <v>152</v>
      </c>
      <c r="H3339" s="2" t="s">
        <v>2057</v>
      </c>
      <c r="I3339" s="2" t="s">
        <v>179</v>
      </c>
      <c r="N3339" s="11">
        <v>28513</v>
      </c>
      <c r="O3339" s="11">
        <v>126</v>
      </c>
      <c r="P3339" s="2" t="s">
        <v>18</v>
      </c>
      <c r="Q3339" s="2" t="s">
        <v>19</v>
      </c>
      <c r="R3339" s="14">
        <v>3300000</v>
      </c>
      <c r="S3339" s="9">
        <f t="shared" si="136"/>
        <v>22499043</v>
      </c>
    </row>
    <row r="3340" spans="1:19" ht="13.2">
      <c r="A3340" s="2" t="s">
        <v>1796</v>
      </c>
      <c r="B3340" s="2" t="s">
        <v>1799</v>
      </c>
      <c r="C3340" s="5">
        <v>5.2</v>
      </c>
      <c r="D3340" s="7">
        <v>2014</v>
      </c>
      <c r="E3340" s="7" t="str">
        <f t="shared" si="137"/>
        <v>2010s</v>
      </c>
      <c r="F3340" s="9">
        <v>85911262</v>
      </c>
      <c r="G3340" s="11">
        <v>176</v>
      </c>
      <c r="H3340" s="2" t="s">
        <v>1797</v>
      </c>
      <c r="I3340" s="2" t="s">
        <v>1798</v>
      </c>
      <c r="N3340" s="11">
        <v>24735</v>
      </c>
      <c r="O3340" s="11">
        <v>213</v>
      </c>
      <c r="P3340" s="2" t="s">
        <v>18</v>
      </c>
      <c r="Q3340" s="2" t="s">
        <v>19</v>
      </c>
      <c r="R3340" s="14">
        <v>65000000</v>
      </c>
      <c r="S3340" s="9">
        <f t="shared" si="136"/>
        <v>20911262</v>
      </c>
    </row>
    <row r="3341" spans="1:19" ht="13.2">
      <c r="A3341" s="2" t="s">
        <v>6125</v>
      </c>
      <c r="B3341" s="2" t="s">
        <v>6127</v>
      </c>
      <c r="C3341" s="5">
        <v>5.2</v>
      </c>
      <c r="D3341" s="7">
        <v>2008</v>
      </c>
      <c r="E3341" s="7" t="str">
        <f t="shared" si="137"/>
        <v>2000s</v>
      </c>
      <c r="F3341" s="9">
        <v>25926543</v>
      </c>
      <c r="G3341" s="11">
        <v>135</v>
      </c>
      <c r="H3341" s="2" t="s">
        <v>1482</v>
      </c>
      <c r="I3341" s="2" t="s">
        <v>6126</v>
      </c>
      <c r="N3341" s="11">
        <v>26609</v>
      </c>
      <c r="O3341" s="11">
        <v>148</v>
      </c>
      <c r="P3341" s="2" t="s">
        <v>18</v>
      </c>
      <c r="Q3341" s="2" t="s">
        <v>19</v>
      </c>
      <c r="R3341" s="14">
        <v>8000000</v>
      </c>
      <c r="S3341" s="9">
        <f t="shared" si="136"/>
        <v>17926543</v>
      </c>
    </row>
    <row r="3342" spans="1:19" ht="13.2">
      <c r="A3342" s="2" t="s">
        <v>5843</v>
      </c>
      <c r="B3342" s="2" t="s">
        <v>5845</v>
      </c>
      <c r="C3342" s="5">
        <v>5.2</v>
      </c>
      <c r="D3342" s="7">
        <v>2015</v>
      </c>
      <c r="E3342" s="7" t="str">
        <f t="shared" si="137"/>
        <v>2010s</v>
      </c>
      <c r="F3342" s="9">
        <v>27736779</v>
      </c>
      <c r="G3342" s="11">
        <v>189</v>
      </c>
      <c r="H3342" s="2" t="s">
        <v>1482</v>
      </c>
      <c r="I3342" s="2" t="s">
        <v>5844</v>
      </c>
      <c r="N3342" s="11">
        <v>25210</v>
      </c>
      <c r="O3342" s="11">
        <v>126</v>
      </c>
      <c r="P3342" s="2" t="s">
        <v>18</v>
      </c>
      <c r="Q3342" s="2" t="s">
        <v>19</v>
      </c>
      <c r="R3342" s="14">
        <v>10000000</v>
      </c>
      <c r="S3342" s="9">
        <f t="shared" si="136"/>
        <v>17736779</v>
      </c>
    </row>
    <row r="3343" spans="1:19" ht="13.2">
      <c r="A3343" s="2" t="s">
        <v>2907</v>
      </c>
      <c r="B3343" s="2" t="s">
        <v>2909</v>
      </c>
      <c r="C3343" s="5">
        <v>5.2</v>
      </c>
      <c r="D3343" s="7">
        <v>1997</v>
      </c>
      <c r="E3343" s="7" t="str">
        <f t="shared" si="137"/>
        <v>1990s</v>
      </c>
      <c r="F3343" s="9">
        <v>54967359</v>
      </c>
      <c r="G3343" s="11">
        <v>70</v>
      </c>
      <c r="H3343" s="2" t="s">
        <v>2635</v>
      </c>
      <c r="I3343" s="2" t="s">
        <v>2908</v>
      </c>
      <c r="N3343" s="11">
        <v>52805</v>
      </c>
      <c r="O3343" s="11">
        <v>209</v>
      </c>
      <c r="P3343" s="2" t="s">
        <v>18</v>
      </c>
      <c r="Q3343" s="2" t="s">
        <v>19</v>
      </c>
      <c r="R3343" s="14">
        <v>40000000</v>
      </c>
      <c r="S3343" s="9">
        <f t="shared" si="136"/>
        <v>14967359</v>
      </c>
    </row>
    <row r="3344" spans="1:19" ht="13.2">
      <c r="A3344" s="2" t="s">
        <v>4055</v>
      </c>
      <c r="B3344" s="2" t="s">
        <v>4056</v>
      </c>
      <c r="C3344" s="5">
        <v>5.2</v>
      </c>
      <c r="D3344" s="7">
        <v>2002</v>
      </c>
      <c r="E3344" s="7" t="str">
        <f t="shared" si="137"/>
        <v>2000s</v>
      </c>
      <c r="F3344" s="9">
        <v>39880476</v>
      </c>
      <c r="G3344" s="11">
        <v>38</v>
      </c>
      <c r="H3344" s="2" t="s">
        <v>164</v>
      </c>
      <c r="I3344" s="2" t="s">
        <v>663</v>
      </c>
      <c r="N3344" s="11">
        <v>12218</v>
      </c>
      <c r="O3344" s="11">
        <v>33</v>
      </c>
      <c r="P3344" s="2" t="s">
        <v>18</v>
      </c>
      <c r="Q3344" s="2" t="s">
        <v>19</v>
      </c>
      <c r="R3344" s="14">
        <v>25000000</v>
      </c>
      <c r="S3344" s="9">
        <f t="shared" si="136"/>
        <v>14880476</v>
      </c>
    </row>
    <row r="3345" spans="1:19" ht="13.2">
      <c r="A3345" s="2" t="s">
        <v>2050</v>
      </c>
      <c r="B3345" s="2" t="s">
        <v>3952</v>
      </c>
      <c r="C3345" s="5">
        <v>5.2</v>
      </c>
      <c r="D3345" s="7">
        <v>2010</v>
      </c>
      <c r="E3345" s="7" t="str">
        <f t="shared" si="137"/>
        <v>2010s</v>
      </c>
      <c r="F3345" s="9">
        <v>40168080</v>
      </c>
      <c r="G3345" s="11">
        <v>226</v>
      </c>
      <c r="H3345" s="2" t="s">
        <v>1678</v>
      </c>
      <c r="I3345" s="2" t="s">
        <v>309</v>
      </c>
      <c r="N3345" s="11">
        <v>80870</v>
      </c>
      <c r="O3345" s="11">
        <v>315</v>
      </c>
      <c r="P3345" s="2" t="s">
        <v>18</v>
      </c>
      <c r="Q3345" s="2" t="s">
        <v>19</v>
      </c>
      <c r="R3345" s="14">
        <v>26000000</v>
      </c>
      <c r="S3345" s="9">
        <f t="shared" si="136"/>
        <v>14168080</v>
      </c>
    </row>
    <row r="3346" spans="1:19" ht="13.2">
      <c r="A3346" s="2" t="s">
        <v>2384</v>
      </c>
      <c r="B3346" s="2" t="s">
        <v>2385</v>
      </c>
      <c r="C3346" s="5">
        <v>5.2</v>
      </c>
      <c r="D3346" s="7">
        <v>2004</v>
      </c>
      <c r="E3346" s="7" t="str">
        <f t="shared" si="137"/>
        <v>2000s</v>
      </c>
      <c r="F3346" s="9">
        <v>73701902</v>
      </c>
      <c r="G3346" s="11">
        <v>105</v>
      </c>
      <c r="H3346" s="2" t="s">
        <v>1492</v>
      </c>
      <c r="I3346" s="2" t="s">
        <v>904</v>
      </c>
      <c r="N3346" s="11">
        <v>27548</v>
      </c>
      <c r="O3346" s="11">
        <v>209</v>
      </c>
      <c r="P3346" s="2" t="s">
        <v>18</v>
      </c>
      <c r="Q3346" s="2" t="s">
        <v>19</v>
      </c>
      <c r="R3346" s="14">
        <v>60000000</v>
      </c>
      <c r="S3346" s="9">
        <f t="shared" si="136"/>
        <v>13701902</v>
      </c>
    </row>
    <row r="3347" spans="1:19" ht="13.2">
      <c r="A3347" s="2" t="s">
        <v>1330</v>
      </c>
      <c r="B3347" s="2" t="s">
        <v>1332</v>
      </c>
      <c r="C3347" s="5">
        <v>5.2</v>
      </c>
      <c r="D3347" s="7">
        <v>1997</v>
      </c>
      <c r="E3347" s="7" t="str">
        <f t="shared" si="137"/>
        <v>1990s</v>
      </c>
      <c r="F3347" s="9">
        <v>92969824</v>
      </c>
      <c r="G3347" s="11">
        <v>53</v>
      </c>
      <c r="H3347" s="2" t="s">
        <v>1331</v>
      </c>
      <c r="I3347" s="2" t="s">
        <v>456</v>
      </c>
      <c r="N3347" s="11">
        <v>63625</v>
      </c>
      <c r="O3347" s="11">
        <v>64</v>
      </c>
      <c r="P3347" s="2" t="s">
        <v>18</v>
      </c>
      <c r="Q3347" s="2" t="s">
        <v>19</v>
      </c>
      <c r="R3347" s="14">
        <v>80000000</v>
      </c>
      <c r="S3347" s="9">
        <f t="shared" si="136"/>
        <v>12969824</v>
      </c>
    </row>
    <row r="3348" spans="1:19" ht="13.2">
      <c r="A3348" s="2" t="s">
        <v>6596</v>
      </c>
      <c r="B3348" s="2" t="s">
        <v>6597</v>
      </c>
      <c r="C3348" s="5">
        <v>5.2</v>
      </c>
      <c r="D3348" s="7">
        <v>2011</v>
      </c>
      <c r="E3348" s="7" t="str">
        <f t="shared" si="137"/>
        <v>2010s</v>
      </c>
      <c r="F3348" s="9">
        <v>17683670</v>
      </c>
      <c r="G3348" s="11">
        <v>228</v>
      </c>
      <c r="H3348" s="2" t="s">
        <v>2034</v>
      </c>
      <c r="I3348" s="2" t="s">
        <v>1804</v>
      </c>
      <c r="N3348" s="11">
        <v>47227</v>
      </c>
      <c r="O3348" s="11">
        <v>323</v>
      </c>
      <c r="P3348" s="2" t="s">
        <v>18</v>
      </c>
      <c r="Q3348" s="2" t="s">
        <v>19</v>
      </c>
      <c r="R3348" s="14">
        <v>5000000</v>
      </c>
      <c r="S3348" s="9">
        <f t="shared" si="136"/>
        <v>12683670</v>
      </c>
    </row>
    <row r="3349" spans="1:19" ht="13.2">
      <c r="A3349" s="2" t="s">
        <v>1639</v>
      </c>
      <c r="B3349" s="2" t="s">
        <v>3956</v>
      </c>
      <c r="C3349" s="5">
        <v>5.2</v>
      </c>
      <c r="D3349" s="7">
        <v>2002</v>
      </c>
      <c r="E3349" s="7" t="str">
        <f t="shared" si="137"/>
        <v>2000s</v>
      </c>
      <c r="F3349" s="9">
        <v>36985501</v>
      </c>
      <c r="G3349" s="11">
        <v>69</v>
      </c>
      <c r="H3349" s="2" t="s">
        <v>3955</v>
      </c>
      <c r="I3349" s="2" t="s">
        <v>1474</v>
      </c>
      <c r="N3349" s="11">
        <v>11212</v>
      </c>
      <c r="O3349" s="11">
        <v>94</v>
      </c>
      <c r="P3349" s="2" t="s">
        <v>18</v>
      </c>
      <c r="Q3349" s="2" t="s">
        <v>19</v>
      </c>
      <c r="R3349" s="14">
        <v>26000000</v>
      </c>
      <c r="S3349" s="9">
        <f t="shared" si="136"/>
        <v>10985501</v>
      </c>
    </row>
    <row r="3350" spans="1:19" ht="13.2">
      <c r="A3350" s="2" t="s">
        <v>6422</v>
      </c>
      <c r="B3350" s="2" t="s">
        <v>6423</v>
      </c>
      <c r="C3350" s="5">
        <v>5.2</v>
      </c>
      <c r="D3350" s="7">
        <v>1989</v>
      </c>
      <c r="E3350" s="7" t="str">
        <f t="shared" si="137"/>
        <v>1980s</v>
      </c>
      <c r="F3350" s="9">
        <v>11642254</v>
      </c>
      <c r="G3350" s="11">
        <v>137</v>
      </c>
      <c r="H3350" s="2" t="s">
        <v>2554</v>
      </c>
      <c r="I3350" s="2" t="s">
        <v>4262</v>
      </c>
      <c r="N3350" s="11">
        <v>22929</v>
      </c>
      <c r="O3350" s="11">
        <v>287</v>
      </c>
      <c r="P3350" s="2" t="s">
        <v>18</v>
      </c>
      <c r="Q3350" s="2" t="s">
        <v>19</v>
      </c>
      <c r="R3350" s="14">
        <v>3000000</v>
      </c>
      <c r="S3350" s="9">
        <f t="shared" si="136"/>
        <v>8642254</v>
      </c>
    </row>
    <row r="3351" spans="1:19" ht="13.2">
      <c r="A3351" s="2" t="s">
        <v>723</v>
      </c>
      <c r="B3351" s="2" t="s">
        <v>725</v>
      </c>
      <c r="C3351" s="5">
        <v>5.2</v>
      </c>
      <c r="D3351" s="7">
        <v>2007</v>
      </c>
      <c r="E3351" s="7" t="str">
        <f t="shared" si="137"/>
        <v>2000s</v>
      </c>
      <c r="F3351" s="9">
        <v>115802596</v>
      </c>
      <c r="G3351" s="11">
        <v>276</v>
      </c>
      <c r="H3351" s="2" t="s">
        <v>724</v>
      </c>
      <c r="I3351" s="2" t="s">
        <v>395</v>
      </c>
      <c r="N3351" s="11">
        <v>182661</v>
      </c>
      <c r="O3351" s="11">
        <v>681</v>
      </c>
      <c r="P3351" s="2" t="s">
        <v>18</v>
      </c>
      <c r="Q3351" s="2" t="s">
        <v>19</v>
      </c>
      <c r="R3351" s="14">
        <v>110000000</v>
      </c>
      <c r="S3351" s="9">
        <f t="shared" si="136"/>
        <v>5802596</v>
      </c>
    </row>
    <row r="3352" spans="1:19" ht="13.2">
      <c r="A3352" s="2" t="s">
        <v>847</v>
      </c>
      <c r="B3352" s="2" t="s">
        <v>1360</v>
      </c>
      <c r="C3352" s="5">
        <v>5.2</v>
      </c>
      <c r="D3352" s="7">
        <v>2011</v>
      </c>
      <c r="E3352" s="7" t="str">
        <f t="shared" si="137"/>
        <v>2010s</v>
      </c>
      <c r="F3352" s="9">
        <v>80360866</v>
      </c>
      <c r="G3352" s="11">
        <v>178</v>
      </c>
      <c r="H3352" s="2" t="s">
        <v>1359</v>
      </c>
      <c r="I3352" s="2" t="s">
        <v>542</v>
      </c>
      <c r="N3352" s="11">
        <v>44662</v>
      </c>
      <c r="O3352" s="11">
        <v>127</v>
      </c>
      <c r="P3352" s="2" t="s">
        <v>18</v>
      </c>
      <c r="Q3352" s="2" t="s">
        <v>19</v>
      </c>
      <c r="R3352" s="14">
        <v>80000000</v>
      </c>
      <c r="S3352" s="9">
        <f t="shared" si="136"/>
        <v>360866</v>
      </c>
    </row>
    <row r="3353" spans="1:19" ht="13.2">
      <c r="A3353" s="2" t="s">
        <v>6855</v>
      </c>
      <c r="B3353" s="2" t="s">
        <v>6857</v>
      </c>
      <c r="C3353" s="5">
        <v>5.2</v>
      </c>
      <c r="D3353" s="7">
        <v>2001</v>
      </c>
      <c r="E3353" s="7" t="str">
        <f t="shared" si="137"/>
        <v>2000s</v>
      </c>
      <c r="F3353" s="9">
        <v>3293258</v>
      </c>
      <c r="G3353" s="11">
        <v>31</v>
      </c>
      <c r="H3353" s="2" t="s">
        <v>6856</v>
      </c>
      <c r="I3353" s="2" t="s">
        <v>1152</v>
      </c>
      <c r="N3353" s="11">
        <v>11399</v>
      </c>
      <c r="O3353" s="11">
        <v>131</v>
      </c>
      <c r="P3353" s="2" t="s">
        <v>18</v>
      </c>
      <c r="Q3353" s="2" t="s">
        <v>19</v>
      </c>
      <c r="R3353" s="14">
        <v>3000000</v>
      </c>
      <c r="S3353" s="9">
        <f t="shared" si="136"/>
        <v>293258</v>
      </c>
    </row>
    <row r="3354" spans="1:19" ht="13.2">
      <c r="A3354" s="2" t="s">
        <v>7494</v>
      </c>
      <c r="B3354" s="2" t="s">
        <v>7495</v>
      </c>
      <c r="C3354" s="5">
        <v>5.2</v>
      </c>
      <c r="D3354" s="7">
        <v>2008</v>
      </c>
      <c r="E3354" s="7" t="str">
        <f t="shared" si="137"/>
        <v>2000s</v>
      </c>
      <c r="F3354" s="9">
        <v>18378</v>
      </c>
      <c r="G3354" s="11">
        <v>114</v>
      </c>
      <c r="H3354" s="2" t="s">
        <v>2987</v>
      </c>
      <c r="I3354" s="2" t="s">
        <v>5526</v>
      </c>
      <c r="N3354" s="11">
        <v>9376</v>
      </c>
      <c r="O3354" s="11">
        <v>74</v>
      </c>
      <c r="P3354" s="2" t="s">
        <v>18</v>
      </c>
      <c r="Q3354" s="2" t="s">
        <v>30</v>
      </c>
      <c r="R3354" s="14">
        <v>900000</v>
      </c>
      <c r="S3354" s="9">
        <f t="shared" si="136"/>
        <v>-881622</v>
      </c>
    </row>
    <row r="3355" spans="1:19" ht="13.2">
      <c r="A3355" s="2" t="s">
        <v>4851</v>
      </c>
      <c r="B3355" s="2" t="s">
        <v>4852</v>
      </c>
      <c r="C3355" s="5">
        <v>5.2</v>
      </c>
      <c r="D3355" s="7">
        <v>2004</v>
      </c>
      <c r="E3355" s="7" t="str">
        <f t="shared" si="137"/>
        <v>2000s</v>
      </c>
      <c r="F3355" s="9">
        <v>16702864</v>
      </c>
      <c r="G3355" s="11">
        <v>54</v>
      </c>
      <c r="H3355" s="2" t="s">
        <v>555</v>
      </c>
      <c r="I3355" s="2" t="s">
        <v>318</v>
      </c>
      <c r="N3355" s="11">
        <v>8023</v>
      </c>
      <c r="O3355" s="11">
        <v>49</v>
      </c>
      <c r="P3355" s="2" t="s">
        <v>18</v>
      </c>
      <c r="Q3355" s="2" t="s">
        <v>19</v>
      </c>
      <c r="R3355" s="14">
        <v>18000000</v>
      </c>
      <c r="S3355" s="9">
        <f t="shared" si="136"/>
        <v>-1297136</v>
      </c>
    </row>
    <row r="3356" spans="1:19" ht="13.2">
      <c r="A3356" s="2" t="s">
        <v>2020</v>
      </c>
      <c r="B3356" s="2" t="s">
        <v>2950</v>
      </c>
      <c r="C3356" s="5">
        <v>5.2</v>
      </c>
      <c r="D3356" s="7">
        <v>1994</v>
      </c>
      <c r="E3356" s="7" t="str">
        <f t="shared" si="137"/>
        <v>1990s</v>
      </c>
      <c r="F3356" s="9">
        <v>38087756</v>
      </c>
      <c r="G3356" s="11">
        <v>19</v>
      </c>
      <c r="H3356" s="2" t="s">
        <v>1492</v>
      </c>
      <c r="I3356" s="2" t="s">
        <v>2949</v>
      </c>
      <c r="N3356" s="11">
        <v>49612</v>
      </c>
      <c r="O3356" s="11">
        <v>39</v>
      </c>
      <c r="P3356" s="2" t="s">
        <v>18</v>
      </c>
      <c r="Q3356" s="2" t="s">
        <v>19</v>
      </c>
      <c r="R3356" s="14">
        <v>40000000</v>
      </c>
      <c r="S3356" s="9">
        <f t="shared" si="136"/>
        <v>-1912244</v>
      </c>
    </row>
    <row r="3357" spans="1:19" ht="13.2">
      <c r="A3357" s="2" t="s">
        <v>5902</v>
      </c>
      <c r="B3357" s="2" t="s">
        <v>5903</v>
      </c>
      <c r="C3357" s="5">
        <v>5.2</v>
      </c>
      <c r="D3357" s="7">
        <v>2008</v>
      </c>
      <c r="E3357" s="7" t="str">
        <f t="shared" si="137"/>
        <v>2000s</v>
      </c>
      <c r="F3357" s="9">
        <v>7563670</v>
      </c>
      <c r="G3357" s="11">
        <v>100</v>
      </c>
      <c r="H3357" s="2" t="s">
        <v>1754</v>
      </c>
      <c r="I3357" s="2" t="s">
        <v>623</v>
      </c>
      <c r="N3357" s="11">
        <v>21268</v>
      </c>
      <c r="O3357" s="11">
        <v>53</v>
      </c>
      <c r="P3357" s="2" t="s">
        <v>18</v>
      </c>
      <c r="Q3357" s="2" t="s">
        <v>19</v>
      </c>
      <c r="R3357" s="14">
        <v>10000000</v>
      </c>
      <c r="S3357" s="9">
        <f t="shared" si="136"/>
        <v>-2436330</v>
      </c>
    </row>
    <row r="3358" spans="1:19" ht="13.2">
      <c r="A3358" s="2" t="s">
        <v>3168</v>
      </c>
      <c r="B3358" s="2" t="s">
        <v>3169</v>
      </c>
      <c r="C3358" s="5">
        <v>5.2</v>
      </c>
      <c r="D3358" s="7">
        <v>2016</v>
      </c>
      <c r="E3358" s="7" t="str">
        <f t="shared" si="137"/>
        <v>2010s</v>
      </c>
      <c r="F3358" s="9">
        <v>34912982</v>
      </c>
      <c r="G3358" s="11">
        <v>194</v>
      </c>
      <c r="H3358" s="2" t="s">
        <v>136</v>
      </c>
      <c r="I3358" s="2" t="s">
        <v>282</v>
      </c>
      <c r="N3358" s="11">
        <v>55617</v>
      </c>
      <c r="O3358" s="11">
        <v>266</v>
      </c>
      <c r="P3358" s="2" t="s">
        <v>18</v>
      </c>
      <c r="Q3358" s="2" t="s">
        <v>19</v>
      </c>
      <c r="R3358" s="14">
        <v>38000000</v>
      </c>
      <c r="S3358" s="9">
        <f t="shared" si="136"/>
        <v>-3087018</v>
      </c>
    </row>
    <row r="3359" spans="1:19" ht="13.2">
      <c r="A3359" s="2" t="s">
        <v>6810</v>
      </c>
      <c r="B3359" s="2" t="s">
        <v>6812</v>
      </c>
      <c r="C3359" s="5">
        <v>5.2</v>
      </c>
      <c r="D3359" s="7">
        <v>2012</v>
      </c>
      <c r="E3359" s="7" t="str">
        <f t="shared" si="137"/>
        <v>2010s</v>
      </c>
      <c r="F3359" s="9">
        <v>4063</v>
      </c>
      <c r="G3359" s="11">
        <v>36</v>
      </c>
      <c r="H3359" s="2" t="s">
        <v>1594</v>
      </c>
      <c r="I3359" s="2" t="s">
        <v>6811</v>
      </c>
      <c r="N3359" s="11">
        <v>2086</v>
      </c>
      <c r="O3359" s="11">
        <v>20</v>
      </c>
      <c r="P3359" s="2" t="s">
        <v>18</v>
      </c>
      <c r="Q3359" s="2" t="s">
        <v>161</v>
      </c>
      <c r="R3359" s="14">
        <v>4000000</v>
      </c>
      <c r="S3359" s="9">
        <f t="shared" si="136"/>
        <v>-3995937</v>
      </c>
    </row>
    <row r="3360" spans="1:19" ht="13.2">
      <c r="A3360" s="2" t="s">
        <v>3319</v>
      </c>
      <c r="B3360" s="2" t="s">
        <v>3321</v>
      </c>
      <c r="C3360" s="5">
        <v>5.2</v>
      </c>
      <c r="D3360" s="7">
        <v>2002</v>
      </c>
      <c r="E3360" s="7" t="str">
        <f t="shared" si="137"/>
        <v>2000s</v>
      </c>
      <c r="F3360" s="9">
        <v>30307804</v>
      </c>
      <c r="G3360" s="11">
        <v>137</v>
      </c>
      <c r="H3360" s="2" t="s">
        <v>2358</v>
      </c>
      <c r="I3360" s="2" t="s">
        <v>3320</v>
      </c>
      <c r="N3360" s="11">
        <v>43991</v>
      </c>
      <c r="O3360" s="11">
        <v>695</v>
      </c>
      <c r="P3360" s="2" t="s">
        <v>18</v>
      </c>
      <c r="Q3360" s="2" t="s">
        <v>19</v>
      </c>
      <c r="R3360" s="14">
        <v>35000000</v>
      </c>
      <c r="S3360" s="9">
        <f t="shared" si="136"/>
        <v>-4692196</v>
      </c>
    </row>
    <row r="3361" spans="1:19" ht="13.2">
      <c r="A3361" s="2" t="s">
        <v>1574</v>
      </c>
      <c r="B3361" s="2" t="s">
        <v>3932</v>
      </c>
      <c r="C3361" s="5">
        <v>5.2</v>
      </c>
      <c r="D3361" s="7">
        <v>2009</v>
      </c>
      <c r="E3361" s="7" t="str">
        <f t="shared" si="137"/>
        <v>2000s</v>
      </c>
      <c r="F3361" s="9">
        <v>20819129</v>
      </c>
      <c r="G3361" s="11">
        <v>167</v>
      </c>
      <c r="H3361" s="2" t="s">
        <v>913</v>
      </c>
      <c r="I3361" s="2" t="s">
        <v>892</v>
      </c>
      <c r="N3361" s="11">
        <v>84209</v>
      </c>
      <c r="O3361" s="11">
        <v>201</v>
      </c>
      <c r="P3361" s="2" t="s">
        <v>18</v>
      </c>
      <c r="Q3361" s="2" t="s">
        <v>19</v>
      </c>
      <c r="R3361" s="14">
        <v>26000000</v>
      </c>
      <c r="S3361" s="9">
        <f t="shared" si="136"/>
        <v>-5180871</v>
      </c>
    </row>
    <row r="3362" spans="1:19" ht="13.2">
      <c r="A3362" s="2" t="s">
        <v>3976</v>
      </c>
      <c r="B3362" s="2" t="s">
        <v>3979</v>
      </c>
      <c r="C3362" s="5">
        <v>5.2</v>
      </c>
      <c r="D3362" s="7">
        <v>1996</v>
      </c>
      <c r="E3362" s="7" t="str">
        <f t="shared" si="137"/>
        <v>1990s</v>
      </c>
      <c r="F3362" s="9">
        <v>20047715</v>
      </c>
      <c r="G3362" s="11">
        <v>23</v>
      </c>
      <c r="H3362" s="2" t="s">
        <v>3977</v>
      </c>
      <c r="I3362" s="2" t="s">
        <v>3978</v>
      </c>
      <c r="N3362" s="11">
        <v>8008</v>
      </c>
      <c r="O3362" s="11">
        <v>26</v>
      </c>
      <c r="P3362" s="2" t="s">
        <v>18</v>
      </c>
      <c r="Q3362" s="2" t="s">
        <v>19</v>
      </c>
      <c r="R3362" s="14">
        <v>25530000</v>
      </c>
      <c r="S3362" s="9">
        <f t="shared" si="136"/>
        <v>-5482285</v>
      </c>
    </row>
    <row r="3363" spans="1:19" ht="13.2">
      <c r="A3363" s="2" t="s">
        <v>4185</v>
      </c>
      <c r="B3363" s="2" t="s">
        <v>5052</v>
      </c>
      <c r="C3363" s="5">
        <v>5.2</v>
      </c>
      <c r="D3363" s="7">
        <v>1988</v>
      </c>
      <c r="E3363" s="7" t="str">
        <f t="shared" si="137"/>
        <v>1980s</v>
      </c>
      <c r="F3363" s="9">
        <v>13854000</v>
      </c>
      <c r="G3363" s="11">
        <v>15</v>
      </c>
      <c r="H3363" s="2" t="s">
        <v>1251</v>
      </c>
      <c r="I3363" s="2" t="s">
        <v>1014</v>
      </c>
      <c r="N3363" s="11">
        <v>21079</v>
      </c>
      <c r="O3363" s="11">
        <v>55</v>
      </c>
      <c r="P3363" s="2" t="s">
        <v>18</v>
      </c>
      <c r="Q3363" s="2" t="s">
        <v>19</v>
      </c>
      <c r="R3363" s="14">
        <v>20000000</v>
      </c>
      <c r="S3363" s="9">
        <f t="shared" si="136"/>
        <v>-6146000</v>
      </c>
    </row>
    <row r="3364" spans="1:19" ht="13.2">
      <c r="A3364" s="2" t="s">
        <v>4249</v>
      </c>
      <c r="B3364" s="2" t="s">
        <v>4252</v>
      </c>
      <c r="C3364" s="5">
        <v>5.2</v>
      </c>
      <c r="D3364" s="7">
        <v>1978</v>
      </c>
      <c r="E3364" s="7" t="str">
        <f t="shared" si="137"/>
        <v>1970s</v>
      </c>
      <c r="F3364" s="9">
        <v>13000000</v>
      </c>
      <c r="G3364" s="11">
        <v>32</v>
      </c>
      <c r="H3364" s="2" t="s">
        <v>4250</v>
      </c>
      <c r="I3364" s="2" t="s">
        <v>4251</v>
      </c>
      <c r="N3364" s="11">
        <v>10895</v>
      </c>
      <c r="O3364" s="11">
        <v>150</v>
      </c>
      <c r="P3364" s="2" t="s">
        <v>18</v>
      </c>
      <c r="Q3364" s="2" t="s">
        <v>19</v>
      </c>
      <c r="R3364" s="14">
        <v>24000000</v>
      </c>
      <c r="S3364" s="9">
        <f t="shared" si="136"/>
        <v>-11000000</v>
      </c>
    </row>
    <row r="3365" spans="1:19" ht="13.2">
      <c r="A3365" s="2" t="s">
        <v>2020</v>
      </c>
      <c r="B3365" s="2" t="s">
        <v>3968</v>
      </c>
      <c r="C3365" s="5">
        <v>5.2</v>
      </c>
      <c r="D3365" s="7">
        <v>2004</v>
      </c>
      <c r="E3365" s="7" t="str">
        <f t="shared" si="137"/>
        <v>2000s</v>
      </c>
      <c r="F3365" s="9">
        <v>14469428</v>
      </c>
      <c r="G3365" s="11">
        <v>82</v>
      </c>
      <c r="H3365" s="2" t="s">
        <v>874</v>
      </c>
      <c r="I3365" s="2" t="s">
        <v>504</v>
      </c>
      <c r="N3365" s="11">
        <v>10667</v>
      </c>
      <c r="O3365" s="11">
        <v>95</v>
      </c>
      <c r="P3365" s="2" t="s">
        <v>18</v>
      </c>
      <c r="Q3365" s="2" t="s">
        <v>19</v>
      </c>
      <c r="R3365" s="14">
        <v>26000000</v>
      </c>
      <c r="S3365" s="9">
        <f t="shared" si="136"/>
        <v>-11530572</v>
      </c>
    </row>
    <row r="3366" spans="1:19" ht="13.2">
      <c r="A3366" s="2" t="s">
        <v>5588</v>
      </c>
      <c r="B3366" s="2" t="s">
        <v>5952</v>
      </c>
      <c r="C3366" s="5">
        <v>5.2</v>
      </c>
      <c r="D3366" s="7">
        <v>1981</v>
      </c>
      <c r="E3366" s="7" t="str">
        <f t="shared" si="137"/>
        <v>1980s</v>
      </c>
      <c r="F3366" s="9">
        <v>800000</v>
      </c>
      <c r="G3366" s="11">
        <v>2</v>
      </c>
      <c r="H3366" s="2" t="s">
        <v>5357</v>
      </c>
      <c r="I3366" s="2" t="s">
        <v>72</v>
      </c>
      <c r="N3366" s="11">
        <v>892</v>
      </c>
      <c r="O3366" s="11">
        <v>21</v>
      </c>
      <c r="P3366" s="2" t="s">
        <v>18</v>
      </c>
      <c r="Q3366" s="2" t="s">
        <v>19</v>
      </c>
      <c r="R3366" s="14">
        <v>14000000</v>
      </c>
      <c r="S3366" s="9">
        <f t="shared" si="136"/>
        <v>-13200000</v>
      </c>
    </row>
    <row r="3367" spans="1:19" ht="13.2">
      <c r="A3367" s="2" t="s">
        <v>3692</v>
      </c>
      <c r="B3367" s="2" t="s">
        <v>3693</v>
      </c>
      <c r="C3367" s="5">
        <v>5.2</v>
      </c>
      <c r="D3367" s="7">
        <v>2004</v>
      </c>
      <c r="E3367" s="7" t="str">
        <f t="shared" si="137"/>
        <v>2000s</v>
      </c>
      <c r="F3367" s="9">
        <v>20422207</v>
      </c>
      <c r="G3367" s="11">
        <v>73</v>
      </c>
      <c r="H3367" s="2" t="s">
        <v>750</v>
      </c>
      <c r="I3367" s="2" t="s">
        <v>1064</v>
      </c>
      <c r="N3367" s="11">
        <v>15052</v>
      </c>
      <c r="O3367" s="11">
        <v>116</v>
      </c>
      <c r="P3367" s="2" t="s">
        <v>18</v>
      </c>
      <c r="Q3367" s="2" t="s">
        <v>19</v>
      </c>
      <c r="R3367" s="14">
        <v>35000000</v>
      </c>
      <c r="S3367" s="9">
        <f t="shared" si="136"/>
        <v>-14577793</v>
      </c>
    </row>
    <row r="3368" spans="1:19" ht="13.2">
      <c r="A3368" s="2" t="s">
        <v>2823</v>
      </c>
      <c r="B3368" s="2" t="s">
        <v>2825</v>
      </c>
      <c r="C3368" s="5">
        <v>5.2</v>
      </c>
      <c r="D3368" s="7">
        <v>2003</v>
      </c>
      <c r="E3368" s="7" t="str">
        <f t="shared" si="137"/>
        <v>2000s</v>
      </c>
      <c r="F3368" s="9">
        <v>22108977</v>
      </c>
      <c r="G3368" s="11">
        <v>98</v>
      </c>
      <c r="H3368" s="2" t="s">
        <v>675</v>
      </c>
      <c r="I3368" s="2" t="s">
        <v>2824</v>
      </c>
      <c r="N3368" s="11">
        <v>29861</v>
      </c>
      <c r="O3368" s="11">
        <v>132</v>
      </c>
      <c r="P3368" s="2" t="s">
        <v>18</v>
      </c>
      <c r="Q3368" s="2" t="s">
        <v>1850</v>
      </c>
      <c r="R3368" s="14">
        <v>41000000</v>
      </c>
      <c r="S3368" s="9">
        <f t="shared" si="136"/>
        <v>-18891023</v>
      </c>
    </row>
    <row r="3369" spans="1:19" ht="13.2">
      <c r="A3369" s="2" t="s">
        <v>4198</v>
      </c>
      <c r="B3369" s="2" t="s">
        <v>4199</v>
      </c>
      <c r="C3369" s="5">
        <v>5.2</v>
      </c>
      <c r="D3369" s="7">
        <v>1995</v>
      </c>
      <c r="E3369" s="7" t="str">
        <f t="shared" si="137"/>
        <v>1990s</v>
      </c>
      <c r="F3369" s="9">
        <v>4064333</v>
      </c>
      <c r="G3369" s="11">
        <v>60</v>
      </c>
      <c r="H3369" s="2" t="s">
        <v>986</v>
      </c>
      <c r="I3369" s="2" t="s">
        <v>125</v>
      </c>
      <c r="N3369" s="11">
        <v>24790</v>
      </c>
      <c r="O3369" s="11">
        <v>173</v>
      </c>
      <c r="P3369" s="2" t="s">
        <v>18</v>
      </c>
      <c r="Q3369" s="2" t="s">
        <v>19</v>
      </c>
      <c r="R3369" s="14">
        <v>25000000</v>
      </c>
      <c r="S3369" s="9">
        <f t="shared" si="136"/>
        <v>-20935667</v>
      </c>
    </row>
    <row r="3370" spans="1:19" ht="13.2">
      <c r="A3370" s="2" t="s">
        <v>3416</v>
      </c>
      <c r="B3370" s="2" t="s">
        <v>3418</v>
      </c>
      <c r="C3370" s="5">
        <v>5.2</v>
      </c>
      <c r="D3370" s="7">
        <v>1999</v>
      </c>
      <c r="E3370" s="7" t="str">
        <f t="shared" si="137"/>
        <v>1990s</v>
      </c>
      <c r="F3370" s="9">
        <v>11227940</v>
      </c>
      <c r="G3370" s="11">
        <v>68</v>
      </c>
      <c r="H3370" s="2" t="s">
        <v>3417</v>
      </c>
      <c r="I3370" s="2" t="s">
        <v>1376</v>
      </c>
      <c r="N3370" s="11">
        <v>8367</v>
      </c>
      <c r="O3370" s="11">
        <v>94</v>
      </c>
      <c r="P3370" s="2" t="s">
        <v>18</v>
      </c>
      <c r="Q3370" s="2" t="s">
        <v>19</v>
      </c>
      <c r="R3370" s="14">
        <v>34000000</v>
      </c>
      <c r="S3370" s="9">
        <f t="shared" si="136"/>
        <v>-22772060</v>
      </c>
    </row>
    <row r="3371" spans="1:19" ht="13.2">
      <c r="A3371" s="2" t="s">
        <v>1012</v>
      </c>
      <c r="B3371" s="2" t="s">
        <v>1015</v>
      </c>
      <c r="C3371" s="5">
        <v>5.2</v>
      </c>
      <c r="D3371" s="7">
        <v>2004</v>
      </c>
      <c r="E3371" s="7" t="str">
        <f t="shared" si="137"/>
        <v>2000s</v>
      </c>
      <c r="F3371" s="9">
        <v>59475623</v>
      </c>
      <c r="G3371" s="11">
        <v>169</v>
      </c>
      <c r="H3371" s="2" t="s">
        <v>1013</v>
      </c>
      <c r="I3371" s="2" t="s">
        <v>1014</v>
      </c>
      <c r="N3371" s="11">
        <v>49739</v>
      </c>
      <c r="O3371" s="11">
        <v>407</v>
      </c>
      <c r="P3371" s="2" t="s">
        <v>18</v>
      </c>
      <c r="Q3371" s="2" t="s">
        <v>19</v>
      </c>
      <c r="R3371" s="14">
        <v>90000000</v>
      </c>
      <c r="S3371" s="9">
        <f t="shared" si="136"/>
        <v>-30524377</v>
      </c>
    </row>
    <row r="3372" spans="1:19" ht="13.2">
      <c r="A3372" s="2" t="s">
        <v>1670</v>
      </c>
      <c r="B3372" s="2" t="s">
        <v>1672</v>
      </c>
      <c r="C3372" s="5">
        <v>5.2</v>
      </c>
      <c r="D3372" s="7">
        <v>2005</v>
      </c>
      <c r="E3372" s="7" t="str">
        <f t="shared" si="137"/>
        <v>2000s</v>
      </c>
      <c r="F3372" s="9">
        <v>28031250</v>
      </c>
      <c r="G3372" s="11">
        <v>237</v>
      </c>
      <c r="H3372" s="2" t="s">
        <v>1671</v>
      </c>
      <c r="I3372" s="2" t="s">
        <v>586</v>
      </c>
      <c r="N3372" s="11">
        <v>88146</v>
      </c>
      <c r="O3372" s="11">
        <v>814</v>
      </c>
      <c r="P3372" s="2" t="s">
        <v>18</v>
      </c>
      <c r="Q3372" s="2" t="s">
        <v>30</v>
      </c>
      <c r="R3372" s="14">
        <v>60000000</v>
      </c>
      <c r="S3372" s="9">
        <f t="shared" si="136"/>
        <v>-31968750</v>
      </c>
    </row>
    <row r="3373" spans="1:19" ht="13.2">
      <c r="A3373" s="2" t="s">
        <v>3156</v>
      </c>
      <c r="B3373" s="2" t="s">
        <v>3159</v>
      </c>
      <c r="C3373" s="5">
        <v>5.2</v>
      </c>
      <c r="D3373" s="7">
        <v>2001</v>
      </c>
      <c r="E3373" s="7" t="str">
        <f t="shared" si="137"/>
        <v>2000s</v>
      </c>
      <c r="F3373" s="9">
        <v>623374</v>
      </c>
      <c r="G3373" s="11">
        <v>31</v>
      </c>
      <c r="H3373" s="2" t="s">
        <v>3158</v>
      </c>
      <c r="I3373" s="2" t="s">
        <v>1129</v>
      </c>
      <c r="N3373" s="11">
        <v>4757</v>
      </c>
      <c r="O3373" s="11">
        <v>67</v>
      </c>
      <c r="P3373" s="2" t="s">
        <v>18</v>
      </c>
      <c r="Q3373" s="2" t="s">
        <v>19</v>
      </c>
      <c r="R3373" s="14">
        <v>38000000</v>
      </c>
      <c r="S3373" s="9">
        <f t="shared" si="136"/>
        <v>-37376626</v>
      </c>
    </row>
    <row r="3374" spans="1:19" ht="13.2">
      <c r="A3374" s="2" t="s">
        <v>288</v>
      </c>
      <c r="B3374" s="2" t="s">
        <v>292</v>
      </c>
      <c r="C3374" s="5">
        <v>5.2</v>
      </c>
      <c r="D3374" s="7">
        <v>2008</v>
      </c>
      <c r="E3374" s="7" t="str">
        <f t="shared" si="137"/>
        <v>2000s</v>
      </c>
      <c r="F3374" s="9">
        <v>102176165</v>
      </c>
      <c r="G3374" s="11">
        <v>264</v>
      </c>
      <c r="H3374" s="2" t="s">
        <v>290</v>
      </c>
      <c r="I3374" s="2" t="s">
        <v>291</v>
      </c>
      <c r="N3374" s="11">
        <v>117927</v>
      </c>
      <c r="O3374" s="11">
        <v>501</v>
      </c>
      <c r="P3374" s="2" t="s">
        <v>18</v>
      </c>
      <c r="Q3374" s="2" t="s">
        <v>19</v>
      </c>
      <c r="R3374" s="14">
        <v>145000000</v>
      </c>
      <c r="S3374" s="9">
        <f t="shared" si="136"/>
        <v>-42823835</v>
      </c>
    </row>
    <row r="3375" spans="1:19" ht="13.2">
      <c r="A3375" s="2" t="s">
        <v>1400</v>
      </c>
      <c r="B3375" s="2" t="s">
        <v>1403</v>
      </c>
      <c r="C3375" s="5">
        <v>5.2</v>
      </c>
      <c r="D3375" s="7">
        <v>2013</v>
      </c>
      <c r="E3375" s="7" t="str">
        <f t="shared" si="137"/>
        <v>2010s</v>
      </c>
      <c r="F3375" s="9">
        <v>36073232</v>
      </c>
      <c r="G3375" s="11">
        <v>113</v>
      </c>
      <c r="H3375" s="2" t="s">
        <v>1401</v>
      </c>
      <c r="I3375" s="2" t="s">
        <v>1402</v>
      </c>
      <c r="N3375" s="11">
        <v>8913</v>
      </c>
      <c r="O3375" s="11">
        <v>66</v>
      </c>
      <c r="P3375" s="2" t="s">
        <v>18</v>
      </c>
      <c r="Q3375" s="2" t="s">
        <v>19</v>
      </c>
      <c r="R3375" s="14">
        <v>80000000</v>
      </c>
      <c r="S3375" s="9">
        <f t="shared" si="136"/>
        <v>-43926768</v>
      </c>
    </row>
    <row r="3376" spans="1:19" ht="13.2">
      <c r="A3376" s="2" t="s">
        <v>826</v>
      </c>
      <c r="B3376" s="2" t="s">
        <v>3435</v>
      </c>
      <c r="C3376" s="5">
        <v>5.0999999999999996</v>
      </c>
      <c r="D3376" s="7">
        <v>2000</v>
      </c>
      <c r="E3376" s="7" t="str">
        <f t="shared" si="137"/>
        <v>2000s</v>
      </c>
      <c r="F3376" s="9">
        <v>117559438</v>
      </c>
      <c r="G3376" s="11">
        <v>100</v>
      </c>
      <c r="H3376" s="2" t="s">
        <v>913</v>
      </c>
      <c r="I3376" s="2" t="s">
        <v>2887</v>
      </c>
      <c r="N3376" s="11">
        <v>66941</v>
      </c>
      <c r="O3376" s="11">
        <v>148</v>
      </c>
      <c r="P3376" s="2" t="s">
        <v>18</v>
      </c>
      <c r="Q3376" s="2" t="s">
        <v>19</v>
      </c>
      <c r="R3376" s="14">
        <v>30000000</v>
      </c>
      <c r="S3376" s="9">
        <f t="shared" si="136"/>
        <v>87559438</v>
      </c>
    </row>
    <row r="3377" spans="1:19" ht="13.2">
      <c r="A3377" s="2" t="s">
        <v>2292</v>
      </c>
      <c r="B3377" s="2" t="s">
        <v>3119</v>
      </c>
      <c r="C3377" s="5">
        <v>5.0999999999999996</v>
      </c>
      <c r="D3377" s="7">
        <v>2002</v>
      </c>
      <c r="E3377" s="7" t="str">
        <f t="shared" si="137"/>
        <v>2000s</v>
      </c>
      <c r="F3377" s="9">
        <v>85570368</v>
      </c>
      <c r="G3377" s="11">
        <v>103</v>
      </c>
      <c r="H3377" s="2" t="s">
        <v>1486</v>
      </c>
      <c r="I3377" s="2" t="s">
        <v>165</v>
      </c>
      <c r="N3377" s="11">
        <v>44885</v>
      </c>
      <c r="O3377" s="11">
        <v>107</v>
      </c>
      <c r="P3377" s="2" t="s">
        <v>18</v>
      </c>
      <c r="Q3377" s="2" t="s">
        <v>19</v>
      </c>
      <c r="R3377" s="14">
        <v>38000000</v>
      </c>
      <c r="S3377" s="9">
        <f t="shared" si="136"/>
        <v>47570368</v>
      </c>
    </row>
    <row r="3378" spans="1:19" ht="13.2">
      <c r="A3378" s="2" t="s">
        <v>1957</v>
      </c>
      <c r="B3378" s="2" t="s">
        <v>3469</v>
      </c>
      <c r="C3378" s="5">
        <v>5.0999999999999996</v>
      </c>
      <c r="D3378" s="7">
        <v>2002</v>
      </c>
      <c r="E3378" s="7" t="str">
        <f t="shared" si="137"/>
        <v>2000s</v>
      </c>
      <c r="F3378" s="9">
        <v>81150692</v>
      </c>
      <c r="G3378" s="11">
        <v>67</v>
      </c>
      <c r="H3378" s="2" t="s">
        <v>3468</v>
      </c>
      <c r="I3378" s="2" t="s">
        <v>764</v>
      </c>
      <c r="N3378" s="11">
        <v>20219</v>
      </c>
      <c r="O3378" s="11">
        <v>100</v>
      </c>
      <c r="P3378" s="2" t="s">
        <v>18</v>
      </c>
      <c r="Q3378" s="2" t="s">
        <v>161</v>
      </c>
      <c r="R3378" s="14">
        <v>35000000</v>
      </c>
      <c r="S3378" s="9">
        <f t="shared" si="136"/>
        <v>46150692</v>
      </c>
    </row>
    <row r="3379" spans="1:19" ht="13.2">
      <c r="A3379" s="2" t="s">
        <v>2613</v>
      </c>
      <c r="B3379" s="2" t="s">
        <v>2859</v>
      </c>
      <c r="C3379" s="5">
        <v>5.0999999999999996</v>
      </c>
      <c r="D3379" s="7">
        <v>2006</v>
      </c>
      <c r="E3379" s="7" t="str">
        <f t="shared" si="137"/>
        <v>2000s</v>
      </c>
      <c r="F3379" s="9">
        <v>90703745</v>
      </c>
      <c r="G3379" s="11">
        <v>151</v>
      </c>
      <c r="H3379" s="2" t="s">
        <v>869</v>
      </c>
      <c r="I3379" s="2" t="s">
        <v>2858</v>
      </c>
      <c r="N3379" s="11">
        <v>93748</v>
      </c>
      <c r="O3379" s="11">
        <v>410</v>
      </c>
      <c r="P3379" s="2" t="s">
        <v>18</v>
      </c>
      <c r="Q3379" s="2" t="s">
        <v>19</v>
      </c>
      <c r="R3379" s="14">
        <v>45000000</v>
      </c>
      <c r="S3379" s="9">
        <f t="shared" si="136"/>
        <v>45703745</v>
      </c>
    </row>
    <row r="3380" spans="1:19" ht="13.2">
      <c r="A3380" s="2" t="s">
        <v>2176</v>
      </c>
      <c r="B3380" s="2" t="s">
        <v>2177</v>
      </c>
      <c r="C3380" s="5">
        <v>5.0999999999999996</v>
      </c>
      <c r="D3380" s="7">
        <v>2002</v>
      </c>
      <c r="E3380" s="7" t="str">
        <f t="shared" si="137"/>
        <v>2000s</v>
      </c>
      <c r="F3380" s="9">
        <v>93815117</v>
      </c>
      <c r="G3380" s="11">
        <v>114</v>
      </c>
      <c r="H3380" s="2" t="s">
        <v>750</v>
      </c>
      <c r="I3380" s="2" t="s">
        <v>1219</v>
      </c>
      <c r="N3380" s="11">
        <v>68417</v>
      </c>
      <c r="O3380" s="11">
        <v>242</v>
      </c>
      <c r="P3380" s="2" t="s">
        <v>18</v>
      </c>
      <c r="Q3380" s="2" t="s">
        <v>19</v>
      </c>
      <c r="R3380" s="14">
        <v>55000000</v>
      </c>
      <c r="S3380" s="9">
        <f t="shared" si="136"/>
        <v>38815117</v>
      </c>
    </row>
    <row r="3381" spans="1:19" ht="13.2">
      <c r="A3381" s="2" t="s">
        <v>6603</v>
      </c>
      <c r="B3381" s="2" t="s">
        <v>7018</v>
      </c>
      <c r="C3381" s="5">
        <v>5.0999999999999996</v>
      </c>
      <c r="D3381" s="7">
        <v>2013</v>
      </c>
      <c r="E3381" s="7" t="str">
        <f t="shared" si="137"/>
        <v>2010s</v>
      </c>
      <c r="F3381" s="9">
        <v>40041683</v>
      </c>
      <c r="G3381" s="11">
        <v>129</v>
      </c>
      <c r="H3381" s="2" t="s">
        <v>1385</v>
      </c>
      <c r="I3381" s="2" t="s">
        <v>4101</v>
      </c>
      <c r="N3381" s="11">
        <v>34620</v>
      </c>
      <c r="O3381" s="11">
        <v>107</v>
      </c>
      <c r="P3381" s="2" t="s">
        <v>18</v>
      </c>
      <c r="Q3381" s="2" t="s">
        <v>19</v>
      </c>
      <c r="R3381" s="14">
        <v>2500000</v>
      </c>
      <c r="S3381" s="9">
        <f t="shared" si="136"/>
        <v>37541683</v>
      </c>
    </row>
    <row r="3382" spans="1:19" ht="13.2">
      <c r="A3382" s="2" t="s">
        <v>7019</v>
      </c>
      <c r="B3382" s="2" t="s">
        <v>7021</v>
      </c>
      <c r="C3382" s="5">
        <v>5.0999999999999996</v>
      </c>
      <c r="D3382" s="7">
        <v>2012</v>
      </c>
      <c r="E3382" s="7" t="str">
        <f t="shared" si="137"/>
        <v>2010s</v>
      </c>
      <c r="F3382" s="9">
        <v>33349949</v>
      </c>
      <c r="G3382" s="11">
        <v>30</v>
      </c>
      <c r="H3382" s="2" t="s">
        <v>37</v>
      </c>
      <c r="I3382" s="2" t="s">
        <v>7020</v>
      </c>
      <c r="N3382" s="11">
        <v>9010</v>
      </c>
      <c r="O3382" s="11">
        <v>199</v>
      </c>
      <c r="P3382" s="2" t="s">
        <v>18</v>
      </c>
      <c r="Q3382" s="2" t="s">
        <v>19</v>
      </c>
      <c r="R3382" s="14">
        <v>2500000</v>
      </c>
      <c r="S3382" s="9">
        <f t="shared" si="136"/>
        <v>30849949</v>
      </c>
    </row>
    <row r="3383" spans="1:19" ht="13.2">
      <c r="A3383" s="2" t="s">
        <v>2309</v>
      </c>
      <c r="B3383" s="2" t="s">
        <v>2311</v>
      </c>
      <c r="C3383" s="5">
        <v>5.0999999999999996</v>
      </c>
      <c r="D3383" s="7">
        <v>2005</v>
      </c>
      <c r="E3383" s="7" t="str">
        <f t="shared" si="137"/>
        <v>2000s</v>
      </c>
      <c r="F3383" s="9">
        <v>80270227</v>
      </c>
      <c r="G3383" s="11">
        <v>144</v>
      </c>
      <c r="H3383" s="2" t="s">
        <v>848</v>
      </c>
      <c r="I3383" s="2" t="s">
        <v>2310</v>
      </c>
      <c r="N3383" s="11">
        <v>66382</v>
      </c>
      <c r="O3383" s="11">
        <v>612</v>
      </c>
      <c r="P3383" s="2" t="s">
        <v>18</v>
      </c>
      <c r="Q3383" s="2" t="s">
        <v>19</v>
      </c>
      <c r="R3383" s="14">
        <v>50000000</v>
      </c>
      <c r="S3383" s="9">
        <f t="shared" si="136"/>
        <v>30270227</v>
      </c>
    </row>
    <row r="3384" spans="1:19" ht="13.2">
      <c r="A3384" s="2" t="s">
        <v>3188</v>
      </c>
      <c r="B3384" s="2" t="s">
        <v>6917</v>
      </c>
      <c r="C3384" s="5">
        <v>5.0999999999999996</v>
      </c>
      <c r="D3384" s="7">
        <v>1997</v>
      </c>
      <c r="E3384" s="7" t="str">
        <f t="shared" si="137"/>
        <v>1990s</v>
      </c>
      <c r="F3384" s="9">
        <v>24629916</v>
      </c>
      <c r="G3384" s="11">
        <v>35</v>
      </c>
      <c r="H3384" s="2" t="s">
        <v>3307</v>
      </c>
      <c r="I3384" s="2" t="s">
        <v>2077</v>
      </c>
      <c r="N3384" s="11">
        <v>12942</v>
      </c>
      <c r="O3384" s="11">
        <v>34</v>
      </c>
      <c r="P3384" s="2" t="s">
        <v>18</v>
      </c>
      <c r="Q3384" s="2" t="s">
        <v>19</v>
      </c>
      <c r="R3384" s="14">
        <v>3000000</v>
      </c>
      <c r="S3384" s="9">
        <f t="shared" si="136"/>
        <v>21629916</v>
      </c>
    </row>
    <row r="3385" spans="1:19" ht="13.2">
      <c r="A3385" s="2" t="s">
        <v>2694</v>
      </c>
      <c r="B3385" s="2" t="s">
        <v>3617</v>
      </c>
      <c r="C3385" s="5">
        <v>5.0999999999999996</v>
      </c>
      <c r="D3385" s="7">
        <v>2002</v>
      </c>
      <c r="E3385" s="7" t="str">
        <f t="shared" si="137"/>
        <v>2000s</v>
      </c>
      <c r="F3385" s="9">
        <v>51432423</v>
      </c>
      <c r="G3385" s="11">
        <v>39</v>
      </c>
      <c r="H3385" s="2" t="s">
        <v>3615</v>
      </c>
      <c r="I3385" s="2" t="s">
        <v>3616</v>
      </c>
      <c r="N3385" s="11">
        <v>15074</v>
      </c>
      <c r="O3385" s="11">
        <v>72</v>
      </c>
      <c r="P3385" s="2" t="s">
        <v>18</v>
      </c>
      <c r="Q3385" s="2" t="s">
        <v>19</v>
      </c>
      <c r="R3385" s="14">
        <v>30000000</v>
      </c>
      <c r="S3385" s="9">
        <f t="shared" si="136"/>
        <v>21432423</v>
      </c>
    </row>
    <row r="3386" spans="1:19" ht="13.2">
      <c r="A3386" s="2" t="s">
        <v>4937</v>
      </c>
      <c r="B3386" s="2" t="s">
        <v>4939</v>
      </c>
      <c r="C3386" s="5">
        <v>5.0999999999999996</v>
      </c>
      <c r="D3386" s="7">
        <v>2003</v>
      </c>
      <c r="E3386" s="7" t="str">
        <f t="shared" si="137"/>
        <v>2000s</v>
      </c>
      <c r="F3386" s="9">
        <v>37566230</v>
      </c>
      <c r="G3386" s="11">
        <v>52</v>
      </c>
      <c r="H3386" s="2" t="s">
        <v>4938</v>
      </c>
      <c r="I3386" s="2" t="s">
        <v>1315</v>
      </c>
      <c r="N3386" s="11">
        <v>3407</v>
      </c>
      <c r="O3386" s="11">
        <v>48</v>
      </c>
      <c r="P3386" s="2" t="s">
        <v>18</v>
      </c>
      <c r="Q3386" s="2" t="s">
        <v>19</v>
      </c>
      <c r="R3386" s="14">
        <v>17000000</v>
      </c>
      <c r="S3386" s="9">
        <f t="shared" si="136"/>
        <v>20566230</v>
      </c>
    </row>
    <row r="3387" spans="1:19" ht="13.2">
      <c r="A3387" s="2" t="s">
        <v>2330</v>
      </c>
      <c r="B3387" s="2" t="s">
        <v>5149</v>
      </c>
      <c r="C3387" s="5">
        <v>5.0999999999999996</v>
      </c>
      <c r="D3387" s="7">
        <v>2003</v>
      </c>
      <c r="E3387" s="7" t="str">
        <f t="shared" si="137"/>
        <v>2000s</v>
      </c>
      <c r="F3387" s="9">
        <v>34308901</v>
      </c>
      <c r="G3387" s="11">
        <v>37</v>
      </c>
      <c r="H3387" s="2" t="s">
        <v>555</v>
      </c>
      <c r="I3387" s="2" t="s">
        <v>1134</v>
      </c>
      <c r="N3387" s="11">
        <v>15939</v>
      </c>
      <c r="O3387" s="11">
        <v>87</v>
      </c>
      <c r="P3387" s="2" t="s">
        <v>18</v>
      </c>
      <c r="Q3387" s="2" t="s">
        <v>19</v>
      </c>
      <c r="R3387" s="14">
        <v>16000000</v>
      </c>
      <c r="S3387" s="9">
        <f t="shared" si="136"/>
        <v>18308901</v>
      </c>
    </row>
    <row r="3388" spans="1:19" ht="13.2">
      <c r="A3388" s="2" t="s">
        <v>6560</v>
      </c>
      <c r="B3388" s="2" t="s">
        <v>6562</v>
      </c>
      <c r="C3388" s="5">
        <v>5.0999999999999996</v>
      </c>
      <c r="D3388" s="7">
        <v>1991</v>
      </c>
      <c r="E3388" s="7" t="str">
        <f t="shared" si="137"/>
        <v>1990s</v>
      </c>
      <c r="F3388" s="9">
        <v>19281235</v>
      </c>
      <c r="G3388" s="11">
        <v>12</v>
      </c>
      <c r="H3388" s="2" t="s">
        <v>2646</v>
      </c>
      <c r="I3388" s="2" t="s">
        <v>6561</v>
      </c>
      <c r="N3388" s="11">
        <v>3571</v>
      </c>
      <c r="O3388" s="11">
        <v>11</v>
      </c>
      <c r="P3388" s="2" t="s">
        <v>18</v>
      </c>
      <c r="Q3388" s="2" t="s">
        <v>19</v>
      </c>
      <c r="R3388" s="14">
        <v>5000000</v>
      </c>
      <c r="S3388" s="9">
        <f t="shared" si="136"/>
        <v>14281235</v>
      </c>
    </row>
    <row r="3389" spans="1:19" ht="13.2">
      <c r="A3389" s="2" t="s">
        <v>1361</v>
      </c>
      <c r="B3389" s="2" t="s">
        <v>6406</v>
      </c>
      <c r="C3389" s="5">
        <v>5.0999999999999996</v>
      </c>
      <c r="D3389" s="7">
        <v>1989</v>
      </c>
      <c r="E3389" s="7" t="str">
        <f t="shared" si="137"/>
        <v>1980s</v>
      </c>
      <c r="F3389" s="9">
        <v>22168359</v>
      </c>
      <c r="G3389" s="11">
        <v>88</v>
      </c>
      <c r="H3389" s="2" t="s">
        <v>6404</v>
      </c>
      <c r="I3389" s="2" t="s">
        <v>6405</v>
      </c>
      <c r="N3389" s="11">
        <v>29659</v>
      </c>
      <c r="O3389" s="11">
        <v>227</v>
      </c>
      <c r="P3389" s="2" t="s">
        <v>18</v>
      </c>
      <c r="Q3389" s="2" t="s">
        <v>19</v>
      </c>
      <c r="R3389" s="14">
        <v>8000000</v>
      </c>
      <c r="S3389" s="9">
        <f t="shared" si="136"/>
        <v>14168359</v>
      </c>
    </row>
    <row r="3390" spans="1:19" ht="13.2">
      <c r="A3390" s="2" t="s">
        <v>4547</v>
      </c>
      <c r="B3390" s="2" t="s">
        <v>4548</v>
      </c>
      <c r="C3390" s="5">
        <v>5.0999999999999996</v>
      </c>
      <c r="D3390" s="7">
        <v>2006</v>
      </c>
      <c r="E3390" s="7" t="str">
        <f t="shared" si="137"/>
        <v>2000s</v>
      </c>
      <c r="F3390" s="9">
        <v>23078294</v>
      </c>
      <c r="G3390" s="11">
        <v>112</v>
      </c>
      <c r="H3390" s="2" t="s">
        <v>2554</v>
      </c>
      <c r="I3390" s="2" t="s">
        <v>1417</v>
      </c>
      <c r="N3390" s="11">
        <v>25870</v>
      </c>
      <c r="O3390" s="11">
        <v>281</v>
      </c>
      <c r="P3390" s="2" t="s">
        <v>18</v>
      </c>
      <c r="Q3390" s="2" t="s">
        <v>19</v>
      </c>
      <c r="R3390" s="14">
        <v>9000000</v>
      </c>
      <c r="S3390" s="9">
        <f t="shared" si="136"/>
        <v>14078294</v>
      </c>
    </row>
    <row r="3391" spans="1:19" ht="13.2">
      <c r="A3391" s="2" t="s">
        <v>5198</v>
      </c>
      <c r="B3391" s="2" t="s">
        <v>5199</v>
      </c>
      <c r="C3391" s="5">
        <v>5.0999999999999996</v>
      </c>
      <c r="D3391" s="7">
        <v>2007</v>
      </c>
      <c r="E3391" s="7" t="str">
        <f t="shared" si="137"/>
        <v>2000s</v>
      </c>
      <c r="F3391" s="9">
        <v>20801344</v>
      </c>
      <c r="G3391" s="11">
        <v>161</v>
      </c>
      <c r="H3391" s="2" t="s">
        <v>2897</v>
      </c>
      <c r="I3391" s="2" t="s">
        <v>3129</v>
      </c>
      <c r="N3391" s="11">
        <v>49721</v>
      </c>
      <c r="O3391" s="11">
        <v>211</v>
      </c>
      <c r="P3391" s="2" t="s">
        <v>18</v>
      </c>
      <c r="Q3391" s="2" t="s">
        <v>19</v>
      </c>
      <c r="R3391" s="14">
        <v>15000000</v>
      </c>
      <c r="S3391" s="9">
        <f t="shared" si="136"/>
        <v>5801344</v>
      </c>
    </row>
    <row r="3392" spans="1:19" ht="13.2">
      <c r="A3392" s="2" t="s">
        <v>2777</v>
      </c>
      <c r="B3392" s="2" t="s">
        <v>5735</v>
      </c>
      <c r="C3392" s="5">
        <v>5.0999999999999996</v>
      </c>
      <c r="D3392" s="7">
        <v>2000</v>
      </c>
      <c r="E3392" s="7" t="str">
        <f t="shared" si="137"/>
        <v>2000s</v>
      </c>
      <c r="F3392" s="9">
        <v>13592872</v>
      </c>
      <c r="G3392" s="11">
        <v>58</v>
      </c>
      <c r="H3392" s="2" t="s">
        <v>869</v>
      </c>
      <c r="I3392" s="2" t="s">
        <v>670</v>
      </c>
      <c r="N3392" s="11">
        <v>10777</v>
      </c>
      <c r="O3392" s="11">
        <v>79</v>
      </c>
      <c r="P3392" s="2" t="s">
        <v>18</v>
      </c>
      <c r="Q3392" s="2" t="s">
        <v>19</v>
      </c>
      <c r="R3392" s="14">
        <v>11000000</v>
      </c>
      <c r="S3392" s="9">
        <f t="shared" si="136"/>
        <v>2592872</v>
      </c>
    </row>
    <row r="3393" spans="1:19" ht="13.2">
      <c r="A3393" s="2" t="s">
        <v>2241</v>
      </c>
      <c r="B3393" s="2" t="s">
        <v>5044</v>
      </c>
      <c r="C3393" s="5">
        <v>5.0999999999999996</v>
      </c>
      <c r="D3393" s="7">
        <v>2009</v>
      </c>
      <c r="E3393" s="7" t="str">
        <f t="shared" si="137"/>
        <v>2000s</v>
      </c>
      <c r="F3393" s="9">
        <v>16204793</v>
      </c>
      <c r="G3393" s="11">
        <v>300</v>
      </c>
      <c r="H3393" s="2" t="s">
        <v>491</v>
      </c>
      <c r="I3393" s="2" t="s">
        <v>46</v>
      </c>
      <c r="N3393" s="11">
        <v>92712</v>
      </c>
      <c r="O3393" s="11">
        <v>294</v>
      </c>
      <c r="P3393" s="2" t="s">
        <v>18</v>
      </c>
      <c r="Q3393" s="2" t="s">
        <v>19</v>
      </c>
      <c r="R3393" s="14">
        <v>16000000</v>
      </c>
      <c r="S3393" s="9">
        <f t="shared" si="136"/>
        <v>204793</v>
      </c>
    </row>
    <row r="3394" spans="1:19" ht="13.2">
      <c r="A3394" s="2" t="s">
        <v>7615</v>
      </c>
      <c r="B3394" s="2" t="s">
        <v>7617</v>
      </c>
      <c r="C3394" s="5">
        <v>5.0999999999999996</v>
      </c>
      <c r="D3394" s="7">
        <v>2010</v>
      </c>
      <c r="E3394" s="7" t="str">
        <f t="shared" si="137"/>
        <v>2010s</v>
      </c>
      <c r="F3394" s="9">
        <v>425899</v>
      </c>
      <c r="G3394" s="11">
        <v>4</v>
      </c>
      <c r="H3394" s="2" t="s">
        <v>37</v>
      </c>
      <c r="I3394" s="2" t="s">
        <v>7616</v>
      </c>
      <c r="N3394" s="11">
        <v>1123</v>
      </c>
      <c r="O3394" s="11">
        <v>31</v>
      </c>
      <c r="P3394" s="2" t="s">
        <v>18</v>
      </c>
      <c r="Q3394" s="2" t="s">
        <v>19</v>
      </c>
      <c r="R3394" s="14">
        <v>400000</v>
      </c>
      <c r="S3394" s="9">
        <f t="shared" ref="S3394:S3457" si="138">F3394-R3394</f>
        <v>25899</v>
      </c>
    </row>
    <row r="3395" spans="1:19" ht="13.2">
      <c r="A3395" s="2" t="s">
        <v>2834</v>
      </c>
      <c r="B3395" s="2" t="s">
        <v>3361</v>
      </c>
      <c r="C3395" s="5">
        <v>5.0999999999999996</v>
      </c>
      <c r="D3395" s="7">
        <v>2015</v>
      </c>
      <c r="E3395" s="7" t="str">
        <f t="shared" ref="E3395:E3458" si="139">LEFT(D3395,3)&amp;"0s"</f>
        <v>2010s</v>
      </c>
      <c r="F3395" s="9">
        <v>34507079</v>
      </c>
      <c r="G3395" s="11">
        <v>155</v>
      </c>
      <c r="H3395" s="2" t="s">
        <v>913</v>
      </c>
      <c r="I3395" s="2" t="s">
        <v>3360</v>
      </c>
      <c r="N3395" s="11">
        <v>34948</v>
      </c>
      <c r="O3395" s="11">
        <v>118</v>
      </c>
      <c r="P3395" s="2" t="s">
        <v>18</v>
      </c>
      <c r="Q3395" s="2" t="s">
        <v>19</v>
      </c>
      <c r="R3395" s="14">
        <v>35000000</v>
      </c>
      <c r="S3395" s="9">
        <f t="shared" si="138"/>
        <v>-492921</v>
      </c>
    </row>
    <row r="3396" spans="1:19" ht="13.2">
      <c r="A3396" s="2" t="s">
        <v>7477</v>
      </c>
      <c r="B3396" s="2" t="s">
        <v>7478</v>
      </c>
      <c r="C3396" s="5">
        <v>5.0999999999999996</v>
      </c>
      <c r="D3396" s="7">
        <v>2014</v>
      </c>
      <c r="E3396" s="7" t="str">
        <f t="shared" si="139"/>
        <v>2010s</v>
      </c>
      <c r="F3396" s="9">
        <v>35688</v>
      </c>
      <c r="G3396" s="11">
        <v>6</v>
      </c>
      <c r="H3396" s="2" t="s">
        <v>869</v>
      </c>
      <c r="I3396" s="2" t="s">
        <v>7477</v>
      </c>
      <c r="N3396" s="11">
        <v>4167</v>
      </c>
      <c r="O3396" s="11">
        <v>72</v>
      </c>
      <c r="P3396" s="2" t="s">
        <v>18</v>
      </c>
      <c r="Q3396" s="2" t="s">
        <v>19</v>
      </c>
      <c r="R3396" s="14">
        <v>600000</v>
      </c>
      <c r="S3396" s="9">
        <f t="shared" si="138"/>
        <v>-564312</v>
      </c>
    </row>
    <row r="3397" spans="1:19" ht="13.2">
      <c r="A3397" s="2" t="s">
        <v>5154</v>
      </c>
      <c r="B3397" s="2" t="s">
        <v>7277</v>
      </c>
      <c r="C3397" s="5">
        <v>5.0999999999999996</v>
      </c>
      <c r="D3397" s="7">
        <v>2012</v>
      </c>
      <c r="E3397" s="7" t="str">
        <f t="shared" si="139"/>
        <v>2010s</v>
      </c>
      <c r="F3397" s="9">
        <v>1163508</v>
      </c>
      <c r="G3397" s="11">
        <v>234</v>
      </c>
      <c r="H3397" s="2" t="s">
        <v>498</v>
      </c>
      <c r="I3397" s="2" t="s">
        <v>5576</v>
      </c>
      <c r="N3397" s="11">
        <v>20376</v>
      </c>
      <c r="O3397" s="11">
        <v>166</v>
      </c>
      <c r="P3397" s="2" t="s">
        <v>18</v>
      </c>
      <c r="Q3397" s="2" t="s">
        <v>19</v>
      </c>
      <c r="R3397" s="14">
        <v>2500000</v>
      </c>
      <c r="S3397" s="9">
        <f t="shared" si="138"/>
        <v>-1336492</v>
      </c>
    </row>
    <row r="3398" spans="1:19" ht="13.2">
      <c r="A3398" s="2" t="s">
        <v>7063</v>
      </c>
      <c r="B3398" s="2" t="s">
        <v>7064</v>
      </c>
      <c r="C3398" s="5">
        <v>5.0999999999999996</v>
      </c>
      <c r="D3398" s="7">
        <v>2006</v>
      </c>
      <c r="E3398" s="7" t="str">
        <f t="shared" si="139"/>
        <v>2000s</v>
      </c>
      <c r="F3398" s="9">
        <v>978908</v>
      </c>
      <c r="G3398" s="11">
        <v>25</v>
      </c>
      <c r="H3398" s="2" t="s">
        <v>2789</v>
      </c>
      <c r="I3398" s="2" t="s">
        <v>754</v>
      </c>
      <c r="N3398" s="11">
        <v>4057</v>
      </c>
      <c r="O3398" s="11">
        <v>90</v>
      </c>
      <c r="P3398" s="2" t="s">
        <v>18</v>
      </c>
      <c r="Q3398" s="2" t="s">
        <v>5402</v>
      </c>
      <c r="R3398" s="14">
        <v>2400000</v>
      </c>
      <c r="S3398" s="9">
        <f t="shared" si="138"/>
        <v>-1421092</v>
      </c>
    </row>
    <row r="3399" spans="1:19" ht="13.2">
      <c r="A3399" s="2" t="s">
        <v>2960</v>
      </c>
      <c r="B3399" s="2" t="s">
        <v>2961</v>
      </c>
      <c r="C3399" s="5">
        <v>5.0999999999999996</v>
      </c>
      <c r="D3399" s="7">
        <v>2014</v>
      </c>
      <c r="E3399" s="7" t="str">
        <f t="shared" si="139"/>
        <v>2010s</v>
      </c>
      <c r="F3399" s="9">
        <v>38543473</v>
      </c>
      <c r="G3399" s="11">
        <v>201</v>
      </c>
      <c r="H3399" s="2" t="s">
        <v>869</v>
      </c>
      <c r="I3399" s="2" t="s">
        <v>2175</v>
      </c>
      <c r="N3399" s="11">
        <v>84382</v>
      </c>
      <c r="O3399" s="11">
        <v>158</v>
      </c>
      <c r="P3399" s="2" t="s">
        <v>18</v>
      </c>
      <c r="Q3399" s="2" t="s">
        <v>19</v>
      </c>
      <c r="R3399" s="14">
        <v>40000000</v>
      </c>
      <c r="S3399" s="9">
        <f t="shared" si="138"/>
        <v>-1456527</v>
      </c>
    </row>
    <row r="3400" spans="1:19" ht="13.2">
      <c r="A3400" s="2" t="s">
        <v>6442</v>
      </c>
      <c r="B3400" s="2" t="s">
        <v>6444</v>
      </c>
      <c r="C3400" s="5">
        <v>5.0999999999999996</v>
      </c>
      <c r="D3400" s="7">
        <v>2009</v>
      </c>
      <c r="E3400" s="7" t="str">
        <f t="shared" si="139"/>
        <v>2000s</v>
      </c>
      <c r="F3400" s="9">
        <v>4542775</v>
      </c>
      <c r="G3400" s="11">
        <v>76</v>
      </c>
      <c r="H3400" s="2" t="s">
        <v>874</v>
      </c>
      <c r="I3400" s="2" t="s">
        <v>6443</v>
      </c>
      <c r="N3400" s="11">
        <v>18313</v>
      </c>
      <c r="O3400" s="11">
        <v>73</v>
      </c>
      <c r="P3400" s="2" t="s">
        <v>18</v>
      </c>
      <c r="Q3400" s="2" t="s">
        <v>19</v>
      </c>
      <c r="R3400" s="14">
        <v>6000000</v>
      </c>
      <c r="S3400" s="9">
        <f t="shared" si="138"/>
        <v>-1457225</v>
      </c>
    </row>
    <row r="3401" spans="1:19" ht="13.2">
      <c r="A3401" s="2" t="s">
        <v>7090</v>
      </c>
      <c r="B3401" s="2" t="s">
        <v>7093</v>
      </c>
      <c r="C3401" s="5">
        <v>5.0999999999999996</v>
      </c>
      <c r="D3401" s="7">
        <v>1989</v>
      </c>
      <c r="E3401" s="7" t="str">
        <f t="shared" si="139"/>
        <v>1980s</v>
      </c>
      <c r="F3401" s="9">
        <v>792966</v>
      </c>
      <c r="G3401" s="11">
        <v>49</v>
      </c>
      <c r="H3401" s="2" t="s">
        <v>7091</v>
      </c>
      <c r="I3401" s="2" t="s">
        <v>7092</v>
      </c>
      <c r="N3401" s="11">
        <v>4663</v>
      </c>
      <c r="O3401" s="11">
        <v>40</v>
      </c>
      <c r="P3401" s="2" t="s">
        <v>18</v>
      </c>
      <c r="Q3401" s="2" t="s">
        <v>19</v>
      </c>
      <c r="R3401" s="14">
        <v>2300000</v>
      </c>
      <c r="S3401" s="9">
        <f t="shared" si="138"/>
        <v>-1507034</v>
      </c>
    </row>
    <row r="3402" spans="1:19" ht="13.2">
      <c r="A3402" s="2" t="s">
        <v>3202</v>
      </c>
      <c r="B3402" s="2" t="s">
        <v>5401</v>
      </c>
      <c r="C3402" s="5">
        <v>5.0999999999999996</v>
      </c>
      <c r="D3402" s="7">
        <v>2015</v>
      </c>
      <c r="E3402" s="7" t="str">
        <f t="shared" si="139"/>
        <v>2010s</v>
      </c>
      <c r="F3402" s="9">
        <v>12282677</v>
      </c>
      <c r="G3402" s="11">
        <v>107</v>
      </c>
      <c r="H3402" s="2" t="s">
        <v>2534</v>
      </c>
      <c r="I3402" s="2" t="s">
        <v>813</v>
      </c>
      <c r="N3402" s="11">
        <v>28159</v>
      </c>
      <c r="O3402" s="11">
        <v>96</v>
      </c>
      <c r="P3402" s="2" t="s">
        <v>18</v>
      </c>
      <c r="Q3402" s="2" t="s">
        <v>19</v>
      </c>
      <c r="R3402" s="14">
        <v>14000000</v>
      </c>
      <c r="S3402" s="9">
        <f t="shared" si="138"/>
        <v>-1717323</v>
      </c>
    </row>
    <row r="3403" spans="1:19" ht="13.2">
      <c r="A3403" s="2" t="s">
        <v>5497</v>
      </c>
      <c r="B3403" s="2" t="s">
        <v>5498</v>
      </c>
      <c r="C3403" s="5">
        <v>5.0999999999999996</v>
      </c>
      <c r="D3403" s="7">
        <v>1993</v>
      </c>
      <c r="E3403" s="7" t="str">
        <f t="shared" si="139"/>
        <v>1990s</v>
      </c>
      <c r="F3403" s="9">
        <v>1200000</v>
      </c>
      <c r="G3403" s="11">
        <v>19</v>
      </c>
      <c r="H3403" s="2" t="s">
        <v>705</v>
      </c>
      <c r="I3403" s="2" t="s">
        <v>988</v>
      </c>
      <c r="N3403" s="11">
        <v>922</v>
      </c>
      <c r="O3403" s="11">
        <v>23</v>
      </c>
      <c r="P3403" s="2" t="s">
        <v>18</v>
      </c>
      <c r="Q3403" s="2" t="s">
        <v>19</v>
      </c>
      <c r="R3403" s="14">
        <v>3000000</v>
      </c>
      <c r="S3403" s="9">
        <f t="shared" si="138"/>
        <v>-1800000</v>
      </c>
    </row>
    <row r="3404" spans="1:19" ht="13.2">
      <c r="A3404" s="2" t="s">
        <v>4572</v>
      </c>
      <c r="B3404" s="2" t="s">
        <v>6152</v>
      </c>
      <c r="C3404" s="5">
        <v>5.0999999999999996</v>
      </c>
      <c r="D3404" s="7">
        <v>1999</v>
      </c>
      <c r="E3404" s="7" t="str">
        <f t="shared" si="139"/>
        <v>1990s</v>
      </c>
      <c r="F3404" s="9">
        <v>4692814</v>
      </c>
      <c r="G3404" s="11">
        <v>11</v>
      </c>
      <c r="H3404" s="2" t="s">
        <v>869</v>
      </c>
      <c r="I3404" s="2" t="s">
        <v>2147</v>
      </c>
      <c r="N3404" s="11">
        <v>2870</v>
      </c>
      <c r="O3404" s="11">
        <v>34</v>
      </c>
      <c r="P3404" s="2" t="s">
        <v>18</v>
      </c>
      <c r="Q3404" s="2" t="s">
        <v>19</v>
      </c>
      <c r="R3404" s="14">
        <v>8000000</v>
      </c>
      <c r="S3404" s="9">
        <f t="shared" si="138"/>
        <v>-3307186</v>
      </c>
    </row>
    <row r="3405" spans="1:19" ht="13.2">
      <c r="A3405" s="2" t="s">
        <v>5525</v>
      </c>
      <c r="B3405" s="2" t="s">
        <v>5527</v>
      </c>
      <c r="C3405" s="5">
        <v>5.0999999999999996</v>
      </c>
      <c r="D3405" s="7">
        <v>2009</v>
      </c>
      <c r="E3405" s="7" t="str">
        <f t="shared" si="139"/>
        <v>2000s</v>
      </c>
      <c r="F3405" s="9">
        <v>11956207</v>
      </c>
      <c r="G3405" s="11">
        <v>167</v>
      </c>
      <c r="H3405" s="2" t="s">
        <v>2379</v>
      </c>
      <c r="I3405" s="2" t="s">
        <v>5526</v>
      </c>
      <c r="N3405" s="11">
        <v>24012</v>
      </c>
      <c r="O3405" s="11">
        <v>126</v>
      </c>
      <c r="P3405" s="2" t="s">
        <v>18</v>
      </c>
      <c r="Q3405" s="2" t="s">
        <v>19</v>
      </c>
      <c r="R3405" s="14">
        <v>16000000</v>
      </c>
      <c r="S3405" s="9">
        <f t="shared" si="138"/>
        <v>-4043793</v>
      </c>
    </row>
    <row r="3406" spans="1:19" ht="13.2">
      <c r="A3406" s="2" t="s">
        <v>5245</v>
      </c>
      <c r="B3406" s="2" t="s">
        <v>5246</v>
      </c>
      <c r="C3406" s="5">
        <v>5.0999999999999996</v>
      </c>
      <c r="D3406" s="7">
        <v>2000</v>
      </c>
      <c r="E3406" s="7" t="str">
        <f t="shared" si="139"/>
        <v>2000s</v>
      </c>
      <c r="F3406" s="9">
        <v>10494147</v>
      </c>
      <c r="G3406" s="11">
        <v>44</v>
      </c>
      <c r="H3406" s="2" t="s">
        <v>128</v>
      </c>
      <c r="I3406" s="2" t="s">
        <v>212</v>
      </c>
      <c r="N3406" s="11">
        <v>7403</v>
      </c>
      <c r="O3406" s="11">
        <v>162</v>
      </c>
      <c r="P3406" s="2" t="s">
        <v>18</v>
      </c>
      <c r="Q3406" s="2" t="s">
        <v>19</v>
      </c>
      <c r="R3406" s="14">
        <v>15000000</v>
      </c>
      <c r="S3406" s="9">
        <f t="shared" si="138"/>
        <v>-4505853</v>
      </c>
    </row>
    <row r="3407" spans="1:19" ht="13.2">
      <c r="A3407" s="2" t="s">
        <v>1349</v>
      </c>
      <c r="B3407" s="2" t="s">
        <v>3687</v>
      </c>
      <c r="C3407" s="5">
        <v>5.0999999999999996</v>
      </c>
      <c r="D3407" s="7">
        <v>2006</v>
      </c>
      <c r="E3407" s="7" t="str">
        <f t="shared" si="139"/>
        <v>2000s</v>
      </c>
      <c r="F3407" s="9">
        <v>22526144</v>
      </c>
      <c r="G3407" s="11">
        <v>147</v>
      </c>
      <c r="H3407" s="2" t="s">
        <v>1251</v>
      </c>
      <c r="I3407" s="2" t="s">
        <v>275</v>
      </c>
      <c r="N3407" s="11">
        <v>53884</v>
      </c>
      <c r="O3407" s="11">
        <v>203</v>
      </c>
      <c r="P3407" s="2" t="s">
        <v>18</v>
      </c>
      <c r="Q3407" s="2" t="s">
        <v>19</v>
      </c>
      <c r="R3407" s="14">
        <v>30000000</v>
      </c>
      <c r="S3407" s="9">
        <f t="shared" si="138"/>
        <v>-7473856</v>
      </c>
    </row>
    <row r="3408" spans="1:19" ht="13.2">
      <c r="A3408" s="2" t="s">
        <v>1066</v>
      </c>
      <c r="B3408" s="2" t="s">
        <v>1483</v>
      </c>
      <c r="C3408" s="5">
        <v>5.0999999999999996</v>
      </c>
      <c r="D3408" s="7">
        <v>2004</v>
      </c>
      <c r="E3408" s="7" t="str">
        <f t="shared" si="139"/>
        <v>2000s</v>
      </c>
      <c r="F3408" s="9">
        <v>41814863</v>
      </c>
      <c r="G3408" s="11">
        <v>167</v>
      </c>
      <c r="H3408" s="2" t="s">
        <v>1482</v>
      </c>
      <c r="I3408" s="2" t="s">
        <v>600</v>
      </c>
      <c r="N3408" s="11">
        <v>28635</v>
      </c>
      <c r="O3408" s="11">
        <v>308</v>
      </c>
      <c r="P3408" s="2" t="s">
        <v>18</v>
      </c>
      <c r="Q3408" s="2" t="s">
        <v>19</v>
      </c>
      <c r="R3408" s="14">
        <v>50000000</v>
      </c>
      <c r="S3408" s="9">
        <f t="shared" si="138"/>
        <v>-8185137</v>
      </c>
    </row>
    <row r="3409" spans="1:19" ht="13.2">
      <c r="A3409" s="2" t="s">
        <v>5756</v>
      </c>
      <c r="B3409" s="2" t="s">
        <v>5757</v>
      </c>
      <c r="C3409" s="5">
        <v>5.0999999999999996</v>
      </c>
      <c r="D3409" s="7">
        <v>1991</v>
      </c>
      <c r="E3409" s="7" t="str">
        <f t="shared" si="139"/>
        <v>1990s</v>
      </c>
      <c r="F3409" s="9">
        <v>2807854</v>
      </c>
      <c r="G3409" s="11">
        <v>14</v>
      </c>
      <c r="H3409" s="2" t="s">
        <v>1180</v>
      </c>
      <c r="I3409" s="2" t="s">
        <v>1021</v>
      </c>
      <c r="N3409" s="11">
        <v>14129</v>
      </c>
      <c r="O3409" s="11">
        <v>39</v>
      </c>
      <c r="P3409" s="2" t="s">
        <v>18</v>
      </c>
      <c r="Q3409" s="2" t="s">
        <v>19</v>
      </c>
      <c r="R3409" s="14">
        <v>11000000</v>
      </c>
      <c r="S3409" s="9">
        <f t="shared" si="138"/>
        <v>-8192146</v>
      </c>
    </row>
    <row r="3410" spans="1:19" ht="13.2">
      <c r="A3410" s="2" t="s">
        <v>3877</v>
      </c>
      <c r="B3410" s="2" t="s">
        <v>4368</v>
      </c>
      <c r="C3410" s="5">
        <v>5.0999999999999996</v>
      </c>
      <c r="D3410" s="7">
        <v>2015</v>
      </c>
      <c r="E3410" s="7" t="str">
        <f t="shared" si="139"/>
        <v>2010s</v>
      </c>
      <c r="F3410" s="9">
        <v>16027866</v>
      </c>
      <c r="G3410" s="11">
        <v>148</v>
      </c>
      <c r="H3410" s="2" t="s">
        <v>200</v>
      </c>
      <c r="I3410" s="2" t="s">
        <v>2102</v>
      </c>
      <c r="N3410" s="11">
        <v>26767</v>
      </c>
      <c r="O3410" s="11">
        <v>121</v>
      </c>
      <c r="P3410" s="2" t="s">
        <v>18</v>
      </c>
      <c r="Q3410" s="2" t="s">
        <v>771</v>
      </c>
      <c r="R3410" s="14">
        <v>25000000</v>
      </c>
      <c r="S3410" s="9">
        <f t="shared" si="138"/>
        <v>-8972134</v>
      </c>
    </row>
    <row r="3411" spans="1:19" ht="13.2">
      <c r="A3411" s="2" t="s">
        <v>288</v>
      </c>
      <c r="B3411" s="2" t="s">
        <v>3329</v>
      </c>
      <c r="C3411" s="5">
        <v>5.0999999999999996</v>
      </c>
      <c r="D3411" s="7">
        <v>2012</v>
      </c>
      <c r="E3411" s="7" t="str">
        <f t="shared" si="139"/>
        <v>2010s</v>
      </c>
      <c r="F3411" s="9">
        <v>25863915</v>
      </c>
      <c r="G3411" s="11">
        <v>211</v>
      </c>
      <c r="H3411" s="2" t="s">
        <v>646</v>
      </c>
      <c r="I3411" s="2" t="s">
        <v>3328</v>
      </c>
      <c r="N3411" s="11">
        <v>28257</v>
      </c>
      <c r="O3411" s="11">
        <v>151</v>
      </c>
      <c r="P3411" s="2" t="s">
        <v>18</v>
      </c>
      <c r="Q3411" s="2" t="s">
        <v>19</v>
      </c>
      <c r="R3411" s="14">
        <v>35000000</v>
      </c>
      <c r="S3411" s="9">
        <f t="shared" si="138"/>
        <v>-9136085</v>
      </c>
    </row>
    <row r="3412" spans="1:19" ht="13.2">
      <c r="A3412" s="2" t="s">
        <v>535</v>
      </c>
      <c r="B3412" s="2" t="s">
        <v>4136</v>
      </c>
      <c r="C3412" s="5">
        <v>5.0999999999999996</v>
      </c>
      <c r="D3412" s="7">
        <v>2006</v>
      </c>
      <c r="E3412" s="7" t="str">
        <f t="shared" si="139"/>
        <v>2000s</v>
      </c>
      <c r="F3412" s="9">
        <v>16647384</v>
      </c>
      <c r="G3412" s="11">
        <v>73</v>
      </c>
      <c r="H3412" s="2" t="s">
        <v>4134</v>
      </c>
      <c r="I3412" s="2" t="s">
        <v>4135</v>
      </c>
      <c r="N3412" s="11">
        <v>8398</v>
      </c>
      <c r="O3412" s="11">
        <v>56</v>
      </c>
      <c r="P3412" s="2" t="s">
        <v>18</v>
      </c>
      <c r="Q3412" s="2" t="s">
        <v>19</v>
      </c>
      <c r="R3412" s="14">
        <v>26000000</v>
      </c>
      <c r="S3412" s="9">
        <f t="shared" si="138"/>
        <v>-9352616</v>
      </c>
    </row>
    <row r="3413" spans="1:19" ht="13.2">
      <c r="A3413" s="2" t="s">
        <v>915</v>
      </c>
      <c r="B3413" s="2" t="s">
        <v>2988</v>
      </c>
      <c r="C3413" s="5">
        <v>5.0999999999999996</v>
      </c>
      <c r="D3413" s="7">
        <v>2000</v>
      </c>
      <c r="E3413" s="7" t="str">
        <f t="shared" si="139"/>
        <v>2000s</v>
      </c>
      <c r="F3413" s="9">
        <v>29374178</v>
      </c>
      <c r="G3413" s="11">
        <v>100</v>
      </c>
      <c r="H3413" s="2" t="s">
        <v>2987</v>
      </c>
      <c r="I3413" s="2" t="s">
        <v>946</v>
      </c>
      <c r="N3413" s="11">
        <v>12093</v>
      </c>
      <c r="O3413" s="11">
        <v>188</v>
      </c>
      <c r="P3413" s="2" t="s">
        <v>18</v>
      </c>
      <c r="Q3413" s="2" t="s">
        <v>19</v>
      </c>
      <c r="R3413" s="14">
        <v>40000000</v>
      </c>
      <c r="S3413" s="9">
        <f t="shared" si="138"/>
        <v>-10625822</v>
      </c>
    </row>
    <row r="3414" spans="1:19" ht="13.2">
      <c r="A3414" s="2" t="s">
        <v>1361</v>
      </c>
      <c r="B3414" s="2" t="s">
        <v>1363</v>
      </c>
      <c r="C3414" s="5">
        <v>5.0999999999999996</v>
      </c>
      <c r="D3414" s="7">
        <v>1998</v>
      </c>
      <c r="E3414" s="7" t="str">
        <f t="shared" si="139"/>
        <v>1990s</v>
      </c>
      <c r="F3414" s="9">
        <v>69102910</v>
      </c>
      <c r="G3414" s="11">
        <v>102</v>
      </c>
      <c r="H3414" s="2" t="s">
        <v>1362</v>
      </c>
      <c r="I3414" s="2" t="s">
        <v>257</v>
      </c>
      <c r="N3414" s="11">
        <v>58402</v>
      </c>
      <c r="O3414" s="11">
        <v>370</v>
      </c>
      <c r="P3414" s="2" t="s">
        <v>18</v>
      </c>
      <c r="Q3414" s="2" t="s">
        <v>19</v>
      </c>
      <c r="R3414" s="14">
        <v>80000000</v>
      </c>
      <c r="S3414" s="9">
        <f t="shared" si="138"/>
        <v>-10897090</v>
      </c>
    </row>
    <row r="3415" spans="1:19" ht="13.2">
      <c r="A3415" s="2" t="s">
        <v>4156</v>
      </c>
      <c r="B3415" s="2" t="s">
        <v>4157</v>
      </c>
      <c r="C3415" s="5">
        <v>5.0999999999999996</v>
      </c>
      <c r="D3415" s="7">
        <v>2002</v>
      </c>
      <c r="E3415" s="7" t="str">
        <f t="shared" si="139"/>
        <v>2000s</v>
      </c>
      <c r="F3415" s="9">
        <v>13973532</v>
      </c>
      <c r="G3415" s="11">
        <v>52</v>
      </c>
      <c r="H3415" s="2" t="s">
        <v>555</v>
      </c>
      <c r="I3415" s="2" t="s">
        <v>3881</v>
      </c>
      <c r="N3415" s="11">
        <v>11211</v>
      </c>
      <c r="O3415" s="11">
        <v>92</v>
      </c>
      <c r="P3415" s="2" t="s">
        <v>18</v>
      </c>
      <c r="Q3415" s="2" t="s">
        <v>19</v>
      </c>
      <c r="R3415" s="14">
        <v>25000000</v>
      </c>
      <c r="S3415" s="9">
        <f t="shared" si="138"/>
        <v>-11026468</v>
      </c>
    </row>
    <row r="3416" spans="1:19" ht="13.2">
      <c r="A3416" s="2" t="s">
        <v>4294</v>
      </c>
      <c r="B3416" s="2" t="s">
        <v>4296</v>
      </c>
      <c r="C3416" s="5">
        <v>5.0999999999999996</v>
      </c>
      <c r="D3416" s="7">
        <v>2008</v>
      </c>
      <c r="E3416" s="7" t="str">
        <f t="shared" si="139"/>
        <v>2000s</v>
      </c>
      <c r="F3416" s="9">
        <v>11508423</v>
      </c>
      <c r="G3416" s="11">
        <v>47</v>
      </c>
      <c r="H3416" s="2" t="s">
        <v>4295</v>
      </c>
      <c r="I3416" s="2" t="s">
        <v>1916</v>
      </c>
      <c r="N3416" s="11">
        <v>3174</v>
      </c>
      <c r="O3416" s="11">
        <v>19</v>
      </c>
      <c r="P3416" s="2" t="s">
        <v>18</v>
      </c>
      <c r="Q3416" s="2" t="s">
        <v>19</v>
      </c>
      <c r="R3416" s="14">
        <v>23000000</v>
      </c>
      <c r="S3416" s="9">
        <f t="shared" si="138"/>
        <v>-11491577</v>
      </c>
    </row>
    <row r="3417" spans="1:19" ht="13.2">
      <c r="A3417" s="2" t="s">
        <v>5313</v>
      </c>
      <c r="B3417" s="2" t="s">
        <v>5314</v>
      </c>
      <c r="C3417" s="5">
        <v>5.0999999999999996</v>
      </c>
      <c r="D3417" s="7">
        <v>2011</v>
      </c>
      <c r="E3417" s="7" t="str">
        <f t="shared" si="139"/>
        <v>2010s</v>
      </c>
      <c r="F3417" s="9">
        <v>28870</v>
      </c>
      <c r="G3417" s="11">
        <v>62</v>
      </c>
      <c r="H3417" s="2" t="s">
        <v>1093</v>
      </c>
      <c r="I3417" s="2" t="s">
        <v>259</v>
      </c>
      <c r="N3417" s="11">
        <v>14280</v>
      </c>
      <c r="O3417" s="11">
        <v>41</v>
      </c>
      <c r="P3417" s="2" t="s">
        <v>18</v>
      </c>
      <c r="Q3417" s="2" t="s">
        <v>19</v>
      </c>
      <c r="R3417" s="14">
        <v>15000000</v>
      </c>
      <c r="S3417" s="9">
        <f t="shared" si="138"/>
        <v>-14971130</v>
      </c>
    </row>
    <row r="3418" spans="1:19" ht="13.2">
      <c r="A3418" s="2" t="s">
        <v>3725</v>
      </c>
      <c r="B3418" s="2" t="s">
        <v>3728</v>
      </c>
      <c r="C3418" s="5">
        <v>5.0999999999999996</v>
      </c>
      <c r="D3418" s="7">
        <v>2005</v>
      </c>
      <c r="E3418" s="7" t="str">
        <f t="shared" si="139"/>
        <v>2000s</v>
      </c>
      <c r="F3418" s="9">
        <v>14888028</v>
      </c>
      <c r="G3418" s="11">
        <v>140</v>
      </c>
      <c r="H3418" s="2" t="s">
        <v>3726</v>
      </c>
      <c r="I3418" s="2" t="s">
        <v>3727</v>
      </c>
      <c r="N3418" s="11">
        <v>28606</v>
      </c>
      <c r="O3418" s="11">
        <v>262</v>
      </c>
      <c r="P3418" s="2" t="s">
        <v>18</v>
      </c>
      <c r="Q3418" s="2" t="s">
        <v>19</v>
      </c>
      <c r="R3418" s="14">
        <v>30000000</v>
      </c>
      <c r="S3418" s="9">
        <f t="shared" si="138"/>
        <v>-15111972</v>
      </c>
    </row>
    <row r="3419" spans="1:19" ht="13.2">
      <c r="A3419" s="2" t="s">
        <v>4607</v>
      </c>
      <c r="B3419" s="2" t="s">
        <v>5081</v>
      </c>
      <c r="C3419" s="5">
        <v>5.0999999999999996</v>
      </c>
      <c r="D3419" s="7">
        <v>2012</v>
      </c>
      <c r="E3419" s="7" t="str">
        <f t="shared" si="139"/>
        <v>2010s</v>
      </c>
      <c r="F3419" s="9">
        <v>2964</v>
      </c>
      <c r="G3419" s="11">
        <v>54</v>
      </c>
      <c r="H3419" s="2" t="s">
        <v>3585</v>
      </c>
      <c r="I3419" s="2" t="s">
        <v>2116</v>
      </c>
      <c r="N3419" s="11">
        <v>7444</v>
      </c>
      <c r="O3419" s="11">
        <v>42</v>
      </c>
      <c r="P3419" s="2" t="s">
        <v>18</v>
      </c>
      <c r="Q3419" s="2" t="s">
        <v>19</v>
      </c>
      <c r="R3419" s="14">
        <v>16000000</v>
      </c>
      <c r="S3419" s="9">
        <f t="shared" si="138"/>
        <v>-15997036</v>
      </c>
    </row>
    <row r="3420" spans="1:19" ht="13.2">
      <c r="A3420" s="2" t="s">
        <v>2763</v>
      </c>
      <c r="B3420" s="2" t="s">
        <v>2765</v>
      </c>
      <c r="C3420" s="5">
        <v>5.0999999999999996</v>
      </c>
      <c r="D3420" s="7">
        <v>2002</v>
      </c>
      <c r="E3420" s="7" t="str">
        <f t="shared" si="139"/>
        <v>2000s</v>
      </c>
      <c r="F3420" s="9">
        <v>24430272</v>
      </c>
      <c r="G3420" s="11">
        <v>99</v>
      </c>
      <c r="H3420" s="2" t="s">
        <v>874</v>
      </c>
      <c r="I3420" s="2" t="s">
        <v>2764</v>
      </c>
      <c r="N3420" s="11">
        <v>46158</v>
      </c>
      <c r="O3420" s="11">
        <v>403</v>
      </c>
      <c r="P3420" s="2" t="s">
        <v>18</v>
      </c>
      <c r="Q3420" s="2" t="s">
        <v>19</v>
      </c>
      <c r="R3420" s="14">
        <v>43000000</v>
      </c>
      <c r="S3420" s="9">
        <f t="shared" si="138"/>
        <v>-18569728</v>
      </c>
    </row>
    <row r="3421" spans="1:19" ht="13.2">
      <c r="A3421" s="2" t="s">
        <v>3266</v>
      </c>
      <c r="B3421" s="2" t="s">
        <v>4731</v>
      </c>
      <c r="C3421" s="5">
        <v>5.0999999999999996</v>
      </c>
      <c r="D3421" s="7">
        <v>2010</v>
      </c>
      <c r="E3421" s="7" t="str">
        <f t="shared" si="139"/>
        <v>2010s</v>
      </c>
      <c r="F3421" s="9">
        <v>1183354</v>
      </c>
      <c r="G3421" s="11">
        <v>138</v>
      </c>
      <c r="H3421" s="2" t="s">
        <v>4730</v>
      </c>
      <c r="I3421" s="2" t="s">
        <v>3450</v>
      </c>
      <c r="N3421" s="11">
        <v>13026</v>
      </c>
      <c r="O3421" s="11">
        <v>75</v>
      </c>
      <c r="P3421" s="2" t="s">
        <v>18</v>
      </c>
      <c r="Q3421" s="2" t="s">
        <v>19</v>
      </c>
      <c r="R3421" s="14">
        <v>20000000</v>
      </c>
      <c r="S3421" s="9">
        <f t="shared" si="138"/>
        <v>-18816646</v>
      </c>
    </row>
    <row r="3422" spans="1:19" ht="13.2">
      <c r="A3422" s="2" t="s">
        <v>4264</v>
      </c>
      <c r="B3422" s="2" t="s">
        <v>4265</v>
      </c>
      <c r="C3422" s="5">
        <v>5.0999999999999996</v>
      </c>
      <c r="D3422" s="7">
        <v>2004</v>
      </c>
      <c r="E3422" s="7" t="str">
        <f t="shared" si="139"/>
        <v>2000s</v>
      </c>
      <c r="F3422" s="9">
        <v>42880</v>
      </c>
      <c r="G3422" s="11">
        <v>16</v>
      </c>
      <c r="H3422" s="2" t="s">
        <v>128</v>
      </c>
      <c r="I3422" s="2" t="s">
        <v>910</v>
      </c>
      <c r="N3422" s="11">
        <v>2919</v>
      </c>
      <c r="O3422" s="11">
        <v>50</v>
      </c>
      <c r="P3422" s="2" t="s">
        <v>18</v>
      </c>
      <c r="Q3422" s="2" t="s">
        <v>30</v>
      </c>
      <c r="R3422" s="14">
        <v>24000000</v>
      </c>
      <c r="S3422" s="9">
        <f t="shared" si="138"/>
        <v>-23957120</v>
      </c>
    </row>
    <row r="3423" spans="1:19" ht="13.2">
      <c r="A3423" s="2" t="s">
        <v>935</v>
      </c>
      <c r="B3423" s="2" t="s">
        <v>936</v>
      </c>
      <c r="C3423" s="5">
        <v>5.0999999999999996</v>
      </c>
      <c r="D3423" s="7">
        <v>2006</v>
      </c>
      <c r="E3423" s="7" t="str">
        <f t="shared" si="139"/>
        <v>2000s</v>
      </c>
      <c r="F3423" s="9">
        <v>75030163</v>
      </c>
      <c r="G3423" s="11">
        <v>170</v>
      </c>
      <c r="H3423" s="2" t="s">
        <v>85</v>
      </c>
      <c r="I3423" s="2" t="s">
        <v>371</v>
      </c>
      <c r="N3423" s="11">
        <v>108076</v>
      </c>
      <c r="O3423" s="11">
        <v>1690</v>
      </c>
      <c r="P3423" s="2" t="s">
        <v>18</v>
      </c>
      <c r="Q3423" s="2" t="s">
        <v>19</v>
      </c>
      <c r="R3423" s="14">
        <v>100000000</v>
      </c>
      <c r="S3423" s="9">
        <f t="shared" si="138"/>
        <v>-24969837</v>
      </c>
    </row>
    <row r="3424" spans="1:19" ht="13.2">
      <c r="A3424" s="2" t="s">
        <v>3019</v>
      </c>
      <c r="B3424" s="2" t="s">
        <v>3020</v>
      </c>
      <c r="C3424" s="5">
        <v>5.0999999999999996</v>
      </c>
      <c r="D3424" s="7">
        <v>2000</v>
      </c>
      <c r="E3424" s="7" t="str">
        <f t="shared" si="139"/>
        <v>2000s</v>
      </c>
      <c r="F3424" s="9">
        <v>14967182</v>
      </c>
      <c r="G3424" s="11">
        <v>102</v>
      </c>
      <c r="H3424" s="2" t="s">
        <v>267</v>
      </c>
      <c r="I3424" s="2" t="s">
        <v>930</v>
      </c>
      <c r="N3424" s="11">
        <v>27305</v>
      </c>
      <c r="O3424" s="11">
        <v>284</v>
      </c>
      <c r="P3424" s="2" t="s">
        <v>18</v>
      </c>
      <c r="Q3424" s="2" t="s">
        <v>19</v>
      </c>
      <c r="R3424" s="14">
        <v>40000000</v>
      </c>
      <c r="S3424" s="9">
        <f t="shared" si="138"/>
        <v>-25032818</v>
      </c>
    </row>
    <row r="3425" spans="1:19" ht="13.2">
      <c r="A3425" s="2" t="s">
        <v>2370</v>
      </c>
      <c r="B3425" s="2" t="s">
        <v>3386</v>
      </c>
      <c r="C3425" s="5">
        <v>5.0999999999999996</v>
      </c>
      <c r="D3425" s="7">
        <v>2003</v>
      </c>
      <c r="E3425" s="7" t="str">
        <f t="shared" si="139"/>
        <v>2000s</v>
      </c>
      <c r="F3425" s="9">
        <v>7659747</v>
      </c>
      <c r="G3425" s="11">
        <v>112</v>
      </c>
      <c r="H3425" s="2" t="s">
        <v>626</v>
      </c>
      <c r="I3425" s="2" t="s">
        <v>266</v>
      </c>
      <c r="N3425" s="11">
        <v>14962</v>
      </c>
      <c r="O3425" s="11">
        <v>204</v>
      </c>
      <c r="P3425" s="2" t="s">
        <v>18</v>
      </c>
      <c r="Q3425" s="2" t="s">
        <v>19</v>
      </c>
      <c r="R3425" s="14">
        <v>38000000</v>
      </c>
      <c r="S3425" s="9">
        <f t="shared" si="138"/>
        <v>-30340253</v>
      </c>
    </row>
    <row r="3426" spans="1:19" ht="13.2">
      <c r="A3426" s="2" t="s">
        <v>485</v>
      </c>
      <c r="B3426" s="2" t="s">
        <v>488</v>
      </c>
      <c r="C3426" s="5">
        <v>5.0999999999999996</v>
      </c>
      <c r="D3426" s="7">
        <v>2009</v>
      </c>
      <c r="E3426" s="7" t="str">
        <f t="shared" si="139"/>
        <v>2000s</v>
      </c>
      <c r="F3426" s="9">
        <v>119420252</v>
      </c>
      <c r="G3426" s="11">
        <v>145</v>
      </c>
      <c r="H3426" s="2" t="s">
        <v>486</v>
      </c>
      <c r="I3426" s="2" t="s">
        <v>487</v>
      </c>
      <c r="N3426" s="11">
        <v>33042</v>
      </c>
      <c r="O3426" s="11">
        <v>90</v>
      </c>
      <c r="P3426" s="2" t="s">
        <v>18</v>
      </c>
      <c r="Q3426" s="2" t="s">
        <v>19</v>
      </c>
      <c r="R3426" s="14">
        <v>150000000</v>
      </c>
      <c r="S3426" s="9">
        <f t="shared" si="138"/>
        <v>-30579748</v>
      </c>
    </row>
    <row r="3427" spans="1:19" ht="13.2">
      <c r="A3427" s="2" t="s">
        <v>1136</v>
      </c>
      <c r="B3427" s="2" t="s">
        <v>1840</v>
      </c>
      <c r="C3427" s="5">
        <v>5.0999999999999996</v>
      </c>
      <c r="D3427" s="7">
        <v>1999</v>
      </c>
      <c r="E3427" s="7" t="str">
        <f t="shared" si="139"/>
        <v>1990s</v>
      </c>
      <c r="F3427" s="9">
        <v>31054924</v>
      </c>
      <c r="G3427" s="11">
        <v>96</v>
      </c>
      <c r="H3427" s="2" t="s">
        <v>1839</v>
      </c>
      <c r="I3427" s="2" t="s">
        <v>231</v>
      </c>
      <c r="N3427" s="11">
        <v>17025</v>
      </c>
      <c r="O3427" s="11">
        <v>290</v>
      </c>
      <c r="P3427" s="2" t="s">
        <v>18</v>
      </c>
      <c r="Q3427" s="2" t="s">
        <v>19</v>
      </c>
      <c r="R3427" s="14">
        <v>64000000</v>
      </c>
      <c r="S3427" s="9">
        <f t="shared" si="138"/>
        <v>-32945076</v>
      </c>
    </row>
    <row r="3428" spans="1:19" ht="13.2">
      <c r="A3428" s="2" t="s">
        <v>3074</v>
      </c>
      <c r="B3428" s="2" t="s">
        <v>3076</v>
      </c>
      <c r="C3428" s="5">
        <v>5.0999999999999996</v>
      </c>
      <c r="D3428" s="7">
        <v>2006</v>
      </c>
      <c r="E3428" s="7" t="str">
        <f t="shared" si="139"/>
        <v>2000s</v>
      </c>
      <c r="F3428" s="9">
        <v>652526</v>
      </c>
      <c r="G3428" s="11">
        <v>66</v>
      </c>
      <c r="H3428" s="2" t="s">
        <v>3075</v>
      </c>
      <c r="I3428" s="2" t="s">
        <v>2414</v>
      </c>
      <c r="N3428" s="11">
        <v>20201</v>
      </c>
      <c r="O3428" s="11">
        <v>187</v>
      </c>
      <c r="P3428" s="2" t="s">
        <v>18</v>
      </c>
      <c r="Q3428" s="2" t="s">
        <v>431</v>
      </c>
      <c r="R3428" s="14">
        <v>40000000</v>
      </c>
      <c r="S3428" s="9">
        <f t="shared" si="138"/>
        <v>-39347474</v>
      </c>
    </row>
    <row r="3429" spans="1:19" ht="13.2">
      <c r="A3429" s="2" t="s">
        <v>330</v>
      </c>
      <c r="B3429" s="2" t="s">
        <v>2516</v>
      </c>
      <c r="C3429" s="5">
        <v>5.0999999999999996</v>
      </c>
      <c r="D3429" s="7">
        <v>1995</v>
      </c>
      <c r="E3429" s="7" t="str">
        <f t="shared" si="139"/>
        <v>1990s</v>
      </c>
      <c r="F3429" s="9">
        <v>10400000</v>
      </c>
      <c r="G3429" s="11">
        <v>34</v>
      </c>
      <c r="H3429" s="2" t="s">
        <v>128</v>
      </c>
      <c r="I3429" s="2" t="s">
        <v>257</v>
      </c>
      <c r="N3429" s="11">
        <v>12037</v>
      </c>
      <c r="O3429" s="11">
        <v>90</v>
      </c>
      <c r="P3429" s="2" t="s">
        <v>18</v>
      </c>
      <c r="Q3429" s="2" t="s">
        <v>19</v>
      </c>
      <c r="R3429" s="14">
        <v>50000000</v>
      </c>
      <c r="S3429" s="9">
        <f t="shared" si="138"/>
        <v>-39600000</v>
      </c>
    </row>
    <row r="3430" spans="1:19" ht="13.2">
      <c r="A3430" s="2" t="s">
        <v>2223</v>
      </c>
      <c r="B3430" s="2" t="s">
        <v>2523</v>
      </c>
      <c r="C3430" s="5">
        <v>5.0999999999999996</v>
      </c>
      <c r="D3430" s="7">
        <v>1995</v>
      </c>
      <c r="E3430" s="7" t="str">
        <f t="shared" si="139"/>
        <v>1990s</v>
      </c>
      <c r="F3430" s="9">
        <v>9795017</v>
      </c>
      <c r="G3430" s="11">
        <v>50</v>
      </c>
      <c r="H3430" s="2" t="s">
        <v>1093</v>
      </c>
      <c r="I3430" s="2" t="s">
        <v>1474</v>
      </c>
      <c r="N3430" s="11">
        <v>9227</v>
      </c>
      <c r="O3430" s="11">
        <v>70</v>
      </c>
      <c r="P3430" s="2" t="s">
        <v>18</v>
      </c>
      <c r="Q3430" s="2" t="s">
        <v>19</v>
      </c>
      <c r="R3430" s="14">
        <v>50000000</v>
      </c>
      <c r="S3430" s="9">
        <f t="shared" si="138"/>
        <v>-40204983</v>
      </c>
    </row>
    <row r="3431" spans="1:19" ht="13.2">
      <c r="A3431" s="2" t="s">
        <v>1828</v>
      </c>
      <c r="B3431" s="2" t="s">
        <v>1832</v>
      </c>
      <c r="C3431" s="5">
        <v>5.0999999999999996</v>
      </c>
      <c r="D3431" s="7">
        <v>2014</v>
      </c>
      <c r="E3431" s="7" t="str">
        <f t="shared" si="139"/>
        <v>2010s</v>
      </c>
      <c r="F3431" s="9">
        <v>19059018</v>
      </c>
      <c r="G3431" s="11">
        <v>308</v>
      </c>
      <c r="H3431" s="2" t="s">
        <v>1830</v>
      </c>
      <c r="I3431" s="2" t="s">
        <v>1831</v>
      </c>
      <c r="N3431" s="11">
        <v>65709</v>
      </c>
      <c r="O3431" s="11">
        <v>194</v>
      </c>
      <c r="P3431" s="2" t="s">
        <v>18</v>
      </c>
      <c r="Q3431" s="2" t="s">
        <v>219</v>
      </c>
      <c r="R3431" s="14">
        <v>65000000</v>
      </c>
      <c r="S3431" s="9">
        <f t="shared" si="138"/>
        <v>-45940982</v>
      </c>
    </row>
    <row r="3432" spans="1:19" ht="13.2">
      <c r="A3432" s="2" t="s">
        <v>7232</v>
      </c>
      <c r="B3432" s="2" t="s">
        <v>7233</v>
      </c>
      <c r="C3432" s="5">
        <v>5.0999999999999996</v>
      </c>
      <c r="D3432" s="7">
        <v>2005</v>
      </c>
      <c r="E3432" s="7" t="str">
        <f t="shared" si="139"/>
        <v>2000s</v>
      </c>
      <c r="F3432" s="9">
        <v>129319</v>
      </c>
      <c r="G3432" s="11">
        <v>4</v>
      </c>
      <c r="H3432" s="2" t="s">
        <v>7007</v>
      </c>
      <c r="I3432" s="2" t="s">
        <v>6339</v>
      </c>
      <c r="N3432" s="11">
        <v>257</v>
      </c>
      <c r="O3432" s="11">
        <v>4</v>
      </c>
      <c r="P3432" s="2" t="s">
        <v>18</v>
      </c>
      <c r="Q3432" s="2" t="s">
        <v>2581</v>
      </c>
      <c r="R3432" s="14">
        <v>70000000</v>
      </c>
      <c r="S3432" s="9">
        <f t="shared" si="138"/>
        <v>-69870681</v>
      </c>
    </row>
    <row r="3433" spans="1:19" ht="13.2">
      <c r="A3433" s="2" t="s">
        <v>4035</v>
      </c>
      <c r="B3433" s="2" t="s">
        <v>5800</v>
      </c>
      <c r="C3433" s="5">
        <v>5</v>
      </c>
      <c r="D3433" s="7">
        <v>2006</v>
      </c>
      <c r="E3433" s="7" t="str">
        <f t="shared" si="139"/>
        <v>2000s</v>
      </c>
      <c r="F3433" s="9">
        <v>63231524</v>
      </c>
      <c r="G3433" s="11">
        <v>46</v>
      </c>
      <c r="H3433" s="2" t="s">
        <v>750</v>
      </c>
      <c r="I3433" s="2" t="s">
        <v>1396</v>
      </c>
      <c r="N3433" s="11">
        <v>8962</v>
      </c>
      <c r="O3433" s="11">
        <v>137</v>
      </c>
      <c r="P3433" s="2" t="s">
        <v>18</v>
      </c>
      <c r="Q3433" s="2" t="s">
        <v>19</v>
      </c>
      <c r="R3433" s="14">
        <v>6000000</v>
      </c>
      <c r="S3433" s="9">
        <f t="shared" si="138"/>
        <v>57231524</v>
      </c>
    </row>
    <row r="3434" spans="1:19" ht="13.2">
      <c r="A3434" s="2" t="s">
        <v>2382</v>
      </c>
      <c r="B3434" s="2" t="s">
        <v>2383</v>
      </c>
      <c r="C3434" s="5">
        <v>5</v>
      </c>
      <c r="D3434" s="7">
        <v>2004</v>
      </c>
      <c r="E3434" s="7" t="str">
        <f t="shared" si="139"/>
        <v>2000s</v>
      </c>
      <c r="F3434" s="9">
        <v>75367693</v>
      </c>
      <c r="G3434" s="11">
        <v>116</v>
      </c>
      <c r="H3434" s="2" t="s">
        <v>443</v>
      </c>
      <c r="I3434" s="2" t="s">
        <v>313</v>
      </c>
      <c r="N3434" s="11">
        <v>58961</v>
      </c>
      <c r="O3434" s="11">
        <v>232</v>
      </c>
      <c r="P3434" s="2" t="s">
        <v>18</v>
      </c>
      <c r="Q3434" s="2" t="s">
        <v>19</v>
      </c>
      <c r="R3434" s="14">
        <v>35000000</v>
      </c>
      <c r="S3434" s="9">
        <f t="shared" si="138"/>
        <v>40367693</v>
      </c>
    </row>
    <row r="3435" spans="1:19" ht="13.2">
      <c r="A3435" s="2" t="s">
        <v>929</v>
      </c>
      <c r="B3435" s="2" t="s">
        <v>5130</v>
      </c>
      <c r="C3435" s="5">
        <v>5</v>
      </c>
      <c r="D3435" s="7">
        <v>2006</v>
      </c>
      <c r="E3435" s="7" t="str">
        <f t="shared" si="139"/>
        <v>2000s</v>
      </c>
      <c r="F3435" s="9">
        <v>47860214</v>
      </c>
      <c r="G3435" s="11">
        <v>152</v>
      </c>
      <c r="H3435" s="2" t="s">
        <v>2554</v>
      </c>
      <c r="I3435" s="2" t="s">
        <v>2200</v>
      </c>
      <c r="N3435" s="11">
        <v>34711</v>
      </c>
      <c r="O3435" s="11">
        <v>468</v>
      </c>
      <c r="P3435" s="2" t="s">
        <v>18</v>
      </c>
      <c r="Q3435" s="2" t="s">
        <v>19</v>
      </c>
      <c r="R3435" s="14">
        <v>15000000</v>
      </c>
      <c r="S3435" s="9">
        <f t="shared" si="138"/>
        <v>32860214</v>
      </c>
    </row>
    <row r="3436" spans="1:19" ht="13.2">
      <c r="A3436" s="2" t="s">
        <v>2374</v>
      </c>
      <c r="B3436" s="2" t="s">
        <v>2376</v>
      </c>
      <c r="C3436" s="5">
        <v>5</v>
      </c>
      <c r="D3436" s="7">
        <v>1995</v>
      </c>
      <c r="E3436" s="7" t="str">
        <f t="shared" si="139"/>
        <v>1990s</v>
      </c>
      <c r="F3436" s="9">
        <v>81022333</v>
      </c>
      <c r="G3436" s="11">
        <v>55</v>
      </c>
      <c r="H3436" s="2" t="s">
        <v>757</v>
      </c>
      <c r="I3436" s="2" t="s">
        <v>2375</v>
      </c>
      <c r="N3436" s="11">
        <v>34471</v>
      </c>
      <c r="O3436" s="11">
        <v>147</v>
      </c>
      <c r="P3436" s="2" t="s">
        <v>18</v>
      </c>
      <c r="Q3436" s="2" t="s">
        <v>19</v>
      </c>
      <c r="R3436" s="14">
        <v>50000000</v>
      </c>
      <c r="S3436" s="9">
        <f t="shared" si="138"/>
        <v>31022333</v>
      </c>
    </row>
    <row r="3437" spans="1:19" ht="13.2">
      <c r="A3437" s="2" t="s">
        <v>6547</v>
      </c>
      <c r="B3437" s="2" t="s">
        <v>6549</v>
      </c>
      <c r="C3437" s="5">
        <v>5</v>
      </c>
      <c r="D3437" s="7">
        <v>2014</v>
      </c>
      <c r="E3437" s="7" t="str">
        <f t="shared" si="139"/>
        <v>2010s</v>
      </c>
      <c r="F3437" s="9">
        <v>32453345</v>
      </c>
      <c r="G3437" s="11">
        <v>220</v>
      </c>
      <c r="H3437" s="2" t="s">
        <v>4122</v>
      </c>
      <c r="I3437" s="2" t="s">
        <v>6548</v>
      </c>
      <c r="N3437" s="11">
        <v>31791</v>
      </c>
      <c r="O3437" s="11">
        <v>155</v>
      </c>
      <c r="P3437" s="2" t="s">
        <v>18</v>
      </c>
      <c r="Q3437" s="2" t="s">
        <v>19</v>
      </c>
      <c r="R3437" s="14">
        <v>5000000</v>
      </c>
      <c r="S3437" s="9">
        <f t="shared" si="138"/>
        <v>27453345</v>
      </c>
    </row>
    <row r="3438" spans="1:19" ht="13.2">
      <c r="A3438" s="2" t="s">
        <v>2076</v>
      </c>
      <c r="B3438" s="2" t="s">
        <v>4045</v>
      </c>
      <c r="C3438" s="5">
        <v>5</v>
      </c>
      <c r="D3438" s="7">
        <v>2003</v>
      </c>
      <c r="E3438" s="7" t="str">
        <f t="shared" si="139"/>
        <v>2000s</v>
      </c>
      <c r="F3438" s="9">
        <v>47285499</v>
      </c>
      <c r="G3438" s="11">
        <v>79</v>
      </c>
      <c r="H3438" s="2" t="s">
        <v>4044</v>
      </c>
      <c r="I3438" s="2" t="s">
        <v>2737</v>
      </c>
      <c r="N3438" s="11">
        <v>26755</v>
      </c>
      <c r="O3438" s="11">
        <v>104</v>
      </c>
      <c r="P3438" s="2" t="s">
        <v>18</v>
      </c>
      <c r="Q3438" s="2" t="s">
        <v>19</v>
      </c>
      <c r="R3438" s="14">
        <v>26000000</v>
      </c>
      <c r="S3438" s="9">
        <f t="shared" si="138"/>
        <v>21285499</v>
      </c>
    </row>
    <row r="3439" spans="1:19" ht="13.2">
      <c r="A3439" s="2" t="s">
        <v>4039</v>
      </c>
      <c r="B3439" s="2" t="s">
        <v>5838</v>
      </c>
      <c r="C3439" s="5">
        <v>5</v>
      </c>
      <c r="D3439" s="7">
        <v>2002</v>
      </c>
      <c r="E3439" s="7" t="str">
        <f t="shared" si="139"/>
        <v>2000s</v>
      </c>
      <c r="F3439" s="9">
        <v>28563926</v>
      </c>
      <c r="G3439" s="11">
        <v>86</v>
      </c>
      <c r="H3439" s="2" t="s">
        <v>1945</v>
      </c>
      <c r="I3439" s="2" t="s">
        <v>2183</v>
      </c>
      <c r="N3439" s="11">
        <v>16300</v>
      </c>
      <c r="O3439" s="11">
        <v>217</v>
      </c>
      <c r="P3439" s="2" t="s">
        <v>18</v>
      </c>
      <c r="Q3439" s="2" t="s">
        <v>19</v>
      </c>
      <c r="R3439" s="14">
        <v>8500000</v>
      </c>
      <c r="S3439" s="9">
        <f t="shared" si="138"/>
        <v>20063926</v>
      </c>
    </row>
    <row r="3440" spans="1:19" ht="13.2">
      <c r="A3440" s="2" t="s">
        <v>4489</v>
      </c>
      <c r="B3440" s="2" t="s">
        <v>4490</v>
      </c>
      <c r="C3440" s="5">
        <v>5</v>
      </c>
      <c r="D3440" s="7">
        <v>2006</v>
      </c>
      <c r="E3440" s="7" t="str">
        <f t="shared" si="139"/>
        <v>2000s</v>
      </c>
      <c r="F3440" s="9">
        <v>39143839</v>
      </c>
      <c r="G3440" s="11">
        <v>131</v>
      </c>
      <c r="H3440" s="2" t="s">
        <v>2554</v>
      </c>
      <c r="I3440" s="2" t="s">
        <v>1257</v>
      </c>
      <c r="N3440" s="11">
        <v>38658</v>
      </c>
      <c r="O3440" s="11">
        <v>284</v>
      </c>
      <c r="P3440" s="2" t="s">
        <v>18</v>
      </c>
      <c r="Q3440" s="2" t="s">
        <v>19</v>
      </c>
      <c r="R3440" s="14">
        <v>20000000</v>
      </c>
      <c r="S3440" s="9">
        <f t="shared" si="138"/>
        <v>19143839</v>
      </c>
    </row>
    <row r="3441" spans="1:19" ht="13.2">
      <c r="A3441" s="2" t="s">
        <v>7356</v>
      </c>
      <c r="B3441" s="2" t="s">
        <v>7357</v>
      </c>
      <c r="C3441" s="5">
        <v>5</v>
      </c>
      <c r="D3441" s="7">
        <v>2012</v>
      </c>
      <c r="E3441" s="7" t="str">
        <f t="shared" si="139"/>
        <v>2010s</v>
      </c>
      <c r="F3441" s="9">
        <v>18112929</v>
      </c>
      <c r="G3441" s="11">
        <v>270</v>
      </c>
      <c r="H3441" s="2" t="s">
        <v>2034</v>
      </c>
      <c r="I3441" s="2" t="s">
        <v>1114</v>
      </c>
      <c r="N3441" s="11">
        <v>52642</v>
      </c>
      <c r="O3441" s="11">
        <v>271</v>
      </c>
      <c r="P3441" s="2" t="s">
        <v>18</v>
      </c>
      <c r="Q3441" s="2" t="s">
        <v>19</v>
      </c>
      <c r="R3441" s="14">
        <v>1000000</v>
      </c>
      <c r="S3441" s="9">
        <f t="shared" si="138"/>
        <v>17112929</v>
      </c>
    </row>
    <row r="3442" spans="1:19" ht="13.2">
      <c r="A3442" s="2" t="s">
        <v>4156</v>
      </c>
      <c r="B3442" s="2" t="s">
        <v>5349</v>
      </c>
      <c r="C3442" s="5">
        <v>5</v>
      </c>
      <c r="D3442" s="7">
        <v>1999</v>
      </c>
      <c r="E3442" s="7" t="str">
        <f t="shared" si="139"/>
        <v>1990s</v>
      </c>
      <c r="F3442" s="9">
        <v>30628981</v>
      </c>
      <c r="G3442" s="11">
        <v>43</v>
      </c>
      <c r="H3442" s="2" t="s">
        <v>874</v>
      </c>
      <c r="I3442" s="2" t="s">
        <v>670</v>
      </c>
      <c r="N3442" s="11">
        <v>15047</v>
      </c>
      <c r="O3442" s="11">
        <v>160</v>
      </c>
      <c r="P3442" s="2" t="s">
        <v>18</v>
      </c>
      <c r="Q3442" s="2" t="s">
        <v>19</v>
      </c>
      <c r="R3442" s="14">
        <v>14000000</v>
      </c>
      <c r="S3442" s="9">
        <f t="shared" si="138"/>
        <v>16628981</v>
      </c>
    </row>
    <row r="3443" spans="1:19" ht="13.2">
      <c r="A3443" s="2" t="s">
        <v>507</v>
      </c>
      <c r="B3443" s="2" t="s">
        <v>1952</v>
      </c>
      <c r="C3443" s="5">
        <v>5</v>
      </c>
      <c r="D3443" s="7">
        <v>2008</v>
      </c>
      <c r="E3443" s="7" t="str">
        <f t="shared" si="139"/>
        <v>2000s</v>
      </c>
      <c r="F3443" s="9">
        <v>64505912</v>
      </c>
      <c r="G3443" s="11">
        <v>323</v>
      </c>
      <c r="H3443" s="2" t="s">
        <v>1451</v>
      </c>
      <c r="I3443" s="2" t="s">
        <v>1008</v>
      </c>
      <c r="N3443" s="11">
        <v>163130</v>
      </c>
      <c r="O3443" s="11">
        <v>1264</v>
      </c>
      <c r="P3443" s="2" t="s">
        <v>18</v>
      </c>
      <c r="Q3443" s="2" t="s">
        <v>19</v>
      </c>
      <c r="R3443" s="14">
        <v>48000000</v>
      </c>
      <c r="S3443" s="9">
        <f t="shared" si="138"/>
        <v>16505912</v>
      </c>
    </row>
    <row r="3444" spans="1:19" ht="13.2">
      <c r="A3444" s="2" t="s">
        <v>6563</v>
      </c>
      <c r="B3444" s="2" t="s">
        <v>6564</v>
      </c>
      <c r="C3444" s="5">
        <v>5</v>
      </c>
      <c r="D3444" s="7">
        <v>1999</v>
      </c>
      <c r="E3444" s="7" t="str">
        <f t="shared" si="139"/>
        <v>1990s</v>
      </c>
      <c r="F3444" s="9">
        <v>19421271</v>
      </c>
      <c r="G3444" s="11">
        <v>28</v>
      </c>
      <c r="H3444" s="2" t="s">
        <v>1457</v>
      </c>
      <c r="I3444" s="2" t="s">
        <v>1029</v>
      </c>
      <c r="N3444" s="11">
        <v>2448</v>
      </c>
      <c r="O3444" s="11">
        <v>18</v>
      </c>
      <c r="P3444" s="2" t="s">
        <v>18</v>
      </c>
      <c r="Q3444" s="2" t="s">
        <v>19</v>
      </c>
      <c r="R3444" s="14">
        <v>5000000</v>
      </c>
      <c r="S3444" s="9">
        <f t="shared" si="138"/>
        <v>14421271</v>
      </c>
    </row>
    <row r="3445" spans="1:19" ht="13.2">
      <c r="A3445" s="2" t="s">
        <v>6087</v>
      </c>
      <c r="B3445" s="2" t="s">
        <v>6088</v>
      </c>
      <c r="C3445" s="5">
        <v>5</v>
      </c>
      <c r="D3445" s="7">
        <v>2013</v>
      </c>
      <c r="E3445" s="7" t="str">
        <f t="shared" si="139"/>
        <v>2010s</v>
      </c>
      <c r="F3445" s="9">
        <v>21564616</v>
      </c>
      <c r="G3445" s="11">
        <v>52</v>
      </c>
      <c r="H3445" s="2" t="s">
        <v>869</v>
      </c>
      <c r="I3445" s="2" t="s">
        <v>371</v>
      </c>
      <c r="N3445" s="11">
        <v>7098</v>
      </c>
      <c r="O3445" s="11">
        <v>41</v>
      </c>
      <c r="P3445" s="2" t="s">
        <v>18</v>
      </c>
      <c r="Q3445" s="2" t="s">
        <v>19</v>
      </c>
      <c r="R3445" s="14">
        <v>8500000</v>
      </c>
      <c r="S3445" s="9">
        <f t="shared" si="138"/>
        <v>13064616</v>
      </c>
    </row>
    <row r="3446" spans="1:19" ht="13.2">
      <c r="A3446" s="2" t="s">
        <v>4844</v>
      </c>
      <c r="B3446" s="2" t="s">
        <v>4845</v>
      </c>
      <c r="C3446" s="5">
        <v>5</v>
      </c>
      <c r="D3446" s="7">
        <v>2009</v>
      </c>
      <c r="E3446" s="7" t="str">
        <f t="shared" si="139"/>
        <v>2000s</v>
      </c>
      <c r="F3446" s="9">
        <v>22452209</v>
      </c>
      <c r="G3446" s="11">
        <v>134</v>
      </c>
      <c r="H3446" s="2" t="s">
        <v>1680</v>
      </c>
      <c r="I3446" s="2" t="s">
        <v>157</v>
      </c>
      <c r="N3446" s="11">
        <v>14062</v>
      </c>
      <c r="O3446" s="11">
        <v>82</v>
      </c>
      <c r="P3446" s="2" t="s">
        <v>18</v>
      </c>
      <c r="Q3446" s="2" t="s">
        <v>19</v>
      </c>
      <c r="R3446" s="14">
        <v>18000000</v>
      </c>
      <c r="S3446" s="9">
        <f t="shared" si="138"/>
        <v>4452209</v>
      </c>
    </row>
    <row r="3447" spans="1:19" ht="13.2">
      <c r="A3447" s="2" t="s">
        <v>2002</v>
      </c>
      <c r="B3447" s="2" t="s">
        <v>2004</v>
      </c>
      <c r="C3447" s="5">
        <v>5</v>
      </c>
      <c r="D3447" s="7">
        <v>2005</v>
      </c>
      <c r="E3447" s="7" t="str">
        <f t="shared" si="139"/>
        <v>2000s</v>
      </c>
      <c r="F3447" s="9">
        <v>48472213</v>
      </c>
      <c r="G3447" s="11">
        <v>111</v>
      </c>
      <c r="H3447" s="2" t="s">
        <v>913</v>
      </c>
      <c r="I3447" s="2" t="s">
        <v>2003</v>
      </c>
      <c r="N3447" s="11">
        <v>51252</v>
      </c>
      <c r="O3447" s="11">
        <v>156</v>
      </c>
      <c r="P3447" s="2" t="s">
        <v>18</v>
      </c>
      <c r="Q3447" s="2" t="s">
        <v>19</v>
      </c>
      <c r="R3447" s="14">
        <v>45000000</v>
      </c>
      <c r="S3447" s="9">
        <f t="shared" si="138"/>
        <v>3472213</v>
      </c>
    </row>
    <row r="3448" spans="1:19" ht="13.2">
      <c r="A3448" s="2" t="s">
        <v>4861</v>
      </c>
      <c r="B3448" s="2" t="s">
        <v>5355</v>
      </c>
      <c r="C3448" s="5">
        <v>5</v>
      </c>
      <c r="D3448" s="7">
        <v>2005</v>
      </c>
      <c r="E3448" s="7" t="str">
        <f t="shared" si="139"/>
        <v>2000s</v>
      </c>
      <c r="F3448" s="9">
        <v>16298046</v>
      </c>
      <c r="G3448" s="11">
        <v>125</v>
      </c>
      <c r="H3448" s="2" t="s">
        <v>1482</v>
      </c>
      <c r="I3448" s="2" t="s">
        <v>2380</v>
      </c>
      <c r="N3448" s="11">
        <v>22207</v>
      </c>
      <c r="O3448" s="11">
        <v>747</v>
      </c>
      <c r="P3448" s="2" t="s">
        <v>18</v>
      </c>
      <c r="Q3448" s="2" t="s">
        <v>30</v>
      </c>
      <c r="R3448" s="14">
        <v>14000000</v>
      </c>
      <c r="S3448" s="9">
        <f t="shared" si="138"/>
        <v>2298046</v>
      </c>
    </row>
    <row r="3449" spans="1:19" ht="13.2">
      <c r="A3449" s="2" t="s">
        <v>6968</v>
      </c>
      <c r="B3449" s="2" t="s">
        <v>6969</v>
      </c>
      <c r="C3449" s="5">
        <v>5</v>
      </c>
      <c r="D3449" s="7">
        <v>2016</v>
      </c>
      <c r="E3449" s="7" t="str">
        <f t="shared" si="139"/>
        <v>2010s</v>
      </c>
      <c r="F3449" s="9">
        <v>3105269</v>
      </c>
      <c r="G3449" s="11">
        <v>5</v>
      </c>
      <c r="H3449" s="2" t="s">
        <v>1099</v>
      </c>
      <c r="I3449" s="2" t="s">
        <v>1577</v>
      </c>
      <c r="N3449" s="11">
        <v>368</v>
      </c>
      <c r="O3449" s="11">
        <v>8</v>
      </c>
      <c r="P3449" s="2" t="s">
        <v>18</v>
      </c>
      <c r="Q3449" s="2" t="s">
        <v>1435</v>
      </c>
      <c r="R3449" s="14">
        <v>3000000</v>
      </c>
      <c r="S3449" s="9">
        <f t="shared" si="138"/>
        <v>105269</v>
      </c>
    </row>
    <row r="3450" spans="1:19" ht="13.2">
      <c r="A3450" s="2" t="s">
        <v>4581</v>
      </c>
      <c r="B3450" s="2" t="s">
        <v>4583</v>
      </c>
      <c r="C3450" s="5">
        <v>5</v>
      </c>
      <c r="D3450" s="7">
        <v>2012</v>
      </c>
      <c r="E3450" s="7" t="str">
        <f t="shared" si="139"/>
        <v>2010s</v>
      </c>
      <c r="F3450" s="9">
        <v>17529157</v>
      </c>
      <c r="G3450" s="11">
        <v>173</v>
      </c>
      <c r="H3450" s="2" t="s">
        <v>4582</v>
      </c>
      <c r="I3450" s="2" t="s">
        <v>1638</v>
      </c>
      <c r="N3450" s="11">
        <v>49888</v>
      </c>
      <c r="O3450" s="11">
        <v>220</v>
      </c>
      <c r="P3450" s="2" t="s">
        <v>18</v>
      </c>
      <c r="Q3450" s="2" t="s">
        <v>771</v>
      </c>
      <c r="R3450" s="14">
        <v>20000000</v>
      </c>
      <c r="S3450" s="9">
        <f t="shared" si="138"/>
        <v>-2470843</v>
      </c>
    </row>
    <row r="3451" spans="1:19" ht="13.2">
      <c r="A3451" s="2" t="s">
        <v>1265</v>
      </c>
      <c r="B3451" s="2" t="s">
        <v>6729</v>
      </c>
      <c r="C3451" s="5">
        <v>5</v>
      </c>
      <c r="D3451" s="7">
        <v>2009</v>
      </c>
      <c r="E3451" s="7" t="str">
        <f t="shared" si="139"/>
        <v>2000s</v>
      </c>
      <c r="F3451" s="9">
        <v>101055</v>
      </c>
      <c r="G3451" s="11">
        <v>274</v>
      </c>
      <c r="H3451" s="2" t="s">
        <v>2897</v>
      </c>
      <c r="I3451" s="2" t="s">
        <v>3490</v>
      </c>
      <c r="N3451" s="11">
        <v>17478</v>
      </c>
      <c r="O3451" s="11">
        <v>159</v>
      </c>
      <c r="P3451" s="2" t="s">
        <v>18</v>
      </c>
      <c r="Q3451" s="2" t="s">
        <v>19</v>
      </c>
      <c r="R3451" s="14">
        <v>4000000</v>
      </c>
      <c r="S3451" s="9">
        <f t="shared" si="138"/>
        <v>-3898945</v>
      </c>
    </row>
    <row r="3452" spans="1:19" ht="13.2">
      <c r="A3452" s="2" t="s">
        <v>3464</v>
      </c>
      <c r="B3452" s="2" t="s">
        <v>6514</v>
      </c>
      <c r="C3452" s="5">
        <v>5</v>
      </c>
      <c r="D3452" s="7">
        <v>2007</v>
      </c>
      <c r="E3452" s="7" t="str">
        <f t="shared" si="139"/>
        <v>2000s</v>
      </c>
      <c r="F3452" s="9">
        <v>766487</v>
      </c>
      <c r="G3452" s="11">
        <v>65</v>
      </c>
      <c r="H3452" s="2" t="s">
        <v>874</v>
      </c>
      <c r="I3452" s="2" t="s">
        <v>340</v>
      </c>
      <c r="N3452" s="11">
        <v>15315</v>
      </c>
      <c r="O3452" s="11">
        <v>117</v>
      </c>
      <c r="P3452" s="2" t="s">
        <v>18</v>
      </c>
      <c r="Q3452" s="2" t="s">
        <v>19</v>
      </c>
      <c r="R3452" s="14">
        <v>5250000</v>
      </c>
      <c r="S3452" s="9">
        <f t="shared" si="138"/>
        <v>-4483513</v>
      </c>
    </row>
    <row r="3453" spans="1:19" ht="13.2">
      <c r="A3453" s="2" t="s">
        <v>553</v>
      </c>
      <c r="B3453" s="2" t="s">
        <v>5244</v>
      </c>
      <c r="C3453" s="5">
        <v>5</v>
      </c>
      <c r="D3453" s="7">
        <v>1998</v>
      </c>
      <c r="E3453" s="7" t="str">
        <f t="shared" si="139"/>
        <v>1990s</v>
      </c>
      <c r="F3453" s="9">
        <v>10443316</v>
      </c>
      <c r="G3453" s="11">
        <v>42</v>
      </c>
      <c r="H3453" s="2" t="s">
        <v>750</v>
      </c>
      <c r="I3453" s="2" t="s">
        <v>939</v>
      </c>
      <c r="N3453" s="11">
        <v>7159</v>
      </c>
      <c r="O3453" s="11">
        <v>88</v>
      </c>
      <c r="P3453" s="2" t="s">
        <v>18</v>
      </c>
      <c r="Q3453" s="2" t="s">
        <v>19</v>
      </c>
      <c r="R3453" s="14">
        <v>15000000</v>
      </c>
      <c r="S3453" s="9">
        <f t="shared" si="138"/>
        <v>-4556684</v>
      </c>
    </row>
    <row r="3454" spans="1:19" ht="13.2">
      <c r="A3454" s="2" t="s">
        <v>1446</v>
      </c>
      <c r="B3454" s="2" t="s">
        <v>3344</v>
      </c>
      <c r="C3454" s="5">
        <v>5</v>
      </c>
      <c r="D3454" s="7">
        <v>2011</v>
      </c>
      <c r="E3454" s="7" t="str">
        <f t="shared" si="139"/>
        <v>2010s</v>
      </c>
      <c r="F3454" s="9">
        <v>28064226</v>
      </c>
      <c r="G3454" s="11">
        <v>180</v>
      </c>
      <c r="H3454" s="2" t="s">
        <v>626</v>
      </c>
      <c r="I3454" s="2" t="s">
        <v>3343</v>
      </c>
      <c r="N3454" s="11">
        <v>65044</v>
      </c>
      <c r="O3454" s="11">
        <v>173</v>
      </c>
      <c r="P3454" s="2" t="s">
        <v>18</v>
      </c>
      <c r="Q3454" s="2" t="s">
        <v>19</v>
      </c>
      <c r="R3454" s="14">
        <v>35000000</v>
      </c>
      <c r="S3454" s="9">
        <f t="shared" si="138"/>
        <v>-6935774</v>
      </c>
    </row>
    <row r="3455" spans="1:19" ht="13.2">
      <c r="A3455" s="2" t="s">
        <v>2368</v>
      </c>
      <c r="B3455" s="2" t="s">
        <v>5646</v>
      </c>
      <c r="C3455" s="5">
        <v>5</v>
      </c>
      <c r="D3455" s="7">
        <v>1996</v>
      </c>
      <c r="E3455" s="7" t="str">
        <f t="shared" si="139"/>
        <v>1990s</v>
      </c>
      <c r="F3455" s="9">
        <v>4903000</v>
      </c>
      <c r="G3455" s="11">
        <v>30</v>
      </c>
      <c r="H3455" s="2" t="s">
        <v>1278</v>
      </c>
      <c r="I3455" s="2" t="s">
        <v>1035</v>
      </c>
      <c r="N3455" s="11">
        <v>4961</v>
      </c>
      <c r="O3455" s="11">
        <v>33</v>
      </c>
      <c r="P3455" s="2" t="s">
        <v>18</v>
      </c>
      <c r="Q3455" s="2" t="s">
        <v>19</v>
      </c>
      <c r="R3455" s="14">
        <v>12000000</v>
      </c>
      <c r="S3455" s="9">
        <f t="shared" si="138"/>
        <v>-7097000</v>
      </c>
    </row>
    <row r="3456" spans="1:19" ht="13.2">
      <c r="A3456" s="2" t="s">
        <v>2508</v>
      </c>
      <c r="B3456" s="2" t="s">
        <v>2983</v>
      </c>
      <c r="C3456" s="5">
        <v>5</v>
      </c>
      <c r="D3456" s="7">
        <v>2005</v>
      </c>
      <c r="E3456" s="7" t="str">
        <f t="shared" si="139"/>
        <v>2000s</v>
      </c>
      <c r="F3456" s="9">
        <v>30981850</v>
      </c>
      <c r="G3456" s="11">
        <v>98</v>
      </c>
      <c r="H3456" s="2" t="s">
        <v>2982</v>
      </c>
      <c r="I3456" s="2" t="s">
        <v>1710</v>
      </c>
      <c r="N3456" s="11">
        <v>35834</v>
      </c>
      <c r="O3456" s="11">
        <v>284</v>
      </c>
      <c r="P3456" s="2" t="s">
        <v>18</v>
      </c>
      <c r="Q3456" s="2" t="s">
        <v>19</v>
      </c>
      <c r="R3456" s="14">
        <v>40000000</v>
      </c>
      <c r="S3456" s="9">
        <f t="shared" si="138"/>
        <v>-9018150</v>
      </c>
    </row>
    <row r="3457" spans="1:19" ht="13.2">
      <c r="A3457" s="2" t="s">
        <v>5536</v>
      </c>
      <c r="B3457" s="2" t="s">
        <v>5975</v>
      </c>
      <c r="C3457" s="5">
        <v>5</v>
      </c>
      <c r="D3457" s="7">
        <v>2003</v>
      </c>
      <c r="E3457" s="7" t="str">
        <f t="shared" si="139"/>
        <v>2000s</v>
      </c>
      <c r="F3457" s="9">
        <v>365734</v>
      </c>
      <c r="G3457" s="11">
        <v>115</v>
      </c>
      <c r="H3457" s="2" t="s">
        <v>1655</v>
      </c>
      <c r="I3457" s="2" t="s">
        <v>5536</v>
      </c>
      <c r="N3457" s="11">
        <v>11487</v>
      </c>
      <c r="O3457" s="11">
        <v>226</v>
      </c>
      <c r="P3457" s="2" t="s">
        <v>18</v>
      </c>
      <c r="Q3457" s="2" t="s">
        <v>19</v>
      </c>
      <c r="R3457" s="14">
        <v>10000000</v>
      </c>
      <c r="S3457" s="9">
        <f t="shared" si="138"/>
        <v>-9634266</v>
      </c>
    </row>
    <row r="3458" spans="1:19" ht="13.2">
      <c r="A3458" s="2" t="s">
        <v>4857</v>
      </c>
      <c r="B3458" s="2" t="s">
        <v>4858</v>
      </c>
      <c r="C3458" s="5">
        <v>5</v>
      </c>
      <c r="D3458" s="7">
        <v>1981</v>
      </c>
      <c r="E3458" s="7" t="str">
        <f t="shared" si="139"/>
        <v>1980s</v>
      </c>
      <c r="F3458" s="9">
        <v>8000000</v>
      </c>
      <c r="G3458" s="11">
        <v>25</v>
      </c>
      <c r="H3458" s="2" t="s">
        <v>78</v>
      </c>
      <c r="I3458" s="2" t="s">
        <v>3054</v>
      </c>
      <c r="N3458" s="11">
        <v>1400</v>
      </c>
      <c r="O3458" s="11">
        <v>41</v>
      </c>
      <c r="P3458" s="2" t="s">
        <v>18</v>
      </c>
      <c r="Q3458" s="2" t="s">
        <v>19</v>
      </c>
      <c r="R3458" s="14">
        <v>18000000</v>
      </c>
      <c r="S3458" s="9">
        <f t="shared" ref="S3458:S3521" si="140">F3458-R3458</f>
        <v>-10000000</v>
      </c>
    </row>
    <row r="3459" spans="1:19" ht="13.2">
      <c r="A3459" s="2" t="s">
        <v>4664</v>
      </c>
      <c r="B3459" s="2" t="s">
        <v>4666</v>
      </c>
      <c r="C3459" s="5">
        <v>5</v>
      </c>
      <c r="D3459" s="7">
        <v>2013</v>
      </c>
      <c r="E3459" s="7" t="str">
        <f t="shared" ref="E3459:E3522" si="141">LEFT(D3459,3)&amp;"0s"</f>
        <v>2010s</v>
      </c>
      <c r="F3459" s="9">
        <v>8888355</v>
      </c>
      <c r="G3459" s="11">
        <v>65</v>
      </c>
      <c r="H3459" s="2" t="s">
        <v>2819</v>
      </c>
      <c r="I3459" s="2" t="s">
        <v>4665</v>
      </c>
      <c r="N3459" s="11">
        <v>7894</v>
      </c>
      <c r="O3459" s="11">
        <v>25</v>
      </c>
      <c r="P3459" s="2" t="s">
        <v>18</v>
      </c>
      <c r="Q3459" s="2" t="s">
        <v>19</v>
      </c>
      <c r="R3459" s="14">
        <v>20000000</v>
      </c>
      <c r="S3459" s="9">
        <f t="shared" si="140"/>
        <v>-11111645</v>
      </c>
    </row>
    <row r="3460" spans="1:19" ht="13.2">
      <c r="A3460" s="2" t="s">
        <v>2860</v>
      </c>
      <c r="B3460" s="2" t="s">
        <v>3358</v>
      </c>
      <c r="C3460" s="5">
        <v>5</v>
      </c>
      <c r="D3460" s="7">
        <v>2005</v>
      </c>
      <c r="E3460" s="7" t="str">
        <f t="shared" si="141"/>
        <v>2000s</v>
      </c>
      <c r="F3460" s="9">
        <v>19294901</v>
      </c>
      <c r="G3460" s="11">
        <v>158</v>
      </c>
      <c r="H3460" s="2" t="s">
        <v>3356</v>
      </c>
      <c r="I3460" s="2" t="s">
        <v>3357</v>
      </c>
      <c r="N3460" s="11">
        <v>26126</v>
      </c>
      <c r="O3460" s="11">
        <v>325</v>
      </c>
      <c r="P3460" s="2" t="s">
        <v>18</v>
      </c>
      <c r="Q3460" s="2" t="s">
        <v>19</v>
      </c>
      <c r="R3460" s="14">
        <v>35000000</v>
      </c>
      <c r="S3460" s="9">
        <f t="shared" si="140"/>
        <v>-15705099</v>
      </c>
    </row>
    <row r="3461" spans="1:19" ht="13.2">
      <c r="A3461" s="2" t="s">
        <v>1770</v>
      </c>
      <c r="B3461" s="2" t="s">
        <v>1827</v>
      </c>
      <c r="C3461" s="5">
        <v>5</v>
      </c>
      <c r="D3461" s="7">
        <v>2000</v>
      </c>
      <c r="E3461" s="7" t="str">
        <f t="shared" si="141"/>
        <v>2000s</v>
      </c>
      <c r="F3461" s="9">
        <v>10014234</v>
      </c>
      <c r="G3461" s="11">
        <v>60</v>
      </c>
      <c r="H3461" s="2" t="s">
        <v>555</v>
      </c>
      <c r="I3461" s="2" t="s">
        <v>1276</v>
      </c>
      <c r="N3461" s="11">
        <v>8560</v>
      </c>
      <c r="O3461" s="11">
        <v>69</v>
      </c>
      <c r="P3461" s="2" t="s">
        <v>18</v>
      </c>
      <c r="Q3461" s="2" t="s">
        <v>771</v>
      </c>
      <c r="R3461" s="14">
        <v>65000000</v>
      </c>
      <c r="S3461" s="9">
        <f t="shared" si="140"/>
        <v>-54985766</v>
      </c>
    </row>
    <row r="3462" spans="1:19" ht="13.2">
      <c r="A3462" s="2" t="s">
        <v>288</v>
      </c>
      <c r="B3462" s="2" t="s">
        <v>573</v>
      </c>
      <c r="C3462" s="5">
        <v>5</v>
      </c>
      <c r="D3462" s="7">
        <v>2005</v>
      </c>
      <c r="E3462" s="7" t="str">
        <f t="shared" si="141"/>
        <v>2000s</v>
      </c>
      <c r="F3462" s="9">
        <v>31704416</v>
      </c>
      <c r="G3462" s="11">
        <v>145</v>
      </c>
      <c r="H3462" s="2" t="s">
        <v>136</v>
      </c>
      <c r="I3462" s="2" t="s">
        <v>572</v>
      </c>
      <c r="N3462" s="11">
        <v>45455</v>
      </c>
      <c r="O3462" s="11">
        <v>388</v>
      </c>
      <c r="P3462" s="2" t="s">
        <v>18</v>
      </c>
      <c r="Q3462" s="2" t="s">
        <v>19</v>
      </c>
      <c r="R3462" s="14">
        <v>135000000</v>
      </c>
      <c r="S3462" s="9">
        <f t="shared" si="140"/>
        <v>-103295584</v>
      </c>
    </row>
    <row r="3463" spans="1:19" ht="13.2">
      <c r="A3463" s="2" t="s">
        <v>1719</v>
      </c>
      <c r="B3463" s="2" t="s">
        <v>1720</v>
      </c>
      <c r="C3463" s="5">
        <v>4.9000000000000004</v>
      </c>
      <c r="D3463" s="7">
        <v>2010</v>
      </c>
      <c r="E3463" s="7" t="str">
        <f t="shared" si="141"/>
        <v>2010s</v>
      </c>
      <c r="F3463" s="9">
        <v>300523113</v>
      </c>
      <c r="G3463" s="11">
        <v>293</v>
      </c>
      <c r="H3463" s="2" t="s">
        <v>603</v>
      </c>
      <c r="I3463" s="2" t="s">
        <v>432</v>
      </c>
      <c r="N3463" s="11">
        <v>184637</v>
      </c>
      <c r="O3463" s="11">
        <v>498</v>
      </c>
      <c r="P3463" s="2" t="s">
        <v>18</v>
      </c>
      <c r="Q3463" s="2" t="s">
        <v>19</v>
      </c>
      <c r="R3463" s="14">
        <v>68000000</v>
      </c>
      <c r="S3463" s="9">
        <f t="shared" si="140"/>
        <v>232523113</v>
      </c>
    </row>
    <row r="3464" spans="1:19" ht="13.2">
      <c r="A3464" s="2" t="s">
        <v>826</v>
      </c>
      <c r="B3464" s="2" t="s">
        <v>1258</v>
      </c>
      <c r="C3464" s="5">
        <v>4.9000000000000004</v>
      </c>
      <c r="D3464" s="7">
        <v>2002</v>
      </c>
      <c r="E3464" s="7" t="str">
        <f t="shared" si="141"/>
        <v>2000s</v>
      </c>
      <c r="F3464" s="9">
        <v>153288182</v>
      </c>
      <c r="G3464" s="11">
        <v>138</v>
      </c>
      <c r="H3464" s="2" t="s">
        <v>1256</v>
      </c>
      <c r="I3464" s="2" t="s">
        <v>1257</v>
      </c>
      <c r="N3464" s="11">
        <v>71424</v>
      </c>
      <c r="O3464" s="11">
        <v>521</v>
      </c>
      <c r="P3464" s="2" t="s">
        <v>18</v>
      </c>
      <c r="Q3464" s="2" t="s">
        <v>19</v>
      </c>
      <c r="R3464" s="14">
        <v>84000000</v>
      </c>
      <c r="S3464" s="9">
        <f t="shared" si="140"/>
        <v>69288182</v>
      </c>
    </row>
    <row r="3465" spans="1:19" ht="13.2">
      <c r="A3465" s="2" t="s">
        <v>2047</v>
      </c>
      <c r="B3465" s="2" t="s">
        <v>4445</v>
      </c>
      <c r="C3465" s="5">
        <v>4.9000000000000004</v>
      </c>
      <c r="D3465" s="7">
        <v>2014</v>
      </c>
      <c r="E3465" s="7" t="str">
        <f t="shared" si="141"/>
        <v>2010s</v>
      </c>
      <c r="F3465" s="9">
        <v>84518155</v>
      </c>
      <c r="G3465" s="11">
        <v>148</v>
      </c>
      <c r="H3465" s="2" t="s">
        <v>869</v>
      </c>
      <c r="I3465" s="2" t="s">
        <v>1573</v>
      </c>
      <c r="N3465" s="11">
        <v>35965</v>
      </c>
      <c r="O3465" s="11">
        <v>144</v>
      </c>
      <c r="P3465" s="2" t="s">
        <v>18</v>
      </c>
      <c r="Q3465" s="2" t="s">
        <v>19</v>
      </c>
      <c r="R3465" s="14">
        <v>20000000</v>
      </c>
      <c r="S3465" s="9">
        <f t="shared" si="140"/>
        <v>64518155</v>
      </c>
    </row>
    <row r="3466" spans="1:19" ht="13.2">
      <c r="A3466" s="2" t="s">
        <v>4605</v>
      </c>
      <c r="B3466" s="2" t="s">
        <v>5434</v>
      </c>
      <c r="C3466" s="5">
        <v>4.9000000000000004</v>
      </c>
      <c r="D3466" s="7">
        <v>2000</v>
      </c>
      <c r="E3466" s="7" t="str">
        <f t="shared" si="141"/>
        <v>2000s</v>
      </c>
      <c r="F3466" s="9">
        <v>60008303</v>
      </c>
      <c r="G3466" s="11">
        <v>42</v>
      </c>
      <c r="H3466" s="2" t="s">
        <v>1200</v>
      </c>
      <c r="I3466" s="2" t="s">
        <v>1254</v>
      </c>
      <c r="N3466" s="11">
        <v>9285</v>
      </c>
      <c r="O3466" s="11">
        <v>91</v>
      </c>
      <c r="P3466" s="2" t="s">
        <v>18</v>
      </c>
      <c r="Q3466" s="2" t="s">
        <v>19</v>
      </c>
      <c r="R3466" s="14">
        <v>13000000</v>
      </c>
      <c r="S3466" s="9">
        <f t="shared" si="140"/>
        <v>47008303</v>
      </c>
    </row>
    <row r="3467" spans="1:19" ht="13.2">
      <c r="A3467" s="2" t="s">
        <v>4198</v>
      </c>
      <c r="B3467" s="2" t="s">
        <v>6544</v>
      </c>
      <c r="C3467" s="5">
        <v>4.9000000000000004</v>
      </c>
      <c r="D3467" s="7">
        <v>1991</v>
      </c>
      <c r="E3467" s="7" t="str">
        <f t="shared" si="141"/>
        <v>1990s</v>
      </c>
      <c r="F3467" s="9">
        <v>34872293</v>
      </c>
      <c r="G3467" s="11">
        <v>91</v>
      </c>
      <c r="H3467" s="2" t="s">
        <v>3536</v>
      </c>
      <c r="I3467" s="2" t="s">
        <v>23</v>
      </c>
      <c r="N3467" s="11">
        <v>30765</v>
      </c>
      <c r="O3467" s="11">
        <v>252</v>
      </c>
      <c r="P3467" s="2" t="s">
        <v>18</v>
      </c>
      <c r="Q3467" s="2" t="s">
        <v>19</v>
      </c>
      <c r="R3467" s="14">
        <v>8500000</v>
      </c>
      <c r="S3467" s="9">
        <f t="shared" si="140"/>
        <v>26372293</v>
      </c>
    </row>
    <row r="3468" spans="1:19" ht="13.2">
      <c r="A3468" s="2" t="s">
        <v>489</v>
      </c>
      <c r="B3468" s="2" t="s">
        <v>6249</v>
      </c>
      <c r="C3468" s="5">
        <v>4.9000000000000004</v>
      </c>
      <c r="D3468" s="7">
        <v>2003</v>
      </c>
      <c r="E3468" s="7" t="str">
        <f t="shared" si="141"/>
        <v>2000s</v>
      </c>
      <c r="F3468" s="9">
        <v>32131483</v>
      </c>
      <c r="G3468" s="11">
        <v>140</v>
      </c>
      <c r="H3468" s="2" t="s">
        <v>1482</v>
      </c>
      <c r="I3468" s="2" t="s">
        <v>823</v>
      </c>
      <c r="N3468" s="11">
        <v>25870</v>
      </c>
      <c r="O3468" s="11">
        <v>369</v>
      </c>
      <c r="P3468" s="2" t="s">
        <v>18</v>
      </c>
      <c r="Q3468" s="2" t="s">
        <v>19</v>
      </c>
      <c r="R3468" s="14">
        <v>11000000</v>
      </c>
      <c r="S3468" s="9">
        <f t="shared" si="140"/>
        <v>21131483</v>
      </c>
    </row>
    <row r="3469" spans="1:19" ht="13.2">
      <c r="A3469" s="2" t="s">
        <v>2278</v>
      </c>
      <c r="B3469" s="2" t="s">
        <v>3111</v>
      </c>
      <c r="C3469" s="5">
        <v>4.9000000000000004</v>
      </c>
      <c r="D3469" s="7">
        <v>1983</v>
      </c>
      <c r="E3469" s="7" t="str">
        <f t="shared" si="141"/>
        <v>1980s</v>
      </c>
      <c r="F3469" s="9">
        <v>60000000</v>
      </c>
      <c r="G3469" s="11">
        <v>95</v>
      </c>
      <c r="H3469" s="2" t="s">
        <v>986</v>
      </c>
      <c r="I3469" s="2" t="s">
        <v>2160</v>
      </c>
      <c r="N3469" s="11">
        <v>49934</v>
      </c>
      <c r="O3469" s="11">
        <v>224</v>
      </c>
      <c r="P3469" s="2" t="s">
        <v>18</v>
      </c>
      <c r="Q3469" s="2" t="s">
        <v>30</v>
      </c>
      <c r="R3469" s="14">
        <v>39000000</v>
      </c>
      <c r="S3469" s="9">
        <f t="shared" si="140"/>
        <v>21000000</v>
      </c>
    </row>
    <row r="3470" spans="1:19" ht="13.2">
      <c r="A3470" s="2" t="s">
        <v>5154</v>
      </c>
      <c r="B3470" s="2" t="s">
        <v>5155</v>
      </c>
      <c r="C3470" s="5">
        <v>4.9000000000000004</v>
      </c>
      <c r="D3470" s="7">
        <v>2009</v>
      </c>
      <c r="E3470" s="7" t="str">
        <f t="shared" si="141"/>
        <v>2000s</v>
      </c>
      <c r="F3470" s="9">
        <v>33386128</v>
      </c>
      <c r="G3470" s="11">
        <v>220</v>
      </c>
      <c r="H3470" s="2" t="s">
        <v>2897</v>
      </c>
      <c r="I3470" s="2" t="s">
        <v>4216</v>
      </c>
      <c r="N3470" s="11">
        <v>36372</v>
      </c>
      <c r="O3470" s="11">
        <v>491</v>
      </c>
      <c r="P3470" s="2" t="s">
        <v>18</v>
      </c>
      <c r="Q3470" s="2" t="s">
        <v>19</v>
      </c>
      <c r="R3470" s="14">
        <v>15000000</v>
      </c>
      <c r="S3470" s="9">
        <f t="shared" si="140"/>
        <v>18386128</v>
      </c>
    </row>
    <row r="3471" spans="1:19" ht="13.2">
      <c r="A3471" s="2" t="s">
        <v>839</v>
      </c>
      <c r="B3471" s="2" t="s">
        <v>1335</v>
      </c>
      <c r="C3471" s="5">
        <v>4.9000000000000004</v>
      </c>
      <c r="D3471" s="7">
        <v>1999</v>
      </c>
      <c r="E3471" s="7" t="str">
        <f t="shared" si="141"/>
        <v>1990s</v>
      </c>
      <c r="F3471" s="9">
        <v>91188905</v>
      </c>
      <c r="G3471" s="11">
        <v>167</v>
      </c>
      <c r="H3471" s="2" t="s">
        <v>1334</v>
      </c>
      <c r="I3471" s="2" t="s">
        <v>137</v>
      </c>
      <c r="N3471" s="11">
        <v>58184</v>
      </c>
      <c r="O3471" s="11">
        <v>805</v>
      </c>
      <c r="P3471" s="2" t="s">
        <v>18</v>
      </c>
      <c r="Q3471" s="2" t="s">
        <v>19</v>
      </c>
      <c r="R3471" s="14">
        <v>80000000</v>
      </c>
      <c r="S3471" s="9">
        <f t="shared" si="140"/>
        <v>11188905</v>
      </c>
    </row>
    <row r="3472" spans="1:19" ht="13.2">
      <c r="A3472" s="2" t="s">
        <v>6043</v>
      </c>
      <c r="B3472" s="2" t="s">
        <v>6044</v>
      </c>
      <c r="C3472" s="5">
        <v>4.9000000000000004</v>
      </c>
      <c r="D3472" s="7">
        <v>2000</v>
      </c>
      <c r="E3472" s="7" t="str">
        <f t="shared" si="141"/>
        <v>2000s</v>
      </c>
      <c r="F3472" s="9">
        <v>20035310</v>
      </c>
      <c r="G3472" s="11">
        <v>64</v>
      </c>
      <c r="H3472" s="2" t="s">
        <v>750</v>
      </c>
      <c r="I3472" s="2" t="s">
        <v>542</v>
      </c>
      <c r="N3472" s="11">
        <v>12324</v>
      </c>
      <c r="O3472" s="11">
        <v>173</v>
      </c>
      <c r="P3472" s="2" t="s">
        <v>18</v>
      </c>
      <c r="Q3472" s="2" t="s">
        <v>19</v>
      </c>
      <c r="R3472" s="14">
        <v>9000000</v>
      </c>
      <c r="S3472" s="9">
        <f t="shared" si="140"/>
        <v>11035310</v>
      </c>
    </row>
    <row r="3473" spans="1:19" ht="13.2">
      <c r="A3473" s="2" t="s">
        <v>5037</v>
      </c>
      <c r="B3473" s="2" t="s">
        <v>5038</v>
      </c>
      <c r="C3473" s="5">
        <v>4.9000000000000004</v>
      </c>
      <c r="D3473" s="7">
        <v>2008</v>
      </c>
      <c r="E3473" s="7" t="str">
        <f t="shared" si="141"/>
        <v>2000s</v>
      </c>
      <c r="F3473" s="9">
        <v>26896744</v>
      </c>
      <c r="G3473" s="11">
        <v>124</v>
      </c>
      <c r="H3473" s="2" t="s">
        <v>1278</v>
      </c>
      <c r="I3473" s="2" t="s">
        <v>449</v>
      </c>
      <c r="N3473" s="11">
        <v>16582</v>
      </c>
      <c r="O3473" s="11">
        <v>125</v>
      </c>
      <c r="P3473" s="2" t="s">
        <v>18</v>
      </c>
      <c r="Q3473" s="2" t="s">
        <v>19</v>
      </c>
      <c r="R3473" s="14">
        <v>16500000</v>
      </c>
      <c r="S3473" s="9">
        <f t="shared" si="140"/>
        <v>10396744</v>
      </c>
    </row>
    <row r="3474" spans="1:19" ht="13.2">
      <c r="A3474" s="2" t="s">
        <v>6581</v>
      </c>
      <c r="B3474" s="2" t="s">
        <v>6582</v>
      </c>
      <c r="C3474" s="5">
        <v>4.9000000000000004</v>
      </c>
      <c r="D3474" s="7">
        <v>1995</v>
      </c>
      <c r="E3474" s="7" t="str">
        <f t="shared" si="141"/>
        <v>1990s</v>
      </c>
      <c r="F3474" s="9">
        <v>15126948</v>
      </c>
      <c r="G3474" s="11">
        <v>123</v>
      </c>
      <c r="H3474" s="2" t="s">
        <v>2554</v>
      </c>
      <c r="I3474" s="2" t="s">
        <v>4262</v>
      </c>
      <c r="N3474" s="11">
        <v>20815</v>
      </c>
      <c r="O3474" s="11">
        <v>335</v>
      </c>
      <c r="P3474" s="2" t="s">
        <v>18</v>
      </c>
      <c r="Q3474" s="2" t="s">
        <v>19</v>
      </c>
      <c r="R3474" s="14">
        <v>5000000</v>
      </c>
      <c r="S3474" s="9">
        <f t="shared" si="140"/>
        <v>10126948</v>
      </c>
    </row>
    <row r="3475" spans="1:19" ht="13.2">
      <c r="A3475" s="2" t="s">
        <v>5358</v>
      </c>
      <c r="B3475" s="2" t="s">
        <v>5359</v>
      </c>
      <c r="C3475" s="5">
        <v>4.9000000000000004</v>
      </c>
      <c r="D3475" s="7">
        <v>2010</v>
      </c>
      <c r="E3475" s="7" t="str">
        <f t="shared" si="141"/>
        <v>2010s</v>
      </c>
      <c r="F3475" s="9">
        <v>20246959</v>
      </c>
      <c r="G3475" s="11">
        <v>71</v>
      </c>
      <c r="H3475" s="2" t="s">
        <v>874</v>
      </c>
      <c r="I3475" s="2" t="s">
        <v>360</v>
      </c>
      <c r="N3475" s="11">
        <v>5721</v>
      </c>
      <c r="O3475" s="11">
        <v>20</v>
      </c>
      <c r="P3475" s="2" t="s">
        <v>18</v>
      </c>
      <c r="Q3475" s="2" t="s">
        <v>19</v>
      </c>
      <c r="R3475" s="14">
        <v>14000000</v>
      </c>
      <c r="S3475" s="9">
        <f t="shared" si="140"/>
        <v>6246959</v>
      </c>
    </row>
    <row r="3476" spans="1:19" ht="13.2">
      <c r="A3476" s="2" t="s">
        <v>3800</v>
      </c>
      <c r="B3476" s="2" t="s">
        <v>3801</v>
      </c>
      <c r="C3476" s="5">
        <v>4.9000000000000004</v>
      </c>
      <c r="D3476" s="7">
        <v>2004</v>
      </c>
      <c r="E3476" s="7" t="str">
        <f t="shared" si="141"/>
        <v>2000s</v>
      </c>
      <c r="F3476" s="9">
        <v>17016190</v>
      </c>
      <c r="G3476" s="11">
        <v>148</v>
      </c>
      <c r="H3476" s="2" t="s">
        <v>3536</v>
      </c>
      <c r="I3476" s="2" t="s">
        <v>383</v>
      </c>
      <c r="N3476" s="11">
        <v>28632</v>
      </c>
      <c r="O3476" s="11">
        <v>214</v>
      </c>
      <c r="P3476" s="2" t="s">
        <v>18</v>
      </c>
      <c r="Q3476" s="2" t="s">
        <v>3802</v>
      </c>
      <c r="R3476" s="14">
        <v>12000000</v>
      </c>
      <c r="S3476" s="9">
        <f t="shared" si="140"/>
        <v>5016190</v>
      </c>
    </row>
    <row r="3477" spans="1:19" ht="13.2">
      <c r="A3477" s="2" t="s">
        <v>2536</v>
      </c>
      <c r="B3477" s="2" t="s">
        <v>3842</v>
      </c>
      <c r="C3477" s="5">
        <v>4.9000000000000004</v>
      </c>
      <c r="D3477" s="7">
        <v>2000</v>
      </c>
      <c r="E3477" s="7" t="str">
        <f t="shared" si="141"/>
        <v>2000s</v>
      </c>
      <c r="F3477" s="9">
        <v>33000377</v>
      </c>
      <c r="G3477" s="11">
        <v>122</v>
      </c>
      <c r="H3477" s="2" t="s">
        <v>3841</v>
      </c>
      <c r="I3477" s="2" t="s">
        <v>361</v>
      </c>
      <c r="N3477" s="11">
        <v>27378</v>
      </c>
      <c r="O3477" s="11">
        <v>365</v>
      </c>
      <c r="P3477" s="2" t="s">
        <v>18</v>
      </c>
      <c r="Q3477" s="2" t="s">
        <v>19</v>
      </c>
      <c r="R3477" s="14">
        <v>28000000</v>
      </c>
      <c r="S3477" s="9">
        <f t="shared" si="140"/>
        <v>5000377</v>
      </c>
    </row>
    <row r="3478" spans="1:19" ht="13.2">
      <c r="A3478" s="2" t="s">
        <v>826</v>
      </c>
      <c r="B3478" s="2" t="s">
        <v>4001</v>
      </c>
      <c r="C3478" s="5">
        <v>4.9000000000000004</v>
      </c>
      <c r="D3478" s="7">
        <v>2004</v>
      </c>
      <c r="E3478" s="7" t="str">
        <f t="shared" si="141"/>
        <v>2000s</v>
      </c>
      <c r="F3478" s="9">
        <v>84185387</v>
      </c>
      <c r="G3478" s="11">
        <v>94</v>
      </c>
      <c r="H3478" s="2" t="s">
        <v>4000</v>
      </c>
      <c r="I3478" s="2" t="s">
        <v>1257</v>
      </c>
      <c r="N3478" s="11">
        <v>33180</v>
      </c>
      <c r="O3478" s="11">
        <v>149</v>
      </c>
      <c r="P3478" s="2" t="s">
        <v>18</v>
      </c>
      <c r="Q3478" s="2" t="s">
        <v>19</v>
      </c>
      <c r="R3478" s="14">
        <v>80000000</v>
      </c>
      <c r="S3478" s="9">
        <f t="shared" si="140"/>
        <v>4185387</v>
      </c>
    </row>
    <row r="3479" spans="1:19" ht="13.2">
      <c r="A3479" s="2" t="s">
        <v>5214</v>
      </c>
      <c r="B3479" s="2" t="s">
        <v>5216</v>
      </c>
      <c r="C3479" s="5">
        <v>4.9000000000000004</v>
      </c>
      <c r="D3479" s="7">
        <v>1999</v>
      </c>
      <c r="E3479" s="7" t="str">
        <f t="shared" si="141"/>
        <v>1990s</v>
      </c>
      <c r="F3479" s="9">
        <v>16459004</v>
      </c>
      <c r="G3479" s="11">
        <v>88</v>
      </c>
      <c r="H3479" s="2" t="s">
        <v>995</v>
      </c>
      <c r="I3479" s="2" t="s">
        <v>5215</v>
      </c>
      <c r="N3479" s="11">
        <v>13320</v>
      </c>
      <c r="O3479" s="11">
        <v>415</v>
      </c>
      <c r="P3479" s="2" t="s">
        <v>18</v>
      </c>
      <c r="Q3479" s="2" t="s">
        <v>161</v>
      </c>
      <c r="R3479" s="14">
        <v>15000000</v>
      </c>
      <c r="S3479" s="9">
        <f t="shared" si="140"/>
        <v>1459004</v>
      </c>
    </row>
    <row r="3480" spans="1:19" ht="13.2">
      <c r="A3480" s="2" t="s">
        <v>6503</v>
      </c>
      <c r="B3480" s="2" t="s">
        <v>6504</v>
      </c>
      <c r="C3480" s="5">
        <v>4.9000000000000004</v>
      </c>
      <c r="D3480" s="7">
        <v>2001</v>
      </c>
      <c r="E3480" s="7" t="str">
        <f t="shared" si="141"/>
        <v>2000s</v>
      </c>
      <c r="F3480" s="9">
        <v>56007</v>
      </c>
      <c r="G3480" s="11">
        <v>27</v>
      </c>
      <c r="H3480" s="2" t="s">
        <v>6122</v>
      </c>
      <c r="I3480" s="2" t="s">
        <v>1257</v>
      </c>
      <c r="N3480" s="11">
        <v>3754</v>
      </c>
      <c r="O3480" s="11">
        <v>69</v>
      </c>
      <c r="P3480" s="2" t="s">
        <v>18</v>
      </c>
      <c r="Q3480" s="2" t="s">
        <v>19</v>
      </c>
      <c r="R3480" s="14">
        <v>5500000</v>
      </c>
      <c r="S3480" s="9">
        <f t="shared" si="140"/>
        <v>-5443993</v>
      </c>
    </row>
    <row r="3481" spans="1:19" ht="13.2">
      <c r="A3481" s="2" t="s">
        <v>3439</v>
      </c>
      <c r="B3481" s="2" t="s">
        <v>3440</v>
      </c>
      <c r="C3481" s="5">
        <v>4.9000000000000004</v>
      </c>
      <c r="D3481" s="7">
        <v>2011</v>
      </c>
      <c r="E3481" s="7" t="str">
        <f t="shared" si="141"/>
        <v>2010s</v>
      </c>
      <c r="F3481" s="9">
        <v>21426805</v>
      </c>
      <c r="G3481" s="11">
        <v>195</v>
      </c>
      <c r="H3481" s="2" t="s">
        <v>205</v>
      </c>
      <c r="I3481" s="2" t="s">
        <v>1730</v>
      </c>
      <c r="N3481" s="11">
        <v>49312</v>
      </c>
      <c r="O3481" s="11">
        <v>211</v>
      </c>
      <c r="P3481" s="2" t="s">
        <v>18</v>
      </c>
      <c r="Q3481" s="2" t="s">
        <v>19</v>
      </c>
      <c r="R3481" s="14">
        <v>30000000</v>
      </c>
      <c r="S3481" s="9">
        <f t="shared" si="140"/>
        <v>-8573195</v>
      </c>
    </row>
    <row r="3482" spans="1:19" ht="13.2">
      <c r="A3482" s="2" t="s">
        <v>5260</v>
      </c>
      <c r="B3482" s="2" t="s">
        <v>5261</v>
      </c>
      <c r="C3482" s="5">
        <v>4.9000000000000004</v>
      </c>
      <c r="D3482" s="7">
        <v>2002</v>
      </c>
      <c r="E3482" s="7" t="str">
        <f t="shared" si="141"/>
        <v>2000s</v>
      </c>
      <c r="F3482" s="9">
        <v>8586376</v>
      </c>
      <c r="G3482" s="11">
        <v>63</v>
      </c>
      <c r="H3482" s="2" t="s">
        <v>869</v>
      </c>
      <c r="I3482" s="2" t="s">
        <v>357</v>
      </c>
      <c r="N3482" s="11">
        <v>26598</v>
      </c>
      <c r="O3482" s="11">
        <v>132</v>
      </c>
      <c r="P3482" s="2" t="s">
        <v>18</v>
      </c>
      <c r="Q3482" s="2" t="s">
        <v>19</v>
      </c>
      <c r="R3482" s="14">
        <v>20000000</v>
      </c>
      <c r="S3482" s="9">
        <f t="shared" si="140"/>
        <v>-11413624</v>
      </c>
    </row>
    <row r="3483" spans="1:19" ht="13.2">
      <c r="A3483" s="2" t="s">
        <v>522</v>
      </c>
      <c r="B3483" s="2" t="s">
        <v>1128</v>
      </c>
      <c r="C3483" s="5">
        <v>4.9000000000000004</v>
      </c>
      <c r="D3483" s="7">
        <v>2003</v>
      </c>
      <c r="E3483" s="7" t="str">
        <f t="shared" si="141"/>
        <v>2000s</v>
      </c>
      <c r="F3483" s="9">
        <v>75817994</v>
      </c>
      <c r="G3483" s="11">
        <v>122</v>
      </c>
      <c r="H3483" s="2" t="s">
        <v>1126</v>
      </c>
      <c r="I3483" s="2" t="s">
        <v>1127</v>
      </c>
      <c r="N3483" s="11">
        <v>32049</v>
      </c>
      <c r="O3483" s="11">
        <v>179</v>
      </c>
      <c r="P3483" s="2" t="s">
        <v>18</v>
      </c>
      <c r="Q3483" s="2" t="s">
        <v>19</v>
      </c>
      <c r="R3483" s="14">
        <v>90000000</v>
      </c>
      <c r="S3483" s="9">
        <f t="shared" si="140"/>
        <v>-14182006</v>
      </c>
    </row>
    <row r="3484" spans="1:19" ht="13.2">
      <c r="A3484" s="2" t="s">
        <v>2416</v>
      </c>
      <c r="B3484" s="2" t="s">
        <v>4179</v>
      </c>
      <c r="C3484" s="5">
        <v>4.9000000000000004</v>
      </c>
      <c r="D3484" s="7">
        <v>2002</v>
      </c>
      <c r="E3484" s="7" t="str">
        <f t="shared" si="141"/>
        <v>2000s</v>
      </c>
      <c r="F3484" s="9">
        <v>10719367</v>
      </c>
      <c r="G3484" s="11">
        <v>72</v>
      </c>
      <c r="H3484" s="2" t="s">
        <v>4178</v>
      </c>
      <c r="I3484" s="2" t="s">
        <v>226</v>
      </c>
      <c r="N3484" s="11">
        <v>7909</v>
      </c>
      <c r="O3484" s="11">
        <v>157</v>
      </c>
      <c r="P3484" s="2" t="s">
        <v>18</v>
      </c>
      <c r="Q3484" s="2" t="s">
        <v>19</v>
      </c>
      <c r="R3484" s="14">
        <v>25000000</v>
      </c>
      <c r="S3484" s="9">
        <f t="shared" si="140"/>
        <v>-14280633</v>
      </c>
    </row>
    <row r="3485" spans="1:19" ht="13.2">
      <c r="A3485" s="2" t="s">
        <v>3268</v>
      </c>
      <c r="B3485" s="2" t="s">
        <v>4954</v>
      </c>
      <c r="C3485" s="5">
        <v>4.9000000000000004</v>
      </c>
      <c r="D3485" s="7">
        <v>2001</v>
      </c>
      <c r="E3485" s="7" t="str">
        <f t="shared" si="141"/>
        <v>2000s</v>
      </c>
      <c r="F3485" s="9">
        <v>19693891</v>
      </c>
      <c r="G3485" s="11">
        <v>50</v>
      </c>
      <c r="H3485" s="2" t="s">
        <v>2122</v>
      </c>
      <c r="I3485" s="2" t="s">
        <v>754</v>
      </c>
      <c r="N3485" s="11">
        <v>12993</v>
      </c>
      <c r="O3485" s="11">
        <v>107</v>
      </c>
      <c r="P3485" s="2" t="s">
        <v>18</v>
      </c>
      <c r="Q3485" s="2" t="s">
        <v>19</v>
      </c>
      <c r="R3485" s="14">
        <v>34000000</v>
      </c>
      <c r="S3485" s="9">
        <f t="shared" si="140"/>
        <v>-14306109</v>
      </c>
    </row>
    <row r="3486" spans="1:19" ht="13.2">
      <c r="A3486" s="2" t="s">
        <v>4255</v>
      </c>
      <c r="B3486" s="2" t="s">
        <v>4256</v>
      </c>
      <c r="C3486" s="5">
        <v>4.9000000000000004</v>
      </c>
      <c r="D3486" s="7">
        <v>2011</v>
      </c>
      <c r="E3486" s="7" t="str">
        <f t="shared" si="141"/>
        <v>2010s</v>
      </c>
      <c r="F3486" s="9">
        <v>9639242</v>
      </c>
      <c r="G3486" s="11">
        <v>169</v>
      </c>
      <c r="H3486" s="2" t="s">
        <v>874</v>
      </c>
      <c r="I3486" s="2" t="s">
        <v>2091</v>
      </c>
      <c r="N3486" s="11">
        <v>16437</v>
      </c>
      <c r="O3486" s="11">
        <v>68</v>
      </c>
      <c r="P3486" s="2" t="s">
        <v>18</v>
      </c>
      <c r="Q3486" s="2" t="s">
        <v>19</v>
      </c>
      <c r="R3486" s="14">
        <v>24000000</v>
      </c>
      <c r="S3486" s="9">
        <f t="shared" si="140"/>
        <v>-14360758</v>
      </c>
    </row>
    <row r="3487" spans="1:19" ht="13.2">
      <c r="A3487" s="2" t="s">
        <v>4695</v>
      </c>
      <c r="B3487" s="2" t="s">
        <v>4696</v>
      </c>
      <c r="C3487" s="5">
        <v>4.9000000000000004</v>
      </c>
      <c r="D3487" s="7">
        <v>2012</v>
      </c>
      <c r="E3487" s="7" t="str">
        <f t="shared" si="141"/>
        <v>2010s</v>
      </c>
      <c r="F3487" s="9">
        <v>3749061</v>
      </c>
      <c r="G3487" s="11">
        <v>119</v>
      </c>
      <c r="H3487" s="2" t="s">
        <v>33</v>
      </c>
      <c r="I3487" s="2" t="s">
        <v>66</v>
      </c>
      <c r="N3487" s="11">
        <v>28629</v>
      </c>
      <c r="O3487" s="11">
        <v>113</v>
      </c>
      <c r="P3487" s="2" t="s">
        <v>18</v>
      </c>
      <c r="Q3487" s="2" t="s">
        <v>19</v>
      </c>
      <c r="R3487" s="14">
        <v>20000000</v>
      </c>
      <c r="S3487" s="9">
        <f t="shared" si="140"/>
        <v>-16250939</v>
      </c>
    </row>
    <row r="3488" spans="1:19" ht="13.2">
      <c r="A3488" s="2" t="s">
        <v>2010</v>
      </c>
      <c r="B3488" s="2" t="s">
        <v>2012</v>
      </c>
      <c r="C3488" s="5">
        <v>4.9000000000000004</v>
      </c>
      <c r="D3488" s="7">
        <v>2009</v>
      </c>
      <c r="E3488" s="7" t="str">
        <f t="shared" si="141"/>
        <v>2000s</v>
      </c>
      <c r="F3488" s="9">
        <v>43337279</v>
      </c>
      <c r="G3488" s="11">
        <v>170</v>
      </c>
      <c r="H3488" s="2" t="s">
        <v>2011</v>
      </c>
      <c r="I3488" s="2" t="s">
        <v>179</v>
      </c>
      <c r="N3488" s="11">
        <v>76770</v>
      </c>
      <c r="O3488" s="11">
        <v>203</v>
      </c>
      <c r="P3488" s="2" t="s">
        <v>18</v>
      </c>
      <c r="Q3488" s="2" t="s">
        <v>19</v>
      </c>
      <c r="R3488" s="14">
        <v>60000000</v>
      </c>
      <c r="S3488" s="9">
        <f t="shared" si="140"/>
        <v>-16662721</v>
      </c>
    </row>
    <row r="3489" spans="1:19" ht="13.2">
      <c r="A3489" s="2" t="s">
        <v>2292</v>
      </c>
      <c r="B3489" s="2" t="s">
        <v>4555</v>
      </c>
      <c r="C3489" s="5">
        <v>4.9000000000000004</v>
      </c>
      <c r="D3489" s="7">
        <v>2009</v>
      </c>
      <c r="E3489" s="7" t="str">
        <f t="shared" si="141"/>
        <v>2000s</v>
      </c>
      <c r="F3489" s="9">
        <v>20916309</v>
      </c>
      <c r="G3489" s="11">
        <v>103</v>
      </c>
      <c r="H3489" s="2" t="s">
        <v>297</v>
      </c>
      <c r="I3489" s="2" t="s">
        <v>298</v>
      </c>
      <c r="N3489" s="11">
        <v>5332</v>
      </c>
      <c r="O3489" s="11">
        <v>37</v>
      </c>
      <c r="P3489" s="2" t="s">
        <v>18</v>
      </c>
      <c r="Q3489" s="2" t="s">
        <v>19</v>
      </c>
      <c r="R3489" s="14">
        <v>40000000</v>
      </c>
      <c r="S3489" s="9">
        <f t="shared" si="140"/>
        <v>-19083691</v>
      </c>
    </row>
    <row r="3490" spans="1:19" ht="13.2">
      <c r="A3490" s="2" t="s">
        <v>3547</v>
      </c>
      <c r="B3490" s="2" t="s">
        <v>4196</v>
      </c>
      <c r="C3490" s="5">
        <v>4.9000000000000004</v>
      </c>
      <c r="D3490" s="7">
        <v>2001</v>
      </c>
      <c r="E3490" s="7" t="str">
        <f t="shared" si="141"/>
        <v>2000s</v>
      </c>
      <c r="F3490" s="9">
        <v>5516708</v>
      </c>
      <c r="G3490" s="11">
        <v>87</v>
      </c>
      <c r="H3490" s="2" t="s">
        <v>874</v>
      </c>
      <c r="I3490" s="2" t="s">
        <v>3727</v>
      </c>
      <c r="N3490" s="11">
        <v>11375</v>
      </c>
      <c r="O3490" s="11">
        <v>91</v>
      </c>
      <c r="P3490" s="2" t="s">
        <v>18</v>
      </c>
      <c r="Q3490" s="2" t="s">
        <v>19</v>
      </c>
      <c r="R3490" s="14">
        <v>25000000</v>
      </c>
      <c r="S3490" s="9">
        <f t="shared" si="140"/>
        <v>-19483292</v>
      </c>
    </row>
    <row r="3491" spans="1:19" ht="13.2">
      <c r="A3491" s="2" t="s">
        <v>2487</v>
      </c>
      <c r="B3491" s="2" t="s">
        <v>3865</v>
      </c>
      <c r="C3491" s="5">
        <v>4.9000000000000004</v>
      </c>
      <c r="D3491" s="7">
        <v>2001</v>
      </c>
      <c r="E3491" s="7" t="str">
        <f t="shared" si="141"/>
        <v>2000s</v>
      </c>
      <c r="F3491" s="9">
        <v>8434601</v>
      </c>
      <c r="G3491" s="11">
        <v>156</v>
      </c>
      <c r="H3491" s="2" t="s">
        <v>1989</v>
      </c>
      <c r="I3491" s="2" t="s">
        <v>201</v>
      </c>
      <c r="N3491" s="11">
        <v>43006</v>
      </c>
      <c r="O3491" s="11">
        <v>460</v>
      </c>
      <c r="P3491" s="2" t="s">
        <v>18</v>
      </c>
      <c r="Q3491" s="2" t="s">
        <v>19</v>
      </c>
      <c r="R3491" s="14">
        <v>28000000</v>
      </c>
      <c r="S3491" s="9">
        <f t="shared" si="140"/>
        <v>-19565399</v>
      </c>
    </row>
    <row r="3492" spans="1:19" ht="13.2">
      <c r="A3492" s="2" t="s">
        <v>2704</v>
      </c>
      <c r="B3492" s="2" t="s">
        <v>2705</v>
      </c>
      <c r="C3492" s="5">
        <v>4.9000000000000004</v>
      </c>
      <c r="D3492" s="7">
        <v>1996</v>
      </c>
      <c r="E3492" s="7" t="str">
        <f t="shared" si="141"/>
        <v>1990s</v>
      </c>
      <c r="F3492" s="9">
        <v>17300889</v>
      </c>
      <c r="G3492" s="11">
        <v>60</v>
      </c>
      <c r="H3492" s="2" t="s">
        <v>1222</v>
      </c>
      <c r="I3492" s="2" t="s">
        <v>334</v>
      </c>
      <c r="N3492" s="11">
        <v>27648</v>
      </c>
      <c r="O3492" s="11">
        <v>148</v>
      </c>
      <c r="P3492" s="2" t="s">
        <v>18</v>
      </c>
      <c r="Q3492" s="2" t="s">
        <v>219</v>
      </c>
      <c r="R3492" s="14">
        <v>45000000</v>
      </c>
      <c r="S3492" s="9">
        <f t="shared" si="140"/>
        <v>-27699111</v>
      </c>
    </row>
    <row r="3493" spans="1:19" ht="13.2">
      <c r="A3493" s="2" t="s">
        <v>2020</v>
      </c>
      <c r="B3493" s="2" t="s">
        <v>2022</v>
      </c>
      <c r="C3493" s="5">
        <v>4.9000000000000004</v>
      </c>
      <c r="D3493" s="7">
        <v>1999</v>
      </c>
      <c r="E3493" s="7" t="str">
        <f t="shared" si="141"/>
        <v>1990s</v>
      </c>
      <c r="F3493" s="9">
        <v>36830057</v>
      </c>
      <c r="G3493" s="11">
        <v>49</v>
      </c>
      <c r="H3493" s="2" t="s">
        <v>1331</v>
      </c>
      <c r="I3493" s="2" t="s">
        <v>2021</v>
      </c>
      <c r="N3493" s="11">
        <v>10883</v>
      </c>
      <c r="O3493" s="11">
        <v>73</v>
      </c>
      <c r="P3493" s="2" t="s">
        <v>18</v>
      </c>
      <c r="Q3493" s="2" t="s">
        <v>19</v>
      </c>
      <c r="R3493" s="14">
        <v>65000000</v>
      </c>
      <c r="S3493" s="9">
        <f t="shared" si="140"/>
        <v>-28169943</v>
      </c>
    </row>
    <row r="3494" spans="1:19" ht="13.2">
      <c r="A3494" s="2" t="s">
        <v>2727</v>
      </c>
      <c r="B3494" s="2" t="s">
        <v>2729</v>
      </c>
      <c r="C3494" s="5">
        <v>4.9000000000000004</v>
      </c>
      <c r="D3494" s="7">
        <v>1997</v>
      </c>
      <c r="E3494" s="7" t="str">
        <f t="shared" si="141"/>
        <v>1990s</v>
      </c>
      <c r="F3494" s="9">
        <v>2154540</v>
      </c>
      <c r="G3494" s="11">
        <v>24</v>
      </c>
      <c r="H3494" s="2" t="s">
        <v>33</v>
      </c>
      <c r="I3494" s="2" t="s">
        <v>2728</v>
      </c>
      <c r="N3494" s="11">
        <v>3803</v>
      </c>
      <c r="O3494" s="11">
        <v>41</v>
      </c>
      <c r="P3494" s="2" t="s">
        <v>18</v>
      </c>
      <c r="Q3494" s="2" t="s">
        <v>19</v>
      </c>
      <c r="R3494" s="14">
        <v>45000000</v>
      </c>
      <c r="S3494" s="9">
        <f t="shared" si="140"/>
        <v>-42845460</v>
      </c>
    </row>
    <row r="3495" spans="1:19" ht="13.2">
      <c r="A3495" s="2" t="s">
        <v>2531</v>
      </c>
      <c r="B3495" s="2" t="s">
        <v>2533</v>
      </c>
      <c r="C3495" s="5">
        <v>4.9000000000000004</v>
      </c>
      <c r="D3495" s="7">
        <v>2004</v>
      </c>
      <c r="E3495" s="7" t="str">
        <f t="shared" si="141"/>
        <v>2000s</v>
      </c>
      <c r="F3495" s="9">
        <v>6471394</v>
      </c>
      <c r="G3495" s="11">
        <v>75</v>
      </c>
      <c r="H3495" s="2" t="s">
        <v>555</v>
      </c>
      <c r="I3495" s="2" t="s">
        <v>269</v>
      </c>
      <c r="N3495" s="11">
        <v>15880</v>
      </c>
      <c r="O3495" s="11">
        <v>93</v>
      </c>
      <c r="P3495" s="2" t="s">
        <v>18</v>
      </c>
      <c r="Q3495" s="2" t="s">
        <v>19</v>
      </c>
      <c r="R3495" s="14">
        <v>50000000</v>
      </c>
      <c r="S3495" s="9">
        <f t="shared" si="140"/>
        <v>-43528606</v>
      </c>
    </row>
    <row r="3496" spans="1:19" ht="13.2">
      <c r="A3496" s="2" t="s">
        <v>2105</v>
      </c>
      <c r="B3496" s="2" t="s">
        <v>2106</v>
      </c>
      <c r="C3496" s="5">
        <v>4.9000000000000004</v>
      </c>
      <c r="D3496" s="7">
        <v>1998</v>
      </c>
      <c r="E3496" s="7" t="str">
        <f t="shared" si="141"/>
        <v>1990s</v>
      </c>
      <c r="F3496" s="9">
        <v>12065985</v>
      </c>
      <c r="G3496" s="11">
        <v>56</v>
      </c>
      <c r="H3496" s="2" t="s">
        <v>1278</v>
      </c>
      <c r="I3496" s="2" t="s">
        <v>855</v>
      </c>
      <c r="N3496" s="11">
        <v>16260</v>
      </c>
      <c r="O3496" s="11">
        <v>88</v>
      </c>
      <c r="P3496" s="2" t="s">
        <v>18</v>
      </c>
      <c r="Q3496" s="2" t="s">
        <v>19</v>
      </c>
      <c r="R3496" s="14">
        <v>60000000</v>
      </c>
      <c r="S3496" s="9">
        <f t="shared" si="140"/>
        <v>-47934015</v>
      </c>
    </row>
    <row r="3497" spans="1:19" ht="13.2">
      <c r="A3497" s="2" t="s">
        <v>1954</v>
      </c>
      <c r="B3497" s="2" t="s">
        <v>2081</v>
      </c>
      <c r="C3497" s="5">
        <v>4.9000000000000004</v>
      </c>
      <c r="D3497" s="7">
        <v>2008</v>
      </c>
      <c r="E3497" s="7" t="str">
        <f t="shared" si="141"/>
        <v>2000s</v>
      </c>
      <c r="F3497" s="9">
        <v>11802056</v>
      </c>
      <c r="G3497" s="11">
        <v>127</v>
      </c>
      <c r="H3497" s="2" t="s">
        <v>2080</v>
      </c>
      <c r="I3497" s="2" t="s">
        <v>754</v>
      </c>
      <c r="N3497" s="11">
        <v>31640</v>
      </c>
      <c r="O3497" s="11">
        <v>109</v>
      </c>
      <c r="P3497" s="2" t="s">
        <v>18</v>
      </c>
      <c r="Q3497" s="2" t="s">
        <v>19</v>
      </c>
      <c r="R3497" s="14">
        <v>60000000</v>
      </c>
      <c r="S3497" s="9">
        <f t="shared" si="140"/>
        <v>-48197944</v>
      </c>
    </row>
    <row r="3498" spans="1:19" ht="13.2">
      <c r="A3498" s="2" t="s">
        <v>274</v>
      </c>
      <c r="B3498" s="2" t="s">
        <v>818</v>
      </c>
      <c r="C3498" s="5">
        <v>4.9000000000000004</v>
      </c>
      <c r="D3498" s="7">
        <v>2010</v>
      </c>
      <c r="E3498" s="7" t="str">
        <f t="shared" si="141"/>
        <v>2010s</v>
      </c>
      <c r="F3498" s="9">
        <v>42776259</v>
      </c>
      <c r="G3498" s="11">
        <v>184</v>
      </c>
      <c r="H3498" s="2" t="s">
        <v>441</v>
      </c>
      <c r="I3498" s="2" t="s">
        <v>817</v>
      </c>
      <c r="N3498" s="11">
        <v>53160</v>
      </c>
      <c r="O3498" s="11">
        <v>121</v>
      </c>
      <c r="P3498" s="2" t="s">
        <v>18</v>
      </c>
      <c r="Q3498" s="2" t="s">
        <v>19</v>
      </c>
      <c r="R3498" s="14">
        <v>112000000</v>
      </c>
      <c r="S3498" s="9">
        <f t="shared" si="140"/>
        <v>-69223741</v>
      </c>
    </row>
    <row r="3499" spans="1:19" ht="13.2">
      <c r="A3499" s="2" t="s">
        <v>507</v>
      </c>
      <c r="B3499" s="2" t="s">
        <v>660</v>
      </c>
      <c r="C3499" s="5">
        <v>4.9000000000000004</v>
      </c>
      <c r="D3499" s="7">
        <v>2013</v>
      </c>
      <c r="E3499" s="7" t="str">
        <f t="shared" si="141"/>
        <v>2010s</v>
      </c>
      <c r="F3499" s="9">
        <v>60522097</v>
      </c>
      <c r="G3499" s="11">
        <v>349</v>
      </c>
      <c r="H3499" s="2" t="s">
        <v>40</v>
      </c>
      <c r="I3499" s="2" t="s">
        <v>97</v>
      </c>
      <c r="N3499" s="11">
        <v>158720</v>
      </c>
      <c r="O3499" s="11">
        <v>744</v>
      </c>
      <c r="P3499" s="2" t="s">
        <v>18</v>
      </c>
      <c r="Q3499" s="2" t="s">
        <v>19</v>
      </c>
      <c r="R3499" s="14">
        <v>130000000</v>
      </c>
      <c r="S3499" s="9">
        <f t="shared" si="140"/>
        <v>-69477903</v>
      </c>
    </row>
    <row r="3500" spans="1:19" ht="13.2">
      <c r="A3500" s="2" t="s">
        <v>1957</v>
      </c>
      <c r="B3500" s="2" t="s">
        <v>2611</v>
      </c>
      <c r="C3500" s="5">
        <v>4.8</v>
      </c>
      <c r="D3500" s="7">
        <v>1994</v>
      </c>
      <c r="E3500" s="7" t="str">
        <f t="shared" si="141"/>
        <v>1990s</v>
      </c>
      <c r="F3500" s="9">
        <v>130512915</v>
      </c>
      <c r="G3500" s="11">
        <v>35</v>
      </c>
      <c r="H3500" s="2" t="s">
        <v>297</v>
      </c>
      <c r="I3500" s="2" t="s">
        <v>1455</v>
      </c>
      <c r="N3500" s="11">
        <v>60884</v>
      </c>
      <c r="O3500" s="11">
        <v>85</v>
      </c>
      <c r="P3500" s="2" t="s">
        <v>18</v>
      </c>
      <c r="Q3500" s="2" t="s">
        <v>19</v>
      </c>
      <c r="R3500" s="14">
        <v>45000000</v>
      </c>
      <c r="S3500" s="9">
        <f t="shared" si="140"/>
        <v>85512915</v>
      </c>
    </row>
    <row r="3501" spans="1:19" ht="13.2">
      <c r="A3501" s="2" t="s">
        <v>4035</v>
      </c>
      <c r="B3501" s="2" t="s">
        <v>4464</v>
      </c>
      <c r="C3501" s="5">
        <v>4.8</v>
      </c>
      <c r="D3501" s="7">
        <v>2012</v>
      </c>
      <c r="E3501" s="7" t="str">
        <f t="shared" si="141"/>
        <v>2010s</v>
      </c>
      <c r="F3501" s="9">
        <v>65623128</v>
      </c>
      <c r="G3501" s="11">
        <v>31</v>
      </c>
      <c r="H3501" s="2" t="s">
        <v>3927</v>
      </c>
      <c r="I3501" s="2" t="s">
        <v>1618</v>
      </c>
      <c r="N3501" s="11">
        <v>7354</v>
      </c>
      <c r="O3501" s="11">
        <v>50</v>
      </c>
      <c r="P3501" s="2" t="s">
        <v>18</v>
      </c>
      <c r="Q3501" s="2" t="s">
        <v>19</v>
      </c>
      <c r="R3501" s="14">
        <v>20000000</v>
      </c>
      <c r="S3501" s="9">
        <f t="shared" si="140"/>
        <v>45623128</v>
      </c>
    </row>
    <row r="3502" spans="1:19" ht="13.2">
      <c r="A3502" s="2" t="s">
        <v>3299</v>
      </c>
      <c r="B3502" s="2" t="s">
        <v>4324</v>
      </c>
      <c r="C3502" s="5">
        <v>4.8</v>
      </c>
      <c r="D3502" s="7">
        <v>2001</v>
      </c>
      <c r="E3502" s="7" t="str">
        <f t="shared" si="141"/>
        <v>2000s</v>
      </c>
      <c r="F3502" s="9">
        <v>55762229</v>
      </c>
      <c r="G3502" s="11">
        <v>75</v>
      </c>
      <c r="H3502" s="2" t="s">
        <v>2534</v>
      </c>
      <c r="I3502" s="2" t="s">
        <v>2089</v>
      </c>
      <c r="N3502" s="11">
        <v>47383</v>
      </c>
      <c r="O3502" s="11">
        <v>132</v>
      </c>
      <c r="P3502" s="2" t="s">
        <v>18</v>
      </c>
      <c r="Q3502" s="2" t="s">
        <v>19</v>
      </c>
      <c r="R3502" s="14">
        <v>22000000</v>
      </c>
      <c r="S3502" s="9">
        <f t="shared" si="140"/>
        <v>33762229</v>
      </c>
    </row>
    <row r="3503" spans="1:19" ht="13.2">
      <c r="A3503" s="2" t="s">
        <v>1805</v>
      </c>
      <c r="B3503" s="2" t="s">
        <v>5013</v>
      </c>
      <c r="C3503" s="5">
        <v>4.8</v>
      </c>
      <c r="D3503" s="7">
        <v>2009</v>
      </c>
      <c r="E3503" s="7" t="str">
        <f t="shared" si="141"/>
        <v>2000s</v>
      </c>
      <c r="F3503" s="9">
        <v>42638165</v>
      </c>
      <c r="G3503" s="11">
        <v>178</v>
      </c>
      <c r="H3503" s="2" t="s">
        <v>1078</v>
      </c>
      <c r="I3503" s="2" t="s">
        <v>257</v>
      </c>
      <c r="N3503" s="11">
        <v>42182</v>
      </c>
      <c r="O3503" s="11">
        <v>230</v>
      </c>
      <c r="P3503" s="2" t="s">
        <v>18</v>
      </c>
      <c r="Q3503" s="2" t="s">
        <v>19</v>
      </c>
      <c r="R3503" s="14">
        <v>16000000</v>
      </c>
      <c r="S3503" s="9">
        <f t="shared" si="140"/>
        <v>26638165</v>
      </c>
    </row>
    <row r="3504" spans="1:19" ht="13.2">
      <c r="A3504" s="2" t="s">
        <v>4398</v>
      </c>
      <c r="B3504" s="2" t="s">
        <v>4399</v>
      </c>
      <c r="C3504" s="5">
        <v>4.8</v>
      </c>
      <c r="D3504" s="7">
        <v>1993</v>
      </c>
      <c r="E3504" s="7" t="str">
        <f t="shared" si="141"/>
        <v>1990s</v>
      </c>
      <c r="F3504" s="9">
        <v>42660000</v>
      </c>
      <c r="G3504" s="11">
        <v>60</v>
      </c>
      <c r="H3504" s="2" t="s">
        <v>96</v>
      </c>
      <c r="I3504" s="2" t="s">
        <v>4010</v>
      </c>
      <c r="N3504" s="11">
        <v>25086</v>
      </c>
      <c r="O3504" s="11">
        <v>87</v>
      </c>
      <c r="P3504" s="2" t="s">
        <v>18</v>
      </c>
      <c r="Q3504" s="2" t="s">
        <v>19</v>
      </c>
      <c r="R3504" s="14">
        <v>17000000</v>
      </c>
      <c r="S3504" s="9">
        <f t="shared" si="140"/>
        <v>25660000</v>
      </c>
    </row>
    <row r="3505" spans="1:19" ht="13.2">
      <c r="A3505" s="2" t="s">
        <v>3481</v>
      </c>
      <c r="B3505" s="2" t="s">
        <v>4507</v>
      </c>
      <c r="C3505" s="5">
        <v>4.8</v>
      </c>
      <c r="D3505" s="7">
        <v>2013</v>
      </c>
      <c r="E3505" s="7" t="str">
        <f t="shared" si="141"/>
        <v>2010s</v>
      </c>
      <c r="F3505" s="9">
        <v>34334256</v>
      </c>
      <c r="G3505" s="11">
        <v>282</v>
      </c>
      <c r="H3505" s="2" t="s">
        <v>2554</v>
      </c>
      <c r="I3505" s="2" t="s">
        <v>4506</v>
      </c>
      <c r="N3505" s="11">
        <v>35131</v>
      </c>
      <c r="O3505" s="11">
        <v>255</v>
      </c>
      <c r="P3505" s="2" t="s">
        <v>18</v>
      </c>
      <c r="Q3505" s="2" t="s">
        <v>19</v>
      </c>
      <c r="R3505" s="14">
        <v>11000000</v>
      </c>
      <c r="S3505" s="9">
        <f t="shared" si="140"/>
        <v>23334256</v>
      </c>
    </row>
    <row r="3506" spans="1:19" ht="13.2">
      <c r="A3506" s="2" t="s">
        <v>5028</v>
      </c>
      <c r="B3506" s="2" t="s">
        <v>5029</v>
      </c>
      <c r="C3506" s="5">
        <v>4.8</v>
      </c>
      <c r="D3506" s="7">
        <v>2011</v>
      </c>
      <c r="E3506" s="7" t="str">
        <f t="shared" si="141"/>
        <v>2010s</v>
      </c>
      <c r="F3506" s="9">
        <v>37300107</v>
      </c>
      <c r="G3506" s="11">
        <v>138</v>
      </c>
      <c r="H3506" s="2" t="s">
        <v>2083</v>
      </c>
      <c r="I3506" s="2" t="s">
        <v>2135</v>
      </c>
      <c r="N3506" s="11">
        <v>29147</v>
      </c>
      <c r="O3506" s="11">
        <v>115</v>
      </c>
      <c r="P3506" s="2" t="s">
        <v>18</v>
      </c>
      <c r="Q3506" s="2" t="s">
        <v>19</v>
      </c>
      <c r="R3506" s="14">
        <v>16000000</v>
      </c>
      <c r="S3506" s="9">
        <f t="shared" si="140"/>
        <v>21300107</v>
      </c>
    </row>
    <row r="3507" spans="1:19" ht="13.2">
      <c r="A3507" s="2" t="s">
        <v>5179</v>
      </c>
      <c r="B3507" s="2" t="s">
        <v>5180</v>
      </c>
      <c r="C3507" s="5">
        <v>4.8</v>
      </c>
      <c r="D3507" s="7">
        <v>2009</v>
      </c>
      <c r="E3507" s="7" t="str">
        <f t="shared" si="141"/>
        <v>2000s</v>
      </c>
      <c r="F3507" s="9">
        <v>33860010</v>
      </c>
      <c r="G3507" s="11">
        <v>128</v>
      </c>
      <c r="H3507" s="2" t="s">
        <v>874</v>
      </c>
      <c r="I3507" s="2" t="s">
        <v>369</v>
      </c>
      <c r="N3507" s="11">
        <v>33088</v>
      </c>
      <c r="O3507" s="11">
        <v>143</v>
      </c>
      <c r="P3507" s="2" t="s">
        <v>18</v>
      </c>
      <c r="Q3507" s="2" t="s">
        <v>19</v>
      </c>
      <c r="R3507" s="14">
        <v>15000000</v>
      </c>
      <c r="S3507" s="9">
        <f t="shared" si="140"/>
        <v>18860010</v>
      </c>
    </row>
    <row r="3508" spans="1:19" ht="13.2">
      <c r="A3508" s="2" t="s">
        <v>5949</v>
      </c>
      <c r="B3508" s="2" t="s">
        <v>5951</v>
      </c>
      <c r="C3508" s="5">
        <v>4.8</v>
      </c>
      <c r="D3508" s="7">
        <v>2016</v>
      </c>
      <c r="E3508" s="7" t="str">
        <f t="shared" si="141"/>
        <v>2010s</v>
      </c>
      <c r="F3508" s="9">
        <v>26583369</v>
      </c>
      <c r="G3508" s="11">
        <v>185</v>
      </c>
      <c r="H3508" s="2" t="s">
        <v>1482</v>
      </c>
      <c r="I3508" s="2" t="s">
        <v>5950</v>
      </c>
      <c r="N3508" s="11">
        <v>20837</v>
      </c>
      <c r="O3508" s="11">
        <v>127</v>
      </c>
      <c r="P3508" s="2" t="s">
        <v>18</v>
      </c>
      <c r="Q3508" s="2" t="s">
        <v>19</v>
      </c>
      <c r="R3508" s="14">
        <v>10000000</v>
      </c>
      <c r="S3508" s="9">
        <f t="shared" si="140"/>
        <v>16583369</v>
      </c>
    </row>
    <row r="3509" spans="1:19" ht="13.2">
      <c r="A3509" s="2" t="s">
        <v>2704</v>
      </c>
      <c r="B3509" s="2" t="s">
        <v>4105</v>
      </c>
      <c r="C3509" s="5">
        <v>4.8</v>
      </c>
      <c r="D3509" s="7">
        <v>2001</v>
      </c>
      <c r="E3509" s="7" t="str">
        <f t="shared" si="141"/>
        <v>2000s</v>
      </c>
      <c r="F3509" s="9">
        <v>25590119</v>
      </c>
      <c r="G3509" s="11">
        <v>71</v>
      </c>
      <c r="H3509" s="2" t="s">
        <v>4103</v>
      </c>
      <c r="I3509" s="2" t="s">
        <v>4104</v>
      </c>
      <c r="N3509" s="11">
        <v>19699</v>
      </c>
      <c r="O3509" s="11">
        <v>119</v>
      </c>
      <c r="P3509" s="2" t="s">
        <v>18</v>
      </c>
      <c r="Q3509" s="2" t="s">
        <v>219</v>
      </c>
      <c r="R3509" s="14">
        <v>21150000</v>
      </c>
      <c r="S3509" s="9">
        <f t="shared" si="140"/>
        <v>4440119</v>
      </c>
    </row>
    <row r="3510" spans="1:19" ht="13.2">
      <c r="A3510" s="2" t="s">
        <v>7738</v>
      </c>
      <c r="B3510" s="2" t="s">
        <v>7740</v>
      </c>
      <c r="C3510" s="5">
        <v>4.8</v>
      </c>
      <c r="D3510" s="7">
        <v>1920</v>
      </c>
      <c r="E3510" s="7" t="str">
        <f t="shared" si="141"/>
        <v>1920s</v>
      </c>
      <c r="F3510" s="9">
        <v>3000000</v>
      </c>
      <c r="G3510" s="11">
        <v>1</v>
      </c>
      <c r="H3510" s="2" t="s">
        <v>1001</v>
      </c>
      <c r="I3510" s="2" t="s">
        <v>7739</v>
      </c>
      <c r="N3510" s="11">
        <v>5</v>
      </c>
      <c r="O3510" s="11">
        <v>1</v>
      </c>
      <c r="P3510" s="2" t="s">
        <v>18</v>
      </c>
      <c r="Q3510" s="2" t="s">
        <v>19</v>
      </c>
      <c r="R3510" s="14">
        <v>100000</v>
      </c>
      <c r="S3510" s="9">
        <f t="shared" si="140"/>
        <v>2900000</v>
      </c>
    </row>
    <row r="3511" spans="1:19" ht="13.2">
      <c r="A3511" s="2" t="s">
        <v>7655</v>
      </c>
      <c r="B3511" s="2" t="s">
        <v>7656</v>
      </c>
      <c r="C3511" s="5">
        <v>4.8</v>
      </c>
      <c r="D3511" s="7">
        <v>2014</v>
      </c>
      <c r="E3511" s="7" t="str">
        <f t="shared" si="141"/>
        <v>2010s</v>
      </c>
      <c r="F3511" s="9">
        <v>2468</v>
      </c>
      <c r="G3511" s="11">
        <v>10</v>
      </c>
      <c r="H3511" s="2" t="s">
        <v>4341</v>
      </c>
      <c r="I3511" s="2" t="s">
        <v>3896</v>
      </c>
      <c r="N3511" s="11">
        <v>241</v>
      </c>
      <c r="O3511" s="11">
        <v>5</v>
      </c>
      <c r="P3511" s="2" t="s">
        <v>18</v>
      </c>
      <c r="Q3511" s="2" t="s">
        <v>19</v>
      </c>
      <c r="R3511" s="14">
        <v>300000</v>
      </c>
      <c r="S3511" s="9">
        <f t="shared" si="140"/>
        <v>-297532</v>
      </c>
    </row>
    <row r="3512" spans="1:19" ht="13.2">
      <c r="A3512" s="2" t="s">
        <v>7425</v>
      </c>
      <c r="B3512" s="2" t="s">
        <v>7427</v>
      </c>
      <c r="C3512" s="5">
        <v>4.8</v>
      </c>
      <c r="D3512" s="7">
        <v>2005</v>
      </c>
      <c r="E3512" s="7" t="str">
        <f t="shared" si="141"/>
        <v>2000s</v>
      </c>
      <c r="F3512" s="9">
        <v>49000</v>
      </c>
      <c r="G3512" s="11">
        <v>4</v>
      </c>
      <c r="H3512" s="2" t="s">
        <v>4341</v>
      </c>
      <c r="I3512" s="2" t="s">
        <v>7426</v>
      </c>
      <c r="N3512" s="11">
        <v>1524</v>
      </c>
      <c r="O3512" s="11">
        <v>30</v>
      </c>
      <c r="P3512" s="2" t="s">
        <v>2580</v>
      </c>
      <c r="Q3512" s="2" t="s">
        <v>2581</v>
      </c>
      <c r="R3512" s="14">
        <v>1500000</v>
      </c>
      <c r="S3512" s="9">
        <f t="shared" si="140"/>
        <v>-1451000</v>
      </c>
    </row>
    <row r="3513" spans="1:19" ht="13.2">
      <c r="A3513" s="2" t="s">
        <v>6780</v>
      </c>
      <c r="B3513" s="2" t="s">
        <v>6781</v>
      </c>
      <c r="C3513" s="5">
        <v>4.8</v>
      </c>
      <c r="D3513" s="7">
        <v>1987</v>
      </c>
      <c r="E3513" s="7" t="str">
        <f t="shared" si="141"/>
        <v>1980s</v>
      </c>
      <c r="F3513" s="9">
        <v>800000</v>
      </c>
      <c r="G3513" s="11">
        <v>15</v>
      </c>
      <c r="H3513" s="2" t="s">
        <v>100</v>
      </c>
      <c r="I3513" s="2" t="s">
        <v>6461</v>
      </c>
      <c r="N3513" s="11">
        <v>2308</v>
      </c>
      <c r="O3513" s="11">
        <v>35</v>
      </c>
      <c r="P3513" s="2" t="s">
        <v>18</v>
      </c>
      <c r="Q3513" s="2" t="s">
        <v>19</v>
      </c>
      <c r="R3513" s="14">
        <v>4000000</v>
      </c>
      <c r="S3513" s="9">
        <f t="shared" si="140"/>
        <v>-3200000</v>
      </c>
    </row>
    <row r="3514" spans="1:19" ht="13.2">
      <c r="A3514" s="2" t="s">
        <v>4956</v>
      </c>
      <c r="B3514" s="2" t="s">
        <v>4957</v>
      </c>
      <c r="C3514" s="5">
        <v>4.8</v>
      </c>
      <c r="D3514" s="7">
        <v>2002</v>
      </c>
      <c r="E3514" s="7" t="str">
        <f t="shared" si="141"/>
        <v>2000s</v>
      </c>
      <c r="F3514" s="9">
        <v>12693621</v>
      </c>
      <c r="G3514" s="11">
        <v>81</v>
      </c>
      <c r="H3514" s="2" t="s">
        <v>1482</v>
      </c>
      <c r="I3514" s="2" t="s">
        <v>1037</v>
      </c>
      <c r="N3514" s="11">
        <v>10885</v>
      </c>
      <c r="O3514" s="11">
        <v>271</v>
      </c>
      <c r="P3514" s="2" t="s">
        <v>18</v>
      </c>
      <c r="Q3514" s="2" t="s">
        <v>19</v>
      </c>
      <c r="R3514" s="14">
        <v>17000000</v>
      </c>
      <c r="S3514" s="9">
        <f t="shared" si="140"/>
        <v>-4306379</v>
      </c>
    </row>
    <row r="3515" spans="1:19" ht="13.2">
      <c r="A3515" s="2" t="s">
        <v>2860</v>
      </c>
      <c r="B3515" s="2" t="s">
        <v>4151</v>
      </c>
      <c r="C3515" s="5">
        <v>4.8</v>
      </c>
      <c r="D3515" s="7">
        <v>2010</v>
      </c>
      <c r="E3515" s="7" t="str">
        <f t="shared" si="141"/>
        <v>2010s</v>
      </c>
      <c r="F3515" s="9">
        <v>14637490</v>
      </c>
      <c r="G3515" s="11">
        <v>160</v>
      </c>
      <c r="H3515" s="2" t="s">
        <v>1482</v>
      </c>
      <c r="I3515" s="2" t="s">
        <v>885</v>
      </c>
      <c r="N3515" s="11">
        <v>16411</v>
      </c>
      <c r="O3515" s="11">
        <v>136</v>
      </c>
      <c r="P3515" s="2" t="s">
        <v>18</v>
      </c>
      <c r="Q3515" s="2" t="s">
        <v>19</v>
      </c>
      <c r="R3515" s="14">
        <v>25000000</v>
      </c>
      <c r="S3515" s="9">
        <f t="shared" si="140"/>
        <v>-10362510</v>
      </c>
    </row>
    <row r="3516" spans="1:19" ht="13.2">
      <c r="A3516" s="2" t="s">
        <v>3742</v>
      </c>
      <c r="B3516" s="2" t="s">
        <v>3743</v>
      </c>
      <c r="C3516" s="5">
        <v>4.8</v>
      </c>
      <c r="D3516" s="7">
        <v>2004</v>
      </c>
      <c r="E3516" s="7" t="str">
        <f t="shared" si="141"/>
        <v>2000s</v>
      </c>
      <c r="F3516" s="9">
        <v>14334645</v>
      </c>
      <c r="G3516" s="11">
        <v>130</v>
      </c>
      <c r="H3516" s="2" t="s">
        <v>1546</v>
      </c>
      <c r="I3516" s="2" t="s">
        <v>910</v>
      </c>
      <c r="N3516" s="11">
        <v>22449</v>
      </c>
      <c r="O3516" s="11">
        <v>191</v>
      </c>
      <c r="P3516" s="2" t="s">
        <v>18</v>
      </c>
      <c r="Q3516" s="2" t="s">
        <v>19</v>
      </c>
      <c r="R3516" s="14">
        <v>25000000</v>
      </c>
      <c r="S3516" s="9">
        <f t="shared" si="140"/>
        <v>-10665355</v>
      </c>
    </row>
    <row r="3517" spans="1:19" ht="13.2">
      <c r="A3517" s="2" t="s">
        <v>3855</v>
      </c>
      <c r="B3517" s="2" t="s">
        <v>3856</v>
      </c>
      <c r="C3517" s="5">
        <v>4.8</v>
      </c>
      <c r="D3517" s="7">
        <v>2000</v>
      </c>
      <c r="E3517" s="7" t="str">
        <f t="shared" si="141"/>
        <v>2000s</v>
      </c>
      <c r="F3517" s="9">
        <v>16779636</v>
      </c>
      <c r="G3517" s="11">
        <v>100</v>
      </c>
      <c r="H3517" s="2" t="s">
        <v>2083</v>
      </c>
      <c r="I3517" s="2" t="s">
        <v>1718</v>
      </c>
      <c r="N3517" s="11">
        <v>9338</v>
      </c>
      <c r="O3517" s="11">
        <v>167</v>
      </c>
      <c r="P3517" s="2" t="s">
        <v>18</v>
      </c>
      <c r="Q3517" s="2" t="s">
        <v>19</v>
      </c>
      <c r="R3517" s="14">
        <v>28000000</v>
      </c>
      <c r="S3517" s="9">
        <f t="shared" si="140"/>
        <v>-11220364</v>
      </c>
    </row>
    <row r="3518" spans="1:19" ht="13.2">
      <c r="A3518" s="2" t="s">
        <v>3036</v>
      </c>
      <c r="B3518" s="2" t="s">
        <v>3040</v>
      </c>
      <c r="C3518" s="5">
        <v>4.8</v>
      </c>
      <c r="D3518" s="7">
        <v>2004</v>
      </c>
      <c r="E3518" s="7" t="str">
        <f t="shared" si="141"/>
        <v>2000s</v>
      </c>
      <c r="F3518" s="9">
        <v>14018364</v>
      </c>
      <c r="G3518" s="11">
        <v>70</v>
      </c>
      <c r="H3518" s="2" t="s">
        <v>3038</v>
      </c>
      <c r="I3518" s="2" t="s">
        <v>3039</v>
      </c>
      <c r="N3518" s="11">
        <v>17722</v>
      </c>
      <c r="O3518" s="11">
        <v>111</v>
      </c>
      <c r="P3518" s="2" t="s">
        <v>18</v>
      </c>
      <c r="Q3518" s="2" t="s">
        <v>19</v>
      </c>
      <c r="R3518" s="14">
        <v>30000000</v>
      </c>
      <c r="S3518" s="9">
        <f t="shared" si="140"/>
        <v>-15981636</v>
      </c>
    </row>
    <row r="3519" spans="1:19" ht="13.2">
      <c r="A3519" s="2" t="s">
        <v>3304</v>
      </c>
      <c r="B3519" s="2" t="s">
        <v>3305</v>
      </c>
      <c r="C3519" s="5">
        <v>4.8</v>
      </c>
      <c r="D3519" s="7">
        <v>2001</v>
      </c>
      <c r="E3519" s="7" t="str">
        <f t="shared" si="141"/>
        <v>2000s</v>
      </c>
      <c r="F3519" s="9">
        <v>33422806</v>
      </c>
      <c r="G3519" s="11">
        <v>46</v>
      </c>
      <c r="H3519" s="2" t="s">
        <v>2506</v>
      </c>
      <c r="I3519" s="2" t="s">
        <v>80</v>
      </c>
      <c r="N3519" s="11">
        <v>30771</v>
      </c>
      <c r="O3519" s="11">
        <v>164</v>
      </c>
      <c r="P3519" s="2" t="s">
        <v>18</v>
      </c>
      <c r="Q3519" s="2" t="s">
        <v>19</v>
      </c>
      <c r="R3519" s="14">
        <v>50000000</v>
      </c>
      <c r="S3519" s="9">
        <f t="shared" si="140"/>
        <v>-16577194</v>
      </c>
    </row>
    <row r="3520" spans="1:19" ht="13.2">
      <c r="A3520" s="2" t="s">
        <v>1193</v>
      </c>
      <c r="B3520" s="2" t="s">
        <v>1201</v>
      </c>
      <c r="C3520" s="5">
        <v>4.8</v>
      </c>
      <c r="D3520" s="7">
        <v>2000</v>
      </c>
      <c r="E3520" s="7" t="str">
        <f t="shared" si="141"/>
        <v>2000s</v>
      </c>
      <c r="F3520" s="9">
        <v>66941559</v>
      </c>
      <c r="G3520" s="11">
        <v>84</v>
      </c>
      <c r="H3520" s="2" t="s">
        <v>1200</v>
      </c>
      <c r="I3520" s="2" t="s">
        <v>718</v>
      </c>
      <c r="N3520" s="11">
        <v>26413</v>
      </c>
      <c r="O3520" s="11">
        <v>77</v>
      </c>
      <c r="P3520" s="2" t="s">
        <v>18</v>
      </c>
      <c r="Q3520" s="2" t="s">
        <v>19</v>
      </c>
      <c r="R3520" s="14">
        <v>85000000</v>
      </c>
      <c r="S3520" s="9">
        <f t="shared" si="140"/>
        <v>-18058441</v>
      </c>
    </row>
    <row r="3521" spans="1:19" ht="13.2">
      <c r="A3521" s="2" t="s">
        <v>1744</v>
      </c>
      <c r="B3521" s="2" t="s">
        <v>1836</v>
      </c>
      <c r="C3521" s="5">
        <v>4.8</v>
      </c>
      <c r="D3521" s="7">
        <v>2005</v>
      </c>
      <c r="E3521" s="7" t="str">
        <f t="shared" si="141"/>
        <v>2000s</v>
      </c>
      <c r="F3521" s="9">
        <v>24407944</v>
      </c>
      <c r="G3521" s="11">
        <v>196</v>
      </c>
      <c r="H3521" s="2" t="s">
        <v>1472</v>
      </c>
      <c r="I3521" s="2" t="s">
        <v>420</v>
      </c>
      <c r="N3521" s="11">
        <v>71202</v>
      </c>
      <c r="O3521" s="11">
        <v>380</v>
      </c>
      <c r="P3521" s="2" t="s">
        <v>18</v>
      </c>
      <c r="Q3521" s="2" t="s">
        <v>161</v>
      </c>
      <c r="R3521" s="14">
        <v>43000000</v>
      </c>
      <c r="S3521" s="9">
        <f t="shared" si="140"/>
        <v>-18592056</v>
      </c>
    </row>
    <row r="3522" spans="1:19" ht="13.2">
      <c r="A3522" s="2" t="s">
        <v>195</v>
      </c>
      <c r="B3522" s="2" t="s">
        <v>730</v>
      </c>
      <c r="C3522" s="5">
        <v>4.8</v>
      </c>
      <c r="D3522" s="7">
        <v>2003</v>
      </c>
      <c r="E3522" s="7" t="str">
        <f t="shared" si="141"/>
        <v>2000s</v>
      </c>
      <c r="F3522" s="9">
        <v>100685880</v>
      </c>
      <c r="G3522" s="11">
        <v>102</v>
      </c>
      <c r="H3522" s="2" t="s">
        <v>728</v>
      </c>
      <c r="I3522" s="2" t="s">
        <v>729</v>
      </c>
      <c r="N3522" s="11">
        <v>100821</v>
      </c>
      <c r="O3522" s="11">
        <v>554</v>
      </c>
      <c r="P3522" s="2" t="s">
        <v>18</v>
      </c>
      <c r="Q3522" s="2" t="s">
        <v>19</v>
      </c>
      <c r="R3522" s="14">
        <v>120000000</v>
      </c>
      <c r="S3522" s="9">
        <f t="shared" ref="S3522:S3585" si="142">F3522-R3522</f>
        <v>-19314120</v>
      </c>
    </row>
    <row r="3523" spans="1:19" ht="13.2">
      <c r="A3523" s="2" t="s">
        <v>3746</v>
      </c>
      <c r="B3523" s="2" t="s">
        <v>3747</v>
      </c>
      <c r="C3523" s="5">
        <v>4.8</v>
      </c>
      <c r="D3523" s="7">
        <v>2011</v>
      </c>
      <c r="E3523" s="7" t="str">
        <f t="shared" ref="E3523:E3586" si="143">LEFT(D3523,3)&amp;"0s"</f>
        <v>2010s</v>
      </c>
      <c r="F3523" s="9">
        <v>10134754</v>
      </c>
      <c r="G3523" s="11">
        <v>77</v>
      </c>
      <c r="H3523" s="2" t="s">
        <v>1457</v>
      </c>
      <c r="I3523" s="2" t="s">
        <v>277</v>
      </c>
      <c r="N3523" s="11">
        <v>9682</v>
      </c>
      <c r="O3523" s="11">
        <v>38</v>
      </c>
      <c r="P3523" s="2" t="s">
        <v>18</v>
      </c>
      <c r="Q3523" s="2" t="s">
        <v>19</v>
      </c>
      <c r="R3523" s="14">
        <v>30000000</v>
      </c>
      <c r="S3523" s="9">
        <f t="shared" si="142"/>
        <v>-19865246</v>
      </c>
    </row>
    <row r="3524" spans="1:19" ht="13.2">
      <c r="A3524" s="2" t="s">
        <v>3771</v>
      </c>
      <c r="B3524" s="2" t="s">
        <v>3772</v>
      </c>
      <c r="C3524" s="5">
        <v>4.8</v>
      </c>
      <c r="D3524" s="7">
        <v>2006</v>
      </c>
      <c r="E3524" s="7" t="str">
        <f t="shared" si="143"/>
        <v>2000s</v>
      </c>
      <c r="F3524" s="9">
        <v>480314</v>
      </c>
      <c r="G3524" s="11">
        <v>110</v>
      </c>
      <c r="H3524" s="2" t="s">
        <v>74</v>
      </c>
      <c r="I3524" s="2" t="s">
        <v>3300</v>
      </c>
      <c r="N3524" s="11">
        <v>38503</v>
      </c>
      <c r="O3524" s="11">
        <v>180</v>
      </c>
      <c r="P3524" s="2" t="s">
        <v>18</v>
      </c>
      <c r="Q3524" s="2" t="s">
        <v>19</v>
      </c>
      <c r="R3524" s="14">
        <v>21000000</v>
      </c>
      <c r="S3524" s="9">
        <f t="shared" si="142"/>
        <v>-20519686</v>
      </c>
    </row>
    <row r="3525" spans="1:19" ht="13.2">
      <c r="A3525" s="2" t="s">
        <v>1086</v>
      </c>
      <c r="B3525" s="2" t="s">
        <v>2530</v>
      </c>
      <c r="C3525" s="5">
        <v>4.8</v>
      </c>
      <c r="D3525" s="7">
        <v>2016</v>
      </c>
      <c r="E3525" s="7" t="str">
        <f t="shared" si="143"/>
        <v>2010s</v>
      </c>
      <c r="F3525" s="9">
        <v>28837115</v>
      </c>
      <c r="G3525" s="11">
        <v>226</v>
      </c>
      <c r="H3525" s="2" t="s">
        <v>869</v>
      </c>
      <c r="I3525" s="2" t="s">
        <v>1021</v>
      </c>
      <c r="N3525" s="11">
        <v>34964</v>
      </c>
      <c r="O3525" s="11">
        <v>150</v>
      </c>
      <c r="P3525" s="2" t="s">
        <v>18</v>
      </c>
      <c r="Q3525" s="2" t="s">
        <v>19</v>
      </c>
      <c r="R3525" s="14">
        <v>50000000</v>
      </c>
      <c r="S3525" s="9">
        <f t="shared" si="142"/>
        <v>-21162885</v>
      </c>
    </row>
    <row r="3526" spans="1:19" ht="13.2">
      <c r="A3526" s="2" t="s">
        <v>3381</v>
      </c>
      <c r="B3526" s="2" t="s">
        <v>3383</v>
      </c>
      <c r="C3526" s="5">
        <v>4.8</v>
      </c>
      <c r="D3526" s="7">
        <v>1998</v>
      </c>
      <c r="E3526" s="7" t="str">
        <f t="shared" si="143"/>
        <v>1990s</v>
      </c>
      <c r="F3526" s="9">
        <v>10076136</v>
      </c>
      <c r="G3526" s="11">
        <v>67</v>
      </c>
      <c r="H3526" s="2" t="s">
        <v>903</v>
      </c>
      <c r="I3526" s="2" t="s">
        <v>3382</v>
      </c>
      <c r="N3526" s="11">
        <v>11512</v>
      </c>
      <c r="O3526" s="11">
        <v>141</v>
      </c>
      <c r="P3526" s="2" t="s">
        <v>18</v>
      </c>
      <c r="Q3526" s="2" t="s">
        <v>3384</v>
      </c>
      <c r="R3526" s="14">
        <v>35000000</v>
      </c>
      <c r="S3526" s="9">
        <f t="shared" si="142"/>
        <v>-24923864</v>
      </c>
    </row>
    <row r="3527" spans="1:19" ht="13.2">
      <c r="A3527" s="2" t="s">
        <v>1523</v>
      </c>
      <c r="B3527" s="2" t="s">
        <v>4619</v>
      </c>
      <c r="C3527" s="5">
        <v>4.8</v>
      </c>
      <c r="D3527" s="7">
        <v>2004</v>
      </c>
      <c r="E3527" s="7" t="str">
        <f t="shared" si="143"/>
        <v>2000s</v>
      </c>
      <c r="F3527" s="9">
        <v>12181484</v>
      </c>
      <c r="G3527" s="11">
        <v>76</v>
      </c>
      <c r="H3527" s="2" t="s">
        <v>869</v>
      </c>
      <c r="I3527" s="2" t="s">
        <v>277</v>
      </c>
      <c r="N3527" s="11">
        <v>26390</v>
      </c>
      <c r="O3527" s="11">
        <v>176</v>
      </c>
      <c r="P3527" s="2" t="s">
        <v>18</v>
      </c>
      <c r="Q3527" s="2" t="s">
        <v>19</v>
      </c>
      <c r="R3527" s="14">
        <v>40000000</v>
      </c>
      <c r="S3527" s="9">
        <f t="shared" si="142"/>
        <v>-27818516</v>
      </c>
    </row>
    <row r="3528" spans="1:19" ht="13.2">
      <c r="A3528" s="2" t="s">
        <v>1837</v>
      </c>
      <c r="B3528" s="2" t="s">
        <v>2088</v>
      </c>
      <c r="C3528" s="5">
        <v>4.8</v>
      </c>
      <c r="D3528" s="7">
        <v>2008</v>
      </c>
      <c r="E3528" s="7" t="str">
        <f t="shared" si="143"/>
        <v>2000s</v>
      </c>
      <c r="F3528" s="9">
        <v>19781879</v>
      </c>
      <c r="G3528" s="11">
        <v>223</v>
      </c>
      <c r="H3528" s="2" t="s">
        <v>1472</v>
      </c>
      <c r="I3528" s="2" t="s">
        <v>57</v>
      </c>
      <c r="N3528" s="11">
        <v>53864</v>
      </c>
      <c r="O3528" s="11">
        <v>290</v>
      </c>
      <c r="P3528" s="2" t="s">
        <v>18</v>
      </c>
      <c r="Q3528" s="2" t="s">
        <v>19</v>
      </c>
      <c r="R3528" s="14">
        <v>60000000</v>
      </c>
      <c r="S3528" s="9">
        <f t="shared" si="142"/>
        <v>-40218121</v>
      </c>
    </row>
    <row r="3529" spans="1:19" ht="13.2">
      <c r="A3529" s="2" t="s">
        <v>2068</v>
      </c>
      <c r="B3529" s="2" t="s">
        <v>2070</v>
      </c>
      <c r="C3529" s="5">
        <v>4.8</v>
      </c>
      <c r="D3529" s="7">
        <v>2000</v>
      </c>
      <c r="E3529" s="7" t="str">
        <f t="shared" si="143"/>
        <v>2000s</v>
      </c>
      <c r="F3529" s="9">
        <v>14218868</v>
      </c>
      <c r="G3529" s="11">
        <v>100</v>
      </c>
      <c r="H3529" s="2" t="s">
        <v>2057</v>
      </c>
      <c r="I3529" s="2" t="s">
        <v>2069</v>
      </c>
      <c r="N3529" s="11">
        <v>14596</v>
      </c>
      <c r="O3529" s="11">
        <v>282</v>
      </c>
      <c r="P3529" s="2" t="s">
        <v>18</v>
      </c>
      <c r="Q3529" s="2" t="s">
        <v>19</v>
      </c>
      <c r="R3529" s="14">
        <v>65000000</v>
      </c>
      <c r="S3529" s="9">
        <f t="shared" si="142"/>
        <v>-50781132</v>
      </c>
    </row>
    <row r="3530" spans="1:19" ht="13.2">
      <c r="A3530" s="2" t="s">
        <v>94</v>
      </c>
      <c r="B3530" s="2" t="s">
        <v>286</v>
      </c>
      <c r="C3530" s="5">
        <v>4.8</v>
      </c>
      <c r="D3530" s="7">
        <v>1999</v>
      </c>
      <c r="E3530" s="7" t="str">
        <f t="shared" si="143"/>
        <v>1990s</v>
      </c>
      <c r="F3530" s="9">
        <v>113745408</v>
      </c>
      <c r="G3530" s="11">
        <v>85</v>
      </c>
      <c r="H3530" s="2" t="s">
        <v>285</v>
      </c>
      <c r="I3530" s="2" t="s">
        <v>97</v>
      </c>
      <c r="N3530" s="11">
        <v>129601</v>
      </c>
      <c r="O3530" s="11">
        <v>648</v>
      </c>
      <c r="P3530" s="2" t="s">
        <v>18</v>
      </c>
      <c r="Q3530" s="2" t="s">
        <v>19</v>
      </c>
      <c r="R3530" s="14">
        <v>170000000</v>
      </c>
      <c r="S3530" s="9">
        <f t="shared" si="142"/>
        <v>-56254592</v>
      </c>
    </row>
    <row r="3531" spans="1:19" ht="13.2">
      <c r="A3531" s="2" t="s">
        <v>4035</v>
      </c>
      <c r="B3531" s="2" t="s">
        <v>4036</v>
      </c>
      <c r="C3531" s="5">
        <v>4.7</v>
      </c>
      <c r="D3531" s="7">
        <v>2013</v>
      </c>
      <c r="E3531" s="7" t="str">
        <f t="shared" si="143"/>
        <v>2010s</v>
      </c>
      <c r="F3531" s="9">
        <v>52528330</v>
      </c>
      <c r="G3531" s="11">
        <v>24</v>
      </c>
      <c r="H3531" s="2" t="s">
        <v>1278</v>
      </c>
      <c r="I3531" s="2" t="s">
        <v>1910</v>
      </c>
      <c r="N3531" s="11">
        <v>4265</v>
      </c>
      <c r="O3531" s="11">
        <v>27</v>
      </c>
      <c r="P3531" s="2" t="s">
        <v>18</v>
      </c>
      <c r="Q3531" s="2" t="s">
        <v>19</v>
      </c>
      <c r="R3531" s="14">
        <v>25000000</v>
      </c>
      <c r="S3531" s="9">
        <f t="shared" si="142"/>
        <v>27528330</v>
      </c>
    </row>
    <row r="3532" spans="1:19" ht="13.2">
      <c r="A3532" s="2" t="s">
        <v>7073</v>
      </c>
      <c r="B3532" s="2" t="s">
        <v>7075</v>
      </c>
      <c r="C3532" s="5">
        <v>4.7</v>
      </c>
      <c r="D3532" s="7">
        <v>1985</v>
      </c>
      <c r="E3532" s="7" t="str">
        <f t="shared" si="143"/>
        <v>1980s</v>
      </c>
      <c r="F3532" s="9">
        <v>21300000</v>
      </c>
      <c r="G3532" s="11">
        <v>160</v>
      </c>
      <c r="H3532" s="2" t="s">
        <v>1482</v>
      </c>
      <c r="I3532" s="2" t="s">
        <v>7074</v>
      </c>
      <c r="N3532" s="11">
        <v>22521</v>
      </c>
      <c r="O3532" s="11">
        <v>342</v>
      </c>
      <c r="P3532" s="2" t="s">
        <v>18</v>
      </c>
      <c r="Q3532" s="2" t="s">
        <v>19</v>
      </c>
      <c r="R3532" s="14">
        <v>2200000</v>
      </c>
      <c r="S3532" s="9">
        <f t="shared" si="142"/>
        <v>19100000</v>
      </c>
    </row>
    <row r="3533" spans="1:19" ht="13.2">
      <c r="A3533" s="2" t="s">
        <v>2402</v>
      </c>
      <c r="B3533" s="2" t="s">
        <v>2404</v>
      </c>
      <c r="C3533" s="5">
        <v>4.7</v>
      </c>
      <c r="D3533" s="7">
        <v>2005</v>
      </c>
      <c r="E3533" s="7" t="str">
        <f t="shared" si="143"/>
        <v>2000s</v>
      </c>
      <c r="F3533" s="9">
        <v>66002004</v>
      </c>
      <c r="G3533" s="11">
        <v>117</v>
      </c>
      <c r="H3533" s="2" t="s">
        <v>2403</v>
      </c>
      <c r="I3533" s="2" t="s">
        <v>2391</v>
      </c>
      <c r="N3533" s="11">
        <v>36431</v>
      </c>
      <c r="O3533" s="11">
        <v>168</v>
      </c>
      <c r="P3533" s="2" t="s">
        <v>18</v>
      </c>
      <c r="Q3533" s="2" t="s">
        <v>19</v>
      </c>
      <c r="R3533" s="14">
        <v>50000000</v>
      </c>
      <c r="S3533" s="9">
        <f t="shared" si="142"/>
        <v>16002004</v>
      </c>
    </row>
    <row r="3534" spans="1:19" ht="13.2">
      <c r="A3534" s="2" t="s">
        <v>6603</v>
      </c>
      <c r="B3534" s="2" t="s">
        <v>6759</v>
      </c>
      <c r="C3534" s="5">
        <v>4.7</v>
      </c>
      <c r="D3534" s="7">
        <v>2014</v>
      </c>
      <c r="E3534" s="7" t="str">
        <f t="shared" si="143"/>
        <v>2010s</v>
      </c>
      <c r="F3534" s="9">
        <v>17314483</v>
      </c>
      <c r="G3534" s="11">
        <v>69</v>
      </c>
      <c r="H3534" s="2" t="s">
        <v>1385</v>
      </c>
      <c r="I3534" s="2" t="s">
        <v>6758</v>
      </c>
      <c r="N3534" s="11">
        <v>14621</v>
      </c>
      <c r="O3534" s="11">
        <v>48</v>
      </c>
      <c r="P3534" s="2" t="s">
        <v>18</v>
      </c>
      <c r="Q3534" s="2" t="s">
        <v>19</v>
      </c>
      <c r="R3534" s="14">
        <v>4000000</v>
      </c>
      <c r="S3534" s="9">
        <f t="shared" si="142"/>
        <v>13314483</v>
      </c>
    </row>
    <row r="3535" spans="1:19" ht="13.2">
      <c r="A3535" s="2" t="s">
        <v>5345</v>
      </c>
      <c r="B3535" s="2" t="s">
        <v>5848</v>
      </c>
      <c r="C3535" s="5">
        <v>4.7</v>
      </c>
      <c r="D3535" s="7">
        <v>2001</v>
      </c>
      <c r="E3535" s="7" t="str">
        <f t="shared" si="143"/>
        <v>2000s</v>
      </c>
      <c r="F3535" s="9">
        <v>20384136</v>
      </c>
      <c r="G3535" s="11">
        <v>120</v>
      </c>
      <c r="H3535" s="2" t="s">
        <v>1482</v>
      </c>
      <c r="I3535" s="2" t="s">
        <v>3395</v>
      </c>
      <c r="N3535" s="11">
        <v>20467</v>
      </c>
      <c r="O3535" s="11">
        <v>371</v>
      </c>
      <c r="P3535" s="2" t="s">
        <v>18</v>
      </c>
      <c r="Q3535" s="2" t="s">
        <v>19</v>
      </c>
      <c r="R3535" s="14">
        <v>10000000</v>
      </c>
      <c r="S3535" s="9">
        <f t="shared" si="142"/>
        <v>10384136</v>
      </c>
    </row>
    <row r="3536" spans="1:19" ht="13.2">
      <c r="A3536" s="2" t="s">
        <v>7636</v>
      </c>
      <c r="B3536" s="2" t="s">
        <v>7637</v>
      </c>
      <c r="C3536" s="5">
        <v>4.7</v>
      </c>
      <c r="D3536" s="7">
        <v>1987</v>
      </c>
      <c r="E3536" s="7" t="str">
        <f t="shared" si="143"/>
        <v>1980s</v>
      </c>
      <c r="F3536" s="9">
        <v>4000000</v>
      </c>
      <c r="G3536" s="11">
        <v>40</v>
      </c>
      <c r="H3536" s="2" t="s">
        <v>436</v>
      </c>
      <c r="I3536" s="2" t="s">
        <v>6668</v>
      </c>
      <c r="N3536" s="11">
        <v>6046</v>
      </c>
      <c r="O3536" s="11">
        <v>46</v>
      </c>
      <c r="P3536" s="2" t="s">
        <v>18</v>
      </c>
      <c r="Q3536" s="2" t="s">
        <v>19</v>
      </c>
      <c r="R3536" s="14">
        <v>350000</v>
      </c>
      <c r="S3536" s="9">
        <f t="shared" si="142"/>
        <v>3650000</v>
      </c>
    </row>
    <row r="3537" spans="1:19" ht="13.2">
      <c r="A3537" s="2" t="s">
        <v>804</v>
      </c>
      <c r="B3537" s="2" t="s">
        <v>7129</v>
      </c>
      <c r="C3537" s="5">
        <v>4.7</v>
      </c>
      <c r="D3537" s="7">
        <v>2002</v>
      </c>
      <c r="E3537" s="7" t="str">
        <f t="shared" si="143"/>
        <v>2000s</v>
      </c>
      <c r="F3537" s="9">
        <v>2506446</v>
      </c>
      <c r="G3537" s="11">
        <v>108</v>
      </c>
      <c r="H3537" s="2" t="s">
        <v>874</v>
      </c>
      <c r="I3537" s="2" t="s">
        <v>805</v>
      </c>
      <c r="N3537" s="11">
        <v>8662</v>
      </c>
      <c r="O3537" s="11">
        <v>172</v>
      </c>
      <c r="P3537" s="2" t="s">
        <v>18</v>
      </c>
      <c r="Q3537" s="2" t="s">
        <v>19</v>
      </c>
      <c r="R3537" s="14">
        <v>2000000</v>
      </c>
      <c r="S3537" s="9">
        <f t="shared" si="142"/>
        <v>506446</v>
      </c>
    </row>
    <row r="3538" spans="1:19" ht="13.2">
      <c r="A3538" s="2" t="s">
        <v>4425</v>
      </c>
      <c r="B3538" s="2" t="s">
        <v>4427</v>
      </c>
      <c r="C3538" s="5">
        <v>4.7</v>
      </c>
      <c r="D3538" s="7">
        <v>2006</v>
      </c>
      <c r="E3538" s="7" t="str">
        <f t="shared" si="143"/>
        <v>2000s</v>
      </c>
      <c r="F3538" s="9">
        <v>20259297</v>
      </c>
      <c r="G3538" s="11">
        <v>148</v>
      </c>
      <c r="H3538" s="2" t="s">
        <v>1546</v>
      </c>
      <c r="I3538" s="2" t="s">
        <v>4426</v>
      </c>
      <c r="N3538" s="11">
        <v>24969</v>
      </c>
      <c r="O3538" s="11">
        <v>258</v>
      </c>
      <c r="P3538" s="2" t="s">
        <v>18</v>
      </c>
      <c r="Q3538" s="2" t="s">
        <v>19</v>
      </c>
      <c r="R3538" s="14">
        <v>20000000</v>
      </c>
      <c r="S3538" s="9">
        <f t="shared" si="142"/>
        <v>259297</v>
      </c>
    </row>
    <row r="3539" spans="1:19" ht="13.2">
      <c r="A3539" s="2" t="s">
        <v>7607</v>
      </c>
      <c r="B3539" s="2" t="s">
        <v>7610</v>
      </c>
      <c r="C3539" s="5">
        <v>4.7</v>
      </c>
      <c r="D3539" s="7">
        <v>2003</v>
      </c>
      <c r="E3539" s="7" t="str">
        <f t="shared" si="143"/>
        <v>2000s</v>
      </c>
      <c r="F3539" s="9">
        <v>11798</v>
      </c>
      <c r="G3539" s="11">
        <v>8</v>
      </c>
      <c r="H3539" s="2" t="s">
        <v>7608</v>
      </c>
      <c r="I3539" s="2" t="s">
        <v>7609</v>
      </c>
      <c r="N3539" s="11">
        <v>179</v>
      </c>
      <c r="O3539" s="11">
        <v>18</v>
      </c>
      <c r="P3539" s="2" t="s">
        <v>18</v>
      </c>
      <c r="Q3539" s="2" t="s">
        <v>19</v>
      </c>
      <c r="R3539" s="14">
        <v>100000</v>
      </c>
      <c r="S3539" s="9">
        <f t="shared" si="142"/>
        <v>-88202</v>
      </c>
    </row>
    <row r="3540" spans="1:19" ht="13.2">
      <c r="A3540" s="2" t="s">
        <v>5203</v>
      </c>
      <c r="B3540" s="2" t="s">
        <v>5204</v>
      </c>
      <c r="C3540" s="5">
        <v>4.7</v>
      </c>
      <c r="D3540" s="7">
        <v>2006</v>
      </c>
      <c r="E3540" s="7" t="str">
        <f t="shared" si="143"/>
        <v>2000s</v>
      </c>
      <c r="F3540" s="9">
        <v>18843314</v>
      </c>
      <c r="G3540" s="11">
        <v>78</v>
      </c>
      <c r="H3540" s="2" t="s">
        <v>512</v>
      </c>
      <c r="I3540" s="2" t="s">
        <v>4604</v>
      </c>
      <c r="N3540" s="11">
        <v>27486</v>
      </c>
      <c r="O3540" s="11">
        <v>284</v>
      </c>
      <c r="P3540" s="2" t="s">
        <v>18</v>
      </c>
      <c r="Q3540" s="2" t="s">
        <v>19</v>
      </c>
      <c r="R3540" s="14">
        <v>20000000</v>
      </c>
      <c r="S3540" s="9">
        <f t="shared" si="142"/>
        <v>-1156686</v>
      </c>
    </row>
    <row r="3541" spans="1:19" ht="13.2">
      <c r="A3541" s="2" t="s">
        <v>6870</v>
      </c>
      <c r="B3541" s="2" t="s">
        <v>6872</v>
      </c>
      <c r="C3541" s="5">
        <v>4.7</v>
      </c>
      <c r="D3541" s="7">
        <v>2016</v>
      </c>
      <c r="E3541" s="7" t="str">
        <f t="shared" si="143"/>
        <v>2010s</v>
      </c>
      <c r="F3541" s="9">
        <v>123777</v>
      </c>
      <c r="G3541" s="11">
        <v>9</v>
      </c>
      <c r="H3541" s="2" t="s">
        <v>6871</v>
      </c>
      <c r="I3541" s="2" t="s">
        <v>5270</v>
      </c>
      <c r="N3541" s="11">
        <v>342</v>
      </c>
      <c r="O3541" s="11">
        <v>15</v>
      </c>
      <c r="P3541" s="2" t="s">
        <v>18</v>
      </c>
      <c r="Q3541" s="2" t="s">
        <v>161</v>
      </c>
      <c r="R3541" s="14">
        <v>3500000</v>
      </c>
      <c r="S3541" s="9">
        <f t="shared" si="142"/>
        <v>-3376223</v>
      </c>
    </row>
    <row r="3542" spans="1:19" ht="13.2">
      <c r="A3542" s="2" t="s">
        <v>6001</v>
      </c>
      <c r="B3542" s="2" t="s">
        <v>6002</v>
      </c>
      <c r="C3542" s="5">
        <v>4.7</v>
      </c>
      <c r="D3542" s="7">
        <v>2009</v>
      </c>
      <c r="E3542" s="7" t="str">
        <f t="shared" si="143"/>
        <v>2000s</v>
      </c>
      <c r="F3542" s="9">
        <v>92900</v>
      </c>
      <c r="G3542" s="11">
        <v>43</v>
      </c>
      <c r="H3542" s="2" t="s">
        <v>1278</v>
      </c>
      <c r="I3542" s="2" t="s">
        <v>677</v>
      </c>
      <c r="N3542" s="11">
        <v>3662</v>
      </c>
      <c r="O3542" s="11">
        <v>23</v>
      </c>
      <c r="P3542" s="2" t="s">
        <v>18</v>
      </c>
      <c r="Q3542" s="2" t="s">
        <v>19</v>
      </c>
      <c r="R3542" s="14">
        <v>5000000</v>
      </c>
      <c r="S3542" s="9">
        <f t="shared" si="142"/>
        <v>-4907100</v>
      </c>
    </row>
    <row r="3543" spans="1:19" ht="13.2">
      <c r="A3543" s="2" t="s">
        <v>6470</v>
      </c>
      <c r="B3543" s="2" t="s">
        <v>6471</v>
      </c>
      <c r="C3543" s="5">
        <v>4.7</v>
      </c>
      <c r="D3543" s="7">
        <v>2008</v>
      </c>
      <c r="E3543" s="7" t="str">
        <f t="shared" si="143"/>
        <v>2000s</v>
      </c>
      <c r="F3543" s="9">
        <v>36497</v>
      </c>
      <c r="G3543" s="11">
        <v>26</v>
      </c>
      <c r="H3543" s="2" t="s">
        <v>869</v>
      </c>
      <c r="I3543" s="2" t="s">
        <v>373</v>
      </c>
      <c r="N3543" s="11">
        <v>7367</v>
      </c>
      <c r="O3543" s="11">
        <v>37</v>
      </c>
      <c r="P3543" s="2" t="s">
        <v>18</v>
      </c>
      <c r="Q3543" s="2" t="s">
        <v>19</v>
      </c>
      <c r="R3543" s="14">
        <v>6000000</v>
      </c>
      <c r="S3543" s="9">
        <f t="shared" si="142"/>
        <v>-5963503</v>
      </c>
    </row>
    <row r="3544" spans="1:19" ht="13.2">
      <c r="A3544" s="2" t="s">
        <v>4149</v>
      </c>
      <c r="B3544" s="2" t="s">
        <v>4150</v>
      </c>
      <c r="C3544" s="5">
        <v>4.7</v>
      </c>
      <c r="D3544" s="7">
        <v>2000</v>
      </c>
      <c r="E3544" s="7" t="str">
        <f t="shared" si="143"/>
        <v>2000s</v>
      </c>
      <c r="F3544" s="9">
        <v>14983572</v>
      </c>
      <c r="G3544" s="11">
        <v>86</v>
      </c>
      <c r="H3544" s="2" t="s">
        <v>750</v>
      </c>
      <c r="I3544" s="2" t="s">
        <v>1661</v>
      </c>
      <c r="N3544" s="11">
        <v>9361</v>
      </c>
      <c r="O3544" s="11">
        <v>162</v>
      </c>
      <c r="P3544" s="2" t="s">
        <v>18</v>
      </c>
      <c r="Q3544" s="2" t="s">
        <v>19</v>
      </c>
      <c r="R3544" s="14">
        <v>25000000</v>
      </c>
      <c r="S3544" s="9">
        <f t="shared" si="142"/>
        <v>-10016428</v>
      </c>
    </row>
    <row r="3545" spans="1:19" ht="13.2">
      <c r="A3545" s="2" t="s">
        <v>947</v>
      </c>
      <c r="B3545" s="2" t="s">
        <v>2992</v>
      </c>
      <c r="C3545" s="5">
        <v>4.7</v>
      </c>
      <c r="D3545" s="7">
        <v>2001</v>
      </c>
      <c r="E3545" s="7" t="str">
        <f t="shared" si="143"/>
        <v>2000s</v>
      </c>
      <c r="F3545" s="9">
        <v>27053815</v>
      </c>
      <c r="G3545" s="11">
        <v>107</v>
      </c>
      <c r="H3545" s="2" t="s">
        <v>45</v>
      </c>
      <c r="I3545" s="2" t="s">
        <v>2991</v>
      </c>
      <c r="N3545" s="11">
        <v>12856</v>
      </c>
      <c r="O3545" s="11">
        <v>291</v>
      </c>
      <c r="P3545" s="2" t="s">
        <v>18</v>
      </c>
      <c r="Q3545" s="2" t="s">
        <v>431</v>
      </c>
      <c r="R3545" s="14">
        <v>40000000</v>
      </c>
      <c r="S3545" s="9">
        <f t="shared" si="142"/>
        <v>-12946185</v>
      </c>
    </row>
    <row r="3546" spans="1:19" ht="13.2">
      <c r="A3546" s="2" t="s">
        <v>2963</v>
      </c>
      <c r="B3546" s="2" t="s">
        <v>2964</v>
      </c>
      <c r="C3546" s="5">
        <v>4.7</v>
      </c>
      <c r="D3546" s="7">
        <v>2000</v>
      </c>
      <c r="E3546" s="7" t="str">
        <f t="shared" si="143"/>
        <v>2000s</v>
      </c>
      <c r="F3546" s="9">
        <v>36037909</v>
      </c>
      <c r="G3546" s="11">
        <v>82</v>
      </c>
      <c r="H3546" s="2" t="s">
        <v>1278</v>
      </c>
      <c r="I3546" s="2" t="s">
        <v>1505</v>
      </c>
      <c r="N3546" s="11">
        <v>10132</v>
      </c>
      <c r="O3546" s="11">
        <v>130</v>
      </c>
      <c r="P3546" s="2" t="s">
        <v>18</v>
      </c>
      <c r="Q3546" s="2" t="s">
        <v>431</v>
      </c>
      <c r="R3546" s="14">
        <v>60000000</v>
      </c>
      <c r="S3546" s="9">
        <f t="shared" si="142"/>
        <v>-23962091</v>
      </c>
    </row>
    <row r="3547" spans="1:19" ht="13.2">
      <c r="A3547" s="2" t="s">
        <v>1909</v>
      </c>
      <c r="B3547" s="2" t="s">
        <v>2126</v>
      </c>
      <c r="C3547" s="5">
        <v>4.7</v>
      </c>
      <c r="D3547" s="7">
        <v>2009</v>
      </c>
      <c r="E3547" s="7" t="str">
        <f t="shared" si="143"/>
        <v>2000s</v>
      </c>
      <c r="F3547" s="9">
        <v>29580087</v>
      </c>
      <c r="G3547" s="11">
        <v>133</v>
      </c>
      <c r="H3547" s="2" t="s">
        <v>750</v>
      </c>
      <c r="I3547" s="2" t="s">
        <v>1489</v>
      </c>
      <c r="N3547" s="11">
        <v>29523</v>
      </c>
      <c r="O3547" s="11">
        <v>121</v>
      </c>
      <c r="P3547" s="2" t="s">
        <v>18</v>
      </c>
      <c r="Q3547" s="2" t="s">
        <v>19</v>
      </c>
      <c r="R3547" s="14">
        <v>58000000</v>
      </c>
      <c r="S3547" s="9">
        <f t="shared" si="142"/>
        <v>-28419913</v>
      </c>
    </row>
    <row r="3548" spans="1:19" ht="13.2">
      <c r="A3548" s="2" t="s">
        <v>3053</v>
      </c>
      <c r="B3548" s="2" t="s">
        <v>3055</v>
      </c>
      <c r="C3548" s="5">
        <v>4.7</v>
      </c>
      <c r="D3548" s="7">
        <v>1980</v>
      </c>
      <c r="E3548" s="7" t="str">
        <f t="shared" si="143"/>
        <v>1980s</v>
      </c>
      <c r="F3548" s="9">
        <v>7000000</v>
      </c>
      <c r="G3548" s="11">
        <v>32</v>
      </c>
      <c r="H3548" s="2" t="s">
        <v>399</v>
      </c>
      <c r="I3548" s="2" t="s">
        <v>2490</v>
      </c>
      <c r="N3548" s="11">
        <v>2933</v>
      </c>
      <c r="O3548" s="11">
        <v>70</v>
      </c>
      <c r="P3548" s="2" t="s">
        <v>18</v>
      </c>
      <c r="Q3548" s="2" t="s">
        <v>30</v>
      </c>
      <c r="R3548" s="14">
        <v>36000000</v>
      </c>
      <c r="S3548" s="9">
        <f t="shared" si="142"/>
        <v>-29000000</v>
      </c>
    </row>
    <row r="3549" spans="1:19" ht="13.2">
      <c r="A3549" s="2" t="s">
        <v>2204</v>
      </c>
      <c r="B3549" s="2" t="s">
        <v>2602</v>
      </c>
      <c r="C3549" s="5">
        <v>4.7</v>
      </c>
      <c r="D3549" s="7">
        <v>2010</v>
      </c>
      <c r="E3549" s="7" t="str">
        <f t="shared" si="143"/>
        <v>2010s</v>
      </c>
      <c r="F3549" s="9">
        <v>10539414</v>
      </c>
      <c r="G3549" s="11">
        <v>178</v>
      </c>
      <c r="H3549" s="2" t="s">
        <v>2601</v>
      </c>
      <c r="I3549" s="2" t="s">
        <v>264</v>
      </c>
      <c r="N3549" s="11">
        <v>45729</v>
      </c>
      <c r="O3549" s="11">
        <v>176</v>
      </c>
      <c r="P3549" s="2" t="s">
        <v>18</v>
      </c>
      <c r="Q3549" s="2" t="s">
        <v>19</v>
      </c>
      <c r="R3549" s="14">
        <v>47000000</v>
      </c>
      <c r="S3549" s="9">
        <f t="shared" si="142"/>
        <v>-36460586</v>
      </c>
    </row>
    <row r="3550" spans="1:19" ht="13.2">
      <c r="A3550" s="2" t="s">
        <v>2246</v>
      </c>
      <c r="B3550" s="2" t="s">
        <v>2248</v>
      </c>
      <c r="C3550" s="5">
        <v>4.7</v>
      </c>
      <c r="D3550" s="7">
        <v>1997</v>
      </c>
      <c r="E3550" s="7" t="str">
        <f t="shared" si="143"/>
        <v>1990s</v>
      </c>
      <c r="F3550" s="9">
        <v>11466088</v>
      </c>
      <c r="G3550" s="11">
        <v>44</v>
      </c>
      <c r="H3550" s="2" t="s">
        <v>33</v>
      </c>
      <c r="I3550" s="2" t="s">
        <v>1609</v>
      </c>
      <c r="N3550" s="11">
        <v>8983</v>
      </c>
      <c r="O3550" s="11">
        <v>84</v>
      </c>
      <c r="P3550" s="2" t="s">
        <v>18</v>
      </c>
      <c r="Q3550" s="2" t="s">
        <v>19</v>
      </c>
      <c r="R3550" s="14">
        <v>71000000</v>
      </c>
      <c r="S3550" s="9">
        <f t="shared" si="142"/>
        <v>-59533912</v>
      </c>
    </row>
    <row r="3551" spans="1:19" ht="13.2">
      <c r="A3551" s="2" t="s">
        <v>1548</v>
      </c>
      <c r="B3551" s="2" t="s">
        <v>1550</v>
      </c>
      <c r="C3551" s="5">
        <v>4.7</v>
      </c>
      <c r="D3551" s="7">
        <v>2001</v>
      </c>
      <c r="E3551" s="7" t="str">
        <f t="shared" si="143"/>
        <v>2000s</v>
      </c>
      <c r="F3551" s="9">
        <v>5409517</v>
      </c>
      <c r="G3551" s="11">
        <v>74</v>
      </c>
      <c r="H3551" s="2" t="s">
        <v>1549</v>
      </c>
      <c r="I3551" s="2" t="s">
        <v>289</v>
      </c>
      <c r="N3551" s="11">
        <v>14280</v>
      </c>
      <c r="O3551" s="11">
        <v>171</v>
      </c>
      <c r="P3551" s="2" t="s">
        <v>18</v>
      </c>
      <c r="Q3551" s="2" t="s">
        <v>19</v>
      </c>
      <c r="R3551" s="14">
        <v>75000000</v>
      </c>
      <c r="S3551" s="9">
        <f t="shared" si="142"/>
        <v>-69590483</v>
      </c>
    </row>
    <row r="3552" spans="1:19" ht="13.2">
      <c r="A3552" s="2" t="s">
        <v>117</v>
      </c>
      <c r="B3552" s="2" t="s">
        <v>2332</v>
      </c>
      <c r="C3552" s="5">
        <v>4.5999999999999996</v>
      </c>
      <c r="D3552" s="7">
        <v>2009</v>
      </c>
      <c r="E3552" s="7" t="str">
        <f t="shared" si="143"/>
        <v>2000s</v>
      </c>
      <c r="F3552" s="9">
        <v>296623634</v>
      </c>
      <c r="G3552" s="11">
        <v>299</v>
      </c>
      <c r="H3552" s="2" t="s">
        <v>603</v>
      </c>
      <c r="I3552" s="2" t="s">
        <v>432</v>
      </c>
      <c r="N3552" s="11">
        <v>220758</v>
      </c>
      <c r="O3552" s="11">
        <v>919</v>
      </c>
      <c r="P3552" s="2" t="s">
        <v>18</v>
      </c>
      <c r="Q3552" s="2" t="s">
        <v>19</v>
      </c>
      <c r="R3552" s="14">
        <v>50000000</v>
      </c>
      <c r="S3552" s="9">
        <f t="shared" si="142"/>
        <v>246623634</v>
      </c>
    </row>
    <row r="3553" spans="1:19" ht="13.2">
      <c r="A3553" s="2" t="s">
        <v>1957</v>
      </c>
      <c r="B3553" s="2" t="s">
        <v>4443</v>
      </c>
      <c r="C3553" s="5">
        <v>4.5999999999999996</v>
      </c>
      <c r="D3553" s="7">
        <v>2005</v>
      </c>
      <c r="E3553" s="7" t="str">
        <f t="shared" si="143"/>
        <v>2000s</v>
      </c>
      <c r="F3553" s="9">
        <v>82301521</v>
      </c>
      <c r="G3553" s="11">
        <v>75</v>
      </c>
      <c r="H3553" s="2" t="s">
        <v>4134</v>
      </c>
      <c r="I3553" s="2" t="s">
        <v>2887</v>
      </c>
      <c r="N3553" s="11">
        <v>22679</v>
      </c>
      <c r="O3553" s="11">
        <v>149</v>
      </c>
      <c r="P3553" s="2" t="s">
        <v>18</v>
      </c>
      <c r="Q3553" s="2" t="s">
        <v>19</v>
      </c>
      <c r="R3553" s="14">
        <v>32000000</v>
      </c>
      <c r="S3553" s="9">
        <f t="shared" si="142"/>
        <v>50301521</v>
      </c>
    </row>
    <row r="3554" spans="1:19" ht="13.2">
      <c r="A3554" s="2" t="s">
        <v>4557</v>
      </c>
      <c r="B3554" s="2" t="s">
        <v>6541</v>
      </c>
      <c r="C3554" s="5">
        <v>4.5999999999999996</v>
      </c>
      <c r="D3554" s="7">
        <v>2012</v>
      </c>
      <c r="E3554" s="7" t="str">
        <f t="shared" si="143"/>
        <v>2010s</v>
      </c>
      <c r="F3554" s="9">
        <v>53884821</v>
      </c>
      <c r="G3554" s="11">
        <v>248</v>
      </c>
      <c r="H3554" s="2" t="s">
        <v>2897</v>
      </c>
      <c r="I3554" s="2" t="s">
        <v>6540</v>
      </c>
      <c r="N3554" s="11">
        <v>51204</v>
      </c>
      <c r="O3554" s="11">
        <v>247</v>
      </c>
      <c r="P3554" s="2" t="s">
        <v>18</v>
      </c>
      <c r="Q3554" s="2" t="s">
        <v>19</v>
      </c>
      <c r="R3554" s="14">
        <v>5000000</v>
      </c>
      <c r="S3554" s="9">
        <f t="shared" si="142"/>
        <v>48884821</v>
      </c>
    </row>
    <row r="3555" spans="1:19" ht="13.2">
      <c r="A3555" s="2" t="s">
        <v>4019</v>
      </c>
      <c r="B3555" s="2" t="s">
        <v>4020</v>
      </c>
      <c r="C3555" s="5">
        <v>4.5999999999999996</v>
      </c>
      <c r="D3555" s="7">
        <v>2003</v>
      </c>
      <c r="E3555" s="7" t="str">
        <f t="shared" si="143"/>
        <v>2000s</v>
      </c>
      <c r="F3555" s="9">
        <v>89808372</v>
      </c>
      <c r="G3555" s="11">
        <v>133</v>
      </c>
      <c r="H3555" s="2" t="s">
        <v>869</v>
      </c>
      <c r="I3555" s="2" t="s">
        <v>2424</v>
      </c>
      <c r="N3555" s="11">
        <v>46417</v>
      </c>
      <c r="O3555" s="11">
        <v>297</v>
      </c>
      <c r="P3555" s="2" t="s">
        <v>18</v>
      </c>
      <c r="Q3555" s="2" t="s">
        <v>19</v>
      </c>
      <c r="R3555" s="14">
        <v>45000000</v>
      </c>
      <c r="S3555" s="9">
        <f t="shared" si="142"/>
        <v>44808372</v>
      </c>
    </row>
    <row r="3556" spans="1:19" ht="13.2">
      <c r="A3556" s="2" t="s">
        <v>1574</v>
      </c>
      <c r="B3556" s="2" t="s">
        <v>1576</v>
      </c>
      <c r="C3556" s="5">
        <v>4.5999999999999996</v>
      </c>
      <c r="D3556" s="7">
        <v>2001</v>
      </c>
      <c r="E3556" s="7" t="str">
        <f t="shared" si="143"/>
        <v>2000s</v>
      </c>
      <c r="F3556" s="9">
        <v>112950721</v>
      </c>
      <c r="G3556" s="11">
        <v>91</v>
      </c>
      <c r="H3556" s="2" t="s">
        <v>297</v>
      </c>
      <c r="I3556" s="2" t="s">
        <v>1575</v>
      </c>
      <c r="N3556" s="11">
        <v>33884</v>
      </c>
      <c r="O3556" s="11">
        <v>79</v>
      </c>
      <c r="P3556" s="2" t="s">
        <v>18</v>
      </c>
      <c r="Q3556" s="2" t="s">
        <v>19</v>
      </c>
      <c r="R3556" s="14">
        <v>72000000</v>
      </c>
      <c r="S3556" s="9">
        <f t="shared" si="142"/>
        <v>40950721</v>
      </c>
    </row>
    <row r="3557" spans="1:19" ht="13.2">
      <c r="A3557" s="2" t="s">
        <v>288</v>
      </c>
      <c r="B3557" s="2" t="s">
        <v>6741</v>
      </c>
      <c r="C3557" s="5">
        <v>4.5999999999999996</v>
      </c>
      <c r="D3557" s="7">
        <v>2015</v>
      </c>
      <c r="E3557" s="7" t="str">
        <f t="shared" si="143"/>
        <v>2010s</v>
      </c>
      <c r="F3557" s="9">
        <v>35385560</v>
      </c>
      <c r="G3557" s="11">
        <v>149</v>
      </c>
      <c r="H3557" s="2" t="s">
        <v>476</v>
      </c>
      <c r="I3557" s="2" t="s">
        <v>3443</v>
      </c>
      <c r="N3557" s="11">
        <v>27198</v>
      </c>
      <c r="O3557" s="11">
        <v>131</v>
      </c>
      <c r="P3557" s="2" t="s">
        <v>18</v>
      </c>
      <c r="Q3557" s="2" t="s">
        <v>19</v>
      </c>
      <c r="R3557" s="14">
        <v>4000000</v>
      </c>
      <c r="S3557" s="9">
        <f t="shared" si="142"/>
        <v>31385560</v>
      </c>
    </row>
    <row r="3558" spans="1:19" ht="13.2">
      <c r="A3558" s="2" t="s">
        <v>2330</v>
      </c>
      <c r="B3558" s="2" t="s">
        <v>2888</v>
      </c>
      <c r="C3558" s="5">
        <v>4.5999999999999996</v>
      </c>
      <c r="D3558" s="7">
        <v>2006</v>
      </c>
      <c r="E3558" s="7" t="str">
        <f t="shared" si="143"/>
        <v>2000s</v>
      </c>
      <c r="F3558" s="9">
        <v>70163652</v>
      </c>
      <c r="G3558" s="11">
        <v>65</v>
      </c>
      <c r="H3558" s="2" t="s">
        <v>555</v>
      </c>
      <c r="I3558" s="2" t="s">
        <v>282</v>
      </c>
      <c r="N3558" s="11">
        <v>31968</v>
      </c>
      <c r="O3558" s="11">
        <v>82</v>
      </c>
      <c r="P3558" s="2" t="s">
        <v>18</v>
      </c>
      <c r="Q3558" s="2" t="s">
        <v>19</v>
      </c>
      <c r="R3558" s="14">
        <v>40000000</v>
      </c>
      <c r="S3558" s="9">
        <f t="shared" si="142"/>
        <v>30163652</v>
      </c>
    </row>
    <row r="3559" spans="1:19" ht="13.2">
      <c r="A3559" s="2" t="s">
        <v>2642</v>
      </c>
      <c r="B3559" s="2" t="s">
        <v>2645</v>
      </c>
      <c r="C3559" s="5">
        <v>4.5999999999999996</v>
      </c>
      <c r="D3559" s="7">
        <v>1997</v>
      </c>
      <c r="E3559" s="7" t="str">
        <f t="shared" si="143"/>
        <v>1990s</v>
      </c>
      <c r="F3559" s="9">
        <v>65557989</v>
      </c>
      <c r="G3559" s="11">
        <v>119</v>
      </c>
      <c r="H3559" s="2" t="s">
        <v>2644</v>
      </c>
      <c r="I3559" s="2" t="s">
        <v>1029</v>
      </c>
      <c r="N3559" s="11">
        <v>73539</v>
      </c>
      <c r="O3559" s="11">
        <v>271</v>
      </c>
      <c r="P3559" s="2" t="s">
        <v>18</v>
      </c>
      <c r="Q3559" s="2" t="s">
        <v>19</v>
      </c>
      <c r="R3559" s="14">
        <v>45000000</v>
      </c>
      <c r="S3559" s="9">
        <f t="shared" si="142"/>
        <v>20557989</v>
      </c>
    </row>
    <row r="3560" spans="1:19" ht="13.2">
      <c r="A3560" s="2" t="s">
        <v>1352</v>
      </c>
      <c r="B3560" s="2" t="s">
        <v>1353</v>
      </c>
      <c r="C3560" s="5">
        <v>4.5999999999999996</v>
      </c>
      <c r="D3560" s="7">
        <v>2010</v>
      </c>
      <c r="E3560" s="7" t="str">
        <f t="shared" si="143"/>
        <v>2010s</v>
      </c>
      <c r="F3560" s="9">
        <v>100169068</v>
      </c>
      <c r="G3560" s="11">
        <v>143</v>
      </c>
      <c r="H3560" s="2" t="s">
        <v>272</v>
      </c>
      <c r="I3560" s="2" t="s">
        <v>405</v>
      </c>
      <c r="N3560" s="11">
        <v>16385</v>
      </c>
      <c r="O3560" s="11">
        <v>100</v>
      </c>
      <c r="P3560" s="2" t="s">
        <v>18</v>
      </c>
      <c r="Q3560" s="2" t="s">
        <v>19</v>
      </c>
      <c r="R3560" s="14">
        <v>80000000</v>
      </c>
      <c r="S3560" s="9">
        <f t="shared" si="142"/>
        <v>20169068</v>
      </c>
    </row>
    <row r="3561" spans="1:19" ht="13.2">
      <c r="A3561" s="2" t="s">
        <v>3452</v>
      </c>
      <c r="B3561" s="2" t="s">
        <v>4235</v>
      </c>
      <c r="C3561" s="5">
        <v>4.5999999999999996</v>
      </c>
      <c r="D3561" s="7">
        <v>1998</v>
      </c>
      <c r="E3561" s="7" t="str">
        <f t="shared" si="143"/>
        <v>1990s</v>
      </c>
      <c r="F3561" s="9">
        <v>39989008</v>
      </c>
      <c r="G3561" s="11">
        <v>125</v>
      </c>
      <c r="H3561" s="2" t="s">
        <v>2379</v>
      </c>
      <c r="I3561" s="2" t="s">
        <v>2476</v>
      </c>
      <c r="N3561" s="11">
        <v>55398</v>
      </c>
      <c r="O3561" s="11">
        <v>418</v>
      </c>
      <c r="P3561" s="2" t="s">
        <v>18</v>
      </c>
      <c r="Q3561" s="2" t="s">
        <v>19</v>
      </c>
      <c r="R3561" s="14">
        <v>24000000</v>
      </c>
      <c r="S3561" s="9">
        <f t="shared" si="142"/>
        <v>15989008</v>
      </c>
    </row>
    <row r="3562" spans="1:19" ht="13.2">
      <c r="A3562" s="2" t="s">
        <v>5167</v>
      </c>
      <c r="B3562" s="2" t="s">
        <v>5169</v>
      </c>
      <c r="C3562" s="5">
        <v>4.5999999999999996</v>
      </c>
      <c r="D3562" s="7">
        <v>2004</v>
      </c>
      <c r="E3562" s="7" t="str">
        <f t="shared" si="143"/>
        <v>2000s</v>
      </c>
      <c r="F3562" s="9">
        <v>29302097</v>
      </c>
      <c r="G3562" s="11">
        <v>74</v>
      </c>
      <c r="H3562" s="2" t="s">
        <v>5168</v>
      </c>
      <c r="I3562" s="2" t="s">
        <v>2588</v>
      </c>
      <c r="N3562" s="11">
        <v>23408</v>
      </c>
      <c r="O3562" s="11">
        <v>105</v>
      </c>
      <c r="P3562" s="2" t="s">
        <v>18</v>
      </c>
      <c r="Q3562" s="2" t="s">
        <v>431</v>
      </c>
      <c r="R3562" s="14">
        <v>15000000</v>
      </c>
      <c r="S3562" s="9">
        <f t="shared" si="142"/>
        <v>14302097</v>
      </c>
    </row>
    <row r="3563" spans="1:19" ht="13.2">
      <c r="A3563" s="2" t="s">
        <v>5725</v>
      </c>
      <c r="B3563" s="2" t="s">
        <v>5726</v>
      </c>
      <c r="C3563" s="5">
        <v>4.5999999999999996</v>
      </c>
      <c r="D3563" s="7">
        <v>2001</v>
      </c>
      <c r="E3563" s="7" t="str">
        <f t="shared" si="143"/>
        <v>2000s</v>
      </c>
      <c r="F3563" s="9">
        <v>23978402</v>
      </c>
      <c r="G3563" s="11">
        <v>62</v>
      </c>
      <c r="H3563" s="2" t="s">
        <v>555</v>
      </c>
      <c r="I3563" s="2" t="s">
        <v>1725</v>
      </c>
      <c r="N3563" s="11">
        <v>10966</v>
      </c>
      <c r="O3563" s="11">
        <v>100</v>
      </c>
      <c r="P3563" s="2" t="s">
        <v>18</v>
      </c>
      <c r="Q3563" s="2" t="s">
        <v>19</v>
      </c>
      <c r="R3563" s="14">
        <v>11000000</v>
      </c>
      <c r="S3563" s="9">
        <f t="shared" si="142"/>
        <v>12978402</v>
      </c>
    </row>
    <row r="3564" spans="1:19" ht="13.2">
      <c r="A3564" s="2" t="s">
        <v>7023</v>
      </c>
      <c r="B3564" s="2" t="s">
        <v>7024</v>
      </c>
      <c r="C3564" s="5">
        <v>4.5999999999999996</v>
      </c>
      <c r="D3564" s="7">
        <v>1982</v>
      </c>
      <c r="E3564" s="7" t="str">
        <f t="shared" si="143"/>
        <v>1980s</v>
      </c>
      <c r="F3564" s="9">
        <v>14400000</v>
      </c>
      <c r="G3564" s="11">
        <v>162</v>
      </c>
      <c r="H3564" s="2" t="s">
        <v>3149</v>
      </c>
      <c r="I3564" s="2" t="s">
        <v>6413</v>
      </c>
      <c r="N3564" s="11">
        <v>28589</v>
      </c>
      <c r="O3564" s="11">
        <v>532</v>
      </c>
      <c r="P3564" s="2" t="s">
        <v>18</v>
      </c>
      <c r="Q3564" s="2" t="s">
        <v>19</v>
      </c>
      <c r="R3564" s="14">
        <v>2500000</v>
      </c>
      <c r="S3564" s="9">
        <f t="shared" si="142"/>
        <v>11900000</v>
      </c>
    </row>
    <row r="3565" spans="1:19" ht="13.2">
      <c r="A3565" s="2" t="s">
        <v>4082</v>
      </c>
      <c r="B3565" s="2" t="s">
        <v>4084</v>
      </c>
      <c r="C3565" s="5">
        <v>4.5999999999999996</v>
      </c>
      <c r="D3565" s="7">
        <v>2004</v>
      </c>
      <c r="E3565" s="7" t="str">
        <f t="shared" si="143"/>
        <v>2000s</v>
      </c>
      <c r="F3565" s="9">
        <v>31526393</v>
      </c>
      <c r="G3565" s="11">
        <v>94</v>
      </c>
      <c r="H3565" s="2" t="s">
        <v>2644</v>
      </c>
      <c r="I3565" s="2" t="s">
        <v>4083</v>
      </c>
      <c r="N3565" s="11">
        <v>22243</v>
      </c>
      <c r="O3565" s="11">
        <v>144</v>
      </c>
      <c r="P3565" s="2" t="s">
        <v>18</v>
      </c>
      <c r="Q3565" s="2" t="s">
        <v>19</v>
      </c>
      <c r="R3565" s="14">
        <v>25000000</v>
      </c>
      <c r="S3565" s="9">
        <f t="shared" si="142"/>
        <v>6526393</v>
      </c>
    </row>
    <row r="3566" spans="1:19" ht="13.2">
      <c r="A3566" s="2" t="s">
        <v>6751</v>
      </c>
      <c r="B3566" s="2" t="s">
        <v>6752</v>
      </c>
      <c r="C3566" s="5">
        <v>4.5999999999999996</v>
      </c>
      <c r="D3566" s="7">
        <v>2001</v>
      </c>
      <c r="E3566" s="7" t="str">
        <f t="shared" si="143"/>
        <v>2000s</v>
      </c>
      <c r="F3566" s="9">
        <v>10097096</v>
      </c>
      <c r="G3566" s="11">
        <v>27</v>
      </c>
      <c r="H3566" s="2" t="s">
        <v>869</v>
      </c>
      <c r="I3566" s="2" t="s">
        <v>5027</v>
      </c>
      <c r="N3566" s="11">
        <v>5612</v>
      </c>
      <c r="O3566" s="11">
        <v>38</v>
      </c>
      <c r="P3566" s="2" t="s">
        <v>18</v>
      </c>
      <c r="Q3566" s="2" t="s">
        <v>19</v>
      </c>
      <c r="R3566" s="14">
        <v>4000000</v>
      </c>
      <c r="S3566" s="9">
        <f t="shared" si="142"/>
        <v>6097096</v>
      </c>
    </row>
    <row r="3567" spans="1:19" ht="13.2">
      <c r="A3567" s="2" t="s">
        <v>4131</v>
      </c>
      <c r="B3567" s="2" t="s">
        <v>4133</v>
      </c>
      <c r="C3567" s="5">
        <v>4.5999999999999996</v>
      </c>
      <c r="D3567" s="7">
        <v>2002</v>
      </c>
      <c r="E3567" s="7" t="str">
        <f t="shared" si="143"/>
        <v>2000s</v>
      </c>
      <c r="F3567" s="9">
        <v>15361537</v>
      </c>
      <c r="G3567" s="11">
        <v>58</v>
      </c>
      <c r="H3567" s="2" t="s">
        <v>200</v>
      </c>
      <c r="I3567" s="2" t="s">
        <v>4132</v>
      </c>
      <c r="N3567" s="11">
        <v>12263</v>
      </c>
      <c r="O3567" s="11">
        <v>132</v>
      </c>
      <c r="P3567" s="2" t="s">
        <v>18</v>
      </c>
      <c r="Q3567" s="2" t="s">
        <v>431</v>
      </c>
      <c r="R3567" s="14">
        <v>13000000</v>
      </c>
      <c r="S3567" s="9">
        <f t="shared" si="142"/>
        <v>2361537</v>
      </c>
    </row>
    <row r="3568" spans="1:19" ht="13.2">
      <c r="A3568" s="2" t="s">
        <v>2613</v>
      </c>
      <c r="B3568" s="2" t="s">
        <v>5356</v>
      </c>
      <c r="C3568" s="5">
        <v>4.5999999999999996</v>
      </c>
      <c r="D3568" s="7">
        <v>2003</v>
      </c>
      <c r="E3568" s="7" t="str">
        <f t="shared" si="143"/>
        <v>2000s</v>
      </c>
      <c r="F3568" s="9">
        <v>15549702</v>
      </c>
      <c r="G3568" s="11">
        <v>56</v>
      </c>
      <c r="H3568" s="2" t="s">
        <v>874</v>
      </c>
      <c r="I3568" s="2" t="s">
        <v>1310</v>
      </c>
      <c r="N3568" s="11">
        <v>24038</v>
      </c>
      <c r="O3568" s="11">
        <v>123</v>
      </c>
      <c r="P3568" s="2" t="s">
        <v>18</v>
      </c>
      <c r="Q3568" s="2" t="s">
        <v>19</v>
      </c>
      <c r="R3568" s="14">
        <v>14000000</v>
      </c>
      <c r="S3568" s="9">
        <f t="shared" si="142"/>
        <v>1549702</v>
      </c>
    </row>
    <row r="3569" spans="1:19" ht="13.2">
      <c r="A3569" s="2" t="s">
        <v>4337</v>
      </c>
      <c r="B3569" s="2" t="s">
        <v>4338</v>
      </c>
      <c r="C3569" s="5">
        <v>4.5999999999999996</v>
      </c>
      <c r="D3569" s="7">
        <v>2005</v>
      </c>
      <c r="E3569" s="7" t="str">
        <f t="shared" si="143"/>
        <v>2000s</v>
      </c>
      <c r="F3569" s="9">
        <v>22264487</v>
      </c>
      <c r="G3569" s="11">
        <v>98</v>
      </c>
      <c r="H3569" s="2" t="s">
        <v>869</v>
      </c>
      <c r="I3569" s="2" t="s">
        <v>2205</v>
      </c>
      <c r="N3569" s="11">
        <v>41239</v>
      </c>
      <c r="O3569" s="11">
        <v>166</v>
      </c>
      <c r="P3569" s="2" t="s">
        <v>18</v>
      </c>
      <c r="Q3569" s="2" t="s">
        <v>19</v>
      </c>
      <c r="R3569" s="14">
        <v>22000000</v>
      </c>
      <c r="S3569" s="9">
        <f t="shared" si="142"/>
        <v>264487</v>
      </c>
    </row>
    <row r="3570" spans="1:19" ht="13.2">
      <c r="A3570" s="2" t="s">
        <v>5462</v>
      </c>
      <c r="B3570" s="2" t="s">
        <v>6632</v>
      </c>
      <c r="C3570" s="5">
        <v>4.5999999999999996</v>
      </c>
      <c r="D3570" s="7">
        <v>2015</v>
      </c>
      <c r="E3570" s="7" t="str">
        <f t="shared" si="143"/>
        <v>2010s</v>
      </c>
      <c r="F3570" s="9">
        <v>4700361</v>
      </c>
      <c r="G3570" s="11">
        <v>12</v>
      </c>
      <c r="H3570" s="2" t="s">
        <v>1655</v>
      </c>
      <c r="I3570" s="2" t="s">
        <v>761</v>
      </c>
      <c r="N3570" s="11">
        <v>2047</v>
      </c>
      <c r="O3570" s="11">
        <v>29</v>
      </c>
      <c r="P3570" s="2" t="s">
        <v>18</v>
      </c>
      <c r="Q3570" s="2" t="s">
        <v>19</v>
      </c>
      <c r="R3570" s="14">
        <v>5000000</v>
      </c>
      <c r="S3570" s="9">
        <f t="shared" si="142"/>
        <v>-299639</v>
      </c>
    </row>
    <row r="3571" spans="1:19" ht="13.2">
      <c r="A3571" s="2" t="s">
        <v>7584</v>
      </c>
      <c r="B3571" s="2" t="s">
        <v>7585</v>
      </c>
      <c r="C3571" s="5">
        <v>4.5999999999999996</v>
      </c>
      <c r="D3571" s="7">
        <v>2012</v>
      </c>
      <c r="E3571" s="7" t="str">
        <f t="shared" si="143"/>
        <v>2010s</v>
      </c>
      <c r="F3571" s="9">
        <v>1332</v>
      </c>
      <c r="G3571" s="11">
        <v>29</v>
      </c>
      <c r="H3571" s="2" t="s">
        <v>3356</v>
      </c>
      <c r="I3571" s="2" t="s">
        <v>5481</v>
      </c>
      <c r="N3571" s="11">
        <v>2038</v>
      </c>
      <c r="O3571" s="11">
        <v>20</v>
      </c>
      <c r="P3571" s="2" t="s">
        <v>18</v>
      </c>
      <c r="Q3571" s="2" t="s">
        <v>19</v>
      </c>
      <c r="R3571" s="14">
        <v>500000</v>
      </c>
      <c r="S3571" s="9">
        <f t="shared" si="142"/>
        <v>-498668</v>
      </c>
    </row>
    <row r="3572" spans="1:19" ht="13.2">
      <c r="A3572" s="2" t="s">
        <v>6439</v>
      </c>
      <c r="B3572" s="2" t="s">
        <v>6440</v>
      </c>
      <c r="C3572" s="5">
        <v>4.5999999999999996</v>
      </c>
      <c r="D3572" s="7">
        <v>2008</v>
      </c>
      <c r="E3572" s="7" t="str">
        <f t="shared" si="143"/>
        <v>2000s</v>
      </c>
      <c r="F3572" s="9">
        <v>4693919</v>
      </c>
      <c r="G3572" s="11">
        <v>42</v>
      </c>
      <c r="H3572" s="2" t="s">
        <v>869</v>
      </c>
      <c r="I3572" s="2" t="s">
        <v>3351</v>
      </c>
      <c r="N3572" s="11">
        <v>11011</v>
      </c>
      <c r="O3572" s="11">
        <v>78</v>
      </c>
      <c r="P3572" s="2" t="s">
        <v>18</v>
      </c>
      <c r="Q3572" s="2" t="s">
        <v>19</v>
      </c>
      <c r="R3572" s="14">
        <v>6500000</v>
      </c>
      <c r="S3572" s="9">
        <f t="shared" si="142"/>
        <v>-1806081</v>
      </c>
    </row>
    <row r="3573" spans="1:19" ht="13.2">
      <c r="A3573" s="2" t="s">
        <v>5228</v>
      </c>
      <c r="B3573" s="2" t="s">
        <v>5229</v>
      </c>
      <c r="C3573" s="5">
        <v>4.5999999999999996</v>
      </c>
      <c r="D3573" s="7">
        <v>2000</v>
      </c>
      <c r="E3573" s="7" t="str">
        <f t="shared" si="143"/>
        <v>2000s</v>
      </c>
      <c r="F3573" s="9">
        <v>12801190</v>
      </c>
      <c r="G3573" s="11">
        <v>90</v>
      </c>
      <c r="H3573" s="2" t="s">
        <v>14</v>
      </c>
      <c r="I3573" s="2" t="s">
        <v>2143</v>
      </c>
      <c r="N3573" s="11">
        <v>16340</v>
      </c>
      <c r="O3573" s="11">
        <v>355</v>
      </c>
      <c r="P3573" s="2" t="s">
        <v>18</v>
      </c>
      <c r="Q3573" s="2" t="s">
        <v>19</v>
      </c>
      <c r="R3573" s="14">
        <v>15000000</v>
      </c>
      <c r="S3573" s="9">
        <f t="shared" si="142"/>
        <v>-2198810</v>
      </c>
    </row>
    <row r="3574" spans="1:19" ht="13.2">
      <c r="A3574" s="2" t="s">
        <v>7153</v>
      </c>
      <c r="B3574" s="2" t="s">
        <v>7155</v>
      </c>
      <c r="C3574" s="5">
        <v>4.5999999999999996</v>
      </c>
      <c r="D3574" s="7">
        <v>2010</v>
      </c>
      <c r="E3574" s="7" t="str">
        <f t="shared" si="143"/>
        <v>2010s</v>
      </c>
      <c r="F3574" s="9">
        <v>535249</v>
      </c>
      <c r="G3574" s="11">
        <v>46</v>
      </c>
      <c r="H3574" s="2" t="s">
        <v>869</v>
      </c>
      <c r="I3574" s="2" t="s">
        <v>7154</v>
      </c>
      <c r="N3574" s="11">
        <v>3467</v>
      </c>
      <c r="O3574" s="11">
        <v>13</v>
      </c>
      <c r="P3574" s="2" t="s">
        <v>18</v>
      </c>
      <c r="Q3574" s="2" t="s">
        <v>19</v>
      </c>
      <c r="R3574" s="14">
        <v>3400000</v>
      </c>
      <c r="S3574" s="9">
        <f t="shared" si="142"/>
        <v>-2864751</v>
      </c>
    </row>
    <row r="3575" spans="1:19" ht="13.2">
      <c r="A3575" s="2" t="s">
        <v>4406</v>
      </c>
      <c r="B3575" s="2" t="s">
        <v>4408</v>
      </c>
      <c r="C3575" s="5">
        <v>4.5999999999999996</v>
      </c>
      <c r="D3575" s="7">
        <v>1999</v>
      </c>
      <c r="E3575" s="7" t="str">
        <f t="shared" si="143"/>
        <v>1990s</v>
      </c>
      <c r="F3575" s="9">
        <v>17757087</v>
      </c>
      <c r="G3575" s="11">
        <v>85</v>
      </c>
      <c r="H3575" s="2" t="s">
        <v>2057</v>
      </c>
      <c r="I3575" s="2" t="s">
        <v>4407</v>
      </c>
      <c r="N3575" s="11">
        <v>13065</v>
      </c>
      <c r="O3575" s="11">
        <v>253</v>
      </c>
      <c r="P3575" s="2" t="s">
        <v>18</v>
      </c>
      <c r="Q3575" s="2" t="s">
        <v>19</v>
      </c>
      <c r="R3575" s="14">
        <v>21000000</v>
      </c>
      <c r="S3575" s="9">
        <f t="shared" si="142"/>
        <v>-3242913</v>
      </c>
    </row>
    <row r="3576" spans="1:19" ht="13.2">
      <c r="A3576" s="2" t="s">
        <v>5277</v>
      </c>
      <c r="B3576" s="2" t="s">
        <v>5278</v>
      </c>
      <c r="C3576" s="5">
        <v>4.5999999999999996</v>
      </c>
      <c r="D3576" s="7">
        <v>2000</v>
      </c>
      <c r="E3576" s="7" t="str">
        <f t="shared" si="143"/>
        <v>2000s</v>
      </c>
      <c r="F3576" s="9">
        <v>5217498</v>
      </c>
      <c r="G3576" s="11">
        <v>49</v>
      </c>
      <c r="H3576" s="2" t="s">
        <v>995</v>
      </c>
      <c r="I3576" s="2" t="s">
        <v>3894</v>
      </c>
      <c r="N3576" s="11">
        <v>3668</v>
      </c>
      <c r="O3576" s="11">
        <v>85</v>
      </c>
      <c r="P3576" s="2" t="s">
        <v>18</v>
      </c>
      <c r="Q3576" s="2" t="s">
        <v>19</v>
      </c>
      <c r="R3576" s="14">
        <v>15000000</v>
      </c>
      <c r="S3576" s="9">
        <f t="shared" si="142"/>
        <v>-9782502</v>
      </c>
    </row>
    <row r="3577" spans="1:19" ht="13.2">
      <c r="A3577" s="2" t="s">
        <v>5686</v>
      </c>
      <c r="B3577" s="2" t="s">
        <v>5687</v>
      </c>
      <c r="C3577" s="5">
        <v>4.5999999999999996</v>
      </c>
      <c r="D3577" s="7">
        <v>1999</v>
      </c>
      <c r="E3577" s="7" t="str">
        <f t="shared" si="143"/>
        <v>1990s</v>
      </c>
      <c r="F3577" s="9">
        <v>175370</v>
      </c>
      <c r="G3577" s="11">
        <v>42</v>
      </c>
      <c r="H3577" s="2" t="s">
        <v>869</v>
      </c>
      <c r="I3577" s="2" t="s">
        <v>539</v>
      </c>
      <c r="N3577" s="11">
        <v>6884</v>
      </c>
      <c r="O3577" s="11">
        <v>133</v>
      </c>
      <c r="P3577" s="2" t="s">
        <v>18</v>
      </c>
      <c r="Q3577" s="2" t="s">
        <v>19</v>
      </c>
      <c r="R3577" s="14">
        <v>12000000</v>
      </c>
      <c r="S3577" s="9">
        <f t="shared" si="142"/>
        <v>-11824630</v>
      </c>
    </row>
    <row r="3578" spans="1:19" ht="13.2">
      <c r="A3578" s="2" t="s">
        <v>3721</v>
      </c>
      <c r="B3578" s="2" t="s">
        <v>3722</v>
      </c>
      <c r="C3578" s="5">
        <v>4.5999999999999996</v>
      </c>
      <c r="D3578" s="7">
        <v>1986</v>
      </c>
      <c r="E3578" s="7" t="str">
        <f t="shared" si="143"/>
        <v>1980s</v>
      </c>
      <c r="F3578" s="9">
        <v>16295774</v>
      </c>
      <c r="G3578" s="11">
        <v>81</v>
      </c>
      <c r="H3578" s="2" t="s">
        <v>2103</v>
      </c>
      <c r="I3578" s="2" t="s">
        <v>1809</v>
      </c>
      <c r="N3578" s="11">
        <v>33669</v>
      </c>
      <c r="O3578" s="11">
        <v>269</v>
      </c>
      <c r="P3578" s="2" t="s">
        <v>18</v>
      </c>
      <c r="Q3578" s="2" t="s">
        <v>19</v>
      </c>
      <c r="R3578" s="14">
        <v>35000000</v>
      </c>
      <c r="S3578" s="9">
        <f t="shared" si="142"/>
        <v>-18704226</v>
      </c>
    </row>
    <row r="3579" spans="1:19" ht="13.2">
      <c r="A3579" s="2" t="s">
        <v>692</v>
      </c>
      <c r="B3579" s="2" t="s">
        <v>3015</v>
      </c>
      <c r="C3579" s="5">
        <v>4.5999999999999996</v>
      </c>
      <c r="D3579" s="7">
        <v>1995</v>
      </c>
      <c r="E3579" s="7" t="str">
        <f t="shared" si="143"/>
        <v>1990s</v>
      </c>
      <c r="F3579" s="9">
        <v>20302961</v>
      </c>
      <c r="G3579" s="11">
        <v>181</v>
      </c>
      <c r="H3579" s="2" t="s">
        <v>1655</v>
      </c>
      <c r="I3579" s="2" t="s">
        <v>3014</v>
      </c>
      <c r="N3579" s="11">
        <v>49874</v>
      </c>
      <c r="O3579" s="11">
        <v>450</v>
      </c>
      <c r="P3579" s="2" t="s">
        <v>18</v>
      </c>
      <c r="Q3579" s="2" t="s">
        <v>771</v>
      </c>
      <c r="R3579" s="14">
        <v>45000000</v>
      </c>
      <c r="S3579" s="9">
        <f t="shared" si="142"/>
        <v>-24697039</v>
      </c>
    </row>
    <row r="3580" spans="1:19" ht="13.2">
      <c r="A3580" s="2" t="s">
        <v>3394</v>
      </c>
      <c r="B3580" s="2" t="s">
        <v>3396</v>
      </c>
      <c r="C3580" s="5">
        <v>4.5999999999999996</v>
      </c>
      <c r="D3580" s="7">
        <v>1997</v>
      </c>
      <c r="E3580" s="7" t="str">
        <f t="shared" si="143"/>
        <v>1990s</v>
      </c>
      <c r="F3580" s="9">
        <v>6448817</v>
      </c>
      <c r="G3580" s="11">
        <v>24</v>
      </c>
      <c r="H3580" s="2" t="s">
        <v>22</v>
      </c>
      <c r="I3580" s="2" t="s">
        <v>3395</v>
      </c>
      <c r="N3580" s="11">
        <v>2189</v>
      </c>
      <c r="O3580" s="11">
        <v>31</v>
      </c>
      <c r="P3580" s="2" t="s">
        <v>18</v>
      </c>
      <c r="Q3580" s="2" t="s">
        <v>19</v>
      </c>
      <c r="R3580" s="14">
        <v>35000000</v>
      </c>
      <c r="S3580" s="9">
        <f t="shared" si="142"/>
        <v>-28551183</v>
      </c>
    </row>
    <row r="3581" spans="1:19" ht="13.2">
      <c r="A3581" s="2" t="s">
        <v>1596</v>
      </c>
      <c r="B3581" s="2" t="s">
        <v>1633</v>
      </c>
      <c r="C3581" s="5">
        <v>4.5</v>
      </c>
      <c r="D3581" s="7">
        <v>2009</v>
      </c>
      <c r="E3581" s="7" t="str">
        <f t="shared" si="143"/>
        <v>2000s</v>
      </c>
      <c r="F3581" s="9">
        <v>219613391</v>
      </c>
      <c r="G3581" s="11">
        <v>107</v>
      </c>
      <c r="H3581" s="2" t="s">
        <v>1632</v>
      </c>
      <c r="I3581" s="2" t="s">
        <v>277</v>
      </c>
      <c r="N3581" s="11">
        <v>31649</v>
      </c>
      <c r="O3581" s="11">
        <v>98</v>
      </c>
      <c r="P3581" s="2" t="s">
        <v>18</v>
      </c>
      <c r="Q3581" s="2" t="s">
        <v>19</v>
      </c>
      <c r="R3581" s="14">
        <v>75000000</v>
      </c>
      <c r="S3581" s="9">
        <f t="shared" si="142"/>
        <v>144613391</v>
      </c>
    </row>
    <row r="3582" spans="1:19" ht="13.2">
      <c r="A3582" s="2" t="s">
        <v>1940</v>
      </c>
      <c r="B3582" s="2" t="s">
        <v>5708</v>
      </c>
      <c r="C3582" s="5">
        <v>4.5</v>
      </c>
      <c r="D3582" s="7">
        <v>2008</v>
      </c>
      <c r="E3582" s="7" t="str">
        <f t="shared" si="143"/>
        <v>2000s</v>
      </c>
      <c r="F3582" s="9">
        <v>90556401</v>
      </c>
      <c r="G3582" s="11">
        <v>128</v>
      </c>
      <c r="H3582" s="2" t="s">
        <v>1479</v>
      </c>
      <c r="I3582" s="2" t="s">
        <v>4513</v>
      </c>
      <c r="N3582" s="11">
        <v>43795</v>
      </c>
      <c r="O3582" s="11">
        <v>171</v>
      </c>
      <c r="P3582" s="2" t="s">
        <v>18</v>
      </c>
      <c r="Q3582" s="2" t="s">
        <v>19</v>
      </c>
      <c r="R3582" s="14">
        <v>11000000</v>
      </c>
      <c r="S3582" s="9">
        <f t="shared" si="142"/>
        <v>79556401</v>
      </c>
    </row>
    <row r="3583" spans="1:19" ht="13.2">
      <c r="A3583" s="2" t="s">
        <v>6576</v>
      </c>
      <c r="B3583" s="2" t="s">
        <v>6578</v>
      </c>
      <c r="C3583" s="5">
        <v>4.5</v>
      </c>
      <c r="D3583" s="7">
        <v>1989</v>
      </c>
      <c r="E3583" s="7" t="str">
        <f t="shared" si="143"/>
        <v>1980s</v>
      </c>
      <c r="F3583" s="9">
        <v>14343976</v>
      </c>
      <c r="G3583" s="11">
        <v>129</v>
      </c>
      <c r="H3583" s="2" t="s">
        <v>6577</v>
      </c>
      <c r="I3583" s="2" t="s">
        <v>5368</v>
      </c>
      <c r="N3583" s="11">
        <v>22961</v>
      </c>
      <c r="O3583" s="11">
        <v>291</v>
      </c>
      <c r="P3583" s="2" t="s">
        <v>18</v>
      </c>
      <c r="Q3583" s="2" t="s">
        <v>19</v>
      </c>
      <c r="R3583" s="14">
        <v>5000000</v>
      </c>
      <c r="S3583" s="9">
        <f t="shared" si="142"/>
        <v>9343976</v>
      </c>
    </row>
    <row r="3584" spans="1:19" ht="13.2">
      <c r="A3584" s="2" t="s">
        <v>4671</v>
      </c>
      <c r="B3584" s="2" t="s">
        <v>6049</v>
      </c>
      <c r="C3584" s="5">
        <v>4.5</v>
      </c>
      <c r="D3584" s="7">
        <v>2006</v>
      </c>
      <c r="E3584" s="7" t="str">
        <f t="shared" si="143"/>
        <v>2000s</v>
      </c>
      <c r="F3584" s="9">
        <v>16235293</v>
      </c>
      <c r="G3584" s="11">
        <v>186</v>
      </c>
      <c r="H3584" s="2" t="s">
        <v>2897</v>
      </c>
      <c r="I3584" s="2" t="s">
        <v>1974</v>
      </c>
      <c r="N3584" s="11">
        <v>19918</v>
      </c>
      <c r="O3584" s="11">
        <v>278</v>
      </c>
      <c r="P3584" s="2" t="s">
        <v>18</v>
      </c>
      <c r="Q3584" s="2" t="s">
        <v>19</v>
      </c>
      <c r="R3584" s="14">
        <v>9000000</v>
      </c>
      <c r="S3584" s="9">
        <f t="shared" si="142"/>
        <v>7235293</v>
      </c>
    </row>
    <row r="3585" spans="1:19" ht="13.2">
      <c r="A3585" s="2" t="s">
        <v>4066</v>
      </c>
      <c r="B3585" s="2" t="s">
        <v>6606</v>
      </c>
      <c r="C3585" s="5">
        <v>4.5</v>
      </c>
      <c r="D3585" s="7">
        <v>2016</v>
      </c>
      <c r="E3585" s="7" t="str">
        <f t="shared" si="143"/>
        <v>2010s</v>
      </c>
      <c r="F3585" s="9">
        <v>9658370</v>
      </c>
      <c r="G3585" s="11">
        <v>12</v>
      </c>
      <c r="H3585" s="2" t="s">
        <v>874</v>
      </c>
      <c r="I3585" s="2" t="s">
        <v>3875</v>
      </c>
      <c r="N3585" s="11">
        <v>1180</v>
      </c>
      <c r="O3585" s="11">
        <v>9</v>
      </c>
      <c r="P3585" s="2" t="s">
        <v>18</v>
      </c>
      <c r="Q3585" s="2" t="s">
        <v>19</v>
      </c>
      <c r="R3585" s="14">
        <v>5000000</v>
      </c>
      <c r="S3585" s="9">
        <f t="shared" si="142"/>
        <v>4658370</v>
      </c>
    </row>
    <row r="3586" spans="1:19" ht="13.2">
      <c r="A3586" s="2" t="s">
        <v>6020</v>
      </c>
      <c r="B3586" s="2" t="s">
        <v>6021</v>
      </c>
      <c r="C3586" s="5">
        <v>4.5</v>
      </c>
      <c r="D3586" s="7">
        <v>1988</v>
      </c>
      <c r="E3586" s="7" t="str">
        <f t="shared" si="143"/>
        <v>1980s</v>
      </c>
      <c r="F3586" s="9">
        <v>14114488</v>
      </c>
      <c r="G3586" s="11">
        <v>66</v>
      </c>
      <c r="H3586" s="2" t="s">
        <v>2554</v>
      </c>
      <c r="I3586" s="2" t="s">
        <v>1129</v>
      </c>
      <c r="N3586" s="11">
        <v>13190</v>
      </c>
      <c r="O3586" s="11">
        <v>114</v>
      </c>
      <c r="P3586" s="2" t="s">
        <v>18</v>
      </c>
      <c r="Q3586" s="2" t="s">
        <v>19</v>
      </c>
      <c r="R3586" s="14">
        <v>10500000</v>
      </c>
      <c r="S3586" s="9">
        <f t="shared" ref="S3586:S3649" si="144">F3586-R3586</f>
        <v>3614488</v>
      </c>
    </row>
    <row r="3587" spans="1:19" ht="13.2">
      <c r="A3587" s="2" t="s">
        <v>2860</v>
      </c>
      <c r="B3587" s="2" t="s">
        <v>5354</v>
      </c>
      <c r="C3587" s="5">
        <v>4.5</v>
      </c>
      <c r="D3587" s="7">
        <v>1995</v>
      </c>
      <c r="E3587" s="7" t="str">
        <f t="shared" ref="E3587:E3650" si="145">LEFT(D3587,3)&amp;"0s"</f>
        <v>1990s</v>
      </c>
      <c r="F3587" s="9">
        <v>19900000</v>
      </c>
      <c r="G3587" s="11">
        <v>34</v>
      </c>
      <c r="H3587" s="2" t="s">
        <v>4091</v>
      </c>
      <c r="I3587" s="2" t="s">
        <v>1862</v>
      </c>
      <c r="N3587" s="11">
        <v>17262</v>
      </c>
      <c r="O3587" s="11">
        <v>53</v>
      </c>
      <c r="P3587" s="2" t="s">
        <v>18</v>
      </c>
      <c r="Q3587" s="2" t="s">
        <v>19</v>
      </c>
      <c r="R3587" s="14">
        <v>20000000</v>
      </c>
      <c r="S3587" s="9">
        <f t="shared" si="144"/>
        <v>-100000</v>
      </c>
    </row>
    <row r="3588" spans="1:19" ht="13.2">
      <c r="A3588" s="2" t="s">
        <v>5222</v>
      </c>
      <c r="B3588" s="2" t="s">
        <v>5223</v>
      </c>
      <c r="C3588" s="5">
        <v>4.5</v>
      </c>
      <c r="D3588" s="7">
        <v>2001</v>
      </c>
      <c r="E3588" s="7" t="str">
        <f t="shared" si="145"/>
        <v>2000s</v>
      </c>
      <c r="F3588" s="9">
        <v>14249005</v>
      </c>
      <c r="G3588" s="11">
        <v>97</v>
      </c>
      <c r="H3588" s="2" t="s">
        <v>869</v>
      </c>
      <c r="I3588" s="2" t="s">
        <v>504</v>
      </c>
      <c r="N3588" s="11">
        <v>39788</v>
      </c>
      <c r="O3588" s="11">
        <v>619</v>
      </c>
      <c r="P3588" s="2" t="s">
        <v>18</v>
      </c>
      <c r="Q3588" s="2" t="s">
        <v>19</v>
      </c>
      <c r="R3588" s="14">
        <v>15000000</v>
      </c>
      <c r="S3588" s="9">
        <f t="shared" si="144"/>
        <v>-750995</v>
      </c>
    </row>
    <row r="3589" spans="1:19" ht="13.2">
      <c r="A3589" s="2" t="s">
        <v>5084</v>
      </c>
      <c r="B3589" s="2" t="s">
        <v>5085</v>
      </c>
      <c r="C3589" s="5">
        <v>4.5</v>
      </c>
      <c r="D3589" s="7">
        <v>2002</v>
      </c>
      <c r="E3589" s="7" t="str">
        <f t="shared" si="145"/>
        <v>2000s</v>
      </c>
      <c r="F3589" s="9">
        <v>13571817</v>
      </c>
      <c r="G3589" s="11">
        <v>32</v>
      </c>
      <c r="H3589" s="2" t="s">
        <v>2122</v>
      </c>
      <c r="I3589" s="2" t="s">
        <v>357</v>
      </c>
      <c r="N3589" s="11">
        <v>5312</v>
      </c>
      <c r="O3589" s="11">
        <v>40</v>
      </c>
      <c r="P3589" s="2" t="s">
        <v>18</v>
      </c>
      <c r="Q3589" s="2" t="s">
        <v>19</v>
      </c>
      <c r="R3589" s="14">
        <v>15600000</v>
      </c>
      <c r="S3589" s="9">
        <f t="shared" si="144"/>
        <v>-2028183</v>
      </c>
    </row>
    <row r="3590" spans="1:19" ht="13.2">
      <c r="A3590" s="2" t="s">
        <v>3960</v>
      </c>
      <c r="B3590" s="2" t="s">
        <v>3962</v>
      </c>
      <c r="C3590" s="5">
        <v>4.5</v>
      </c>
      <c r="D3590" s="7">
        <v>2004</v>
      </c>
      <c r="E3590" s="7" t="str">
        <f t="shared" si="145"/>
        <v>2000s</v>
      </c>
      <c r="F3590" s="9">
        <v>23222861</v>
      </c>
      <c r="G3590" s="11">
        <v>55</v>
      </c>
      <c r="H3590" s="2" t="s">
        <v>3961</v>
      </c>
      <c r="I3590" s="2" t="s">
        <v>2737</v>
      </c>
      <c r="N3590" s="11">
        <v>11092</v>
      </c>
      <c r="O3590" s="11">
        <v>44</v>
      </c>
      <c r="P3590" s="2" t="s">
        <v>18</v>
      </c>
      <c r="Q3590" s="2" t="s">
        <v>19</v>
      </c>
      <c r="R3590" s="14">
        <v>26000000</v>
      </c>
      <c r="S3590" s="9">
        <f t="shared" si="144"/>
        <v>-2777139</v>
      </c>
    </row>
    <row r="3591" spans="1:19" ht="13.2">
      <c r="A3591" s="2" t="s">
        <v>2141</v>
      </c>
      <c r="B3591" s="2" t="s">
        <v>5501</v>
      </c>
      <c r="C3591" s="5">
        <v>4.5</v>
      </c>
      <c r="D3591" s="7">
        <v>2015</v>
      </c>
      <c r="E3591" s="7" t="str">
        <f t="shared" si="145"/>
        <v>2010s</v>
      </c>
      <c r="F3591" s="9">
        <v>1712111</v>
      </c>
      <c r="G3591" s="11">
        <v>93</v>
      </c>
      <c r="H3591" s="2" t="s">
        <v>2554</v>
      </c>
      <c r="I3591" s="2" t="s">
        <v>371</v>
      </c>
      <c r="N3591" s="11">
        <v>7199</v>
      </c>
      <c r="O3591" s="11">
        <v>53</v>
      </c>
      <c r="P3591" s="2" t="s">
        <v>18</v>
      </c>
      <c r="Q3591" s="2" t="s">
        <v>19</v>
      </c>
      <c r="R3591" s="14">
        <v>8495000</v>
      </c>
      <c r="S3591" s="9">
        <f t="shared" si="144"/>
        <v>-6782889</v>
      </c>
    </row>
    <row r="3592" spans="1:19" ht="13.2">
      <c r="A3592" s="2" t="s">
        <v>768</v>
      </c>
      <c r="B3592" s="2" t="s">
        <v>3219</v>
      </c>
      <c r="C3592" s="5">
        <v>4.5</v>
      </c>
      <c r="D3592" s="7">
        <v>2008</v>
      </c>
      <c r="E3592" s="7" t="str">
        <f t="shared" si="145"/>
        <v>2000s</v>
      </c>
      <c r="F3592" s="9">
        <v>30105968</v>
      </c>
      <c r="G3592" s="11">
        <v>85</v>
      </c>
      <c r="H3592" s="2" t="s">
        <v>351</v>
      </c>
      <c r="I3592" s="2" t="s">
        <v>2405</v>
      </c>
      <c r="N3592" s="11">
        <v>8860</v>
      </c>
      <c r="O3592" s="11">
        <v>45</v>
      </c>
      <c r="P3592" s="2" t="s">
        <v>18</v>
      </c>
      <c r="Q3592" s="2" t="s">
        <v>19</v>
      </c>
      <c r="R3592" s="14">
        <v>37000000</v>
      </c>
      <c r="S3592" s="9">
        <f t="shared" si="144"/>
        <v>-6894032</v>
      </c>
    </row>
    <row r="3593" spans="1:19" ht="13.2">
      <c r="A3593" s="2" t="s">
        <v>3349</v>
      </c>
      <c r="B3593" s="2" t="s">
        <v>3352</v>
      </c>
      <c r="C3593" s="5">
        <v>4.5</v>
      </c>
      <c r="D3593" s="7">
        <v>2008</v>
      </c>
      <c r="E3593" s="7" t="str">
        <f t="shared" si="145"/>
        <v>2000s</v>
      </c>
      <c r="F3593" s="9">
        <v>25871834</v>
      </c>
      <c r="G3593" s="11">
        <v>121</v>
      </c>
      <c r="H3593" s="2" t="s">
        <v>3350</v>
      </c>
      <c r="I3593" s="2" t="s">
        <v>3351</v>
      </c>
      <c r="N3593" s="11">
        <v>52052</v>
      </c>
      <c r="O3593" s="11">
        <v>173</v>
      </c>
      <c r="P3593" s="2" t="s">
        <v>18</v>
      </c>
      <c r="Q3593" s="2" t="s">
        <v>19</v>
      </c>
      <c r="R3593" s="14">
        <v>35000000</v>
      </c>
      <c r="S3593" s="9">
        <f t="shared" si="144"/>
        <v>-9128166</v>
      </c>
    </row>
    <row r="3594" spans="1:19" ht="13.2">
      <c r="A3594" s="2" t="s">
        <v>1330</v>
      </c>
      <c r="B3594" s="2" t="s">
        <v>4656</v>
      </c>
      <c r="C3594" s="5">
        <v>4.5</v>
      </c>
      <c r="D3594" s="7">
        <v>2007</v>
      </c>
      <c r="E3594" s="7" t="str">
        <f t="shared" si="145"/>
        <v>2000s</v>
      </c>
      <c r="F3594" s="9">
        <v>8104069</v>
      </c>
      <c r="G3594" s="11">
        <v>53</v>
      </c>
      <c r="H3594" s="2" t="s">
        <v>913</v>
      </c>
      <c r="I3594" s="2" t="s">
        <v>409</v>
      </c>
      <c r="N3594" s="11">
        <v>9785</v>
      </c>
      <c r="O3594" s="11">
        <v>26</v>
      </c>
      <c r="P3594" s="2" t="s">
        <v>18</v>
      </c>
      <c r="Q3594" s="2" t="s">
        <v>19</v>
      </c>
      <c r="R3594" s="14">
        <v>20000000</v>
      </c>
      <c r="S3594" s="9">
        <f t="shared" si="144"/>
        <v>-11895931</v>
      </c>
    </row>
    <row r="3595" spans="1:19" ht="13.2">
      <c r="A3595" s="2" t="s">
        <v>248</v>
      </c>
      <c r="B3595" s="2" t="s">
        <v>7165</v>
      </c>
      <c r="C3595" s="5">
        <v>4.5</v>
      </c>
      <c r="D3595" s="7">
        <v>2015</v>
      </c>
      <c r="E3595" s="7" t="str">
        <f t="shared" si="145"/>
        <v>2010s</v>
      </c>
      <c r="F3595" s="9">
        <v>186354</v>
      </c>
      <c r="G3595" s="11">
        <v>74</v>
      </c>
      <c r="H3595" s="2" t="s">
        <v>1655</v>
      </c>
      <c r="I3595" s="2" t="s">
        <v>1649</v>
      </c>
      <c r="N3595" s="11">
        <v>1758</v>
      </c>
      <c r="O3595" s="11">
        <v>30</v>
      </c>
      <c r="P3595" s="2" t="s">
        <v>18</v>
      </c>
      <c r="Q3595" s="2" t="s">
        <v>19</v>
      </c>
      <c r="R3595" s="14">
        <v>13500000</v>
      </c>
      <c r="S3595" s="9">
        <f t="shared" si="144"/>
        <v>-13313646</v>
      </c>
    </row>
    <row r="3596" spans="1:19" ht="13.2">
      <c r="A3596" s="2" t="s">
        <v>4705</v>
      </c>
      <c r="B3596" s="2" t="s">
        <v>4707</v>
      </c>
      <c r="C3596" s="5">
        <v>4.5</v>
      </c>
      <c r="D3596" s="7">
        <v>1980</v>
      </c>
      <c r="E3596" s="7" t="str">
        <f t="shared" si="145"/>
        <v>1980s</v>
      </c>
      <c r="F3596" s="9">
        <v>2000000</v>
      </c>
      <c r="G3596" s="11">
        <v>26</v>
      </c>
      <c r="H3596" s="2" t="s">
        <v>4706</v>
      </c>
      <c r="I3596" s="2" t="s">
        <v>4590</v>
      </c>
      <c r="N3596" s="11">
        <v>2998</v>
      </c>
      <c r="O3596" s="11">
        <v>74</v>
      </c>
      <c r="P3596" s="2" t="s">
        <v>18</v>
      </c>
      <c r="Q3596" s="2" t="s">
        <v>19</v>
      </c>
      <c r="R3596" s="14">
        <v>20000000</v>
      </c>
      <c r="S3596" s="9">
        <f t="shared" si="144"/>
        <v>-18000000</v>
      </c>
    </row>
    <row r="3597" spans="1:19" ht="13.2">
      <c r="A3597" s="2" t="s">
        <v>5315</v>
      </c>
      <c r="B3597" s="2" t="s">
        <v>5317</v>
      </c>
      <c r="C3597" s="5">
        <v>4.5</v>
      </c>
      <c r="D3597" s="7">
        <v>2001</v>
      </c>
      <c r="E3597" s="7" t="str">
        <f t="shared" si="145"/>
        <v>2000s</v>
      </c>
      <c r="F3597" s="9">
        <v>22723</v>
      </c>
      <c r="G3597" s="11">
        <v>19</v>
      </c>
      <c r="H3597" s="2" t="s">
        <v>5316</v>
      </c>
      <c r="I3597" s="2" t="s">
        <v>186</v>
      </c>
      <c r="N3597" s="11">
        <v>2236</v>
      </c>
      <c r="O3597" s="11">
        <v>40</v>
      </c>
      <c r="P3597" s="2" t="s">
        <v>18</v>
      </c>
      <c r="Q3597" s="2" t="s">
        <v>431</v>
      </c>
      <c r="R3597" s="14">
        <v>25000000</v>
      </c>
      <c r="S3597" s="9">
        <f t="shared" si="144"/>
        <v>-24977277</v>
      </c>
    </row>
    <row r="3598" spans="1:19" ht="13.2">
      <c r="A3598" s="2" t="s">
        <v>2591</v>
      </c>
      <c r="B3598" s="2" t="s">
        <v>2592</v>
      </c>
      <c r="C3598" s="5">
        <v>4.5</v>
      </c>
      <c r="D3598" s="7">
        <v>2006</v>
      </c>
      <c r="E3598" s="7" t="str">
        <f t="shared" si="145"/>
        <v>2000s</v>
      </c>
      <c r="F3598" s="9">
        <v>15519841</v>
      </c>
      <c r="G3598" s="11">
        <v>93</v>
      </c>
      <c r="H3598" s="2" t="s">
        <v>164</v>
      </c>
      <c r="I3598" s="2" t="s">
        <v>1257</v>
      </c>
      <c r="N3598" s="11">
        <v>8693</v>
      </c>
      <c r="O3598" s="11">
        <v>71</v>
      </c>
      <c r="P3598" s="2" t="s">
        <v>18</v>
      </c>
      <c r="Q3598" s="2" t="s">
        <v>19</v>
      </c>
      <c r="R3598" s="14">
        <v>47000000</v>
      </c>
      <c r="S3598" s="9">
        <f t="shared" si="144"/>
        <v>-31480159</v>
      </c>
    </row>
    <row r="3599" spans="1:19" ht="13.2">
      <c r="A3599" s="2" t="s">
        <v>2984</v>
      </c>
      <c r="B3599" s="2" t="s">
        <v>3063</v>
      </c>
      <c r="C3599" s="5">
        <v>4.5</v>
      </c>
      <c r="D3599" s="7">
        <v>2002</v>
      </c>
      <c r="E3599" s="7" t="str">
        <f t="shared" si="145"/>
        <v>2000s</v>
      </c>
      <c r="F3599" s="9">
        <v>4835968</v>
      </c>
      <c r="G3599" s="11">
        <v>53</v>
      </c>
      <c r="H3599" s="2" t="s">
        <v>27</v>
      </c>
      <c r="I3599" s="2" t="s">
        <v>946</v>
      </c>
      <c r="N3599" s="11">
        <v>4821</v>
      </c>
      <c r="O3599" s="11">
        <v>82</v>
      </c>
      <c r="P3599" s="2" t="s">
        <v>18</v>
      </c>
      <c r="Q3599" s="2" t="s">
        <v>30</v>
      </c>
      <c r="R3599" s="14">
        <v>40000000</v>
      </c>
      <c r="S3599" s="9">
        <f t="shared" si="144"/>
        <v>-35164032</v>
      </c>
    </row>
    <row r="3600" spans="1:19" ht="13.2">
      <c r="A3600" s="2" t="s">
        <v>1066</v>
      </c>
      <c r="B3600" s="2" t="s">
        <v>1590</v>
      </c>
      <c r="C3600" s="5">
        <v>4.5</v>
      </c>
      <c r="D3600" s="7">
        <v>2001</v>
      </c>
      <c r="E3600" s="7" t="str">
        <f t="shared" si="145"/>
        <v>2000s</v>
      </c>
      <c r="F3600" s="9">
        <v>32616869</v>
      </c>
      <c r="G3600" s="11">
        <v>109</v>
      </c>
      <c r="H3600" s="2" t="s">
        <v>1589</v>
      </c>
      <c r="I3600" s="2" t="s">
        <v>930</v>
      </c>
      <c r="N3600" s="11">
        <v>34435</v>
      </c>
      <c r="O3600" s="11">
        <v>346</v>
      </c>
      <c r="P3600" s="2" t="s">
        <v>18</v>
      </c>
      <c r="Q3600" s="2" t="s">
        <v>19</v>
      </c>
      <c r="R3600" s="14">
        <v>72000000</v>
      </c>
      <c r="S3600" s="9">
        <f t="shared" si="144"/>
        <v>-39383131</v>
      </c>
    </row>
    <row r="3601" spans="1:19" ht="13.2">
      <c r="A3601" s="2" t="s">
        <v>339</v>
      </c>
      <c r="B3601" s="2" t="s">
        <v>1298</v>
      </c>
      <c r="C3601" s="5">
        <v>4.4000000000000004</v>
      </c>
      <c r="D3601" s="7">
        <v>2011</v>
      </c>
      <c r="E3601" s="7" t="str">
        <f t="shared" si="145"/>
        <v>2010s</v>
      </c>
      <c r="F3601" s="9">
        <v>133103929</v>
      </c>
      <c r="G3601" s="11">
        <v>91</v>
      </c>
      <c r="H3601" s="2" t="s">
        <v>1112</v>
      </c>
      <c r="I3601" s="2" t="s">
        <v>277</v>
      </c>
      <c r="N3601" s="11">
        <v>22838</v>
      </c>
      <c r="O3601" s="11">
        <v>56</v>
      </c>
      <c r="P3601" s="2" t="s">
        <v>18</v>
      </c>
      <c r="Q3601" s="2" t="s">
        <v>19</v>
      </c>
      <c r="R3601" s="14">
        <v>75000000</v>
      </c>
      <c r="S3601" s="9">
        <f t="shared" si="144"/>
        <v>58103929</v>
      </c>
    </row>
    <row r="3602" spans="1:19" ht="13.2">
      <c r="A3602" s="2" t="s">
        <v>6533</v>
      </c>
      <c r="B3602" s="2" t="s">
        <v>6535</v>
      </c>
      <c r="C3602" s="5">
        <v>4.4000000000000004</v>
      </c>
      <c r="D3602" s="7">
        <v>2014</v>
      </c>
      <c r="E3602" s="7" t="str">
        <f t="shared" si="145"/>
        <v>2010s</v>
      </c>
      <c r="F3602" s="9">
        <v>50820940</v>
      </c>
      <c r="G3602" s="11">
        <v>183</v>
      </c>
      <c r="H3602" s="2" t="s">
        <v>3289</v>
      </c>
      <c r="I3602" s="2" t="s">
        <v>3260</v>
      </c>
      <c r="N3602" s="11">
        <v>31915</v>
      </c>
      <c r="O3602" s="11">
        <v>159</v>
      </c>
      <c r="P3602" s="2" t="s">
        <v>18</v>
      </c>
      <c r="Q3602" s="2" t="s">
        <v>19</v>
      </c>
      <c r="R3602" s="14">
        <v>5000000</v>
      </c>
      <c r="S3602" s="9">
        <f t="shared" si="144"/>
        <v>45820940</v>
      </c>
    </row>
    <row r="3603" spans="1:19" ht="13.2">
      <c r="A3603" s="2" t="s">
        <v>2392</v>
      </c>
      <c r="B3603" s="2" t="s">
        <v>3134</v>
      </c>
      <c r="C3603" s="5">
        <v>4.4000000000000004</v>
      </c>
      <c r="D3603" s="7">
        <v>2015</v>
      </c>
      <c r="E3603" s="7" t="str">
        <f t="shared" si="145"/>
        <v>2010s</v>
      </c>
      <c r="F3603" s="9">
        <v>71038190</v>
      </c>
      <c r="G3603" s="11">
        <v>76</v>
      </c>
      <c r="H3603" s="2" t="s">
        <v>913</v>
      </c>
      <c r="I3603" s="2" t="s">
        <v>3133</v>
      </c>
      <c r="N3603" s="11">
        <v>23473</v>
      </c>
      <c r="O3603" s="11">
        <v>123</v>
      </c>
      <c r="P3603" s="2" t="s">
        <v>18</v>
      </c>
      <c r="Q3603" s="2" t="s">
        <v>19</v>
      </c>
      <c r="R3603" s="14">
        <v>30000000</v>
      </c>
      <c r="S3603" s="9">
        <f t="shared" si="144"/>
        <v>41038190</v>
      </c>
    </row>
    <row r="3604" spans="1:19" ht="13.2">
      <c r="A3604" s="2" t="s">
        <v>4035</v>
      </c>
      <c r="B3604" s="2" t="s">
        <v>4459</v>
      </c>
      <c r="C3604" s="5">
        <v>4.4000000000000004</v>
      </c>
      <c r="D3604" s="7">
        <v>2010</v>
      </c>
      <c r="E3604" s="7" t="str">
        <f t="shared" si="145"/>
        <v>2010s</v>
      </c>
      <c r="F3604" s="9">
        <v>60072596</v>
      </c>
      <c r="G3604" s="11">
        <v>40</v>
      </c>
      <c r="H3604" s="2" t="s">
        <v>750</v>
      </c>
      <c r="I3604" s="2" t="s">
        <v>2908</v>
      </c>
      <c r="N3604" s="11">
        <v>7664</v>
      </c>
      <c r="O3604" s="11">
        <v>68</v>
      </c>
      <c r="P3604" s="2" t="s">
        <v>18</v>
      </c>
      <c r="Q3604" s="2" t="s">
        <v>19</v>
      </c>
      <c r="R3604" s="14">
        <v>20000000</v>
      </c>
      <c r="S3604" s="9">
        <f t="shared" si="144"/>
        <v>40072596</v>
      </c>
    </row>
    <row r="3605" spans="1:19" ht="13.2">
      <c r="A3605" s="2" t="s">
        <v>2946</v>
      </c>
      <c r="B3605" s="2" t="s">
        <v>5856</v>
      </c>
      <c r="C3605" s="5">
        <v>4.4000000000000004</v>
      </c>
      <c r="D3605" s="7">
        <v>2010</v>
      </c>
      <c r="E3605" s="7" t="str">
        <f t="shared" si="145"/>
        <v>2010s</v>
      </c>
      <c r="F3605" s="9">
        <v>21371425</v>
      </c>
      <c r="G3605" s="11">
        <v>221</v>
      </c>
      <c r="H3605" s="2" t="s">
        <v>1394</v>
      </c>
      <c r="I3605" s="2" t="s">
        <v>1800</v>
      </c>
      <c r="N3605" s="11">
        <v>76199</v>
      </c>
      <c r="O3605" s="11">
        <v>944</v>
      </c>
      <c r="P3605" s="2" t="s">
        <v>18</v>
      </c>
      <c r="Q3605" s="2" t="s">
        <v>19</v>
      </c>
      <c r="R3605" s="14">
        <v>10000000</v>
      </c>
      <c r="S3605" s="9">
        <f t="shared" si="144"/>
        <v>11371425</v>
      </c>
    </row>
    <row r="3606" spans="1:19" ht="13.2">
      <c r="A3606" s="2" t="s">
        <v>1954</v>
      </c>
      <c r="B3606" s="2" t="s">
        <v>1955</v>
      </c>
      <c r="C3606" s="5">
        <v>4.4000000000000004</v>
      </c>
      <c r="D3606" s="7">
        <v>2006</v>
      </c>
      <c r="E3606" s="7" t="str">
        <f t="shared" si="145"/>
        <v>2000s</v>
      </c>
      <c r="F3606" s="9">
        <v>61112916</v>
      </c>
      <c r="G3606" s="11">
        <v>76</v>
      </c>
      <c r="H3606" s="2" t="s">
        <v>297</v>
      </c>
      <c r="I3606" s="2" t="s">
        <v>54</v>
      </c>
      <c r="N3606" s="11">
        <v>14888</v>
      </c>
      <c r="O3606" s="11">
        <v>83</v>
      </c>
      <c r="P3606" s="2" t="s">
        <v>18</v>
      </c>
      <c r="Q3606" s="2" t="s">
        <v>19</v>
      </c>
      <c r="R3606" s="14">
        <v>50000000</v>
      </c>
      <c r="S3606" s="9">
        <f t="shared" si="144"/>
        <v>11112916</v>
      </c>
    </row>
    <row r="3607" spans="1:19" ht="13.2">
      <c r="A3607" s="2" t="s">
        <v>1947</v>
      </c>
      <c r="B3607" s="2" t="s">
        <v>1949</v>
      </c>
      <c r="C3607" s="5">
        <v>4.4000000000000004</v>
      </c>
      <c r="D3607" s="7">
        <v>2003</v>
      </c>
      <c r="E3607" s="7" t="str">
        <f t="shared" si="145"/>
        <v>2000s</v>
      </c>
      <c r="F3607" s="9">
        <v>66734992</v>
      </c>
      <c r="G3607" s="11">
        <v>73</v>
      </c>
      <c r="H3607" s="2" t="s">
        <v>728</v>
      </c>
      <c r="I3607" s="2" t="s">
        <v>890</v>
      </c>
      <c r="N3607" s="11">
        <v>23476</v>
      </c>
      <c r="O3607" s="11">
        <v>181</v>
      </c>
      <c r="P3607" s="2" t="s">
        <v>18</v>
      </c>
      <c r="Q3607" s="2" t="s">
        <v>19</v>
      </c>
      <c r="R3607" s="14">
        <v>60000000</v>
      </c>
      <c r="S3607" s="9">
        <f t="shared" si="144"/>
        <v>6734992</v>
      </c>
    </row>
    <row r="3608" spans="1:19" ht="13.2">
      <c r="A3608" s="2" t="s">
        <v>2330</v>
      </c>
      <c r="B3608" s="2" t="s">
        <v>3485</v>
      </c>
      <c r="C3608" s="5">
        <v>4.4000000000000004</v>
      </c>
      <c r="D3608" s="7">
        <v>2011</v>
      </c>
      <c r="E3608" s="7" t="str">
        <f t="shared" si="145"/>
        <v>2010s</v>
      </c>
      <c r="F3608" s="9">
        <v>37911876</v>
      </c>
      <c r="G3608" s="11">
        <v>88</v>
      </c>
      <c r="H3608" s="2" t="s">
        <v>913</v>
      </c>
      <c r="I3608" s="2" t="s">
        <v>1101</v>
      </c>
      <c r="N3608" s="11">
        <v>19671</v>
      </c>
      <c r="O3608" s="11">
        <v>47</v>
      </c>
      <c r="P3608" s="2" t="s">
        <v>18</v>
      </c>
      <c r="Q3608" s="2" t="s">
        <v>19</v>
      </c>
      <c r="R3608" s="14">
        <v>32000000</v>
      </c>
      <c r="S3608" s="9">
        <f t="shared" si="144"/>
        <v>5911876</v>
      </c>
    </row>
    <row r="3609" spans="1:19" ht="13.2">
      <c r="A3609" s="2" t="s">
        <v>5367</v>
      </c>
      <c r="B3609" s="2" t="s">
        <v>5369</v>
      </c>
      <c r="C3609" s="5">
        <v>4.4000000000000004</v>
      </c>
      <c r="D3609" s="7">
        <v>2001</v>
      </c>
      <c r="E3609" s="7" t="str">
        <f t="shared" si="145"/>
        <v>2000s</v>
      </c>
      <c r="F3609" s="9">
        <v>12610731</v>
      </c>
      <c r="G3609" s="11">
        <v>205</v>
      </c>
      <c r="H3609" s="2" t="s">
        <v>1133</v>
      </c>
      <c r="I3609" s="2" t="s">
        <v>609</v>
      </c>
      <c r="N3609" s="11">
        <v>38985</v>
      </c>
      <c r="O3609" s="11">
        <v>673</v>
      </c>
      <c r="P3609" s="2" t="s">
        <v>18</v>
      </c>
      <c r="Q3609" s="2" t="s">
        <v>19</v>
      </c>
      <c r="R3609" s="14">
        <v>11000000</v>
      </c>
      <c r="S3609" s="9">
        <f t="shared" si="144"/>
        <v>1610731</v>
      </c>
    </row>
    <row r="3610" spans="1:19" ht="13.2">
      <c r="A3610" s="2" t="s">
        <v>6941</v>
      </c>
      <c r="B3610" s="2" t="s">
        <v>6943</v>
      </c>
      <c r="C3610" s="5">
        <v>4.4000000000000004</v>
      </c>
      <c r="D3610" s="7">
        <v>2000</v>
      </c>
      <c r="E3610" s="7" t="str">
        <f t="shared" si="145"/>
        <v>2000s</v>
      </c>
      <c r="F3610" s="9">
        <v>4142507</v>
      </c>
      <c r="G3610" s="11">
        <v>48</v>
      </c>
      <c r="H3610" s="2" t="s">
        <v>874</v>
      </c>
      <c r="I3610" s="2" t="s">
        <v>6942</v>
      </c>
      <c r="N3610" s="11">
        <v>3665</v>
      </c>
      <c r="O3610" s="11">
        <v>81</v>
      </c>
      <c r="P3610" s="2" t="s">
        <v>18</v>
      </c>
      <c r="Q3610" s="2" t="s">
        <v>19</v>
      </c>
      <c r="R3610" s="14">
        <v>3000000</v>
      </c>
      <c r="S3610" s="9">
        <f t="shared" si="144"/>
        <v>1142507</v>
      </c>
    </row>
    <row r="3611" spans="1:19" ht="13.2">
      <c r="A3611" s="2" t="s">
        <v>5073</v>
      </c>
      <c r="B3611" s="2" t="s">
        <v>5074</v>
      </c>
      <c r="C3611" s="5">
        <v>4.4000000000000004</v>
      </c>
      <c r="D3611" s="7">
        <v>2004</v>
      </c>
      <c r="E3611" s="7" t="str">
        <f t="shared" si="145"/>
        <v>2000s</v>
      </c>
      <c r="F3611" s="9">
        <v>13922211</v>
      </c>
      <c r="G3611" s="11">
        <v>75</v>
      </c>
      <c r="H3611" s="2" t="s">
        <v>869</v>
      </c>
      <c r="I3611" s="2" t="s">
        <v>2519</v>
      </c>
      <c r="N3611" s="11">
        <v>18271</v>
      </c>
      <c r="O3611" s="11">
        <v>150</v>
      </c>
      <c r="P3611" s="2" t="s">
        <v>18</v>
      </c>
      <c r="Q3611" s="2" t="s">
        <v>19</v>
      </c>
      <c r="R3611" s="14">
        <v>16000000</v>
      </c>
      <c r="S3611" s="9">
        <f t="shared" si="144"/>
        <v>-2077789</v>
      </c>
    </row>
    <row r="3612" spans="1:19" ht="13.2">
      <c r="A3612" s="2" t="s">
        <v>6648</v>
      </c>
      <c r="B3612" s="2" t="s">
        <v>6649</v>
      </c>
      <c r="C3612" s="5">
        <v>4.4000000000000004</v>
      </c>
      <c r="D3612" s="7">
        <v>2014</v>
      </c>
      <c r="E3612" s="7" t="str">
        <f t="shared" si="145"/>
        <v>2010s</v>
      </c>
      <c r="F3612" s="9">
        <v>830210</v>
      </c>
      <c r="G3612" s="11">
        <v>12</v>
      </c>
      <c r="H3612" s="2" t="s">
        <v>2561</v>
      </c>
      <c r="I3612" s="2" t="s">
        <v>2901</v>
      </c>
      <c r="N3612" s="11">
        <v>1900</v>
      </c>
      <c r="O3612" s="11">
        <v>56</v>
      </c>
      <c r="P3612" s="2" t="s">
        <v>18</v>
      </c>
      <c r="Q3612" s="2" t="s">
        <v>19</v>
      </c>
      <c r="R3612" s="14">
        <v>5000000</v>
      </c>
      <c r="S3612" s="9">
        <f t="shared" si="144"/>
        <v>-4169790</v>
      </c>
    </row>
    <row r="3613" spans="1:19" ht="13.2">
      <c r="A3613" s="2" t="s">
        <v>4861</v>
      </c>
      <c r="B3613" s="2" t="s">
        <v>4863</v>
      </c>
      <c r="C3613" s="5">
        <v>4.4000000000000004</v>
      </c>
      <c r="D3613" s="7">
        <v>2013</v>
      </c>
      <c r="E3613" s="7" t="str">
        <f t="shared" si="145"/>
        <v>2010s</v>
      </c>
      <c r="F3613" s="9">
        <v>10494494</v>
      </c>
      <c r="G3613" s="11">
        <v>146</v>
      </c>
      <c r="H3613" s="2" t="s">
        <v>200</v>
      </c>
      <c r="I3613" s="2" t="s">
        <v>4862</v>
      </c>
      <c r="N3613" s="11">
        <v>19586</v>
      </c>
      <c r="O3613" s="11">
        <v>109</v>
      </c>
      <c r="P3613" s="2" t="s">
        <v>18</v>
      </c>
      <c r="Q3613" s="2" t="s">
        <v>19</v>
      </c>
      <c r="R3613" s="14">
        <v>18000000</v>
      </c>
      <c r="S3613" s="9">
        <f t="shared" si="144"/>
        <v>-7505506</v>
      </c>
    </row>
    <row r="3614" spans="1:19" ht="13.2">
      <c r="A3614" s="2" t="s">
        <v>4917</v>
      </c>
      <c r="B3614" s="2" t="s">
        <v>4919</v>
      </c>
      <c r="C3614" s="5">
        <v>4.4000000000000004</v>
      </c>
      <c r="D3614" s="7">
        <v>2013</v>
      </c>
      <c r="E3614" s="7" t="str">
        <f t="shared" si="145"/>
        <v>2010s</v>
      </c>
      <c r="F3614" s="9">
        <v>7017178</v>
      </c>
      <c r="G3614" s="11">
        <v>40</v>
      </c>
      <c r="H3614" s="2" t="s">
        <v>4918</v>
      </c>
      <c r="I3614" s="2" t="s">
        <v>1500</v>
      </c>
      <c r="N3614" s="11">
        <v>1633</v>
      </c>
      <c r="O3614" s="11">
        <v>17</v>
      </c>
      <c r="P3614" s="2" t="s">
        <v>18</v>
      </c>
      <c r="Q3614" s="2" t="s">
        <v>19</v>
      </c>
      <c r="R3614" s="14">
        <v>17500000</v>
      </c>
      <c r="S3614" s="9">
        <f t="shared" si="144"/>
        <v>-10482822</v>
      </c>
    </row>
    <row r="3615" spans="1:19" ht="13.2">
      <c r="A3615" s="2" t="s">
        <v>2457</v>
      </c>
      <c r="B3615" s="2" t="s">
        <v>2459</v>
      </c>
      <c r="C3615" s="5">
        <v>4.4000000000000004</v>
      </c>
      <c r="D3615" s="7">
        <v>1994</v>
      </c>
      <c r="E3615" s="7" t="str">
        <f t="shared" si="145"/>
        <v>1990s</v>
      </c>
      <c r="F3615" s="9">
        <v>38590500</v>
      </c>
      <c r="G3615" s="11">
        <v>47</v>
      </c>
      <c r="H3615" s="2" t="s">
        <v>27</v>
      </c>
      <c r="I3615" s="2" t="s">
        <v>1556</v>
      </c>
      <c r="N3615" s="11">
        <v>17997</v>
      </c>
      <c r="O3615" s="11">
        <v>140</v>
      </c>
      <c r="P3615" s="2" t="s">
        <v>18</v>
      </c>
      <c r="Q3615" s="2" t="s">
        <v>19</v>
      </c>
      <c r="R3615" s="14">
        <v>50000000</v>
      </c>
      <c r="S3615" s="9">
        <f t="shared" si="144"/>
        <v>-11409500</v>
      </c>
    </row>
    <row r="3616" spans="1:19" ht="13.2">
      <c r="A3616" s="2" t="s">
        <v>3700</v>
      </c>
      <c r="B3616" s="2" t="s">
        <v>3701</v>
      </c>
      <c r="C3616" s="5">
        <v>4.4000000000000004</v>
      </c>
      <c r="D3616" s="7">
        <v>2006</v>
      </c>
      <c r="E3616" s="7" t="str">
        <f t="shared" si="145"/>
        <v>2000s</v>
      </c>
      <c r="F3616" s="9">
        <v>18500966</v>
      </c>
      <c r="G3616" s="11">
        <v>158</v>
      </c>
      <c r="H3616" s="2" t="s">
        <v>1133</v>
      </c>
      <c r="I3616" s="2" t="s">
        <v>1021</v>
      </c>
      <c r="N3616" s="11">
        <v>70341</v>
      </c>
      <c r="O3616" s="11">
        <v>830</v>
      </c>
      <c r="P3616" s="2" t="s">
        <v>18</v>
      </c>
      <c r="Q3616" s="2" t="s">
        <v>19</v>
      </c>
      <c r="R3616" s="14">
        <v>30000000</v>
      </c>
      <c r="S3616" s="9">
        <f t="shared" si="144"/>
        <v>-11499034</v>
      </c>
    </row>
    <row r="3617" spans="1:19" ht="13.2">
      <c r="A3617" s="2" t="s">
        <v>2213</v>
      </c>
      <c r="B3617" s="2" t="s">
        <v>2990</v>
      </c>
      <c r="C3617" s="5">
        <v>4.4000000000000004</v>
      </c>
      <c r="D3617" s="7">
        <v>1996</v>
      </c>
      <c r="E3617" s="7" t="str">
        <f t="shared" si="145"/>
        <v>1990s</v>
      </c>
      <c r="F3617" s="9">
        <v>27663982</v>
      </c>
      <c r="G3617" s="11">
        <v>70</v>
      </c>
      <c r="H3617" s="2" t="s">
        <v>2057</v>
      </c>
      <c r="I3617" s="2" t="s">
        <v>69</v>
      </c>
      <c r="N3617" s="11">
        <v>26051</v>
      </c>
      <c r="O3617" s="11">
        <v>164</v>
      </c>
      <c r="P3617" s="2" t="s">
        <v>18</v>
      </c>
      <c r="Q3617" s="2" t="s">
        <v>19</v>
      </c>
      <c r="R3617" s="14">
        <v>40000000</v>
      </c>
      <c r="S3617" s="9">
        <f t="shared" si="144"/>
        <v>-12336018</v>
      </c>
    </row>
    <row r="3618" spans="1:19" ht="13.2">
      <c r="A3618" s="2" t="s">
        <v>3070</v>
      </c>
      <c r="B3618" s="2" t="s">
        <v>3072</v>
      </c>
      <c r="C3618" s="5">
        <v>4.4000000000000004</v>
      </c>
      <c r="D3618" s="7">
        <v>2008</v>
      </c>
      <c r="E3618" s="7" t="str">
        <f t="shared" si="145"/>
        <v>2000s</v>
      </c>
      <c r="F3618" s="9">
        <v>511920</v>
      </c>
      <c r="G3618" s="11">
        <v>41</v>
      </c>
      <c r="H3618" s="2" t="s">
        <v>3071</v>
      </c>
      <c r="I3618" s="2" t="s">
        <v>404</v>
      </c>
      <c r="N3618" s="11">
        <v>2458</v>
      </c>
      <c r="O3618" s="11">
        <v>26</v>
      </c>
      <c r="P3618" s="2" t="s">
        <v>18</v>
      </c>
      <c r="Q3618" s="2" t="s">
        <v>19</v>
      </c>
      <c r="R3618" s="14">
        <v>40000000</v>
      </c>
      <c r="S3618" s="9">
        <f t="shared" si="144"/>
        <v>-39488080</v>
      </c>
    </row>
    <row r="3619" spans="1:19" ht="13.2">
      <c r="A3619" s="2" t="s">
        <v>872</v>
      </c>
      <c r="B3619" s="2" t="s">
        <v>876</v>
      </c>
      <c r="C3619" s="5">
        <v>4.4000000000000004</v>
      </c>
      <c r="D3619" s="7">
        <v>2001</v>
      </c>
      <c r="E3619" s="7" t="str">
        <f t="shared" si="145"/>
        <v>2000s</v>
      </c>
      <c r="F3619" s="9">
        <v>6712451</v>
      </c>
      <c r="G3619" s="11">
        <v>62</v>
      </c>
      <c r="H3619" s="2" t="s">
        <v>874</v>
      </c>
      <c r="I3619" s="2" t="s">
        <v>875</v>
      </c>
      <c r="N3619" s="11">
        <v>4102</v>
      </c>
      <c r="O3619" s="11">
        <v>89</v>
      </c>
      <c r="P3619" s="2" t="s">
        <v>18</v>
      </c>
      <c r="Q3619" s="2" t="s">
        <v>877</v>
      </c>
      <c r="R3619" s="14">
        <v>90000000</v>
      </c>
      <c r="S3619" s="9">
        <f t="shared" si="144"/>
        <v>-83287549</v>
      </c>
    </row>
    <row r="3620" spans="1:19" ht="13.2">
      <c r="A3620" s="2" t="s">
        <v>1169</v>
      </c>
      <c r="B3620" s="2" t="s">
        <v>1172</v>
      </c>
      <c r="C3620" s="5">
        <v>4.4000000000000004</v>
      </c>
      <c r="D3620" s="7">
        <v>2010</v>
      </c>
      <c r="E3620" s="7" t="str">
        <f t="shared" si="145"/>
        <v>2010s</v>
      </c>
      <c r="F3620" s="9">
        <v>190562</v>
      </c>
      <c r="G3620" s="11">
        <v>47</v>
      </c>
      <c r="H3620" s="2" t="s">
        <v>1170</v>
      </c>
      <c r="I3620" s="2" t="s">
        <v>1171</v>
      </c>
      <c r="N3620" s="11">
        <v>2508</v>
      </c>
      <c r="O3620" s="11">
        <v>24</v>
      </c>
      <c r="P3620" s="2" t="s">
        <v>18</v>
      </c>
      <c r="Q3620" s="2" t="s">
        <v>30</v>
      </c>
      <c r="R3620" s="14">
        <v>90000000</v>
      </c>
      <c r="S3620" s="9">
        <f t="shared" si="144"/>
        <v>-89809438</v>
      </c>
    </row>
    <row r="3621" spans="1:19" ht="13.2">
      <c r="A3621" s="2" t="s">
        <v>1249</v>
      </c>
      <c r="B3621" s="2" t="s">
        <v>1253</v>
      </c>
      <c r="C3621" s="5">
        <v>4.3</v>
      </c>
      <c r="D3621" s="7">
        <v>2000</v>
      </c>
      <c r="E3621" s="7" t="str">
        <f t="shared" si="145"/>
        <v>2000s</v>
      </c>
      <c r="F3621" s="9">
        <v>123307945</v>
      </c>
      <c r="G3621" s="11">
        <v>94</v>
      </c>
      <c r="H3621" s="2" t="s">
        <v>1251</v>
      </c>
      <c r="I3621" s="2" t="s">
        <v>1252</v>
      </c>
      <c r="N3621" s="11">
        <v>39391</v>
      </c>
      <c r="O3621" s="11">
        <v>171</v>
      </c>
      <c r="P3621" s="2" t="s">
        <v>18</v>
      </c>
      <c r="Q3621" s="2" t="s">
        <v>19</v>
      </c>
      <c r="R3621" s="14">
        <v>65000000</v>
      </c>
      <c r="S3621" s="9">
        <f t="shared" si="144"/>
        <v>58307945</v>
      </c>
    </row>
    <row r="3622" spans="1:19" ht="13.2">
      <c r="A3622" s="2" t="s">
        <v>2660</v>
      </c>
      <c r="B3622" s="2" t="s">
        <v>2661</v>
      </c>
      <c r="C3622" s="5">
        <v>4.3</v>
      </c>
      <c r="D3622" s="7">
        <v>2004</v>
      </c>
      <c r="E3622" s="7" t="str">
        <f t="shared" si="145"/>
        <v>2000s</v>
      </c>
      <c r="F3622" s="9">
        <v>48114556</v>
      </c>
      <c r="G3622" s="11">
        <v>59</v>
      </c>
      <c r="H3622" s="2" t="s">
        <v>1311</v>
      </c>
      <c r="I3622" s="2" t="s">
        <v>2436</v>
      </c>
      <c r="N3622" s="11">
        <v>9380</v>
      </c>
      <c r="O3622" s="11">
        <v>91</v>
      </c>
      <c r="P3622" s="2" t="s">
        <v>18</v>
      </c>
      <c r="Q3622" s="2" t="s">
        <v>19</v>
      </c>
      <c r="R3622" s="14">
        <v>26000000</v>
      </c>
      <c r="S3622" s="9">
        <f t="shared" si="144"/>
        <v>22114556</v>
      </c>
    </row>
    <row r="3623" spans="1:19" ht="13.2">
      <c r="A3623" s="2" t="s">
        <v>5594</v>
      </c>
      <c r="B3623" s="2" t="s">
        <v>5595</v>
      </c>
      <c r="C3623" s="5">
        <v>4.3</v>
      </c>
      <c r="D3623" s="7">
        <v>2004</v>
      </c>
      <c r="E3623" s="7" t="str">
        <f t="shared" si="145"/>
        <v>2000s</v>
      </c>
      <c r="F3623" s="9">
        <v>31179516</v>
      </c>
      <c r="G3623" s="11">
        <v>45</v>
      </c>
      <c r="H3623" s="2" t="s">
        <v>869</v>
      </c>
      <c r="I3623" s="2" t="s">
        <v>917</v>
      </c>
      <c r="N3623" s="11">
        <v>5928</v>
      </c>
      <c r="O3623" s="11">
        <v>49</v>
      </c>
      <c r="P3623" s="2" t="s">
        <v>18</v>
      </c>
      <c r="Q3623" s="2" t="s">
        <v>19</v>
      </c>
      <c r="R3623" s="14">
        <v>12000000</v>
      </c>
      <c r="S3623" s="9">
        <f t="shared" si="144"/>
        <v>19179516</v>
      </c>
    </row>
    <row r="3624" spans="1:19" ht="13.2">
      <c r="A3624" s="2" t="s">
        <v>6922</v>
      </c>
      <c r="B3624" s="2" t="s">
        <v>6923</v>
      </c>
      <c r="C3624" s="5">
        <v>4.3</v>
      </c>
      <c r="D3624" s="7">
        <v>1993</v>
      </c>
      <c r="E3624" s="7" t="str">
        <f t="shared" si="145"/>
        <v>1990s</v>
      </c>
      <c r="F3624" s="9">
        <v>15935068</v>
      </c>
      <c r="G3624" s="11">
        <v>112</v>
      </c>
      <c r="H3624" s="2" t="s">
        <v>4122</v>
      </c>
      <c r="I3624" s="2" t="s">
        <v>5368</v>
      </c>
      <c r="N3624" s="11">
        <v>19331</v>
      </c>
      <c r="O3624" s="11">
        <v>317</v>
      </c>
      <c r="P3624" s="2" t="s">
        <v>18</v>
      </c>
      <c r="Q3624" s="2" t="s">
        <v>19</v>
      </c>
      <c r="R3624" s="14">
        <v>2500000</v>
      </c>
      <c r="S3624" s="9">
        <f t="shared" si="144"/>
        <v>13435068</v>
      </c>
    </row>
    <row r="3625" spans="1:19" ht="13.2">
      <c r="A3625" s="2" t="s">
        <v>7224</v>
      </c>
      <c r="B3625" s="2" t="s">
        <v>7225</v>
      </c>
      <c r="C3625" s="5">
        <v>4.3</v>
      </c>
      <c r="D3625" s="7">
        <v>1999</v>
      </c>
      <c r="E3625" s="7" t="str">
        <f t="shared" si="145"/>
        <v>1990s</v>
      </c>
      <c r="F3625" s="9">
        <v>6026908</v>
      </c>
      <c r="G3625" s="11">
        <v>16</v>
      </c>
      <c r="H3625" s="2" t="s">
        <v>1278</v>
      </c>
      <c r="I3625" s="2" t="s">
        <v>4059</v>
      </c>
      <c r="N3625" s="11">
        <v>536</v>
      </c>
      <c r="O3625" s="11">
        <v>13</v>
      </c>
      <c r="P3625" s="2" t="s">
        <v>18</v>
      </c>
      <c r="Q3625" s="2" t="s">
        <v>19</v>
      </c>
      <c r="R3625" s="14">
        <v>2000000</v>
      </c>
      <c r="S3625" s="9">
        <f t="shared" si="144"/>
        <v>4026908</v>
      </c>
    </row>
    <row r="3626" spans="1:19" ht="13.2">
      <c r="A3626" s="2" t="s">
        <v>3786</v>
      </c>
      <c r="B3626" s="2" t="s">
        <v>5901</v>
      </c>
      <c r="C3626" s="5">
        <v>4.3</v>
      </c>
      <c r="D3626" s="7">
        <v>2013</v>
      </c>
      <c r="E3626" s="7" t="str">
        <f t="shared" si="145"/>
        <v>2010s</v>
      </c>
      <c r="F3626" s="9">
        <v>8828771</v>
      </c>
      <c r="G3626" s="11">
        <v>180</v>
      </c>
      <c r="H3626" s="2" t="s">
        <v>869</v>
      </c>
      <c r="I3626" s="2" t="s">
        <v>159</v>
      </c>
      <c r="N3626" s="11">
        <v>79146</v>
      </c>
      <c r="O3626" s="11">
        <v>352</v>
      </c>
      <c r="P3626" s="2" t="s">
        <v>18</v>
      </c>
      <c r="Q3626" s="2" t="s">
        <v>19</v>
      </c>
      <c r="R3626" s="14">
        <v>6000000</v>
      </c>
      <c r="S3626" s="9">
        <f t="shared" si="144"/>
        <v>2828771</v>
      </c>
    </row>
    <row r="3627" spans="1:19" ht="13.2">
      <c r="A3627" s="2" t="s">
        <v>5454</v>
      </c>
      <c r="B3627" s="2" t="s">
        <v>7268</v>
      </c>
      <c r="C3627" s="5">
        <v>4.3</v>
      </c>
      <c r="D3627" s="7">
        <v>2005</v>
      </c>
      <c r="E3627" s="7" t="str">
        <f t="shared" si="145"/>
        <v>2000s</v>
      </c>
      <c r="F3627" s="9">
        <v>92362</v>
      </c>
      <c r="G3627" s="11">
        <v>14</v>
      </c>
      <c r="H3627" s="2" t="s">
        <v>1278</v>
      </c>
      <c r="I3627" s="2" t="s">
        <v>357</v>
      </c>
      <c r="N3627" s="11">
        <v>444</v>
      </c>
      <c r="O3627" s="11">
        <v>5</v>
      </c>
      <c r="P3627" s="2" t="s">
        <v>18</v>
      </c>
      <c r="Q3627" s="2" t="s">
        <v>19</v>
      </c>
      <c r="R3627" s="14">
        <v>1500000</v>
      </c>
      <c r="S3627" s="9">
        <f t="shared" si="144"/>
        <v>-1407638</v>
      </c>
    </row>
    <row r="3628" spans="1:19" ht="13.2">
      <c r="A3628" s="2" t="s">
        <v>1023</v>
      </c>
      <c r="B3628" s="2" t="s">
        <v>1025</v>
      </c>
      <c r="C3628" s="5">
        <v>4.3</v>
      </c>
      <c r="D3628" s="7">
        <v>2010</v>
      </c>
      <c r="E3628" s="7" t="str">
        <f t="shared" si="145"/>
        <v>2010s</v>
      </c>
      <c r="F3628" s="9">
        <v>95328937</v>
      </c>
      <c r="G3628" s="11">
        <v>221</v>
      </c>
      <c r="H3628" s="2" t="s">
        <v>750</v>
      </c>
      <c r="I3628" s="2" t="s">
        <v>1024</v>
      </c>
      <c r="N3628" s="11">
        <v>59581</v>
      </c>
      <c r="O3628" s="11">
        <v>293</v>
      </c>
      <c r="P3628" s="2" t="s">
        <v>18</v>
      </c>
      <c r="Q3628" s="2" t="s">
        <v>19</v>
      </c>
      <c r="R3628" s="14">
        <v>100000000</v>
      </c>
      <c r="S3628" s="9">
        <f t="shared" si="144"/>
        <v>-4671063</v>
      </c>
    </row>
    <row r="3629" spans="1:19" ht="13.2">
      <c r="A3629" s="2" t="s">
        <v>2613</v>
      </c>
      <c r="B3629" s="2" t="s">
        <v>4669</v>
      </c>
      <c r="C3629" s="5">
        <v>4.3</v>
      </c>
      <c r="D3629" s="7">
        <v>2008</v>
      </c>
      <c r="E3629" s="7" t="str">
        <f t="shared" si="145"/>
        <v>2000s</v>
      </c>
      <c r="F3629" s="9">
        <v>7001720</v>
      </c>
      <c r="G3629" s="11">
        <v>45</v>
      </c>
      <c r="H3629" s="2" t="s">
        <v>1385</v>
      </c>
      <c r="I3629" s="2" t="s">
        <v>4668</v>
      </c>
      <c r="N3629" s="11">
        <v>8560</v>
      </c>
      <c r="O3629" s="11">
        <v>205</v>
      </c>
      <c r="P3629" s="2" t="s">
        <v>18</v>
      </c>
      <c r="Q3629" s="2" t="s">
        <v>19</v>
      </c>
      <c r="R3629" s="14">
        <v>12000000</v>
      </c>
      <c r="S3629" s="9">
        <f t="shared" si="144"/>
        <v>-4998280</v>
      </c>
    </row>
    <row r="3630" spans="1:19" ht="13.2">
      <c r="A3630" s="2" t="s">
        <v>2141</v>
      </c>
      <c r="B3630" s="2" t="s">
        <v>2142</v>
      </c>
      <c r="C3630" s="5">
        <v>4.3</v>
      </c>
      <c r="D3630" s="7">
        <v>2011</v>
      </c>
      <c r="E3630" s="7" t="str">
        <f t="shared" si="145"/>
        <v>2010s</v>
      </c>
      <c r="F3630" s="9">
        <v>51774002</v>
      </c>
      <c r="G3630" s="11">
        <v>287</v>
      </c>
      <c r="H3630" s="2" t="s">
        <v>724</v>
      </c>
      <c r="I3630" s="2" t="s">
        <v>395</v>
      </c>
      <c r="N3630" s="11">
        <v>87745</v>
      </c>
      <c r="O3630" s="11">
        <v>331</v>
      </c>
      <c r="P3630" s="2" t="s">
        <v>18</v>
      </c>
      <c r="Q3630" s="2" t="s">
        <v>19</v>
      </c>
      <c r="R3630" s="14">
        <v>57000000</v>
      </c>
      <c r="S3630" s="9">
        <f t="shared" si="144"/>
        <v>-5225998</v>
      </c>
    </row>
    <row r="3631" spans="1:19" ht="13.2">
      <c r="A3631" s="2" t="s">
        <v>1859</v>
      </c>
      <c r="B3631" s="2" t="s">
        <v>1861</v>
      </c>
      <c r="C3631" s="5">
        <v>4.3</v>
      </c>
      <c r="D3631" s="7">
        <v>2006</v>
      </c>
      <c r="E3631" s="7" t="str">
        <f t="shared" si="145"/>
        <v>2000s</v>
      </c>
      <c r="F3631" s="9">
        <v>58255287</v>
      </c>
      <c r="G3631" s="11">
        <v>78</v>
      </c>
      <c r="H3631" s="2" t="s">
        <v>555</v>
      </c>
      <c r="I3631" s="2" t="s">
        <v>860</v>
      </c>
      <c r="N3631" s="11">
        <v>39471</v>
      </c>
      <c r="O3631" s="11">
        <v>187</v>
      </c>
      <c r="P3631" s="2" t="s">
        <v>18</v>
      </c>
      <c r="Q3631" s="2" t="s">
        <v>19</v>
      </c>
      <c r="R3631" s="14">
        <v>64000000</v>
      </c>
      <c r="S3631" s="9">
        <f t="shared" si="144"/>
        <v>-5744713</v>
      </c>
    </row>
    <row r="3632" spans="1:19" ht="13.2">
      <c r="A3632" s="2" t="s">
        <v>2467</v>
      </c>
      <c r="B3632" s="2" t="s">
        <v>2469</v>
      </c>
      <c r="C3632" s="5">
        <v>4.3</v>
      </c>
      <c r="D3632" s="7">
        <v>1996</v>
      </c>
      <c r="E3632" s="7" t="str">
        <f t="shared" si="145"/>
        <v>1990s</v>
      </c>
      <c r="F3632" s="9">
        <v>32800000</v>
      </c>
      <c r="G3632" s="11">
        <v>51</v>
      </c>
      <c r="H3632" s="2" t="s">
        <v>2468</v>
      </c>
      <c r="I3632" s="2" t="s">
        <v>729</v>
      </c>
      <c r="N3632" s="11">
        <v>34896</v>
      </c>
      <c r="O3632" s="11">
        <v>118</v>
      </c>
      <c r="P3632" s="2" t="s">
        <v>18</v>
      </c>
      <c r="Q3632" s="2" t="s">
        <v>19</v>
      </c>
      <c r="R3632" s="14">
        <v>40000000</v>
      </c>
      <c r="S3632" s="9">
        <f t="shared" si="144"/>
        <v>-7200000</v>
      </c>
    </row>
    <row r="3633" spans="1:19" ht="13.2">
      <c r="A3633" s="2" t="s">
        <v>4635</v>
      </c>
      <c r="B3633" s="2" t="s">
        <v>4636</v>
      </c>
      <c r="C3633" s="5">
        <v>4.3</v>
      </c>
      <c r="D3633" s="7">
        <v>1994</v>
      </c>
      <c r="E3633" s="7" t="str">
        <f t="shared" si="145"/>
        <v>1990s</v>
      </c>
      <c r="F3633" s="9">
        <v>11784000</v>
      </c>
      <c r="G3633" s="11">
        <v>5</v>
      </c>
      <c r="H3633" s="2" t="s">
        <v>3861</v>
      </c>
      <c r="I3633" s="2" t="s">
        <v>1666</v>
      </c>
      <c r="N3633" s="11">
        <v>6701</v>
      </c>
      <c r="O3633" s="11">
        <v>26</v>
      </c>
      <c r="P3633" s="2" t="s">
        <v>18</v>
      </c>
      <c r="Q3633" s="2" t="s">
        <v>19</v>
      </c>
      <c r="R3633" s="14">
        <v>20000000</v>
      </c>
      <c r="S3633" s="9">
        <f t="shared" si="144"/>
        <v>-8216000</v>
      </c>
    </row>
    <row r="3634" spans="1:19" ht="13.2">
      <c r="A3634" s="2" t="s">
        <v>3969</v>
      </c>
      <c r="B3634" s="2" t="s">
        <v>3971</v>
      </c>
      <c r="C3634" s="5">
        <v>4.3</v>
      </c>
      <c r="D3634" s="7">
        <v>1994</v>
      </c>
      <c r="E3634" s="7" t="str">
        <f t="shared" si="145"/>
        <v>1990s</v>
      </c>
      <c r="F3634" s="9">
        <v>13829734</v>
      </c>
      <c r="G3634" s="11">
        <v>32</v>
      </c>
      <c r="H3634" s="2" t="s">
        <v>3970</v>
      </c>
      <c r="I3634" s="2" t="s">
        <v>2143</v>
      </c>
      <c r="N3634" s="11">
        <v>16194</v>
      </c>
      <c r="O3634" s="11">
        <v>79</v>
      </c>
      <c r="P3634" s="2" t="s">
        <v>18</v>
      </c>
      <c r="Q3634" s="2" t="s">
        <v>161</v>
      </c>
      <c r="R3634" s="14">
        <v>26000000</v>
      </c>
      <c r="S3634" s="9">
        <f t="shared" si="144"/>
        <v>-12170266</v>
      </c>
    </row>
    <row r="3635" spans="1:19" ht="13.2">
      <c r="A3635" s="2" t="s">
        <v>324</v>
      </c>
      <c r="B3635" s="2" t="s">
        <v>5505</v>
      </c>
      <c r="C3635" s="5">
        <v>4.3</v>
      </c>
      <c r="D3635" s="7">
        <v>2011</v>
      </c>
      <c r="E3635" s="7" t="str">
        <f t="shared" si="145"/>
        <v>2010s</v>
      </c>
      <c r="F3635" s="9">
        <v>301305</v>
      </c>
      <c r="G3635" s="11">
        <v>110</v>
      </c>
      <c r="H3635" s="2" t="s">
        <v>2579</v>
      </c>
      <c r="I3635" s="2" t="s">
        <v>5504</v>
      </c>
      <c r="N3635" s="11">
        <v>31414</v>
      </c>
      <c r="O3635" s="11">
        <v>180</v>
      </c>
      <c r="P3635" s="2" t="s">
        <v>5506</v>
      </c>
      <c r="Q3635" s="2" t="s">
        <v>19</v>
      </c>
      <c r="R3635" s="14">
        <v>13000000</v>
      </c>
      <c r="S3635" s="9">
        <f t="shared" si="144"/>
        <v>-12698695</v>
      </c>
    </row>
    <row r="3636" spans="1:19" ht="13.2">
      <c r="A3636" s="2" t="s">
        <v>795</v>
      </c>
      <c r="B3636" s="2" t="s">
        <v>1269</v>
      </c>
      <c r="C3636" s="5">
        <v>4.3</v>
      </c>
      <c r="D3636" s="7">
        <v>2010</v>
      </c>
      <c r="E3636" s="7" t="str">
        <f t="shared" si="145"/>
        <v>2010s</v>
      </c>
      <c r="F3636" s="9">
        <v>43575716</v>
      </c>
      <c r="G3636" s="11">
        <v>91</v>
      </c>
      <c r="H3636" s="2" t="s">
        <v>1268</v>
      </c>
      <c r="I3636" s="2" t="s">
        <v>352</v>
      </c>
      <c r="N3636" s="11">
        <v>10233</v>
      </c>
      <c r="O3636" s="11">
        <v>63</v>
      </c>
      <c r="P3636" s="2" t="s">
        <v>18</v>
      </c>
      <c r="Q3636" s="2" t="s">
        <v>19</v>
      </c>
      <c r="R3636" s="14">
        <v>85000000</v>
      </c>
      <c r="S3636" s="9">
        <f t="shared" si="144"/>
        <v>-41424284</v>
      </c>
    </row>
    <row r="3637" spans="1:19" ht="13.2">
      <c r="A3637" s="2" t="s">
        <v>530</v>
      </c>
      <c r="B3637" s="2" t="s">
        <v>2049</v>
      </c>
      <c r="C3637" s="5">
        <v>4.3</v>
      </c>
      <c r="D3637" s="7">
        <v>2005</v>
      </c>
      <c r="E3637" s="7" t="str">
        <f t="shared" si="145"/>
        <v>2000s</v>
      </c>
      <c r="F3637" s="9">
        <v>26082914</v>
      </c>
      <c r="G3637" s="11">
        <v>77</v>
      </c>
      <c r="H3637" s="2" t="s">
        <v>1622</v>
      </c>
      <c r="I3637" s="2" t="s">
        <v>2048</v>
      </c>
      <c r="N3637" s="11">
        <v>51349</v>
      </c>
      <c r="O3637" s="11">
        <v>213</v>
      </c>
      <c r="P3637" s="2" t="s">
        <v>18</v>
      </c>
      <c r="Q3637" s="2" t="s">
        <v>19</v>
      </c>
      <c r="R3637" s="14">
        <v>87000000</v>
      </c>
      <c r="S3637" s="9">
        <f t="shared" si="144"/>
        <v>-60917086</v>
      </c>
    </row>
    <row r="3638" spans="1:19" ht="13.2">
      <c r="A3638" s="2" t="s">
        <v>789</v>
      </c>
      <c r="B3638" s="2" t="s">
        <v>791</v>
      </c>
      <c r="C3638" s="5">
        <v>4.3</v>
      </c>
      <c r="D3638" s="7">
        <v>2015</v>
      </c>
      <c r="E3638" s="7" t="str">
        <f t="shared" si="145"/>
        <v>2010s</v>
      </c>
      <c r="F3638" s="9">
        <v>56114221</v>
      </c>
      <c r="G3638" s="11">
        <v>369</v>
      </c>
      <c r="H3638" s="2" t="s">
        <v>40</v>
      </c>
      <c r="I3638" s="2" t="s">
        <v>790</v>
      </c>
      <c r="N3638" s="11">
        <v>110486</v>
      </c>
      <c r="O3638" s="11">
        <v>695</v>
      </c>
      <c r="P3638" s="2" t="s">
        <v>18</v>
      </c>
      <c r="Q3638" s="2" t="s">
        <v>19</v>
      </c>
      <c r="R3638" s="14">
        <v>120000000</v>
      </c>
      <c r="S3638" s="9">
        <f t="shared" si="144"/>
        <v>-63885779</v>
      </c>
    </row>
    <row r="3639" spans="1:19" ht="13.2">
      <c r="A3639" s="2" t="s">
        <v>4547</v>
      </c>
      <c r="B3639" s="2" t="s">
        <v>7372</v>
      </c>
      <c r="C3639" s="5">
        <v>4.2</v>
      </c>
      <c r="D3639" s="7">
        <v>2012</v>
      </c>
      <c r="E3639" s="7" t="str">
        <f t="shared" si="145"/>
        <v>2010s</v>
      </c>
      <c r="F3639" s="9">
        <v>53245055</v>
      </c>
      <c r="G3639" s="11">
        <v>225</v>
      </c>
      <c r="H3639" s="2" t="s">
        <v>2897</v>
      </c>
      <c r="I3639" s="2" t="s">
        <v>7371</v>
      </c>
      <c r="N3639" s="11">
        <v>30570</v>
      </c>
      <c r="O3639" s="11">
        <v>290</v>
      </c>
      <c r="P3639" s="2" t="s">
        <v>18</v>
      </c>
      <c r="Q3639" s="2" t="s">
        <v>19</v>
      </c>
      <c r="R3639" s="14">
        <v>1000000</v>
      </c>
      <c r="S3639" s="9">
        <f t="shared" si="144"/>
        <v>52245055</v>
      </c>
    </row>
    <row r="3640" spans="1:19" ht="13.2">
      <c r="A3640" s="2" t="s">
        <v>872</v>
      </c>
      <c r="B3640" s="2" t="s">
        <v>3575</v>
      </c>
      <c r="C3640" s="5">
        <v>4.2</v>
      </c>
      <c r="D3640" s="7">
        <v>2009</v>
      </c>
      <c r="E3640" s="7" t="str">
        <f t="shared" si="145"/>
        <v>2000s</v>
      </c>
      <c r="F3640" s="9">
        <v>79566871</v>
      </c>
      <c r="G3640" s="11">
        <v>131</v>
      </c>
      <c r="H3640" s="2" t="s">
        <v>3574</v>
      </c>
      <c r="I3640" s="2" t="s">
        <v>3120</v>
      </c>
      <c r="N3640" s="11">
        <v>31760</v>
      </c>
      <c r="O3640" s="11">
        <v>140</v>
      </c>
      <c r="P3640" s="2" t="s">
        <v>18</v>
      </c>
      <c r="Q3640" s="2" t="s">
        <v>19</v>
      </c>
      <c r="R3640" s="14">
        <v>30000000</v>
      </c>
      <c r="S3640" s="9">
        <f t="shared" si="144"/>
        <v>49566871</v>
      </c>
    </row>
    <row r="3641" spans="1:19" ht="13.2">
      <c r="A3641" s="2" t="s">
        <v>7735</v>
      </c>
      <c r="B3641" s="2" t="s">
        <v>7737</v>
      </c>
      <c r="C3641" s="5">
        <v>4.2</v>
      </c>
      <c r="D3641" s="7">
        <v>2015</v>
      </c>
      <c r="E3641" s="7" t="str">
        <f t="shared" si="145"/>
        <v>2010s</v>
      </c>
      <c r="F3641" s="9">
        <v>22757819</v>
      </c>
      <c r="G3641" s="11">
        <v>159</v>
      </c>
      <c r="H3641" s="2" t="s">
        <v>2554</v>
      </c>
      <c r="I3641" s="2" t="s">
        <v>7736</v>
      </c>
      <c r="N3641" s="11">
        <v>13521</v>
      </c>
      <c r="O3641" s="11">
        <v>150</v>
      </c>
      <c r="P3641" s="2" t="s">
        <v>18</v>
      </c>
      <c r="Q3641" s="2" t="s">
        <v>19</v>
      </c>
      <c r="R3641" s="14">
        <v>100000</v>
      </c>
      <c r="S3641" s="9">
        <f t="shared" si="144"/>
        <v>22657819</v>
      </c>
    </row>
    <row r="3642" spans="1:19" ht="13.2">
      <c r="A3642" s="2" t="s">
        <v>6076</v>
      </c>
      <c r="B3642" s="2" t="s">
        <v>6077</v>
      </c>
      <c r="C3642" s="5">
        <v>4.2</v>
      </c>
      <c r="D3642" s="7">
        <v>2005</v>
      </c>
      <c r="E3642" s="7" t="str">
        <f t="shared" si="145"/>
        <v>2000s</v>
      </c>
      <c r="F3642" s="9">
        <v>1046166</v>
      </c>
      <c r="G3642" s="11">
        <v>41</v>
      </c>
      <c r="H3642" s="2" t="s">
        <v>2952</v>
      </c>
      <c r="I3642" s="2" t="s">
        <v>2801</v>
      </c>
      <c r="N3642" s="11">
        <v>2599</v>
      </c>
      <c r="O3642" s="11">
        <v>45</v>
      </c>
      <c r="P3642" s="2" t="s">
        <v>18</v>
      </c>
      <c r="Q3642" s="2" t="s">
        <v>431</v>
      </c>
      <c r="R3642" s="14">
        <v>9000000</v>
      </c>
      <c r="S3642" s="9">
        <f t="shared" si="144"/>
        <v>-7953834</v>
      </c>
    </row>
    <row r="3643" spans="1:19" ht="13.2">
      <c r="A3643" s="2" t="s">
        <v>2196</v>
      </c>
      <c r="B3643" s="2" t="s">
        <v>2470</v>
      </c>
      <c r="C3643" s="5">
        <v>4.2</v>
      </c>
      <c r="D3643" s="7">
        <v>2010</v>
      </c>
      <c r="E3643" s="7" t="str">
        <f t="shared" si="145"/>
        <v>2010s</v>
      </c>
      <c r="F3643" s="9">
        <v>33643461</v>
      </c>
      <c r="G3643" s="11">
        <v>98</v>
      </c>
      <c r="H3643" s="2" t="s">
        <v>1492</v>
      </c>
      <c r="I3643" s="2" t="s">
        <v>107</v>
      </c>
      <c r="N3643" s="11">
        <v>11257</v>
      </c>
      <c r="O3643" s="11">
        <v>65</v>
      </c>
      <c r="P3643" s="2" t="s">
        <v>18</v>
      </c>
      <c r="Q3643" s="2" t="s">
        <v>19</v>
      </c>
      <c r="R3643" s="14">
        <v>50000000</v>
      </c>
      <c r="S3643" s="9">
        <f t="shared" si="144"/>
        <v>-16356539</v>
      </c>
    </row>
    <row r="3644" spans="1:19" ht="13.2">
      <c r="A3644" s="2" t="s">
        <v>507</v>
      </c>
      <c r="B3644" s="2" t="s">
        <v>509</v>
      </c>
      <c r="C3644" s="5">
        <v>4.2</v>
      </c>
      <c r="D3644" s="7">
        <v>2010</v>
      </c>
      <c r="E3644" s="7" t="str">
        <f t="shared" si="145"/>
        <v>2010s</v>
      </c>
      <c r="F3644" s="9">
        <v>131564731</v>
      </c>
      <c r="G3644" s="11">
        <v>280</v>
      </c>
      <c r="H3644" s="2" t="s">
        <v>85</v>
      </c>
      <c r="I3644" s="2" t="s">
        <v>508</v>
      </c>
      <c r="N3644" s="11">
        <v>118951</v>
      </c>
      <c r="O3644" s="11">
        <v>1382</v>
      </c>
      <c r="P3644" s="2" t="s">
        <v>18</v>
      </c>
      <c r="Q3644" s="2" t="s">
        <v>19</v>
      </c>
      <c r="R3644" s="14">
        <v>150000000</v>
      </c>
      <c r="S3644" s="9">
        <f t="shared" si="144"/>
        <v>-18435269</v>
      </c>
    </row>
    <row r="3645" spans="1:19" ht="13.2">
      <c r="A3645" s="2" t="s">
        <v>2382</v>
      </c>
      <c r="B3645" s="2" t="s">
        <v>3391</v>
      </c>
      <c r="C3645" s="5">
        <v>4.2</v>
      </c>
      <c r="D3645" s="7">
        <v>2006</v>
      </c>
      <c r="E3645" s="7" t="str">
        <f t="shared" si="145"/>
        <v>2000s</v>
      </c>
      <c r="F3645" s="9">
        <v>11631245</v>
      </c>
      <c r="G3645" s="11">
        <v>63</v>
      </c>
      <c r="H3645" s="2" t="s">
        <v>3390</v>
      </c>
      <c r="I3645" s="2" t="s">
        <v>2077</v>
      </c>
      <c r="N3645" s="11">
        <v>15015</v>
      </c>
      <c r="O3645" s="11">
        <v>113</v>
      </c>
      <c r="P3645" s="2" t="s">
        <v>18</v>
      </c>
      <c r="Q3645" s="2" t="s">
        <v>19</v>
      </c>
      <c r="R3645" s="14">
        <v>35000000</v>
      </c>
      <c r="S3645" s="9">
        <f t="shared" si="144"/>
        <v>-23368755</v>
      </c>
    </row>
    <row r="3646" spans="1:19" ht="13.2">
      <c r="A3646" s="2" t="s">
        <v>3024</v>
      </c>
      <c r="B3646" s="2" t="s">
        <v>3027</v>
      </c>
      <c r="C3646" s="5">
        <v>4.2</v>
      </c>
      <c r="D3646" s="7">
        <v>1987</v>
      </c>
      <c r="E3646" s="7" t="str">
        <f t="shared" si="145"/>
        <v>1980s</v>
      </c>
      <c r="F3646" s="9">
        <v>14375181</v>
      </c>
      <c r="G3646" s="11">
        <v>49</v>
      </c>
      <c r="H3646" s="2" t="s">
        <v>3025</v>
      </c>
      <c r="I3646" s="2" t="s">
        <v>3026</v>
      </c>
      <c r="N3646" s="11">
        <v>8692</v>
      </c>
      <c r="O3646" s="11">
        <v>126</v>
      </c>
      <c r="P3646" s="2" t="s">
        <v>18</v>
      </c>
      <c r="Q3646" s="2" t="s">
        <v>19</v>
      </c>
      <c r="R3646" s="14">
        <v>51000000</v>
      </c>
      <c r="S3646" s="9">
        <f t="shared" si="144"/>
        <v>-36624819</v>
      </c>
    </row>
    <row r="3647" spans="1:19" ht="13.2">
      <c r="A3647" s="2" t="s">
        <v>947</v>
      </c>
      <c r="B3647" s="2" t="s">
        <v>1431</v>
      </c>
      <c r="C3647" s="5">
        <v>4.2</v>
      </c>
      <c r="D3647" s="7">
        <v>2005</v>
      </c>
      <c r="E3647" s="7" t="str">
        <f t="shared" si="145"/>
        <v>2000s</v>
      </c>
      <c r="F3647" s="9">
        <v>1891821</v>
      </c>
      <c r="G3647" s="11">
        <v>113</v>
      </c>
      <c r="H3647" s="2" t="s">
        <v>205</v>
      </c>
      <c r="I3647" s="2" t="s">
        <v>1052</v>
      </c>
      <c r="N3647" s="11">
        <v>16474</v>
      </c>
      <c r="O3647" s="11">
        <v>301</v>
      </c>
      <c r="P3647" s="2" t="s">
        <v>18</v>
      </c>
      <c r="Q3647" s="2" t="s">
        <v>30</v>
      </c>
      <c r="R3647" s="14">
        <v>52000000</v>
      </c>
      <c r="S3647" s="9">
        <f t="shared" si="144"/>
        <v>-50108179</v>
      </c>
    </row>
    <row r="3648" spans="1:19" ht="13.2">
      <c r="A3648" s="2" t="s">
        <v>1639</v>
      </c>
      <c r="B3648" s="2" t="s">
        <v>2255</v>
      </c>
      <c r="C3648" s="5">
        <v>4.2</v>
      </c>
      <c r="D3648" s="7">
        <v>2004</v>
      </c>
      <c r="E3648" s="7" t="str">
        <f t="shared" si="145"/>
        <v>2000s</v>
      </c>
      <c r="F3648" s="9">
        <v>6768055</v>
      </c>
      <c r="G3648" s="11">
        <v>76</v>
      </c>
      <c r="H3648" s="2" t="s">
        <v>1486</v>
      </c>
      <c r="I3648" s="2" t="s">
        <v>171</v>
      </c>
      <c r="N3648" s="11">
        <v>11148</v>
      </c>
      <c r="O3648" s="11">
        <v>229</v>
      </c>
      <c r="P3648" s="2" t="s">
        <v>18</v>
      </c>
      <c r="Q3648" s="2" t="s">
        <v>30</v>
      </c>
      <c r="R3648" s="14">
        <v>57000000</v>
      </c>
      <c r="S3648" s="9">
        <f t="shared" si="144"/>
        <v>-50231945</v>
      </c>
    </row>
    <row r="3649" spans="1:19" ht="13.2">
      <c r="A3649" s="2" t="s">
        <v>1066</v>
      </c>
      <c r="B3649" s="2" t="s">
        <v>1715</v>
      </c>
      <c r="C3649" s="5">
        <v>4.2</v>
      </c>
      <c r="D3649" s="7">
        <v>2014</v>
      </c>
      <c r="E3649" s="7" t="str">
        <f t="shared" si="145"/>
        <v>2010s</v>
      </c>
      <c r="F3649" s="9">
        <v>18821279</v>
      </c>
      <c r="G3649" s="11">
        <v>156</v>
      </c>
      <c r="H3649" s="2" t="s">
        <v>22</v>
      </c>
      <c r="I3649" s="2" t="s">
        <v>1714</v>
      </c>
      <c r="N3649" s="11">
        <v>44891</v>
      </c>
      <c r="O3649" s="11">
        <v>202</v>
      </c>
      <c r="P3649" s="2" t="s">
        <v>18</v>
      </c>
      <c r="Q3649" s="2" t="s">
        <v>19</v>
      </c>
      <c r="R3649" s="14">
        <v>70000000</v>
      </c>
      <c r="S3649" s="9">
        <f t="shared" si="144"/>
        <v>-51178721</v>
      </c>
    </row>
    <row r="3650" spans="1:19" ht="13.2">
      <c r="A3650" s="2" t="s">
        <v>1705</v>
      </c>
      <c r="B3650" s="2" t="s">
        <v>1708</v>
      </c>
      <c r="C3650" s="5">
        <v>4.2</v>
      </c>
      <c r="D3650" s="7">
        <v>2006</v>
      </c>
      <c r="E3650" s="7" t="str">
        <f t="shared" si="145"/>
        <v>2000s</v>
      </c>
      <c r="F3650" s="9">
        <v>5851188</v>
      </c>
      <c r="G3650" s="11">
        <v>159</v>
      </c>
      <c r="H3650" s="2" t="s">
        <v>1137</v>
      </c>
      <c r="I3650" s="2" t="s">
        <v>1707</v>
      </c>
      <c r="N3650" s="11">
        <v>31124</v>
      </c>
      <c r="O3650" s="11">
        <v>313</v>
      </c>
      <c r="P3650" s="2" t="s">
        <v>18</v>
      </c>
      <c r="Q3650" s="2" t="s">
        <v>30</v>
      </c>
      <c r="R3650" s="14">
        <v>70000000</v>
      </c>
      <c r="S3650" s="9">
        <f t="shared" ref="S3650:S3713" si="146">F3650-R3650</f>
        <v>-64148812</v>
      </c>
    </row>
    <row r="3651" spans="1:19" ht="13.2">
      <c r="A3651" s="2" t="s">
        <v>2842</v>
      </c>
      <c r="B3651" s="2" t="s">
        <v>2843</v>
      </c>
      <c r="C3651" s="5">
        <v>4.0999999999999996</v>
      </c>
      <c r="D3651" s="7">
        <v>2015</v>
      </c>
      <c r="E3651" s="7" t="str">
        <f t="shared" ref="E3651:E3714" si="147">LEFT(D3651,3)&amp;"0s"</f>
        <v>2010s</v>
      </c>
      <c r="F3651" s="9">
        <v>166147885</v>
      </c>
      <c r="G3651" s="11">
        <v>362</v>
      </c>
      <c r="H3651" s="2" t="s">
        <v>128</v>
      </c>
      <c r="I3651" s="2" t="s">
        <v>745</v>
      </c>
      <c r="N3651" s="11">
        <v>220020</v>
      </c>
      <c r="O3651" s="11">
        <v>1360</v>
      </c>
      <c r="P3651" s="2" t="s">
        <v>18</v>
      </c>
      <c r="Q3651" s="2" t="s">
        <v>19</v>
      </c>
      <c r="R3651" s="14">
        <v>40000000</v>
      </c>
      <c r="S3651" s="9">
        <f t="shared" si="146"/>
        <v>126147885</v>
      </c>
    </row>
    <row r="3652" spans="1:19" ht="13.2">
      <c r="A3652" s="2" t="s">
        <v>2292</v>
      </c>
      <c r="B3652" s="2" t="s">
        <v>2844</v>
      </c>
      <c r="C3652" s="5">
        <v>4.0999999999999996</v>
      </c>
      <c r="D3652" s="7">
        <v>2003</v>
      </c>
      <c r="E3652" s="7" t="str">
        <f t="shared" si="147"/>
        <v>2000s</v>
      </c>
      <c r="F3652" s="9">
        <v>111760631</v>
      </c>
      <c r="G3652" s="11">
        <v>93</v>
      </c>
      <c r="H3652" s="2" t="s">
        <v>1486</v>
      </c>
      <c r="I3652" s="2" t="s">
        <v>930</v>
      </c>
      <c r="N3652" s="11">
        <v>40227</v>
      </c>
      <c r="O3652" s="11">
        <v>188</v>
      </c>
      <c r="P3652" s="2" t="s">
        <v>18</v>
      </c>
      <c r="Q3652" s="2" t="s">
        <v>19</v>
      </c>
      <c r="R3652" s="14">
        <v>38000000</v>
      </c>
      <c r="S3652" s="9">
        <f t="shared" si="146"/>
        <v>73760631</v>
      </c>
    </row>
    <row r="3653" spans="1:19" ht="13.2">
      <c r="A3653" s="2" t="s">
        <v>4035</v>
      </c>
      <c r="B3653" s="2" t="s">
        <v>4752</v>
      </c>
      <c r="C3653" s="5">
        <v>4.0999999999999996</v>
      </c>
      <c r="D3653" s="7">
        <v>2009</v>
      </c>
      <c r="E3653" s="7" t="str">
        <f t="shared" si="147"/>
        <v>2000s</v>
      </c>
      <c r="F3653" s="9">
        <v>51697449</v>
      </c>
      <c r="G3653" s="11">
        <v>36</v>
      </c>
      <c r="H3653" s="2" t="s">
        <v>1278</v>
      </c>
      <c r="I3653" s="2" t="s">
        <v>4751</v>
      </c>
      <c r="N3653" s="11">
        <v>8346</v>
      </c>
      <c r="O3653" s="11">
        <v>59</v>
      </c>
      <c r="P3653" s="2" t="s">
        <v>18</v>
      </c>
      <c r="Q3653" s="2" t="s">
        <v>19</v>
      </c>
      <c r="R3653" s="14">
        <v>13000000</v>
      </c>
      <c r="S3653" s="9">
        <f t="shared" si="146"/>
        <v>38697449</v>
      </c>
    </row>
    <row r="3654" spans="1:19" ht="13.2">
      <c r="A3654" s="2" t="s">
        <v>3019</v>
      </c>
      <c r="B3654" s="2" t="s">
        <v>4477</v>
      </c>
      <c r="C3654" s="5">
        <v>4.0999999999999996</v>
      </c>
      <c r="D3654" s="7">
        <v>2005</v>
      </c>
      <c r="E3654" s="7" t="str">
        <f t="shared" si="147"/>
        <v>2000s</v>
      </c>
      <c r="F3654" s="9">
        <v>46363118</v>
      </c>
      <c r="G3654" s="11">
        <v>140</v>
      </c>
      <c r="H3654" s="2" t="s">
        <v>2789</v>
      </c>
      <c r="I3654" s="2" t="s">
        <v>4476</v>
      </c>
      <c r="N3654" s="11">
        <v>25960</v>
      </c>
      <c r="O3654" s="11">
        <v>389</v>
      </c>
      <c r="P3654" s="2" t="s">
        <v>18</v>
      </c>
      <c r="Q3654" s="2" t="s">
        <v>19</v>
      </c>
      <c r="R3654" s="14">
        <v>20000000</v>
      </c>
      <c r="S3654" s="9">
        <f t="shared" si="146"/>
        <v>26363118</v>
      </c>
    </row>
    <row r="3655" spans="1:19" ht="13.2">
      <c r="A3655" s="2" t="s">
        <v>1485</v>
      </c>
      <c r="B3655" s="2" t="s">
        <v>1487</v>
      </c>
      <c r="C3655" s="5">
        <v>4.0999999999999996</v>
      </c>
      <c r="D3655" s="7">
        <v>1999</v>
      </c>
      <c r="E3655" s="7" t="str">
        <f t="shared" si="147"/>
        <v>1990s</v>
      </c>
      <c r="F3655" s="9">
        <v>97360069</v>
      </c>
      <c r="G3655" s="11">
        <v>70</v>
      </c>
      <c r="H3655" s="2" t="s">
        <v>1486</v>
      </c>
      <c r="I3655" s="2" t="s">
        <v>502</v>
      </c>
      <c r="N3655" s="11">
        <v>36491</v>
      </c>
      <c r="O3655" s="11">
        <v>231</v>
      </c>
      <c r="P3655" s="2" t="s">
        <v>18</v>
      </c>
      <c r="Q3655" s="2" t="s">
        <v>19</v>
      </c>
      <c r="R3655" s="14">
        <v>75000000</v>
      </c>
      <c r="S3655" s="9">
        <f t="shared" si="146"/>
        <v>22360069</v>
      </c>
    </row>
    <row r="3656" spans="1:19" ht="13.2">
      <c r="A3656" s="2" t="s">
        <v>5875</v>
      </c>
      <c r="B3656" s="2" t="s">
        <v>5877</v>
      </c>
      <c r="C3656" s="5">
        <v>4.0999999999999996</v>
      </c>
      <c r="D3656" s="7">
        <v>2013</v>
      </c>
      <c r="E3656" s="7" t="str">
        <f t="shared" si="147"/>
        <v>2010s</v>
      </c>
      <c r="F3656" s="9">
        <v>28873374</v>
      </c>
      <c r="G3656" s="11">
        <v>83</v>
      </c>
      <c r="H3656" s="2" t="s">
        <v>1941</v>
      </c>
      <c r="I3656" s="2" t="s">
        <v>5876</v>
      </c>
      <c r="N3656" s="11">
        <v>22161</v>
      </c>
      <c r="O3656" s="11">
        <v>68</v>
      </c>
      <c r="P3656" s="2" t="s">
        <v>18</v>
      </c>
      <c r="Q3656" s="2" t="s">
        <v>19</v>
      </c>
      <c r="R3656" s="14">
        <v>10000000</v>
      </c>
      <c r="S3656" s="9">
        <f t="shared" si="146"/>
        <v>18873374</v>
      </c>
    </row>
    <row r="3657" spans="1:19" ht="13.2">
      <c r="A3657" s="2" t="s">
        <v>5160</v>
      </c>
      <c r="B3657" s="2" t="s">
        <v>5162</v>
      </c>
      <c r="C3657" s="5">
        <v>4.0999999999999996</v>
      </c>
      <c r="D3657" s="7">
        <v>2002</v>
      </c>
      <c r="E3657" s="7" t="str">
        <f t="shared" si="147"/>
        <v>2000s</v>
      </c>
      <c r="F3657" s="9">
        <v>30259652</v>
      </c>
      <c r="G3657" s="11">
        <v>151</v>
      </c>
      <c r="H3657" s="2" t="s">
        <v>5161</v>
      </c>
      <c r="I3657" s="2" t="s">
        <v>904</v>
      </c>
      <c r="N3657" s="11">
        <v>26905</v>
      </c>
      <c r="O3657" s="11">
        <v>614</v>
      </c>
      <c r="P3657" s="2" t="s">
        <v>18</v>
      </c>
      <c r="Q3657" s="2" t="s">
        <v>19</v>
      </c>
      <c r="R3657" s="14">
        <v>15000000</v>
      </c>
      <c r="S3657" s="9">
        <f t="shared" si="146"/>
        <v>15259652</v>
      </c>
    </row>
    <row r="3658" spans="1:19" ht="13.2">
      <c r="A3658" s="2" t="s">
        <v>5200</v>
      </c>
      <c r="B3658" s="2" t="s">
        <v>5201</v>
      </c>
      <c r="C3658" s="5">
        <v>4.0999999999999996</v>
      </c>
      <c r="D3658" s="7">
        <v>2000</v>
      </c>
      <c r="E3658" s="7" t="str">
        <f t="shared" si="147"/>
        <v>2000s</v>
      </c>
      <c r="F3658" s="9">
        <v>21468807</v>
      </c>
      <c r="G3658" s="11">
        <v>108</v>
      </c>
      <c r="H3658" s="2" t="s">
        <v>1482</v>
      </c>
      <c r="I3658" s="2" t="s">
        <v>1502</v>
      </c>
      <c r="N3658" s="11">
        <v>13048</v>
      </c>
      <c r="O3658" s="11">
        <v>227</v>
      </c>
      <c r="P3658" s="2" t="s">
        <v>18</v>
      </c>
      <c r="Q3658" s="2" t="s">
        <v>19</v>
      </c>
      <c r="R3658" s="14">
        <v>14000000</v>
      </c>
      <c r="S3658" s="9">
        <f t="shared" si="146"/>
        <v>7468807</v>
      </c>
    </row>
    <row r="3659" spans="1:19" ht="13.2">
      <c r="A3659" s="2" t="s">
        <v>7763</v>
      </c>
      <c r="B3659" s="2" t="s">
        <v>7765</v>
      </c>
      <c r="C3659" s="5">
        <v>4.0999999999999996</v>
      </c>
      <c r="D3659" s="7">
        <v>2007</v>
      </c>
      <c r="E3659" s="7" t="str">
        <f t="shared" si="147"/>
        <v>2000s</v>
      </c>
      <c r="F3659" s="9">
        <v>243768</v>
      </c>
      <c r="G3659" s="11">
        <v>3</v>
      </c>
      <c r="H3659" s="2" t="s">
        <v>5869</v>
      </c>
      <c r="I3659" s="2" t="s">
        <v>7764</v>
      </c>
      <c r="N3659" s="11">
        <v>143</v>
      </c>
      <c r="O3659" s="11">
        <v>9</v>
      </c>
      <c r="P3659" s="2" t="s">
        <v>18</v>
      </c>
      <c r="Q3659" s="2" t="s">
        <v>19</v>
      </c>
      <c r="R3659" s="14">
        <v>30000</v>
      </c>
      <c r="S3659" s="9">
        <f t="shared" si="146"/>
        <v>213768</v>
      </c>
    </row>
    <row r="3660" spans="1:19" ht="13.2">
      <c r="A3660" s="2" t="s">
        <v>4360</v>
      </c>
      <c r="B3660" s="2" t="s">
        <v>7442</v>
      </c>
      <c r="C3660" s="5">
        <v>4.0999999999999996</v>
      </c>
      <c r="D3660" s="7">
        <v>2006</v>
      </c>
      <c r="E3660" s="7" t="str">
        <f t="shared" si="147"/>
        <v>2000s</v>
      </c>
      <c r="F3660" s="9">
        <v>721</v>
      </c>
      <c r="G3660" s="11">
        <v>8</v>
      </c>
      <c r="H3660" s="2" t="s">
        <v>436</v>
      </c>
      <c r="I3660" s="2" t="s">
        <v>1865</v>
      </c>
      <c r="N3660" s="11">
        <v>783</v>
      </c>
      <c r="O3660" s="11">
        <v>12</v>
      </c>
      <c r="P3660" s="2" t="s">
        <v>18</v>
      </c>
      <c r="Q3660" s="2" t="s">
        <v>431</v>
      </c>
      <c r="R3660" s="14">
        <v>1000000</v>
      </c>
      <c r="S3660" s="9">
        <f t="shared" si="146"/>
        <v>-999279</v>
      </c>
    </row>
    <row r="3661" spans="1:19" ht="13.2">
      <c r="A3661" s="2" t="s">
        <v>4200</v>
      </c>
      <c r="B3661" s="2" t="s">
        <v>4201</v>
      </c>
      <c r="C3661" s="5">
        <v>4.0999999999999996</v>
      </c>
      <c r="D3661" s="7">
        <v>2005</v>
      </c>
      <c r="E3661" s="7" t="str">
        <f t="shared" si="147"/>
        <v>2000s</v>
      </c>
      <c r="F3661" s="9">
        <v>4006906</v>
      </c>
      <c r="G3661" s="11">
        <v>23</v>
      </c>
      <c r="H3661" s="2" t="s">
        <v>555</v>
      </c>
      <c r="I3661" s="2" t="s">
        <v>3875</v>
      </c>
      <c r="N3661" s="11">
        <v>3229</v>
      </c>
      <c r="O3661" s="11">
        <v>20</v>
      </c>
      <c r="P3661" s="2" t="s">
        <v>18</v>
      </c>
      <c r="Q3661" s="2" t="s">
        <v>19</v>
      </c>
      <c r="R3661" s="14">
        <v>15000000</v>
      </c>
      <c r="S3661" s="9">
        <f t="shared" si="146"/>
        <v>-10993094</v>
      </c>
    </row>
    <row r="3662" spans="1:19" ht="13.2">
      <c r="A3662" s="2" t="s">
        <v>5925</v>
      </c>
      <c r="B3662" s="2" t="s">
        <v>5926</v>
      </c>
      <c r="C3662" s="5">
        <v>4.0999999999999996</v>
      </c>
      <c r="D3662" s="7">
        <v>2001</v>
      </c>
      <c r="E3662" s="7" t="str">
        <f t="shared" si="147"/>
        <v>2000s</v>
      </c>
      <c r="F3662" s="9">
        <v>4356743</v>
      </c>
      <c r="G3662" s="11">
        <v>46</v>
      </c>
      <c r="H3662" s="2" t="s">
        <v>1359</v>
      </c>
      <c r="I3662" s="2" t="s">
        <v>1480</v>
      </c>
      <c r="N3662" s="11">
        <v>3662</v>
      </c>
      <c r="O3662" s="11">
        <v>79</v>
      </c>
      <c r="P3662" s="2" t="s">
        <v>18</v>
      </c>
      <c r="Q3662" s="2" t="s">
        <v>19</v>
      </c>
      <c r="R3662" s="14">
        <v>16000000</v>
      </c>
      <c r="S3662" s="9">
        <f t="shared" si="146"/>
        <v>-11643257</v>
      </c>
    </row>
    <row r="3663" spans="1:19" ht="13.2">
      <c r="A3663" s="2" t="s">
        <v>4987</v>
      </c>
      <c r="B3663" s="2" t="s">
        <v>4989</v>
      </c>
      <c r="C3663" s="5">
        <v>4.0999999999999996</v>
      </c>
      <c r="D3663" s="7">
        <v>2012</v>
      </c>
      <c r="E3663" s="7" t="str">
        <f t="shared" si="147"/>
        <v>2010s</v>
      </c>
      <c r="F3663" s="9">
        <v>4930798</v>
      </c>
      <c r="G3663" s="11">
        <v>145</v>
      </c>
      <c r="H3663" s="2" t="s">
        <v>2554</v>
      </c>
      <c r="I3663" s="2" t="s">
        <v>4988</v>
      </c>
      <c r="N3663" s="11">
        <v>16268</v>
      </c>
      <c r="O3663" s="11">
        <v>108</v>
      </c>
      <c r="P3663" s="2" t="s">
        <v>18</v>
      </c>
      <c r="Q3663" s="2" t="s">
        <v>19</v>
      </c>
      <c r="R3663" s="14">
        <v>17000000</v>
      </c>
      <c r="S3663" s="9">
        <f t="shared" si="146"/>
        <v>-12069202</v>
      </c>
    </row>
    <row r="3664" spans="1:19" ht="13.2">
      <c r="A3664" s="2" t="s">
        <v>3056</v>
      </c>
      <c r="B3664" s="2" t="s">
        <v>3057</v>
      </c>
      <c r="C3664" s="5">
        <v>4.0999999999999996</v>
      </c>
      <c r="D3664" s="7">
        <v>1999</v>
      </c>
      <c r="E3664" s="7" t="str">
        <f t="shared" si="147"/>
        <v>1990s</v>
      </c>
      <c r="F3664" s="9">
        <v>10431220</v>
      </c>
      <c r="G3664" s="11">
        <v>75</v>
      </c>
      <c r="H3664" s="2" t="s">
        <v>365</v>
      </c>
      <c r="I3664" s="2" t="s">
        <v>2908</v>
      </c>
      <c r="N3664" s="11">
        <v>24216</v>
      </c>
      <c r="O3664" s="11">
        <v>162</v>
      </c>
      <c r="P3664" s="2" t="s">
        <v>18</v>
      </c>
      <c r="Q3664" s="2" t="s">
        <v>19</v>
      </c>
      <c r="R3664" s="14">
        <v>24000000</v>
      </c>
      <c r="S3664" s="9">
        <f t="shared" si="146"/>
        <v>-13568780</v>
      </c>
    </row>
    <row r="3665" spans="1:19" ht="13.2">
      <c r="A3665" s="2" t="s">
        <v>4360</v>
      </c>
      <c r="B3665" s="2" t="s">
        <v>4361</v>
      </c>
      <c r="C3665" s="5">
        <v>4.0999999999999996</v>
      </c>
      <c r="D3665" s="7">
        <v>2001</v>
      </c>
      <c r="E3665" s="7" t="str">
        <f t="shared" si="147"/>
        <v>2000s</v>
      </c>
      <c r="F3665" s="9">
        <v>5974653</v>
      </c>
      <c r="G3665" s="11">
        <v>18</v>
      </c>
      <c r="H3665" s="2" t="s">
        <v>158</v>
      </c>
      <c r="I3665" s="2" t="s">
        <v>1474</v>
      </c>
      <c r="N3665" s="11">
        <v>2253</v>
      </c>
      <c r="O3665" s="11">
        <v>111</v>
      </c>
      <c r="P3665" s="2" t="s">
        <v>18</v>
      </c>
      <c r="Q3665" s="2" t="s">
        <v>19</v>
      </c>
      <c r="R3665" s="14">
        <v>22000000</v>
      </c>
      <c r="S3665" s="9">
        <f t="shared" si="146"/>
        <v>-16025347</v>
      </c>
    </row>
    <row r="3666" spans="1:19" ht="13.2">
      <c r="A3666" s="2" t="s">
        <v>3736</v>
      </c>
      <c r="B3666" s="2" t="s">
        <v>3737</v>
      </c>
      <c r="C3666" s="5">
        <v>4.0999999999999996</v>
      </c>
      <c r="D3666" s="7">
        <v>1999</v>
      </c>
      <c r="E3666" s="7" t="str">
        <f t="shared" si="147"/>
        <v>1990s</v>
      </c>
      <c r="F3666" s="9">
        <v>11576087</v>
      </c>
      <c r="G3666" s="11">
        <v>85</v>
      </c>
      <c r="H3666" s="2" t="s">
        <v>40</v>
      </c>
      <c r="I3666" s="2" t="s">
        <v>1939</v>
      </c>
      <c r="N3666" s="11">
        <v>14747</v>
      </c>
      <c r="O3666" s="11">
        <v>338</v>
      </c>
      <c r="P3666" s="2" t="s">
        <v>18</v>
      </c>
      <c r="Q3666" s="2" t="s">
        <v>19</v>
      </c>
      <c r="R3666" s="14">
        <v>30000000</v>
      </c>
      <c r="S3666" s="9">
        <f t="shared" si="146"/>
        <v>-18423913</v>
      </c>
    </row>
    <row r="3667" spans="1:19" ht="13.2">
      <c r="A3667" s="2" t="s">
        <v>4194</v>
      </c>
      <c r="B3667" s="2" t="s">
        <v>4195</v>
      </c>
      <c r="C3667" s="5">
        <v>4.0999999999999996</v>
      </c>
      <c r="D3667" s="7">
        <v>2005</v>
      </c>
      <c r="E3667" s="7" t="str">
        <f t="shared" si="147"/>
        <v>2000s</v>
      </c>
      <c r="F3667" s="9">
        <v>5654777</v>
      </c>
      <c r="G3667" s="11">
        <v>31</v>
      </c>
      <c r="H3667" s="2" t="s">
        <v>1724</v>
      </c>
      <c r="I3667" s="2" t="s">
        <v>1604</v>
      </c>
      <c r="N3667" s="11">
        <v>4875</v>
      </c>
      <c r="O3667" s="11">
        <v>26</v>
      </c>
      <c r="P3667" s="2" t="s">
        <v>18</v>
      </c>
      <c r="Q3667" s="2" t="s">
        <v>19</v>
      </c>
      <c r="R3667" s="14">
        <v>25000000</v>
      </c>
      <c r="S3667" s="9">
        <f t="shared" si="146"/>
        <v>-19345223</v>
      </c>
    </row>
    <row r="3668" spans="1:19" ht="13.2">
      <c r="A3668" s="2" t="s">
        <v>1453</v>
      </c>
      <c r="B3668" s="2" t="s">
        <v>1454</v>
      </c>
      <c r="C3668" s="5">
        <v>4.0999999999999996</v>
      </c>
      <c r="D3668" s="7">
        <v>2000</v>
      </c>
      <c r="E3668" s="7" t="str">
        <f t="shared" si="147"/>
        <v>2000s</v>
      </c>
      <c r="F3668" s="9">
        <v>26000610</v>
      </c>
      <c r="G3668" s="11">
        <v>49</v>
      </c>
      <c r="H3668" s="2" t="s">
        <v>164</v>
      </c>
      <c r="I3668" s="2" t="s">
        <v>910</v>
      </c>
      <c r="N3668" s="11">
        <v>16611</v>
      </c>
      <c r="O3668" s="11">
        <v>197</v>
      </c>
      <c r="P3668" s="2" t="s">
        <v>18</v>
      </c>
      <c r="Q3668" s="2" t="s">
        <v>19</v>
      </c>
      <c r="R3668" s="14">
        <v>76000000</v>
      </c>
      <c r="S3668" s="9">
        <f t="shared" si="146"/>
        <v>-49999390</v>
      </c>
    </row>
    <row r="3669" spans="1:19" ht="13.2">
      <c r="A3669" s="2" t="s">
        <v>5181</v>
      </c>
      <c r="B3669" s="2" t="s">
        <v>5184</v>
      </c>
      <c r="C3669" s="5">
        <v>4</v>
      </c>
      <c r="D3669" s="7">
        <v>2000</v>
      </c>
      <c r="E3669" s="7" t="str">
        <f t="shared" si="147"/>
        <v>2000s</v>
      </c>
      <c r="F3669" s="9">
        <v>26421314</v>
      </c>
      <c r="G3669" s="11">
        <v>160</v>
      </c>
      <c r="H3669" s="2" t="s">
        <v>5182</v>
      </c>
      <c r="I3669" s="2" t="s">
        <v>5183</v>
      </c>
      <c r="N3669" s="11">
        <v>28964</v>
      </c>
      <c r="O3669" s="11">
        <v>457</v>
      </c>
      <c r="P3669" s="2" t="s">
        <v>18</v>
      </c>
      <c r="Q3669" s="2" t="s">
        <v>19</v>
      </c>
      <c r="R3669" s="14">
        <v>15000000</v>
      </c>
      <c r="S3669" s="9">
        <f t="shared" si="146"/>
        <v>11421314</v>
      </c>
    </row>
    <row r="3670" spans="1:19" ht="13.2">
      <c r="A3670" s="2" t="s">
        <v>6746</v>
      </c>
      <c r="B3670" s="2" t="s">
        <v>6747</v>
      </c>
      <c r="C3670" s="5">
        <v>4</v>
      </c>
      <c r="D3670" s="7">
        <v>2013</v>
      </c>
      <c r="E3670" s="7" t="str">
        <f t="shared" si="147"/>
        <v>2010s</v>
      </c>
      <c r="F3670" s="9">
        <v>15152879</v>
      </c>
      <c r="G3670" s="11">
        <v>161</v>
      </c>
      <c r="H3670" s="2" t="s">
        <v>2083</v>
      </c>
      <c r="I3670" s="2" t="s">
        <v>2476</v>
      </c>
      <c r="N3670" s="11">
        <v>13506</v>
      </c>
      <c r="O3670" s="11">
        <v>68</v>
      </c>
      <c r="P3670" s="2" t="s">
        <v>18</v>
      </c>
      <c r="Q3670" s="2" t="s">
        <v>771</v>
      </c>
      <c r="R3670" s="14">
        <v>5000000</v>
      </c>
      <c r="S3670" s="9">
        <f t="shared" si="146"/>
        <v>10152879</v>
      </c>
    </row>
    <row r="3671" spans="1:19" ht="13.2">
      <c r="A3671" s="2" t="s">
        <v>6262</v>
      </c>
      <c r="B3671" s="2" t="s">
        <v>6263</v>
      </c>
      <c r="C3671" s="5">
        <v>4</v>
      </c>
      <c r="D3671" s="7">
        <v>2014</v>
      </c>
      <c r="E3671" s="7" t="str">
        <f t="shared" si="147"/>
        <v>2010s</v>
      </c>
      <c r="F3671" s="9">
        <v>15818967</v>
      </c>
      <c r="G3671" s="11">
        <v>137</v>
      </c>
      <c r="H3671" s="2" t="s">
        <v>2379</v>
      </c>
      <c r="I3671" s="2" t="s">
        <v>3595</v>
      </c>
      <c r="N3671" s="11">
        <v>13913</v>
      </c>
      <c r="O3671" s="11">
        <v>120</v>
      </c>
      <c r="P3671" s="2" t="s">
        <v>18</v>
      </c>
      <c r="Q3671" s="2" t="s">
        <v>19</v>
      </c>
      <c r="R3671" s="14">
        <v>7000000</v>
      </c>
      <c r="S3671" s="9">
        <f t="shared" si="146"/>
        <v>8818967</v>
      </c>
    </row>
    <row r="3672" spans="1:19" ht="13.2">
      <c r="A3672" s="2" t="s">
        <v>6751</v>
      </c>
      <c r="B3672" s="2" t="s">
        <v>6753</v>
      </c>
      <c r="C3672" s="5">
        <v>4</v>
      </c>
      <c r="D3672" s="7">
        <v>2000</v>
      </c>
      <c r="E3672" s="7" t="str">
        <f t="shared" si="147"/>
        <v>2000s</v>
      </c>
      <c r="F3672" s="9">
        <v>9821335</v>
      </c>
      <c r="G3672" s="11">
        <v>22</v>
      </c>
      <c r="H3672" s="2" t="s">
        <v>869</v>
      </c>
      <c r="I3672" s="2" t="s">
        <v>2519</v>
      </c>
      <c r="N3672" s="11">
        <v>1415</v>
      </c>
      <c r="O3672" s="11">
        <v>10</v>
      </c>
      <c r="P3672" s="2" t="s">
        <v>18</v>
      </c>
      <c r="Q3672" s="2" t="s">
        <v>19</v>
      </c>
      <c r="R3672" s="14">
        <v>6000000</v>
      </c>
      <c r="S3672" s="9">
        <f t="shared" si="146"/>
        <v>3821335</v>
      </c>
    </row>
    <row r="3673" spans="1:19" ht="13.2">
      <c r="A3673" s="2" t="s">
        <v>2672</v>
      </c>
      <c r="B3673" s="2" t="s">
        <v>4161</v>
      </c>
      <c r="C3673" s="5">
        <v>4</v>
      </c>
      <c r="D3673" s="7">
        <v>2011</v>
      </c>
      <c r="E3673" s="7" t="str">
        <f t="shared" si="147"/>
        <v>2010s</v>
      </c>
      <c r="F3673" s="9">
        <v>18860403</v>
      </c>
      <c r="G3673" s="11">
        <v>231</v>
      </c>
      <c r="H3673" s="2" t="s">
        <v>2554</v>
      </c>
      <c r="I3673" s="2" t="s">
        <v>109</v>
      </c>
      <c r="N3673" s="11">
        <v>20823</v>
      </c>
      <c r="O3673" s="11">
        <v>130</v>
      </c>
      <c r="P3673" s="2" t="s">
        <v>18</v>
      </c>
      <c r="Q3673" s="2" t="s">
        <v>19</v>
      </c>
      <c r="R3673" s="14">
        <v>25000000</v>
      </c>
      <c r="S3673" s="9">
        <f t="shared" si="146"/>
        <v>-6139597</v>
      </c>
    </row>
    <row r="3674" spans="1:19" ht="13.2">
      <c r="A3674" s="2" t="s">
        <v>4595</v>
      </c>
      <c r="B3674" s="2" t="s">
        <v>4597</v>
      </c>
      <c r="C3674" s="5">
        <v>4</v>
      </c>
      <c r="D3674" s="7">
        <v>2002</v>
      </c>
      <c r="E3674" s="7" t="str">
        <f t="shared" si="147"/>
        <v>2000s</v>
      </c>
      <c r="F3674" s="9">
        <v>16988996</v>
      </c>
      <c r="G3674" s="11">
        <v>43</v>
      </c>
      <c r="H3674" s="2" t="s">
        <v>4596</v>
      </c>
      <c r="I3674" s="2" t="s">
        <v>1123</v>
      </c>
      <c r="N3674" s="11">
        <v>3875</v>
      </c>
      <c r="O3674" s="11">
        <v>75</v>
      </c>
      <c r="P3674" s="2" t="s">
        <v>18</v>
      </c>
      <c r="Q3674" s="2" t="s">
        <v>19</v>
      </c>
      <c r="R3674" s="14">
        <v>35000000</v>
      </c>
      <c r="S3674" s="9">
        <f t="shared" si="146"/>
        <v>-18011004</v>
      </c>
    </row>
    <row r="3675" spans="1:19" ht="13.2">
      <c r="A3675" s="2" t="s">
        <v>3010</v>
      </c>
      <c r="B3675" s="2" t="s">
        <v>3012</v>
      </c>
      <c r="C3675" s="5">
        <v>4</v>
      </c>
      <c r="D3675" s="7">
        <v>2004</v>
      </c>
      <c r="E3675" s="7" t="str">
        <f t="shared" si="147"/>
        <v>2000s</v>
      </c>
      <c r="F3675" s="9">
        <v>21176322</v>
      </c>
      <c r="G3675" s="11">
        <v>86</v>
      </c>
      <c r="H3675" s="2" t="s">
        <v>913</v>
      </c>
      <c r="I3675" s="2" t="s">
        <v>3011</v>
      </c>
      <c r="N3675" s="11">
        <v>23747</v>
      </c>
      <c r="O3675" s="11">
        <v>207</v>
      </c>
      <c r="P3675" s="2" t="s">
        <v>18</v>
      </c>
      <c r="Q3675" s="2" t="s">
        <v>19</v>
      </c>
      <c r="R3675" s="14">
        <v>40000000</v>
      </c>
      <c r="S3675" s="9">
        <f t="shared" si="146"/>
        <v>-18823678</v>
      </c>
    </row>
    <row r="3676" spans="1:19" ht="13.2">
      <c r="A3676" s="2" t="s">
        <v>2800</v>
      </c>
      <c r="B3676" s="2" t="s">
        <v>2802</v>
      </c>
      <c r="C3676" s="5">
        <v>4</v>
      </c>
      <c r="D3676" s="7">
        <v>1993</v>
      </c>
      <c r="E3676" s="7" t="str">
        <f t="shared" si="147"/>
        <v>1990s</v>
      </c>
      <c r="F3676" s="9">
        <v>20915465</v>
      </c>
      <c r="G3676" s="11">
        <v>36</v>
      </c>
      <c r="H3676" s="2" t="s">
        <v>2695</v>
      </c>
      <c r="I3676" s="2" t="s">
        <v>1219</v>
      </c>
      <c r="N3676" s="11">
        <v>38203</v>
      </c>
      <c r="O3676" s="11">
        <v>290</v>
      </c>
      <c r="P3676" s="2" t="s">
        <v>18</v>
      </c>
      <c r="Q3676" s="2" t="s">
        <v>30</v>
      </c>
      <c r="R3676" s="14">
        <v>42000000</v>
      </c>
      <c r="S3676" s="9">
        <f t="shared" si="146"/>
        <v>-21084535</v>
      </c>
    </row>
    <row r="3677" spans="1:19" ht="13.2">
      <c r="A3677" s="2" t="s">
        <v>4523</v>
      </c>
      <c r="B3677" s="2" t="s">
        <v>4814</v>
      </c>
      <c r="C3677" s="5">
        <v>3.9</v>
      </c>
      <c r="D3677" s="7">
        <v>2008</v>
      </c>
      <c r="E3677" s="7" t="str">
        <f t="shared" si="147"/>
        <v>2000s</v>
      </c>
      <c r="F3677" s="9">
        <v>43818159</v>
      </c>
      <c r="G3677" s="11">
        <v>146</v>
      </c>
      <c r="H3677" s="2" t="s">
        <v>2379</v>
      </c>
      <c r="I3677" s="2" t="s">
        <v>592</v>
      </c>
      <c r="N3677" s="11">
        <v>27664</v>
      </c>
      <c r="O3677" s="11">
        <v>260</v>
      </c>
      <c r="P3677" s="2" t="s">
        <v>18</v>
      </c>
      <c r="Q3677" s="2" t="s">
        <v>19</v>
      </c>
      <c r="R3677" s="14">
        <v>20000000</v>
      </c>
      <c r="S3677" s="9">
        <f t="shared" si="146"/>
        <v>23818159</v>
      </c>
    </row>
    <row r="3678" spans="1:19" ht="13.2">
      <c r="A3678" s="2" t="s">
        <v>6846</v>
      </c>
      <c r="B3678" s="2" t="s">
        <v>6848</v>
      </c>
      <c r="C3678" s="5">
        <v>3.9</v>
      </c>
      <c r="D3678" s="7">
        <v>1998</v>
      </c>
      <c r="E3678" s="7" t="str">
        <f t="shared" si="147"/>
        <v>1990s</v>
      </c>
      <c r="F3678" s="9">
        <v>10305534</v>
      </c>
      <c r="G3678" s="11">
        <v>19</v>
      </c>
      <c r="H3678" s="2" t="s">
        <v>869</v>
      </c>
      <c r="I3678" s="2" t="s">
        <v>6847</v>
      </c>
      <c r="N3678" s="11">
        <v>1721</v>
      </c>
      <c r="O3678" s="11">
        <v>38</v>
      </c>
      <c r="P3678" s="2" t="s">
        <v>18</v>
      </c>
      <c r="Q3678" s="2" t="s">
        <v>19</v>
      </c>
      <c r="R3678" s="14">
        <v>3500000</v>
      </c>
      <c r="S3678" s="9">
        <f t="shared" si="146"/>
        <v>6805534</v>
      </c>
    </row>
    <row r="3679" spans="1:19" ht="13.2">
      <c r="A3679" s="2" t="s">
        <v>4526</v>
      </c>
      <c r="B3679" s="2" t="s">
        <v>4527</v>
      </c>
      <c r="C3679" s="5">
        <v>3.9</v>
      </c>
      <c r="D3679" s="7">
        <v>2008</v>
      </c>
      <c r="E3679" s="7" t="str">
        <f t="shared" si="147"/>
        <v>2000s</v>
      </c>
      <c r="F3679" s="9">
        <v>26876529</v>
      </c>
      <c r="G3679" s="11">
        <v>141</v>
      </c>
      <c r="H3679" s="2" t="s">
        <v>2379</v>
      </c>
      <c r="I3679" s="2" t="s">
        <v>2947</v>
      </c>
      <c r="N3679" s="11">
        <v>26624</v>
      </c>
      <c r="O3679" s="11">
        <v>189</v>
      </c>
      <c r="P3679" s="2" t="s">
        <v>18</v>
      </c>
      <c r="Q3679" s="2" t="s">
        <v>378</v>
      </c>
      <c r="R3679" s="14">
        <v>27000000</v>
      </c>
      <c r="S3679" s="9">
        <f t="shared" si="146"/>
        <v>-123471</v>
      </c>
    </row>
    <row r="3680" spans="1:19" ht="13.2">
      <c r="A3680" s="2" t="s">
        <v>5524</v>
      </c>
      <c r="B3680" s="2" t="s">
        <v>7681</v>
      </c>
      <c r="C3680" s="5">
        <v>3.9</v>
      </c>
      <c r="D3680" s="7">
        <v>2013</v>
      </c>
      <c r="E3680" s="7" t="str">
        <f t="shared" si="147"/>
        <v>2010s</v>
      </c>
      <c r="F3680" s="9">
        <v>49494</v>
      </c>
      <c r="G3680" s="11">
        <v>162</v>
      </c>
      <c r="H3680" s="2" t="s">
        <v>1945</v>
      </c>
      <c r="I3680" s="2" t="s">
        <v>3151</v>
      </c>
      <c r="N3680" s="11">
        <v>8511</v>
      </c>
      <c r="O3680" s="11">
        <v>87</v>
      </c>
      <c r="P3680" s="2" t="s">
        <v>18</v>
      </c>
      <c r="Q3680" s="2" t="s">
        <v>19</v>
      </c>
      <c r="R3680" s="14">
        <v>250000</v>
      </c>
      <c r="S3680" s="9">
        <f t="shared" si="146"/>
        <v>-200506</v>
      </c>
    </row>
    <row r="3681" spans="1:19" ht="13.2">
      <c r="A3681" s="2" t="s">
        <v>7066</v>
      </c>
      <c r="B3681" s="2" t="s">
        <v>7068</v>
      </c>
      <c r="C3681" s="5">
        <v>3.9</v>
      </c>
      <c r="D3681" s="7">
        <v>2011</v>
      </c>
      <c r="E3681" s="7" t="str">
        <f t="shared" si="147"/>
        <v>2010s</v>
      </c>
      <c r="F3681" s="9">
        <v>178739</v>
      </c>
      <c r="G3681" s="11">
        <v>8</v>
      </c>
      <c r="H3681" s="2" t="s">
        <v>6695</v>
      </c>
      <c r="I3681" s="2" t="s">
        <v>7067</v>
      </c>
      <c r="N3681" s="11">
        <v>1015</v>
      </c>
      <c r="O3681" s="11">
        <v>10</v>
      </c>
      <c r="P3681" s="2" t="s">
        <v>18</v>
      </c>
      <c r="Q3681" s="2" t="s">
        <v>19</v>
      </c>
      <c r="R3681" s="14">
        <v>2450000</v>
      </c>
      <c r="S3681" s="9">
        <f t="shared" si="146"/>
        <v>-2271261</v>
      </c>
    </row>
    <row r="3682" spans="1:19" ht="13.2">
      <c r="A3682" s="2" t="s">
        <v>6004</v>
      </c>
      <c r="B3682" s="2" t="s">
        <v>6006</v>
      </c>
      <c r="C3682" s="5">
        <v>3.9</v>
      </c>
      <c r="D3682" s="7">
        <v>2007</v>
      </c>
      <c r="E3682" s="7" t="str">
        <f t="shared" si="147"/>
        <v>2000s</v>
      </c>
      <c r="F3682" s="9">
        <v>5561</v>
      </c>
      <c r="G3682" s="11">
        <v>20</v>
      </c>
      <c r="H3682" s="2" t="s">
        <v>874</v>
      </c>
      <c r="I3682" s="2" t="s">
        <v>6005</v>
      </c>
      <c r="N3682" s="11">
        <v>4995</v>
      </c>
      <c r="O3682" s="11">
        <v>34</v>
      </c>
      <c r="P3682" s="2" t="s">
        <v>18</v>
      </c>
      <c r="Q3682" s="2" t="s">
        <v>19</v>
      </c>
      <c r="R3682" s="14">
        <v>10000000</v>
      </c>
      <c r="S3682" s="9">
        <f t="shared" si="146"/>
        <v>-9994439</v>
      </c>
    </row>
    <row r="3683" spans="1:19" ht="13.2">
      <c r="A3683" s="2" t="s">
        <v>5383</v>
      </c>
      <c r="B3683" s="2" t="s">
        <v>5385</v>
      </c>
      <c r="C3683" s="5">
        <v>3.9</v>
      </c>
      <c r="D3683" s="7">
        <v>2001</v>
      </c>
      <c r="E3683" s="7" t="str">
        <f t="shared" si="147"/>
        <v>2000s</v>
      </c>
      <c r="F3683" s="9">
        <v>3100650</v>
      </c>
      <c r="G3683" s="11">
        <v>64</v>
      </c>
      <c r="H3683" s="2" t="s">
        <v>2789</v>
      </c>
      <c r="I3683" s="2" t="s">
        <v>5384</v>
      </c>
      <c r="N3683" s="11">
        <v>7277</v>
      </c>
      <c r="O3683" s="11">
        <v>181</v>
      </c>
      <c r="P3683" s="2" t="s">
        <v>18</v>
      </c>
      <c r="Q3683" s="2" t="s">
        <v>19</v>
      </c>
      <c r="R3683" s="14">
        <v>14000000</v>
      </c>
      <c r="S3683" s="9">
        <f t="shared" si="146"/>
        <v>-10899350</v>
      </c>
    </row>
    <row r="3684" spans="1:19" ht="13.2">
      <c r="A3684" s="2" t="s">
        <v>4358</v>
      </c>
      <c r="B3684" s="2" t="s">
        <v>4359</v>
      </c>
      <c r="C3684" s="5">
        <v>3.9</v>
      </c>
      <c r="D3684" s="7">
        <v>1993</v>
      </c>
      <c r="E3684" s="7" t="str">
        <f t="shared" si="147"/>
        <v>1990s</v>
      </c>
      <c r="F3684" s="9">
        <v>10696210</v>
      </c>
      <c r="G3684" s="11">
        <v>75</v>
      </c>
      <c r="H3684" s="2" t="s">
        <v>743</v>
      </c>
      <c r="I3684" s="2" t="s">
        <v>15</v>
      </c>
      <c r="N3684" s="11">
        <v>35018</v>
      </c>
      <c r="O3684" s="11">
        <v>180</v>
      </c>
      <c r="P3684" s="2" t="s">
        <v>18</v>
      </c>
      <c r="Q3684" s="2" t="s">
        <v>19</v>
      </c>
      <c r="R3684" s="14">
        <v>23500000</v>
      </c>
      <c r="S3684" s="9">
        <f t="shared" si="146"/>
        <v>-12803790</v>
      </c>
    </row>
    <row r="3685" spans="1:19" ht="13.2">
      <c r="A3685" s="2" t="s">
        <v>3767</v>
      </c>
      <c r="B3685" s="2" t="s">
        <v>4259</v>
      </c>
      <c r="C3685" s="5">
        <v>3.9</v>
      </c>
      <c r="D3685" s="7">
        <v>1998</v>
      </c>
      <c r="E3685" s="7" t="str">
        <f t="shared" si="147"/>
        <v>1990s</v>
      </c>
      <c r="F3685" s="9">
        <v>4308981</v>
      </c>
      <c r="G3685" s="11">
        <v>18</v>
      </c>
      <c r="H3685" s="2" t="s">
        <v>1492</v>
      </c>
      <c r="I3685" s="2" t="s">
        <v>199</v>
      </c>
      <c r="N3685" s="11">
        <v>2265</v>
      </c>
      <c r="O3685" s="11">
        <v>37</v>
      </c>
      <c r="P3685" s="2" t="s">
        <v>18</v>
      </c>
      <c r="Q3685" s="2" t="s">
        <v>19</v>
      </c>
      <c r="R3685" s="14">
        <v>24000000</v>
      </c>
      <c r="S3685" s="9">
        <f t="shared" si="146"/>
        <v>-19691019</v>
      </c>
    </row>
    <row r="3686" spans="1:19" ht="13.2">
      <c r="A3686" s="2" t="s">
        <v>6586</v>
      </c>
      <c r="B3686" s="2" t="s">
        <v>6588</v>
      </c>
      <c r="C3686" s="5">
        <v>3.8</v>
      </c>
      <c r="D3686" s="7">
        <v>2008</v>
      </c>
      <c r="E3686" s="7" t="str">
        <f t="shared" si="147"/>
        <v>2000s</v>
      </c>
      <c r="F3686" s="9">
        <v>13350177</v>
      </c>
      <c r="G3686" s="11">
        <v>74</v>
      </c>
      <c r="H3686" s="2" t="s">
        <v>2083</v>
      </c>
      <c r="I3686" s="2" t="s">
        <v>4921</v>
      </c>
      <c r="N3686" s="11">
        <v>7904</v>
      </c>
      <c r="O3686" s="11">
        <v>113</v>
      </c>
      <c r="P3686" s="2" t="s">
        <v>18</v>
      </c>
      <c r="Q3686" s="2" t="s">
        <v>19</v>
      </c>
      <c r="R3686" s="14">
        <v>5000000</v>
      </c>
      <c r="S3686" s="9">
        <f t="shared" si="146"/>
        <v>8350177</v>
      </c>
    </row>
    <row r="3687" spans="1:19" ht="13.2">
      <c r="A3687" s="2" t="s">
        <v>3308</v>
      </c>
      <c r="B3687" s="2" t="s">
        <v>3309</v>
      </c>
      <c r="C3687" s="5">
        <v>3.8</v>
      </c>
      <c r="D3687" s="7">
        <v>1994</v>
      </c>
      <c r="E3687" s="7" t="str">
        <f t="shared" si="147"/>
        <v>1990s</v>
      </c>
      <c r="F3687" s="9">
        <v>33423521</v>
      </c>
      <c r="G3687" s="11">
        <v>63</v>
      </c>
      <c r="H3687" s="2" t="s">
        <v>589</v>
      </c>
      <c r="I3687" s="2" t="s">
        <v>592</v>
      </c>
      <c r="N3687" s="11">
        <v>53115</v>
      </c>
      <c r="O3687" s="11">
        <v>282</v>
      </c>
      <c r="P3687" s="2" t="s">
        <v>18</v>
      </c>
      <c r="Q3687" s="2" t="s">
        <v>378</v>
      </c>
      <c r="R3687" s="14">
        <v>35000000</v>
      </c>
      <c r="S3687" s="9">
        <f t="shared" si="146"/>
        <v>-1576479</v>
      </c>
    </row>
    <row r="3688" spans="1:19" ht="13.2">
      <c r="A3688" s="2" t="s">
        <v>5464</v>
      </c>
      <c r="B3688" s="2" t="s">
        <v>5465</v>
      </c>
      <c r="C3688" s="5">
        <v>3.8</v>
      </c>
      <c r="D3688" s="7">
        <v>1998</v>
      </c>
      <c r="E3688" s="7" t="str">
        <f t="shared" si="147"/>
        <v>1990s</v>
      </c>
      <c r="F3688" s="9">
        <v>8026971</v>
      </c>
      <c r="G3688" s="11">
        <v>23</v>
      </c>
      <c r="H3688" s="2" t="s">
        <v>874</v>
      </c>
      <c r="I3688" s="2" t="s">
        <v>1090</v>
      </c>
      <c r="N3688" s="11">
        <v>1520</v>
      </c>
      <c r="O3688" s="11">
        <v>20</v>
      </c>
      <c r="P3688" s="2" t="s">
        <v>18</v>
      </c>
      <c r="Q3688" s="2" t="s">
        <v>19</v>
      </c>
      <c r="R3688" s="14">
        <v>13000000</v>
      </c>
      <c r="S3688" s="9">
        <f t="shared" si="146"/>
        <v>-4973029</v>
      </c>
    </row>
    <row r="3689" spans="1:19" ht="13.2">
      <c r="A3689" s="2" t="s">
        <v>6460</v>
      </c>
      <c r="B3689" s="2" t="s">
        <v>6462</v>
      </c>
      <c r="C3689" s="5">
        <v>3.8</v>
      </c>
      <c r="D3689" s="7">
        <v>1991</v>
      </c>
      <c r="E3689" s="7" t="str">
        <f t="shared" si="147"/>
        <v>1990s</v>
      </c>
      <c r="F3689" s="9">
        <v>869325</v>
      </c>
      <c r="G3689" s="11">
        <v>17</v>
      </c>
      <c r="H3689" s="2" t="s">
        <v>14</v>
      </c>
      <c r="I3689" s="2" t="s">
        <v>6461</v>
      </c>
      <c r="N3689" s="11">
        <v>2281</v>
      </c>
      <c r="O3689" s="11">
        <v>16</v>
      </c>
      <c r="P3689" s="2" t="s">
        <v>18</v>
      </c>
      <c r="Q3689" s="2" t="s">
        <v>19</v>
      </c>
      <c r="R3689" s="14">
        <v>6000000</v>
      </c>
      <c r="S3689" s="9">
        <f t="shared" si="146"/>
        <v>-5130675</v>
      </c>
    </row>
    <row r="3690" spans="1:19" ht="13.2">
      <c r="A3690" s="2" t="s">
        <v>854</v>
      </c>
      <c r="B3690" s="2" t="s">
        <v>856</v>
      </c>
      <c r="C3690" s="5">
        <v>3.8</v>
      </c>
      <c r="D3690" s="7">
        <v>2003</v>
      </c>
      <c r="E3690" s="7" t="str">
        <f t="shared" si="147"/>
        <v>2000s</v>
      </c>
      <c r="F3690" s="9">
        <v>100446895</v>
      </c>
      <c r="G3690" s="11">
        <v>109</v>
      </c>
      <c r="H3690" s="2" t="s">
        <v>441</v>
      </c>
      <c r="I3690" s="2" t="s">
        <v>167</v>
      </c>
      <c r="N3690" s="11">
        <v>36033</v>
      </c>
      <c r="O3690" s="11">
        <v>456</v>
      </c>
      <c r="P3690" s="2" t="s">
        <v>18</v>
      </c>
      <c r="Q3690" s="2" t="s">
        <v>19</v>
      </c>
      <c r="R3690" s="14">
        <v>109000000</v>
      </c>
      <c r="S3690" s="9">
        <f t="shared" si="146"/>
        <v>-8553105</v>
      </c>
    </row>
    <row r="3691" spans="1:19" ht="13.2">
      <c r="A3691" s="2" t="s">
        <v>3324</v>
      </c>
      <c r="B3691" s="2" t="s">
        <v>4367</v>
      </c>
      <c r="C3691" s="5">
        <v>3.8</v>
      </c>
      <c r="D3691" s="7">
        <v>1999</v>
      </c>
      <c r="E3691" s="7" t="str">
        <f t="shared" si="147"/>
        <v>1990s</v>
      </c>
      <c r="F3691" s="9">
        <v>9694105</v>
      </c>
      <c r="G3691" s="11">
        <v>41</v>
      </c>
      <c r="H3691" s="2" t="s">
        <v>1359</v>
      </c>
      <c r="I3691" s="2" t="s">
        <v>289</v>
      </c>
      <c r="N3691" s="11">
        <v>8176</v>
      </c>
      <c r="O3691" s="11">
        <v>77</v>
      </c>
      <c r="P3691" s="2" t="s">
        <v>18</v>
      </c>
      <c r="Q3691" s="2" t="s">
        <v>19</v>
      </c>
      <c r="R3691" s="14">
        <v>22000000</v>
      </c>
      <c r="S3691" s="9">
        <f t="shared" si="146"/>
        <v>-12305895</v>
      </c>
    </row>
    <row r="3692" spans="1:19" ht="13.2">
      <c r="A3692" s="2" t="s">
        <v>2763</v>
      </c>
      <c r="B3692" s="2" t="s">
        <v>3365</v>
      </c>
      <c r="C3692" s="5">
        <v>3.8</v>
      </c>
      <c r="D3692" s="7">
        <v>2010</v>
      </c>
      <c r="E3692" s="7" t="str">
        <f t="shared" si="147"/>
        <v>2010s</v>
      </c>
      <c r="F3692" s="9">
        <v>17596256</v>
      </c>
      <c r="G3692" s="11">
        <v>101</v>
      </c>
      <c r="H3692" s="2" t="s">
        <v>1492</v>
      </c>
      <c r="I3692" s="2" t="s">
        <v>289</v>
      </c>
      <c r="N3692" s="11">
        <v>12399</v>
      </c>
      <c r="O3692" s="11">
        <v>84</v>
      </c>
      <c r="P3692" s="2" t="s">
        <v>18</v>
      </c>
      <c r="Q3692" s="2" t="s">
        <v>19</v>
      </c>
      <c r="R3692" s="14">
        <v>35000000</v>
      </c>
      <c r="S3692" s="9">
        <f t="shared" si="146"/>
        <v>-17403744</v>
      </c>
    </row>
    <row r="3693" spans="1:19" ht="13.2">
      <c r="A3693" s="2" t="s">
        <v>1869</v>
      </c>
      <c r="B3693" s="2" t="s">
        <v>1872</v>
      </c>
      <c r="C3693" s="5">
        <v>3.8</v>
      </c>
      <c r="D3693" s="7">
        <v>2008</v>
      </c>
      <c r="E3693" s="7" t="str">
        <f t="shared" si="147"/>
        <v>2000s</v>
      </c>
      <c r="F3693" s="9">
        <v>32178777</v>
      </c>
      <c r="G3693" s="11">
        <v>150</v>
      </c>
      <c r="H3693" s="2" t="s">
        <v>1871</v>
      </c>
      <c r="I3693" s="2" t="s">
        <v>405</v>
      </c>
      <c r="N3693" s="11">
        <v>43300</v>
      </c>
      <c r="O3693" s="11">
        <v>250</v>
      </c>
      <c r="P3693" s="2" t="s">
        <v>18</v>
      </c>
      <c r="Q3693" s="2" t="s">
        <v>19</v>
      </c>
      <c r="R3693" s="14">
        <v>62000000</v>
      </c>
      <c r="S3693" s="9">
        <f t="shared" si="146"/>
        <v>-29821223</v>
      </c>
    </row>
    <row r="3694" spans="1:19" ht="13.2">
      <c r="A3694" s="2" t="s">
        <v>2095</v>
      </c>
      <c r="B3694" s="2" t="s">
        <v>2096</v>
      </c>
      <c r="C3694" s="5">
        <v>3.8</v>
      </c>
      <c r="D3694" s="7">
        <v>2007</v>
      </c>
      <c r="E3694" s="7" t="str">
        <f t="shared" si="147"/>
        <v>2000s</v>
      </c>
      <c r="F3694" s="9">
        <v>4535117</v>
      </c>
      <c r="G3694" s="11">
        <v>140</v>
      </c>
      <c r="H3694" s="2" t="s">
        <v>999</v>
      </c>
      <c r="I3694" s="2" t="s">
        <v>201</v>
      </c>
      <c r="N3694" s="11">
        <v>38398</v>
      </c>
      <c r="O3694" s="11">
        <v>368</v>
      </c>
      <c r="P3694" s="2" t="s">
        <v>18</v>
      </c>
      <c r="Q3694" s="2" t="s">
        <v>431</v>
      </c>
      <c r="R3694" s="14">
        <v>60000000</v>
      </c>
      <c r="S3694" s="9">
        <f t="shared" si="146"/>
        <v>-55464883</v>
      </c>
    </row>
    <row r="3695" spans="1:19" ht="13.2">
      <c r="A3695" s="2" t="s">
        <v>985</v>
      </c>
      <c r="B3695" s="2" t="s">
        <v>987</v>
      </c>
      <c r="C3695" s="5">
        <v>3.8</v>
      </c>
      <c r="D3695" s="7">
        <v>2002</v>
      </c>
      <c r="E3695" s="7" t="str">
        <f t="shared" si="147"/>
        <v>2000s</v>
      </c>
      <c r="F3695" s="9">
        <v>4411102</v>
      </c>
      <c r="G3695" s="11">
        <v>66</v>
      </c>
      <c r="H3695" s="2" t="s">
        <v>986</v>
      </c>
      <c r="I3695" s="2" t="s">
        <v>542</v>
      </c>
      <c r="N3695" s="11">
        <v>20295</v>
      </c>
      <c r="O3695" s="11">
        <v>164</v>
      </c>
      <c r="P3695" s="2" t="s">
        <v>18</v>
      </c>
      <c r="Q3695" s="2" t="s">
        <v>19</v>
      </c>
      <c r="R3695" s="14">
        <v>100000000</v>
      </c>
      <c r="S3695" s="9">
        <f t="shared" si="146"/>
        <v>-95588898</v>
      </c>
    </row>
    <row r="3696" spans="1:19" ht="13.2">
      <c r="A3696" s="2" t="s">
        <v>826</v>
      </c>
      <c r="B3696" s="2" t="s">
        <v>4441</v>
      </c>
      <c r="C3696" s="5">
        <v>3.7</v>
      </c>
      <c r="D3696" s="7">
        <v>2008</v>
      </c>
      <c r="E3696" s="7" t="str">
        <f t="shared" si="147"/>
        <v>2000s</v>
      </c>
      <c r="F3696" s="9">
        <v>94497271</v>
      </c>
      <c r="G3696" s="11">
        <v>100</v>
      </c>
      <c r="H3696" s="2" t="s">
        <v>4440</v>
      </c>
      <c r="I3696" s="2" t="s">
        <v>904</v>
      </c>
      <c r="N3696" s="11">
        <v>17829</v>
      </c>
      <c r="O3696" s="11">
        <v>99</v>
      </c>
      <c r="P3696" s="2" t="s">
        <v>18</v>
      </c>
      <c r="Q3696" s="2" t="s">
        <v>19</v>
      </c>
      <c r="R3696" s="14">
        <v>20000000</v>
      </c>
      <c r="S3696" s="9">
        <f t="shared" si="146"/>
        <v>74497271</v>
      </c>
    </row>
    <row r="3697" spans="1:19" ht="13.2">
      <c r="A3697" s="2" t="s">
        <v>3659</v>
      </c>
      <c r="B3697" s="2" t="s">
        <v>3660</v>
      </c>
      <c r="C3697" s="5">
        <v>3.7</v>
      </c>
      <c r="D3697" s="7">
        <v>1997</v>
      </c>
      <c r="E3697" s="7" t="str">
        <f t="shared" si="147"/>
        <v>1990s</v>
      </c>
      <c r="F3697" s="9">
        <v>35927406</v>
      </c>
      <c r="G3697" s="11">
        <v>59</v>
      </c>
      <c r="H3697" s="2" t="s">
        <v>158</v>
      </c>
      <c r="I3697" s="2" t="s">
        <v>2137</v>
      </c>
      <c r="N3697" s="11">
        <v>36363</v>
      </c>
      <c r="O3697" s="11">
        <v>256</v>
      </c>
      <c r="P3697" s="2" t="s">
        <v>18</v>
      </c>
      <c r="Q3697" s="2" t="s">
        <v>19</v>
      </c>
      <c r="R3697" s="14">
        <v>30000000</v>
      </c>
      <c r="S3697" s="9">
        <f t="shared" si="146"/>
        <v>5927406</v>
      </c>
    </row>
    <row r="3698" spans="1:19" ht="13.2">
      <c r="A3698" s="2" t="s">
        <v>1670</v>
      </c>
      <c r="B3698" s="2" t="s">
        <v>2538</v>
      </c>
      <c r="C3698" s="5">
        <v>3.7</v>
      </c>
      <c r="D3698" s="7">
        <v>2009</v>
      </c>
      <c r="E3698" s="7" t="str">
        <f t="shared" si="147"/>
        <v>2000s</v>
      </c>
      <c r="F3698" s="9">
        <v>8742261</v>
      </c>
      <c r="G3698" s="11">
        <v>103</v>
      </c>
      <c r="H3698" s="2" t="s">
        <v>611</v>
      </c>
      <c r="I3698" s="2" t="s">
        <v>1636</v>
      </c>
      <c r="N3698" s="11">
        <v>19824</v>
      </c>
      <c r="O3698" s="11">
        <v>179</v>
      </c>
      <c r="P3698" s="2" t="s">
        <v>18</v>
      </c>
      <c r="Q3698" s="2" t="s">
        <v>161</v>
      </c>
      <c r="R3698" s="14">
        <v>18000000</v>
      </c>
      <c r="S3698" s="9">
        <f t="shared" si="146"/>
        <v>-9257739</v>
      </c>
    </row>
    <row r="3699" spans="1:19" ht="13.2">
      <c r="A3699" s="2" t="s">
        <v>704</v>
      </c>
      <c r="B3699" s="2" t="s">
        <v>707</v>
      </c>
      <c r="C3699" s="5">
        <v>3.7</v>
      </c>
      <c r="D3699" s="7">
        <v>1997</v>
      </c>
      <c r="E3699" s="7" t="str">
        <f t="shared" si="147"/>
        <v>1990s</v>
      </c>
      <c r="F3699" s="9">
        <v>107285004</v>
      </c>
      <c r="G3699" s="11">
        <v>183</v>
      </c>
      <c r="H3699" s="2" t="s">
        <v>705</v>
      </c>
      <c r="I3699" s="2" t="s">
        <v>706</v>
      </c>
      <c r="N3699" s="11">
        <v>189855</v>
      </c>
      <c r="O3699" s="11">
        <v>1018</v>
      </c>
      <c r="P3699" s="2" t="s">
        <v>18</v>
      </c>
      <c r="Q3699" s="2" t="s">
        <v>19</v>
      </c>
      <c r="R3699" s="14">
        <v>125000000</v>
      </c>
      <c r="S3699" s="9">
        <f t="shared" si="146"/>
        <v>-17714996</v>
      </c>
    </row>
    <row r="3700" spans="1:19" ht="13.2">
      <c r="A3700" s="2" t="s">
        <v>839</v>
      </c>
      <c r="B3700" s="2" t="s">
        <v>842</v>
      </c>
      <c r="C3700" s="5">
        <v>3.7</v>
      </c>
      <c r="D3700" s="7">
        <v>1997</v>
      </c>
      <c r="E3700" s="7" t="str">
        <f t="shared" si="147"/>
        <v>1990s</v>
      </c>
      <c r="F3700" s="9">
        <v>48068396</v>
      </c>
      <c r="G3700" s="11">
        <v>79</v>
      </c>
      <c r="H3700" s="2" t="s">
        <v>840</v>
      </c>
      <c r="I3700" s="2" t="s">
        <v>841</v>
      </c>
      <c r="N3700" s="11">
        <v>60573</v>
      </c>
      <c r="O3700" s="11">
        <v>248</v>
      </c>
      <c r="P3700" s="2" t="s">
        <v>18</v>
      </c>
      <c r="Q3700" s="2" t="s">
        <v>19</v>
      </c>
      <c r="R3700" s="14">
        <v>160000000</v>
      </c>
      <c r="S3700" s="9">
        <f t="shared" si="146"/>
        <v>-111931604</v>
      </c>
    </row>
    <row r="3701" spans="1:19" ht="13.2">
      <c r="A3701" s="2" t="s">
        <v>2292</v>
      </c>
      <c r="B3701" s="2" t="s">
        <v>3923</v>
      </c>
      <c r="C3701" s="5">
        <v>3.6</v>
      </c>
      <c r="D3701" s="7">
        <v>2011</v>
      </c>
      <c r="E3701" s="7" t="str">
        <f t="shared" si="147"/>
        <v>2010s</v>
      </c>
      <c r="F3701" s="9">
        <v>38536376</v>
      </c>
      <c r="G3701" s="11">
        <v>76</v>
      </c>
      <c r="H3701" s="2" t="s">
        <v>1486</v>
      </c>
      <c r="I3701" s="2" t="s">
        <v>2690</v>
      </c>
      <c r="N3701" s="11">
        <v>15866</v>
      </c>
      <c r="O3701" s="11">
        <v>83</v>
      </c>
      <c r="P3701" s="2" t="s">
        <v>18</v>
      </c>
      <c r="Q3701" s="2" t="s">
        <v>19</v>
      </c>
      <c r="R3701" s="14">
        <v>27000000</v>
      </c>
      <c r="S3701" s="9">
        <f t="shared" si="146"/>
        <v>11536376</v>
      </c>
    </row>
    <row r="3702" spans="1:19" ht="13.2">
      <c r="A3702" s="2" t="s">
        <v>6355</v>
      </c>
      <c r="B3702" s="2" t="s">
        <v>6356</v>
      </c>
      <c r="C3702" s="5">
        <v>3.6</v>
      </c>
      <c r="D3702" s="7">
        <v>1999</v>
      </c>
      <c r="E3702" s="7" t="str">
        <f t="shared" si="147"/>
        <v>1990s</v>
      </c>
      <c r="F3702" s="9">
        <v>10149779</v>
      </c>
      <c r="G3702" s="11">
        <v>97</v>
      </c>
      <c r="H3702" s="2" t="s">
        <v>2057</v>
      </c>
      <c r="I3702" s="2" t="s">
        <v>1782</v>
      </c>
      <c r="N3702" s="11">
        <v>8294</v>
      </c>
      <c r="O3702" s="11">
        <v>160</v>
      </c>
      <c r="P3702" s="2" t="s">
        <v>18</v>
      </c>
      <c r="Q3702" s="2" t="s">
        <v>19</v>
      </c>
      <c r="R3702" s="14">
        <v>6500000</v>
      </c>
      <c r="S3702" s="9">
        <f t="shared" si="146"/>
        <v>3649779</v>
      </c>
    </row>
    <row r="3703" spans="1:19" ht="13.2">
      <c r="A3703" s="2" t="s">
        <v>7400</v>
      </c>
      <c r="B3703" s="2" t="s">
        <v>7401</v>
      </c>
      <c r="C3703" s="5">
        <v>3.6</v>
      </c>
      <c r="D3703" s="7">
        <v>2000</v>
      </c>
      <c r="E3703" s="7" t="str">
        <f t="shared" si="147"/>
        <v>2000s</v>
      </c>
      <c r="F3703" s="9">
        <v>428535</v>
      </c>
      <c r="G3703" s="11">
        <v>13</v>
      </c>
      <c r="H3703" s="2" t="s">
        <v>874</v>
      </c>
      <c r="I3703" s="2" t="s">
        <v>1604</v>
      </c>
      <c r="N3703" s="11">
        <v>505</v>
      </c>
      <c r="O3703" s="11">
        <v>32</v>
      </c>
      <c r="P3703" s="2" t="s">
        <v>18</v>
      </c>
      <c r="Q3703" s="2" t="s">
        <v>19</v>
      </c>
      <c r="R3703" s="14">
        <v>1000000</v>
      </c>
      <c r="S3703" s="9">
        <f t="shared" si="146"/>
        <v>-571465</v>
      </c>
    </row>
    <row r="3704" spans="1:19" ht="13.2">
      <c r="A3704" s="2" t="s">
        <v>4969</v>
      </c>
      <c r="B3704" s="2" t="s">
        <v>4970</v>
      </c>
      <c r="C3704" s="5">
        <v>3.6</v>
      </c>
      <c r="D3704" s="7">
        <v>1987</v>
      </c>
      <c r="E3704" s="7" t="str">
        <f t="shared" si="147"/>
        <v>1980s</v>
      </c>
      <c r="F3704" s="9">
        <v>15681020</v>
      </c>
      <c r="G3704" s="11">
        <v>94</v>
      </c>
      <c r="H3704" s="2" t="s">
        <v>3390</v>
      </c>
      <c r="I3704" s="2" t="s">
        <v>233</v>
      </c>
      <c r="N3704" s="11">
        <v>33570</v>
      </c>
      <c r="O3704" s="11">
        <v>259</v>
      </c>
      <c r="P3704" s="2" t="s">
        <v>18</v>
      </c>
      <c r="Q3704" s="2" t="s">
        <v>30</v>
      </c>
      <c r="R3704" s="14">
        <v>17000000</v>
      </c>
      <c r="S3704" s="9">
        <f t="shared" si="146"/>
        <v>-1318980</v>
      </c>
    </row>
    <row r="3705" spans="1:19" ht="13.2">
      <c r="A3705" s="2" t="s">
        <v>4757</v>
      </c>
      <c r="B3705" s="2" t="s">
        <v>4758</v>
      </c>
      <c r="C3705" s="5">
        <v>3.6</v>
      </c>
      <c r="D3705" s="7">
        <v>2000</v>
      </c>
      <c r="E3705" s="7" t="str">
        <f t="shared" si="147"/>
        <v>2000s</v>
      </c>
      <c r="F3705" s="9">
        <v>15911333</v>
      </c>
      <c r="G3705" s="11">
        <v>47</v>
      </c>
      <c r="H3705" s="2" t="s">
        <v>1240</v>
      </c>
      <c r="I3705" s="2" t="s">
        <v>3863</v>
      </c>
      <c r="N3705" s="11">
        <v>2855</v>
      </c>
      <c r="O3705" s="11">
        <v>119</v>
      </c>
      <c r="P3705" s="2" t="s">
        <v>18</v>
      </c>
      <c r="Q3705" s="2" t="s">
        <v>30</v>
      </c>
      <c r="R3705" s="14">
        <v>19000000</v>
      </c>
      <c r="S3705" s="9">
        <f t="shared" si="146"/>
        <v>-3088667</v>
      </c>
    </row>
    <row r="3706" spans="1:19" ht="13.2">
      <c r="A3706" s="2" t="s">
        <v>688</v>
      </c>
      <c r="B3706" s="2" t="s">
        <v>5971</v>
      </c>
      <c r="C3706" s="5">
        <v>3.6</v>
      </c>
      <c r="D3706" s="7">
        <v>2002</v>
      </c>
      <c r="E3706" s="7" t="str">
        <f t="shared" si="147"/>
        <v>2000s</v>
      </c>
      <c r="F3706" s="9">
        <v>598645</v>
      </c>
      <c r="G3706" s="11">
        <v>71</v>
      </c>
      <c r="H3706" s="2" t="s">
        <v>874</v>
      </c>
      <c r="I3706" s="2" t="s">
        <v>212</v>
      </c>
      <c r="N3706" s="11">
        <v>13145</v>
      </c>
      <c r="O3706" s="11">
        <v>215</v>
      </c>
      <c r="P3706" s="2" t="s">
        <v>18</v>
      </c>
      <c r="Q3706" s="2" t="s">
        <v>30</v>
      </c>
      <c r="R3706" s="14">
        <v>10000000</v>
      </c>
      <c r="S3706" s="9">
        <f t="shared" si="146"/>
        <v>-9401355</v>
      </c>
    </row>
    <row r="3707" spans="1:19" ht="13.2">
      <c r="A3707" s="2" t="s">
        <v>3508</v>
      </c>
      <c r="B3707" s="2" t="s">
        <v>5410</v>
      </c>
      <c r="C3707" s="5">
        <v>3.6</v>
      </c>
      <c r="D3707" s="7">
        <v>2010</v>
      </c>
      <c r="E3707" s="7" t="str">
        <f t="shared" si="147"/>
        <v>2010s</v>
      </c>
      <c r="F3707" s="9">
        <v>163591</v>
      </c>
      <c r="G3707" s="11">
        <v>4</v>
      </c>
      <c r="H3707" s="2" t="s">
        <v>869</v>
      </c>
      <c r="I3707" s="2" t="s">
        <v>4347</v>
      </c>
      <c r="N3707" s="11">
        <v>912</v>
      </c>
      <c r="O3707" s="11">
        <v>17</v>
      </c>
      <c r="P3707" s="2" t="s">
        <v>18</v>
      </c>
      <c r="Q3707" s="2" t="s">
        <v>2610</v>
      </c>
      <c r="R3707" s="14">
        <v>13400000</v>
      </c>
      <c r="S3707" s="9">
        <f t="shared" si="146"/>
        <v>-13236409</v>
      </c>
    </row>
    <row r="3708" spans="1:19" ht="13.2">
      <c r="A3708" s="2" t="s">
        <v>3508</v>
      </c>
      <c r="B3708" s="2" t="s">
        <v>3510</v>
      </c>
      <c r="C3708" s="5">
        <v>3.6</v>
      </c>
      <c r="D3708" s="7">
        <v>2007</v>
      </c>
      <c r="E3708" s="7" t="str">
        <f t="shared" si="147"/>
        <v>2000s</v>
      </c>
      <c r="F3708" s="9">
        <v>10956379</v>
      </c>
      <c r="G3708" s="11">
        <v>93</v>
      </c>
      <c r="H3708" s="2" t="s">
        <v>3509</v>
      </c>
      <c r="I3708" s="2" t="s">
        <v>2069</v>
      </c>
      <c r="N3708" s="11">
        <v>21506</v>
      </c>
      <c r="O3708" s="11">
        <v>364</v>
      </c>
      <c r="P3708" s="2" t="s">
        <v>18</v>
      </c>
      <c r="Q3708" s="2" t="s">
        <v>2610</v>
      </c>
      <c r="R3708" s="14">
        <v>35000000</v>
      </c>
      <c r="S3708" s="9">
        <f t="shared" si="146"/>
        <v>-24043621</v>
      </c>
    </row>
    <row r="3709" spans="1:19" ht="13.2">
      <c r="A3709" s="2" t="s">
        <v>1957</v>
      </c>
      <c r="B3709" s="2" t="s">
        <v>2117</v>
      </c>
      <c r="C3709" s="5">
        <v>3.6</v>
      </c>
      <c r="D3709" s="7">
        <v>2000</v>
      </c>
      <c r="E3709" s="7" t="str">
        <f t="shared" si="147"/>
        <v>2000s</v>
      </c>
      <c r="F3709" s="9">
        <v>35231365</v>
      </c>
      <c r="G3709" s="11">
        <v>57</v>
      </c>
      <c r="H3709" s="2" t="s">
        <v>2115</v>
      </c>
      <c r="I3709" s="2" t="s">
        <v>2116</v>
      </c>
      <c r="N3709" s="11">
        <v>15517</v>
      </c>
      <c r="O3709" s="11">
        <v>85</v>
      </c>
      <c r="P3709" s="2" t="s">
        <v>18</v>
      </c>
      <c r="Q3709" s="2" t="s">
        <v>19</v>
      </c>
      <c r="R3709" s="14">
        <v>60000000</v>
      </c>
      <c r="S3709" s="9">
        <f t="shared" si="146"/>
        <v>-24768635</v>
      </c>
    </row>
    <row r="3710" spans="1:19" ht="13.2">
      <c r="A3710" s="2" t="s">
        <v>1689</v>
      </c>
      <c r="B3710" s="2" t="s">
        <v>1691</v>
      </c>
      <c r="C3710" s="5">
        <v>3.6</v>
      </c>
      <c r="D3710" s="7">
        <v>2002</v>
      </c>
      <c r="E3710" s="7" t="str">
        <f t="shared" si="147"/>
        <v>2000s</v>
      </c>
      <c r="F3710" s="9">
        <v>14294842</v>
      </c>
      <c r="G3710" s="11">
        <v>92</v>
      </c>
      <c r="H3710" s="2" t="s">
        <v>743</v>
      </c>
      <c r="I3710" s="2" t="s">
        <v>1690</v>
      </c>
      <c r="N3710" s="11">
        <v>16761</v>
      </c>
      <c r="O3710" s="11">
        <v>277</v>
      </c>
      <c r="P3710" s="2" t="s">
        <v>18</v>
      </c>
      <c r="Q3710" s="2" t="s">
        <v>19</v>
      </c>
      <c r="R3710" s="14">
        <v>70000000</v>
      </c>
      <c r="S3710" s="9">
        <f t="shared" si="146"/>
        <v>-55705158</v>
      </c>
    </row>
    <row r="3711" spans="1:19" ht="13.2">
      <c r="A3711" s="2" t="s">
        <v>6115</v>
      </c>
      <c r="B3711" s="2" t="s">
        <v>6117</v>
      </c>
      <c r="C3711" s="5">
        <v>3.5</v>
      </c>
      <c r="D3711" s="7">
        <v>2004</v>
      </c>
      <c r="E3711" s="7" t="str">
        <f t="shared" si="147"/>
        <v>2000s</v>
      </c>
      <c r="F3711" s="9">
        <v>40066497</v>
      </c>
      <c r="G3711" s="11">
        <v>58</v>
      </c>
      <c r="H3711" s="2" t="s">
        <v>2819</v>
      </c>
      <c r="I3711" s="2" t="s">
        <v>6116</v>
      </c>
      <c r="N3711" s="11">
        <v>23671</v>
      </c>
      <c r="O3711" s="11">
        <v>247</v>
      </c>
      <c r="P3711" s="2" t="s">
        <v>18</v>
      </c>
      <c r="Q3711" s="2" t="s">
        <v>19</v>
      </c>
      <c r="R3711" s="14">
        <v>8000000</v>
      </c>
      <c r="S3711" s="9">
        <f t="shared" si="146"/>
        <v>32066497</v>
      </c>
    </row>
    <row r="3712" spans="1:19" ht="13.2">
      <c r="A3712" s="2" t="s">
        <v>3649</v>
      </c>
      <c r="B3712" s="2" t="s">
        <v>4501</v>
      </c>
      <c r="C3712" s="5">
        <v>3.5</v>
      </c>
      <c r="D3712" s="7">
        <v>2010</v>
      </c>
      <c r="E3712" s="7" t="str">
        <f t="shared" si="147"/>
        <v>2010s</v>
      </c>
      <c r="F3712" s="9">
        <v>36658108</v>
      </c>
      <c r="G3712" s="11">
        <v>122</v>
      </c>
      <c r="H3712" s="2" t="s">
        <v>869</v>
      </c>
      <c r="I3712" s="2" t="s">
        <v>482</v>
      </c>
      <c r="N3712" s="11">
        <v>39095</v>
      </c>
      <c r="O3712" s="11">
        <v>187</v>
      </c>
      <c r="P3712" s="2" t="s">
        <v>18</v>
      </c>
      <c r="Q3712" s="2" t="s">
        <v>19</v>
      </c>
      <c r="R3712" s="14">
        <v>20000000</v>
      </c>
      <c r="S3712" s="9">
        <f t="shared" si="146"/>
        <v>16658108</v>
      </c>
    </row>
    <row r="3713" spans="1:19" ht="13.2">
      <c r="A3713" s="2" t="s">
        <v>3052</v>
      </c>
      <c r="B3713" s="2" t="s">
        <v>4511</v>
      </c>
      <c r="C3713" s="5">
        <v>3.5</v>
      </c>
      <c r="D3713" s="7">
        <v>2013</v>
      </c>
      <c r="E3713" s="7" t="str">
        <f t="shared" si="147"/>
        <v>2010s</v>
      </c>
      <c r="F3713" s="9">
        <v>32014289</v>
      </c>
      <c r="G3713" s="11">
        <v>153</v>
      </c>
      <c r="H3713" s="2" t="s">
        <v>869</v>
      </c>
      <c r="I3713" s="2" t="s">
        <v>4510</v>
      </c>
      <c r="N3713" s="11">
        <v>50337</v>
      </c>
      <c r="O3713" s="11">
        <v>177</v>
      </c>
      <c r="P3713" s="2" t="s">
        <v>18</v>
      </c>
      <c r="Q3713" s="2" t="s">
        <v>19</v>
      </c>
      <c r="R3713" s="14">
        <v>20000000</v>
      </c>
      <c r="S3713" s="9">
        <f t="shared" si="146"/>
        <v>12014289</v>
      </c>
    </row>
    <row r="3714" spans="1:19" ht="13.2">
      <c r="A3714" s="2" t="s">
        <v>6603</v>
      </c>
      <c r="B3714" s="2" t="s">
        <v>6604</v>
      </c>
      <c r="C3714" s="5">
        <v>3.5</v>
      </c>
      <c r="D3714" s="7">
        <v>2016</v>
      </c>
      <c r="E3714" s="7" t="str">
        <f t="shared" si="147"/>
        <v>2010s</v>
      </c>
      <c r="F3714" s="9">
        <v>11675178</v>
      </c>
      <c r="G3714" s="11">
        <v>59</v>
      </c>
      <c r="H3714" s="2" t="s">
        <v>869</v>
      </c>
      <c r="I3714" s="2" t="s">
        <v>241</v>
      </c>
      <c r="N3714" s="11">
        <v>9509</v>
      </c>
      <c r="O3714" s="11">
        <v>53</v>
      </c>
      <c r="P3714" s="2" t="s">
        <v>18</v>
      </c>
      <c r="Q3714" s="2" t="s">
        <v>19</v>
      </c>
      <c r="R3714" s="14">
        <v>5000000</v>
      </c>
      <c r="S3714" s="9">
        <f t="shared" ref="S3714:S3760" si="148">F3714-R3714</f>
        <v>6675178</v>
      </c>
    </row>
    <row r="3715" spans="1:19" ht="13.2">
      <c r="A3715" s="2" t="s">
        <v>6237</v>
      </c>
      <c r="B3715" s="2" t="s">
        <v>6239</v>
      </c>
      <c r="C3715" s="5">
        <v>3.5</v>
      </c>
      <c r="D3715" s="7">
        <v>1999</v>
      </c>
      <c r="E3715" s="7" t="str">
        <f t="shared" ref="E3715:E3761" si="149">LEFT(D3715,3)&amp;"0s"</f>
        <v>1990s</v>
      </c>
      <c r="F3715" s="9">
        <v>12610552</v>
      </c>
      <c r="G3715" s="11">
        <v>39</v>
      </c>
      <c r="H3715" s="2" t="s">
        <v>158</v>
      </c>
      <c r="I3715" s="2" t="s">
        <v>6238</v>
      </c>
      <c r="N3715" s="11">
        <v>4682</v>
      </c>
      <c r="O3715" s="11">
        <v>206</v>
      </c>
      <c r="P3715" s="2" t="s">
        <v>18</v>
      </c>
      <c r="Q3715" s="2" t="s">
        <v>19</v>
      </c>
      <c r="R3715" s="14">
        <v>7500000</v>
      </c>
      <c r="S3715" s="9">
        <f t="shared" si="148"/>
        <v>5110552</v>
      </c>
    </row>
    <row r="3716" spans="1:19" ht="13.2">
      <c r="A3716" s="2" t="s">
        <v>5995</v>
      </c>
      <c r="B3716" s="2" t="s">
        <v>5996</v>
      </c>
      <c r="C3716" s="5">
        <v>3.5</v>
      </c>
      <c r="D3716" s="7">
        <v>1997</v>
      </c>
      <c r="E3716" s="7" t="str">
        <f t="shared" si="149"/>
        <v>1990s</v>
      </c>
      <c r="F3716" s="9">
        <v>15447</v>
      </c>
      <c r="G3716" s="11">
        <v>29</v>
      </c>
      <c r="H3716" s="2" t="s">
        <v>869</v>
      </c>
      <c r="I3716" s="2" t="s">
        <v>404</v>
      </c>
      <c r="N3716" s="11">
        <v>2971</v>
      </c>
      <c r="O3716" s="11">
        <v>85</v>
      </c>
      <c r="P3716" s="2" t="s">
        <v>18</v>
      </c>
      <c r="Q3716" s="2" t="s">
        <v>19</v>
      </c>
      <c r="R3716" s="14">
        <v>10000000</v>
      </c>
      <c r="S3716" s="9">
        <f t="shared" si="148"/>
        <v>-9984553</v>
      </c>
    </row>
    <row r="3717" spans="1:19" ht="13.2">
      <c r="A3717" s="2" t="s">
        <v>2292</v>
      </c>
      <c r="B3717" s="2" t="s">
        <v>2460</v>
      </c>
      <c r="C3717" s="5">
        <v>3.5</v>
      </c>
      <c r="D3717" s="7">
        <v>2005</v>
      </c>
      <c r="E3717" s="7" t="str">
        <f t="shared" si="149"/>
        <v>2000s</v>
      </c>
      <c r="F3717" s="9">
        <v>39177541</v>
      </c>
      <c r="G3717" s="11">
        <v>66</v>
      </c>
      <c r="H3717" s="2" t="s">
        <v>85</v>
      </c>
      <c r="I3717" s="2" t="s">
        <v>605</v>
      </c>
      <c r="N3717" s="11">
        <v>20310</v>
      </c>
      <c r="O3717" s="11">
        <v>177</v>
      </c>
      <c r="P3717" s="2" t="s">
        <v>18</v>
      </c>
      <c r="Q3717" s="2" t="s">
        <v>19</v>
      </c>
      <c r="R3717" s="14">
        <v>50000000</v>
      </c>
      <c r="S3717" s="9">
        <f t="shared" si="148"/>
        <v>-10822459</v>
      </c>
    </row>
    <row r="3718" spans="1:19" ht="13.2">
      <c r="A3718" s="2" t="s">
        <v>4881</v>
      </c>
      <c r="B3718" s="2" t="s">
        <v>4882</v>
      </c>
      <c r="C3718" s="5">
        <v>3.5</v>
      </c>
      <c r="D3718" s="7">
        <v>1982</v>
      </c>
      <c r="E3718" s="7" t="str">
        <f t="shared" si="149"/>
        <v>1980s</v>
      </c>
      <c r="F3718" s="9">
        <v>5333658</v>
      </c>
      <c r="G3718" s="11">
        <v>40</v>
      </c>
      <c r="H3718" s="2" t="s">
        <v>365</v>
      </c>
      <c r="I3718" s="2" t="s">
        <v>4827</v>
      </c>
      <c r="N3718" s="11">
        <v>2541</v>
      </c>
      <c r="O3718" s="11">
        <v>54</v>
      </c>
      <c r="P3718" s="2" t="s">
        <v>18</v>
      </c>
      <c r="Q3718" s="2" t="s">
        <v>19</v>
      </c>
      <c r="R3718" s="14">
        <v>20000000</v>
      </c>
      <c r="S3718" s="9">
        <f t="shared" si="148"/>
        <v>-14666342</v>
      </c>
    </row>
    <row r="3719" spans="1:19" ht="13.2">
      <c r="A3719" s="2" t="s">
        <v>7361</v>
      </c>
      <c r="B3719" s="2" t="s">
        <v>7363</v>
      </c>
      <c r="C3719" s="5">
        <v>3.4</v>
      </c>
      <c r="D3719" s="7">
        <v>2016</v>
      </c>
      <c r="E3719" s="7" t="str">
        <f t="shared" si="149"/>
        <v>2010s</v>
      </c>
      <c r="F3719" s="9">
        <v>20773070</v>
      </c>
      <c r="G3719" s="11">
        <v>29</v>
      </c>
      <c r="H3719" s="2" t="s">
        <v>1655</v>
      </c>
      <c r="I3719" s="2" t="s">
        <v>7362</v>
      </c>
      <c r="N3719" s="11">
        <v>4501</v>
      </c>
      <c r="O3719" s="11">
        <v>102</v>
      </c>
      <c r="P3719" s="2" t="s">
        <v>18</v>
      </c>
      <c r="Q3719" s="2" t="s">
        <v>19</v>
      </c>
      <c r="R3719" s="14">
        <v>5000000</v>
      </c>
      <c r="S3719" s="9">
        <f t="shared" si="148"/>
        <v>15773070</v>
      </c>
    </row>
    <row r="3720" spans="1:19" ht="13.2">
      <c r="A3720" s="2" t="s">
        <v>3678</v>
      </c>
      <c r="B3720" s="2" t="s">
        <v>3679</v>
      </c>
      <c r="C3720" s="5">
        <v>3.4</v>
      </c>
      <c r="D3720" s="7">
        <v>2003</v>
      </c>
      <c r="E3720" s="7" t="str">
        <f t="shared" si="149"/>
        <v>2000s</v>
      </c>
      <c r="F3720" s="9">
        <v>26096584</v>
      </c>
      <c r="G3720" s="11">
        <v>85</v>
      </c>
      <c r="H3720" s="2" t="s">
        <v>869</v>
      </c>
      <c r="I3720" s="2" t="s">
        <v>1318</v>
      </c>
      <c r="N3720" s="11">
        <v>30651</v>
      </c>
      <c r="O3720" s="11">
        <v>267</v>
      </c>
      <c r="P3720" s="2" t="s">
        <v>18</v>
      </c>
      <c r="Q3720" s="2" t="s">
        <v>19</v>
      </c>
      <c r="R3720" s="14">
        <v>19000000</v>
      </c>
      <c r="S3720" s="9">
        <f t="shared" si="148"/>
        <v>7096584</v>
      </c>
    </row>
    <row r="3721" spans="1:19" ht="13.2">
      <c r="A3721" s="2" t="s">
        <v>1117</v>
      </c>
      <c r="B3721" s="2" t="s">
        <v>1444</v>
      </c>
      <c r="C3721" s="5">
        <v>3.4</v>
      </c>
      <c r="D3721" s="7">
        <v>2011</v>
      </c>
      <c r="E3721" s="7" t="str">
        <f t="shared" si="149"/>
        <v>2010s</v>
      </c>
      <c r="F3721" s="9">
        <v>74158157</v>
      </c>
      <c r="G3721" s="11">
        <v>156</v>
      </c>
      <c r="H3721" s="2" t="s">
        <v>869</v>
      </c>
      <c r="I3721" s="2" t="s">
        <v>1211</v>
      </c>
      <c r="N3721" s="11">
        <v>60370</v>
      </c>
      <c r="O3721" s="11">
        <v>264</v>
      </c>
      <c r="P3721" s="2" t="s">
        <v>18</v>
      </c>
      <c r="Q3721" s="2" t="s">
        <v>19</v>
      </c>
      <c r="R3721" s="14">
        <v>79000000</v>
      </c>
      <c r="S3721" s="9">
        <f t="shared" si="148"/>
        <v>-4841843</v>
      </c>
    </row>
    <row r="3722" spans="1:19" ht="13.2">
      <c r="A3722" s="2" t="s">
        <v>5583</v>
      </c>
      <c r="B3722" s="2" t="s">
        <v>5585</v>
      </c>
      <c r="C3722" s="5">
        <v>3.3</v>
      </c>
      <c r="D3722" s="7">
        <v>2002</v>
      </c>
      <c r="E3722" s="7" t="str">
        <f t="shared" si="149"/>
        <v>2000s</v>
      </c>
      <c r="F3722" s="9">
        <v>37188667</v>
      </c>
      <c r="G3722" s="11">
        <v>111</v>
      </c>
      <c r="H3722" s="2" t="s">
        <v>1278</v>
      </c>
      <c r="I3722" s="2" t="s">
        <v>5584</v>
      </c>
      <c r="N3722" s="11">
        <v>34219</v>
      </c>
      <c r="O3722" s="11">
        <v>578</v>
      </c>
      <c r="P3722" s="2" t="s">
        <v>18</v>
      </c>
      <c r="Q3722" s="2" t="s">
        <v>19</v>
      </c>
      <c r="R3722" s="14">
        <v>12000000</v>
      </c>
      <c r="S3722" s="9">
        <f t="shared" si="148"/>
        <v>25188667</v>
      </c>
    </row>
    <row r="3723" spans="1:19" ht="13.2">
      <c r="A3723" s="2" t="s">
        <v>5018</v>
      </c>
      <c r="B3723" s="2" t="s">
        <v>5019</v>
      </c>
      <c r="C3723" s="5">
        <v>3.3</v>
      </c>
      <c r="D3723" s="7">
        <v>2002</v>
      </c>
      <c r="E3723" s="7" t="str">
        <f t="shared" si="149"/>
        <v>2000s</v>
      </c>
      <c r="F3723" s="9">
        <v>40363530</v>
      </c>
      <c r="G3723" s="11">
        <v>56</v>
      </c>
      <c r="H3723" s="2" t="s">
        <v>1492</v>
      </c>
      <c r="I3723" s="2" t="s">
        <v>2407</v>
      </c>
      <c r="N3723" s="11">
        <v>18254</v>
      </c>
      <c r="O3723" s="11">
        <v>307</v>
      </c>
      <c r="P3723" s="2" t="s">
        <v>18</v>
      </c>
      <c r="Q3723" s="2" t="s">
        <v>19</v>
      </c>
      <c r="R3723" s="14">
        <v>16000000</v>
      </c>
      <c r="S3723" s="9">
        <f t="shared" si="148"/>
        <v>24363530</v>
      </c>
    </row>
    <row r="3724" spans="1:19" ht="13.2">
      <c r="A3724" s="2" t="s">
        <v>4097</v>
      </c>
      <c r="B3724" s="2" t="s">
        <v>4099</v>
      </c>
      <c r="C3724" s="5">
        <v>3.3</v>
      </c>
      <c r="D3724" s="7">
        <v>1997</v>
      </c>
      <c r="E3724" s="7" t="str">
        <f t="shared" si="149"/>
        <v>1990s</v>
      </c>
      <c r="F3724" s="9">
        <v>29247405</v>
      </c>
      <c r="G3724" s="11">
        <v>33</v>
      </c>
      <c r="H3724" s="2" t="s">
        <v>4098</v>
      </c>
      <c r="I3724" s="2" t="s">
        <v>383</v>
      </c>
      <c r="N3724" s="11">
        <v>28377</v>
      </c>
      <c r="O3724" s="11">
        <v>261</v>
      </c>
      <c r="P3724" s="2" t="s">
        <v>18</v>
      </c>
      <c r="Q3724" s="2" t="s">
        <v>30</v>
      </c>
      <c r="R3724" s="14">
        <v>25000000</v>
      </c>
      <c r="S3724" s="9">
        <f t="shared" si="148"/>
        <v>4247405</v>
      </c>
    </row>
    <row r="3725" spans="1:19" ht="13.2">
      <c r="A3725" s="2" t="s">
        <v>7138</v>
      </c>
      <c r="B3725" s="2" t="s">
        <v>7141</v>
      </c>
      <c r="C3725" s="5">
        <v>3.3</v>
      </c>
      <c r="D3725" s="7">
        <v>2003</v>
      </c>
      <c r="E3725" s="7" t="str">
        <f t="shared" si="149"/>
        <v>2000s</v>
      </c>
      <c r="F3725" s="9">
        <v>1098224</v>
      </c>
      <c r="G3725" s="11">
        <v>7</v>
      </c>
      <c r="H3725" s="2" t="s">
        <v>525</v>
      </c>
      <c r="I3725" s="2" t="s">
        <v>7140</v>
      </c>
      <c r="N3725" s="11">
        <v>397</v>
      </c>
      <c r="O3725" s="11">
        <v>30</v>
      </c>
      <c r="P3725" s="2" t="s">
        <v>18</v>
      </c>
      <c r="Q3725" s="2" t="s">
        <v>19</v>
      </c>
      <c r="R3725" s="14">
        <v>2000000</v>
      </c>
      <c r="S3725" s="9">
        <f t="shared" si="148"/>
        <v>-901776</v>
      </c>
    </row>
    <row r="3726" spans="1:19" ht="13.2">
      <c r="A3726" s="2" t="s">
        <v>7299</v>
      </c>
      <c r="B3726" s="2" t="s">
        <v>7300</v>
      </c>
      <c r="C3726" s="5">
        <v>3.3</v>
      </c>
      <c r="D3726" s="7">
        <v>2005</v>
      </c>
      <c r="E3726" s="7" t="str">
        <f t="shared" si="149"/>
        <v>2000s</v>
      </c>
      <c r="F3726" s="9">
        <v>100358</v>
      </c>
      <c r="G3726" s="11">
        <v>5</v>
      </c>
      <c r="H3726" s="2" t="s">
        <v>4648</v>
      </c>
      <c r="I3726" s="2" t="s">
        <v>6521</v>
      </c>
      <c r="N3726" s="11">
        <v>1167</v>
      </c>
      <c r="O3726" s="11">
        <v>24</v>
      </c>
      <c r="P3726" s="2" t="s">
        <v>18</v>
      </c>
      <c r="Q3726" s="2" t="s">
        <v>2581</v>
      </c>
      <c r="R3726" s="14">
        <v>1500000</v>
      </c>
      <c r="S3726" s="9">
        <f t="shared" si="148"/>
        <v>-1399642</v>
      </c>
    </row>
    <row r="3727" spans="1:19" ht="13.2">
      <c r="A3727" s="2" t="s">
        <v>6662</v>
      </c>
      <c r="B3727" s="2" t="s">
        <v>6663</v>
      </c>
      <c r="C3727" s="5">
        <v>3.3</v>
      </c>
      <c r="D3727" s="7">
        <v>2004</v>
      </c>
      <c r="E3727" s="7" t="str">
        <f t="shared" si="149"/>
        <v>2000s</v>
      </c>
      <c r="F3727" s="9">
        <v>16066</v>
      </c>
      <c r="G3727" s="11">
        <v>13</v>
      </c>
      <c r="H3727" s="2" t="s">
        <v>6349</v>
      </c>
      <c r="I3727" s="2" t="s">
        <v>2588</v>
      </c>
      <c r="N3727" s="11">
        <v>1207</v>
      </c>
      <c r="O3727" s="11">
        <v>44</v>
      </c>
      <c r="P3727" s="2" t="s">
        <v>18</v>
      </c>
      <c r="Q3727" s="2" t="s">
        <v>431</v>
      </c>
      <c r="R3727" s="14">
        <v>5000000</v>
      </c>
      <c r="S3727" s="9">
        <f t="shared" si="148"/>
        <v>-4983934</v>
      </c>
    </row>
    <row r="3728" spans="1:19" ht="13.2">
      <c r="A3728" s="2" t="s">
        <v>5990</v>
      </c>
      <c r="B3728" s="2" t="s">
        <v>5991</v>
      </c>
      <c r="C3728" s="5">
        <v>3.3</v>
      </c>
      <c r="D3728" s="7">
        <v>1994</v>
      </c>
      <c r="E3728" s="7" t="str">
        <f t="shared" si="149"/>
        <v>1990s</v>
      </c>
      <c r="F3728" s="9">
        <v>126247</v>
      </c>
      <c r="G3728" s="11">
        <v>17</v>
      </c>
      <c r="H3728" s="2" t="s">
        <v>555</v>
      </c>
      <c r="I3728" s="2" t="s">
        <v>120</v>
      </c>
      <c r="N3728" s="11">
        <v>24958</v>
      </c>
      <c r="O3728" s="11">
        <v>103</v>
      </c>
      <c r="P3728" s="2" t="s">
        <v>18</v>
      </c>
      <c r="Q3728" s="2" t="s">
        <v>19</v>
      </c>
      <c r="R3728" s="14">
        <v>6200000</v>
      </c>
      <c r="S3728" s="9">
        <f t="shared" si="148"/>
        <v>-6073753</v>
      </c>
    </row>
    <row r="3729" spans="1:19" ht="13.2">
      <c r="A3729" s="2" t="s">
        <v>5947</v>
      </c>
      <c r="B3729" s="2" t="s">
        <v>5948</v>
      </c>
      <c r="C3729" s="5">
        <v>3.3</v>
      </c>
      <c r="D3729" s="7">
        <v>2011</v>
      </c>
      <c r="E3729" s="7" t="str">
        <f t="shared" si="149"/>
        <v>2010s</v>
      </c>
      <c r="F3729" s="9">
        <v>2331318</v>
      </c>
      <c r="G3729" s="11">
        <v>49</v>
      </c>
      <c r="H3729" s="2" t="s">
        <v>869</v>
      </c>
      <c r="I3729" s="2" t="s">
        <v>612</v>
      </c>
      <c r="N3729" s="11">
        <v>9541</v>
      </c>
      <c r="O3729" s="11">
        <v>64</v>
      </c>
      <c r="P3729" s="2" t="s">
        <v>18</v>
      </c>
      <c r="Q3729" s="2" t="s">
        <v>19</v>
      </c>
      <c r="R3729" s="14">
        <v>10000000</v>
      </c>
      <c r="S3729" s="9">
        <f t="shared" si="148"/>
        <v>-7668682</v>
      </c>
    </row>
    <row r="3730" spans="1:19" ht="13.2">
      <c r="A3730" s="2" t="s">
        <v>3046</v>
      </c>
      <c r="B3730" s="2" t="s">
        <v>3049</v>
      </c>
      <c r="C3730" s="5">
        <v>3.3</v>
      </c>
      <c r="D3730" s="7">
        <v>2002</v>
      </c>
      <c r="E3730" s="7" t="str">
        <f t="shared" si="149"/>
        <v>2000s</v>
      </c>
      <c r="F3730" s="9">
        <v>13208023</v>
      </c>
      <c r="G3730" s="11">
        <v>104</v>
      </c>
      <c r="H3730" s="2" t="s">
        <v>3048</v>
      </c>
      <c r="I3730" s="2" t="s">
        <v>1160</v>
      </c>
      <c r="N3730" s="11">
        <v>17309</v>
      </c>
      <c r="O3730" s="11">
        <v>388</v>
      </c>
      <c r="P3730" s="2" t="s">
        <v>18</v>
      </c>
      <c r="Q3730" s="2" t="s">
        <v>30</v>
      </c>
      <c r="R3730" s="14">
        <v>42000000</v>
      </c>
      <c r="S3730" s="9">
        <f t="shared" si="148"/>
        <v>-28791977</v>
      </c>
    </row>
    <row r="3731" spans="1:19" ht="13.2">
      <c r="A3731" s="2" t="s">
        <v>6932</v>
      </c>
      <c r="B3731" s="2" t="s">
        <v>6934</v>
      </c>
      <c r="C3731" s="5">
        <v>3.2</v>
      </c>
      <c r="D3731" s="7">
        <v>1987</v>
      </c>
      <c r="E3731" s="7" t="str">
        <f t="shared" si="149"/>
        <v>1980s</v>
      </c>
      <c r="F3731" s="9">
        <v>7888703</v>
      </c>
      <c r="G3731" s="11">
        <v>29</v>
      </c>
      <c r="H3731" s="2" t="s">
        <v>1385</v>
      </c>
      <c r="I3731" s="2" t="s">
        <v>6933</v>
      </c>
      <c r="N3731" s="11">
        <v>8465</v>
      </c>
      <c r="O3731" s="11">
        <v>65</v>
      </c>
      <c r="P3731" s="2" t="s">
        <v>18</v>
      </c>
      <c r="Q3731" s="2" t="s">
        <v>19</v>
      </c>
      <c r="R3731" s="14">
        <v>3000000</v>
      </c>
      <c r="S3731" s="9">
        <f t="shared" si="148"/>
        <v>4888703</v>
      </c>
    </row>
    <row r="3732" spans="1:19" ht="13.2">
      <c r="A3732" s="2" t="s">
        <v>4958</v>
      </c>
      <c r="B3732" s="2" t="s">
        <v>4959</v>
      </c>
      <c r="C3732" s="5">
        <v>3.1</v>
      </c>
      <c r="D3732" s="7">
        <v>2006</v>
      </c>
      <c r="E3732" s="7" t="str">
        <f t="shared" si="149"/>
        <v>2000s</v>
      </c>
      <c r="F3732" s="9">
        <v>15655665</v>
      </c>
      <c r="G3732" s="11">
        <v>37</v>
      </c>
      <c r="H3732" s="2" t="s">
        <v>874</v>
      </c>
      <c r="I3732" s="2" t="s">
        <v>2840</v>
      </c>
      <c r="N3732" s="11">
        <v>9104</v>
      </c>
      <c r="O3732" s="11">
        <v>112</v>
      </c>
      <c r="P3732" s="2" t="s">
        <v>18</v>
      </c>
      <c r="Q3732" s="2" t="s">
        <v>19</v>
      </c>
      <c r="R3732" s="14">
        <v>4000000</v>
      </c>
      <c r="S3732" s="9">
        <f t="shared" si="148"/>
        <v>11655665</v>
      </c>
    </row>
    <row r="3733" spans="1:19" ht="13.2">
      <c r="A3733" s="2" t="s">
        <v>4799</v>
      </c>
      <c r="B3733" s="2" t="s">
        <v>4801</v>
      </c>
      <c r="C3733" s="5">
        <v>3.1</v>
      </c>
      <c r="D3733" s="7">
        <v>2014</v>
      </c>
      <c r="E3733" s="7" t="str">
        <f t="shared" si="149"/>
        <v>2010s</v>
      </c>
      <c r="F3733" s="9">
        <v>13998282</v>
      </c>
      <c r="G3733" s="11">
        <v>169</v>
      </c>
      <c r="H3733" s="2" t="s">
        <v>4800</v>
      </c>
      <c r="I3733" s="2" t="s">
        <v>395</v>
      </c>
      <c r="N3733" s="11">
        <v>24854</v>
      </c>
      <c r="O3733" s="11">
        <v>374</v>
      </c>
      <c r="P3733" s="2" t="s">
        <v>18</v>
      </c>
      <c r="Q3733" s="2" t="s">
        <v>19</v>
      </c>
      <c r="R3733" s="14">
        <v>16000000</v>
      </c>
      <c r="S3733" s="9">
        <f t="shared" si="148"/>
        <v>-2001718</v>
      </c>
    </row>
    <row r="3734" spans="1:19" ht="13.2">
      <c r="A3734" s="2" t="s">
        <v>6216</v>
      </c>
      <c r="B3734" s="2" t="s">
        <v>6217</v>
      </c>
      <c r="C3734" s="5">
        <v>3.1</v>
      </c>
      <c r="D3734" s="7">
        <v>2008</v>
      </c>
      <c r="E3734" s="7" t="str">
        <f t="shared" si="149"/>
        <v>2000s</v>
      </c>
      <c r="F3734" s="9">
        <v>4131640</v>
      </c>
      <c r="G3734" s="11">
        <v>35</v>
      </c>
      <c r="H3734" s="2" t="s">
        <v>555</v>
      </c>
      <c r="I3734" s="2" t="s">
        <v>889</v>
      </c>
      <c r="N3734" s="11">
        <v>5463</v>
      </c>
      <c r="O3734" s="11">
        <v>20</v>
      </c>
      <c r="P3734" s="2" t="s">
        <v>18</v>
      </c>
      <c r="Q3734" s="2" t="s">
        <v>19</v>
      </c>
      <c r="R3734" s="14">
        <v>7500000</v>
      </c>
      <c r="S3734" s="9">
        <f t="shared" si="148"/>
        <v>-3368360</v>
      </c>
    </row>
    <row r="3735" spans="1:19" ht="13.2">
      <c r="A3735" s="2" t="s">
        <v>6928</v>
      </c>
      <c r="B3735" s="2" t="s">
        <v>6929</v>
      </c>
      <c r="C3735" s="5">
        <v>3</v>
      </c>
      <c r="D3735" s="7">
        <v>2006</v>
      </c>
      <c r="E3735" s="7" t="str">
        <f t="shared" si="149"/>
        <v>2000s</v>
      </c>
      <c r="F3735" s="9">
        <v>7059537</v>
      </c>
      <c r="G3735" s="11">
        <v>37</v>
      </c>
      <c r="H3735" s="2" t="s">
        <v>869</v>
      </c>
      <c r="I3735" s="2" t="s">
        <v>2519</v>
      </c>
      <c r="N3735" s="11">
        <v>8279</v>
      </c>
      <c r="O3735" s="11">
        <v>101</v>
      </c>
      <c r="P3735" s="2" t="s">
        <v>18</v>
      </c>
      <c r="Q3735" s="2" t="s">
        <v>19</v>
      </c>
      <c r="R3735" s="14">
        <v>3000000</v>
      </c>
      <c r="S3735" s="9">
        <f t="shared" si="148"/>
        <v>4059537</v>
      </c>
    </row>
    <row r="3736" spans="1:19" ht="13.2">
      <c r="A3736" s="2" t="s">
        <v>4974</v>
      </c>
      <c r="B3736" s="2" t="s">
        <v>4976</v>
      </c>
      <c r="C3736" s="5">
        <v>3</v>
      </c>
      <c r="D3736" s="7">
        <v>1986</v>
      </c>
      <c r="E3736" s="7" t="str">
        <f t="shared" si="149"/>
        <v>1980s</v>
      </c>
      <c r="F3736" s="9">
        <v>2315683</v>
      </c>
      <c r="G3736" s="11">
        <v>21</v>
      </c>
      <c r="H3736" s="2" t="s">
        <v>4975</v>
      </c>
      <c r="I3736" s="2" t="s">
        <v>1666</v>
      </c>
      <c r="N3736" s="11">
        <v>4081</v>
      </c>
      <c r="O3736" s="11">
        <v>28</v>
      </c>
      <c r="P3736" s="2" t="s">
        <v>18</v>
      </c>
      <c r="Q3736" s="2" t="s">
        <v>30</v>
      </c>
      <c r="R3736" s="14">
        <v>17000000</v>
      </c>
      <c r="S3736" s="9">
        <f t="shared" si="148"/>
        <v>-14684317</v>
      </c>
    </row>
    <row r="3737" spans="1:19" ht="13.2">
      <c r="A3737" s="2" t="s">
        <v>696</v>
      </c>
      <c r="B3737" s="2" t="s">
        <v>1688</v>
      </c>
      <c r="C3737" s="5">
        <v>3</v>
      </c>
      <c r="D3737" s="7">
        <v>2002</v>
      </c>
      <c r="E3737" s="7" t="str">
        <f t="shared" si="149"/>
        <v>2000s</v>
      </c>
      <c r="F3737" s="9">
        <v>18990542</v>
      </c>
      <c r="G3737" s="11">
        <v>151</v>
      </c>
      <c r="H3737" s="2" t="s">
        <v>1687</v>
      </c>
      <c r="I3737" s="2" t="s">
        <v>1090</v>
      </c>
      <c r="N3737" s="11">
        <v>22264</v>
      </c>
      <c r="O3737" s="11">
        <v>289</v>
      </c>
      <c r="P3737" s="2" t="s">
        <v>18</v>
      </c>
      <c r="Q3737" s="2" t="s">
        <v>19</v>
      </c>
      <c r="R3737" s="14">
        <v>70000000</v>
      </c>
      <c r="S3737" s="9">
        <f t="shared" si="148"/>
        <v>-51009458</v>
      </c>
    </row>
    <row r="3738" spans="1:19" ht="13.2">
      <c r="A3738" s="2" t="s">
        <v>6415</v>
      </c>
      <c r="B3738" s="2" t="s">
        <v>6416</v>
      </c>
      <c r="C3738" s="5">
        <v>2.9</v>
      </c>
      <c r="D3738" s="7">
        <v>2007</v>
      </c>
      <c r="E3738" s="7" t="str">
        <f t="shared" si="149"/>
        <v>2000s</v>
      </c>
      <c r="F3738" s="9">
        <v>13235267</v>
      </c>
      <c r="G3738" s="11">
        <v>52</v>
      </c>
      <c r="H3738" s="2" t="s">
        <v>1492</v>
      </c>
      <c r="I3738" s="2" t="s">
        <v>2553</v>
      </c>
      <c r="N3738" s="11">
        <v>12339</v>
      </c>
      <c r="O3738" s="11">
        <v>32</v>
      </c>
      <c r="P3738" s="2" t="s">
        <v>18</v>
      </c>
      <c r="Q3738" s="2" t="s">
        <v>19</v>
      </c>
      <c r="R3738" s="14">
        <v>6000000</v>
      </c>
      <c r="S3738" s="9">
        <f t="shared" si="148"/>
        <v>7235267</v>
      </c>
    </row>
    <row r="3739" spans="1:19" ht="13.2">
      <c r="A3739" s="2" t="s">
        <v>2095</v>
      </c>
      <c r="B3739" s="2" t="s">
        <v>4205</v>
      </c>
      <c r="C3739" s="5">
        <v>2.9</v>
      </c>
      <c r="D3739" s="7">
        <v>2005</v>
      </c>
      <c r="E3739" s="7" t="str">
        <f t="shared" si="149"/>
        <v>2000s</v>
      </c>
      <c r="F3739" s="9">
        <v>1550000</v>
      </c>
      <c r="G3739" s="11">
        <v>143</v>
      </c>
      <c r="H3739" s="2" t="s">
        <v>4204</v>
      </c>
      <c r="I3739" s="2" t="s">
        <v>1820</v>
      </c>
      <c r="N3739" s="11">
        <v>30628</v>
      </c>
      <c r="O3739" s="11">
        <v>471</v>
      </c>
      <c r="P3739" s="2" t="s">
        <v>18</v>
      </c>
      <c r="Q3739" s="2" t="s">
        <v>19</v>
      </c>
      <c r="R3739" s="14">
        <v>25000000</v>
      </c>
      <c r="S3739" s="9">
        <f t="shared" si="148"/>
        <v>-23450000</v>
      </c>
    </row>
    <row r="3740" spans="1:19" ht="13.2">
      <c r="A3740" s="2" t="s">
        <v>4289</v>
      </c>
      <c r="B3740" s="2" t="s">
        <v>4291</v>
      </c>
      <c r="C3740" s="5">
        <v>2.8</v>
      </c>
      <c r="D3740" s="7">
        <v>1987</v>
      </c>
      <c r="E3740" s="7" t="str">
        <f t="shared" si="149"/>
        <v>1980s</v>
      </c>
      <c r="F3740" s="9">
        <v>20763013</v>
      </c>
      <c r="G3740" s="11">
        <v>80</v>
      </c>
      <c r="H3740" s="2" t="s">
        <v>3726</v>
      </c>
      <c r="I3740" s="2" t="s">
        <v>4290</v>
      </c>
      <c r="N3740" s="11">
        <v>30840</v>
      </c>
      <c r="O3740" s="11">
        <v>383</v>
      </c>
      <c r="P3740" s="2" t="s">
        <v>18</v>
      </c>
      <c r="Q3740" s="2" t="s">
        <v>19</v>
      </c>
      <c r="R3740" s="14">
        <v>23000000</v>
      </c>
      <c r="S3740" s="9">
        <f t="shared" si="148"/>
        <v>-2236987</v>
      </c>
    </row>
    <row r="3741" spans="1:19" ht="13.2">
      <c r="A3741" s="2" t="s">
        <v>4662</v>
      </c>
      <c r="B3741" s="2" t="s">
        <v>4663</v>
      </c>
      <c r="C3741" s="5">
        <v>2.8</v>
      </c>
      <c r="D3741" s="7">
        <v>2006</v>
      </c>
      <c r="E3741" s="7" t="str">
        <f t="shared" si="149"/>
        <v>2000s</v>
      </c>
      <c r="F3741" s="9">
        <v>7382993</v>
      </c>
      <c r="G3741" s="11">
        <v>31</v>
      </c>
      <c r="H3741" s="2" t="s">
        <v>164</v>
      </c>
      <c r="I3741" s="2" t="s">
        <v>2971</v>
      </c>
      <c r="N3741" s="11">
        <v>3851</v>
      </c>
      <c r="O3741" s="11">
        <v>114</v>
      </c>
      <c r="P3741" s="2" t="s">
        <v>18</v>
      </c>
      <c r="Q3741" s="2" t="s">
        <v>19</v>
      </c>
      <c r="R3741" s="14">
        <v>20000000</v>
      </c>
      <c r="S3741" s="9">
        <f t="shared" si="148"/>
        <v>-12617007</v>
      </c>
    </row>
    <row r="3742" spans="1:19" ht="13.2">
      <c r="A3742" s="2" t="s">
        <v>5066</v>
      </c>
      <c r="B3742" s="2" t="s">
        <v>5068</v>
      </c>
      <c r="C3742" s="5">
        <v>2.8</v>
      </c>
      <c r="D3742" s="7">
        <v>1997</v>
      </c>
      <c r="E3742" s="7" t="str">
        <f t="shared" si="149"/>
        <v>1990s</v>
      </c>
      <c r="F3742" s="9">
        <v>1686429</v>
      </c>
      <c r="G3742" s="11">
        <v>36</v>
      </c>
      <c r="H3742" s="2" t="s">
        <v>5067</v>
      </c>
      <c r="I3742" s="2" t="s">
        <v>1355</v>
      </c>
      <c r="N3742" s="11">
        <v>8687</v>
      </c>
      <c r="O3742" s="11">
        <v>62</v>
      </c>
      <c r="P3742" s="2" t="s">
        <v>18</v>
      </c>
      <c r="Q3742" s="2" t="s">
        <v>19</v>
      </c>
      <c r="R3742" s="14">
        <v>16000000</v>
      </c>
      <c r="S3742" s="9">
        <f t="shared" si="148"/>
        <v>-14313571</v>
      </c>
    </row>
    <row r="3743" spans="1:19" ht="13.2">
      <c r="A3743" s="2" t="s">
        <v>4185</v>
      </c>
      <c r="B3743" s="2" t="s">
        <v>4713</v>
      </c>
      <c r="C3743" s="5">
        <v>2.8</v>
      </c>
      <c r="D3743" s="7">
        <v>2003</v>
      </c>
      <c r="E3743" s="7" t="str">
        <f t="shared" si="149"/>
        <v>2000s</v>
      </c>
      <c r="F3743" s="9">
        <v>1646664</v>
      </c>
      <c r="G3743" s="11">
        <v>28</v>
      </c>
      <c r="H3743" s="2" t="s">
        <v>2904</v>
      </c>
      <c r="I3743" s="2" t="s">
        <v>4712</v>
      </c>
      <c r="N3743" s="11">
        <v>4518</v>
      </c>
      <c r="O3743" s="11">
        <v>66</v>
      </c>
      <c r="P3743" s="2" t="s">
        <v>18</v>
      </c>
      <c r="Q3743" s="2" t="s">
        <v>19</v>
      </c>
      <c r="R3743" s="14">
        <v>20000000</v>
      </c>
      <c r="S3743" s="9">
        <f t="shared" si="148"/>
        <v>-18353336</v>
      </c>
    </row>
    <row r="3744" spans="1:19" ht="13.2">
      <c r="A3744" s="2" t="s">
        <v>4467</v>
      </c>
      <c r="B3744" s="2" t="s">
        <v>4468</v>
      </c>
      <c r="C3744" s="5">
        <v>2.7</v>
      </c>
      <c r="D3744" s="7">
        <v>2006</v>
      </c>
      <c r="E3744" s="7" t="str">
        <f t="shared" si="149"/>
        <v>2000s</v>
      </c>
      <c r="F3744" s="9">
        <v>48546578</v>
      </c>
      <c r="G3744" s="11">
        <v>99</v>
      </c>
      <c r="H3744" s="2" t="s">
        <v>874</v>
      </c>
      <c r="I3744" s="2" t="s">
        <v>2169</v>
      </c>
      <c r="N3744" s="11">
        <v>50415</v>
      </c>
      <c r="O3744" s="11">
        <v>613</v>
      </c>
      <c r="P3744" s="2" t="s">
        <v>18</v>
      </c>
      <c r="Q3744" s="2" t="s">
        <v>19</v>
      </c>
      <c r="R3744" s="14">
        <v>20000000</v>
      </c>
      <c r="S3744" s="9">
        <f t="shared" si="148"/>
        <v>28546578</v>
      </c>
    </row>
    <row r="3745" spans="1:19" ht="13.2">
      <c r="A3745" s="2" t="s">
        <v>3649</v>
      </c>
      <c r="B3745" s="2" t="s">
        <v>3650</v>
      </c>
      <c r="C3745" s="5">
        <v>2.7</v>
      </c>
      <c r="D3745" s="7">
        <v>2008</v>
      </c>
      <c r="E3745" s="7" t="str">
        <f t="shared" si="149"/>
        <v>2000s</v>
      </c>
      <c r="F3745" s="9">
        <v>38232624</v>
      </c>
      <c r="G3745" s="11">
        <v>111</v>
      </c>
      <c r="H3745" s="2" t="s">
        <v>869</v>
      </c>
      <c r="I3745" s="2" t="s">
        <v>1310</v>
      </c>
      <c r="N3745" s="11">
        <v>88518</v>
      </c>
      <c r="O3745" s="11">
        <v>409</v>
      </c>
      <c r="P3745" s="2" t="s">
        <v>18</v>
      </c>
      <c r="Q3745" s="2" t="s">
        <v>19</v>
      </c>
      <c r="R3745" s="14">
        <v>30000000</v>
      </c>
      <c r="S3745" s="9">
        <f t="shared" si="148"/>
        <v>8232624</v>
      </c>
    </row>
    <row r="3746" spans="1:19" ht="13.2">
      <c r="A3746" s="2" t="s">
        <v>6765</v>
      </c>
      <c r="B3746" s="2" t="s">
        <v>6766</v>
      </c>
      <c r="C3746" s="5">
        <v>2.7</v>
      </c>
      <c r="D3746" s="7">
        <v>2003</v>
      </c>
      <c r="E3746" s="7" t="str">
        <f t="shared" si="149"/>
        <v>2000s</v>
      </c>
      <c r="F3746" s="9">
        <v>3713002</v>
      </c>
      <c r="G3746" s="11">
        <v>52</v>
      </c>
      <c r="H3746" s="2" t="s">
        <v>37</v>
      </c>
      <c r="I3746" s="2" t="s">
        <v>4078</v>
      </c>
      <c r="N3746" s="11">
        <v>3611</v>
      </c>
      <c r="O3746" s="11">
        <v>62</v>
      </c>
      <c r="P3746" s="2" t="s">
        <v>18</v>
      </c>
      <c r="Q3746" s="2" t="s">
        <v>19</v>
      </c>
      <c r="R3746" s="14">
        <v>8000000</v>
      </c>
      <c r="S3746" s="9">
        <f t="shared" si="148"/>
        <v>-4286998</v>
      </c>
    </row>
    <row r="3747" spans="1:19" ht="13.2">
      <c r="A3747" s="2" t="s">
        <v>2539</v>
      </c>
      <c r="B3747" s="2" t="s">
        <v>3739</v>
      </c>
      <c r="C3747" s="5">
        <v>2.7</v>
      </c>
      <c r="D3747" s="7">
        <v>2009</v>
      </c>
      <c r="E3747" s="7" t="str">
        <f t="shared" si="149"/>
        <v>2000s</v>
      </c>
      <c r="F3747" s="9">
        <v>9353573</v>
      </c>
      <c r="G3747" s="11">
        <v>130</v>
      </c>
      <c r="H3747" s="2" t="s">
        <v>158</v>
      </c>
      <c r="I3747" s="2" t="s">
        <v>2948</v>
      </c>
      <c r="N3747" s="11">
        <v>56451</v>
      </c>
      <c r="O3747" s="11">
        <v>524</v>
      </c>
      <c r="P3747" s="2" t="s">
        <v>18</v>
      </c>
      <c r="Q3747" s="2" t="s">
        <v>19</v>
      </c>
      <c r="R3747" s="14">
        <v>45000000</v>
      </c>
      <c r="S3747" s="9">
        <f t="shared" si="148"/>
        <v>-35646427</v>
      </c>
    </row>
    <row r="3748" spans="1:19" ht="13.2">
      <c r="A3748" s="2" t="s">
        <v>4652</v>
      </c>
      <c r="B3748" s="2" t="s">
        <v>5438</v>
      </c>
      <c r="C3748" s="5">
        <v>2.5</v>
      </c>
      <c r="D3748" s="7">
        <v>1999</v>
      </c>
      <c r="E3748" s="7" t="str">
        <f t="shared" si="149"/>
        <v>1990s</v>
      </c>
      <c r="F3748" s="9">
        <v>27141959</v>
      </c>
      <c r="G3748" s="11">
        <v>45</v>
      </c>
      <c r="H3748" s="2" t="s">
        <v>5437</v>
      </c>
      <c r="I3748" s="2" t="s">
        <v>1886</v>
      </c>
      <c r="N3748" s="11">
        <v>19547</v>
      </c>
      <c r="O3748" s="11">
        <v>168</v>
      </c>
      <c r="P3748" s="2" t="s">
        <v>18</v>
      </c>
      <c r="Q3748" s="2" t="s">
        <v>19</v>
      </c>
      <c r="R3748" s="14">
        <v>18000000</v>
      </c>
      <c r="S3748" s="9">
        <f t="shared" si="148"/>
        <v>9141959</v>
      </c>
    </row>
    <row r="3749" spans="1:19" ht="13.2">
      <c r="A3749" s="2" t="s">
        <v>1404</v>
      </c>
      <c r="B3749" s="2" t="s">
        <v>1406</v>
      </c>
      <c r="C3749" s="5">
        <v>2.4</v>
      </c>
      <c r="D3749" s="7">
        <v>2000</v>
      </c>
      <c r="E3749" s="7" t="str">
        <f t="shared" si="149"/>
        <v>2000s</v>
      </c>
      <c r="F3749" s="9">
        <v>21471685</v>
      </c>
      <c r="G3749" s="11">
        <v>174</v>
      </c>
      <c r="H3749" s="2" t="s">
        <v>40</v>
      </c>
      <c r="I3749" s="2" t="s">
        <v>1405</v>
      </c>
      <c r="N3749" s="11">
        <v>65464</v>
      </c>
      <c r="O3749" s="11">
        <v>1308</v>
      </c>
      <c r="P3749" s="2" t="s">
        <v>18</v>
      </c>
      <c r="Q3749" s="2" t="s">
        <v>19</v>
      </c>
      <c r="R3749" s="14">
        <v>44000000</v>
      </c>
      <c r="S3749" s="9">
        <f t="shared" si="148"/>
        <v>-22528315</v>
      </c>
    </row>
    <row r="3750" spans="1:19" ht="13.2">
      <c r="A3750" s="2" t="s">
        <v>1232</v>
      </c>
      <c r="B3750" s="2" t="s">
        <v>2281</v>
      </c>
      <c r="C3750" s="5">
        <v>2.4</v>
      </c>
      <c r="D3750" s="7">
        <v>2003</v>
      </c>
      <c r="E3750" s="7" t="str">
        <f t="shared" si="149"/>
        <v>2000s</v>
      </c>
      <c r="F3750" s="9">
        <v>5660084</v>
      </c>
      <c r="G3750" s="11">
        <v>131</v>
      </c>
      <c r="H3750" s="2" t="s">
        <v>2030</v>
      </c>
      <c r="I3750" s="2" t="s">
        <v>2280</v>
      </c>
      <c r="N3750" s="11">
        <v>41620</v>
      </c>
      <c r="O3750" s="11">
        <v>418</v>
      </c>
      <c r="P3750" s="2" t="s">
        <v>18</v>
      </c>
      <c r="Q3750" s="2" t="s">
        <v>19</v>
      </c>
      <c r="R3750" s="14">
        <v>54000000</v>
      </c>
      <c r="S3750" s="9">
        <f t="shared" si="148"/>
        <v>-48339916</v>
      </c>
    </row>
    <row r="3751" spans="1:19" ht="13.2">
      <c r="A3751" s="2" t="s">
        <v>3649</v>
      </c>
      <c r="B3751" s="2" t="s">
        <v>4485</v>
      </c>
      <c r="C3751" s="5">
        <v>2.2999999999999998</v>
      </c>
      <c r="D3751" s="7">
        <v>2007</v>
      </c>
      <c r="E3751" s="7" t="str">
        <f t="shared" si="149"/>
        <v>2000s</v>
      </c>
      <c r="F3751" s="9">
        <v>39737645</v>
      </c>
      <c r="G3751" s="11">
        <v>112</v>
      </c>
      <c r="H3751" s="2" t="s">
        <v>2011</v>
      </c>
      <c r="I3751" s="2" t="s">
        <v>2189</v>
      </c>
      <c r="N3751" s="11">
        <v>89687</v>
      </c>
      <c r="O3751" s="11">
        <v>666</v>
      </c>
      <c r="P3751" s="2" t="s">
        <v>18</v>
      </c>
      <c r="Q3751" s="2" t="s">
        <v>19</v>
      </c>
      <c r="R3751" s="14">
        <v>20000000</v>
      </c>
      <c r="S3751" s="9">
        <f t="shared" si="148"/>
        <v>19737645</v>
      </c>
    </row>
    <row r="3752" spans="1:19" ht="13.2">
      <c r="A3752" s="2" t="s">
        <v>6309</v>
      </c>
      <c r="B3752" s="2" t="s">
        <v>6310</v>
      </c>
      <c r="C3752" s="5">
        <v>2.2999999999999998</v>
      </c>
      <c r="D3752" s="7">
        <v>1998</v>
      </c>
      <c r="E3752" s="7" t="str">
        <f t="shared" si="149"/>
        <v>1990s</v>
      </c>
      <c r="F3752" s="9">
        <v>306715</v>
      </c>
      <c r="G3752" s="11">
        <v>12</v>
      </c>
      <c r="H3752" s="2" t="s">
        <v>869</v>
      </c>
      <c r="I3752" s="2" t="s">
        <v>2116</v>
      </c>
      <c r="N3752" s="11">
        <v>5143</v>
      </c>
      <c r="O3752" s="11">
        <v>62</v>
      </c>
      <c r="P3752" s="2" t="s">
        <v>18</v>
      </c>
      <c r="Q3752" s="2" t="s">
        <v>19</v>
      </c>
      <c r="R3752" s="14">
        <v>10000000</v>
      </c>
      <c r="S3752" s="9">
        <f t="shared" si="148"/>
        <v>-9693285</v>
      </c>
    </row>
    <row r="3753" spans="1:19" ht="13.2">
      <c r="A3753" s="2" t="s">
        <v>2095</v>
      </c>
      <c r="B3753" s="2" t="s">
        <v>4686</v>
      </c>
      <c r="C3753" s="5">
        <v>2.2999999999999998</v>
      </c>
      <c r="D3753" s="7">
        <v>2005</v>
      </c>
      <c r="E3753" s="7" t="str">
        <f t="shared" si="149"/>
        <v>2000s</v>
      </c>
      <c r="F3753" s="9">
        <v>5132655</v>
      </c>
      <c r="G3753" s="11">
        <v>148</v>
      </c>
      <c r="H3753" s="2" t="s">
        <v>4277</v>
      </c>
      <c r="I3753" s="2" t="s">
        <v>4685</v>
      </c>
      <c r="N3753" s="11">
        <v>37626</v>
      </c>
      <c r="O3753" s="11">
        <v>521</v>
      </c>
      <c r="P3753" s="2" t="s">
        <v>18</v>
      </c>
      <c r="Q3753" s="2" t="s">
        <v>161</v>
      </c>
      <c r="R3753" s="14">
        <v>20000000</v>
      </c>
      <c r="S3753" s="9">
        <f t="shared" si="148"/>
        <v>-14867345</v>
      </c>
    </row>
    <row r="3754" spans="1:19" ht="13.2">
      <c r="A3754" s="2" t="s">
        <v>980</v>
      </c>
      <c r="B3754" s="2" t="s">
        <v>982</v>
      </c>
      <c r="C3754" s="5">
        <v>2.2000000000000002</v>
      </c>
      <c r="D3754" s="7">
        <v>2005</v>
      </c>
      <c r="E3754" s="7" t="str">
        <f t="shared" si="149"/>
        <v>2000s</v>
      </c>
      <c r="F3754" s="9">
        <v>17010646</v>
      </c>
      <c r="G3754" s="11">
        <v>78</v>
      </c>
      <c r="H3754" s="2" t="s">
        <v>297</v>
      </c>
      <c r="I3754" s="2" t="s">
        <v>981</v>
      </c>
      <c r="N3754" s="11">
        <v>40751</v>
      </c>
      <c r="O3754" s="11">
        <v>239</v>
      </c>
      <c r="P3754" s="2" t="s">
        <v>18</v>
      </c>
      <c r="Q3754" s="2" t="s">
        <v>19</v>
      </c>
      <c r="R3754" s="14">
        <v>84000000</v>
      </c>
      <c r="S3754" s="9">
        <f t="shared" si="148"/>
        <v>-66989354</v>
      </c>
    </row>
    <row r="3755" spans="1:19" ht="13.2">
      <c r="A3755" s="2" t="s">
        <v>5040</v>
      </c>
      <c r="B3755" s="2" t="s">
        <v>5645</v>
      </c>
      <c r="C3755" s="5">
        <v>2.1</v>
      </c>
      <c r="D3755" s="7">
        <v>2003</v>
      </c>
      <c r="E3755" s="7" t="str">
        <f t="shared" si="149"/>
        <v>2000s</v>
      </c>
      <c r="F3755" s="9">
        <v>4922166</v>
      </c>
      <c r="G3755" s="11">
        <v>60</v>
      </c>
      <c r="H3755" s="2" t="s">
        <v>4648</v>
      </c>
      <c r="I3755" s="2" t="s">
        <v>866</v>
      </c>
      <c r="N3755" s="11">
        <v>23606</v>
      </c>
      <c r="O3755" s="11">
        <v>304</v>
      </c>
      <c r="P3755" s="2" t="s">
        <v>18</v>
      </c>
      <c r="Q3755" s="2" t="s">
        <v>19</v>
      </c>
      <c r="R3755" s="14">
        <v>12000000</v>
      </c>
      <c r="S3755" s="9">
        <f t="shared" si="148"/>
        <v>-7077834</v>
      </c>
    </row>
    <row r="3756" spans="1:19" ht="13.2">
      <c r="A3756" s="2" t="s">
        <v>4920</v>
      </c>
      <c r="B3756" s="2" t="s">
        <v>6093</v>
      </c>
      <c r="C3756" s="5">
        <v>2.1</v>
      </c>
      <c r="D3756" s="7">
        <v>2001</v>
      </c>
      <c r="E3756" s="7" t="str">
        <f t="shared" si="149"/>
        <v>2000s</v>
      </c>
      <c r="F3756" s="9">
        <v>4273372</v>
      </c>
      <c r="G3756" s="11">
        <v>66</v>
      </c>
      <c r="H3756" s="2" t="s">
        <v>3442</v>
      </c>
      <c r="I3756" s="2" t="s">
        <v>3145</v>
      </c>
      <c r="N3756" s="11">
        <v>19412</v>
      </c>
      <c r="O3756" s="11">
        <v>308</v>
      </c>
      <c r="P3756" s="2" t="s">
        <v>18</v>
      </c>
      <c r="Q3756" s="2" t="s">
        <v>19</v>
      </c>
      <c r="R3756" s="14">
        <v>22000000</v>
      </c>
      <c r="S3756" s="9">
        <f t="shared" si="148"/>
        <v>-17726628</v>
      </c>
    </row>
    <row r="3757" spans="1:19" ht="13.2">
      <c r="A3757" s="2" t="s">
        <v>4131</v>
      </c>
      <c r="B3757" s="2" t="s">
        <v>6285</v>
      </c>
      <c r="C3757" s="5">
        <v>2</v>
      </c>
      <c r="D3757" s="7">
        <v>2007</v>
      </c>
      <c r="E3757" s="7" t="str">
        <f t="shared" si="149"/>
        <v>2000s</v>
      </c>
      <c r="F3757" s="9">
        <v>5694308</v>
      </c>
      <c r="G3757" s="11">
        <v>25</v>
      </c>
      <c r="H3757" s="2" t="s">
        <v>1879</v>
      </c>
      <c r="I3757" s="2" t="s">
        <v>862</v>
      </c>
      <c r="N3757" s="11">
        <v>13815</v>
      </c>
      <c r="O3757" s="11">
        <v>46</v>
      </c>
      <c r="P3757" s="2" t="s">
        <v>18</v>
      </c>
      <c r="Q3757" s="2" t="s">
        <v>19</v>
      </c>
      <c r="R3757" s="14">
        <v>7000000</v>
      </c>
      <c r="S3757" s="9">
        <f t="shared" si="148"/>
        <v>-1305692</v>
      </c>
    </row>
    <row r="3758" spans="1:19" ht="13.2">
      <c r="A3758" s="2" t="s">
        <v>3649</v>
      </c>
      <c r="B3758" s="2" t="s">
        <v>4612</v>
      </c>
      <c r="C3758" s="5">
        <v>1.9</v>
      </c>
      <c r="D3758" s="7">
        <v>2008</v>
      </c>
      <c r="E3758" s="7" t="str">
        <f t="shared" si="149"/>
        <v>2000s</v>
      </c>
      <c r="F3758" s="9">
        <v>14174654</v>
      </c>
      <c r="G3758" s="11">
        <v>111</v>
      </c>
      <c r="H3758" s="2" t="s">
        <v>869</v>
      </c>
      <c r="I3758" s="2" t="s">
        <v>1310</v>
      </c>
      <c r="N3758" s="11">
        <v>74945</v>
      </c>
      <c r="O3758" s="11">
        <v>359</v>
      </c>
      <c r="P3758" s="2" t="s">
        <v>18</v>
      </c>
      <c r="Q3758" s="2" t="s">
        <v>19</v>
      </c>
      <c r="R3758" s="14">
        <v>25000000</v>
      </c>
      <c r="S3758" s="9">
        <f t="shared" si="148"/>
        <v>-10825346</v>
      </c>
    </row>
    <row r="3759" spans="1:19" ht="13.2">
      <c r="A3759" s="2" t="s">
        <v>4652</v>
      </c>
      <c r="B3759" s="2" t="s">
        <v>4654</v>
      </c>
      <c r="C3759" s="5">
        <v>1.9</v>
      </c>
      <c r="D3759" s="7">
        <v>2004</v>
      </c>
      <c r="E3759" s="7" t="str">
        <f t="shared" si="149"/>
        <v>2000s</v>
      </c>
      <c r="F3759" s="9">
        <v>9109322</v>
      </c>
      <c r="G3759" s="11">
        <v>32</v>
      </c>
      <c r="H3759" s="2" t="s">
        <v>1331</v>
      </c>
      <c r="I3759" s="2" t="s">
        <v>4653</v>
      </c>
      <c r="N3759" s="11">
        <v>25371</v>
      </c>
      <c r="O3759" s="11">
        <v>129</v>
      </c>
      <c r="P3759" s="2" t="s">
        <v>18</v>
      </c>
      <c r="Q3759" s="2" t="s">
        <v>431</v>
      </c>
      <c r="R3759" s="14">
        <v>20000000</v>
      </c>
      <c r="S3759" s="9">
        <f t="shared" si="148"/>
        <v>-10890678</v>
      </c>
    </row>
    <row r="3760" spans="1:19" ht="13.2">
      <c r="A3760" s="2" t="s">
        <v>585</v>
      </c>
      <c r="B3760" s="2" t="s">
        <v>5411</v>
      </c>
      <c r="C3760" s="5">
        <v>1.6</v>
      </c>
      <c r="D3760" s="7">
        <v>2011</v>
      </c>
      <c r="E3760" s="7" t="str">
        <f t="shared" si="149"/>
        <v>2010s</v>
      </c>
      <c r="F3760" s="9">
        <v>73000942</v>
      </c>
      <c r="G3760" s="11">
        <v>84</v>
      </c>
      <c r="H3760" s="2" t="s">
        <v>1941</v>
      </c>
      <c r="I3760" s="2" t="s">
        <v>3157</v>
      </c>
      <c r="N3760" s="11">
        <v>74351</v>
      </c>
      <c r="O3760" s="11">
        <v>233</v>
      </c>
      <c r="P3760" s="2" t="s">
        <v>18</v>
      </c>
      <c r="Q3760" s="2" t="s">
        <v>19</v>
      </c>
      <c r="R3760" s="14">
        <v>13000000</v>
      </c>
      <c r="S3760" s="9">
        <f t="shared" si="148"/>
        <v>60000942</v>
      </c>
    </row>
    <row r="3761" spans="5:5" ht="15.75" customHeight="1">
      <c r="E3761" s="7" t="str">
        <f t="shared" si="149"/>
        <v>0s</v>
      </c>
    </row>
  </sheetData>
  <autoFilter ref="A1:AC3777" xr:uid="{00000000-0001-0000-0000-000000000000}">
    <sortState xmlns:xlrd2="http://schemas.microsoft.com/office/spreadsheetml/2017/richdata2" ref="A2:Z3761">
      <sortCondition descending="1" ref="C1:C3777"/>
    </sortState>
  </autoFilter>
  <sortState xmlns:xlrd2="http://schemas.microsoft.com/office/spreadsheetml/2017/richdata2" ref="X13:Z16">
    <sortCondition ref="X13:X16"/>
  </sortState>
  <conditionalFormatting sqref="B1:B1048576">
    <cfRule type="duplicateValues" dxfId="0" priority="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82AF-111C-4B72-BDFF-C22DA751DB80}">
  <sheetPr>
    <tabColor theme="7"/>
  </sheetPr>
  <dimension ref="A2:R14"/>
  <sheetViews>
    <sheetView workbookViewId="0">
      <selection activeCell="M4" sqref="M4"/>
    </sheetView>
  </sheetViews>
  <sheetFormatPr defaultRowHeight="13.2"/>
  <cols>
    <col min="12" max="12" width="38.88671875" bestFit="1" customWidth="1"/>
    <col min="13" max="13" width="14.77734375" bestFit="1" customWidth="1"/>
  </cols>
  <sheetData>
    <row r="2" spans="1:18" s="35" customFormat="1" ht="17.399999999999999">
      <c r="A2" s="34" t="s">
        <v>7801</v>
      </c>
      <c r="B2" s="34"/>
      <c r="C2" s="34"/>
      <c r="D2" s="34"/>
      <c r="E2" s="34"/>
      <c r="F2" s="34"/>
      <c r="G2" s="34"/>
      <c r="L2" s="45" t="s">
        <v>7802</v>
      </c>
      <c r="M2" s="45"/>
      <c r="N2" s="45"/>
      <c r="O2" s="45"/>
      <c r="P2" s="45"/>
      <c r="Q2" s="45"/>
      <c r="R2" s="45"/>
    </row>
    <row r="4" spans="1:18">
      <c r="L4" s="16" t="s">
        <v>7831</v>
      </c>
      <c r="M4" s="9" t="s">
        <v>7832</v>
      </c>
    </row>
    <row r="5" spans="1:18">
      <c r="L5" s="17" t="s">
        <v>16</v>
      </c>
      <c r="M5" s="9">
        <v>523505847</v>
      </c>
    </row>
    <row r="6" spans="1:18">
      <c r="L6" s="17" t="s">
        <v>143</v>
      </c>
      <c r="M6" s="9">
        <v>502177271</v>
      </c>
    </row>
    <row r="7" spans="1:18">
      <c r="L7" s="17" t="s">
        <v>130</v>
      </c>
      <c r="M7" s="9">
        <v>458672302</v>
      </c>
    </row>
    <row r="8" spans="1:18">
      <c r="L8" s="17" t="s">
        <v>5702</v>
      </c>
      <c r="M8" s="9">
        <v>449935665</v>
      </c>
    </row>
    <row r="9" spans="1:18">
      <c r="L9" s="17" t="s">
        <v>5778</v>
      </c>
      <c r="M9" s="9">
        <v>424449459</v>
      </c>
    </row>
    <row r="10" spans="1:18">
      <c r="L10" s="17" t="s">
        <v>89</v>
      </c>
      <c r="M10" s="9">
        <v>403279547</v>
      </c>
    </row>
    <row r="11" spans="1:18">
      <c r="L11" s="17" t="s">
        <v>1439</v>
      </c>
      <c r="M11" s="9">
        <v>377783777</v>
      </c>
    </row>
    <row r="12" spans="1:18">
      <c r="L12" s="17" t="s">
        <v>766</v>
      </c>
      <c r="M12" s="9">
        <v>359544677</v>
      </c>
    </row>
    <row r="13" spans="1:18">
      <c r="L13" s="17" t="s">
        <v>268</v>
      </c>
      <c r="M13" s="9">
        <v>348316061</v>
      </c>
    </row>
    <row r="14" spans="1:18">
      <c r="L14" s="17" t="s">
        <v>1283</v>
      </c>
      <c r="M14" s="9">
        <v>329999255</v>
      </c>
    </row>
  </sheetData>
  <mergeCells count="1">
    <mergeCell ref="L2:R2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9D0AE-F606-4DB0-89A6-340704A42EDE}">
  <sheetPr>
    <tabColor rgb="FF00B050"/>
  </sheetPr>
  <dimension ref="A2:B13"/>
  <sheetViews>
    <sheetView workbookViewId="0">
      <selection activeCell="B2" sqref="B2"/>
    </sheetView>
  </sheetViews>
  <sheetFormatPr defaultRowHeight="13.2"/>
  <cols>
    <col min="1" max="1" width="19.109375" bestFit="1" customWidth="1"/>
    <col min="2" max="2" width="20" bestFit="1" customWidth="1"/>
  </cols>
  <sheetData>
    <row r="2" spans="1:2">
      <c r="A2" s="16" t="s">
        <v>7809</v>
      </c>
      <c r="B2" t="s">
        <v>7808</v>
      </c>
    </row>
    <row r="3" spans="1:2">
      <c r="A3" s="17" t="s">
        <v>3408</v>
      </c>
      <c r="B3">
        <v>8.6</v>
      </c>
    </row>
    <row r="4" spans="1:2">
      <c r="A4" s="17" t="s">
        <v>7262</v>
      </c>
      <c r="B4">
        <v>8.6</v>
      </c>
    </row>
    <row r="5" spans="1:2">
      <c r="A5" s="17" t="s">
        <v>6882</v>
      </c>
      <c r="B5">
        <v>8.5</v>
      </c>
    </row>
    <row r="6" spans="1:2">
      <c r="A6" s="17" t="s">
        <v>6777</v>
      </c>
      <c r="B6">
        <v>8.5</v>
      </c>
    </row>
    <row r="7" spans="1:2">
      <c r="A7" s="17" t="s">
        <v>4565</v>
      </c>
      <c r="B7">
        <v>8.5</v>
      </c>
    </row>
    <row r="8" spans="1:2">
      <c r="A8" s="17" t="s">
        <v>3759</v>
      </c>
      <c r="B8" s="18">
        <v>8.4333333333333336</v>
      </c>
    </row>
    <row r="9" spans="1:2">
      <c r="A9" s="17" t="s">
        <v>31</v>
      </c>
      <c r="B9">
        <v>8.4250000000000007</v>
      </c>
    </row>
    <row r="10" spans="1:2">
      <c r="A10" s="17" t="s">
        <v>7468</v>
      </c>
      <c r="B10">
        <v>8.4</v>
      </c>
    </row>
    <row r="11" spans="1:2">
      <c r="A11" s="17" t="s">
        <v>3098</v>
      </c>
      <c r="B11">
        <v>8.4</v>
      </c>
    </row>
    <row r="12" spans="1:2">
      <c r="A12" s="17" t="s">
        <v>3458</v>
      </c>
      <c r="B12">
        <v>8.4</v>
      </c>
    </row>
    <row r="13" spans="1:2">
      <c r="A13" s="17" t="s">
        <v>7570</v>
      </c>
      <c r="B13">
        <v>8.4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7DCE-A860-4D76-B633-80EAF482A903}">
  <sheetPr>
    <tabColor rgb="FF00B050"/>
  </sheetPr>
  <dimension ref="A2:B7"/>
  <sheetViews>
    <sheetView workbookViewId="0">
      <selection activeCell="A3" sqref="A3:A7"/>
      <pivotSelection pane="bottomRight" showHeader="1" axis="axisRow" activeRow="2" previousRow="2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defaultRowHeight="13.2"/>
  <cols>
    <col min="1" max="1" width="36.88671875" bestFit="1" customWidth="1"/>
    <col min="2" max="2" width="21.33203125" bestFit="1" customWidth="1"/>
  </cols>
  <sheetData>
    <row r="2" spans="1:2">
      <c r="A2" s="16" t="s">
        <v>7806</v>
      </c>
      <c r="B2" t="s">
        <v>7808</v>
      </c>
    </row>
    <row r="3" spans="1:2">
      <c r="A3" s="17" t="s">
        <v>1890</v>
      </c>
      <c r="B3">
        <v>8.5</v>
      </c>
    </row>
    <row r="4" spans="1:2">
      <c r="A4" s="17" t="s">
        <v>1438</v>
      </c>
      <c r="B4">
        <v>8.5</v>
      </c>
    </row>
    <row r="5" spans="1:2">
      <c r="A5" s="17" t="s">
        <v>5624</v>
      </c>
      <c r="B5">
        <v>8.4</v>
      </c>
    </row>
    <row r="6" spans="1:2">
      <c r="A6" s="17" t="s">
        <v>3099</v>
      </c>
      <c r="B6">
        <v>8.4</v>
      </c>
    </row>
    <row r="7" spans="1:2">
      <c r="A7" s="17" t="s">
        <v>3784</v>
      </c>
      <c r="B7">
        <v>8.4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13E55-A04F-4228-AFAA-172665500053}">
  <sheetPr>
    <tabColor rgb="FF00B050"/>
  </sheetPr>
  <dimension ref="A3:F9"/>
  <sheetViews>
    <sheetView workbookViewId="0">
      <selection activeCell="F3" sqref="F3"/>
    </sheetView>
  </sheetViews>
  <sheetFormatPr defaultRowHeight="13.2"/>
  <cols>
    <col min="1" max="1" width="14" bestFit="1" customWidth="1"/>
    <col min="2" max="2" width="22.77734375" bestFit="1" customWidth="1"/>
    <col min="3" max="3" width="31.21875" bestFit="1" customWidth="1"/>
    <col min="5" max="5" width="15.33203125" bestFit="1" customWidth="1"/>
    <col min="6" max="6" width="22.33203125" bestFit="1" customWidth="1"/>
    <col min="7" max="7" width="31.21875" bestFit="1" customWidth="1"/>
  </cols>
  <sheetData>
    <row r="3" spans="1:6">
      <c r="A3" s="16" t="s">
        <v>7875</v>
      </c>
      <c r="B3" t="s">
        <v>7830</v>
      </c>
      <c r="E3" s="16" t="s">
        <v>7875</v>
      </c>
      <c r="F3" t="s">
        <v>7829</v>
      </c>
    </row>
    <row r="4" spans="1:6">
      <c r="A4" s="17" t="s">
        <v>145</v>
      </c>
      <c r="B4">
        <v>750</v>
      </c>
      <c r="E4" s="17" t="s">
        <v>7510</v>
      </c>
      <c r="F4">
        <v>3400</v>
      </c>
    </row>
    <row r="5" spans="1:6">
      <c r="A5" s="17" t="s">
        <v>780</v>
      </c>
      <c r="B5">
        <v>738</v>
      </c>
      <c r="E5" s="17" t="s">
        <v>3983</v>
      </c>
      <c r="F5">
        <v>2814</v>
      </c>
    </row>
    <row r="6" spans="1:6">
      <c r="A6" s="17" t="s">
        <v>206</v>
      </c>
      <c r="B6">
        <v>654</v>
      </c>
      <c r="E6" s="17" t="s">
        <v>467</v>
      </c>
      <c r="F6">
        <v>2789</v>
      </c>
    </row>
    <row r="7" spans="1:6">
      <c r="A7" s="17" t="s">
        <v>1876</v>
      </c>
      <c r="B7">
        <v>596</v>
      </c>
      <c r="E7" s="17" t="s">
        <v>780</v>
      </c>
      <c r="F7">
        <v>1885</v>
      </c>
    </row>
    <row r="8" spans="1:6">
      <c r="A8" s="17" t="s">
        <v>2822</v>
      </c>
      <c r="B8">
        <v>576</v>
      </c>
      <c r="E8" s="17" t="s">
        <v>21</v>
      </c>
      <c r="F8">
        <v>1842</v>
      </c>
    </row>
    <row r="9" spans="1:6">
      <c r="A9" s="17" t="s">
        <v>7807</v>
      </c>
      <c r="B9">
        <v>662.8</v>
      </c>
      <c r="E9" s="17" t="s">
        <v>7807</v>
      </c>
      <c r="F9">
        <v>2428.6666666666665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1330-E838-433A-A970-7E66AD78B205}">
  <sheetPr>
    <tabColor rgb="FF00B050"/>
  </sheetPr>
  <dimension ref="A3:B14"/>
  <sheetViews>
    <sheetView workbookViewId="0">
      <selection activeCell="B20" sqref="B20"/>
    </sheetView>
  </sheetViews>
  <sheetFormatPr defaultRowHeight="13.2"/>
  <cols>
    <col min="1" max="1" width="15.33203125" bestFit="1" customWidth="1"/>
    <col min="2" max="2" width="18.6640625" bestFit="1" customWidth="1"/>
  </cols>
  <sheetData>
    <row r="3" spans="1:2">
      <c r="A3" s="16" t="s">
        <v>7827</v>
      </c>
      <c r="B3" t="s">
        <v>7828</v>
      </c>
    </row>
    <row r="4" spans="1:2">
      <c r="A4" s="17" t="s">
        <v>7817</v>
      </c>
      <c r="B4">
        <v>116392</v>
      </c>
    </row>
    <row r="5" spans="1:2">
      <c r="A5" s="17" t="s">
        <v>7818</v>
      </c>
      <c r="B5">
        <v>804839</v>
      </c>
    </row>
    <row r="6" spans="1:2">
      <c r="A6" s="17" t="s">
        <v>7819</v>
      </c>
      <c r="B6">
        <v>230838</v>
      </c>
    </row>
    <row r="7" spans="1:2">
      <c r="A7" s="17" t="s">
        <v>7820</v>
      </c>
      <c r="B7">
        <v>678336</v>
      </c>
    </row>
    <row r="8" spans="1:2">
      <c r="A8" s="17" t="s">
        <v>7821</v>
      </c>
      <c r="B8">
        <v>2983442</v>
      </c>
    </row>
    <row r="9" spans="1:2">
      <c r="A9" s="17" t="s">
        <v>7822</v>
      </c>
      <c r="B9">
        <v>7706007</v>
      </c>
    </row>
    <row r="10" spans="1:2">
      <c r="A10" s="17" t="s">
        <v>7823</v>
      </c>
      <c r="B10">
        <v>19231356</v>
      </c>
    </row>
    <row r="11" spans="1:2">
      <c r="A11" s="17" t="s">
        <v>7824</v>
      </c>
      <c r="B11">
        <v>69227357</v>
      </c>
    </row>
    <row r="12" spans="1:2">
      <c r="A12" s="17" t="s">
        <v>7825</v>
      </c>
      <c r="B12">
        <v>164804747</v>
      </c>
    </row>
    <row r="13" spans="1:2">
      <c r="A13" s="17" t="s">
        <v>7826</v>
      </c>
      <c r="B13">
        <v>115977104</v>
      </c>
    </row>
    <row r="14" spans="1:2">
      <c r="A14" s="17" t="s">
        <v>7807</v>
      </c>
      <c r="B14">
        <v>381760418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CE483-DE4E-4B9F-B14D-F7D0685C7361}">
  <sheetPr>
    <tabColor rgb="FF00B050"/>
  </sheetPr>
  <dimension ref="A2:B7"/>
  <sheetViews>
    <sheetView workbookViewId="0">
      <selection activeCell="A2" sqref="A2:B7"/>
    </sheetView>
  </sheetViews>
  <sheetFormatPr defaultRowHeight="13.2"/>
  <cols>
    <col min="1" max="1" width="10.33203125" bestFit="1" customWidth="1"/>
    <col min="2" max="2" width="15.77734375" bestFit="1" customWidth="1"/>
  </cols>
  <sheetData>
    <row r="2" spans="1:2">
      <c r="A2" s="16" t="s">
        <v>7833</v>
      </c>
      <c r="B2" s="9" t="s">
        <v>7874</v>
      </c>
    </row>
    <row r="3" spans="1:2">
      <c r="A3" s="17" t="s">
        <v>19</v>
      </c>
      <c r="B3" s="9">
        <v>168152423391</v>
      </c>
    </row>
    <row r="4" spans="1:2">
      <c r="A4" s="17" t="s">
        <v>30</v>
      </c>
      <c r="B4" s="9">
        <v>10417326887</v>
      </c>
    </row>
    <row r="5" spans="1:2">
      <c r="A5" s="17" t="s">
        <v>431</v>
      </c>
      <c r="B5" s="9">
        <v>2290126791</v>
      </c>
    </row>
    <row r="6" spans="1:2">
      <c r="A6" s="17" t="s">
        <v>771</v>
      </c>
      <c r="B6" s="9">
        <v>1950101748</v>
      </c>
    </row>
    <row r="7" spans="1:2">
      <c r="A7" s="17" t="s">
        <v>161</v>
      </c>
      <c r="B7" s="9">
        <v>1564332549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AF451-92F4-4DA1-A147-4F9E1391792E}">
  <sheetPr>
    <tabColor rgb="FF00B050"/>
  </sheetPr>
  <dimension ref="A1:U3762"/>
  <sheetViews>
    <sheetView topLeftCell="E4" workbookViewId="0">
      <selection activeCell="L24" sqref="L24"/>
    </sheetView>
  </sheetViews>
  <sheetFormatPr defaultRowHeight="13.2"/>
  <cols>
    <col min="1" max="1" width="10.44140625" bestFit="1" customWidth="1"/>
    <col min="2" max="2" width="14.77734375" style="7" bestFit="1" customWidth="1"/>
    <col min="4" max="4" width="16.5546875" customWidth="1"/>
    <col min="5" max="5" width="16.44140625" bestFit="1" customWidth="1"/>
    <col min="6" max="6" width="15.33203125" customWidth="1"/>
    <col min="7" max="7" width="12.33203125" bestFit="1" customWidth="1"/>
    <col min="8" max="8" width="13.109375" customWidth="1"/>
    <col min="13" max="13" width="12.33203125" bestFit="1" customWidth="1"/>
    <col min="15" max="15" width="8.88671875" customWidth="1"/>
    <col min="16" max="16" width="11.88671875" customWidth="1"/>
  </cols>
  <sheetData>
    <row r="1" spans="1:13" ht="21">
      <c r="A1" s="36" t="s">
        <v>7877</v>
      </c>
      <c r="B1" s="26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</row>
    <row r="2" spans="1:13" ht="20.399999999999999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13">
      <c r="A3" s="27" t="str">
        <f>IMDB_Movies!C1</f>
        <v>imdb_score</v>
      </c>
      <c r="B3" s="28" t="str">
        <f>IMDB_Movies!F1</f>
        <v>gross</v>
      </c>
    </row>
    <row r="4" spans="1:13" ht="15.6">
      <c r="A4">
        <f>IMDB_Movies!C2738</f>
        <v>5.9</v>
      </c>
      <c r="B4" s="7">
        <f>IMDB_Movies!F2738</f>
        <v>70327868</v>
      </c>
      <c r="D4" s="38" t="s">
        <v>7848</v>
      </c>
      <c r="E4" s="39"/>
      <c r="F4" s="39"/>
      <c r="G4" s="39"/>
      <c r="H4" s="39"/>
      <c r="I4" s="39"/>
    </row>
    <row r="5" spans="1:13" ht="15.6">
      <c r="A5">
        <f>IMDB_Movies!C2206</f>
        <v>6.3</v>
      </c>
      <c r="B5" s="7">
        <f>IMDB_Movies!F2206</f>
        <v>241688385</v>
      </c>
      <c r="D5" s="38" t="s">
        <v>7847</v>
      </c>
      <c r="E5" s="39"/>
      <c r="F5" s="39"/>
      <c r="G5" s="39"/>
      <c r="H5" s="39"/>
      <c r="I5" s="39"/>
    </row>
    <row r="6" spans="1:13" ht="13.8" thickBot="1">
      <c r="A6">
        <f>IMDB_Movies!C2139</f>
        <v>6.4</v>
      </c>
      <c r="B6" s="7">
        <f>IMDB_Movies!F2139</f>
        <v>6643</v>
      </c>
    </row>
    <row r="7" spans="1:13">
      <c r="A7">
        <f>IMDB_Movies!C2011</f>
        <v>6.5</v>
      </c>
      <c r="B7" s="7">
        <f>IMDB_Movies!F2011</f>
        <v>30993544</v>
      </c>
      <c r="D7" s="47" t="str">
        <f>A3</f>
        <v>imdb_score</v>
      </c>
      <c r="E7" s="47"/>
      <c r="F7" s="46" t="str">
        <f>B3</f>
        <v>gross</v>
      </c>
      <c r="G7" s="46"/>
      <c r="H7" s="31" t="s">
        <v>7849</v>
      </c>
      <c r="I7" s="31"/>
    </row>
    <row r="8" spans="1:13" ht="13.8" thickBot="1">
      <c r="A8">
        <f>IMDB_Movies!C2056</f>
        <v>6.4</v>
      </c>
      <c r="B8" s="7">
        <f>IMDB_Movies!F2056</f>
        <v>140530114</v>
      </c>
    </row>
    <row r="9" spans="1:13">
      <c r="A9">
        <f>IMDB_Movies!C2204</f>
        <v>6.3</v>
      </c>
      <c r="B9" s="7">
        <f>IMDB_Movies!F2204</f>
        <v>279167575</v>
      </c>
      <c r="D9" t="s">
        <v>7834</v>
      </c>
      <c r="E9">
        <v>6.4639797818568603</v>
      </c>
      <c r="F9" t="s">
        <v>7834</v>
      </c>
      <c r="G9">
        <v>50221180.674381487</v>
      </c>
      <c r="H9" s="32" t="s">
        <v>7850</v>
      </c>
      <c r="I9" s="32"/>
    </row>
    <row r="10" spans="1:13">
      <c r="A10">
        <f>IMDB_Movies!C2066</f>
        <v>6.4</v>
      </c>
      <c r="B10" s="7">
        <f>IMDB_Movies!F2066</f>
        <v>227946274</v>
      </c>
      <c r="D10" t="s">
        <v>7835</v>
      </c>
      <c r="E10">
        <v>1.7148913806044615E-2</v>
      </c>
      <c r="F10" t="s">
        <v>7835</v>
      </c>
      <c r="G10">
        <v>1119862.7078656715</v>
      </c>
      <c r="H10" t="s">
        <v>7851</v>
      </c>
      <c r="I10">
        <v>0.21308669130800742</v>
      </c>
    </row>
    <row r="11" spans="1:13">
      <c r="A11">
        <f>IMDB_Movies!C2256</f>
        <v>6.3</v>
      </c>
      <c r="B11" s="7">
        <f>IMDB_Movies!F2256</f>
        <v>2882062</v>
      </c>
      <c r="D11" t="s">
        <v>7836</v>
      </c>
      <c r="E11">
        <v>6.6</v>
      </c>
      <c r="F11" t="s">
        <v>7836</v>
      </c>
      <c r="G11">
        <v>27281507</v>
      </c>
      <c r="H11" t="s">
        <v>7852</v>
      </c>
      <c r="I11">
        <v>4.5405938012594044E-2</v>
      </c>
    </row>
    <row r="12" spans="1:13">
      <c r="A12">
        <f>IMDB_Movies!C2024</f>
        <v>6.5</v>
      </c>
      <c r="B12" s="7">
        <f>IMDB_Movies!F2024</f>
        <v>46495</v>
      </c>
      <c r="D12" t="s">
        <v>7837</v>
      </c>
      <c r="E12">
        <v>6.7</v>
      </c>
      <c r="F12" t="s">
        <v>7837</v>
      </c>
      <c r="G12">
        <v>3000000</v>
      </c>
      <c r="H12" t="s">
        <v>7853</v>
      </c>
      <c r="I12">
        <v>4.5151853886432905E-2</v>
      </c>
    </row>
    <row r="13" spans="1:13">
      <c r="A13">
        <f>IMDB_Movies!C2220</f>
        <v>6.3</v>
      </c>
      <c r="B13" s="7">
        <f>IMDB_Movies!F2220</f>
        <v>107225164</v>
      </c>
      <c r="D13" t="s">
        <v>7838</v>
      </c>
      <c r="E13">
        <v>1.0514116391448916</v>
      </c>
      <c r="F13" t="s">
        <v>7838</v>
      </c>
      <c r="G13">
        <v>68659548.85604836</v>
      </c>
      <c r="H13" t="s">
        <v>7835</v>
      </c>
      <c r="I13">
        <v>67091592.434448011</v>
      </c>
    </row>
    <row r="14" spans="1:13" ht="13.8" thickBot="1">
      <c r="A14">
        <f>IMDB_Movies!C3080</f>
        <v>5.6</v>
      </c>
      <c r="B14" s="7">
        <f>IMDB_Movies!F3080</f>
        <v>5002310</v>
      </c>
      <c r="D14" t="s">
        <v>7839</v>
      </c>
      <c r="E14">
        <v>1.1054664349293475</v>
      </c>
      <c r="F14" t="s">
        <v>7839</v>
      </c>
      <c r="G14">
        <v>4714133649116091</v>
      </c>
      <c r="H14" s="22" t="s">
        <v>7854</v>
      </c>
      <c r="I14" s="22">
        <v>3759</v>
      </c>
    </row>
    <row r="15" spans="1:13">
      <c r="A15">
        <f>IMDB_Movies!C2264</f>
        <v>6.3</v>
      </c>
      <c r="B15" s="7">
        <f>IMDB_Movies!F2264</f>
        <v>1943649</v>
      </c>
      <c r="D15" t="s">
        <v>7840</v>
      </c>
      <c r="E15">
        <v>1.0891112512820498</v>
      </c>
      <c r="F15" t="s">
        <v>7840</v>
      </c>
      <c r="G15">
        <v>14.308502235190117</v>
      </c>
    </row>
    <row r="16" spans="1:13" ht="13.8" thickBot="1">
      <c r="A16">
        <f>IMDB_Movies!C2203</f>
        <v>6.4</v>
      </c>
      <c r="B16" s="7">
        <f>IMDB_Movies!F2203</f>
        <v>14131298</v>
      </c>
      <c r="D16" t="s">
        <v>7841</v>
      </c>
      <c r="E16">
        <v>-0.7065312885983317</v>
      </c>
      <c r="F16" t="s">
        <v>7841</v>
      </c>
      <c r="G16">
        <v>3.0561451493261851</v>
      </c>
      <c r="H16" t="s">
        <v>7855</v>
      </c>
    </row>
    <row r="17" spans="1:21">
      <c r="A17">
        <f>IMDB_Movies!C2808</f>
        <v>5.9</v>
      </c>
      <c r="B17" s="7">
        <f>IMDB_Movies!F2808</f>
        <v>52397389</v>
      </c>
      <c r="D17" t="s">
        <v>7842</v>
      </c>
      <c r="E17">
        <v>7.7000000000000011</v>
      </c>
      <c r="F17" t="s">
        <v>7842</v>
      </c>
      <c r="G17">
        <v>760505685</v>
      </c>
      <c r="H17" s="23"/>
      <c r="I17" s="23" t="s">
        <v>7860</v>
      </c>
      <c r="J17" s="23" t="s">
        <v>7861</v>
      </c>
      <c r="K17" s="23" t="s">
        <v>7862</v>
      </c>
      <c r="L17" s="23" t="s">
        <v>7863</v>
      </c>
      <c r="M17" s="23" t="s">
        <v>7864</v>
      </c>
    </row>
    <row r="18" spans="1:21">
      <c r="A18">
        <f>IMDB_Movies!C2158</f>
        <v>6.4</v>
      </c>
      <c r="B18" s="7">
        <f>IMDB_Movies!F2158</f>
        <v>72515360</v>
      </c>
      <c r="D18" t="s">
        <v>7843</v>
      </c>
      <c r="E18">
        <v>1.6</v>
      </c>
      <c r="F18" t="s">
        <v>7843</v>
      </c>
      <c r="G18">
        <v>162</v>
      </c>
      <c r="H18" t="s">
        <v>7856</v>
      </c>
      <c r="I18">
        <v>1</v>
      </c>
      <c r="J18">
        <v>8.0439862323772211E+17</v>
      </c>
      <c r="K18">
        <v>8.0439862323772211E+17</v>
      </c>
      <c r="L18">
        <v>178.70434764506888</v>
      </c>
      <c r="M18">
        <v>7.4648291425433154E-40</v>
      </c>
    </row>
    <row r="19" spans="1:21">
      <c r="A19">
        <f>IMDB_Movies!C2427</f>
        <v>6.2</v>
      </c>
      <c r="B19" s="7">
        <f>IMDB_Movies!F2427</f>
        <v>16123851</v>
      </c>
      <c r="D19" t="s">
        <v>7844</v>
      </c>
      <c r="E19">
        <v>9.3000000000000007</v>
      </c>
      <c r="F19" t="s">
        <v>7844</v>
      </c>
      <c r="G19">
        <v>760505847</v>
      </c>
      <c r="H19" t="s">
        <v>7857</v>
      </c>
      <c r="I19">
        <v>3757</v>
      </c>
      <c r="J19">
        <v>1.6911315630140539E+19</v>
      </c>
      <c r="K19">
        <v>4501281775390082</v>
      </c>
    </row>
    <row r="20" spans="1:21" ht="13.8" thickBot="1">
      <c r="A20">
        <f>IMDB_Movies!C3486</f>
        <v>4.9000000000000004</v>
      </c>
      <c r="B20" s="7">
        <f>IMDB_Movies!F3486</f>
        <v>9639242</v>
      </c>
      <c r="D20" t="s">
        <v>7845</v>
      </c>
      <c r="E20">
        <v>24298.099999999937</v>
      </c>
      <c r="F20" t="s">
        <v>7845</v>
      </c>
      <c r="G20">
        <v>188781418155</v>
      </c>
      <c r="H20" s="22" t="s">
        <v>7858</v>
      </c>
      <c r="I20" s="22">
        <v>3758</v>
      </c>
      <c r="J20" s="22">
        <v>1.7715714253378261E+19</v>
      </c>
      <c r="K20" s="22"/>
      <c r="L20" s="22"/>
      <c r="M20" s="22"/>
    </row>
    <row r="21" spans="1:21" ht="13.8" thickBot="1">
      <c r="A21">
        <f>IMDB_Movies!C1976</f>
        <v>6.5</v>
      </c>
      <c r="B21" s="7">
        <f>IMDB_Movies!F1976</f>
        <v>1114943</v>
      </c>
      <c r="D21" s="22" t="s">
        <v>7846</v>
      </c>
      <c r="E21" s="22">
        <v>3759</v>
      </c>
      <c r="F21" s="22" t="s">
        <v>7846</v>
      </c>
      <c r="G21" s="22">
        <v>3759</v>
      </c>
    </row>
    <row r="22" spans="1:21">
      <c r="A22">
        <f>IMDB_Movies!C3338</f>
        <v>5.2</v>
      </c>
      <c r="B22" s="7">
        <f>IMDB_Movies!F3338</f>
        <v>60400856</v>
      </c>
      <c r="H22" s="23"/>
      <c r="I22" s="23" t="s">
        <v>7865</v>
      </c>
      <c r="J22" s="23" t="s">
        <v>7835</v>
      </c>
      <c r="K22" s="23" t="s">
        <v>7866</v>
      </c>
      <c r="L22" s="23" t="s">
        <v>7867</v>
      </c>
      <c r="M22" s="23" t="s">
        <v>7868</v>
      </c>
      <c r="N22" s="23" t="s">
        <v>7869</v>
      </c>
      <c r="O22" s="23" t="s">
        <v>7870</v>
      </c>
      <c r="P22" s="23" t="s">
        <v>7871</v>
      </c>
    </row>
    <row r="23" spans="1:21">
      <c r="A23">
        <f>IMDB_Movies!C2005</f>
        <v>6.5</v>
      </c>
      <c r="B23" s="7">
        <f>IMDB_Movies!F2005</f>
        <v>1889522</v>
      </c>
      <c r="H23" t="s">
        <v>7859</v>
      </c>
      <c r="I23">
        <v>-39725363.172309212</v>
      </c>
      <c r="J23">
        <v>6816883.576228776</v>
      </c>
      <c r="K23">
        <v>-5.8274962052800685</v>
      </c>
      <c r="L23">
        <v>6.0995615357118413E-9</v>
      </c>
      <c r="M23">
        <v>-53090515.196308568</v>
      </c>
      <c r="N23">
        <v>-26360211.148309857</v>
      </c>
      <c r="O23">
        <v>-53090515.196308568</v>
      </c>
      <c r="P23">
        <v>-26360211.148309857</v>
      </c>
    </row>
    <row r="24" spans="1:21" ht="13.8" thickBot="1">
      <c r="A24">
        <f>IMDB_Movies!C2255</f>
        <v>6.3</v>
      </c>
      <c r="B24" s="7">
        <f>IMDB_Movies!F2255</f>
        <v>13903262</v>
      </c>
      <c r="H24" s="22" t="s">
        <v>7872</v>
      </c>
      <c r="I24" s="22">
        <v>13915041.024594977</v>
      </c>
      <c r="J24" s="22">
        <v>1040918.9904361324</v>
      </c>
      <c r="K24" s="22">
        <v>13.368034546823614</v>
      </c>
      <c r="L24" s="29">
        <v>7.4648291425416107E-40</v>
      </c>
      <c r="M24" s="22">
        <v>11874219.819967154</v>
      </c>
      <c r="N24" s="22">
        <v>15955862.229222801</v>
      </c>
      <c r="O24" s="22">
        <v>11874219.819967154</v>
      </c>
      <c r="P24" s="22">
        <v>15955862.229222801</v>
      </c>
    </row>
    <row r="25" spans="1:21">
      <c r="A25">
        <f>IMDB_Movies!C2344</f>
        <v>6.2</v>
      </c>
      <c r="B25" s="7">
        <f>IMDB_Movies!F2344</f>
        <v>105500000</v>
      </c>
    </row>
    <row r="26" spans="1:21">
      <c r="A26">
        <f>IMDB_Movies!C2009</f>
        <v>6.5</v>
      </c>
      <c r="B26" s="7">
        <f>IMDB_Movies!F2009</f>
        <v>568695</v>
      </c>
      <c r="H26" s="33" t="s">
        <v>7873</v>
      </c>
      <c r="I26" s="30"/>
      <c r="J26" s="30"/>
      <c r="K26" s="30"/>
      <c r="L26" s="30"/>
      <c r="M26" s="33"/>
      <c r="N26" s="33"/>
      <c r="O26" s="30"/>
      <c r="P26" s="30"/>
      <c r="Q26" s="30"/>
      <c r="R26" s="30"/>
      <c r="S26" s="30"/>
      <c r="T26" s="30"/>
      <c r="U26" s="30"/>
    </row>
    <row r="27" spans="1:21">
      <c r="A27">
        <f>IMDB_Movies!C2807</f>
        <v>5.9</v>
      </c>
      <c r="B27" s="7">
        <f>IMDB_Movies!F2807</f>
        <v>2104000</v>
      </c>
    </row>
    <row r="28" spans="1:21">
      <c r="A28">
        <f>IMDB_Movies!C2707</f>
        <v>6</v>
      </c>
      <c r="B28" s="7">
        <f>IMDB_Movies!F2707</f>
        <v>68642452</v>
      </c>
    </row>
    <row r="29" spans="1:21">
      <c r="A29">
        <f>IMDB_Movies!C2004</f>
        <v>6.5</v>
      </c>
      <c r="B29" s="7">
        <f>IMDB_Movies!F2004</f>
        <v>223878</v>
      </c>
    </row>
    <row r="30" spans="1:21">
      <c r="A30">
        <f>IMDB_Movies!C2084</f>
        <v>6.4</v>
      </c>
      <c r="B30" s="7">
        <f>IMDB_Movies!F2084</f>
        <v>55845943</v>
      </c>
    </row>
    <row r="31" spans="1:21">
      <c r="A31">
        <f>IMDB_Movies!C2138</f>
        <v>6.4</v>
      </c>
      <c r="B31" s="7">
        <f>IMDB_Movies!F2138</f>
        <v>100659</v>
      </c>
    </row>
    <row r="32" spans="1:21">
      <c r="A32">
        <f>IMDB_Movies!C2118</f>
        <v>6.4</v>
      </c>
      <c r="B32" s="7">
        <f>IMDB_Movies!F2118</f>
        <v>20566327</v>
      </c>
    </row>
    <row r="33" spans="1:2">
      <c r="A33">
        <f>IMDB_Movies!C2253</f>
        <v>6.3</v>
      </c>
      <c r="B33" s="7">
        <f>IMDB_Movies!F2253</f>
        <v>23393765</v>
      </c>
    </row>
    <row r="34" spans="1:2">
      <c r="A34">
        <f>IMDB_Movies!C2157</f>
        <v>6.4</v>
      </c>
      <c r="B34" s="7">
        <f>IMDB_Movies!F2157</f>
        <v>10696</v>
      </c>
    </row>
    <row r="35" spans="1:2">
      <c r="A35">
        <f>IMDB_Movies!C2277</f>
        <v>6.3</v>
      </c>
      <c r="B35" s="7">
        <f>IMDB_Movies!F2277</f>
        <v>7574066</v>
      </c>
    </row>
    <row r="36" spans="1:2">
      <c r="A36">
        <f>IMDB_Movies!C2426</f>
        <v>6.2</v>
      </c>
      <c r="B36" s="7">
        <f>IMDB_Movies!F2426</f>
        <v>61355436</v>
      </c>
    </row>
    <row r="37" spans="1:2">
      <c r="A37">
        <f>IMDB_Movies!C1980</f>
        <v>6.5</v>
      </c>
      <c r="B37" s="7">
        <f>IMDB_Movies!F1980</f>
        <v>78030</v>
      </c>
    </row>
    <row r="38" spans="1:2">
      <c r="A38">
        <f>IMDB_Movies!C2459</f>
        <v>6.2</v>
      </c>
      <c r="B38" s="7">
        <f>IMDB_Movies!F2459</f>
        <v>14998070</v>
      </c>
    </row>
    <row r="39" spans="1:2">
      <c r="A39">
        <f>IMDB_Movies!C3717</f>
        <v>3.5</v>
      </c>
      <c r="B39" s="7">
        <f>IMDB_Movies!F3717</f>
        <v>39177541</v>
      </c>
    </row>
    <row r="40" spans="1:2">
      <c r="A40">
        <f>IMDB_Movies!C2137</f>
        <v>6.4</v>
      </c>
      <c r="B40" s="7">
        <f>IMDB_Movies!F2137</f>
        <v>41709</v>
      </c>
    </row>
    <row r="41" spans="1:2">
      <c r="A41">
        <f>IMDB_Movies!C2085</f>
        <v>6.4</v>
      </c>
      <c r="B41" s="7">
        <f>IMDB_Movies!F2085</f>
        <v>41777564</v>
      </c>
    </row>
    <row r="42" spans="1:2">
      <c r="A42">
        <f>IMDB_Movies!C2603</f>
        <v>6.1</v>
      </c>
      <c r="B42" s="7">
        <f>IMDB_Movies!F2603</f>
        <v>30063805</v>
      </c>
    </row>
    <row r="43" spans="1:2">
      <c r="A43">
        <f>IMDB_Movies!C2169</f>
        <v>6.4</v>
      </c>
      <c r="B43" s="7">
        <f>IMDB_Movies!F2169</f>
        <v>4360548</v>
      </c>
    </row>
    <row r="44" spans="1:2">
      <c r="A44">
        <f>IMDB_Movies!C1997</f>
        <v>6.5</v>
      </c>
      <c r="B44" s="7">
        <f>IMDB_Movies!F1997</f>
        <v>1487477</v>
      </c>
    </row>
    <row r="45" spans="1:2">
      <c r="A45">
        <f>IMDB_Movies!C2805</f>
        <v>5.9</v>
      </c>
      <c r="B45" s="7">
        <f>IMDB_Movies!F2805</f>
        <v>17848322</v>
      </c>
    </row>
    <row r="46" spans="1:2">
      <c r="A46">
        <f>IMDB_Movies!C2054</f>
        <v>6.4</v>
      </c>
      <c r="B46" s="7">
        <f>IMDB_Movies!F2054</f>
        <v>336029560</v>
      </c>
    </row>
    <row r="47" spans="1:2">
      <c r="A47">
        <f>IMDB_Movies!C2006</f>
        <v>6.5</v>
      </c>
      <c r="B47" s="7">
        <f>IMDB_Movies!F2006</f>
        <v>44737059</v>
      </c>
    </row>
    <row r="48" spans="1:2">
      <c r="A48">
        <f>IMDB_Movies!C3169</f>
        <v>5.5</v>
      </c>
      <c r="B48" s="7">
        <f>IMDB_Movies!F3169</f>
        <v>42610000</v>
      </c>
    </row>
    <row r="49" spans="1:2">
      <c r="A49">
        <f>IMDB_Movies!C1974</f>
        <v>6.5</v>
      </c>
      <c r="B49" s="7">
        <f>IMDB_Movies!F1974</f>
        <v>22294341</v>
      </c>
    </row>
    <row r="50" spans="1:2">
      <c r="A50">
        <f>IMDB_Movies!C2425</f>
        <v>6.2</v>
      </c>
      <c r="B50" s="7">
        <f>IMDB_Movies!F2425</f>
        <v>13630226</v>
      </c>
    </row>
    <row r="51" spans="1:2">
      <c r="A51">
        <f>IMDB_Movies!C2553</f>
        <v>6.1</v>
      </c>
      <c r="B51" s="7">
        <f>IMDB_Movies!F2553</f>
        <v>10018</v>
      </c>
    </row>
    <row r="52" spans="1:2">
      <c r="A52">
        <f>IMDB_Movies!C2136</f>
        <v>6.4</v>
      </c>
      <c r="B52" s="7">
        <f>IMDB_Movies!F2136</f>
        <v>381186</v>
      </c>
    </row>
    <row r="53" spans="1:2">
      <c r="A53">
        <f>IMDB_Movies!C2053</f>
        <v>6.5</v>
      </c>
      <c r="B53" s="7">
        <f>IMDB_Movies!F2053</f>
        <v>89289910</v>
      </c>
    </row>
    <row r="54" spans="1:2">
      <c r="A54">
        <f>IMDB_Movies!C2072</f>
        <v>6.4</v>
      </c>
      <c r="B54" s="7">
        <f>IMDB_Movies!F2072</f>
        <v>105807520</v>
      </c>
    </row>
    <row r="55" spans="1:2">
      <c r="A55">
        <f>IMDB_Movies!C2882</f>
        <v>5.8</v>
      </c>
      <c r="B55" s="7">
        <f>IMDB_Movies!F2882</f>
        <v>2800000</v>
      </c>
    </row>
    <row r="56" spans="1:2">
      <c r="A56">
        <f>IMDB_Movies!C2920</f>
        <v>5.8</v>
      </c>
      <c r="B56" s="7">
        <f>IMDB_Movies!F2920</f>
        <v>20488579</v>
      </c>
    </row>
    <row r="57" spans="1:2">
      <c r="A57">
        <f>IMDB_Movies!C2405</f>
        <v>6.2</v>
      </c>
      <c r="B57" s="7">
        <f>IMDB_Movies!F2405</f>
        <v>19539</v>
      </c>
    </row>
    <row r="58" spans="1:2">
      <c r="A58">
        <f>IMDB_Movies!C2109</f>
        <v>6.4</v>
      </c>
      <c r="B58" s="7">
        <f>IMDB_Movies!F2109</f>
        <v>31584722</v>
      </c>
    </row>
    <row r="59" spans="1:2">
      <c r="A59">
        <f>IMDB_Movies!C2804</f>
        <v>5.9</v>
      </c>
      <c r="B59" s="7">
        <f>IMDB_Movies!F2804</f>
        <v>35617599</v>
      </c>
    </row>
    <row r="60" spans="1:2">
      <c r="A60">
        <f>IMDB_Movies!C3226</f>
        <v>5.4</v>
      </c>
      <c r="B60" s="7">
        <f>IMDB_Movies!F3226</f>
        <v>33357476</v>
      </c>
    </row>
    <row r="61" spans="1:2">
      <c r="A61">
        <f>IMDB_Movies!C2497</f>
        <v>6.1</v>
      </c>
      <c r="B61" s="7">
        <f>IMDB_Movies!F2497</f>
        <v>76806312</v>
      </c>
    </row>
    <row r="62" spans="1:2">
      <c r="A62">
        <f>IMDB_Movies!C2023</f>
        <v>6.5</v>
      </c>
      <c r="B62" s="7">
        <f>IMDB_Movies!F2023</f>
        <v>12276810</v>
      </c>
    </row>
    <row r="63" spans="1:2">
      <c r="A63">
        <f>IMDB_Movies!C3203</f>
        <v>5.4</v>
      </c>
      <c r="B63" s="7">
        <f>IMDB_Movies!F3203</f>
        <v>47887943</v>
      </c>
    </row>
    <row r="64" spans="1:2">
      <c r="A64">
        <f>IMDB_Movies!C2202</f>
        <v>6.4</v>
      </c>
      <c r="B64" s="7">
        <f>IMDB_Movies!F2202</f>
        <v>32131830</v>
      </c>
    </row>
    <row r="65" spans="1:2">
      <c r="A65">
        <f>IMDB_Movies!C2016</f>
        <v>6.5</v>
      </c>
      <c r="B65" s="7">
        <f>IMDB_Movies!F2016</f>
        <v>4956401</v>
      </c>
    </row>
    <row r="66" spans="1:2">
      <c r="A66">
        <f>IMDB_Movies!C2116</f>
        <v>6.4</v>
      </c>
      <c r="B66" s="7">
        <f>IMDB_Movies!F2116</f>
        <v>37036404</v>
      </c>
    </row>
    <row r="67" spans="1:2">
      <c r="A67">
        <f>IMDB_Movies!C2186</f>
        <v>6.4</v>
      </c>
      <c r="B67" s="7">
        <f>IMDB_Movies!F2186</f>
        <v>882710</v>
      </c>
    </row>
    <row r="68" spans="1:2">
      <c r="A68">
        <f>IMDB_Movies!C2077</f>
        <v>6.4</v>
      </c>
      <c r="B68" s="7">
        <f>IMDB_Movies!F2077</f>
        <v>64149837</v>
      </c>
    </row>
    <row r="69" spans="1:2">
      <c r="A69">
        <f>IMDB_Movies!C2802</f>
        <v>5.9</v>
      </c>
      <c r="B69" s="7">
        <f>IMDB_Movies!F2802</f>
        <v>41256277</v>
      </c>
    </row>
    <row r="70" spans="1:2">
      <c r="A70">
        <f>IMDB_Movies!C2135</f>
        <v>6.4</v>
      </c>
      <c r="B70" s="7">
        <f>IMDB_Movies!F2135</f>
        <v>1420578</v>
      </c>
    </row>
    <row r="71" spans="1:2">
      <c r="A71">
        <f>IMDB_Movies!C2404</f>
        <v>6.2</v>
      </c>
      <c r="B71" s="7">
        <f>IMDB_Movies!F2404</f>
        <v>84303558</v>
      </c>
    </row>
    <row r="72" spans="1:2">
      <c r="A72">
        <f>IMDB_Movies!C2125</f>
        <v>6.4</v>
      </c>
      <c r="B72" s="7">
        <f>IMDB_Movies!F2125</f>
        <v>51178893</v>
      </c>
    </row>
    <row r="73" spans="1:2">
      <c r="A73">
        <f>IMDB_Movies!C2552</f>
        <v>6.1</v>
      </c>
      <c r="B73" s="7">
        <f>IMDB_Movies!F2552</f>
        <v>21210</v>
      </c>
    </row>
    <row r="74" spans="1:2">
      <c r="A74">
        <f>IMDB_Movies!C3299</f>
        <v>5.3</v>
      </c>
      <c r="B74" s="7">
        <f>IMDB_Movies!F3299</f>
        <v>15464026</v>
      </c>
    </row>
    <row r="75" spans="1:2">
      <c r="A75">
        <f>IMDB_Movies!C2424</f>
        <v>6.2</v>
      </c>
      <c r="B75" s="7">
        <f>IMDB_Movies!F2424</f>
        <v>28687835</v>
      </c>
    </row>
    <row r="76" spans="1:2">
      <c r="A76">
        <f>IMDB_Movies!C3054</f>
        <v>5.6</v>
      </c>
      <c r="B76" s="7">
        <f>IMDB_Movies!F3054</f>
        <v>22927390</v>
      </c>
    </row>
    <row r="77" spans="1:2">
      <c r="A77">
        <f>IMDB_Movies!C2051</f>
        <v>6.5</v>
      </c>
      <c r="B77" s="7">
        <f>IMDB_Movies!F2051</f>
        <v>83024900</v>
      </c>
    </row>
    <row r="78" spans="1:2">
      <c r="A78">
        <f>IMDB_Movies!C2134</f>
        <v>6.4</v>
      </c>
      <c r="B78" s="7">
        <f>IMDB_Movies!F2134</f>
        <v>237301</v>
      </c>
    </row>
    <row r="79" spans="1:2">
      <c r="A79">
        <f>IMDB_Movies!C2341</f>
        <v>6.2</v>
      </c>
      <c r="B79" s="7">
        <f>IMDB_Movies!F2341</f>
        <v>213079163</v>
      </c>
    </row>
    <row r="80" spans="1:2">
      <c r="A80">
        <f>IMDB_Movies!C3651</f>
        <v>4.0999999999999996</v>
      </c>
      <c r="B80" s="7">
        <f>IMDB_Movies!F3651</f>
        <v>166147885</v>
      </c>
    </row>
    <row r="81" spans="1:2">
      <c r="A81">
        <f>IMDB_Movies!C3337</f>
        <v>5.2</v>
      </c>
      <c r="B81" s="7">
        <f>IMDB_Movies!F3337</f>
        <v>71277420</v>
      </c>
    </row>
    <row r="82" spans="1:2">
      <c r="A82">
        <f>IMDB_Movies!C2524</f>
        <v>6.1</v>
      </c>
      <c r="B82" s="7">
        <f>IMDB_Movies!F2524</f>
        <v>27052167</v>
      </c>
    </row>
    <row r="83" spans="1:2">
      <c r="A83">
        <f>IMDB_Movies!C2050</f>
        <v>6.5</v>
      </c>
      <c r="B83" s="7">
        <f>IMDB_Movies!F2050</f>
        <v>13750556</v>
      </c>
    </row>
    <row r="84" spans="1:2">
      <c r="A84">
        <f>IMDB_Movies!C3053</f>
        <v>5.6</v>
      </c>
      <c r="B84" s="7">
        <f>IMDB_Movies!F3053</f>
        <v>22734486</v>
      </c>
    </row>
    <row r="85" spans="1:2">
      <c r="A85">
        <f>IMDB_Movies!C3610</f>
        <v>4.4000000000000004</v>
      </c>
      <c r="B85" s="7">
        <f>IMDB_Movies!F3610</f>
        <v>4142507</v>
      </c>
    </row>
    <row r="86" spans="1:2">
      <c r="A86">
        <f>IMDB_Movies!C2071</f>
        <v>6.4</v>
      </c>
      <c r="B86" s="7">
        <f>IMDB_Movies!F2071</f>
        <v>186739919</v>
      </c>
    </row>
    <row r="87" spans="1:2">
      <c r="A87">
        <f>IMDB_Movies!C2619</f>
        <v>6</v>
      </c>
      <c r="B87" s="7">
        <f>IMDB_Movies!F2619</f>
        <v>402076689</v>
      </c>
    </row>
    <row r="88" spans="1:2">
      <c r="A88">
        <f>IMDB_Movies!C2960</f>
        <v>5.7</v>
      </c>
      <c r="B88" s="7">
        <f>IMDB_Movies!F2960</f>
        <v>37882551</v>
      </c>
    </row>
    <row r="89" spans="1:2">
      <c r="A89">
        <f>IMDB_Movies!C2155</f>
        <v>6.4</v>
      </c>
      <c r="B89" s="7">
        <f>IMDB_Movies!F2155</f>
        <v>51317350</v>
      </c>
    </row>
    <row r="90" spans="1:2">
      <c r="A90">
        <f>IMDB_Movies!C2049</f>
        <v>6.5</v>
      </c>
      <c r="B90" s="7">
        <f>IMDB_Movies!F2049</f>
        <v>7871693</v>
      </c>
    </row>
    <row r="91" spans="1:2">
      <c r="A91">
        <f>IMDB_Movies!C2340</f>
        <v>6.3</v>
      </c>
      <c r="B91" s="7">
        <f>IMDB_Movies!F2340</f>
        <v>38297305</v>
      </c>
    </row>
    <row r="92" spans="1:2">
      <c r="A92">
        <f>IMDB_Movies!C2551</f>
        <v>6.1</v>
      </c>
      <c r="B92" s="7">
        <f>IMDB_Movies!F2551</f>
        <v>279282</v>
      </c>
    </row>
    <row r="93" spans="1:2">
      <c r="A93">
        <f>IMDB_Movies!C3715</f>
        <v>3.5</v>
      </c>
      <c r="B93" s="7">
        <f>IMDB_Movies!F3715</f>
        <v>12610552</v>
      </c>
    </row>
    <row r="94" spans="1:2">
      <c r="A94">
        <f>IMDB_Movies!C2213</f>
        <v>6.3</v>
      </c>
      <c r="B94" s="7">
        <f>IMDB_Movies!F2213</f>
        <v>110008260</v>
      </c>
    </row>
    <row r="95" spans="1:2">
      <c r="A95">
        <f>IMDB_Movies!C2529</f>
        <v>6.1</v>
      </c>
      <c r="B95" s="7">
        <f>IMDB_Movies!F2529</f>
        <v>37053924</v>
      </c>
    </row>
    <row r="96" spans="1:2">
      <c r="A96">
        <f>IMDB_Movies!C2736</f>
        <v>5.9</v>
      </c>
      <c r="B96" s="7">
        <f>IMDB_Movies!F2736</f>
        <v>177243721</v>
      </c>
    </row>
    <row r="97" spans="1:2">
      <c r="A97">
        <f>IMDB_Movies!C3052</f>
        <v>5.6</v>
      </c>
      <c r="B97" s="7">
        <f>IMDB_Movies!F3052</f>
        <v>52580895</v>
      </c>
    </row>
    <row r="98" spans="1:2">
      <c r="A98">
        <f>IMDB_Movies!C2380</f>
        <v>6.2</v>
      </c>
      <c r="B98" s="7">
        <f>IMDB_Movies!F2380</f>
        <v>9000000</v>
      </c>
    </row>
    <row r="99" spans="1:2">
      <c r="A99">
        <f>IMDB_Movies!C1986</f>
        <v>6.5</v>
      </c>
      <c r="B99" s="7">
        <f>IMDB_Movies!F1986</f>
        <v>609042</v>
      </c>
    </row>
    <row r="100" spans="1:2">
      <c r="A100">
        <f>IMDB_Movies!C2943</f>
        <v>5.7</v>
      </c>
      <c r="B100" s="7">
        <f>IMDB_Movies!F2943</f>
        <v>64423650</v>
      </c>
    </row>
    <row r="101" spans="1:2">
      <c r="A101">
        <f>IMDB_Movies!C2047</f>
        <v>6.5</v>
      </c>
      <c r="B101" s="7">
        <f>IMDB_Movies!F2047</f>
        <v>7262288</v>
      </c>
    </row>
    <row r="102" spans="1:2">
      <c r="A102">
        <f>IMDB_Movies!C2046</f>
        <v>6.5</v>
      </c>
      <c r="B102" s="7">
        <f>IMDB_Movies!F2046</f>
        <v>25900000</v>
      </c>
    </row>
    <row r="103" spans="1:2">
      <c r="A103">
        <f>IMDB_Movies!C2038</f>
        <v>6.5</v>
      </c>
      <c r="B103" s="7">
        <f>IMDB_Movies!F2038</f>
        <v>871527</v>
      </c>
    </row>
    <row r="104" spans="1:2">
      <c r="A104">
        <f>IMDB_Movies!C2067</f>
        <v>6.4</v>
      </c>
      <c r="B104" s="7">
        <f>IMDB_Movies!F2067</f>
        <v>158115031</v>
      </c>
    </row>
    <row r="105" spans="1:2">
      <c r="A105">
        <f>IMDB_Movies!C2549</f>
        <v>6.1</v>
      </c>
      <c r="B105" s="7">
        <f>IMDB_Movies!F2549</f>
        <v>177840</v>
      </c>
    </row>
    <row r="106" spans="1:2">
      <c r="A106">
        <f>IMDB_Movies!C2184</f>
        <v>6.4</v>
      </c>
      <c r="B106" s="7">
        <f>IMDB_Movies!F2184</f>
        <v>305070</v>
      </c>
    </row>
    <row r="107" spans="1:2">
      <c r="A107">
        <f>IMDB_Movies!C2495</f>
        <v>6.1</v>
      </c>
      <c r="B107" s="7">
        <f>IMDB_Movies!F2495</f>
        <v>190418803</v>
      </c>
    </row>
    <row r="108" spans="1:2">
      <c r="A108">
        <f>IMDB_Movies!C2378</f>
        <v>6.2</v>
      </c>
      <c r="B108" s="7">
        <f>IMDB_Movies!F2378</f>
        <v>60470220</v>
      </c>
    </row>
    <row r="109" spans="1:2">
      <c r="A109">
        <f>IMDB_Movies!C2306</f>
        <v>6.3</v>
      </c>
      <c r="B109" s="7">
        <f>IMDB_Movies!F2306</f>
        <v>55942830</v>
      </c>
    </row>
    <row r="110" spans="1:2">
      <c r="A110">
        <f>IMDB_Movies!C2211</f>
        <v>6.3</v>
      </c>
      <c r="B110" s="7">
        <f>IMDB_Movies!F2211</f>
        <v>126805112</v>
      </c>
    </row>
    <row r="111" spans="1:2">
      <c r="A111">
        <f>IMDB_Movies!C2337</f>
        <v>6.3</v>
      </c>
      <c r="B111" s="7">
        <f>IMDB_Movies!F2337</f>
        <v>82161969</v>
      </c>
    </row>
    <row r="112" spans="1:2">
      <c r="A112">
        <f>IMDB_Movies!C2019</f>
        <v>6.5</v>
      </c>
      <c r="B112" s="7">
        <f>IMDB_Movies!F2019</f>
        <v>31136950</v>
      </c>
    </row>
    <row r="113" spans="1:2">
      <c r="A113">
        <f>IMDB_Movies!C1981</f>
        <v>6.5</v>
      </c>
      <c r="B113" s="7">
        <f>IMDB_Movies!F1981</f>
        <v>334041</v>
      </c>
    </row>
    <row r="114" spans="1:2">
      <c r="A114">
        <f>IMDB_Movies!C3343</f>
        <v>5.2</v>
      </c>
      <c r="B114" s="7">
        <f>IMDB_Movies!F3343</f>
        <v>54967359</v>
      </c>
    </row>
    <row r="115" spans="1:2">
      <c r="A115">
        <f>IMDB_Movies!C2100</f>
        <v>6.4</v>
      </c>
      <c r="B115" s="7">
        <f>IMDB_Movies!F2100</f>
        <v>21005329</v>
      </c>
    </row>
    <row r="116" spans="1:2">
      <c r="A116">
        <f>IMDB_Movies!C3297</f>
        <v>5.3</v>
      </c>
      <c r="B116" s="7">
        <f>IMDB_Movies!F3297</f>
        <v>96793</v>
      </c>
    </row>
    <row r="117" spans="1:2">
      <c r="A117">
        <f>IMDB_Movies!C3138</f>
        <v>5.5</v>
      </c>
      <c r="B117" s="7">
        <f>IMDB_Movies!F3138</f>
        <v>51758599</v>
      </c>
    </row>
    <row r="118" spans="1:2">
      <c r="A118">
        <f>IMDB_Movies!C2616</f>
        <v>6.1</v>
      </c>
      <c r="B118" s="7">
        <f>IMDB_Movies!F2616</f>
        <v>88246220</v>
      </c>
    </row>
    <row r="119" spans="1:2">
      <c r="A119">
        <f>IMDB_Movies!C2998</f>
        <v>5.7</v>
      </c>
      <c r="B119" s="7">
        <f>IMDB_Movies!F2998</f>
        <v>162</v>
      </c>
    </row>
    <row r="120" spans="1:2">
      <c r="A120">
        <f>IMDB_Movies!C2090</f>
        <v>6.4</v>
      </c>
      <c r="B120" s="7">
        <f>IMDB_Movies!F2090</f>
        <v>56876365</v>
      </c>
    </row>
    <row r="121" spans="1:2">
      <c r="A121">
        <f>IMDB_Movies!C2044</f>
        <v>6.5</v>
      </c>
      <c r="B121" s="7">
        <f>IMDB_Movies!F2044</f>
        <v>4426297</v>
      </c>
    </row>
    <row r="122" spans="1:2">
      <c r="A122">
        <f>IMDB_Movies!C2911</f>
        <v>5.8</v>
      </c>
      <c r="B122" s="7">
        <f>IMDB_Movies!F2911</f>
        <v>15593</v>
      </c>
    </row>
    <row r="123" spans="1:2">
      <c r="A123">
        <f>IMDB_Movies!C2195</f>
        <v>6.4</v>
      </c>
      <c r="B123" s="7">
        <f>IMDB_Movies!F2195</f>
        <v>65452312</v>
      </c>
    </row>
    <row r="124" spans="1:2">
      <c r="A124">
        <f>IMDB_Movies!C3494</f>
        <v>4.9000000000000004</v>
      </c>
      <c r="B124" s="7">
        <f>IMDB_Movies!F3494</f>
        <v>2154540</v>
      </c>
    </row>
    <row r="125" spans="1:2">
      <c r="A125">
        <f>IMDB_Movies!C2012</f>
        <v>6.5</v>
      </c>
      <c r="B125" s="7">
        <f>IMDB_Movies!F2012</f>
        <v>40905277</v>
      </c>
    </row>
    <row r="126" spans="1:2">
      <c r="A126">
        <f>IMDB_Movies!C2597</f>
        <v>6.1</v>
      </c>
      <c r="B126" s="7">
        <f>IMDB_Movies!F2597</f>
        <v>6998324</v>
      </c>
    </row>
    <row r="127" spans="1:2">
      <c r="A127">
        <f>IMDB_Movies!C2248</f>
        <v>6.3</v>
      </c>
      <c r="B127" s="7">
        <f>IMDB_Movies!F2248</f>
        <v>12200000</v>
      </c>
    </row>
    <row r="128" spans="1:2">
      <c r="A128">
        <f>IMDB_Movies!C2043</f>
        <v>6.5</v>
      </c>
      <c r="B128" s="7">
        <f>IMDB_Movies!F2043</f>
        <v>23324666</v>
      </c>
    </row>
    <row r="129" spans="1:2">
      <c r="A129">
        <f>IMDB_Movies!C2676</f>
        <v>6</v>
      </c>
      <c r="B129" s="7">
        <f>IMDB_Movies!F2676</f>
        <v>37879996</v>
      </c>
    </row>
    <row r="130" spans="1:2">
      <c r="A130">
        <f>IMDB_Movies!C2675</f>
        <v>6</v>
      </c>
      <c r="B130" s="7">
        <f>IMDB_Movies!F2675</f>
        <v>10555348</v>
      </c>
    </row>
    <row r="131" spans="1:2">
      <c r="A131">
        <f>IMDB_Movies!C2546</f>
        <v>6.1</v>
      </c>
      <c r="B131" s="7">
        <f>IMDB_Movies!F2546</f>
        <v>101228120</v>
      </c>
    </row>
    <row r="132" spans="1:2">
      <c r="A132">
        <f>IMDB_Movies!C2522</f>
        <v>6.1</v>
      </c>
      <c r="B132" s="7">
        <f>IMDB_Movies!F2522</f>
        <v>21197315</v>
      </c>
    </row>
    <row r="133" spans="1:2">
      <c r="A133">
        <f>IMDB_Movies!C2142</f>
        <v>6.4</v>
      </c>
      <c r="B133" s="7">
        <f>IMDB_Movies!F2142</f>
        <v>23527955</v>
      </c>
    </row>
    <row r="134" spans="1:2">
      <c r="A134">
        <f>IMDB_Movies!C3335</f>
        <v>5.2</v>
      </c>
      <c r="B134" s="7">
        <f>IMDB_Movies!F3335</f>
        <v>93375151</v>
      </c>
    </row>
    <row r="135" spans="1:2">
      <c r="A135">
        <f>IMDB_Movies!C2766</f>
        <v>5.9</v>
      </c>
      <c r="B135" s="7">
        <f>IMDB_Movies!F2766</f>
        <v>35266619</v>
      </c>
    </row>
    <row r="136" spans="1:2">
      <c r="A136">
        <f>IMDB_Movies!C2152</f>
        <v>6.4</v>
      </c>
      <c r="B136" s="7">
        <f>IMDB_Movies!F2152</f>
        <v>10763469</v>
      </c>
    </row>
    <row r="137" spans="1:2">
      <c r="A137">
        <f>IMDB_Movies!C2003</f>
        <v>6.5</v>
      </c>
      <c r="B137" s="7">
        <f>IMDB_Movies!F2003</f>
        <v>36283504</v>
      </c>
    </row>
    <row r="138" spans="1:2">
      <c r="A138">
        <f>IMDB_Movies!C2128</f>
        <v>6.4</v>
      </c>
      <c r="B138" s="7">
        <f>IMDB_Movies!F2128</f>
        <v>5308707</v>
      </c>
    </row>
    <row r="139" spans="1:2">
      <c r="A139">
        <f>IMDB_Movies!C2997</f>
        <v>5.7</v>
      </c>
      <c r="B139" s="7">
        <f>IMDB_Movies!F2997</f>
        <v>30400000</v>
      </c>
    </row>
    <row r="140" spans="1:2">
      <c r="A140">
        <f>IMDB_Movies!C2580</f>
        <v>6.1</v>
      </c>
      <c r="B140" s="7">
        <f>IMDB_Movies!F2580</f>
        <v>200069408</v>
      </c>
    </row>
    <row r="141" spans="1:2">
      <c r="A141">
        <f>IMDB_Movies!C3400</f>
        <v>5.0999999999999996</v>
      </c>
      <c r="B141" s="7">
        <f>IMDB_Movies!F3400</f>
        <v>4542775</v>
      </c>
    </row>
    <row r="142" spans="1:2">
      <c r="A142">
        <f>IMDB_Movies!C2291</f>
        <v>6.3</v>
      </c>
      <c r="B142" s="7">
        <f>IMDB_Movies!F2291</f>
        <v>12626905</v>
      </c>
    </row>
    <row r="143" spans="1:2">
      <c r="A143">
        <f>IMDB_Movies!C2493</f>
        <v>6.1</v>
      </c>
      <c r="B143" s="7">
        <f>IMDB_Movies!F2493</f>
        <v>198539855</v>
      </c>
    </row>
    <row r="144" spans="1:2">
      <c r="A144">
        <f>IMDB_Movies!C2916</f>
        <v>5.8</v>
      </c>
      <c r="B144" s="7">
        <f>IMDB_Movies!F2916</f>
        <v>101160529</v>
      </c>
    </row>
    <row r="145" spans="1:2">
      <c r="A145">
        <f>IMDB_Movies!C2579</f>
        <v>6.1</v>
      </c>
      <c r="B145" s="7">
        <f>IMDB_Movies!F2579</f>
        <v>349618</v>
      </c>
    </row>
    <row r="146" spans="1:2">
      <c r="A146">
        <f>IMDB_Movies!C1962</f>
        <v>6.5</v>
      </c>
      <c r="B146" s="7">
        <f>IMDB_Movies!F1962</f>
        <v>47806295</v>
      </c>
    </row>
    <row r="147" spans="1:2">
      <c r="A147">
        <f>IMDB_Movies!C2578</f>
        <v>6.1</v>
      </c>
      <c r="B147" s="7">
        <f>IMDB_Movies!F2578</f>
        <v>5725</v>
      </c>
    </row>
    <row r="148" spans="1:2">
      <c r="A148">
        <f>IMDB_Movies!C2773</f>
        <v>5.9</v>
      </c>
      <c r="B148" s="7">
        <f>IMDB_Movies!F2773</f>
        <v>6851636</v>
      </c>
    </row>
    <row r="149" spans="1:2">
      <c r="A149">
        <f>IMDB_Movies!C2290</f>
        <v>6.3</v>
      </c>
      <c r="B149" s="7">
        <f>IMDB_Movies!F2290</f>
        <v>197148</v>
      </c>
    </row>
    <row r="150" spans="1:2">
      <c r="A150">
        <f>IMDB_Movies!C3667</f>
        <v>4.0999999999999996</v>
      </c>
      <c r="B150" s="7">
        <f>IMDB_Movies!F3667</f>
        <v>5654777</v>
      </c>
    </row>
    <row r="151" spans="1:2">
      <c r="A151">
        <f>IMDB_Movies!C3049</f>
        <v>5.6</v>
      </c>
      <c r="B151" s="7">
        <f>IMDB_Movies!F3049</f>
        <v>35000629</v>
      </c>
    </row>
    <row r="152" spans="1:2">
      <c r="A152">
        <f>IMDB_Movies!C2336</f>
        <v>6.3</v>
      </c>
      <c r="B152" s="7">
        <f>IMDB_Movies!F2336</f>
        <v>81638674</v>
      </c>
    </row>
    <row r="153" spans="1:2">
      <c r="A153">
        <f>IMDB_Movies!C3010</f>
        <v>5.7</v>
      </c>
      <c r="B153" s="7">
        <f>IMDB_Movies!F3010</f>
        <v>13101142</v>
      </c>
    </row>
    <row r="154" spans="1:2">
      <c r="A154">
        <f>IMDB_Movies!C2996</f>
        <v>5.7</v>
      </c>
      <c r="B154" s="7">
        <f>IMDB_Movies!F2996</f>
        <v>13555988</v>
      </c>
    </row>
    <row r="155" spans="1:2">
      <c r="A155">
        <f>IMDB_Movies!C2288</f>
        <v>6.3</v>
      </c>
      <c r="B155" s="7">
        <f>IMDB_Movies!F2288</f>
        <v>5542025</v>
      </c>
    </row>
    <row r="156" spans="1:2">
      <c r="A156">
        <f>IMDB_Movies!C1963</f>
        <v>6.5</v>
      </c>
      <c r="B156" s="7">
        <f>IMDB_Movies!F1963</f>
        <v>7282851</v>
      </c>
    </row>
    <row r="157" spans="1:2">
      <c r="A157">
        <f>IMDB_Movies!C3333</f>
        <v>5.2</v>
      </c>
      <c r="B157" s="7">
        <f>IMDB_Movies!F3333</f>
        <v>191449475</v>
      </c>
    </row>
    <row r="158" spans="1:2">
      <c r="A158">
        <f>IMDB_Movies!C2082</f>
        <v>6.4</v>
      </c>
      <c r="B158" s="7">
        <f>IMDB_Movies!F2082</f>
        <v>131536019</v>
      </c>
    </row>
    <row r="159" spans="1:2">
      <c r="A159">
        <f>IMDB_Movies!C2001</f>
        <v>6.5</v>
      </c>
      <c r="B159" s="7">
        <f>IMDB_Movies!F2001</f>
        <v>1474508</v>
      </c>
    </row>
    <row r="160" spans="1:2">
      <c r="A160">
        <f>IMDB_Movies!C3061</f>
        <v>5.6</v>
      </c>
      <c r="B160" s="7">
        <f>IMDB_Movies!F3061</f>
        <v>70224196</v>
      </c>
    </row>
    <row r="161" spans="1:2">
      <c r="A161">
        <f>IMDB_Movies!C3441</f>
        <v>5</v>
      </c>
      <c r="B161" s="7">
        <f>IMDB_Movies!F3441</f>
        <v>18112929</v>
      </c>
    </row>
    <row r="162" spans="1:2">
      <c r="A162">
        <f>IMDB_Movies!C1959</f>
        <v>6.5</v>
      </c>
      <c r="B162" s="7">
        <f>IMDB_Movies!F1959</f>
        <v>46280507</v>
      </c>
    </row>
    <row r="163" spans="1:2">
      <c r="A163">
        <f>IMDB_Movies!C2976</f>
        <v>5.7</v>
      </c>
      <c r="B163" s="7">
        <f>IMDB_Movies!F2976</f>
        <v>41102171</v>
      </c>
    </row>
    <row r="164" spans="1:2">
      <c r="A164">
        <f>IMDB_Movies!C2286</f>
        <v>6.3</v>
      </c>
      <c r="B164" s="7">
        <f>IMDB_Movies!F2286</f>
        <v>53789313</v>
      </c>
    </row>
    <row r="165" spans="1:2">
      <c r="A165">
        <f>IMDB_Movies!C2192</f>
        <v>6.4</v>
      </c>
      <c r="B165" s="7">
        <f>IMDB_Movies!F2192</f>
        <v>6482195</v>
      </c>
    </row>
    <row r="166" spans="1:2">
      <c r="A166">
        <f>IMDB_Movies!C2243</f>
        <v>6.3</v>
      </c>
      <c r="B166" s="7">
        <f>IMDB_Movies!F2243</f>
        <v>24984868</v>
      </c>
    </row>
    <row r="167" spans="1:2">
      <c r="A167">
        <f>IMDB_Movies!C2488</f>
        <v>6.1</v>
      </c>
      <c r="B167" s="7">
        <f>IMDB_Movies!F2488</f>
        <v>91038276</v>
      </c>
    </row>
    <row r="168" spans="1:2">
      <c r="A168">
        <f>IMDB_Movies!C2124</f>
        <v>6.4</v>
      </c>
      <c r="B168" s="7">
        <f>IMDB_Movies!F2124</f>
        <v>2428241</v>
      </c>
    </row>
    <row r="169" spans="1:2">
      <c r="A169">
        <f>IMDB_Movies!C2310</f>
        <v>6.3</v>
      </c>
      <c r="B169" s="7">
        <f>IMDB_Movies!F2310</f>
        <v>14268533</v>
      </c>
    </row>
    <row r="170" spans="1:2">
      <c r="A170">
        <f>IMDB_Movies!C2122</f>
        <v>6.4</v>
      </c>
      <c r="B170" s="7">
        <f>IMDB_Movies!F2122</f>
        <v>58422650</v>
      </c>
    </row>
    <row r="171" spans="1:2">
      <c r="A171">
        <f>IMDB_Movies!C2374</f>
        <v>6.2</v>
      </c>
      <c r="B171" s="7">
        <f>IMDB_Movies!F2374</f>
        <v>30324946</v>
      </c>
    </row>
    <row r="172" spans="1:2">
      <c r="A172">
        <f>IMDB_Movies!C2036</f>
        <v>6.5</v>
      </c>
      <c r="B172" s="7">
        <f>IMDB_Movies!F2036</f>
        <v>43568507</v>
      </c>
    </row>
    <row r="173" spans="1:2">
      <c r="A173">
        <f>IMDB_Movies!C2241</f>
        <v>6.3</v>
      </c>
      <c r="B173" s="7">
        <f>IMDB_Movies!F2241</f>
        <v>43095600</v>
      </c>
    </row>
    <row r="174" spans="1:2">
      <c r="A174">
        <f>IMDB_Movies!C3467</f>
        <v>4.9000000000000004</v>
      </c>
      <c r="B174" s="7">
        <f>IMDB_Movies!F3467</f>
        <v>34872293</v>
      </c>
    </row>
    <row r="175" spans="1:2">
      <c r="A175">
        <f>IMDB_Movies!C2285</f>
        <v>6.3</v>
      </c>
      <c r="B175" s="7">
        <f>IMDB_Movies!F2285</f>
        <v>1768416</v>
      </c>
    </row>
    <row r="176" spans="1:2">
      <c r="A176">
        <f>IMDB_Movies!C2120</f>
        <v>6.4</v>
      </c>
      <c r="B176" s="7">
        <f>IMDB_Movies!F2120</f>
        <v>30659817</v>
      </c>
    </row>
    <row r="177" spans="1:2">
      <c r="A177">
        <f>IMDB_Movies!C2190</f>
        <v>6.4</v>
      </c>
      <c r="B177" s="7">
        <f>IMDB_Movies!F2190</f>
        <v>19377727</v>
      </c>
    </row>
    <row r="178" spans="1:2">
      <c r="A178">
        <f>IMDB_Movies!C2416</f>
        <v>6.2</v>
      </c>
      <c r="B178" s="7">
        <f>IMDB_Movies!F2416</f>
        <v>30691439</v>
      </c>
    </row>
    <row r="179" spans="1:2">
      <c r="A179">
        <f>IMDB_Movies!C2670</f>
        <v>6</v>
      </c>
      <c r="B179" s="7">
        <f>IMDB_Movies!F2670</f>
        <v>37035515</v>
      </c>
    </row>
    <row r="180" spans="1:2">
      <c r="A180">
        <f>IMDB_Movies!C2107</f>
        <v>6.4</v>
      </c>
      <c r="B180" s="7">
        <f>IMDB_Movies!F2107</f>
        <v>70117571</v>
      </c>
    </row>
    <row r="181" spans="1:2">
      <c r="A181">
        <f>IMDB_Movies!C2394</f>
        <v>6.2</v>
      </c>
      <c r="B181" s="7">
        <f>IMDB_Movies!F2394</f>
        <v>30523568</v>
      </c>
    </row>
    <row r="182" spans="1:2">
      <c r="A182">
        <f>IMDB_Movies!C2335</f>
        <v>6.3</v>
      </c>
      <c r="B182" s="7">
        <f>IMDB_Movies!F2335</f>
        <v>104383624</v>
      </c>
    </row>
    <row r="183" spans="1:2">
      <c r="A183">
        <f>IMDB_Movies!C2415</f>
        <v>6.2</v>
      </c>
      <c r="B183" s="7">
        <f>IMDB_Movies!F2415</f>
        <v>106369117</v>
      </c>
    </row>
    <row r="184" spans="1:2">
      <c r="A184">
        <f>IMDB_Movies!C2371</f>
        <v>6.2</v>
      </c>
      <c r="B184" s="7">
        <f>IMDB_Movies!F2371</f>
        <v>38037513</v>
      </c>
    </row>
    <row r="185" spans="1:2">
      <c r="A185">
        <f>IMDB_Movies!C3748</f>
        <v>2.5</v>
      </c>
      <c r="B185" s="7">
        <f>IMDB_Movies!F3748</f>
        <v>27141959</v>
      </c>
    </row>
    <row r="186" spans="1:2">
      <c r="A186">
        <f>IMDB_Movies!C2119</f>
        <v>6.4</v>
      </c>
      <c r="B186" s="7">
        <f>IMDB_Movies!F2119</f>
        <v>55473600</v>
      </c>
    </row>
    <row r="187" spans="1:2">
      <c r="A187">
        <f>IMDB_Movies!C2263</f>
        <v>6.3</v>
      </c>
      <c r="B187" s="7">
        <f>IMDB_Movies!F2263</f>
        <v>389804</v>
      </c>
    </row>
    <row r="188" spans="1:2">
      <c r="A188">
        <f>IMDB_Movies!C2188</f>
        <v>6.4</v>
      </c>
      <c r="B188" s="7">
        <f>IMDB_Movies!F2188</f>
        <v>26199517</v>
      </c>
    </row>
    <row r="189" spans="1:2">
      <c r="A189">
        <f>IMDB_Movies!C3108</f>
        <v>5.6</v>
      </c>
      <c r="B189" s="7">
        <f>IMDB_Movies!F3108</f>
        <v>668171</v>
      </c>
    </row>
    <row r="190" spans="1:2">
      <c r="A190">
        <f>IMDB_Movies!C2456</f>
        <v>6.2</v>
      </c>
      <c r="B190" s="7">
        <f>IMDB_Movies!F2456</f>
        <v>20300000</v>
      </c>
    </row>
    <row r="191" spans="1:2">
      <c r="A191">
        <f>IMDB_Movies!C2669</f>
        <v>6</v>
      </c>
      <c r="B191" s="7">
        <f>IMDB_Movies!F2669</f>
        <v>2275557</v>
      </c>
    </row>
    <row r="192" spans="1:2">
      <c r="A192">
        <f>IMDB_Movies!C2576</f>
        <v>6.1</v>
      </c>
      <c r="B192" s="7">
        <f>IMDB_Movies!F2576</f>
        <v>12398628</v>
      </c>
    </row>
    <row r="193" spans="1:2">
      <c r="A193">
        <f>IMDB_Movies!C1961</f>
        <v>6.5</v>
      </c>
      <c r="B193" s="7">
        <f>IMDB_Movies!F1961</f>
        <v>14373825</v>
      </c>
    </row>
    <row r="194" spans="1:2">
      <c r="A194">
        <f>IMDB_Movies!C2145</f>
        <v>6.4</v>
      </c>
      <c r="B194" s="7">
        <f>IMDB_Movies!F2145</f>
        <v>7680</v>
      </c>
    </row>
    <row r="195" spans="1:2">
      <c r="A195">
        <f>IMDB_Movies!C2727</f>
        <v>5.9</v>
      </c>
      <c r="B195" s="7">
        <f>IMDB_Movies!F2727</f>
        <v>47277326</v>
      </c>
    </row>
    <row r="196" spans="1:2">
      <c r="A196">
        <f>IMDB_Movies!C2994</f>
        <v>5.7</v>
      </c>
      <c r="B196" s="7">
        <f>IMDB_Movies!F2994</f>
        <v>20285518</v>
      </c>
    </row>
    <row r="197" spans="1:2">
      <c r="A197">
        <f>IMDB_Movies!C2544</f>
        <v>6.1</v>
      </c>
      <c r="B197" s="7">
        <f>IMDB_Movies!F2544</f>
        <v>10572742</v>
      </c>
    </row>
    <row r="198" spans="1:2">
      <c r="A198">
        <f>IMDB_Movies!C2667</f>
        <v>6</v>
      </c>
      <c r="B198" s="7">
        <f>IMDB_Movies!F2667</f>
        <v>143653</v>
      </c>
    </row>
    <row r="199" spans="1:2">
      <c r="A199">
        <f>IMDB_Movies!C2543</f>
        <v>6.1</v>
      </c>
      <c r="B199" s="7">
        <f>IMDB_Movies!F2543</f>
        <v>42615685</v>
      </c>
    </row>
    <row r="200" spans="1:2">
      <c r="A200">
        <f>IMDB_Movies!C2283</f>
        <v>6.3</v>
      </c>
      <c r="B200" s="7">
        <f>IMDB_Movies!F2283</f>
        <v>49994804</v>
      </c>
    </row>
    <row r="201" spans="1:2">
      <c r="A201">
        <f>IMDB_Movies!C2185</f>
        <v>6.4</v>
      </c>
      <c r="B201" s="7">
        <f>IMDB_Movies!F2185</f>
        <v>4476235</v>
      </c>
    </row>
    <row r="202" spans="1:2">
      <c r="A202">
        <f>IMDB_Movies!C2913</f>
        <v>5.8</v>
      </c>
      <c r="B202" s="7">
        <f>IMDB_Movies!F2913</f>
        <v>98780042</v>
      </c>
    </row>
    <row r="203" spans="1:2">
      <c r="A203">
        <f>IMDB_Movies!C3247</f>
        <v>5.4</v>
      </c>
      <c r="B203" s="7">
        <f>IMDB_Movies!F3247</f>
        <v>19118247</v>
      </c>
    </row>
    <row r="204" spans="1:2">
      <c r="A204">
        <f>IMDB_Movies!C2368</f>
        <v>6.2</v>
      </c>
      <c r="B204" s="7">
        <f>IMDB_Movies!F2368</f>
        <v>46455802</v>
      </c>
    </row>
    <row r="205" spans="1:2">
      <c r="A205">
        <f>IMDB_Movies!C2237</f>
        <v>6.3</v>
      </c>
      <c r="B205" s="7">
        <f>IMDB_Movies!F2237</f>
        <v>45542421</v>
      </c>
    </row>
    <row r="206" spans="1:2">
      <c r="A206">
        <f>IMDB_Movies!C2486</f>
        <v>6.1</v>
      </c>
      <c r="B206" s="7">
        <f>IMDB_Movies!F2486</f>
        <v>127214072</v>
      </c>
    </row>
    <row r="207" spans="1:2">
      <c r="A207">
        <f>IMDB_Movies!C2832</f>
        <v>5.9</v>
      </c>
      <c r="B207" s="7">
        <f>IMDB_Movies!F2832</f>
        <v>16671505</v>
      </c>
    </row>
    <row r="208" spans="1:2">
      <c r="A208">
        <f>IMDB_Movies!C2560</f>
        <v>6.1</v>
      </c>
      <c r="B208" s="7">
        <f>IMDB_Movies!F2560</f>
        <v>26345</v>
      </c>
    </row>
    <row r="209" spans="1:2">
      <c r="A209">
        <f>IMDB_Movies!C2021</f>
        <v>6.5</v>
      </c>
      <c r="B209" s="7">
        <f>IMDB_Movies!F2021</f>
        <v>1000000</v>
      </c>
    </row>
    <row r="210" spans="1:2">
      <c r="A210">
        <f>IMDB_Movies!C2666</f>
        <v>6</v>
      </c>
      <c r="B210" s="7">
        <f>IMDB_Movies!F2666</f>
        <v>4239767</v>
      </c>
    </row>
    <row r="211" spans="1:2">
      <c r="A211">
        <f>IMDB_Movies!C3136</f>
        <v>5.5</v>
      </c>
      <c r="B211" s="7">
        <f>IMDB_Movies!F3136</f>
        <v>82931301</v>
      </c>
    </row>
    <row r="212" spans="1:2">
      <c r="A212">
        <f>IMDB_Movies!C2795</f>
        <v>5.9</v>
      </c>
      <c r="B212" s="7">
        <f>IMDB_Movies!F2795</f>
        <v>453079</v>
      </c>
    </row>
    <row r="213" spans="1:2">
      <c r="A213">
        <f>IMDB_Movies!C3538</f>
        <v>4.7</v>
      </c>
      <c r="B213" s="7">
        <f>IMDB_Movies!F3538</f>
        <v>20259297</v>
      </c>
    </row>
    <row r="214" spans="1:2">
      <c r="A214">
        <f>IMDB_Movies!C3329</f>
        <v>5.3</v>
      </c>
      <c r="B214" s="7">
        <f>IMDB_Movies!F3329</f>
        <v>30013346</v>
      </c>
    </row>
    <row r="215" spans="1:2">
      <c r="A215">
        <f>IMDB_Movies!C3680</f>
        <v>3.9</v>
      </c>
      <c r="B215" s="7">
        <f>IMDB_Movies!F3680</f>
        <v>49494</v>
      </c>
    </row>
    <row r="216" spans="1:2">
      <c r="A216">
        <f>IMDB_Movies!C2706</f>
        <v>6</v>
      </c>
      <c r="B216" s="7">
        <f>IMDB_Movies!F2706</f>
        <v>14567883</v>
      </c>
    </row>
    <row r="217" spans="1:2">
      <c r="A217">
        <f>IMDB_Movies!C2794</f>
        <v>5.9</v>
      </c>
      <c r="B217" s="7">
        <f>IMDB_Movies!F2794</f>
        <v>68473360</v>
      </c>
    </row>
    <row r="218" spans="1:2">
      <c r="A218">
        <f>IMDB_Movies!C2033</f>
        <v>6.5</v>
      </c>
      <c r="B218" s="7">
        <f>IMDB_Movies!F2033</f>
        <v>403932</v>
      </c>
    </row>
    <row r="219" spans="1:2">
      <c r="A219">
        <f>IMDB_Movies!C3328</f>
        <v>5.3</v>
      </c>
      <c r="B219" s="7">
        <f>IMDB_Movies!F3328</f>
        <v>39442871</v>
      </c>
    </row>
    <row r="220" spans="1:2">
      <c r="A220">
        <f>IMDB_Movies!C1952</f>
        <v>6.5</v>
      </c>
      <c r="B220" s="7">
        <f>IMDB_Movies!F1952</f>
        <v>101643008</v>
      </c>
    </row>
    <row r="221" spans="1:2">
      <c r="A221">
        <f>IMDB_Movies!C2485</f>
        <v>6.1</v>
      </c>
      <c r="B221" s="7">
        <f>IMDB_Movies!F2485</f>
        <v>215397307</v>
      </c>
    </row>
    <row r="222" spans="1:2">
      <c r="A222">
        <f>IMDB_Movies!C2703</f>
        <v>6</v>
      </c>
      <c r="B222" s="7">
        <f>IMDB_Movies!F2703</f>
        <v>7916887</v>
      </c>
    </row>
    <row r="223" spans="1:2">
      <c r="A223">
        <f>IMDB_Movies!C2912</f>
        <v>5.8</v>
      </c>
      <c r="B223" s="7">
        <f>IMDB_Movies!F2912</f>
        <v>33828318</v>
      </c>
    </row>
    <row r="224" spans="1:2">
      <c r="A224">
        <f>IMDB_Movies!C2412</f>
        <v>6.2</v>
      </c>
      <c r="B224" s="7">
        <f>IMDB_Movies!F2412</f>
        <v>99147</v>
      </c>
    </row>
    <row r="225" spans="1:2">
      <c r="A225">
        <f>IMDB_Movies!C2113</f>
        <v>6.4</v>
      </c>
      <c r="B225" s="7">
        <f>IMDB_Movies!F2113</f>
        <v>56607223</v>
      </c>
    </row>
    <row r="226" spans="1:2">
      <c r="A226">
        <f>IMDB_Movies!C2081</f>
        <v>6.4</v>
      </c>
      <c r="B226" s="7">
        <f>IMDB_Movies!F2081</f>
        <v>52885587</v>
      </c>
    </row>
    <row r="227" spans="1:2">
      <c r="A227">
        <f>IMDB_Movies!C3575</f>
        <v>4.5999999999999996</v>
      </c>
      <c r="B227" s="7">
        <f>IMDB_Movies!F3575</f>
        <v>17757087</v>
      </c>
    </row>
    <row r="228" spans="1:2">
      <c r="A228">
        <f>IMDB_Movies!C2031</f>
        <v>6.5</v>
      </c>
      <c r="B228" s="7">
        <f>IMDB_Movies!F2031</f>
        <v>10880926</v>
      </c>
    </row>
    <row r="229" spans="1:2">
      <c r="A229">
        <f>IMDB_Movies!C3741</f>
        <v>2.8</v>
      </c>
      <c r="B229" s="7">
        <f>IMDB_Movies!F3741</f>
        <v>7382993</v>
      </c>
    </row>
    <row r="230" spans="1:2">
      <c r="A230">
        <f>IMDB_Movies!C2411</f>
        <v>6.2</v>
      </c>
      <c r="B230" s="7">
        <f>IMDB_Movies!F2411</f>
        <v>38176892</v>
      </c>
    </row>
    <row r="231" spans="1:2">
      <c r="A231">
        <f>IMDB_Movies!C2030</f>
        <v>6.5</v>
      </c>
      <c r="B231" s="7">
        <f>IMDB_Movies!F2030</f>
        <v>32741596</v>
      </c>
    </row>
    <row r="232" spans="1:2">
      <c r="A232">
        <f>IMDB_Movies!C2029</f>
        <v>6.5</v>
      </c>
      <c r="B232" s="7">
        <f>IMDB_Movies!F2029</f>
        <v>18306166</v>
      </c>
    </row>
    <row r="233" spans="1:2">
      <c r="A233">
        <f>IMDB_Movies!C2181</f>
        <v>6.4</v>
      </c>
      <c r="B233" s="7">
        <f>IMDB_Movies!F2181</f>
        <v>43119879</v>
      </c>
    </row>
    <row r="234" spans="1:2">
      <c r="A234">
        <f>IMDB_Movies!C1975</f>
        <v>6.5</v>
      </c>
      <c r="B234" s="7">
        <f>IMDB_Movies!F1975</f>
        <v>33682273</v>
      </c>
    </row>
    <row r="235" spans="1:2">
      <c r="A235">
        <f>IMDB_Movies!C2179</f>
        <v>6.4</v>
      </c>
      <c r="B235" s="7">
        <f>IMDB_Movies!F2179</f>
        <v>2000000</v>
      </c>
    </row>
    <row r="236" spans="1:2">
      <c r="A236">
        <f>IMDB_Movies!C2968</f>
        <v>5.7</v>
      </c>
      <c r="B236" s="7">
        <f>IMDB_Movies!F2968</f>
        <v>15171475</v>
      </c>
    </row>
    <row r="237" spans="1:2">
      <c r="A237">
        <f>IMDB_Movies!C2793</f>
        <v>5.9</v>
      </c>
      <c r="B237" s="7">
        <f>IMDB_Movies!F2793</f>
        <v>88761720</v>
      </c>
    </row>
    <row r="238" spans="1:2">
      <c r="A238">
        <f>IMDB_Movies!C2041</f>
        <v>6.5</v>
      </c>
      <c r="B238" s="7">
        <f>IMDB_Movies!F2041</f>
        <v>129115</v>
      </c>
    </row>
    <row r="239" spans="1:2">
      <c r="A239">
        <f>IMDB_Movies!C2176</f>
        <v>6.4</v>
      </c>
      <c r="B239" s="7">
        <f>IMDB_Movies!F2176</f>
        <v>3203044</v>
      </c>
    </row>
    <row r="240" spans="1:2">
      <c r="A240">
        <f>IMDB_Movies!C2282</f>
        <v>6.3</v>
      </c>
      <c r="B240" s="7">
        <f>IMDB_Movies!F2282</f>
        <v>2148212</v>
      </c>
    </row>
    <row r="241" spans="1:2">
      <c r="A241">
        <f>IMDB_Movies!C1983</f>
        <v>6.5</v>
      </c>
      <c r="B241" s="7">
        <f>IMDB_Movies!F1983</f>
        <v>18469</v>
      </c>
    </row>
    <row r="242" spans="1:2">
      <c r="A242">
        <f>IMDB_Movies!C2906</f>
        <v>5.8</v>
      </c>
      <c r="B242" s="7">
        <f>IMDB_Movies!F2906</f>
        <v>66462600</v>
      </c>
    </row>
    <row r="243" spans="1:2">
      <c r="A243">
        <f>IMDB_Movies!C1994</f>
        <v>6.5</v>
      </c>
      <c r="B243" s="7">
        <f>IMDB_Movies!F1994</f>
        <v>19783777</v>
      </c>
    </row>
    <row r="244" spans="1:2">
      <c r="A244">
        <f>IMDB_Movies!C2274</f>
        <v>6.3</v>
      </c>
      <c r="B244" s="7">
        <f>IMDB_Movies!F2274</f>
        <v>173066</v>
      </c>
    </row>
    <row r="245" spans="1:2">
      <c r="A245">
        <f>IMDB_Movies!C1949</f>
        <v>6.5</v>
      </c>
      <c r="B245" s="7">
        <f>IMDB_Movies!F1949</f>
        <v>25277561</v>
      </c>
    </row>
    <row r="246" spans="1:2">
      <c r="A246">
        <f>IMDB_Movies!C3041</f>
        <v>5.6</v>
      </c>
      <c r="B246" s="7">
        <f>IMDB_Movies!F3041</f>
        <v>35007180</v>
      </c>
    </row>
    <row r="247" spans="1:2">
      <c r="A247">
        <f>IMDB_Movies!C3492</f>
        <v>4.9000000000000004</v>
      </c>
      <c r="B247" s="7">
        <f>IMDB_Movies!F3492</f>
        <v>17300889</v>
      </c>
    </row>
    <row r="248" spans="1:2">
      <c r="A248">
        <f>IMDB_Movies!C2208</f>
        <v>6.3</v>
      </c>
      <c r="B248" s="7">
        <f>IMDB_Movies!F2208</f>
        <v>202007640</v>
      </c>
    </row>
    <row r="249" spans="1:2">
      <c r="A249">
        <f>IMDB_Movies!C3324</f>
        <v>5.3</v>
      </c>
      <c r="B249" s="7">
        <f>IMDB_Movies!F3324</f>
        <v>67344392</v>
      </c>
    </row>
    <row r="250" spans="1:2">
      <c r="A250">
        <f>IMDB_Movies!C2410</f>
        <v>6.2</v>
      </c>
      <c r="B250" s="7">
        <f>IMDB_Movies!F2410</f>
        <v>5430822</v>
      </c>
    </row>
    <row r="251" spans="1:2">
      <c r="A251">
        <f>IMDB_Movies!C2970</f>
        <v>5.7</v>
      </c>
      <c r="B251" s="7">
        <f>IMDB_Movies!F2970</f>
        <v>7369373</v>
      </c>
    </row>
    <row r="252" spans="1:2">
      <c r="A252">
        <f>IMDB_Movies!C3713</f>
        <v>3.5</v>
      </c>
      <c r="B252" s="7">
        <f>IMDB_Movies!F3713</f>
        <v>32014289</v>
      </c>
    </row>
    <row r="253" spans="1:2">
      <c r="A253">
        <f>IMDB_Movies!C1968</f>
        <v>6.5</v>
      </c>
      <c r="B253" s="7">
        <f>IMDB_Movies!F1968</f>
        <v>35057332</v>
      </c>
    </row>
    <row r="254" spans="1:2">
      <c r="A254">
        <f>IMDB_Movies!C1948</f>
        <v>6.5</v>
      </c>
      <c r="B254" s="7">
        <f>IMDB_Movies!F1948</f>
        <v>36696761</v>
      </c>
    </row>
    <row r="255" spans="1:2">
      <c r="A255">
        <f>IMDB_Movies!C2173</f>
        <v>6.4</v>
      </c>
      <c r="B255" s="7">
        <f>IMDB_Movies!F2173</f>
        <v>613556</v>
      </c>
    </row>
    <row r="256" spans="1:2">
      <c r="A256">
        <f>IMDB_Movies!C3759</f>
        <v>1.9</v>
      </c>
      <c r="B256" s="7">
        <f>IMDB_Movies!F3759</f>
        <v>9109322</v>
      </c>
    </row>
    <row r="257" spans="1:2">
      <c r="A257">
        <f>IMDB_Movies!C2606</f>
        <v>6.1</v>
      </c>
      <c r="B257" s="7">
        <f>IMDB_Movies!F2606</f>
        <v>22362500</v>
      </c>
    </row>
    <row r="258" spans="1:2">
      <c r="A258">
        <f>IMDB_Movies!C2637</f>
        <v>6</v>
      </c>
      <c r="B258" s="7">
        <f>IMDB_Movies!F2637</f>
        <v>83000000</v>
      </c>
    </row>
    <row r="259" spans="1:2">
      <c r="A259">
        <f>IMDB_Movies!C2230</f>
        <v>6.3</v>
      </c>
      <c r="B259" s="7">
        <f>IMDB_Movies!F2230</f>
        <v>54132596</v>
      </c>
    </row>
    <row r="260" spans="1:2">
      <c r="A260">
        <f>IMDB_Movies!C3744</f>
        <v>2.7</v>
      </c>
      <c r="B260" s="7">
        <f>IMDB_Movies!F3744</f>
        <v>48546578</v>
      </c>
    </row>
    <row r="261" spans="1:2">
      <c r="A261">
        <f>IMDB_Movies!C2326</f>
        <v>6.3</v>
      </c>
      <c r="B261" s="7">
        <f>IMDB_Movies!F2326</f>
        <v>4091</v>
      </c>
    </row>
    <row r="262" spans="1:2">
      <c r="A262">
        <f>IMDB_Movies!C1989</f>
        <v>6.5</v>
      </c>
      <c r="B262" s="7">
        <f>IMDB_Movies!F1989</f>
        <v>418953</v>
      </c>
    </row>
    <row r="263" spans="1:2">
      <c r="A263">
        <f>IMDB_Movies!C3609</f>
        <v>4.4000000000000004</v>
      </c>
      <c r="B263" s="7">
        <f>IMDB_Movies!F3609</f>
        <v>12610731</v>
      </c>
    </row>
    <row r="264" spans="1:2">
      <c r="A264">
        <f>IMDB_Movies!C3760</f>
        <v>1.6</v>
      </c>
      <c r="B264" s="7">
        <f>IMDB_Movies!F3760</f>
        <v>73000942</v>
      </c>
    </row>
    <row r="265" spans="1:2">
      <c r="A265">
        <f>IMDB_Movies!C1985</f>
        <v>6.5</v>
      </c>
      <c r="B265" s="7">
        <f>IMDB_Movies!F1985</f>
        <v>10508</v>
      </c>
    </row>
    <row r="266" spans="1:2">
      <c r="A266">
        <f>IMDB_Movies!C2904</f>
        <v>5.8</v>
      </c>
      <c r="B266" s="7">
        <f>IMDB_Movies!F2904</f>
        <v>1066555</v>
      </c>
    </row>
    <row r="267" spans="1:2">
      <c r="A267">
        <f>IMDB_Movies!C2952</f>
        <v>5.7</v>
      </c>
      <c r="B267" s="7">
        <f>IMDB_Movies!F2952</f>
        <v>49369900</v>
      </c>
    </row>
    <row r="268" spans="1:2">
      <c r="A268">
        <f>IMDB_Movies!C1970</f>
        <v>6.5</v>
      </c>
      <c r="B268" s="7">
        <f>IMDB_Movies!F1970</f>
        <v>2301777</v>
      </c>
    </row>
    <row r="269" spans="1:2">
      <c r="A269">
        <f>IMDB_Movies!C2362</f>
        <v>6.2</v>
      </c>
      <c r="B269" s="7">
        <f>IMDB_Movies!F2362</f>
        <v>79948113</v>
      </c>
    </row>
    <row r="270" spans="1:2">
      <c r="A270">
        <f>IMDB_Movies!C3094</f>
        <v>5.6</v>
      </c>
      <c r="B270" s="7">
        <f>IMDB_Movies!F3094</f>
        <v>6543194</v>
      </c>
    </row>
    <row r="271" spans="1:2">
      <c r="A271">
        <f>IMDB_Movies!C2480</f>
        <v>6.1</v>
      </c>
      <c r="B271" s="7">
        <f>IMDB_Movies!F2480</f>
        <v>161487252</v>
      </c>
    </row>
    <row r="272" spans="1:2">
      <c r="A272">
        <f>IMDB_Movies!C2719</f>
        <v>5.9</v>
      </c>
      <c r="B272" s="7">
        <f>IMDB_Movies!F2719</f>
        <v>181166115</v>
      </c>
    </row>
    <row r="273" spans="1:2">
      <c r="A273">
        <f>IMDB_Movies!C2786</f>
        <v>5.9</v>
      </c>
      <c r="B273" s="7">
        <f>IMDB_Movies!F2786</f>
        <v>19351569</v>
      </c>
    </row>
    <row r="274" spans="1:2">
      <c r="A274">
        <f>IMDB_Movies!C2402</f>
        <v>6.2</v>
      </c>
      <c r="B274" s="7">
        <f>IMDB_Movies!F2402</f>
        <v>52850</v>
      </c>
    </row>
    <row r="275" spans="1:2">
      <c r="A275">
        <f>IMDB_Movies!C2875</f>
        <v>5.8</v>
      </c>
      <c r="B275" s="7">
        <f>IMDB_Movies!F2875</f>
        <v>23993605</v>
      </c>
    </row>
    <row r="276" spans="1:2">
      <c r="A276">
        <f>IMDB_Movies!C3649</f>
        <v>4.2</v>
      </c>
      <c r="B276" s="7">
        <f>IMDB_Movies!F3649</f>
        <v>18821279</v>
      </c>
    </row>
    <row r="277" spans="1:2">
      <c r="A277">
        <f>IMDB_Movies!C2599</f>
        <v>6.1</v>
      </c>
      <c r="B277" s="7">
        <f>IMDB_Movies!F2599</f>
        <v>21009180</v>
      </c>
    </row>
    <row r="278" spans="1:2">
      <c r="A278">
        <f>IMDB_Movies!C2360</f>
        <v>6.2</v>
      </c>
      <c r="B278" s="7">
        <f>IMDB_Movies!F2360</f>
        <v>89706988</v>
      </c>
    </row>
    <row r="279" spans="1:2">
      <c r="A279">
        <f>IMDB_Movies!C2020</f>
        <v>6.5</v>
      </c>
      <c r="B279" s="7">
        <f>IMDB_Movies!F2020</f>
        <v>17120019</v>
      </c>
    </row>
    <row r="280" spans="1:2">
      <c r="A280">
        <f>IMDB_Movies!C1946</f>
        <v>6.5</v>
      </c>
      <c r="B280" s="7">
        <f>IMDB_Movies!F1946</f>
        <v>25339117</v>
      </c>
    </row>
    <row r="281" spans="1:2">
      <c r="A281">
        <f>IMDB_Movies!C2018</f>
        <v>6.5</v>
      </c>
      <c r="B281" s="7">
        <f>IMDB_Movies!F2018</f>
        <v>8396942</v>
      </c>
    </row>
    <row r="282" spans="1:2">
      <c r="A282">
        <f>IMDB_Movies!C1941</f>
        <v>6.5</v>
      </c>
      <c r="B282" s="7">
        <f>IMDB_Movies!F1941</f>
        <v>29500000</v>
      </c>
    </row>
    <row r="283" spans="1:2">
      <c r="A283">
        <f>IMDB_Movies!C3191</f>
        <v>5.4</v>
      </c>
      <c r="B283" s="7">
        <f>IMDB_Movies!F3191</f>
        <v>184031112</v>
      </c>
    </row>
    <row r="284" spans="1:2">
      <c r="A284">
        <f>IMDB_Movies!C2321</f>
        <v>6.3</v>
      </c>
      <c r="B284" s="7">
        <f>IMDB_Movies!F2321</f>
        <v>47748610</v>
      </c>
    </row>
    <row r="285" spans="1:2">
      <c r="A285">
        <f>IMDB_Movies!C1987</f>
        <v>6.5</v>
      </c>
      <c r="B285" s="7">
        <f>IMDB_Movies!F1987</f>
        <v>41252428</v>
      </c>
    </row>
    <row r="286" spans="1:2">
      <c r="A286">
        <f>IMDB_Movies!C2108</f>
        <v>6.4</v>
      </c>
      <c r="B286" s="7">
        <f>IMDB_Movies!F2108</f>
        <v>52000688</v>
      </c>
    </row>
    <row r="287" spans="1:2">
      <c r="A287">
        <f>IMDB_Movies!C2901</f>
        <v>5.8</v>
      </c>
      <c r="B287" s="7">
        <f>IMDB_Movies!F2901</f>
        <v>22359293</v>
      </c>
    </row>
    <row r="288" spans="1:2">
      <c r="A288">
        <f>IMDB_Movies!C3196</f>
        <v>5.4</v>
      </c>
      <c r="B288" s="7">
        <f>IMDB_Movies!F3196</f>
        <v>56127162</v>
      </c>
    </row>
    <row r="289" spans="1:2">
      <c r="A289">
        <f>IMDB_Movies!C2166</f>
        <v>6.4</v>
      </c>
      <c r="B289" s="7">
        <f>IMDB_Movies!F2166</f>
        <v>29802761</v>
      </c>
    </row>
    <row r="290" spans="1:2">
      <c r="A290">
        <f>IMDB_Movies!C2224</f>
        <v>6.3</v>
      </c>
      <c r="B290" s="7">
        <f>IMDB_Movies!F2224</f>
        <v>61280963</v>
      </c>
    </row>
    <row r="291" spans="1:2">
      <c r="A291">
        <f>IMDB_Movies!C3104</f>
        <v>5.6</v>
      </c>
      <c r="B291" s="7">
        <f>IMDB_Movies!F3104</f>
        <v>30157016</v>
      </c>
    </row>
    <row r="292" spans="1:2">
      <c r="A292">
        <f>IMDB_Movies!C3726</f>
        <v>3.3</v>
      </c>
      <c r="B292" s="7">
        <f>IMDB_Movies!F3726</f>
        <v>100358</v>
      </c>
    </row>
    <row r="293" spans="1:2">
      <c r="A293">
        <f>IMDB_Movies!C2398</f>
        <v>6.2</v>
      </c>
      <c r="B293" s="7">
        <f>IMDB_Movies!F2398</f>
        <v>14938570</v>
      </c>
    </row>
    <row r="294" spans="1:2">
      <c r="A294">
        <f>IMDB_Movies!C2095</f>
        <v>6.4</v>
      </c>
      <c r="B294" s="7">
        <f>IMDB_Movies!F2095</f>
        <v>24809547</v>
      </c>
    </row>
    <row r="295" spans="1:2">
      <c r="A295">
        <f>IMDB_Movies!C1939</f>
        <v>6.5</v>
      </c>
      <c r="B295" s="7">
        <f>IMDB_Movies!F1939</f>
        <v>45089048</v>
      </c>
    </row>
    <row r="296" spans="1:2">
      <c r="A296">
        <f>IMDB_Movies!C2094</f>
        <v>6.4</v>
      </c>
      <c r="B296" s="7">
        <f>IMDB_Movies!F2094</f>
        <v>234903076</v>
      </c>
    </row>
    <row r="297" spans="1:2">
      <c r="A297">
        <f>IMDB_Movies!C2092</f>
        <v>6.4</v>
      </c>
      <c r="B297" s="7">
        <f>IMDB_Movies!F2092</f>
        <v>81687587</v>
      </c>
    </row>
    <row r="298" spans="1:2">
      <c r="A298">
        <f>IMDB_Movies!C2014</f>
        <v>6.5</v>
      </c>
      <c r="B298" s="7">
        <f>IMDB_Movies!F2014</f>
        <v>5702083</v>
      </c>
    </row>
    <row r="299" spans="1:2">
      <c r="A299">
        <f>IMDB_Movies!C2478</f>
        <v>6.2</v>
      </c>
      <c r="B299" s="7">
        <f>IMDB_Movies!F2478</f>
        <v>102055</v>
      </c>
    </row>
    <row r="300" spans="1:2">
      <c r="A300">
        <f>IMDB_Movies!C2657</f>
        <v>6</v>
      </c>
      <c r="B300" s="7">
        <f>IMDB_Movies!F2657</f>
        <v>15062898</v>
      </c>
    </row>
    <row r="301" spans="1:2">
      <c r="A301">
        <f>IMDB_Movies!C2949</f>
        <v>5.7</v>
      </c>
      <c r="B301" s="7">
        <f>IMDB_Movies!F2949</f>
        <v>80197993</v>
      </c>
    </row>
    <row r="302" spans="1:2">
      <c r="A302">
        <f>IMDB_Movies!C2315</f>
        <v>6.3</v>
      </c>
      <c r="B302" s="7">
        <f>IMDB_Movies!F2315</f>
        <v>3247816</v>
      </c>
    </row>
    <row r="303" spans="1:2">
      <c r="A303">
        <f>IMDB_Movies!C2656</f>
        <v>6</v>
      </c>
      <c r="B303" s="7">
        <f>IMDB_Movies!F2656</f>
        <v>4109095</v>
      </c>
    </row>
    <row r="304" spans="1:2">
      <c r="A304">
        <f>IMDB_Movies!C2147</f>
        <v>6.4</v>
      </c>
      <c r="B304" s="7">
        <f>IMDB_Movies!F2147</f>
        <v>100675</v>
      </c>
    </row>
    <row r="305" spans="1:2">
      <c r="A305">
        <f>IMDB_Movies!C3194</f>
        <v>5.4</v>
      </c>
      <c r="B305" s="7">
        <f>IMDB_Movies!F3194</f>
        <v>133668525</v>
      </c>
    </row>
    <row r="306" spans="1:2">
      <c r="A306">
        <f>IMDB_Movies!C2780</f>
        <v>5.9</v>
      </c>
      <c r="B306" s="7">
        <f>IMDB_Movies!F2780</f>
        <v>18882880</v>
      </c>
    </row>
    <row r="307" spans="1:2">
      <c r="A307">
        <f>IMDB_Movies!C3060</f>
        <v>5.6</v>
      </c>
      <c r="B307" s="7">
        <f>IMDB_Movies!F3060</f>
        <v>44834712</v>
      </c>
    </row>
    <row r="308" spans="1:2">
      <c r="A308">
        <f>IMDB_Movies!C3059</f>
        <v>5.6</v>
      </c>
      <c r="B308" s="7">
        <f>IMDB_Movies!F3059</f>
        <v>1950218</v>
      </c>
    </row>
    <row r="309" spans="1:2">
      <c r="A309">
        <f>IMDB_Movies!C3075</f>
        <v>5.6</v>
      </c>
      <c r="B309" s="7">
        <f>IMDB_Movies!F3075</f>
        <v>15408822</v>
      </c>
    </row>
    <row r="310" spans="1:2">
      <c r="A310">
        <f>IMDB_Movies!C1966</f>
        <v>6.5</v>
      </c>
      <c r="B310" s="7">
        <f>IMDB_Movies!F1966</f>
        <v>16929123</v>
      </c>
    </row>
    <row r="311" spans="1:2">
      <c r="A311">
        <f>IMDB_Movies!C2265</f>
        <v>6.3</v>
      </c>
      <c r="B311" s="7">
        <f>IMDB_Movies!F2265</f>
        <v>70071</v>
      </c>
    </row>
    <row r="312" spans="1:2">
      <c r="A312">
        <f>IMDB_Movies!C3114</f>
        <v>5.6</v>
      </c>
      <c r="B312" s="7">
        <f>IMDB_Movies!F3114</f>
        <v>60655503</v>
      </c>
    </row>
    <row r="313" spans="1:2">
      <c r="A313">
        <f>IMDB_Movies!C2476</f>
        <v>6.2</v>
      </c>
      <c r="B313" s="7">
        <f>IMDB_Movies!F2476</f>
        <v>13596911</v>
      </c>
    </row>
    <row r="314" spans="1:2">
      <c r="A314">
        <f>IMDB_Movies!C2154</f>
        <v>6.4</v>
      </c>
      <c r="B314" s="7">
        <f>IMDB_Movies!F2154</f>
        <v>59617068</v>
      </c>
    </row>
    <row r="315" spans="1:2">
      <c r="A315">
        <f>IMDB_Movies!C1928</f>
        <v>6.5</v>
      </c>
      <c r="B315" s="7">
        <f>IMDB_Movies!F1928</f>
        <v>57859105</v>
      </c>
    </row>
    <row r="316" spans="1:2">
      <c r="A316">
        <f>IMDB_Movies!C2898</f>
        <v>5.8</v>
      </c>
      <c r="B316" s="7">
        <f>IMDB_Movies!F2898</f>
        <v>11634458</v>
      </c>
    </row>
    <row r="317" spans="1:2">
      <c r="A317">
        <f>IMDB_Movies!C2007</f>
        <v>6.5</v>
      </c>
      <c r="B317" s="7">
        <f>IMDB_Movies!F2007</f>
        <v>4244155</v>
      </c>
    </row>
    <row r="318" spans="1:2">
      <c r="A318">
        <f>IMDB_Movies!C2653</f>
        <v>6</v>
      </c>
      <c r="B318" s="7">
        <f>IMDB_Movies!F2653</f>
        <v>12583510</v>
      </c>
    </row>
    <row r="319" spans="1:2">
      <c r="A319">
        <f>IMDB_Movies!C2948</f>
        <v>5.7</v>
      </c>
      <c r="B319" s="7">
        <f>IMDB_Movies!F2948</f>
        <v>65535067</v>
      </c>
    </row>
    <row r="320" spans="1:2">
      <c r="A320">
        <f>IMDB_Movies!C2718</f>
        <v>5.9</v>
      </c>
      <c r="B320" s="7">
        <f>IMDB_Movies!F2718</f>
        <v>110175871</v>
      </c>
    </row>
    <row r="321" spans="1:2">
      <c r="A321">
        <f>IMDB_Movies!C2844</f>
        <v>5.8</v>
      </c>
      <c r="B321" s="7">
        <f>IMDB_Movies!F2844</f>
        <v>91443253</v>
      </c>
    </row>
    <row r="322" spans="1:2">
      <c r="A322">
        <f>IMDB_Movies!C2129</f>
        <v>6.4</v>
      </c>
      <c r="B322" s="7">
        <f>IMDB_Movies!F2129</f>
        <v>7292175</v>
      </c>
    </row>
    <row r="323" spans="1:2">
      <c r="A323">
        <f>IMDB_Movies!C2778</f>
        <v>5.9</v>
      </c>
      <c r="B323" s="7">
        <f>IMDB_Movies!F2778</f>
        <v>60128566</v>
      </c>
    </row>
    <row r="324" spans="1:2">
      <c r="A324">
        <f>IMDB_Movies!C2532</f>
        <v>6.1</v>
      </c>
      <c r="B324" s="7">
        <f>IMDB_Movies!F2532</f>
        <v>83503161</v>
      </c>
    </row>
    <row r="325" spans="1:2">
      <c r="A325">
        <f>IMDB_Movies!C2390</f>
        <v>6.2</v>
      </c>
      <c r="B325" s="7">
        <f>IMDB_Movies!F2390</f>
        <v>78009155</v>
      </c>
    </row>
    <row r="326" spans="1:2">
      <c r="A326">
        <f>IMDB_Movies!C2150</f>
        <v>6.4</v>
      </c>
      <c r="B326" s="7">
        <f>IMDB_Movies!F2150</f>
        <v>101228</v>
      </c>
    </row>
    <row r="327" spans="1:2">
      <c r="A327">
        <f>IMDB_Movies!C3190</f>
        <v>5.5</v>
      </c>
      <c r="B327" s="7">
        <f>IMDB_Movies!F3190</f>
        <v>34293771</v>
      </c>
    </row>
    <row r="328" spans="1:2">
      <c r="A328">
        <f>IMDB_Movies!C2389</f>
        <v>6.2</v>
      </c>
      <c r="B328" s="7">
        <f>IMDB_Movies!F2389</f>
        <v>39692139</v>
      </c>
    </row>
    <row r="329" spans="1:2">
      <c r="A329">
        <f>IMDB_Movies!C1993</f>
        <v>6.5</v>
      </c>
      <c r="B329" s="7">
        <f>IMDB_Movies!F1993</f>
        <v>25977365</v>
      </c>
    </row>
    <row r="330" spans="1:2">
      <c r="A330">
        <f>IMDB_Movies!C2232</f>
        <v>6.3</v>
      </c>
      <c r="B330" s="7">
        <f>IMDB_Movies!F2232</f>
        <v>40219708</v>
      </c>
    </row>
    <row r="331" spans="1:2">
      <c r="A331">
        <f>IMDB_Movies!C2060</f>
        <v>6.4</v>
      </c>
      <c r="B331" s="7">
        <f>IMDB_Movies!F2060</f>
        <v>144833357</v>
      </c>
    </row>
    <row r="332" spans="1:2">
      <c r="A332">
        <f>IMDB_Movies!C1947</f>
        <v>6.5</v>
      </c>
      <c r="B332" s="7">
        <f>IMDB_Movies!F1947</f>
        <v>125332007</v>
      </c>
    </row>
    <row r="333" spans="1:2">
      <c r="A333">
        <f>IMDB_Movies!C2590</f>
        <v>6.1</v>
      </c>
      <c r="B333" s="7">
        <f>IMDB_Movies!F2590</f>
        <v>73548</v>
      </c>
    </row>
    <row r="334" spans="1:2">
      <c r="A334">
        <f>IMDB_Movies!C1923</f>
        <v>6.5</v>
      </c>
      <c r="B334" s="7">
        <f>IMDB_Movies!F1923</f>
        <v>54239856</v>
      </c>
    </row>
    <row r="335" spans="1:2">
      <c r="A335">
        <f>IMDB_Movies!C2217</f>
        <v>6.3</v>
      </c>
      <c r="B335" s="7">
        <f>IMDB_Movies!F2217</f>
        <v>128200012</v>
      </c>
    </row>
    <row r="336" spans="1:2">
      <c r="A336">
        <f>IMDB_Movies!C2073</f>
        <v>6.4</v>
      </c>
      <c r="B336" s="7">
        <f>IMDB_Movies!F2073</f>
        <v>93952276</v>
      </c>
    </row>
    <row r="337" spans="1:2">
      <c r="A337">
        <f>IMDB_Movies!C2652</f>
        <v>6</v>
      </c>
      <c r="B337" s="7">
        <f>IMDB_Movies!F2652</f>
        <v>32055248</v>
      </c>
    </row>
    <row r="338" spans="1:2">
      <c r="A338">
        <f>IMDB_Movies!C2530</f>
        <v>6.1</v>
      </c>
      <c r="B338" s="7">
        <f>IMDB_Movies!F2530</f>
        <v>46813366</v>
      </c>
    </row>
    <row r="339" spans="1:2">
      <c r="A339">
        <f>IMDB_Movies!C2387</f>
        <v>6.2</v>
      </c>
      <c r="B339" s="7">
        <f>IMDB_Movies!F2387</f>
        <v>20433940</v>
      </c>
    </row>
    <row r="340" spans="1:2">
      <c r="A340">
        <f>IMDB_Movies!C3032</f>
        <v>5.6</v>
      </c>
      <c r="B340" s="7">
        <f>IMDB_Movies!F3032</f>
        <v>45670855</v>
      </c>
    </row>
    <row r="341" spans="1:2">
      <c r="A341">
        <f>IMDB_Movies!C3189</f>
        <v>5.5</v>
      </c>
      <c r="B341" s="7">
        <f>IMDB_Movies!F3189</f>
        <v>31141074</v>
      </c>
    </row>
    <row r="342" spans="1:2">
      <c r="A342">
        <f>IMDB_Movies!C2146</f>
        <v>6.4</v>
      </c>
      <c r="B342" s="7">
        <f>IMDB_Movies!F2146</f>
        <v>2711210</v>
      </c>
    </row>
    <row r="343" spans="1:2">
      <c r="A343">
        <f>IMDB_Movies!C2216</f>
        <v>6.3</v>
      </c>
      <c r="B343" s="7">
        <f>IMDB_Movies!F2216</f>
        <v>80014842</v>
      </c>
    </row>
    <row r="344" spans="1:2">
      <c r="A344">
        <f>IMDB_Movies!C3757</f>
        <v>2</v>
      </c>
      <c r="B344" s="7">
        <f>IMDB_Movies!F3757</f>
        <v>5694308</v>
      </c>
    </row>
    <row r="345" spans="1:2">
      <c r="A345">
        <f>IMDB_Movies!C2309</f>
        <v>6.3</v>
      </c>
      <c r="B345" s="7">
        <f>IMDB_Movies!F2309</f>
        <v>6923891</v>
      </c>
    </row>
    <row r="346" spans="1:2">
      <c r="A346">
        <f>IMDB_Movies!C2144</f>
        <v>6.4</v>
      </c>
      <c r="B346" s="7">
        <f>IMDB_Movies!F2144</f>
        <v>18081626</v>
      </c>
    </row>
    <row r="347" spans="1:2">
      <c r="A347">
        <f>IMDB_Movies!C1914</f>
        <v>6.5</v>
      </c>
      <c r="B347" s="7">
        <f>IMDB_Movies!F1914</f>
        <v>100768056</v>
      </c>
    </row>
    <row r="348" spans="1:2">
      <c r="A348">
        <f>IMDB_Movies!C1969</f>
        <v>6.5</v>
      </c>
      <c r="B348" s="7">
        <f>IMDB_Movies!F1969</f>
        <v>1977544</v>
      </c>
    </row>
    <row r="349" spans="1:2">
      <c r="A349">
        <f>IMDB_Movies!C2069</f>
        <v>6.4</v>
      </c>
      <c r="B349" s="7">
        <f>IMDB_Movies!F2069</f>
        <v>104632573</v>
      </c>
    </row>
    <row r="350" spans="1:2">
      <c r="A350">
        <f>IMDB_Movies!C2439</f>
        <v>6.2</v>
      </c>
      <c r="B350" s="7">
        <f>IMDB_Movies!F2439</f>
        <v>229311</v>
      </c>
    </row>
    <row r="351" spans="1:2">
      <c r="A351">
        <f>IMDB_Movies!C3756</f>
        <v>2.1</v>
      </c>
      <c r="B351" s="7">
        <f>IMDB_Movies!F3756</f>
        <v>4273372</v>
      </c>
    </row>
    <row r="352" spans="1:2">
      <c r="A352">
        <f>IMDB_Movies!C2037</f>
        <v>6.5</v>
      </c>
      <c r="B352" s="7">
        <f>IMDB_Movies!F2037</f>
        <v>26536120</v>
      </c>
    </row>
    <row r="353" spans="1:2">
      <c r="A353">
        <f>IMDB_Movies!C2196</f>
        <v>6.4</v>
      </c>
      <c r="B353" s="7">
        <f>IMDB_Movies!F2196</f>
        <v>4584886</v>
      </c>
    </row>
    <row r="354" spans="1:2">
      <c r="A354">
        <f>IMDB_Movies!C2776</f>
        <v>5.9</v>
      </c>
      <c r="B354" s="7">
        <f>IMDB_Movies!F2776</f>
        <v>1400000</v>
      </c>
    </row>
    <row r="355" spans="1:2">
      <c r="A355">
        <f>IMDB_Movies!C2775</f>
        <v>5.9</v>
      </c>
      <c r="B355" s="7">
        <f>IMDB_Movies!F2775</f>
        <v>55747724</v>
      </c>
    </row>
    <row r="356" spans="1:2">
      <c r="A356">
        <f>IMDB_Movies!C2587</f>
        <v>6.1</v>
      </c>
      <c r="B356" s="7">
        <f>IMDB_Movies!F2587</f>
        <v>18967571</v>
      </c>
    </row>
    <row r="357" spans="1:2">
      <c r="A357">
        <f>IMDB_Movies!C3750</f>
        <v>2.4</v>
      </c>
      <c r="B357" s="7">
        <f>IMDB_Movies!F3750</f>
        <v>5660084</v>
      </c>
    </row>
    <row r="358" spans="1:2">
      <c r="A358">
        <f>IMDB_Movies!C2065</f>
        <v>6.4</v>
      </c>
      <c r="B358" s="7">
        <f>IMDB_Movies!F2065</f>
        <v>126546825</v>
      </c>
    </row>
    <row r="359" spans="1:2">
      <c r="A359">
        <f>IMDB_Movies!C2064</f>
        <v>6.4</v>
      </c>
      <c r="B359" s="7">
        <f>IMDB_Movies!F2064</f>
        <v>172620724</v>
      </c>
    </row>
    <row r="360" spans="1:2">
      <c r="A360">
        <f>IMDB_Movies!C1919</f>
        <v>6.5</v>
      </c>
      <c r="B360" s="7">
        <f>IMDB_Movies!F1919</f>
        <v>115731542</v>
      </c>
    </row>
    <row r="361" spans="1:2">
      <c r="A361">
        <f>IMDB_Movies!C2281</f>
        <v>6.3</v>
      </c>
      <c r="B361" s="7">
        <f>IMDB_Movies!F2281</f>
        <v>11702090</v>
      </c>
    </row>
    <row r="362" spans="1:2">
      <c r="A362">
        <f>IMDB_Movies!C3187</f>
        <v>5.5</v>
      </c>
      <c r="B362" s="7">
        <f>IMDB_Movies!F3187</f>
        <v>102315545</v>
      </c>
    </row>
    <row r="363" spans="1:2">
      <c r="A363">
        <f>IMDB_Movies!C3214</f>
        <v>5.4</v>
      </c>
      <c r="B363" s="7">
        <f>IMDB_Movies!F3214</f>
        <v>17544812</v>
      </c>
    </row>
    <row r="364" spans="1:2">
      <c r="A364">
        <f>IMDB_Movies!C2059</f>
        <v>6.4</v>
      </c>
      <c r="B364" s="7">
        <f>IMDB_Movies!F2059</f>
        <v>153665036</v>
      </c>
    </row>
    <row r="365" spans="1:2">
      <c r="A365">
        <f>IMDB_Movies!C2772</f>
        <v>5.9</v>
      </c>
      <c r="B365" s="7">
        <f>IMDB_Movies!F2772</f>
        <v>2712293</v>
      </c>
    </row>
    <row r="366" spans="1:2">
      <c r="A366">
        <f>IMDB_Movies!C1954</f>
        <v>6.5</v>
      </c>
      <c r="B366" s="7">
        <f>IMDB_Movies!F1954</f>
        <v>29975979</v>
      </c>
    </row>
    <row r="367" spans="1:2">
      <c r="A367">
        <f>IMDB_Movies!C3415</f>
        <v>5.0999999999999996</v>
      </c>
      <c r="B367" s="7">
        <f>IMDB_Movies!F3415</f>
        <v>13973532</v>
      </c>
    </row>
    <row r="368" spans="1:2">
      <c r="A368">
        <f>IMDB_Movies!C2170</f>
        <v>6.4</v>
      </c>
      <c r="B368" s="7">
        <f>IMDB_Movies!F2170</f>
        <v>333976</v>
      </c>
    </row>
    <row r="369" spans="1:2">
      <c r="A369">
        <f>IMDB_Movies!C3534</f>
        <v>4.7</v>
      </c>
      <c r="B369" s="7">
        <f>IMDB_Movies!F3534</f>
        <v>17314483</v>
      </c>
    </row>
    <row r="370" spans="1:2">
      <c r="A370">
        <f>IMDB_Movies!C2436</f>
        <v>6.2</v>
      </c>
      <c r="B370" s="7">
        <f>IMDB_Movies!F2436</f>
        <v>226792</v>
      </c>
    </row>
    <row r="371" spans="1:2">
      <c r="A371">
        <f>IMDB_Movies!C1988</f>
        <v>6.5</v>
      </c>
      <c r="B371" s="7">
        <f>IMDB_Movies!F1988</f>
        <v>23225911</v>
      </c>
    </row>
    <row r="372" spans="1:2">
      <c r="A372">
        <f>IMDB_Movies!C2584</f>
        <v>6.1</v>
      </c>
      <c r="B372" s="7">
        <f>IMDB_Movies!F2584</f>
        <v>26183197</v>
      </c>
    </row>
    <row r="373" spans="1:2">
      <c r="A373">
        <f>IMDB_Movies!C2770</f>
        <v>5.9</v>
      </c>
      <c r="B373" s="7">
        <f>IMDB_Movies!F2770</f>
        <v>42575718</v>
      </c>
    </row>
    <row r="374" spans="1:2">
      <c r="A374">
        <f>IMDB_Movies!C2643</f>
        <v>6</v>
      </c>
      <c r="B374" s="7">
        <f>IMDB_Movies!F2643</f>
        <v>27669413</v>
      </c>
    </row>
    <row r="375" spans="1:2">
      <c r="A375">
        <f>IMDB_Movies!C2583</f>
        <v>6.1</v>
      </c>
      <c r="B375" s="7">
        <f>IMDB_Movies!F2583</f>
        <v>10544143</v>
      </c>
    </row>
    <row r="376" spans="1:2">
      <c r="A376">
        <f>IMDB_Movies!C2331</f>
        <v>6.3</v>
      </c>
      <c r="B376" s="7">
        <f>IMDB_Movies!F2331</f>
        <v>38542418</v>
      </c>
    </row>
    <row r="377" spans="1:2">
      <c r="A377">
        <f>IMDB_Movies!C1911</f>
        <v>6.5</v>
      </c>
      <c r="B377" s="7">
        <f>IMDB_Movies!F1911</f>
        <v>82389560</v>
      </c>
    </row>
    <row r="378" spans="1:2">
      <c r="A378">
        <f>IMDB_Movies!C3413</f>
        <v>5.0999999999999996</v>
      </c>
      <c r="B378" s="7">
        <f>IMDB_Movies!F3413</f>
        <v>29374178</v>
      </c>
    </row>
    <row r="379" spans="1:2">
      <c r="A379">
        <f>IMDB_Movies!C2377</f>
        <v>6.2</v>
      </c>
      <c r="B379" s="7">
        <f>IMDB_Movies!F2377</f>
        <v>16017403</v>
      </c>
    </row>
    <row r="380" spans="1:2">
      <c r="A380">
        <f>IMDB_Movies!C2250</f>
        <v>6.3</v>
      </c>
      <c r="B380" s="7">
        <f>IMDB_Movies!F2250</f>
        <v>20218921</v>
      </c>
    </row>
    <row r="381" spans="1:2">
      <c r="A381">
        <f>IMDB_Movies!C2886</f>
        <v>5.8</v>
      </c>
      <c r="B381" s="7">
        <f>IMDB_Movies!F2886</f>
        <v>183490</v>
      </c>
    </row>
    <row r="382" spans="1:2">
      <c r="A382">
        <f>IMDB_Movies!C2375</f>
        <v>6.2</v>
      </c>
      <c r="B382" s="7">
        <f>IMDB_Movies!F2375</f>
        <v>42385520</v>
      </c>
    </row>
    <row r="383" spans="1:2">
      <c r="A383">
        <f>IMDB_Movies!C2641</f>
        <v>6</v>
      </c>
      <c r="B383" s="7">
        <f>IMDB_Movies!F2641</f>
        <v>55291815</v>
      </c>
    </row>
    <row r="384" spans="1:2">
      <c r="A384">
        <f>IMDB_Movies!C2764</f>
        <v>5.9</v>
      </c>
      <c r="B384" s="7">
        <f>IMDB_Movies!F2764</f>
        <v>13367101</v>
      </c>
    </row>
    <row r="385" spans="1:2">
      <c r="A385">
        <f>IMDB_Movies!C2039</f>
        <v>6.5</v>
      </c>
      <c r="B385" s="7">
        <f>IMDB_Movies!F2039</f>
        <v>2775593</v>
      </c>
    </row>
    <row r="386" spans="1:2">
      <c r="A386">
        <f>IMDB_Movies!C1899</f>
        <v>6.6</v>
      </c>
      <c r="B386" s="7">
        <f>IMDB_Movies!F1899</f>
        <v>73058679</v>
      </c>
    </row>
    <row r="387" spans="1:2">
      <c r="A387">
        <f>IMDB_Movies!C2075</f>
        <v>6.4</v>
      </c>
      <c r="B387" s="7">
        <f>IMDB_Movies!F2075</f>
        <v>82300000</v>
      </c>
    </row>
    <row r="388" spans="1:2">
      <c r="A388">
        <f>IMDB_Movies!C2763</f>
        <v>5.9</v>
      </c>
      <c r="B388" s="7">
        <f>IMDB_Movies!F2763</f>
        <v>140015224</v>
      </c>
    </row>
    <row r="389" spans="1:2">
      <c r="A389">
        <f>IMDB_Movies!C1957</f>
        <v>6.5</v>
      </c>
      <c r="B389" s="7">
        <f>IMDB_Movies!F1957</f>
        <v>32003620</v>
      </c>
    </row>
    <row r="390" spans="1:2">
      <c r="A390">
        <f>IMDB_Movies!C2086</f>
        <v>6.4</v>
      </c>
      <c r="B390" s="7">
        <f>IMDB_Movies!F2086</f>
        <v>90454043</v>
      </c>
    </row>
    <row r="391" spans="1:2">
      <c r="A391">
        <f>IMDB_Movies!C2353</f>
        <v>6.2</v>
      </c>
      <c r="B391" s="7">
        <f>IMDB_Movies!F2353</f>
        <v>65069140</v>
      </c>
    </row>
    <row r="392" spans="1:2">
      <c r="A392">
        <f>IMDB_Movies!C2034</f>
        <v>6.5</v>
      </c>
      <c r="B392" s="7">
        <f>IMDB_Movies!F2034</f>
        <v>20113965</v>
      </c>
    </row>
    <row r="393" spans="1:2">
      <c r="A393">
        <f>IMDB_Movies!C2357</f>
        <v>6.2</v>
      </c>
      <c r="B393" s="7">
        <f>IMDB_Movies!F2357</f>
        <v>66950483</v>
      </c>
    </row>
    <row r="394" spans="1:2">
      <c r="A394">
        <f>IMDB_Movies!C3028</f>
        <v>5.6</v>
      </c>
      <c r="B394" s="7">
        <f>IMDB_Movies!F3028</f>
        <v>40990055</v>
      </c>
    </row>
    <row r="395" spans="1:2">
      <c r="A395">
        <f>IMDB_Movies!C1937</f>
        <v>6.5</v>
      </c>
      <c r="B395" s="7">
        <f>IMDB_Movies!F1937</f>
        <v>27689474</v>
      </c>
    </row>
    <row r="396" spans="1:2">
      <c r="A396">
        <f>IMDB_Movies!C3701</f>
        <v>3.6</v>
      </c>
      <c r="B396" s="7">
        <f>IMDB_Movies!F3701</f>
        <v>38536376</v>
      </c>
    </row>
    <row r="397" spans="1:2">
      <c r="A397">
        <f>IMDB_Movies!C3676</f>
        <v>4</v>
      </c>
      <c r="B397" s="7">
        <f>IMDB_Movies!F3676</f>
        <v>20915465</v>
      </c>
    </row>
    <row r="398" spans="1:2">
      <c r="A398">
        <f>IMDB_Movies!C3513</f>
        <v>4.8</v>
      </c>
      <c r="B398" s="7">
        <f>IMDB_Movies!F3513</f>
        <v>800000</v>
      </c>
    </row>
    <row r="399" spans="1:2">
      <c r="A399">
        <f>IMDB_Movies!C3751</f>
        <v>2.2999999999999998</v>
      </c>
      <c r="B399" s="7">
        <f>IMDB_Movies!F3751</f>
        <v>39737645</v>
      </c>
    </row>
    <row r="400" spans="1:2">
      <c r="A400">
        <f>IMDB_Movies!C3489</f>
        <v>4.9000000000000004</v>
      </c>
      <c r="B400" s="7">
        <f>IMDB_Movies!F3489</f>
        <v>20916309</v>
      </c>
    </row>
    <row r="401" spans="1:2">
      <c r="A401">
        <f>IMDB_Movies!C3065</f>
        <v>5.6</v>
      </c>
      <c r="B401" s="7">
        <f>IMDB_Movies!F3065</f>
        <v>15427192</v>
      </c>
    </row>
    <row r="402" spans="1:2">
      <c r="A402">
        <f>IMDB_Movies!C2114</f>
        <v>6.4</v>
      </c>
      <c r="B402" s="7">
        <f>IMDB_Movies!F2114</f>
        <v>118311368</v>
      </c>
    </row>
    <row r="403" spans="1:2">
      <c r="A403">
        <f>IMDB_Movies!C2130</f>
        <v>6.4</v>
      </c>
      <c r="B403" s="7">
        <f>IMDB_Movies!F2130</f>
        <v>318622</v>
      </c>
    </row>
    <row r="404" spans="1:2">
      <c r="A404">
        <f>IMDB_Movies!C3530</f>
        <v>4.8</v>
      </c>
      <c r="B404" s="7">
        <f>IMDB_Movies!F3530</f>
        <v>113745408</v>
      </c>
    </row>
    <row r="405" spans="1:2">
      <c r="A405">
        <f>IMDB_Movies!C2182</f>
        <v>6.4</v>
      </c>
      <c r="B405" s="7">
        <f>IMDB_Movies!F2182</f>
        <v>29781453</v>
      </c>
    </row>
    <row r="406" spans="1:2">
      <c r="A406">
        <f>IMDB_Movies!C3745</f>
        <v>2.7</v>
      </c>
      <c r="B406" s="7">
        <f>IMDB_Movies!F3745</f>
        <v>38232624</v>
      </c>
    </row>
    <row r="407" spans="1:2">
      <c r="A407">
        <f>IMDB_Movies!C3647</f>
        <v>4.2</v>
      </c>
      <c r="B407" s="7">
        <f>IMDB_Movies!F3647</f>
        <v>1891821</v>
      </c>
    </row>
    <row r="408" spans="1:2">
      <c r="A408">
        <f>IMDB_Movies!C3370</f>
        <v>5.2</v>
      </c>
      <c r="B408" s="7">
        <f>IMDB_Movies!F3370</f>
        <v>11227940</v>
      </c>
    </row>
    <row r="409" spans="1:2">
      <c r="A409">
        <f>IMDB_Movies!C2632</f>
        <v>6</v>
      </c>
      <c r="B409" s="7">
        <f>IMDB_Movies!F2632</f>
        <v>83906114</v>
      </c>
    </row>
    <row r="410" spans="1:2">
      <c r="A410">
        <f>IMDB_Movies!C1892</f>
        <v>6.6</v>
      </c>
      <c r="B410" s="7">
        <f>IMDB_Movies!F1892</f>
        <v>231417</v>
      </c>
    </row>
    <row r="411" spans="1:2">
      <c r="A411">
        <f>IMDB_Movies!C3119</f>
        <v>5.5</v>
      </c>
      <c r="B411" s="7">
        <f>IMDB_Movies!F3119</f>
        <v>139225854</v>
      </c>
    </row>
    <row r="412" spans="1:2">
      <c r="A412">
        <f>IMDB_Movies!C2541</f>
        <v>6.1</v>
      </c>
      <c r="B412" s="7">
        <f>IMDB_Movies!F2541</f>
        <v>103738726</v>
      </c>
    </row>
    <row r="413" spans="1:2">
      <c r="A413">
        <f>IMDB_Movies!C2074</f>
        <v>6.4</v>
      </c>
      <c r="B413" s="7">
        <f>IMDB_Movies!F2074</f>
        <v>118471320</v>
      </c>
    </row>
    <row r="414" spans="1:2">
      <c r="A414">
        <f>IMDB_Movies!C3607</f>
        <v>4.4000000000000004</v>
      </c>
      <c r="B414" s="7">
        <f>IMDB_Movies!F3607</f>
        <v>66734992</v>
      </c>
    </row>
    <row r="415" spans="1:2">
      <c r="A415">
        <f>IMDB_Movies!C2278</f>
        <v>6.3</v>
      </c>
      <c r="B415" s="7">
        <f>IMDB_Movies!F2278</f>
        <v>22466994</v>
      </c>
    </row>
    <row r="416" spans="1:2">
      <c r="A416">
        <f>IMDB_Movies!C2104</f>
        <v>6.4</v>
      </c>
      <c r="B416" s="7">
        <f>IMDB_Movies!F2104</f>
        <v>33687630</v>
      </c>
    </row>
    <row r="417" spans="1:2">
      <c r="A417">
        <f>IMDB_Movies!C2406</f>
        <v>6.2</v>
      </c>
      <c r="B417" s="7">
        <f>IMDB_Movies!F2406</f>
        <v>7826</v>
      </c>
    </row>
    <row r="418" spans="1:2">
      <c r="A418">
        <f>IMDB_Movies!C3308</f>
        <v>5.3</v>
      </c>
      <c r="B418" s="7">
        <f>IMDB_Movies!F3308</f>
        <v>27445</v>
      </c>
    </row>
    <row r="419" spans="1:2">
      <c r="A419">
        <f>IMDB_Movies!C2403</f>
        <v>6.2</v>
      </c>
      <c r="B419" s="7">
        <f>IMDB_Movies!F2403</f>
        <v>23000</v>
      </c>
    </row>
    <row r="420" spans="1:2">
      <c r="A420">
        <f>IMDB_Movies!C3251</f>
        <v>5.4</v>
      </c>
      <c r="B420" s="7">
        <f>IMDB_Movies!F3251</f>
        <v>4756</v>
      </c>
    </row>
    <row r="421" spans="1:2">
      <c r="A421">
        <f>IMDB_Movies!C2458</f>
        <v>6.2</v>
      </c>
      <c r="B421" s="7">
        <f>IMDB_Movies!F2458</f>
        <v>5000000</v>
      </c>
    </row>
    <row r="422" spans="1:2">
      <c r="A422">
        <f>IMDB_Movies!C2164</f>
        <v>6.4</v>
      </c>
      <c r="B422" s="7">
        <f>IMDB_Movies!F2164</f>
        <v>11169531</v>
      </c>
    </row>
    <row r="423" spans="1:2">
      <c r="A423">
        <f>IMDB_Movies!C3306</f>
        <v>5.3</v>
      </c>
      <c r="B423" s="7">
        <f>IMDB_Movies!F3306</f>
        <v>16969390</v>
      </c>
    </row>
    <row r="424" spans="1:2">
      <c r="A424">
        <f>IMDB_Movies!C2429</f>
        <v>6.2</v>
      </c>
      <c r="B424" s="7">
        <f>IMDB_Movies!F2429</f>
        <v>86897182</v>
      </c>
    </row>
    <row r="425" spans="1:2">
      <c r="A425">
        <f>IMDB_Movies!C2207</f>
        <v>6.3</v>
      </c>
      <c r="B425" s="7">
        <f>IMDB_Movies!F2207</f>
        <v>107917283</v>
      </c>
    </row>
    <row r="426" spans="1:2">
      <c r="A426">
        <f>IMDB_Movies!C2512</f>
        <v>6.1</v>
      </c>
      <c r="B426" s="7">
        <f>IMDB_Movies!F2512</f>
        <v>58879132</v>
      </c>
    </row>
    <row r="427" spans="1:2">
      <c r="A427">
        <f>IMDB_Movies!C2013</f>
        <v>6.5</v>
      </c>
      <c r="B427" s="7">
        <f>IMDB_Movies!F2013</f>
        <v>882290</v>
      </c>
    </row>
    <row r="428" spans="1:2">
      <c r="A428">
        <f>IMDB_Movies!C2354</f>
        <v>6.2</v>
      </c>
      <c r="B428" s="7">
        <f>IMDB_Movies!F2354</f>
        <v>71588220</v>
      </c>
    </row>
    <row r="429" spans="1:2">
      <c r="A429">
        <f>IMDB_Movies!C2966</f>
        <v>5.7</v>
      </c>
      <c r="B429" s="7">
        <f>IMDB_Movies!F2966</f>
        <v>26284475</v>
      </c>
    </row>
    <row r="430" spans="1:2">
      <c r="A430">
        <f>IMDB_Movies!C1984</f>
        <v>6.5</v>
      </c>
      <c r="B430" s="7">
        <f>IMDB_Movies!F1984</f>
        <v>144583</v>
      </c>
    </row>
    <row r="431" spans="1:2">
      <c r="A431">
        <f>IMDB_Movies!C2440</f>
        <v>6.2</v>
      </c>
      <c r="B431" s="7">
        <f>IMDB_Movies!F2440</f>
        <v>7564000</v>
      </c>
    </row>
    <row r="432" spans="1:2">
      <c r="A432">
        <f>IMDB_Movies!C1893</f>
        <v>6.6</v>
      </c>
      <c r="B432" s="7">
        <f>IMDB_Movies!F1893</f>
        <v>89732035</v>
      </c>
    </row>
    <row r="433" spans="1:2">
      <c r="A433">
        <f>IMDB_Movies!C2876</f>
        <v>5.8</v>
      </c>
      <c r="B433" s="7">
        <f>IMDB_Movies!F2876</f>
        <v>25677801</v>
      </c>
    </row>
    <row r="434" spans="1:2">
      <c r="A434">
        <f>IMDB_Movies!C2351</f>
        <v>6.2</v>
      </c>
      <c r="B434" s="7">
        <f>IMDB_Movies!F2351</f>
        <v>106807667</v>
      </c>
    </row>
    <row r="435" spans="1:2">
      <c r="A435">
        <f>IMDB_Movies!C2749</f>
        <v>5.9</v>
      </c>
      <c r="B435" s="7">
        <f>IMDB_Movies!F2749</f>
        <v>27515786</v>
      </c>
    </row>
    <row r="436" spans="1:2">
      <c r="A436">
        <f>IMDB_Movies!C2509</f>
        <v>6.1</v>
      </c>
      <c r="B436" s="7">
        <f>IMDB_Movies!F2509</f>
        <v>55973336</v>
      </c>
    </row>
    <row r="437" spans="1:2">
      <c r="A437">
        <f>IMDB_Movies!C3305</f>
        <v>5.3</v>
      </c>
      <c r="B437" s="7">
        <f>IMDB_Movies!F3305</f>
        <v>52961</v>
      </c>
    </row>
    <row r="438" spans="1:2">
      <c r="A438">
        <f>IMDB_Movies!C2391</f>
        <v>6.2</v>
      </c>
      <c r="B438" s="7">
        <f>IMDB_Movies!F2391</f>
        <v>10814185</v>
      </c>
    </row>
    <row r="439" spans="1:2">
      <c r="A439">
        <f>IMDB_Movies!C2508</f>
        <v>6.1</v>
      </c>
      <c r="B439" s="7">
        <f>IMDB_Movies!F2508</f>
        <v>66808615</v>
      </c>
    </row>
    <row r="440" spans="1:2">
      <c r="A440">
        <f>IMDB_Movies!C3304</f>
        <v>5.3</v>
      </c>
      <c r="B440" s="7">
        <f>IMDB_Movies!F3304</f>
        <v>17100000</v>
      </c>
    </row>
    <row r="441" spans="1:2">
      <c r="A441">
        <f>IMDB_Movies!C2747</f>
        <v>5.9</v>
      </c>
      <c r="B441" s="7">
        <f>IMDB_Movies!F2747</f>
        <v>43894863</v>
      </c>
    </row>
    <row r="442" spans="1:2">
      <c r="A442">
        <f>IMDB_Movies!C3276</f>
        <v>5.3</v>
      </c>
      <c r="B442" s="7">
        <f>IMDB_Movies!F3276</f>
        <v>18595716</v>
      </c>
    </row>
    <row r="443" spans="1:2">
      <c r="A443">
        <f>IMDB_Movies!C2689</f>
        <v>6</v>
      </c>
      <c r="B443" s="7">
        <f>IMDB_Movies!F2689</f>
        <v>62494975</v>
      </c>
    </row>
    <row r="444" spans="1:2">
      <c r="A444">
        <f>IMDB_Movies!C2311</f>
        <v>6.3</v>
      </c>
      <c r="B444" s="7">
        <f>IMDB_Movies!F2311</f>
        <v>52474616</v>
      </c>
    </row>
    <row r="445" spans="1:2">
      <c r="A445">
        <f>IMDB_Movies!C2746</f>
        <v>5.9</v>
      </c>
      <c r="B445" s="7">
        <f>IMDB_Movies!F2746</f>
        <v>25464480</v>
      </c>
    </row>
    <row r="446" spans="1:2">
      <c r="A446">
        <f>IMDB_Movies!C1894</f>
        <v>6.6</v>
      </c>
      <c r="B446" s="7">
        <f>IMDB_Movies!F1894</f>
        <v>125320003</v>
      </c>
    </row>
    <row r="447" spans="1:2">
      <c r="A447">
        <f>IMDB_Movies!C1916</f>
        <v>6.5</v>
      </c>
      <c r="B447" s="7">
        <f>IMDB_Movies!F1916</f>
        <v>65269010</v>
      </c>
    </row>
    <row r="448" spans="1:2">
      <c r="A448">
        <f>IMDB_Movies!C3008</f>
        <v>5.7</v>
      </c>
      <c r="B448" s="7">
        <f>IMDB_Movies!F3008</f>
        <v>14587732</v>
      </c>
    </row>
    <row r="449" spans="1:2">
      <c r="A449">
        <f>IMDB_Movies!C2143</f>
        <v>6.4</v>
      </c>
      <c r="B449" s="7">
        <f>IMDB_Movies!F2143</f>
        <v>38105077</v>
      </c>
    </row>
    <row r="450" spans="1:2">
      <c r="A450">
        <f>IMDB_Movies!C3207</f>
        <v>5.4</v>
      </c>
      <c r="B450" s="7">
        <f>IMDB_Movies!F3207</f>
        <v>32101000</v>
      </c>
    </row>
    <row r="451" spans="1:2">
      <c r="A451">
        <f>IMDB_Movies!C2193</f>
        <v>6.4</v>
      </c>
      <c r="B451" s="7">
        <f>IMDB_Movies!F2193</f>
        <v>2221994</v>
      </c>
    </row>
    <row r="452" spans="1:2">
      <c r="A452">
        <f>IMDB_Movies!C1979</f>
        <v>6.5</v>
      </c>
      <c r="B452" s="7">
        <f>IMDB_Movies!F1979</f>
        <v>2926565</v>
      </c>
    </row>
    <row r="453" spans="1:2">
      <c r="A453">
        <f>IMDB_Movies!C1909</f>
        <v>6.5</v>
      </c>
      <c r="B453" s="7">
        <f>IMDB_Movies!F1909</f>
        <v>80000000</v>
      </c>
    </row>
    <row r="454" spans="1:2">
      <c r="A454">
        <f>IMDB_Movies!C2091</f>
        <v>6.4</v>
      </c>
      <c r="B454" s="7">
        <f>IMDB_Movies!F2091</f>
        <v>51109400</v>
      </c>
    </row>
    <row r="455" spans="1:2">
      <c r="A455">
        <f>IMDB_Movies!C2682</f>
        <v>6</v>
      </c>
      <c r="B455" s="7">
        <f>IMDB_Movies!F2682</f>
        <v>10297897</v>
      </c>
    </row>
    <row r="456" spans="1:2">
      <c r="A456">
        <f>IMDB_Movies!C2961</f>
        <v>5.7</v>
      </c>
      <c r="B456" s="7">
        <f>IMDB_Movies!F2961</f>
        <v>80574010</v>
      </c>
    </row>
    <row r="457" spans="1:2">
      <c r="A457">
        <f>IMDB_Movies!C1944</f>
        <v>6.5</v>
      </c>
      <c r="B457" s="7">
        <f>IMDB_Movies!F1944</f>
        <v>39103378</v>
      </c>
    </row>
    <row r="458" spans="1:2">
      <c r="A458">
        <f>IMDB_Movies!C1964</f>
        <v>6.5</v>
      </c>
      <c r="B458" s="7">
        <f>IMDB_Movies!F1964</f>
        <v>45290318</v>
      </c>
    </row>
    <row r="459" spans="1:2">
      <c r="A459">
        <f>IMDB_Movies!C2737</f>
        <v>5.9</v>
      </c>
      <c r="B459" s="7">
        <f>IMDB_Movies!F2737</f>
        <v>46700000</v>
      </c>
    </row>
    <row r="460" spans="1:2">
      <c r="A460">
        <f>IMDB_Movies!C2919</f>
        <v>5.8</v>
      </c>
      <c r="B460" s="7">
        <f>IMDB_Movies!F2919</f>
        <v>10640645</v>
      </c>
    </row>
    <row r="461" spans="1:2">
      <c r="A461">
        <f>IMDB_Movies!C1876</f>
        <v>6.6</v>
      </c>
      <c r="B461" s="7">
        <f>IMDB_Movies!F1876</f>
        <v>3073392</v>
      </c>
    </row>
    <row r="462" spans="1:2">
      <c r="A462">
        <f>IMDB_Movies!C3526</f>
        <v>4.8</v>
      </c>
      <c r="B462" s="7">
        <f>IMDB_Movies!F3526</f>
        <v>10076136</v>
      </c>
    </row>
    <row r="463" spans="1:2">
      <c r="A463">
        <f>IMDB_Movies!C2252</f>
        <v>6.3</v>
      </c>
      <c r="B463" s="7">
        <f>IMDB_Movies!F2252</f>
        <v>16300302</v>
      </c>
    </row>
    <row r="464" spans="1:2">
      <c r="A464">
        <f>IMDB_Movies!C2523</f>
        <v>6.1</v>
      </c>
      <c r="B464" s="7">
        <f>IMDB_Movies!F2523</f>
        <v>41067398</v>
      </c>
    </row>
    <row r="465" spans="1:2">
      <c r="A465">
        <f>IMDB_Movies!C3000</f>
        <v>5.7</v>
      </c>
      <c r="B465" s="7">
        <f>IMDB_Movies!F3000</f>
        <v>578527</v>
      </c>
    </row>
    <row r="466" spans="1:2">
      <c r="A466">
        <f>IMDB_Movies!C2548</f>
        <v>6.1</v>
      </c>
      <c r="B466" s="7">
        <f>IMDB_Movies!F2548</f>
        <v>180483</v>
      </c>
    </row>
    <row r="467" spans="1:2">
      <c r="A467">
        <f>IMDB_Movies!C2677</f>
        <v>6</v>
      </c>
      <c r="B467" s="7">
        <f>IMDB_Movies!F2677</f>
        <v>4734235</v>
      </c>
    </row>
    <row r="468" spans="1:2">
      <c r="A468">
        <f>IMDB_Movies!C3225</f>
        <v>5.4</v>
      </c>
      <c r="B468" s="7">
        <f>IMDB_Movies!F3225</f>
        <v>703</v>
      </c>
    </row>
    <row r="469" spans="1:2">
      <c r="A469">
        <f>IMDB_Movies!C1877</f>
        <v>6.6</v>
      </c>
      <c r="B469" s="7">
        <f>IMDB_Movies!F1877</f>
        <v>93050117</v>
      </c>
    </row>
    <row r="470" spans="1:2">
      <c r="A470">
        <f>IMDB_Movies!C2731</f>
        <v>5.9</v>
      </c>
      <c r="B470" s="7">
        <f>IMDB_Movies!F2731</f>
        <v>51431160</v>
      </c>
    </row>
    <row r="471" spans="1:2">
      <c r="A471">
        <f>IMDB_Movies!C2420</f>
        <v>6.2</v>
      </c>
      <c r="B471" s="7">
        <f>IMDB_Movies!F2420</f>
        <v>6754898</v>
      </c>
    </row>
    <row r="472" spans="1:2">
      <c r="A472">
        <f>IMDB_Movies!C2017</f>
        <v>6.5</v>
      </c>
      <c r="B472" s="7">
        <f>IMDB_Movies!F2017</f>
        <v>69772969</v>
      </c>
    </row>
    <row r="473" spans="1:2">
      <c r="A473">
        <f>IMDB_Movies!C3168</f>
        <v>5.5</v>
      </c>
      <c r="B473" s="7">
        <f>IMDB_Movies!F3168</f>
        <v>7156725</v>
      </c>
    </row>
    <row r="474" spans="1:2">
      <c r="A474">
        <f>IMDB_Movies!C2798</f>
        <v>5.9</v>
      </c>
      <c r="B474" s="7">
        <f>IMDB_Movies!F2798</f>
        <v>9286314</v>
      </c>
    </row>
    <row r="475" spans="1:2">
      <c r="A475">
        <f>IMDB_Movies!C3493</f>
        <v>4.9000000000000004</v>
      </c>
      <c r="B475" s="7">
        <f>IMDB_Movies!F3493</f>
        <v>36830057</v>
      </c>
    </row>
    <row r="476" spans="1:2">
      <c r="A476">
        <f>IMDB_Movies!C2612</f>
        <v>6.1</v>
      </c>
      <c r="B476" s="7">
        <f>IMDB_Movies!F2612</f>
        <v>72413</v>
      </c>
    </row>
    <row r="477" spans="1:2">
      <c r="A477">
        <f>IMDB_Movies!C3223</f>
        <v>5.4</v>
      </c>
      <c r="B477" s="7">
        <f>IMDB_Movies!F3223</f>
        <v>3071947</v>
      </c>
    </row>
    <row r="478" spans="1:2">
      <c r="A478">
        <f>IMDB_Movies!C2418</f>
        <v>6.2</v>
      </c>
      <c r="B478" s="7">
        <f>IMDB_Movies!F2418</f>
        <v>65087</v>
      </c>
    </row>
    <row r="479" spans="1:2">
      <c r="A479">
        <f>IMDB_Movies!C3295</f>
        <v>5.3</v>
      </c>
      <c r="B479" s="7">
        <f>IMDB_Movies!F3295</f>
        <v>5018450</v>
      </c>
    </row>
    <row r="480" spans="1:2">
      <c r="A480">
        <f>IMDB_Movies!C2884</f>
        <v>5.8</v>
      </c>
      <c r="B480" s="7">
        <f>IMDB_Movies!F2884</f>
        <v>20668843</v>
      </c>
    </row>
    <row r="481" spans="1:2">
      <c r="A481">
        <f>IMDB_Movies!C2561</f>
        <v>6.1</v>
      </c>
      <c r="B481" s="7">
        <f>IMDB_Movies!F2561</f>
        <v>6842058</v>
      </c>
    </row>
    <row r="482" spans="1:2">
      <c r="A482">
        <f>IMDB_Movies!C2121</f>
        <v>6.4</v>
      </c>
      <c r="B482" s="7">
        <f>IMDB_Movies!F2121</f>
        <v>41997790</v>
      </c>
    </row>
    <row r="483" spans="1:2">
      <c r="A483">
        <f>IMDB_Movies!C2417</f>
        <v>6.2</v>
      </c>
      <c r="B483" s="7">
        <f>IMDB_Movies!F2417</f>
        <v>30669413</v>
      </c>
    </row>
    <row r="484" spans="1:2">
      <c r="A484">
        <f>IMDB_Movies!C2899</f>
        <v>5.8</v>
      </c>
      <c r="B484" s="7">
        <f>IMDB_Movies!F2899</f>
        <v>20200</v>
      </c>
    </row>
    <row r="485" spans="1:2">
      <c r="A485">
        <f>IMDB_Movies!C2396</f>
        <v>6.2</v>
      </c>
      <c r="B485" s="7">
        <f>IMDB_Movies!F2396</f>
        <v>140080850</v>
      </c>
    </row>
    <row r="486" spans="1:2">
      <c r="A486">
        <f>IMDB_Movies!C1896</f>
        <v>6.6</v>
      </c>
      <c r="B486" s="7">
        <f>IMDB_Movies!F1896</f>
        <v>141614023</v>
      </c>
    </row>
    <row r="487" spans="1:2">
      <c r="A487">
        <f>IMDB_Movies!C1895</f>
        <v>6.6</v>
      </c>
      <c r="B487" s="7">
        <f>IMDB_Movies!F1895</f>
        <v>49551662</v>
      </c>
    </row>
    <row r="488" spans="1:2">
      <c r="A488">
        <f>IMDB_Movies!C1858</f>
        <v>6.6</v>
      </c>
      <c r="B488" s="7">
        <f>IMDB_Movies!F1858</f>
        <v>29113588</v>
      </c>
    </row>
    <row r="489" spans="1:2">
      <c r="A489">
        <f>IMDB_Movies!C2115</f>
        <v>6.4</v>
      </c>
      <c r="B489" s="7">
        <f>IMDB_Movies!F2115</f>
        <v>29997095</v>
      </c>
    </row>
    <row r="490" spans="1:2">
      <c r="A490">
        <f>IMDB_Movies!C1913</f>
        <v>6.5</v>
      </c>
      <c r="B490" s="7">
        <f>IMDB_Movies!F1913</f>
        <v>70011073</v>
      </c>
    </row>
    <row r="491" spans="1:2">
      <c r="A491">
        <f>IMDB_Movies!C2910</f>
        <v>5.8</v>
      </c>
      <c r="B491" s="7">
        <f>IMDB_Movies!F2910</f>
        <v>10907291</v>
      </c>
    </row>
    <row r="492" spans="1:2">
      <c r="A492">
        <f>IMDB_Movies!C2178</f>
        <v>6.4</v>
      </c>
      <c r="B492" s="7">
        <f>IMDB_Movies!F2178</f>
        <v>37035845</v>
      </c>
    </row>
    <row r="493" spans="1:2">
      <c r="A493">
        <f>IMDB_Movies!C2907</f>
        <v>5.8</v>
      </c>
      <c r="B493" s="7">
        <f>IMDB_Movies!F2907</f>
        <v>17951431</v>
      </c>
    </row>
    <row r="494" spans="1:2">
      <c r="A494">
        <f>IMDB_Movies!C3024</f>
        <v>5.6</v>
      </c>
      <c r="B494" s="7">
        <f>IMDB_Movies!F3024</f>
        <v>50382128</v>
      </c>
    </row>
    <row r="495" spans="1:2">
      <c r="A495">
        <f>IMDB_Movies!C3162</f>
        <v>5.5</v>
      </c>
      <c r="B495" s="7">
        <f>IMDB_Movies!F3162</f>
        <v>45207112</v>
      </c>
    </row>
    <row r="496" spans="1:2">
      <c r="A496">
        <f>IMDB_Movies!C1898</f>
        <v>6.6</v>
      </c>
      <c r="B496" s="7">
        <f>IMDB_Movies!F1898</f>
        <v>665426</v>
      </c>
    </row>
    <row r="497" spans="1:2">
      <c r="A497">
        <f>IMDB_Movies!C3293</f>
        <v>5.3</v>
      </c>
      <c r="B497" s="7">
        <f>IMDB_Movies!F3293</f>
        <v>418268</v>
      </c>
    </row>
    <row r="498" spans="1:2">
      <c r="A498">
        <f>IMDB_Movies!C3161</f>
        <v>5.5</v>
      </c>
      <c r="B498" s="7">
        <f>IMDB_Movies!F3161</f>
        <v>4884663</v>
      </c>
    </row>
    <row r="499" spans="1:2">
      <c r="A499">
        <f>IMDB_Movies!C3406</f>
        <v>5.0999999999999996</v>
      </c>
      <c r="B499" s="7">
        <f>IMDB_Movies!F3406</f>
        <v>10494147</v>
      </c>
    </row>
    <row r="500" spans="1:2">
      <c r="A500">
        <f>IMDB_Movies!C2854</f>
        <v>5.8</v>
      </c>
      <c r="B500" s="7">
        <f>IMDB_Movies!F2854</f>
        <v>163192114</v>
      </c>
    </row>
    <row r="501" spans="1:2">
      <c r="A501">
        <f>IMDB_Movies!C2228</f>
        <v>6.3</v>
      </c>
      <c r="B501" s="7">
        <f>IMDB_Movies!F2228</f>
        <v>27457409</v>
      </c>
    </row>
    <row r="502" spans="1:2">
      <c r="A502">
        <f>IMDB_Movies!C3603</f>
        <v>4.4000000000000004</v>
      </c>
      <c r="B502" s="7">
        <f>IMDB_Movies!F3603</f>
        <v>71038190</v>
      </c>
    </row>
    <row r="503" spans="1:2">
      <c r="A503">
        <f>IMDB_Movies!C2022</f>
        <v>6.5</v>
      </c>
      <c r="B503" s="7">
        <f>IMDB_Movies!F2022</f>
        <v>1294640</v>
      </c>
    </row>
    <row r="504" spans="1:2">
      <c r="A504">
        <f>IMDB_Movies!C2879</f>
        <v>5.8</v>
      </c>
      <c r="B504" s="7">
        <f>IMDB_Movies!F2879</f>
        <v>23179303</v>
      </c>
    </row>
    <row r="505" spans="1:2">
      <c r="A505">
        <f>IMDB_Movies!C1845</f>
        <v>6.6</v>
      </c>
      <c r="B505" s="7">
        <f>IMDB_Movies!F1845</f>
        <v>13650738</v>
      </c>
    </row>
    <row r="506" spans="1:2">
      <c r="A506">
        <f>IMDB_Movies!C1865</f>
        <v>6.6</v>
      </c>
      <c r="B506" s="7">
        <f>IMDB_Movies!F1865</f>
        <v>27400000</v>
      </c>
    </row>
    <row r="507" spans="1:2">
      <c r="A507">
        <f>IMDB_Movies!C1917</f>
        <v>6.5</v>
      </c>
      <c r="B507" s="7">
        <f>IMDB_Movies!F1917</f>
        <v>68525609</v>
      </c>
    </row>
    <row r="508" spans="1:2">
      <c r="A508">
        <f>IMDB_Movies!C2210</f>
        <v>6.3</v>
      </c>
      <c r="B508" s="7">
        <f>IMDB_Movies!F2210</f>
        <v>143704210</v>
      </c>
    </row>
    <row r="509" spans="1:2">
      <c r="A509">
        <f>IMDB_Movies!C1883</f>
        <v>6.6</v>
      </c>
      <c r="B509" s="7">
        <f>IMDB_Movies!F1883</f>
        <v>43290977</v>
      </c>
    </row>
    <row r="510" spans="1:2">
      <c r="A510">
        <f>IMDB_Movies!C3349</f>
        <v>5.2</v>
      </c>
      <c r="B510" s="7">
        <f>IMDB_Movies!F3349</f>
        <v>36985501</v>
      </c>
    </row>
    <row r="511" spans="1:2">
      <c r="A511">
        <f>IMDB_Movies!C2721</f>
        <v>5.9</v>
      </c>
      <c r="B511" s="7">
        <f>IMDB_Movies!F2721</f>
        <v>190871240</v>
      </c>
    </row>
    <row r="512" spans="1:2">
      <c r="A512">
        <f>IMDB_Movies!C1932</f>
        <v>6.5</v>
      </c>
      <c r="B512" s="7">
        <f>IMDB_Movies!F1932</f>
        <v>33244684</v>
      </c>
    </row>
    <row r="513" spans="1:2">
      <c r="A513">
        <f>IMDB_Movies!C1866</f>
        <v>6.6</v>
      </c>
      <c r="B513" s="7">
        <f>IMDB_Movies!F1866</f>
        <v>2428883</v>
      </c>
    </row>
    <row r="514" spans="1:2">
      <c r="A514">
        <f>IMDB_Movies!C2163</f>
        <v>6.4</v>
      </c>
      <c r="B514" s="7">
        <f>IMDB_Movies!F2163</f>
        <v>126930660</v>
      </c>
    </row>
    <row r="515" spans="1:2">
      <c r="A515">
        <f>IMDB_Movies!C2443</f>
        <v>6.2</v>
      </c>
      <c r="B515" s="7">
        <f>IMDB_Movies!F2443</f>
        <v>115504</v>
      </c>
    </row>
    <row r="516" spans="1:2">
      <c r="A516">
        <f>IMDB_Movies!C3130</f>
        <v>5.5</v>
      </c>
      <c r="B516" s="7">
        <f>IMDB_Movies!F3130</f>
        <v>125305545</v>
      </c>
    </row>
    <row r="517" spans="1:2">
      <c r="A517">
        <f>IMDB_Movies!C2988</f>
        <v>5.7</v>
      </c>
      <c r="B517" s="7">
        <f>IMDB_Movies!F2988</f>
        <v>778565</v>
      </c>
    </row>
    <row r="518" spans="1:2">
      <c r="A518">
        <f>IMDB_Movies!C3438</f>
        <v>5</v>
      </c>
      <c r="B518" s="7">
        <f>IMDB_Movies!F3438</f>
        <v>47285499</v>
      </c>
    </row>
    <row r="519" spans="1:2">
      <c r="A519">
        <f>IMDB_Movies!C2720</f>
        <v>5.9</v>
      </c>
      <c r="B519" s="7">
        <f>IMDB_Movies!F2720</f>
        <v>100491683</v>
      </c>
    </row>
    <row r="520" spans="1:2">
      <c r="A520">
        <f>IMDB_Movies!C1905</f>
        <v>6.5</v>
      </c>
      <c r="B520" s="7">
        <f>IMDB_Movies!F1905</f>
        <v>183436380</v>
      </c>
    </row>
    <row r="521" spans="1:2">
      <c r="A521">
        <f>IMDB_Movies!C1844</f>
        <v>6.6</v>
      </c>
      <c r="B521" s="7">
        <f>IMDB_Movies!F1844</f>
        <v>13801755</v>
      </c>
    </row>
    <row r="522" spans="1:2">
      <c r="A522">
        <f>IMDB_Movies!C2314</f>
        <v>6.3</v>
      </c>
      <c r="B522" s="7">
        <f>IMDB_Movies!F2314</f>
        <v>21413502</v>
      </c>
    </row>
    <row r="523" spans="1:2">
      <c r="A523">
        <f>IMDB_Movies!C2533</f>
        <v>6.1</v>
      </c>
      <c r="B523" s="7">
        <f>IMDB_Movies!F2533</f>
        <v>78031620</v>
      </c>
    </row>
    <row r="524" spans="1:2">
      <c r="A524">
        <f>IMDB_Movies!C3695</f>
        <v>3.8</v>
      </c>
      <c r="B524" s="7">
        <f>IMDB_Movies!F3695</f>
        <v>4411102</v>
      </c>
    </row>
    <row r="525" spans="1:2">
      <c r="A525">
        <f>IMDB_Movies!C2473</f>
        <v>6.2</v>
      </c>
      <c r="B525" s="7">
        <f>IMDB_Movies!F2473</f>
        <v>58607007</v>
      </c>
    </row>
    <row r="526" spans="1:2">
      <c r="A526">
        <f>IMDB_Movies!C2987</f>
        <v>5.7</v>
      </c>
      <c r="B526" s="7">
        <f>IMDB_Movies!F2987</f>
        <v>6982680</v>
      </c>
    </row>
    <row r="527" spans="1:2">
      <c r="A527">
        <f>IMDB_Movies!C1927</f>
        <v>6.5</v>
      </c>
      <c r="B527" s="7">
        <f>IMDB_Movies!F1927</f>
        <v>33451479</v>
      </c>
    </row>
    <row r="528" spans="1:2">
      <c r="A528">
        <f>IMDB_Movies!C2052</f>
        <v>6.5</v>
      </c>
      <c r="B528" s="7">
        <f>IMDB_Movies!F2052</f>
        <v>93417865</v>
      </c>
    </row>
    <row r="529" spans="1:2">
      <c r="A529">
        <f>IMDB_Movies!C2068</f>
        <v>6.4</v>
      </c>
      <c r="B529" s="7">
        <f>IMDB_Movies!F2068</f>
        <v>238371987</v>
      </c>
    </row>
    <row r="530" spans="1:2">
      <c r="A530">
        <f>IMDB_Movies!C2383</f>
        <v>6.2</v>
      </c>
      <c r="B530" s="7">
        <f>IMDB_Movies!F2383</f>
        <v>12793213</v>
      </c>
    </row>
    <row r="531" spans="1:2">
      <c r="A531">
        <f>IMDB_Movies!C2061</f>
        <v>6.4</v>
      </c>
      <c r="B531" s="7">
        <f>IMDB_Movies!F2061</f>
        <v>145096820</v>
      </c>
    </row>
    <row r="532" spans="1:2">
      <c r="A532">
        <f>IMDB_Movies!C2316</f>
        <v>6.3</v>
      </c>
      <c r="B532" s="7">
        <f>IMDB_Movies!F2316</f>
        <v>2963012</v>
      </c>
    </row>
    <row r="533" spans="1:2">
      <c r="A533">
        <f>IMDB_Movies!C3560</f>
        <v>4.5999999999999996</v>
      </c>
      <c r="B533" s="7">
        <f>IMDB_Movies!F3560</f>
        <v>100169068</v>
      </c>
    </row>
    <row r="534" spans="1:2">
      <c r="A534">
        <f>IMDB_Movies!C2837</f>
        <v>5.9</v>
      </c>
      <c r="B534" s="7">
        <f>IMDB_Movies!F2837</f>
        <v>5755286</v>
      </c>
    </row>
    <row r="535" spans="1:2">
      <c r="A535">
        <f>IMDB_Movies!C3029</f>
        <v>5.6</v>
      </c>
      <c r="B535" s="7">
        <f>IMDB_Movies!F3029</f>
        <v>88658172</v>
      </c>
    </row>
    <row r="536" spans="1:2">
      <c r="A536">
        <f>IMDB_Movies!C3286</f>
        <v>5.3</v>
      </c>
      <c r="B536" s="7">
        <f>IMDB_Movies!F3286</f>
        <v>3902679</v>
      </c>
    </row>
    <row r="537" spans="1:2">
      <c r="A537">
        <f>IMDB_Movies!C2015</f>
        <v>6.5</v>
      </c>
      <c r="B537" s="7">
        <f>IMDB_Movies!F2015</f>
        <v>25093607</v>
      </c>
    </row>
    <row r="538" spans="1:2">
      <c r="A538">
        <f>IMDB_Movies!C2644</f>
        <v>6</v>
      </c>
      <c r="B538" s="7">
        <f>IMDB_Movies!F2644</f>
        <v>29106737</v>
      </c>
    </row>
    <row r="539" spans="1:2">
      <c r="A539">
        <f>IMDB_Movies!C3284</f>
        <v>5.3</v>
      </c>
      <c r="B539" s="7">
        <f>IMDB_Movies!F3284</f>
        <v>32048809</v>
      </c>
    </row>
    <row r="540" spans="1:2">
      <c r="A540">
        <f>IMDB_Movies!C3066</f>
        <v>5.6</v>
      </c>
      <c r="B540" s="7">
        <f>IMDB_Movies!F3066</f>
        <v>23616</v>
      </c>
    </row>
    <row r="541" spans="1:2">
      <c r="A541">
        <f>IMDB_Movies!C1833</f>
        <v>6.6</v>
      </c>
      <c r="B541" s="7">
        <f>IMDB_Movies!F1833</f>
        <v>46982632</v>
      </c>
    </row>
    <row r="542" spans="1:2">
      <c r="A542">
        <f>IMDB_Movies!C3752</f>
        <v>2.2999999999999998</v>
      </c>
      <c r="B542" s="7">
        <f>IMDB_Movies!F3752</f>
        <v>306715</v>
      </c>
    </row>
    <row r="543" spans="1:2">
      <c r="A543">
        <f>IMDB_Movies!C2705</f>
        <v>6</v>
      </c>
      <c r="B543" s="7">
        <f>IMDB_Movies!F2705</f>
        <v>10137232</v>
      </c>
    </row>
    <row r="544" spans="1:2">
      <c r="A544">
        <f>IMDB_Movies!C2572</f>
        <v>6.1</v>
      </c>
      <c r="B544" s="7">
        <f>IMDB_Movies!F2572</f>
        <v>12843</v>
      </c>
    </row>
    <row r="545" spans="1:2">
      <c r="A545">
        <f>IMDB_Movies!C3149</f>
        <v>5.5</v>
      </c>
      <c r="B545" s="7">
        <f>IMDB_Movies!F3149</f>
        <v>5895238</v>
      </c>
    </row>
    <row r="546" spans="1:2">
      <c r="A546">
        <f>IMDB_Movies!C1920</f>
        <v>6.5</v>
      </c>
      <c r="B546" s="7">
        <f>IMDB_Movies!F1920</f>
        <v>130313314</v>
      </c>
    </row>
    <row r="547" spans="1:2">
      <c r="A547">
        <f>IMDB_Movies!C1837</f>
        <v>6.6</v>
      </c>
      <c r="B547" s="7">
        <f>IMDB_Movies!F1837</f>
        <v>2024854</v>
      </c>
    </row>
    <row r="548" spans="1:2">
      <c r="A548">
        <f>IMDB_Movies!C2519</f>
        <v>6.1</v>
      </c>
      <c r="B548" s="7">
        <f>IMDB_Movies!F2519</f>
        <v>39263506</v>
      </c>
    </row>
    <row r="549" spans="1:2">
      <c r="A549">
        <f>IMDB_Movies!C3025</f>
        <v>5.6</v>
      </c>
      <c r="B549" s="7">
        <f>IMDB_Movies!F3025</f>
        <v>55184721</v>
      </c>
    </row>
    <row r="550" spans="1:2">
      <c r="A550">
        <f>IMDB_Movies!C1890</f>
        <v>6.6</v>
      </c>
      <c r="B550" s="7">
        <f>IMDB_Movies!F1890</f>
        <v>32694788</v>
      </c>
    </row>
    <row r="551" spans="1:2">
      <c r="A551">
        <f>IMDB_Movies!C3023</f>
        <v>5.6</v>
      </c>
      <c r="B551" s="7">
        <f>IMDB_Movies!F3023</f>
        <v>72219395</v>
      </c>
    </row>
    <row r="552" spans="1:2">
      <c r="A552">
        <f>IMDB_Movies!C3754</f>
        <v>2.2000000000000002</v>
      </c>
      <c r="B552" s="7">
        <f>IMDB_Movies!F3754</f>
        <v>17010646</v>
      </c>
    </row>
    <row r="553" spans="1:2">
      <c r="A553">
        <f>IMDB_Movies!C1839</f>
        <v>6.6</v>
      </c>
      <c r="B553" s="7">
        <f>IMDB_Movies!F1839</f>
        <v>25078937</v>
      </c>
    </row>
    <row r="554" spans="1:2">
      <c r="A554">
        <f>IMDB_Movies!C3147</f>
        <v>5.5</v>
      </c>
      <c r="B554" s="7">
        <f>IMDB_Movies!F3147</f>
        <v>25003072</v>
      </c>
    </row>
    <row r="555" spans="1:2">
      <c r="A555">
        <f>IMDB_Movies!C2830</f>
        <v>5.9</v>
      </c>
      <c r="B555" s="7">
        <f>IMDB_Movies!F2830</f>
        <v>37516013</v>
      </c>
    </row>
    <row r="556" spans="1:2">
      <c r="A556">
        <f>IMDB_Movies!C2343</f>
        <v>6.2</v>
      </c>
      <c r="B556" s="7">
        <f>IMDB_Movies!F2343</f>
        <v>134141530</v>
      </c>
    </row>
    <row r="557" spans="1:2">
      <c r="A557">
        <f>IMDB_Movies!C2600</f>
        <v>6.1</v>
      </c>
      <c r="B557" s="7">
        <f>IMDB_Movies!F2600</f>
        <v>717753</v>
      </c>
    </row>
    <row r="558" spans="1:2">
      <c r="A558">
        <f>IMDB_Movies!C2361</f>
        <v>6.2</v>
      </c>
      <c r="B558" s="7">
        <f>IMDB_Movies!F2361</f>
        <v>67523385</v>
      </c>
    </row>
    <row r="559" spans="1:2">
      <c r="A559">
        <f>IMDB_Movies!C2517</f>
        <v>6.1</v>
      </c>
      <c r="B559" s="7">
        <f>IMDB_Movies!F2517</f>
        <v>26049082</v>
      </c>
    </row>
    <row r="560" spans="1:2">
      <c r="A560">
        <f>IMDB_Movies!C1885</f>
        <v>6.6</v>
      </c>
      <c r="B560" s="7">
        <f>IMDB_Movies!F1885</f>
        <v>25052000</v>
      </c>
    </row>
    <row r="561" spans="1:2">
      <c r="A561">
        <f>IMDB_Movies!C2932</f>
        <v>5.8</v>
      </c>
      <c r="B561" s="7">
        <f>IMDB_Movies!F2932</f>
        <v>19673424</v>
      </c>
    </row>
    <row r="562" spans="1:2">
      <c r="A562">
        <f>IMDB_Movies!C2701</f>
        <v>6</v>
      </c>
      <c r="B562" s="7">
        <f>IMDB_Movies!F2701</f>
        <v>5773519</v>
      </c>
    </row>
    <row r="563" spans="1:2">
      <c r="A563">
        <f>IMDB_Movies!C2514</f>
        <v>6.1</v>
      </c>
      <c r="B563" s="7">
        <f>IMDB_Movies!F2514</f>
        <v>27979400</v>
      </c>
    </row>
    <row r="564" spans="1:2">
      <c r="A564">
        <f>IMDB_Movies!C2821</f>
        <v>5.9</v>
      </c>
      <c r="B564" s="7">
        <f>IMDB_Movies!F2821</f>
        <v>27067160</v>
      </c>
    </row>
    <row r="565" spans="1:2">
      <c r="A565">
        <f>IMDB_Movies!C3209</f>
        <v>5.4</v>
      </c>
      <c r="B565" s="7">
        <f>IMDB_Movies!F3209</f>
        <v>19184015</v>
      </c>
    </row>
    <row r="566" spans="1:2">
      <c r="A566">
        <f>IMDB_Movies!C2525</f>
        <v>6.1</v>
      </c>
      <c r="B566" s="7">
        <f>IMDB_Movies!F2525</f>
        <v>53955614</v>
      </c>
    </row>
    <row r="567" spans="1:2">
      <c r="A567">
        <f>IMDB_Movies!C2156</f>
        <v>6.4</v>
      </c>
      <c r="B567" s="7">
        <f>IMDB_Movies!F2156</f>
        <v>38360195</v>
      </c>
    </row>
    <row r="568" spans="1:2">
      <c r="A568">
        <f>IMDB_Movies!C3385</f>
        <v>5.0999999999999996</v>
      </c>
      <c r="B568" s="7">
        <f>IMDB_Movies!F3385</f>
        <v>51432423</v>
      </c>
    </row>
    <row r="569" spans="1:2">
      <c r="A569">
        <f>IMDB_Movies!C2506</f>
        <v>6.1</v>
      </c>
      <c r="B569" s="7">
        <f>IMDB_Movies!F2506</f>
        <v>93307796</v>
      </c>
    </row>
    <row r="570" spans="1:2">
      <c r="A570">
        <f>IMDB_Movies!C3613</f>
        <v>4.4000000000000004</v>
      </c>
      <c r="B570" s="7">
        <f>IMDB_Movies!F3613</f>
        <v>10494494</v>
      </c>
    </row>
    <row r="571" spans="1:2">
      <c r="A571">
        <f>IMDB_Movies!C1998</f>
        <v>6.5</v>
      </c>
      <c r="B571" s="7">
        <f>IMDB_Movies!F1998</f>
        <v>15281286</v>
      </c>
    </row>
    <row r="572" spans="1:2">
      <c r="A572">
        <f>IMDB_Movies!C2685</f>
        <v>6</v>
      </c>
      <c r="B572" s="7">
        <f>IMDB_Movies!F2685</f>
        <v>10955425</v>
      </c>
    </row>
    <row r="573" spans="1:2">
      <c r="A573">
        <f>IMDB_Movies!C1936</f>
        <v>6.5</v>
      </c>
      <c r="B573" s="7">
        <f>IMDB_Movies!F1936</f>
        <v>102981571</v>
      </c>
    </row>
    <row r="574" spans="1:2">
      <c r="A574">
        <f>IMDB_Movies!C1867</f>
        <v>6.6</v>
      </c>
      <c r="B574" s="7">
        <f>IMDB_Movies!F1867</f>
        <v>1984743</v>
      </c>
    </row>
    <row r="575" spans="1:2">
      <c r="A575">
        <f>IMDB_Movies!C2963</f>
        <v>5.7</v>
      </c>
      <c r="B575" s="7">
        <f>IMDB_Movies!F2963</f>
        <v>28501605</v>
      </c>
    </row>
    <row r="576" spans="1:2">
      <c r="A576">
        <f>IMDB_Movies!C2962</f>
        <v>5.7</v>
      </c>
      <c r="B576" s="7">
        <f>IMDB_Movies!F2962</f>
        <v>131144183</v>
      </c>
    </row>
    <row r="577" spans="1:2">
      <c r="A577">
        <f>IMDB_Movies!C1815</f>
        <v>6.6</v>
      </c>
      <c r="B577" s="7">
        <f>IMDB_Movies!F1815</f>
        <v>85222</v>
      </c>
    </row>
    <row r="578" spans="1:2">
      <c r="A578">
        <f>IMDB_Movies!C2347</f>
        <v>6.2</v>
      </c>
      <c r="B578" s="7">
        <f>IMDB_Movies!F2347</f>
        <v>95001351</v>
      </c>
    </row>
    <row r="579" spans="1:2">
      <c r="A579">
        <f>IMDB_Movies!C1978</f>
        <v>6.5</v>
      </c>
      <c r="B579" s="7">
        <f>IMDB_Movies!F1978</f>
        <v>1984378</v>
      </c>
    </row>
    <row r="580" spans="1:2">
      <c r="A580">
        <f>IMDB_Movies!C3004</f>
        <v>5.7</v>
      </c>
      <c r="B580" s="7">
        <f>IMDB_Movies!F3004</f>
        <v>2474000</v>
      </c>
    </row>
    <row r="581" spans="1:2">
      <c r="A581">
        <f>IMDB_Movies!C3598</f>
        <v>4.5</v>
      </c>
      <c r="B581" s="7">
        <f>IMDB_Movies!F3598</f>
        <v>15519841</v>
      </c>
    </row>
    <row r="582" spans="1:2">
      <c r="A582">
        <f>IMDB_Movies!C2742</f>
        <v>5.9</v>
      </c>
      <c r="B582" s="7">
        <f>IMDB_Movies!F2742</f>
        <v>57011847</v>
      </c>
    </row>
    <row r="583" spans="1:2">
      <c r="A583">
        <f>IMDB_Movies!C2554</f>
        <v>6.1</v>
      </c>
      <c r="B583" s="7">
        <f>IMDB_Movies!F2554</f>
        <v>56129</v>
      </c>
    </row>
    <row r="584" spans="1:2">
      <c r="A584">
        <f>IMDB_Movies!C3055</f>
        <v>5.6</v>
      </c>
      <c r="B584" s="7">
        <f>IMDB_Movies!F3055</f>
        <v>31768374</v>
      </c>
    </row>
    <row r="585" spans="1:2">
      <c r="A585">
        <f>IMDB_Movies!C3139</f>
        <v>5.5</v>
      </c>
      <c r="B585" s="7">
        <f>IMDB_Movies!F3139</f>
        <v>37672350</v>
      </c>
    </row>
    <row r="586" spans="1:2">
      <c r="A586">
        <f>IMDB_Movies!C2457</f>
        <v>6.2</v>
      </c>
      <c r="B586" s="7">
        <f>IMDB_Movies!F2457</f>
        <v>50016394</v>
      </c>
    </row>
    <row r="587" spans="1:2">
      <c r="A587">
        <f>IMDB_Movies!C2423</f>
        <v>6.2</v>
      </c>
      <c r="B587" s="7">
        <f>IMDB_Movies!F2423</f>
        <v>2955039</v>
      </c>
    </row>
    <row r="588" spans="1:2">
      <c r="A588">
        <f>IMDB_Movies!C2867</f>
        <v>5.8</v>
      </c>
      <c r="B588" s="7">
        <f>IMDB_Movies!F2867</f>
        <v>35990505</v>
      </c>
    </row>
    <row r="589" spans="1:2">
      <c r="A589">
        <f>IMDB_Movies!C1802</f>
        <v>6.6</v>
      </c>
      <c r="B589" s="7">
        <f>IMDB_Movies!F1802</f>
        <v>39568996</v>
      </c>
    </row>
    <row r="590" spans="1:2">
      <c r="A590">
        <f>IMDB_Movies!C1829</f>
        <v>6.6</v>
      </c>
      <c r="B590" s="7">
        <f>IMDB_Movies!F1829</f>
        <v>17518220</v>
      </c>
    </row>
    <row r="591" spans="1:2">
      <c r="A591">
        <f>IMDB_Movies!C2799</f>
        <v>5.9</v>
      </c>
      <c r="B591" s="7">
        <f>IMDB_Movies!F2799</f>
        <v>100503</v>
      </c>
    </row>
    <row r="592" spans="1:2">
      <c r="A592">
        <f>IMDB_Movies!C2494</f>
        <v>6.1</v>
      </c>
      <c r="B592" s="7">
        <f>IMDB_Movies!F2494</f>
        <v>77264926</v>
      </c>
    </row>
    <row r="593" spans="1:2">
      <c r="A593">
        <f>IMDB_Movies!C1840</f>
        <v>6.6</v>
      </c>
      <c r="B593" s="7">
        <f>IMDB_Movies!F1840</f>
        <v>2062066</v>
      </c>
    </row>
    <row r="594" spans="1:2">
      <c r="A594">
        <f>IMDB_Movies!C2419</f>
        <v>6.2</v>
      </c>
      <c r="B594" s="7">
        <f>IMDB_Movies!F2419</f>
        <v>65012000</v>
      </c>
    </row>
    <row r="595" spans="1:2">
      <c r="A595">
        <f>IMDB_Movies!C2672</f>
        <v>6</v>
      </c>
      <c r="B595" s="7">
        <f>IMDB_Movies!F2672</f>
        <v>46451</v>
      </c>
    </row>
    <row r="596" spans="1:2">
      <c r="A596">
        <f>IMDB_Movies!C2861</f>
        <v>5.8</v>
      </c>
      <c r="B596" s="7">
        <f>IMDB_Movies!F2861</f>
        <v>103812241</v>
      </c>
    </row>
    <row r="597" spans="1:2">
      <c r="A597">
        <f>IMDB_Movies!C3106</f>
        <v>5.6</v>
      </c>
      <c r="B597" s="7">
        <f>IMDB_Movies!F3106</f>
        <v>22531698</v>
      </c>
    </row>
    <row r="598" spans="1:2">
      <c r="A598">
        <f>IMDB_Movies!C2414</f>
        <v>6.2</v>
      </c>
      <c r="B598" s="7">
        <f>IMDB_Movies!F2414</f>
        <v>236266</v>
      </c>
    </row>
    <row r="599" spans="1:2">
      <c r="A599">
        <f>IMDB_Movies!C3482</f>
        <v>4.9000000000000004</v>
      </c>
      <c r="B599" s="7">
        <f>IMDB_Movies!F3482</f>
        <v>8586376</v>
      </c>
    </row>
    <row r="600" spans="1:2">
      <c r="A600">
        <f>IMDB_Movies!C2484</f>
        <v>6.1</v>
      </c>
      <c r="B600" s="7">
        <f>IMDB_Movies!F2484</f>
        <v>94900000</v>
      </c>
    </row>
    <row r="601" spans="1:2">
      <c r="A601">
        <f>IMDB_Movies!C3565</f>
        <v>4.5999999999999996</v>
      </c>
      <c r="B601" s="7">
        <f>IMDB_Movies!F3565</f>
        <v>31526393</v>
      </c>
    </row>
    <row r="602" spans="1:2">
      <c r="A602">
        <f>IMDB_Movies!C3596</f>
        <v>4.5</v>
      </c>
      <c r="B602" s="7">
        <f>IMDB_Movies!F3596</f>
        <v>2000000</v>
      </c>
    </row>
    <row r="603" spans="1:2">
      <c r="A603">
        <f>IMDB_Movies!C2110</f>
        <v>6.4</v>
      </c>
      <c r="B603" s="7">
        <f>IMDB_Movies!F2110</f>
        <v>66365290</v>
      </c>
    </row>
    <row r="604" spans="1:2">
      <c r="A604">
        <f>IMDB_Movies!C1864</f>
        <v>6.6</v>
      </c>
      <c r="B604" s="7">
        <f>IMDB_Movies!F1864</f>
        <v>8000000</v>
      </c>
    </row>
    <row r="605" spans="1:2">
      <c r="A605">
        <f>IMDB_Movies!C2953</f>
        <v>5.7</v>
      </c>
      <c r="B605" s="7">
        <f>IMDB_Movies!F2953</f>
        <v>65182182</v>
      </c>
    </row>
    <row r="606" spans="1:2">
      <c r="A606">
        <f>IMDB_Movies!C2407</f>
        <v>6.2</v>
      </c>
      <c r="B606" s="7">
        <f>IMDB_Movies!F2407</f>
        <v>194568</v>
      </c>
    </row>
    <row r="607" spans="1:2">
      <c r="A607">
        <f>IMDB_Movies!C3595</f>
        <v>4.5</v>
      </c>
      <c r="B607" s="7">
        <f>IMDB_Movies!F3595</f>
        <v>186354</v>
      </c>
    </row>
    <row r="608" spans="1:2">
      <c r="A608">
        <f>IMDB_Movies!C2323</f>
        <v>6.3</v>
      </c>
      <c r="B608" s="7">
        <f>IMDB_Movies!F2323</f>
        <v>40932372</v>
      </c>
    </row>
    <row r="609" spans="1:2">
      <c r="A609">
        <f>IMDB_Movies!C3466</f>
        <v>4.9000000000000004</v>
      </c>
      <c r="B609" s="7">
        <f>IMDB_Movies!F3466</f>
        <v>60008303</v>
      </c>
    </row>
    <row r="610" spans="1:2">
      <c r="A610">
        <f>IMDB_Movies!C2787</f>
        <v>5.9</v>
      </c>
      <c r="B610" s="7">
        <f>IMDB_Movies!F2787</f>
        <v>73678</v>
      </c>
    </row>
    <row r="611" spans="1:2">
      <c r="A611">
        <f>IMDB_Movies!C2102</f>
        <v>6.4</v>
      </c>
      <c r="B611" s="7">
        <f>IMDB_Movies!F2102</f>
        <v>84049211</v>
      </c>
    </row>
    <row r="612" spans="1:2">
      <c r="A612">
        <f>IMDB_Movies!C3133</f>
        <v>5.5</v>
      </c>
      <c r="B612" s="7">
        <f>IMDB_Movies!F3133</f>
        <v>67061228</v>
      </c>
    </row>
    <row r="613" spans="1:2">
      <c r="A613">
        <f>IMDB_Movies!C2444</f>
        <v>6.2</v>
      </c>
      <c r="B613" s="7">
        <f>IMDB_Movies!F2444</f>
        <v>1039869</v>
      </c>
    </row>
    <row r="614" spans="1:2">
      <c r="A614">
        <f>IMDB_Movies!C2537</f>
        <v>6.1</v>
      </c>
      <c r="B614" s="7">
        <f>IMDB_Movies!F2537</f>
        <v>11797927</v>
      </c>
    </row>
    <row r="615" spans="1:2">
      <c r="A615">
        <f>IMDB_Movies!C1880</f>
        <v>6.6</v>
      </c>
      <c r="B615" s="7">
        <f>IMDB_Movies!F1880</f>
        <v>43426961</v>
      </c>
    </row>
    <row r="616" spans="1:2">
      <c r="A616">
        <f>IMDB_Movies!C3758</f>
        <v>1.9</v>
      </c>
      <c r="B616" s="7">
        <f>IMDB_Movies!F3758</f>
        <v>14174654</v>
      </c>
    </row>
    <row r="617" spans="1:2">
      <c r="A617">
        <f>IMDB_Movies!C1810</f>
        <v>6.6</v>
      </c>
      <c r="B617" s="7">
        <f>IMDB_Movies!F1810</f>
        <v>12902790</v>
      </c>
    </row>
    <row r="618" spans="1:2">
      <c r="A618">
        <f>IMDB_Movies!C1822</f>
        <v>6.6</v>
      </c>
      <c r="B618" s="7">
        <f>IMDB_Movies!F1822</f>
        <v>638476</v>
      </c>
    </row>
    <row r="619" spans="1:2">
      <c r="A619">
        <f>IMDB_Movies!C3037</f>
        <v>5.6</v>
      </c>
      <c r="B619" s="7">
        <f>IMDB_Movies!F3037</f>
        <v>72601713</v>
      </c>
    </row>
    <row r="620" spans="1:2">
      <c r="A620">
        <f>IMDB_Movies!C3129</f>
        <v>5.5</v>
      </c>
      <c r="B620" s="7">
        <f>IMDB_Movies!F3129</f>
        <v>46729374</v>
      </c>
    </row>
    <row r="621" spans="1:2">
      <c r="A621">
        <f>IMDB_Movies!C2779</f>
        <v>5.9</v>
      </c>
      <c r="B621" s="7">
        <f>IMDB_Movies!F2779</f>
        <v>354704</v>
      </c>
    </row>
    <row r="622" spans="1:2">
      <c r="A622">
        <f>IMDB_Movies!C2654</f>
        <v>6</v>
      </c>
      <c r="B622" s="7">
        <f>IMDB_Movies!F2654</f>
        <v>45500797</v>
      </c>
    </row>
    <row r="623" spans="1:2">
      <c r="A623">
        <f>IMDB_Movies!C2222</f>
        <v>6.3</v>
      </c>
      <c r="B623" s="7">
        <f>IMDB_Movies!F2222</f>
        <v>63826569</v>
      </c>
    </row>
    <row r="624" spans="1:2">
      <c r="A624">
        <f>IMDB_Movies!C2474</f>
        <v>6.2</v>
      </c>
      <c r="B624" s="7">
        <f>IMDB_Movies!F2474</f>
        <v>13395939</v>
      </c>
    </row>
    <row r="625" spans="1:2">
      <c r="A625">
        <f>IMDB_Movies!C3128</f>
        <v>5.5</v>
      </c>
      <c r="B625" s="7">
        <f>IMDB_Movies!F3128</f>
        <v>51527787</v>
      </c>
    </row>
    <row r="626" spans="1:2">
      <c r="A626">
        <f>IMDB_Movies!C1798</f>
        <v>6.6</v>
      </c>
      <c r="B626" s="7">
        <f>IMDB_Movies!F1798</f>
        <v>138396624</v>
      </c>
    </row>
    <row r="627" spans="1:2">
      <c r="A627">
        <f>IMDB_Movies!C1870</f>
        <v>6.6</v>
      </c>
      <c r="B627" s="7">
        <f>IMDB_Movies!F1870</f>
        <v>36883539</v>
      </c>
    </row>
    <row r="628" spans="1:2">
      <c r="A628">
        <f>IMDB_Movies!C2942</f>
        <v>5.7</v>
      </c>
      <c r="B628" s="7">
        <f>IMDB_Movies!F2942</f>
        <v>180011740</v>
      </c>
    </row>
    <row r="629" spans="1:2">
      <c r="A629">
        <f>IMDB_Movies!C2214</f>
        <v>6.3</v>
      </c>
      <c r="B629" s="7">
        <f>IMDB_Movies!F2214</f>
        <v>75074950</v>
      </c>
    </row>
    <row r="630" spans="1:2">
      <c r="A630">
        <f>IMDB_Movies!C1785</f>
        <v>6.6</v>
      </c>
      <c r="B630" s="7">
        <f>IMDB_Movies!F1785</f>
        <v>77086030</v>
      </c>
    </row>
    <row r="631" spans="1:2">
      <c r="A631">
        <f>IMDB_Movies!C2982</f>
        <v>5.7</v>
      </c>
      <c r="B631" s="7">
        <f>IMDB_Movies!F2982</f>
        <v>14108518</v>
      </c>
    </row>
    <row r="632" spans="1:2">
      <c r="A632">
        <f>IMDB_Movies!C2305</f>
        <v>6.3</v>
      </c>
      <c r="B632" s="7">
        <f>IMDB_Movies!F2305</f>
        <v>75078</v>
      </c>
    </row>
    <row r="633" spans="1:2">
      <c r="A633">
        <f>IMDB_Movies!C2892</f>
        <v>5.8</v>
      </c>
      <c r="B633" s="7">
        <f>IMDB_Movies!F2892</f>
        <v>100669</v>
      </c>
    </row>
    <row r="634" spans="1:2">
      <c r="A634">
        <f>IMDB_Movies!C2626</f>
        <v>6</v>
      </c>
      <c r="B634" s="7">
        <f>IMDB_Movies!F2626</f>
        <v>91457688</v>
      </c>
    </row>
    <row r="635" spans="1:2">
      <c r="A635">
        <f>IMDB_Movies!C1908</f>
        <v>6.5</v>
      </c>
      <c r="B635" s="7">
        <f>IMDB_Movies!F1908</f>
        <v>197992827</v>
      </c>
    </row>
    <row r="636" spans="1:2">
      <c r="A636">
        <f>IMDB_Movies!C1831</f>
        <v>6.6</v>
      </c>
      <c r="B636" s="7">
        <f>IMDB_Movies!F1831</f>
        <v>302204</v>
      </c>
    </row>
    <row r="637" spans="1:2">
      <c r="A637">
        <f>IMDB_Movies!C1903</f>
        <v>6.5</v>
      </c>
      <c r="B637" s="7">
        <f>IMDB_Movies!F1903</f>
        <v>174635000</v>
      </c>
    </row>
    <row r="638" spans="1:2">
      <c r="A638">
        <f>IMDB_Movies!C2372</f>
        <v>6.2</v>
      </c>
      <c r="B638" s="7">
        <f>IMDB_Movies!F2372</f>
        <v>24103594</v>
      </c>
    </row>
    <row r="639" spans="1:2">
      <c r="A639">
        <f>IMDB_Movies!C2189</f>
        <v>6.4</v>
      </c>
      <c r="B639" s="7">
        <f>IMDB_Movies!F2189</f>
        <v>15962471</v>
      </c>
    </row>
    <row r="640" spans="1:2">
      <c r="A640">
        <f>IMDB_Movies!C1804</f>
        <v>6.6</v>
      </c>
      <c r="B640" s="7">
        <f>IMDB_Movies!F1804</f>
        <v>24848292</v>
      </c>
    </row>
    <row r="641" spans="1:2">
      <c r="A641">
        <f>IMDB_Movies!C1886</f>
        <v>6.6</v>
      </c>
      <c r="B641" s="7">
        <f>IMDB_Movies!F1886</f>
        <v>41523271</v>
      </c>
    </row>
    <row r="642" spans="1:2">
      <c r="A642">
        <f>IMDB_Movies!C3211</f>
        <v>5.4</v>
      </c>
      <c r="B642" s="7">
        <f>IMDB_Movies!F3211</f>
        <v>49474048</v>
      </c>
    </row>
    <row r="643" spans="1:2">
      <c r="A643">
        <f>IMDB_Movies!C2276</f>
        <v>6.3</v>
      </c>
      <c r="B643" s="7">
        <f>IMDB_Movies!F2276</f>
        <v>10996440</v>
      </c>
    </row>
    <row r="644" spans="1:2">
      <c r="A644">
        <f>IMDB_Movies!C1783</f>
        <v>6.6</v>
      </c>
      <c r="B644" s="7">
        <f>IMDB_Movies!F1783</f>
        <v>45645204</v>
      </c>
    </row>
    <row r="645" spans="1:2">
      <c r="A645">
        <f>IMDB_Movies!C3307</f>
        <v>5.3</v>
      </c>
      <c r="B645" s="7">
        <f>IMDB_Movies!F3307</f>
        <v>6373693</v>
      </c>
    </row>
    <row r="646" spans="1:2">
      <c r="A646">
        <f>IMDB_Movies!C2159</f>
        <v>6.4</v>
      </c>
      <c r="B646" s="7">
        <f>IMDB_Movies!F2159</f>
        <v>398420</v>
      </c>
    </row>
    <row r="647" spans="1:2">
      <c r="A647">
        <f>IMDB_Movies!C2697</f>
        <v>6</v>
      </c>
      <c r="B647" s="7">
        <f>IMDB_Movies!F2697</f>
        <v>8406264</v>
      </c>
    </row>
    <row r="648" spans="1:2">
      <c r="A648">
        <f>IMDB_Movies!C1767</f>
        <v>6.6</v>
      </c>
      <c r="B648" s="7">
        <f>IMDB_Movies!F1767</f>
        <v>60491560</v>
      </c>
    </row>
    <row r="649" spans="1:2">
      <c r="A649">
        <f>IMDB_Movies!C1824</f>
        <v>6.6</v>
      </c>
      <c r="B649" s="7">
        <f>IMDB_Movies!F1824</f>
        <v>73661010</v>
      </c>
    </row>
    <row r="650" spans="1:2">
      <c r="A650">
        <f>IMDB_Movies!C2694</f>
        <v>6</v>
      </c>
      <c r="B650" s="7">
        <f>IMDB_Movies!F2694</f>
        <v>7948159</v>
      </c>
    </row>
    <row r="651" spans="1:2">
      <c r="A651">
        <f>IMDB_Movies!C1769</f>
        <v>6.6</v>
      </c>
      <c r="B651" s="7">
        <f>IMDB_Movies!F1769</f>
        <v>52691009</v>
      </c>
    </row>
    <row r="652" spans="1:2">
      <c r="A652">
        <f>IMDB_Movies!C2573</f>
        <v>6.1</v>
      </c>
      <c r="B652" s="7">
        <f>IMDB_Movies!F2573</f>
        <v>28995450</v>
      </c>
    </row>
    <row r="653" spans="1:2">
      <c r="A653">
        <f>IMDB_Movies!C3386</f>
        <v>5.0999999999999996</v>
      </c>
      <c r="B653" s="7">
        <f>IMDB_Movies!F3386</f>
        <v>37566230</v>
      </c>
    </row>
    <row r="654" spans="1:2">
      <c r="A654">
        <f>IMDB_Movies!C2080</f>
        <v>6.4</v>
      </c>
      <c r="B654" s="7">
        <f>IMDB_Movies!F2080</f>
        <v>54322273</v>
      </c>
    </row>
    <row r="655" spans="1:2">
      <c r="A655">
        <f>IMDB_Movies!C2965</f>
        <v>5.7</v>
      </c>
      <c r="B655" s="7">
        <f>IMDB_Movies!F2965</f>
        <v>17843379</v>
      </c>
    </row>
    <row r="656" spans="1:2">
      <c r="A656">
        <f>IMDB_Movies!C1935</f>
        <v>6.5</v>
      </c>
      <c r="B656" s="7">
        <f>IMDB_Movies!F1935</f>
        <v>53021560</v>
      </c>
    </row>
    <row r="657" spans="1:2">
      <c r="A657">
        <f>IMDB_Movies!C1734</f>
        <v>6.7</v>
      </c>
      <c r="B657" s="7">
        <f>IMDB_Movies!F1734</f>
        <v>10166502</v>
      </c>
    </row>
    <row r="658" spans="1:2">
      <c r="A658">
        <f>IMDB_Movies!C1820</f>
        <v>6.6</v>
      </c>
      <c r="B658" s="7">
        <f>IMDB_Movies!F1820</f>
        <v>47329</v>
      </c>
    </row>
    <row r="659" spans="1:2">
      <c r="A659">
        <f>IMDB_Movies!C3368</f>
        <v>5.2</v>
      </c>
      <c r="B659" s="7">
        <f>IMDB_Movies!F3368</f>
        <v>22108977</v>
      </c>
    </row>
    <row r="660" spans="1:2">
      <c r="A660">
        <f>IMDB_Movies!C1743</f>
        <v>6.6</v>
      </c>
      <c r="B660" s="7">
        <f>IMDB_Movies!F1743</f>
        <v>177575142</v>
      </c>
    </row>
    <row r="661" spans="1:2">
      <c r="A661">
        <f>IMDB_Movies!C2148</f>
        <v>6.4</v>
      </c>
      <c r="B661" s="7">
        <f>IMDB_Movies!F2148</f>
        <v>9975684</v>
      </c>
    </row>
    <row r="662" spans="1:2">
      <c r="A662">
        <f>IMDB_Movies!C3405</f>
        <v>5.0999999999999996</v>
      </c>
      <c r="B662" s="7">
        <f>IMDB_Movies!F3405</f>
        <v>11956207</v>
      </c>
    </row>
    <row r="663" spans="1:2">
      <c r="A663">
        <f>IMDB_Movies!C1996</f>
        <v>6.5</v>
      </c>
      <c r="B663" s="7">
        <f>IMDB_Movies!F1996</f>
        <v>92191</v>
      </c>
    </row>
    <row r="664" spans="1:2">
      <c r="A664">
        <f>IMDB_Movies!C2434</f>
        <v>6.2</v>
      </c>
      <c r="B664" s="7">
        <f>IMDB_Movies!F2434</f>
        <v>50549107</v>
      </c>
    </row>
    <row r="665" spans="1:2">
      <c r="A665">
        <f>IMDB_Movies!C1995</f>
        <v>6.5</v>
      </c>
      <c r="B665" s="7">
        <f>IMDB_Movies!F1995</f>
        <v>4720371</v>
      </c>
    </row>
    <row r="666" spans="1:2">
      <c r="A666">
        <f>IMDB_Movies!C1744</f>
        <v>6.6</v>
      </c>
      <c r="B666" s="7">
        <f>IMDB_Movies!F1744</f>
        <v>217536138</v>
      </c>
    </row>
    <row r="667" spans="1:2">
      <c r="A667">
        <f>IMDB_Movies!C3470</f>
        <v>4.9000000000000004</v>
      </c>
      <c r="B667" s="7">
        <f>IMDB_Movies!F3470</f>
        <v>33386128</v>
      </c>
    </row>
    <row r="668" spans="1:2">
      <c r="A668">
        <f>IMDB_Movies!C2557</f>
        <v>6.1</v>
      </c>
      <c r="B668" s="7">
        <f>IMDB_Movies!F2557</f>
        <v>105943</v>
      </c>
    </row>
    <row r="669" spans="1:2">
      <c r="A669">
        <f>IMDB_Movies!C2097</f>
        <v>6.4</v>
      </c>
      <c r="B669" s="7">
        <f>IMDB_Movies!F2097</f>
        <v>32645546</v>
      </c>
    </row>
    <row r="670" spans="1:2">
      <c r="A670">
        <f>IMDB_Movies!C1805</f>
        <v>6.6</v>
      </c>
      <c r="B670" s="7">
        <f>IMDB_Movies!F1805</f>
        <v>53846915</v>
      </c>
    </row>
    <row r="671" spans="1:2">
      <c r="A671">
        <f>IMDB_Movies!C2027</f>
        <v>6.5</v>
      </c>
      <c r="B671" s="7">
        <f>IMDB_Movies!F2027</f>
        <v>35168395</v>
      </c>
    </row>
    <row r="672" spans="1:2">
      <c r="A672">
        <f>IMDB_Movies!C3172</f>
        <v>5.5</v>
      </c>
      <c r="B672" s="7">
        <f>IMDB_Movies!F3172</f>
        <v>273420</v>
      </c>
    </row>
    <row r="673" spans="1:2">
      <c r="A673">
        <f>IMDB_Movies!C3365</f>
        <v>5.2</v>
      </c>
      <c r="B673" s="7">
        <f>IMDB_Movies!F3365</f>
        <v>14469428</v>
      </c>
    </row>
    <row r="674" spans="1:2">
      <c r="A674">
        <f>IMDB_Movies!C1727</f>
        <v>6.7</v>
      </c>
      <c r="B674" s="7">
        <f>IMDB_Movies!F1727</f>
        <v>26288320</v>
      </c>
    </row>
    <row r="675" spans="1:2">
      <c r="A675">
        <f>IMDB_Movies!C1771</f>
        <v>6.6</v>
      </c>
      <c r="B675" s="7">
        <f>IMDB_Movies!F1771</f>
        <v>51853450</v>
      </c>
    </row>
    <row r="676" spans="1:2">
      <c r="A676">
        <f>IMDB_Movies!C1973</f>
        <v>6.5</v>
      </c>
      <c r="B676" s="7">
        <f>IMDB_Movies!F1973</f>
        <v>11043445</v>
      </c>
    </row>
    <row r="677" spans="1:2">
      <c r="A677">
        <f>IMDB_Movies!C2498</f>
        <v>6.1</v>
      </c>
      <c r="B677" s="7">
        <f>IMDB_Movies!F2498</f>
        <v>76501438</v>
      </c>
    </row>
    <row r="678" spans="1:2">
      <c r="A678">
        <f>IMDB_Movies!C2339</f>
        <v>6.3</v>
      </c>
      <c r="B678" s="7">
        <f>IMDB_Movies!F2339</f>
        <v>65171860</v>
      </c>
    </row>
    <row r="679" spans="1:2">
      <c r="A679">
        <f>IMDB_Movies!C2455</f>
        <v>6.2</v>
      </c>
      <c r="B679" s="7">
        <f>IMDB_Movies!F2455</f>
        <v>375474</v>
      </c>
    </row>
    <row r="680" spans="1:2">
      <c r="A680">
        <f>IMDB_Movies!C2678</f>
        <v>6</v>
      </c>
      <c r="B680" s="7">
        <f>IMDB_Movies!F2678</f>
        <v>141853</v>
      </c>
    </row>
    <row r="681" spans="1:2">
      <c r="A681">
        <f>IMDB_Movies!C2617</f>
        <v>6.1</v>
      </c>
      <c r="B681" s="7">
        <f>IMDB_Movies!F2617</f>
        <v>63143812</v>
      </c>
    </row>
    <row r="682" spans="1:2">
      <c r="A682">
        <f>IMDB_Movies!C2441</f>
        <v>6.2</v>
      </c>
      <c r="B682" s="7">
        <f>IMDB_Movies!F2441</f>
        <v>113733726</v>
      </c>
    </row>
    <row r="683" spans="1:2">
      <c r="A683">
        <f>IMDB_Movies!C2249</f>
        <v>6.3</v>
      </c>
      <c r="B683" s="7">
        <f>IMDB_Movies!F2249</f>
        <v>50648679</v>
      </c>
    </row>
    <row r="684" spans="1:2">
      <c r="A684">
        <f>IMDB_Movies!C1841</f>
        <v>6.6</v>
      </c>
      <c r="B684" s="7">
        <f>IMDB_Movies!F1841</f>
        <v>5669081</v>
      </c>
    </row>
    <row r="685" spans="1:2">
      <c r="A685">
        <f>IMDB_Movies!C3723</f>
        <v>3.3</v>
      </c>
      <c r="B685" s="7">
        <f>IMDB_Movies!F3723</f>
        <v>40363530</v>
      </c>
    </row>
    <row r="686" spans="1:2">
      <c r="A686">
        <f>IMDB_Movies!C2615</f>
        <v>6.1</v>
      </c>
      <c r="B686" s="7">
        <f>IMDB_Movies!F2615</f>
        <v>43929341</v>
      </c>
    </row>
    <row r="687" spans="1:2">
      <c r="A687">
        <f>IMDB_Movies!C2304</f>
        <v>6.3</v>
      </c>
      <c r="B687" s="7">
        <f>IMDB_Movies!F2304</f>
        <v>44665963</v>
      </c>
    </row>
    <row r="688" spans="1:2">
      <c r="A688">
        <f>IMDB_Movies!C2042</f>
        <v>6.5</v>
      </c>
      <c r="B688" s="7">
        <f>IMDB_Movies!F2042</f>
        <v>41229</v>
      </c>
    </row>
    <row r="689" spans="1:2">
      <c r="A689">
        <f>IMDB_Movies!C3249</f>
        <v>5.4</v>
      </c>
      <c r="B689" s="7">
        <f>IMDB_Movies!F3249</f>
        <v>15279680</v>
      </c>
    </row>
    <row r="690" spans="1:2">
      <c r="A690">
        <f>IMDB_Movies!C2673</f>
        <v>6</v>
      </c>
      <c r="B690" s="7">
        <f>IMDB_Movies!F2673</f>
        <v>5871603</v>
      </c>
    </row>
    <row r="691" spans="1:2">
      <c r="A691">
        <f>IMDB_Movies!C2492</f>
        <v>6.1</v>
      </c>
      <c r="B691" s="7">
        <f>IMDB_Movies!F2492</f>
        <v>69800000</v>
      </c>
    </row>
    <row r="692" spans="1:2">
      <c r="A692">
        <f>IMDB_Movies!C3137</f>
        <v>5.5</v>
      </c>
      <c r="B692" s="7">
        <f>IMDB_Movies!F3137</f>
        <v>41867960</v>
      </c>
    </row>
    <row r="693" spans="1:2">
      <c r="A693">
        <f>IMDB_Movies!C2242</f>
        <v>6.3</v>
      </c>
      <c r="B693" s="7">
        <f>IMDB_Movies!F2242</f>
        <v>90443603</v>
      </c>
    </row>
    <row r="694" spans="1:2">
      <c r="A694">
        <f>IMDB_Movies!C2863</f>
        <v>5.8</v>
      </c>
      <c r="B694" s="7">
        <f>IMDB_Movies!F2863</f>
        <v>59588068</v>
      </c>
    </row>
    <row r="695" spans="1:2">
      <c r="A695">
        <f>IMDB_Movies!C1956</f>
        <v>6.5</v>
      </c>
      <c r="B695" s="7">
        <f>IMDB_Movies!F1956</f>
        <v>14015786</v>
      </c>
    </row>
    <row r="696" spans="1:2">
      <c r="A696">
        <f>IMDB_Movies!C1823</f>
        <v>6.6</v>
      </c>
      <c r="B696" s="7">
        <f>IMDB_Movies!F1823</f>
        <v>21973182</v>
      </c>
    </row>
    <row r="697" spans="1:2">
      <c r="A697">
        <f>IMDB_Movies!C1904</f>
        <v>6.5</v>
      </c>
      <c r="B697" s="7">
        <f>IMDB_Movies!F1904</f>
        <v>229074524</v>
      </c>
    </row>
    <row r="698" spans="1:2">
      <c r="A698">
        <f>IMDB_Movies!C2725</f>
        <v>5.9</v>
      </c>
      <c r="B698" s="7">
        <f>IMDB_Movies!F2725</f>
        <v>127083765</v>
      </c>
    </row>
    <row r="699" spans="1:2">
      <c r="A699">
        <f>IMDB_Movies!C1724</f>
        <v>6.7</v>
      </c>
      <c r="B699" s="7">
        <f>IMDB_Movies!F1724</f>
        <v>33328051</v>
      </c>
    </row>
    <row r="700" spans="1:2">
      <c r="A700">
        <f>IMDB_Movies!C2792</f>
        <v>5.9</v>
      </c>
      <c r="B700" s="7">
        <f>IMDB_Movies!F2792</f>
        <v>43905746</v>
      </c>
    </row>
    <row r="701" spans="1:2">
      <c r="A701">
        <f>IMDB_Movies!C2540</f>
        <v>6.1</v>
      </c>
      <c r="B701" s="7">
        <f>IMDB_Movies!F2540</f>
        <v>27338033</v>
      </c>
    </row>
    <row r="702" spans="1:2">
      <c r="A702">
        <f>IMDB_Movies!C3040</f>
        <v>5.6</v>
      </c>
      <c r="B702" s="7">
        <f>IMDB_Movies!F3040</f>
        <v>80281096</v>
      </c>
    </row>
    <row r="703" spans="1:2">
      <c r="A703">
        <f>IMDB_Movies!C2605</f>
        <v>6.1</v>
      </c>
      <c r="B703" s="7">
        <f>IMDB_Movies!F2605</f>
        <v>37760080</v>
      </c>
    </row>
    <row r="704" spans="1:2">
      <c r="A704">
        <f>IMDB_Movies!C1710</f>
        <v>6.7</v>
      </c>
      <c r="B704" s="7">
        <f>IMDB_Movies!F1710</f>
        <v>8888143</v>
      </c>
    </row>
    <row r="705" spans="1:2">
      <c r="A705">
        <f>IMDB_Movies!C2227</f>
        <v>6.3</v>
      </c>
      <c r="B705" s="7">
        <f>IMDB_Movies!F2227</f>
        <v>53133888</v>
      </c>
    </row>
    <row r="706" spans="1:2">
      <c r="A706">
        <f>IMDB_Movies!C3159</f>
        <v>5.5</v>
      </c>
      <c r="B706" s="7">
        <f>IMDB_Movies!F3159</f>
        <v>3333823</v>
      </c>
    </row>
    <row r="707" spans="1:2">
      <c r="A707">
        <f>IMDB_Movies!C3321</f>
        <v>5.3</v>
      </c>
      <c r="B707" s="7">
        <f>IMDB_Movies!F3321</f>
        <v>10654581</v>
      </c>
    </row>
    <row r="708" spans="1:2">
      <c r="A708">
        <f>IMDB_Movies!C2319</f>
        <v>6.3</v>
      </c>
      <c r="B708" s="7">
        <f>IMDB_Movies!F2319</f>
        <v>35096190</v>
      </c>
    </row>
    <row r="709" spans="1:2">
      <c r="A709">
        <f>IMDB_Movies!C3753</f>
        <v>2.2999999999999998</v>
      </c>
      <c r="B709" s="7">
        <f>IMDB_Movies!F3753</f>
        <v>5132655</v>
      </c>
    </row>
    <row r="710" spans="1:2">
      <c r="A710">
        <f>IMDB_Movies!C2700</f>
        <v>6</v>
      </c>
      <c r="B710" s="7">
        <f>IMDB_Movies!F2700</f>
        <v>11146409</v>
      </c>
    </row>
    <row r="711" spans="1:2">
      <c r="A711">
        <f>IMDB_Movies!C2161</f>
        <v>6.4</v>
      </c>
      <c r="B711" s="7">
        <f>IMDB_Movies!F2161</f>
        <v>303439</v>
      </c>
    </row>
    <row r="712" spans="1:2">
      <c r="A712">
        <f>IMDB_Movies!C1929</f>
        <v>6.5</v>
      </c>
      <c r="B712" s="7">
        <f>IMDB_Movies!F1929</f>
        <v>98895417</v>
      </c>
    </row>
    <row r="713" spans="1:2">
      <c r="A713">
        <f>IMDB_Movies!C1873</f>
        <v>6.6</v>
      </c>
      <c r="B713" s="7">
        <f>IMDB_Movies!F1873</f>
        <v>34636443</v>
      </c>
    </row>
    <row r="714" spans="1:2">
      <c r="A714">
        <f>IMDB_Movies!C2596</f>
        <v>6.1</v>
      </c>
      <c r="B714" s="7">
        <f>IMDB_Movies!F2596</f>
        <v>1075288</v>
      </c>
    </row>
    <row r="715" spans="1:2">
      <c r="A715">
        <f>IMDB_Movies!C1838</f>
        <v>6.6</v>
      </c>
      <c r="B715" s="7">
        <f>IMDB_Movies!F1838</f>
        <v>136432</v>
      </c>
    </row>
    <row r="716" spans="1:2">
      <c r="A716">
        <f>IMDB_Movies!C2438</f>
        <v>6.2</v>
      </c>
      <c r="B716" s="7">
        <f>IMDB_Movies!F2438</f>
        <v>45860039</v>
      </c>
    </row>
    <row r="717" spans="1:2">
      <c r="A717">
        <f>IMDB_Movies!C1772</f>
        <v>6.6</v>
      </c>
      <c r="B717" s="7">
        <f>IMDB_Movies!F1772</f>
        <v>38087366</v>
      </c>
    </row>
    <row r="718" spans="1:2">
      <c r="A718">
        <f>IMDB_Movies!C1711</f>
        <v>6.7</v>
      </c>
      <c r="B718" s="7">
        <f>IMDB_Movies!F1711</f>
        <v>18653746</v>
      </c>
    </row>
    <row r="719" spans="1:2">
      <c r="A719">
        <f>IMDB_Movies!C2308</f>
        <v>6.3</v>
      </c>
      <c r="B719" s="7">
        <f>IMDB_Movies!F2308</f>
        <v>17797316</v>
      </c>
    </row>
    <row r="720" spans="1:2">
      <c r="A720">
        <f>IMDB_Movies!C2467</f>
        <v>6.2</v>
      </c>
      <c r="B720" s="7">
        <f>IMDB_Movies!F2467</f>
        <v>7204138</v>
      </c>
    </row>
    <row r="721" spans="1:2">
      <c r="A721">
        <f>IMDB_Movies!C1806</f>
        <v>6.6</v>
      </c>
      <c r="B721" s="7">
        <f>IMDB_Movies!F1806</f>
        <v>34667015</v>
      </c>
    </row>
    <row r="722" spans="1:2">
      <c r="A722">
        <f>IMDB_Movies!C2063</f>
        <v>6.4</v>
      </c>
      <c r="B722" s="7">
        <f>IMDB_Movies!F2063</f>
        <v>150415432</v>
      </c>
    </row>
    <row r="723" spans="1:2">
      <c r="A723">
        <f>IMDB_Movies!C1700</f>
        <v>6.7</v>
      </c>
      <c r="B723" s="7">
        <f>IMDB_Movies!F1700</f>
        <v>1508689</v>
      </c>
    </row>
    <row r="724" spans="1:2">
      <c r="A724">
        <f>IMDB_Movies!C1878</f>
        <v>6.6</v>
      </c>
      <c r="B724" s="7">
        <f>IMDB_Movies!F1878</f>
        <v>18600911</v>
      </c>
    </row>
    <row r="725" spans="1:2">
      <c r="A725">
        <f>IMDB_Movies!C3237</f>
        <v>5.4</v>
      </c>
      <c r="B725" s="7">
        <f>IMDB_Movies!F3237</f>
        <v>14095303</v>
      </c>
    </row>
    <row r="726" spans="1:2">
      <c r="A726">
        <f>IMDB_Movies!C3092</f>
        <v>5.6</v>
      </c>
      <c r="B726" s="7">
        <f>IMDB_Movies!F3092</f>
        <v>17149</v>
      </c>
    </row>
    <row r="727" spans="1:2">
      <c r="A727">
        <f>IMDB_Movies!C1902</f>
        <v>6.5</v>
      </c>
      <c r="B727" s="7">
        <f>IMDB_Movies!F1902</f>
        <v>254455986</v>
      </c>
    </row>
    <row r="728" spans="1:2">
      <c r="A728">
        <f>IMDB_Movies!C3392</f>
        <v>5.0999999999999996</v>
      </c>
      <c r="B728" s="7">
        <f>IMDB_Movies!F3392</f>
        <v>13592872</v>
      </c>
    </row>
    <row r="729" spans="1:2">
      <c r="A729">
        <f>IMDB_Movies!C2577</f>
        <v>6.1</v>
      </c>
      <c r="B729" s="7">
        <f>IMDB_Movies!F2577</f>
        <v>4919896</v>
      </c>
    </row>
    <row r="730" spans="1:2">
      <c r="A730">
        <f>IMDB_Movies!C2287</f>
        <v>6.3</v>
      </c>
      <c r="B730" s="7">
        <f>IMDB_Movies!F2287</f>
        <v>110029</v>
      </c>
    </row>
    <row r="731" spans="1:2">
      <c r="A731">
        <f>IMDB_Movies!C1826</f>
        <v>6.6</v>
      </c>
      <c r="B731" s="7">
        <f>IMDB_Movies!F1826</f>
        <v>198407</v>
      </c>
    </row>
    <row r="732" spans="1:2">
      <c r="A732">
        <f>IMDB_Movies!C2117</f>
        <v>6.4</v>
      </c>
      <c r="B732" s="7">
        <f>IMDB_Movies!F2117</f>
        <v>42019483</v>
      </c>
    </row>
    <row r="733" spans="1:2">
      <c r="A733">
        <f>IMDB_Movies!C2236</f>
        <v>6.3</v>
      </c>
      <c r="B733" s="7">
        <f>IMDB_Movies!F2236</f>
        <v>35596227</v>
      </c>
    </row>
    <row r="734" spans="1:2">
      <c r="A734">
        <f>IMDB_Movies!C1834</f>
        <v>6.6</v>
      </c>
      <c r="B734" s="7">
        <f>IMDB_Movies!F1834</f>
        <v>56443482</v>
      </c>
    </row>
    <row r="735" spans="1:2">
      <c r="A735">
        <f>IMDB_Movies!C1747</f>
        <v>6.6</v>
      </c>
      <c r="B735" s="7">
        <f>IMDB_Movies!F1747</f>
        <v>87025093</v>
      </c>
    </row>
    <row r="736" spans="1:2">
      <c r="A736">
        <f>IMDB_Movies!C3253</f>
        <v>5.4</v>
      </c>
      <c r="B736" s="7">
        <f>IMDB_Movies!F3253</f>
        <v>31111260</v>
      </c>
    </row>
    <row r="737" spans="1:2">
      <c r="A737">
        <f>IMDB_Movies!C3020</f>
        <v>5.7</v>
      </c>
      <c r="B737" s="7">
        <f>IMDB_Movies!F3020</f>
        <v>17218080</v>
      </c>
    </row>
    <row r="738" spans="1:2">
      <c r="A738">
        <f>IMDB_Movies!C2447</f>
        <v>6.2</v>
      </c>
      <c r="B738" s="7">
        <f>IMDB_Movies!F2447</f>
        <v>6852144</v>
      </c>
    </row>
    <row r="739" spans="1:2">
      <c r="A739">
        <f>IMDB_Movies!C3087</f>
        <v>5.6</v>
      </c>
      <c r="B739" s="7">
        <f>IMDB_Movies!F3087</f>
        <v>7268659</v>
      </c>
    </row>
    <row r="740" spans="1:2">
      <c r="A740">
        <f>IMDB_Movies!C3016</f>
        <v>5.7</v>
      </c>
      <c r="B740" s="7">
        <f>IMDB_Movies!F3016</f>
        <v>34350553</v>
      </c>
    </row>
    <row r="741" spans="1:2">
      <c r="A741">
        <f>IMDB_Movies!C2634</f>
        <v>6</v>
      </c>
      <c r="B741" s="7">
        <f>IMDB_Movies!F2634</f>
        <v>89253340</v>
      </c>
    </row>
    <row r="742" spans="1:2">
      <c r="A742">
        <f>IMDB_Movies!C1741</f>
        <v>6.6</v>
      </c>
      <c r="B742" s="7">
        <f>IMDB_Movies!F1741</f>
        <v>281666058</v>
      </c>
    </row>
    <row r="743" spans="1:2">
      <c r="A743">
        <f>IMDB_Movies!C2089</f>
        <v>6.4</v>
      </c>
      <c r="B743" s="7">
        <f>IMDB_Movies!F2089</f>
        <v>80021740</v>
      </c>
    </row>
    <row r="744" spans="1:2">
      <c r="A744">
        <f>IMDB_Movies!C1688</f>
        <v>6.7</v>
      </c>
      <c r="B744" s="7">
        <f>IMDB_Movies!F1688</f>
        <v>139259759</v>
      </c>
    </row>
    <row r="745" spans="1:2">
      <c r="A745">
        <f>IMDB_Movies!C1809</f>
        <v>6.6</v>
      </c>
      <c r="B745" s="7">
        <f>IMDB_Movies!F1809</f>
        <v>2199853</v>
      </c>
    </row>
    <row r="746" spans="1:2">
      <c r="A746">
        <f>IMDB_Movies!C2191</f>
        <v>6.4</v>
      </c>
      <c r="B746" s="7">
        <f>IMDB_Movies!F2191</f>
        <v>26838389</v>
      </c>
    </row>
    <row r="747" spans="1:2">
      <c r="A747">
        <f>IMDB_Movies!C1869</f>
        <v>6.6</v>
      </c>
      <c r="B747" s="7">
        <f>IMDB_Movies!F1869</f>
        <v>90646554</v>
      </c>
    </row>
    <row r="748" spans="1:2">
      <c r="A748">
        <f>IMDB_Movies!C3357</f>
        <v>5.2</v>
      </c>
      <c r="B748" s="7">
        <f>IMDB_Movies!F3357</f>
        <v>7563670</v>
      </c>
    </row>
    <row r="749" spans="1:2">
      <c r="A749">
        <f>IMDB_Movies!C1990</f>
        <v>6.5</v>
      </c>
      <c r="B749" s="7">
        <f>IMDB_Movies!F1990</f>
        <v>373967</v>
      </c>
    </row>
    <row r="750" spans="1:2">
      <c r="A750">
        <f>IMDB_Movies!C2684</f>
        <v>6</v>
      </c>
      <c r="B750" s="7">
        <f>IMDB_Movies!F2684</f>
        <v>127437</v>
      </c>
    </row>
    <row r="751" spans="1:2">
      <c r="A751">
        <f>IMDB_Movies!C2446</f>
        <v>6.2</v>
      </c>
      <c r="B751" s="7">
        <f>IMDB_Movies!F2446</f>
        <v>23091</v>
      </c>
    </row>
    <row r="752" spans="1:2">
      <c r="A752">
        <f>IMDB_Movies!C1681</f>
        <v>6.7</v>
      </c>
      <c r="B752" s="7">
        <f>IMDB_Movies!F1681</f>
        <v>241063875</v>
      </c>
    </row>
    <row r="753" spans="1:2">
      <c r="A753">
        <f>IMDB_Movies!C2302</f>
        <v>6.3</v>
      </c>
      <c r="B753" s="7">
        <f>IMDB_Movies!F2302</f>
        <v>22913677</v>
      </c>
    </row>
    <row r="754" spans="1:2">
      <c r="A754">
        <f>IMDB_Movies!C3082</f>
        <v>5.6</v>
      </c>
      <c r="B754" s="7">
        <f>IMDB_Movies!F3082</f>
        <v>16118077</v>
      </c>
    </row>
    <row r="755" spans="1:2">
      <c r="A755">
        <f>IMDB_Movies!C3081</f>
        <v>5.6</v>
      </c>
      <c r="B755" s="7">
        <f>IMDB_Movies!F3081</f>
        <v>131175</v>
      </c>
    </row>
    <row r="756" spans="1:2">
      <c r="A756">
        <f>IMDB_Movies!C2868</f>
        <v>5.8</v>
      </c>
      <c r="B756" s="7">
        <f>IMDB_Movies!F2868</f>
        <v>73648142</v>
      </c>
    </row>
    <row r="757" spans="1:2">
      <c r="A757">
        <f>IMDB_Movies!C1704</f>
        <v>6.7</v>
      </c>
      <c r="B757" s="7">
        <f>IMDB_Movies!F1704</f>
        <v>6144806</v>
      </c>
    </row>
    <row r="758" spans="1:2">
      <c r="A758">
        <f>IMDB_Movies!C2679</f>
        <v>6</v>
      </c>
      <c r="B758" s="7">
        <f>IMDB_Movies!F2679</f>
        <v>37486138</v>
      </c>
    </row>
    <row r="759" spans="1:2">
      <c r="A759">
        <f>IMDB_Movies!C2133</f>
        <v>6.4</v>
      </c>
      <c r="B759" s="7">
        <f>IMDB_Movies!F2133</f>
        <v>18439082</v>
      </c>
    </row>
    <row r="760" spans="1:2">
      <c r="A760">
        <f>IMDB_Movies!C1967</f>
        <v>6.5</v>
      </c>
      <c r="B760" s="7">
        <f>IMDB_Movies!F1967</f>
        <v>47307550</v>
      </c>
    </row>
    <row r="761" spans="1:2">
      <c r="A761">
        <f>IMDB_Movies!C2096</f>
        <v>6.4</v>
      </c>
      <c r="B761" s="7">
        <f>IMDB_Movies!F2096</f>
        <v>59068786</v>
      </c>
    </row>
    <row r="762" spans="1:2">
      <c r="A762">
        <f>IMDB_Movies!C3224</f>
        <v>5.4</v>
      </c>
      <c r="B762" s="7">
        <f>IMDB_Movies!F3224</f>
        <v>1821983</v>
      </c>
    </row>
    <row r="763" spans="1:2">
      <c r="A763">
        <f>IMDB_Movies!C2958</f>
        <v>5.7</v>
      </c>
      <c r="B763" s="7">
        <f>IMDB_Movies!F2958</f>
        <v>31537320</v>
      </c>
    </row>
    <row r="764" spans="1:2">
      <c r="A764">
        <f>IMDB_Movies!C2126</f>
        <v>6.4</v>
      </c>
      <c r="B764" s="7">
        <f>IMDB_Movies!F2126</f>
        <v>1250798</v>
      </c>
    </row>
    <row r="765" spans="1:2">
      <c r="A765">
        <f>IMDB_Movies!C1720</f>
        <v>6.7</v>
      </c>
      <c r="B765" s="7">
        <f>IMDB_Movies!F1720</f>
        <v>30695227</v>
      </c>
    </row>
    <row r="766" spans="1:2">
      <c r="A766">
        <f>IMDB_Movies!C1854</f>
        <v>6.6</v>
      </c>
      <c r="B766" s="7">
        <f>IMDB_Movies!F1854</f>
        <v>12469811</v>
      </c>
    </row>
    <row r="767" spans="1:2">
      <c r="A767">
        <f>IMDB_Movies!C2367</f>
        <v>6.2</v>
      </c>
      <c r="B767" s="7">
        <f>IMDB_Movies!F2367</f>
        <v>50041732</v>
      </c>
    </row>
    <row r="768" spans="1:2">
      <c r="A768">
        <f>IMDB_Movies!C1853</f>
        <v>6.6</v>
      </c>
      <c r="B768" s="7">
        <f>IMDB_Movies!F1853</f>
        <v>4741987</v>
      </c>
    </row>
    <row r="769" spans="1:2">
      <c r="A769">
        <f>IMDB_Movies!C2717</f>
        <v>5.9</v>
      </c>
      <c r="B769" s="7">
        <f>IMDB_Movies!F2717</f>
        <v>167780960</v>
      </c>
    </row>
    <row r="770" spans="1:2">
      <c r="A770">
        <f>IMDB_Movies!C1781</f>
        <v>6.6</v>
      </c>
      <c r="B770" s="7">
        <f>IMDB_Movies!F1781</f>
        <v>45162741</v>
      </c>
    </row>
    <row r="771" spans="1:2">
      <c r="A771">
        <f>IMDB_Movies!C1669</f>
        <v>6.7</v>
      </c>
      <c r="B771" s="7">
        <f>IMDB_Movies!F1669</f>
        <v>6619173</v>
      </c>
    </row>
    <row r="772" spans="1:2">
      <c r="A772">
        <f>IMDB_Movies!C3148</f>
        <v>5.5</v>
      </c>
      <c r="B772" s="7">
        <f>IMDB_Movies!F3148</f>
        <v>191309</v>
      </c>
    </row>
    <row r="773" spans="1:2">
      <c r="A773">
        <f>IMDB_Movies!C2855</f>
        <v>5.8</v>
      </c>
      <c r="B773" s="7">
        <f>IMDB_Movies!F2855</f>
        <v>69700000</v>
      </c>
    </row>
    <row r="774" spans="1:2">
      <c r="A774">
        <f>IMDB_Movies!C1706</f>
        <v>6.7</v>
      </c>
      <c r="B774" s="7">
        <f>IMDB_Movies!F1706</f>
        <v>7156933</v>
      </c>
    </row>
    <row r="775" spans="1:2">
      <c r="A775">
        <f>IMDB_Movies!C3077</f>
        <v>5.6</v>
      </c>
      <c r="B775" s="7">
        <f>IMDB_Movies!F3077</f>
        <v>3060858</v>
      </c>
    </row>
    <row r="776" spans="1:2">
      <c r="A776">
        <f>IMDB_Movies!C2853</f>
        <v>5.8</v>
      </c>
      <c r="B776" s="7">
        <f>IMDB_Movies!F2853</f>
        <v>62933793</v>
      </c>
    </row>
    <row r="777" spans="1:2">
      <c r="A777">
        <f>IMDB_Movies!C2359</f>
        <v>6.2</v>
      </c>
      <c r="B777" s="7">
        <f>IMDB_Movies!F2359</f>
        <v>58006147</v>
      </c>
    </row>
    <row r="778" spans="1:2">
      <c r="A778">
        <f>IMDB_Movies!C2539</f>
        <v>6.1</v>
      </c>
      <c r="B778" s="7">
        <f>IMDB_Movies!F2539</f>
        <v>35565975</v>
      </c>
    </row>
    <row r="779" spans="1:2">
      <c r="A779">
        <f>IMDB_Movies!C2990</f>
        <v>5.7</v>
      </c>
      <c r="B779" s="7">
        <f>IMDB_Movies!F2990</f>
        <v>399611</v>
      </c>
    </row>
    <row r="780" spans="1:2">
      <c r="A780">
        <f>IMDB_Movies!C3132</f>
        <v>5.5</v>
      </c>
      <c r="B780" s="7">
        <f>IMDB_Movies!F3132</f>
        <v>90341670</v>
      </c>
    </row>
    <row r="781" spans="1:2">
      <c r="A781">
        <f>IMDB_Movies!C2536</f>
        <v>6.1</v>
      </c>
      <c r="B781" s="7">
        <f>IMDB_Movies!F2536</f>
        <v>9449219</v>
      </c>
    </row>
    <row r="782" spans="1:2">
      <c r="A782">
        <f>IMDB_Movies!C2782</f>
        <v>5.9</v>
      </c>
      <c r="B782" s="7">
        <f>IMDB_Movies!F2782</f>
        <v>379643</v>
      </c>
    </row>
    <row r="783" spans="1:2">
      <c r="A783">
        <f>IMDB_Movies!C1926</f>
        <v>6.5</v>
      </c>
      <c r="B783" s="7">
        <f>IMDB_Movies!F1926</f>
        <v>103338338</v>
      </c>
    </row>
    <row r="784" spans="1:2">
      <c r="A784">
        <f>IMDB_Movies!C2087</f>
        <v>6.4</v>
      </c>
      <c r="B784" s="7">
        <f>IMDB_Movies!F2087</f>
        <v>40064955</v>
      </c>
    </row>
    <row r="785" spans="1:2">
      <c r="A785">
        <f>IMDB_Movies!C3192</f>
        <v>5.4</v>
      </c>
      <c r="B785" s="7">
        <f>IMDB_Movies!F3192</f>
        <v>84263837</v>
      </c>
    </row>
    <row r="786" spans="1:2">
      <c r="A786">
        <f>IMDB_Movies!C2393</f>
        <v>6.2</v>
      </c>
      <c r="B786" s="7">
        <f>IMDB_Movies!F2393</f>
        <v>9094451</v>
      </c>
    </row>
    <row r="787" spans="1:2">
      <c r="A787">
        <f>IMDB_Movies!C2897</f>
        <v>5.8</v>
      </c>
      <c r="B787" s="7">
        <f>IMDB_Movies!F2897</f>
        <v>8691</v>
      </c>
    </row>
    <row r="788" spans="1:2">
      <c r="A788">
        <f>IMDB_Movies!C3348</f>
        <v>5.2</v>
      </c>
      <c r="B788" s="7">
        <f>IMDB_Movies!F3348</f>
        <v>17683670</v>
      </c>
    </row>
    <row r="789" spans="1:2">
      <c r="A789">
        <f>IMDB_Movies!C2843</f>
        <v>5.8</v>
      </c>
      <c r="B789" s="7">
        <f>IMDB_Movies!F2843</f>
        <v>138614544</v>
      </c>
    </row>
    <row r="790" spans="1:2">
      <c r="A790">
        <f>IMDB_Movies!C2218</f>
        <v>6.3</v>
      </c>
      <c r="B790" s="7">
        <f>IMDB_Movies!F2218</f>
        <v>104354205</v>
      </c>
    </row>
    <row r="791" spans="1:2">
      <c r="A791">
        <f>IMDB_Movies!C3095</f>
        <v>5.6</v>
      </c>
      <c r="B791" s="7">
        <f>IMDB_Movies!F3095</f>
        <v>22518325</v>
      </c>
    </row>
    <row r="792" spans="1:2">
      <c r="A792">
        <f>IMDB_Movies!C3719</f>
        <v>3.4</v>
      </c>
      <c r="B792" s="7">
        <f>IMDB_Movies!F3719</f>
        <v>20773070</v>
      </c>
    </row>
    <row r="793" spans="1:2">
      <c r="A793">
        <f>IMDB_Movies!C2984</f>
        <v>5.7</v>
      </c>
      <c r="B793" s="7">
        <f>IMDB_Movies!F2984</f>
        <v>12701880</v>
      </c>
    </row>
    <row r="794" spans="1:2">
      <c r="A794">
        <f>IMDB_Movies!C3435</f>
        <v>5</v>
      </c>
      <c r="B794" s="7">
        <f>IMDB_Movies!F3435</f>
        <v>47860214</v>
      </c>
    </row>
    <row r="795" spans="1:2">
      <c r="A795">
        <f>IMDB_Movies!C2980</f>
        <v>5.7</v>
      </c>
      <c r="B795" s="7">
        <f>IMDB_Movies!F2980</f>
        <v>54540525</v>
      </c>
    </row>
    <row r="796" spans="1:2">
      <c r="A796">
        <f>IMDB_Movies!C2431</f>
        <v>6.2</v>
      </c>
      <c r="B796" s="7">
        <f>IMDB_Movies!F2431</f>
        <v>2832826</v>
      </c>
    </row>
    <row r="797" spans="1:2">
      <c r="A797">
        <f>IMDB_Movies!C2330</f>
        <v>6.3</v>
      </c>
      <c r="B797" s="7">
        <f>IMDB_Movies!F2330</f>
        <v>19076815</v>
      </c>
    </row>
    <row r="798" spans="1:2">
      <c r="A798">
        <f>IMDB_Movies!C3344</f>
        <v>5.2</v>
      </c>
      <c r="B798" s="7">
        <f>IMDB_Movies!F3344</f>
        <v>39880476</v>
      </c>
    </row>
    <row r="799" spans="1:2">
      <c r="A799">
        <f>IMDB_Movies!C3261</f>
        <v>5.4</v>
      </c>
      <c r="B799" s="7">
        <f>IMDB_Movies!F3261</f>
        <v>7097125</v>
      </c>
    </row>
    <row r="800" spans="1:2">
      <c r="A800">
        <f>IMDB_Movies!C2839</f>
        <v>5.9</v>
      </c>
      <c r="B800" s="7">
        <f>IMDB_Movies!F2839</f>
        <v>15071514</v>
      </c>
    </row>
    <row r="801" spans="1:2">
      <c r="A801">
        <f>IMDB_Movies!C3432</f>
        <v>5.0999999999999996</v>
      </c>
      <c r="B801" s="7">
        <f>IMDB_Movies!F3432</f>
        <v>129319</v>
      </c>
    </row>
    <row r="802" spans="1:2">
      <c r="A802">
        <f>IMDB_Movies!C1650</f>
        <v>6.7</v>
      </c>
      <c r="B802" s="7">
        <f>IMDB_Movies!F1650</f>
        <v>8231</v>
      </c>
    </row>
    <row r="803" spans="1:2">
      <c r="A803">
        <f>IMDB_Movies!C3636</f>
        <v>4.3</v>
      </c>
      <c r="B803" s="7">
        <f>IMDB_Movies!F3636</f>
        <v>43575716</v>
      </c>
    </row>
    <row r="804" spans="1:2">
      <c r="A804">
        <f>IMDB_Movies!C2198</f>
        <v>6.4</v>
      </c>
      <c r="B804" s="7">
        <f>IMDB_Movies!F2198</f>
        <v>1206135</v>
      </c>
    </row>
    <row r="805" spans="1:2">
      <c r="A805">
        <f>IMDB_Movies!C3283</f>
        <v>5.3</v>
      </c>
      <c r="B805" s="7">
        <f>IMDB_Movies!F3283</f>
        <v>37481242</v>
      </c>
    </row>
    <row r="806" spans="1:2">
      <c r="A806">
        <f>IMDB_Movies!C3491</f>
        <v>4.9000000000000004</v>
      </c>
      <c r="B806" s="7">
        <f>IMDB_Movies!F3491</f>
        <v>8434601</v>
      </c>
    </row>
    <row r="807" spans="1:2">
      <c r="A807">
        <f>IMDB_Movies!C3542</f>
        <v>4.7</v>
      </c>
      <c r="B807" s="7">
        <f>IMDB_Movies!F3542</f>
        <v>92900</v>
      </c>
    </row>
    <row r="808" spans="1:2">
      <c r="A808">
        <f>IMDB_Movies!C1714</f>
        <v>6.7</v>
      </c>
      <c r="B808" s="7">
        <f>IMDB_Movies!F1714</f>
        <v>7443007</v>
      </c>
    </row>
    <row r="809" spans="1:2">
      <c r="A809">
        <f>IMDB_Movies!C1745</f>
        <v>6.6</v>
      </c>
      <c r="B809" s="7">
        <f>IMDB_Movies!F1745</f>
        <v>101978840</v>
      </c>
    </row>
    <row r="810" spans="1:2">
      <c r="A810">
        <f>IMDB_Movies!C3429</f>
        <v>5.0999999999999996</v>
      </c>
      <c r="B810" s="7">
        <f>IMDB_Movies!F3429</f>
        <v>10400000</v>
      </c>
    </row>
    <row r="811" spans="1:2">
      <c r="A811">
        <f>IMDB_Movies!C2451</f>
        <v>6.2</v>
      </c>
      <c r="B811" s="7">
        <f>IMDB_Movies!F2451</f>
        <v>43060566</v>
      </c>
    </row>
    <row r="812" spans="1:2">
      <c r="A812">
        <f>IMDB_Movies!C2364</f>
        <v>6.2</v>
      </c>
      <c r="B812" s="7">
        <f>IMDB_Movies!F2364</f>
        <v>42592530</v>
      </c>
    </row>
    <row r="813" spans="1:2">
      <c r="A813">
        <f>IMDB_Movies!C2231</f>
        <v>6.3</v>
      </c>
      <c r="B813" s="7">
        <f>IMDB_Movies!F2231</f>
        <v>129995817</v>
      </c>
    </row>
    <row r="814" spans="1:2">
      <c r="A814">
        <f>IMDB_Movies!C2025</f>
        <v>6.5</v>
      </c>
      <c r="B814" s="7">
        <f>IMDB_Movies!F2025</f>
        <v>10911750</v>
      </c>
    </row>
    <row r="815" spans="1:2">
      <c r="A815">
        <f>IMDB_Movies!C3178</f>
        <v>5.5</v>
      </c>
      <c r="B815" s="7">
        <f>IMDB_Movies!F3178</f>
        <v>118099659</v>
      </c>
    </row>
    <row r="816" spans="1:2">
      <c r="A816">
        <f>IMDB_Movies!C2636</f>
        <v>6</v>
      </c>
      <c r="B816" s="7">
        <f>IMDB_Movies!F2636</f>
        <v>60269340</v>
      </c>
    </row>
    <row r="817" spans="1:2">
      <c r="A817">
        <f>IMDB_Movies!C2275</f>
        <v>6.3</v>
      </c>
      <c r="B817" s="7">
        <f>IMDB_Movies!F2275</f>
        <v>92401</v>
      </c>
    </row>
    <row r="818" spans="1:2">
      <c r="A818">
        <f>IMDB_Movies!C2828</f>
        <v>5.9</v>
      </c>
      <c r="B818" s="7">
        <f>IMDB_Movies!F2828</f>
        <v>45356386</v>
      </c>
    </row>
    <row r="819" spans="1:2">
      <c r="A819">
        <f>IMDB_Movies!C2757</f>
        <v>5.9</v>
      </c>
      <c r="B819" s="7">
        <f>IMDB_Movies!F2757</f>
        <v>17427926</v>
      </c>
    </row>
    <row r="820" spans="1:2">
      <c r="A820">
        <f>IMDB_Movies!C1667</f>
        <v>6.7</v>
      </c>
      <c r="B820" s="7">
        <f>IMDB_Movies!F1667</f>
        <v>39852</v>
      </c>
    </row>
    <row r="821" spans="1:2">
      <c r="A821">
        <f>IMDB_Movies!C3496</f>
        <v>4.9000000000000004</v>
      </c>
      <c r="B821" s="7">
        <f>IMDB_Movies!F3496</f>
        <v>12065985</v>
      </c>
    </row>
    <row r="822" spans="1:2">
      <c r="A822">
        <f>IMDB_Movies!C2565</f>
        <v>6.1</v>
      </c>
      <c r="B822" s="7">
        <f>IMDB_Movies!F2565</f>
        <v>1346503</v>
      </c>
    </row>
    <row r="823" spans="1:2">
      <c r="A823">
        <f>IMDB_Movies!C3495</f>
        <v>4.9000000000000004</v>
      </c>
      <c r="B823" s="7">
        <f>IMDB_Movies!F3495</f>
        <v>6471394</v>
      </c>
    </row>
    <row r="824" spans="1:2">
      <c r="A824">
        <f>IMDB_Movies!C2877</f>
        <v>5.8</v>
      </c>
      <c r="B824" s="7">
        <f>IMDB_Movies!F2877</f>
        <v>34604054</v>
      </c>
    </row>
    <row r="825" spans="1:2">
      <c r="A825">
        <f>IMDB_Movies!C2691</f>
        <v>6</v>
      </c>
      <c r="B825" s="7">
        <f>IMDB_Movies!F2691</f>
        <v>77231</v>
      </c>
    </row>
    <row r="826" spans="1:2">
      <c r="A826">
        <f>IMDB_Movies!C2151</f>
        <v>6.4</v>
      </c>
      <c r="B826" s="7">
        <f>IMDB_Movies!F2151</f>
        <v>4881867</v>
      </c>
    </row>
    <row r="827" spans="1:2">
      <c r="A827">
        <f>IMDB_Movies!C2437</f>
        <v>6.2</v>
      </c>
      <c r="B827" s="7">
        <f>IMDB_Movies!F2437</f>
        <v>169379</v>
      </c>
    </row>
    <row r="828" spans="1:2">
      <c r="A828">
        <f>IMDB_Movies!C2625</f>
        <v>6</v>
      </c>
      <c r="B828" s="7">
        <f>IMDB_Movies!F2625</f>
        <v>127997349</v>
      </c>
    </row>
    <row r="829" spans="1:2">
      <c r="A829">
        <f>IMDB_Movies!C2624</f>
        <v>6</v>
      </c>
      <c r="B829" s="7">
        <f>IMDB_Movies!F2624</f>
        <v>162001186</v>
      </c>
    </row>
    <row r="830" spans="1:2">
      <c r="A830">
        <f>IMDB_Movies!C2687</f>
        <v>6</v>
      </c>
      <c r="B830" s="7">
        <f>IMDB_Movies!F2687</f>
        <v>34238611</v>
      </c>
    </row>
    <row r="831" spans="1:2">
      <c r="A831">
        <f>IMDB_Movies!C2623</f>
        <v>6</v>
      </c>
      <c r="B831" s="7">
        <f>IMDB_Movies!F2623</f>
        <v>160762022</v>
      </c>
    </row>
    <row r="832" spans="1:2">
      <c r="A832">
        <f>IMDB_Movies!C2925</f>
        <v>5.8</v>
      </c>
      <c r="B832" s="7">
        <f>IMDB_Movies!F2925</f>
        <v>18573791</v>
      </c>
    </row>
    <row r="833" spans="1:2">
      <c r="A833">
        <f>IMDB_Movies!C1668</f>
        <v>6.7</v>
      </c>
      <c r="B833" s="7">
        <f>IMDB_Movies!F1668</f>
        <v>1705139</v>
      </c>
    </row>
    <row r="834" spans="1:2">
      <c r="A834">
        <f>IMDB_Movies!C2811</f>
        <v>5.9</v>
      </c>
      <c r="B834" s="7">
        <f>IMDB_Movies!F2811</f>
        <v>55585389</v>
      </c>
    </row>
    <row r="835" spans="1:2">
      <c r="A835">
        <f>IMDB_Movies!C2386</f>
        <v>6.2</v>
      </c>
      <c r="B835" s="7">
        <f>IMDB_Movies!F2386</f>
        <v>50740078</v>
      </c>
    </row>
    <row r="836" spans="1:2">
      <c r="A836">
        <f>IMDB_Movies!C1629</f>
        <v>6.7</v>
      </c>
      <c r="B836" s="7">
        <f>IMDB_Movies!F1629</f>
        <v>56724080</v>
      </c>
    </row>
    <row r="837" spans="1:2">
      <c r="A837">
        <f>IMDB_Movies!C3205</f>
        <v>5.4</v>
      </c>
      <c r="B837" s="7">
        <f>IMDB_Movies!F3205</f>
        <v>55210049</v>
      </c>
    </row>
    <row r="838" spans="1:2">
      <c r="A838">
        <f>IMDB_Movies!C2680</f>
        <v>6</v>
      </c>
      <c r="B838" s="7">
        <f>IMDB_Movies!F2680</f>
        <v>15156200</v>
      </c>
    </row>
    <row r="839" spans="1:2">
      <c r="A839">
        <f>IMDB_Movies!C2500</f>
        <v>6.1</v>
      </c>
      <c r="B839" s="7">
        <f>IMDB_Movies!F2500</f>
        <v>155181732</v>
      </c>
    </row>
    <row r="840" spans="1:2">
      <c r="A840">
        <f>IMDB_Movies!C1971</f>
        <v>6.5</v>
      </c>
      <c r="B840" s="7">
        <f>IMDB_Movies!F1971</f>
        <v>3123749</v>
      </c>
    </row>
    <row r="841" spans="1:2">
      <c r="A841">
        <f>IMDB_Movies!C2342</f>
        <v>6.2</v>
      </c>
      <c r="B841" s="7">
        <f>IMDB_Movies!F2342</f>
        <v>317011114</v>
      </c>
    </row>
    <row r="842" spans="1:2">
      <c r="A842">
        <f>IMDB_Movies!C2801</f>
        <v>5.9</v>
      </c>
      <c r="B842" s="7">
        <f>IMDB_Movies!F2801</f>
        <v>8662318</v>
      </c>
    </row>
    <row r="843" spans="1:2">
      <c r="A843">
        <f>IMDB_Movies!C2284</f>
        <v>6.3</v>
      </c>
      <c r="B843" s="7">
        <f>IMDB_Movies!F2284</f>
        <v>54910560</v>
      </c>
    </row>
    <row r="844" spans="1:2">
      <c r="A844">
        <f>IMDB_Movies!C3166</f>
        <v>5.5</v>
      </c>
      <c r="B844" s="7">
        <f>IMDB_Movies!F3166</f>
        <v>8508843</v>
      </c>
    </row>
    <row r="845" spans="1:2">
      <c r="A845">
        <f>IMDB_Movies!C3199</f>
        <v>5.4</v>
      </c>
      <c r="B845" s="7">
        <f>IMDB_Movies!F3199</f>
        <v>47811275</v>
      </c>
    </row>
    <row r="846" spans="1:2">
      <c r="A846">
        <f>IMDB_Movies!C1712</f>
        <v>6.7</v>
      </c>
      <c r="B846" s="7">
        <f>IMDB_Movies!F1712</f>
        <v>958319</v>
      </c>
    </row>
    <row r="847" spans="1:2">
      <c r="A847">
        <f>IMDB_Movies!C3045</f>
        <v>5.6</v>
      </c>
      <c r="B847" s="7">
        <f>IMDB_Movies!F3045</f>
        <v>60786269</v>
      </c>
    </row>
    <row r="848" spans="1:2">
      <c r="A848">
        <f>IMDB_Movies!C3271</f>
        <v>5.3</v>
      </c>
      <c r="B848" s="7">
        <f>IMDB_Movies!F3271</f>
        <v>14123773</v>
      </c>
    </row>
    <row r="849" spans="1:2">
      <c r="A849">
        <f>IMDB_Movies!C3039</f>
        <v>5.6</v>
      </c>
      <c r="B849" s="7">
        <f>IMDB_Movies!F3039</f>
        <v>30306281</v>
      </c>
    </row>
    <row r="850" spans="1:2">
      <c r="A850">
        <f>IMDB_Movies!C2788</f>
        <v>5.9</v>
      </c>
      <c r="B850" s="7">
        <f>IMDB_Movies!F2788</f>
        <v>5005</v>
      </c>
    </row>
    <row r="851" spans="1:2">
      <c r="A851">
        <f>IMDB_Movies!C1608</f>
        <v>6.7</v>
      </c>
      <c r="B851" s="7">
        <f>IMDB_Movies!F1608</f>
        <v>34793160</v>
      </c>
    </row>
    <row r="852" spans="1:2">
      <c r="A852">
        <f>IMDB_Movies!C3318</f>
        <v>5.3</v>
      </c>
      <c r="B852" s="7">
        <f>IMDB_Movies!F3318</f>
        <v>6563357</v>
      </c>
    </row>
    <row r="853" spans="1:2">
      <c r="A853">
        <f>IMDB_Movies!C2781</f>
        <v>5.9</v>
      </c>
      <c r="B853" s="7">
        <f>IMDB_Movies!F2781</f>
        <v>6739141</v>
      </c>
    </row>
    <row r="854" spans="1:2">
      <c r="A854">
        <f>IMDB_Movies!C1925</f>
        <v>6.5</v>
      </c>
      <c r="B854" s="7">
        <f>IMDB_Movies!F1925</f>
        <v>51053787</v>
      </c>
    </row>
    <row r="855" spans="1:2">
      <c r="A855">
        <f>IMDB_Movies!C3035</f>
        <v>5.6</v>
      </c>
      <c r="B855" s="7">
        <f>IMDB_Movies!F3035</f>
        <v>40846082</v>
      </c>
    </row>
    <row r="856" spans="1:2">
      <c r="A856">
        <f>IMDB_Movies!C2472</f>
        <v>6.2</v>
      </c>
      <c r="B856" s="7">
        <f>IMDB_Movies!F2472</f>
        <v>19445217</v>
      </c>
    </row>
    <row r="857" spans="1:2">
      <c r="A857">
        <f>IMDB_Movies!C1811</f>
        <v>6.6</v>
      </c>
      <c r="B857" s="7">
        <f>IMDB_Movies!F1811</f>
        <v>1050600</v>
      </c>
    </row>
    <row r="858" spans="1:2">
      <c r="A858">
        <f>IMDB_Movies!C2079</f>
        <v>6.4</v>
      </c>
      <c r="B858" s="7">
        <f>IMDB_Movies!F2079</f>
        <v>50752337</v>
      </c>
    </row>
    <row r="859" spans="1:2">
      <c r="A859">
        <f>IMDB_Movies!C1694</f>
        <v>6.7</v>
      </c>
      <c r="B859" s="7">
        <f>IMDB_Movies!F1694</f>
        <v>63260</v>
      </c>
    </row>
    <row r="860" spans="1:2">
      <c r="A860">
        <f>IMDB_Movies!C1726</f>
        <v>6.7</v>
      </c>
      <c r="B860" s="7">
        <f>IMDB_Movies!F1726</f>
        <v>26616590</v>
      </c>
    </row>
    <row r="861" spans="1:2">
      <c r="A861">
        <f>IMDB_Movies!C3678</f>
        <v>3.9</v>
      </c>
      <c r="B861" s="7">
        <f>IMDB_Movies!F3678</f>
        <v>10305534</v>
      </c>
    </row>
    <row r="862" spans="1:2">
      <c r="A862">
        <f>IMDB_Movies!C2212</f>
        <v>6.3</v>
      </c>
      <c r="B862" s="7">
        <f>IMDB_Movies!F2212</f>
        <v>108360000</v>
      </c>
    </row>
    <row r="863" spans="1:2">
      <c r="A863">
        <f>IMDB_Movies!C3215</f>
        <v>5.4</v>
      </c>
      <c r="B863" s="7">
        <f>IMDB_Movies!F3215</f>
        <v>40687294</v>
      </c>
    </row>
    <row r="864" spans="1:2">
      <c r="A864">
        <f>IMDB_Movies!C1910</f>
        <v>6.5</v>
      </c>
      <c r="B864" s="7">
        <f>IMDB_Movies!F1910</f>
        <v>186336103</v>
      </c>
    </row>
    <row r="865" spans="1:2">
      <c r="A865">
        <f>IMDB_Movies!C2356</f>
        <v>6.2</v>
      </c>
      <c r="B865" s="7">
        <f>IMDB_Movies!F2356</f>
        <v>70625986</v>
      </c>
    </row>
    <row r="866" spans="1:2">
      <c r="A866">
        <f>IMDB_Movies!C2463</f>
        <v>6.2</v>
      </c>
      <c r="B866" s="7">
        <f>IMDB_Movies!F2463</f>
        <v>27667947</v>
      </c>
    </row>
    <row r="867" spans="1:2">
      <c r="A867">
        <f>IMDB_Movies!C2681</f>
        <v>6</v>
      </c>
      <c r="B867" s="7">
        <f>IMDB_Movies!F2681</f>
        <v>7434726</v>
      </c>
    </row>
    <row r="868" spans="1:2">
      <c r="A868">
        <f>IMDB_Movies!C3184</f>
        <v>5.5</v>
      </c>
      <c r="B868" s="7">
        <f>IMDB_Movies!F3184</f>
        <v>10706786</v>
      </c>
    </row>
    <row r="869" spans="1:2">
      <c r="A869">
        <f>IMDB_Movies!C1630</f>
        <v>6.7</v>
      </c>
      <c r="B869" s="7">
        <f>IMDB_Movies!F1630</f>
        <v>39532308</v>
      </c>
    </row>
    <row r="870" spans="1:2">
      <c r="A870">
        <f>IMDB_Movies!C3256</f>
        <v>5.4</v>
      </c>
      <c r="B870" s="7">
        <f>IMDB_Movies!F3256</f>
        <v>33105600</v>
      </c>
    </row>
    <row r="871" spans="1:2">
      <c r="A871">
        <f>IMDB_Movies!C2582</f>
        <v>6.1</v>
      </c>
      <c r="B871" s="7">
        <f>IMDB_Movies!F2582</f>
        <v>50818750</v>
      </c>
    </row>
    <row r="872" spans="1:2">
      <c r="A872">
        <f>IMDB_Movies!C1746</f>
        <v>6.6</v>
      </c>
      <c r="B872" s="7">
        <f>IMDB_Movies!F1746</f>
        <v>141600000</v>
      </c>
    </row>
    <row r="873" spans="1:2">
      <c r="A873">
        <f>IMDB_Movies!C3552</f>
        <v>4.5999999999999996</v>
      </c>
      <c r="B873" s="7">
        <f>IMDB_Movies!F3552</f>
        <v>296623634</v>
      </c>
    </row>
    <row r="874" spans="1:2">
      <c r="A874">
        <f>IMDB_Movies!C3181</f>
        <v>5.5</v>
      </c>
      <c r="B874" s="7">
        <f>IMDB_Movies!F3181</f>
        <v>33685268</v>
      </c>
    </row>
    <row r="875" spans="1:2">
      <c r="A875">
        <f>IMDB_Movies!C3600</f>
        <v>4.5</v>
      </c>
      <c r="B875" s="7">
        <f>IMDB_Movies!F3600</f>
        <v>32616869</v>
      </c>
    </row>
    <row r="876" spans="1:2">
      <c r="A876">
        <f>IMDB_Movies!C3529</f>
        <v>4.8</v>
      </c>
      <c r="B876" s="7">
        <f>IMDB_Movies!F3529</f>
        <v>14218868</v>
      </c>
    </row>
    <row r="877" spans="1:2">
      <c r="A877">
        <f>IMDB_Movies!C2510</f>
        <v>6.1</v>
      </c>
      <c r="B877" s="7">
        <f>IMDB_Movies!F2510</f>
        <v>109993847</v>
      </c>
    </row>
    <row r="878" spans="1:2">
      <c r="A878">
        <f>IMDB_Movies!C2174</f>
        <v>6.4</v>
      </c>
      <c r="B878" s="7">
        <f>IMDB_Movies!F2174</f>
        <v>399879</v>
      </c>
    </row>
    <row r="879" spans="1:2">
      <c r="A879">
        <f>IMDB_Movies!C2934</f>
        <v>5.8</v>
      </c>
      <c r="B879" s="7">
        <f>IMDB_Movies!F2934</f>
        <v>83640426</v>
      </c>
    </row>
    <row r="880" spans="1:2">
      <c r="A880">
        <f>IMDB_Movies!C3021</f>
        <v>5.7</v>
      </c>
      <c r="B880" s="7">
        <f>IMDB_Movies!F3021</f>
        <v>20950820</v>
      </c>
    </row>
    <row r="881" spans="1:2">
      <c r="A881">
        <f>IMDB_Movies!C2759</f>
        <v>5.9</v>
      </c>
      <c r="B881" s="7">
        <f>IMDB_Movies!F2759</f>
        <v>45045037</v>
      </c>
    </row>
    <row r="882" spans="1:2">
      <c r="A882">
        <f>IMDB_Movies!C1670</f>
        <v>6.7</v>
      </c>
      <c r="B882" s="7">
        <f>IMDB_Movies!F1670</f>
        <v>3014541</v>
      </c>
    </row>
    <row r="883" spans="1:2">
      <c r="A883">
        <f>IMDB_Movies!C1697</f>
        <v>6.7</v>
      </c>
      <c r="B883" s="7">
        <f>IMDB_Movies!F1697</f>
        <v>15709385</v>
      </c>
    </row>
    <row r="884" spans="1:2">
      <c r="A884">
        <f>IMDB_Movies!C1605</f>
        <v>6.7</v>
      </c>
      <c r="B884" s="7">
        <f>IMDB_Movies!F1605</f>
        <v>78745923</v>
      </c>
    </row>
    <row r="885" spans="1:2">
      <c r="A885">
        <f>IMDB_Movies!C3017</f>
        <v>5.7</v>
      </c>
      <c r="B885" s="7">
        <f>IMDB_Movies!F3017</f>
        <v>34350553</v>
      </c>
    </row>
    <row r="886" spans="1:2">
      <c r="A886">
        <f>IMDB_Movies!C3606</f>
        <v>4.4000000000000004</v>
      </c>
      <c r="B886" s="7">
        <f>IMDB_Movies!F3606</f>
        <v>61112916</v>
      </c>
    </row>
    <row r="887" spans="1:2">
      <c r="A887">
        <f>IMDB_Movies!C3487</f>
        <v>4.9000000000000004</v>
      </c>
      <c r="B887" s="7">
        <f>IMDB_Movies!F3487</f>
        <v>3749061</v>
      </c>
    </row>
    <row r="888" spans="1:2">
      <c r="A888">
        <f>IMDB_Movies!C1754</f>
        <v>6.6</v>
      </c>
      <c r="B888" s="7">
        <f>IMDB_Movies!F1754</f>
        <v>76400000</v>
      </c>
    </row>
    <row r="889" spans="1:2">
      <c r="A889">
        <f>IMDB_Movies!C1715</f>
        <v>6.7</v>
      </c>
      <c r="B889" s="7">
        <f>IMDB_Movies!F1715</f>
        <v>13052741</v>
      </c>
    </row>
    <row r="890" spans="1:2">
      <c r="A890">
        <f>IMDB_Movies!C1733</f>
        <v>6.7</v>
      </c>
      <c r="B890" s="7">
        <f>IMDB_Movies!F1733</f>
        <v>35168677</v>
      </c>
    </row>
    <row r="891" spans="1:2">
      <c r="A891">
        <f>IMDB_Movies!C3665</f>
        <v>4.0999999999999996</v>
      </c>
      <c r="B891" s="7">
        <f>IMDB_Movies!F3665</f>
        <v>5974653</v>
      </c>
    </row>
    <row r="892" spans="1:2">
      <c r="A892">
        <f>IMDB_Movies!C2627</f>
        <v>6</v>
      </c>
      <c r="B892" s="7">
        <f>IMDB_Movies!F2627</f>
        <v>78656813</v>
      </c>
    </row>
    <row r="893" spans="1:2">
      <c r="A893">
        <f>IMDB_Movies!C3472</f>
        <v>4.9000000000000004</v>
      </c>
      <c r="B893" s="7">
        <f>IMDB_Movies!F3472</f>
        <v>20035310</v>
      </c>
    </row>
    <row r="894" spans="1:2">
      <c r="A894">
        <f>IMDB_Movies!C2928</f>
        <v>5.8</v>
      </c>
      <c r="B894" s="7">
        <f>IMDB_Movies!F2928</f>
        <v>66002193</v>
      </c>
    </row>
    <row r="895" spans="1:2">
      <c r="A895">
        <f>IMDB_Movies!C2000</f>
        <v>6.5</v>
      </c>
      <c r="B895" s="7">
        <f>IMDB_Movies!F2000</f>
        <v>56702901</v>
      </c>
    </row>
    <row r="896" spans="1:2">
      <c r="A896">
        <f>IMDB_Movies!C3275</f>
        <v>5.3</v>
      </c>
      <c r="B896" s="7">
        <f>IMDB_Movies!F3275</f>
        <v>42168445</v>
      </c>
    </row>
    <row r="897" spans="1:2">
      <c r="A897">
        <f>IMDB_Movies!C2813</f>
        <v>5.9</v>
      </c>
      <c r="B897" s="7">
        <f>IMDB_Movies!F2813</f>
        <v>20380</v>
      </c>
    </row>
    <row r="898" spans="1:2">
      <c r="A898">
        <f>IMDB_Movies!C1777</f>
        <v>6.6</v>
      </c>
      <c r="B898" s="7">
        <f>IMDB_Movies!F1777</f>
        <v>55802754</v>
      </c>
    </row>
    <row r="899" spans="1:2">
      <c r="A899">
        <f>IMDB_Movies!C3404</f>
        <v>5.0999999999999996</v>
      </c>
      <c r="B899" s="7">
        <f>IMDB_Movies!F3404</f>
        <v>4692814</v>
      </c>
    </row>
    <row r="900" spans="1:2">
      <c r="A900">
        <f>IMDB_Movies!C2558</f>
        <v>6.1</v>
      </c>
      <c r="B900" s="7">
        <f>IMDB_Movies!F2558</f>
        <v>52799004</v>
      </c>
    </row>
    <row r="901" spans="1:2">
      <c r="A901">
        <f>IMDB_Movies!C3084</f>
        <v>5.6</v>
      </c>
      <c r="B901" s="7">
        <f>IMDB_Movies!F3084</f>
        <v>12232937</v>
      </c>
    </row>
    <row r="902" spans="1:2">
      <c r="A902">
        <f>IMDB_Movies!C1619</f>
        <v>6.7</v>
      </c>
      <c r="B902" s="7">
        <f>IMDB_Movies!F1619</f>
        <v>41008532</v>
      </c>
    </row>
    <row r="903" spans="1:2">
      <c r="A903">
        <f>IMDB_Movies!C2739</f>
        <v>5.9</v>
      </c>
      <c r="B903" s="7">
        <f>IMDB_Movies!F2739</f>
        <v>39511038</v>
      </c>
    </row>
    <row r="904" spans="1:2">
      <c r="A904">
        <f>IMDB_Movies!C2921</f>
        <v>5.8</v>
      </c>
      <c r="B904" s="7">
        <f>IMDB_Movies!F2921</f>
        <v>9652000</v>
      </c>
    </row>
    <row r="905" spans="1:2">
      <c r="A905">
        <f>IMDB_Movies!C3002</f>
        <v>5.7</v>
      </c>
      <c r="B905" s="7">
        <f>IMDB_Movies!F3002</f>
        <v>23360779</v>
      </c>
    </row>
    <row r="906" spans="1:2">
      <c r="A906">
        <f>IMDB_Movies!C1663</f>
        <v>6.7</v>
      </c>
      <c r="B906" s="7">
        <f>IMDB_Movies!F1663</f>
        <v>37553932</v>
      </c>
    </row>
    <row r="907" spans="1:2">
      <c r="A907">
        <f>IMDB_Movies!C2421</f>
        <v>6.2</v>
      </c>
      <c r="B907" s="7">
        <f>IMDB_Movies!F2421</f>
        <v>117560</v>
      </c>
    </row>
    <row r="908" spans="1:2">
      <c r="A908">
        <f>IMDB_Movies!C2297</f>
        <v>6.3</v>
      </c>
      <c r="B908" s="7">
        <f>IMDB_Movies!F2297</f>
        <v>54758461</v>
      </c>
    </row>
    <row r="909" spans="1:2">
      <c r="A909">
        <f>IMDB_Movies!C2866</f>
        <v>5.8</v>
      </c>
      <c r="B909" s="7">
        <f>IMDB_Movies!F2866</f>
        <v>44450000</v>
      </c>
    </row>
    <row r="910" spans="1:2">
      <c r="A910">
        <f>IMDB_Movies!C1622</f>
        <v>6.7</v>
      </c>
      <c r="B910" s="7">
        <f>IMDB_Movies!F1622</f>
        <v>26161406</v>
      </c>
    </row>
    <row r="911" spans="1:2">
      <c r="A911">
        <f>IMDB_Movies!C3517</f>
        <v>4.8</v>
      </c>
      <c r="B911" s="7">
        <f>IMDB_Movies!F3517</f>
        <v>16779636</v>
      </c>
    </row>
    <row r="912" spans="1:2">
      <c r="A912">
        <f>IMDB_Movies!C2971</f>
        <v>5.7</v>
      </c>
      <c r="B912" s="7">
        <f>IMDB_Movies!F2971</f>
        <v>18004225</v>
      </c>
    </row>
    <row r="913" spans="1:2">
      <c r="A913">
        <f>IMDB_Movies!C3483</f>
        <v>4.9000000000000004</v>
      </c>
      <c r="B913" s="7">
        <f>IMDB_Movies!F3483</f>
        <v>75817994</v>
      </c>
    </row>
    <row r="914" spans="1:2">
      <c r="A914">
        <f>IMDB_Movies!C3105</f>
        <v>5.6</v>
      </c>
      <c r="B914" s="7">
        <f>IMDB_Movies!F3105</f>
        <v>6291602</v>
      </c>
    </row>
    <row r="915" spans="1:2">
      <c r="A915">
        <f>IMDB_Movies!C1852</f>
        <v>6.6</v>
      </c>
      <c r="B915" s="7">
        <f>IMDB_Movies!F1852</f>
        <v>26494611</v>
      </c>
    </row>
    <row r="916" spans="1:2">
      <c r="A916">
        <f>IMDB_Movies!C1950</f>
        <v>6.5</v>
      </c>
      <c r="B916" s="7">
        <f>IMDB_Movies!F1950</f>
        <v>30050028</v>
      </c>
    </row>
    <row r="917" spans="1:2">
      <c r="A917">
        <f>IMDB_Movies!C3548</f>
        <v>4.7</v>
      </c>
      <c r="B917" s="7">
        <f>IMDB_Movies!F3548</f>
        <v>7000000</v>
      </c>
    </row>
    <row r="918" spans="1:2">
      <c r="A918">
        <f>IMDB_Movies!C2112</f>
        <v>6.4</v>
      </c>
      <c r="B918" s="7">
        <f>IMDB_Movies!F2112</f>
        <v>18090181</v>
      </c>
    </row>
    <row r="919" spans="1:2">
      <c r="A919">
        <f>IMDB_Movies!C2409</f>
        <v>6.2</v>
      </c>
      <c r="B919" s="7">
        <f>IMDB_Movies!F2409</f>
        <v>17580</v>
      </c>
    </row>
    <row r="920" spans="1:2">
      <c r="A920">
        <f>IMDB_Movies!C2106</f>
        <v>6.4</v>
      </c>
      <c r="B920" s="7">
        <f>IMDB_Movies!F2106</f>
        <v>28734552</v>
      </c>
    </row>
    <row r="921" spans="1:2">
      <c r="A921">
        <f>IMDB_Movies!C2408</f>
        <v>6.2</v>
      </c>
      <c r="B921" s="7">
        <f>IMDB_Movies!F2408</f>
        <v>28644770</v>
      </c>
    </row>
    <row r="922" spans="1:2">
      <c r="A922">
        <f>IMDB_Movies!C1842</f>
        <v>6.6</v>
      </c>
      <c r="B922" s="7">
        <f>IMDB_Movies!F1842</f>
        <v>27024</v>
      </c>
    </row>
    <row r="923" spans="1:2">
      <c r="A923">
        <f>IMDB_Movies!C2598</f>
        <v>6.1</v>
      </c>
      <c r="B923" s="7">
        <f>IMDB_Movies!F2598</f>
        <v>36279230</v>
      </c>
    </row>
    <row r="924" spans="1:2">
      <c r="A924">
        <f>IMDB_Movies!C2320</f>
        <v>6.3</v>
      </c>
      <c r="B924" s="7">
        <f>IMDB_Movies!F2320</f>
        <v>13376506</v>
      </c>
    </row>
    <row r="925" spans="1:2">
      <c r="A925">
        <f>IMDB_Movies!C3569</f>
        <v>4.5999999999999996</v>
      </c>
      <c r="B925" s="7">
        <f>IMDB_Movies!F3569</f>
        <v>22264487</v>
      </c>
    </row>
    <row r="926" spans="1:2">
      <c r="A926">
        <f>IMDB_Movies!C3268</f>
        <v>5.3</v>
      </c>
      <c r="B926" s="7">
        <f>IMDB_Movies!F3268</f>
        <v>19170001</v>
      </c>
    </row>
    <row r="927" spans="1:2">
      <c r="A927">
        <f>IMDB_Movies!C2221</f>
        <v>6.3</v>
      </c>
      <c r="B927" s="7">
        <f>IMDB_Movies!F2221</f>
        <v>63536011</v>
      </c>
    </row>
    <row r="928" spans="1:2">
      <c r="A928">
        <f>IMDB_Movies!C2716</f>
        <v>6</v>
      </c>
      <c r="B928" s="7">
        <f>IMDB_Movies!F2716</f>
        <v>10037390</v>
      </c>
    </row>
    <row r="929" spans="1:2">
      <c r="A929">
        <f>IMDB_Movies!C1728</f>
        <v>6.7</v>
      </c>
      <c r="B929" s="7">
        <f>IMDB_Movies!F1728</f>
        <v>39251128</v>
      </c>
    </row>
    <row r="930" spans="1:2">
      <c r="A930">
        <f>IMDB_Movies!C1671</f>
        <v>6.7</v>
      </c>
      <c r="B930" s="7">
        <f>IMDB_Movies!F1671</f>
        <v>7881335</v>
      </c>
    </row>
    <row r="931" spans="1:2">
      <c r="A931">
        <f>IMDB_Movies!C2714</f>
        <v>6</v>
      </c>
      <c r="B931" s="7">
        <f>IMDB_Movies!F2714</f>
        <v>1602466</v>
      </c>
    </row>
    <row r="932" spans="1:2">
      <c r="A932">
        <f>IMDB_Movies!C2983</f>
        <v>5.7</v>
      </c>
      <c r="B932" s="7">
        <f>IMDB_Movies!F2983</f>
        <v>2436</v>
      </c>
    </row>
    <row r="933" spans="1:2">
      <c r="A933">
        <f>IMDB_Movies!C3394</f>
        <v>5.0999999999999996</v>
      </c>
      <c r="B933" s="7">
        <f>IMDB_Movies!F3394</f>
        <v>425899</v>
      </c>
    </row>
    <row r="934" spans="1:2">
      <c r="A934">
        <f>IMDB_Movies!C2923</f>
        <v>5.8</v>
      </c>
      <c r="B934" s="7">
        <f>IMDB_Movies!F2923</f>
        <v>166112167</v>
      </c>
    </row>
    <row r="935" spans="1:2">
      <c r="A935">
        <f>IMDB_Movies!C3568</f>
        <v>4.5999999999999996</v>
      </c>
      <c r="B935" s="7">
        <f>IMDB_Movies!F3568</f>
        <v>15549702</v>
      </c>
    </row>
    <row r="936" spans="1:2">
      <c r="A936">
        <f>IMDB_Movies!C3433</f>
        <v>5</v>
      </c>
      <c r="B936" s="7">
        <f>IMDB_Movies!F3433</f>
        <v>63231524</v>
      </c>
    </row>
    <row r="937" spans="1:2">
      <c r="A937">
        <f>IMDB_Movies!C2382</f>
        <v>6.2</v>
      </c>
      <c r="B937" s="7">
        <f>IMDB_Movies!F2382</f>
        <v>32416109</v>
      </c>
    </row>
    <row r="938" spans="1:2">
      <c r="A938">
        <f>IMDB_Movies!C2893</f>
        <v>5.8</v>
      </c>
      <c r="B938" s="7">
        <f>IMDB_Movies!F2893</f>
        <v>2025238</v>
      </c>
    </row>
    <row r="939" spans="1:2">
      <c r="A939">
        <f>IMDB_Movies!C1689</f>
        <v>6.7</v>
      </c>
      <c r="B939" s="7">
        <f>IMDB_Movies!F1689</f>
        <v>113165635</v>
      </c>
    </row>
    <row r="940" spans="1:2">
      <c r="A940">
        <f>IMDB_Movies!C1760</f>
        <v>6.6</v>
      </c>
      <c r="B940" s="7">
        <f>IMDB_Movies!F1760</f>
        <v>75668868</v>
      </c>
    </row>
    <row r="941" spans="1:2">
      <c r="A941">
        <f>IMDB_Movies!C1643</f>
        <v>6.7</v>
      </c>
      <c r="B941" s="7">
        <f>IMDB_Movies!F1643</f>
        <v>6239558</v>
      </c>
    </row>
    <row r="942" spans="1:2">
      <c r="A942">
        <f>IMDB_Movies!C3372</f>
        <v>5.2</v>
      </c>
      <c r="B942" s="7">
        <f>IMDB_Movies!F3372</f>
        <v>28031250</v>
      </c>
    </row>
    <row r="943" spans="1:2">
      <c r="A943">
        <f>IMDB_Movies!C2978</f>
        <v>5.7</v>
      </c>
      <c r="B943" s="7">
        <f>IMDB_Movies!F2978</f>
        <v>20186</v>
      </c>
    </row>
    <row r="944" spans="1:2">
      <c r="A944">
        <f>IMDB_Movies!C3522</f>
        <v>4.8</v>
      </c>
      <c r="B944" s="7">
        <f>IMDB_Movies!F3522</f>
        <v>100685880</v>
      </c>
    </row>
    <row r="945" spans="1:2">
      <c r="A945">
        <f>IMDB_Movies!C3390</f>
        <v>5.0999999999999996</v>
      </c>
      <c r="B945" s="7">
        <f>IMDB_Movies!F3390</f>
        <v>23078294</v>
      </c>
    </row>
    <row r="946" spans="1:2">
      <c r="A946">
        <f>IMDB_Movies!C3453</f>
        <v>5</v>
      </c>
      <c r="B946" s="7">
        <f>IMDB_Movies!F3453</f>
        <v>10443316</v>
      </c>
    </row>
    <row r="947" spans="1:2">
      <c r="A947">
        <f>IMDB_Movies!C2035</f>
        <v>6.5</v>
      </c>
      <c r="B947" s="7">
        <f>IMDB_Movies!F2035</f>
        <v>34098563</v>
      </c>
    </row>
    <row r="948" spans="1:2">
      <c r="A948">
        <f>IMDB_Movies!C2575</f>
        <v>6.1</v>
      </c>
      <c r="B948" s="7">
        <f>IMDB_Movies!F2575</f>
        <v>27972410</v>
      </c>
    </row>
    <row r="949" spans="1:2">
      <c r="A949">
        <f>IMDB_Movies!C2369</f>
        <v>6.2</v>
      </c>
      <c r="B949" s="7">
        <f>IMDB_Movies!F2369</f>
        <v>55500000</v>
      </c>
    </row>
    <row r="950" spans="1:2">
      <c r="A950">
        <f>IMDB_Movies!C1891</f>
        <v>6.6</v>
      </c>
      <c r="B950" s="7">
        <f>IMDB_Movies!F1891</f>
        <v>124051759</v>
      </c>
    </row>
    <row r="951" spans="1:2">
      <c r="A951">
        <f>IMDB_Movies!C1553</f>
        <v>6.8</v>
      </c>
      <c r="B951" s="7">
        <f>IMDB_Movies!F1553</f>
        <v>630779</v>
      </c>
    </row>
    <row r="952" spans="1:2">
      <c r="A952">
        <f>IMDB_Movies!C2105</f>
        <v>6.4</v>
      </c>
      <c r="B952" s="7">
        <f>IMDB_Movies!F2105</f>
        <v>81257500</v>
      </c>
    </row>
    <row r="953" spans="1:2">
      <c r="A953">
        <f>IMDB_Movies!C3698</f>
        <v>3.7</v>
      </c>
      <c r="B953" s="7">
        <f>IMDB_Movies!F3698</f>
        <v>8742261</v>
      </c>
    </row>
    <row r="954" spans="1:2">
      <c r="A954">
        <f>IMDB_Movies!C1634</f>
        <v>6.7</v>
      </c>
      <c r="B954" s="7">
        <f>IMDB_Movies!F1634</f>
        <v>34703228</v>
      </c>
    </row>
    <row r="955" spans="1:2">
      <c r="A955">
        <f>IMDB_Movies!C2826</f>
        <v>5.9</v>
      </c>
      <c r="B955" s="7">
        <f>IMDB_Movies!F2826</f>
        <v>15738632</v>
      </c>
    </row>
    <row r="956" spans="1:2">
      <c r="A956">
        <f>IMDB_Movies!C2168</f>
        <v>6.4</v>
      </c>
      <c r="B956" s="7">
        <f>IMDB_Movies!F2168</f>
        <v>4485485</v>
      </c>
    </row>
    <row r="957" spans="1:2">
      <c r="A957">
        <f>IMDB_Movies!C2515</f>
        <v>6.1</v>
      </c>
      <c r="B957" s="7">
        <f>IMDB_Movies!F2515</f>
        <v>56044241</v>
      </c>
    </row>
    <row r="958" spans="1:2">
      <c r="A958">
        <f>IMDB_Movies!C1813</f>
        <v>6.6</v>
      </c>
      <c r="B958" s="7">
        <f>IMDB_Movies!F1813</f>
        <v>5480318</v>
      </c>
    </row>
    <row r="959" spans="1:2">
      <c r="A959">
        <f>IMDB_Movies!C3615</f>
        <v>4.4000000000000004</v>
      </c>
      <c r="B959" s="7">
        <f>IMDB_Movies!F3615</f>
        <v>38590500</v>
      </c>
    </row>
    <row r="960" spans="1:2">
      <c r="A960">
        <f>IMDB_Movies!C3012</f>
        <v>5.7</v>
      </c>
      <c r="B960" s="7">
        <f>IMDB_Movies!F3012</f>
        <v>10499968</v>
      </c>
    </row>
    <row r="961" spans="1:2">
      <c r="A961">
        <f>IMDB_Movies!C2352</f>
        <v>6.2</v>
      </c>
      <c r="B961" s="7">
        <f>IMDB_Movies!F2352</f>
        <v>69800000</v>
      </c>
    </row>
    <row r="962" spans="1:2">
      <c r="A962">
        <f>IMDB_Movies!C1871</f>
        <v>6.6</v>
      </c>
      <c r="B962" s="7">
        <f>IMDB_Movies!F1871</f>
        <v>81525</v>
      </c>
    </row>
    <row r="963" spans="1:2">
      <c r="A963">
        <f>IMDB_Movies!C1647</f>
        <v>6.7</v>
      </c>
      <c r="B963" s="7">
        <f>IMDB_Movies!F1647</f>
        <v>902835</v>
      </c>
    </row>
    <row r="964" spans="1:2">
      <c r="A964">
        <f>IMDB_Movies!C3058</f>
        <v>5.6</v>
      </c>
      <c r="B964" s="7">
        <f>IMDB_Movies!F3058</f>
        <v>34014398</v>
      </c>
    </row>
    <row r="965" spans="1:2">
      <c r="A965">
        <f>IMDB_Movies!C2816</f>
        <v>5.9</v>
      </c>
      <c r="B965" s="7">
        <f>IMDB_Movies!F2816</f>
        <v>5108820</v>
      </c>
    </row>
    <row r="966" spans="1:2">
      <c r="A966">
        <f>IMDB_Movies!C1965</f>
        <v>6.5</v>
      </c>
      <c r="B966" s="7">
        <f>IMDB_Movies!F1965</f>
        <v>35228696</v>
      </c>
    </row>
    <row r="967" spans="1:2">
      <c r="A967">
        <f>IMDB_Movies!C3085</f>
        <v>5.6</v>
      </c>
      <c r="B967" s="7">
        <f>IMDB_Movies!F3085</f>
        <v>13019253</v>
      </c>
    </row>
    <row r="968" spans="1:2">
      <c r="A968">
        <f>IMDB_Movies!C2345</f>
        <v>6.2</v>
      </c>
      <c r="B968" s="7">
        <f>IMDB_Movies!F2345</f>
        <v>105444419</v>
      </c>
    </row>
    <row r="969" spans="1:2">
      <c r="A969">
        <f>IMDB_Movies!C3227</f>
        <v>5.4</v>
      </c>
      <c r="B969" s="7">
        <f>IMDB_Movies!F3227</f>
        <v>2580</v>
      </c>
    </row>
    <row r="970" spans="1:2">
      <c r="A970">
        <f>IMDB_Movies!C3402</f>
        <v>5.0999999999999996</v>
      </c>
      <c r="B970" s="7">
        <f>IMDB_Movies!F3402</f>
        <v>12282677</v>
      </c>
    </row>
    <row r="971" spans="1:2">
      <c r="A971">
        <f>IMDB_Movies!C2501</f>
        <v>6.1</v>
      </c>
      <c r="B971" s="7">
        <f>IMDB_Movies!F2501</f>
        <v>52200504</v>
      </c>
    </row>
    <row r="972" spans="1:2">
      <c r="A972">
        <f>IMDB_Movies!C2301</f>
        <v>6.3</v>
      </c>
      <c r="B972" s="7">
        <f>IMDB_Movies!F2301</f>
        <v>8054280</v>
      </c>
    </row>
    <row r="973" spans="1:2">
      <c r="A973">
        <f>IMDB_Movies!C2836</f>
        <v>5.9</v>
      </c>
      <c r="B973" s="7">
        <f>IMDB_Movies!F2836</f>
        <v>34543701</v>
      </c>
    </row>
    <row r="974" spans="1:2">
      <c r="A974">
        <f>IMDB_Movies!C1566</f>
        <v>6.7</v>
      </c>
      <c r="B974" s="7">
        <f>IMDB_Movies!F1566</f>
        <v>227965690</v>
      </c>
    </row>
    <row r="975" spans="1:2">
      <c r="A975">
        <f>IMDB_Movies!C1661</f>
        <v>6.7</v>
      </c>
      <c r="B975" s="7">
        <f>IMDB_Movies!F1661</f>
        <v>7764027</v>
      </c>
    </row>
    <row r="976" spans="1:2">
      <c r="A976">
        <f>IMDB_Movies!C2581</f>
        <v>6.1</v>
      </c>
      <c r="B976" s="7">
        <f>IMDB_Movies!F2581</f>
        <v>51045801</v>
      </c>
    </row>
    <row r="977" spans="1:2">
      <c r="A977">
        <f>IMDB_Movies!C3663</f>
        <v>4.0999999999999996</v>
      </c>
      <c r="B977" s="7">
        <f>IMDB_Movies!F3663</f>
        <v>4930798</v>
      </c>
    </row>
    <row r="978" spans="1:2">
      <c r="A978">
        <f>IMDB_Movies!C1551</f>
        <v>6.8</v>
      </c>
      <c r="B978" s="7">
        <f>IMDB_Movies!F1551</f>
        <v>537580</v>
      </c>
    </row>
    <row r="979" spans="1:2">
      <c r="A979">
        <f>IMDB_Movies!C1539</f>
        <v>6.8</v>
      </c>
      <c r="B979" s="7">
        <f>IMDB_Movies!F1539</f>
        <v>38553833</v>
      </c>
    </row>
    <row r="980" spans="1:2">
      <c r="A980">
        <f>IMDB_Movies!C2909</f>
        <v>5.8</v>
      </c>
      <c r="B980" s="7">
        <f>IMDB_Movies!F2909</f>
        <v>10324441</v>
      </c>
    </row>
    <row r="981" spans="1:2">
      <c r="A981">
        <f>IMDB_Movies!C3135</f>
        <v>5.5</v>
      </c>
      <c r="B981" s="7">
        <f>IMDB_Movies!F3135</f>
        <v>48237389</v>
      </c>
    </row>
    <row r="982" spans="1:2">
      <c r="A982">
        <f>IMDB_Movies!C1678</f>
        <v>6.7</v>
      </c>
      <c r="B982" s="7">
        <f>IMDB_Movies!F1678</f>
        <v>2483955</v>
      </c>
    </row>
    <row r="983" spans="1:2">
      <c r="A983">
        <f>IMDB_Movies!C1847</f>
        <v>6.6</v>
      </c>
      <c r="B983" s="7">
        <f>IMDB_Movies!F1847</f>
        <v>13337299</v>
      </c>
    </row>
    <row r="984" spans="1:2">
      <c r="A984">
        <f>IMDB_Movies!C3480</f>
        <v>4.9000000000000004</v>
      </c>
      <c r="B984" s="7">
        <f>IMDB_Movies!F3480</f>
        <v>56007</v>
      </c>
    </row>
    <row r="985" spans="1:2">
      <c r="A985">
        <f>IMDB_Movies!C2663</f>
        <v>6</v>
      </c>
      <c r="B985" s="7">
        <f>IMDB_Movies!F2663</f>
        <v>12996</v>
      </c>
    </row>
    <row r="986" spans="1:2">
      <c r="A986">
        <f>IMDB_Movies!C3594</f>
        <v>4.5</v>
      </c>
      <c r="B986" s="7">
        <f>IMDB_Movies!F3594</f>
        <v>8104069</v>
      </c>
    </row>
    <row r="987" spans="1:2">
      <c r="A987">
        <f>IMDB_Movies!C3465</f>
        <v>4.9000000000000004</v>
      </c>
      <c r="B987" s="7">
        <f>IMDB_Movies!F3465</f>
        <v>84518155</v>
      </c>
    </row>
    <row r="988" spans="1:2">
      <c r="A988">
        <f>IMDB_Movies!C1677</f>
        <v>6.7</v>
      </c>
      <c r="B988" s="7">
        <f>IMDB_Movies!F1677</f>
        <v>85017401</v>
      </c>
    </row>
    <row r="989" spans="1:2">
      <c r="A989">
        <f>IMDB_Movies!C2950</f>
        <v>5.7</v>
      </c>
      <c r="B989" s="7">
        <f>IMDB_Movies!F2950</f>
        <v>64955956</v>
      </c>
    </row>
    <row r="990" spans="1:2">
      <c r="A990">
        <f>IMDB_Movies!C1653</f>
        <v>6.7</v>
      </c>
      <c r="B990" s="7">
        <f>IMDB_Movies!F1653</f>
        <v>464126</v>
      </c>
    </row>
    <row r="991" spans="1:2">
      <c r="A991">
        <f>IMDB_Movies!C1930</f>
        <v>6.5</v>
      </c>
      <c r="B991" s="7">
        <f>IMDB_Movies!F1930</f>
        <v>42919096</v>
      </c>
    </row>
    <row r="992" spans="1:2">
      <c r="A992">
        <f>IMDB_Movies!C1578</f>
        <v>6.7</v>
      </c>
      <c r="B992" s="7">
        <f>IMDB_Movies!F1578</f>
        <v>206456431</v>
      </c>
    </row>
    <row r="993" spans="1:2">
      <c r="A993">
        <f>IMDB_Movies!C1601</f>
        <v>6.7</v>
      </c>
      <c r="B993" s="7">
        <f>IMDB_Movies!F1601</f>
        <v>81645152</v>
      </c>
    </row>
    <row r="994" spans="1:2">
      <c r="A994">
        <f>IMDB_Movies!C2946</f>
        <v>5.7</v>
      </c>
      <c r="B994" s="7">
        <f>IMDB_Movies!F2946</f>
        <v>66009973</v>
      </c>
    </row>
    <row r="995" spans="1:2">
      <c r="A995">
        <f>IMDB_Movies!C1576</f>
        <v>6.7</v>
      </c>
      <c r="B995" s="7">
        <f>IMDB_Movies!F1576</f>
        <v>150832203</v>
      </c>
    </row>
    <row r="996" spans="1:2">
      <c r="A996">
        <f>IMDB_Movies!C3070</f>
        <v>5.6</v>
      </c>
      <c r="B996" s="7">
        <f>IMDB_Movies!F3070</f>
        <v>24042490</v>
      </c>
    </row>
    <row r="997" spans="1:2">
      <c r="A997">
        <f>IMDB_Movies!C3264</f>
        <v>5.4</v>
      </c>
      <c r="B997" s="7">
        <f>IMDB_Movies!F3264</f>
        <v>47375327</v>
      </c>
    </row>
    <row r="998" spans="1:2">
      <c r="A998">
        <f>IMDB_Movies!C1912</f>
        <v>6.5</v>
      </c>
      <c r="B998" s="7">
        <f>IMDB_Movies!F1912</f>
        <v>71519230</v>
      </c>
    </row>
    <row r="999" spans="1:2">
      <c r="A999">
        <f>IMDB_Movies!C3375</f>
        <v>5.2</v>
      </c>
      <c r="B999" s="7">
        <f>IMDB_Movies!F3375</f>
        <v>36073232</v>
      </c>
    </row>
    <row r="1000" spans="1:2">
      <c r="A1000">
        <f>IMDB_Movies!C3186</f>
        <v>5.5</v>
      </c>
      <c r="B1000" s="7">
        <f>IMDB_Movies!F3186</f>
        <v>7605668</v>
      </c>
    </row>
    <row r="1001" spans="1:2">
      <c r="A1001">
        <f>IMDB_Movies!C3153</f>
        <v>5.5</v>
      </c>
      <c r="B1001" s="7">
        <f>IMDB_Movies!F3153</f>
        <v>62480</v>
      </c>
    </row>
    <row r="1002" spans="1:2">
      <c r="A1002">
        <f>IMDB_Movies!C1830</f>
        <v>6.6</v>
      </c>
      <c r="B1002" s="7">
        <f>IMDB_Movies!F1830</f>
        <v>1325073</v>
      </c>
    </row>
    <row r="1003" spans="1:2">
      <c r="A1003">
        <f>IMDB_Movies!C2642</f>
        <v>6</v>
      </c>
      <c r="B1003" s="7">
        <f>IMDB_Movies!F2642</f>
        <v>31691811</v>
      </c>
    </row>
    <row r="1004" spans="1:2">
      <c r="A1004">
        <f>IMDB_Movies!C1654</f>
        <v>6.7</v>
      </c>
      <c r="B1004" s="7">
        <f>IMDB_Movies!F1654</f>
        <v>712294</v>
      </c>
    </row>
    <row r="1005" spans="1:2">
      <c r="A1005">
        <f>IMDB_Movies!C2292</f>
        <v>6.3</v>
      </c>
      <c r="B1005" s="7">
        <f>IMDB_Movies!F2292</f>
        <v>3074838</v>
      </c>
    </row>
    <row r="1006" spans="1:2">
      <c r="A1006">
        <f>IMDB_Movies!C2939</f>
        <v>5.7</v>
      </c>
      <c r="B1006" s="7">
        <f>IMDB_Movies!F2939</f>
        <v>102922376</v>
      </c>
    </row>
    <row r="1007" spans="1:2">
      <c r="A1007">
        <f>IMDB_Movies!C2289</f>
        <v>6.3</v>
      </c>
      <c r="B1007" s="7">
        <f>IMDB_Movies!F2289</f>
        <v>13391174</v>
      </c>
    </row>
    <row r="1008" spans="1:2">
      <c r="A1008">
        <f>IMDB_Movies!C3627</f>
        <v>4.3</v>
      </c>
      <c r="B1008" s="7">
        <f>IMDB_Movies!F3627</f>
        <v>92362</v>
      </c>
    </row>
    <row r="1009" spans="1:2">
      <c r="A1009">
        <f>IMDB_Movies!C3427</f>
        <v>5.0999999999999996</v>
      </c>
      <c r="B1009" s="7">
        <f>IMDB_Movies!F3427</f>
        <v>31054924</v>
      </c>
    </row>
    <row r="1010" spans="1:2">
      <c r="A1010">
        <f>IMDB_Movies!C3459</f>
        <v>5</v>
      </c>
      <c r="B1010" s="7">
        <f>IMDB_Movies!F3459</f>
        <v>8888355</v>
      </c>
    </row>
    <row r="1011" spans="1:2">
      <c r="A1011">
        <f>IMDB_Movies!C2280</f>
        <v>6.3</v>
      </c>
      <c r="B1011" s="7">
        <f>IMDB_Movies!F2280</f>
        <v>296665</v>
      </c>
    </row>
    <row r="1012" spans="1:2">
      <c r="A1012">
        <f>IMDB_Movies!C2825</f>
        <v>5.9</v>
      </c>
      <c r="B1012" s="7">
        <f>IMDB_Movies!F2825</f>
        <v>13838130</v>
      </c>
    </row>
    <row r="1013" spans="1:2">
      <c r="A1013">
        <f>IMDB_Movies!C2633</f>
        <v>6</v>
      </c>
      <c r="B1013" s="7">
        <f>IMDB_Movies!F2633</f>
        <v>69586544</v>
      </c>
    </row>
    <row r="1014" spans="1:2">
      <c r="A1014">
        <f>IMDB_Movies!C2271</f>
        <v>6.3</v>
      </c>
      <c r="B1014" s="7">
        <f>IMDB_Movies!F2271</f>
        <v>26297</v>
      </c>
    </row>
    <row r="1015" spans="1:2">
      <c r="A1015">
        <f>IMDB_Movies!C2661</f>
        <v>6</v>
      </c>
      <c r="B1015" s="7">
        <f>IMDB_Movies!F2661</f>
        <v>295468</v>
      </c>
    </row>
    <row r="1016" spans="1:2">
      <c r="A1016">
        <f>IMDB_Movies!C1674</f>
        <v>6.7</v>
      </c>
      <c r="B1016" s="7">
        <f>IMDB_Movies!F1674</f>
        <v>13214030</v>
      </c>
    </row>
    <row r="1017" spans="1:2">
      <c r="A1017">
        <f>IMDB_Movies!C1528</f>
        <v>6.8</v>
      </c>
      <c r="B1017" s="7">
        <f>IMDB_Movies!F1528</f>
        <v>14589444</v>
      </c>
    </row>
    <row r="1018" spans="1:2">
      <c r="A1018">
        <f>IMDB_Movies!C2818</f>
        <v>5.9</v>
      </c>
      <c r="B1018" s="7">
        <f>IMDB_Movies!F2818</f>
        <v>68558662</v>
      </c>
    </row>
    <row r="1019" spans="1:2">
      <c r="A1019">
        <f>IMDB_Movies!C3590</f>
        <v>4.5</v>
      </c>
      <c r="B1019" s="7">
        <f>IMDB_Movies!F3590</f>
        <v>23222861</v>
      </c>
    </row>
    <row r="1020" spans="1:2">
      <c r="A1020">
        <f>IMDB_Movies!C2507</f>
        <v>6.1</v>
      </c>
      <c r="B1020" s="7">
        <f>IMDB_Movies!F2507</f>
        <v>53146000</v>
      </c>
    </row>
    <row r="1021" spans="1:2">
      <c r="A1021">
        <f>IMDB_Movies!C1623</f>
        <v>6.7</v>
      </c>
      <c r="B1021" s="7">
        <f>IMDB_Movies!F1623</f>
        <v>27154426</v>
      </c>
    </row>
    <row r="1022" spans="1:2">
      <c r="A1022">
        <f>IMDB_Movies!C3512</f>
        <v>4.8</v>
      </c>
      <c r="B1022" s="7">
        <f>IMDB_Movies!F3512</f>
        <v>49000</v>
      </c>
    </row>
    <row r="1023" spans="1:2">
      <c r="A1023">
        <f>IMDB_Movies!C2435</f>
        <v>6.2</v>
      </c>
      <c r="B1023" s="7">
        <f>IMDB_Movies!F2435</f>
        <v>25266129</v>
      </c>
    </row>
    <row r="1024" spans="1:2">
      <c r="A1024">
        <f>IMDB_Movies!C3366</f>
        <v>5.2</v>
      </c>
      <c r="B1024" s="7">
        <f>IMDB_Movies!F3366</f>
        <v>800000</v>
      </c>
    </row>
    <row r="1025" spans="1:2">
      <c r="A1025">
        <f>IMDB_Movies!C1856</f>
        <v>6.6</v>
      </c>
      <c r="B1025" s="7">
        <f>IMDB_Movies!F1856</f>
        <v>129734803</v>
      </c>
    </row>
    <row r="1026" spans="1:2">
      <c r="A1026">
        <f>IMDB_Movies!C1656</f>
        <v>6.7</v>
      </c>
      <c r="B1026" s="7">
        <f>IMDB_Movies!F1656</f>
        <v>17071230</v>
      </c>
    </row>
    <row r="1027" spans="1:2">
      <c r="A1027">
        <f>IMDB_Movies!C2809</f>
        <v>5.9</v>
      </c>
      <c r="B1027" s="7">
        <f>IMDB_Movies!F2809</f>
        <v>16930884</v>
      </c>
    </row>
    <row r="1028" spans="1:2">
      <c r="A1028">
        <f>IMDB_Movies!C2922</f>
        <v>5.8</v>
      </c>
      <c r="B1028" s="7">
        <f>IMDB_Movies!F2922</f>
        <v>18472363</v>
      </c>
    </row>
    <row r="1029" spans="1:2">
      <c r="A1029">
        <f>IMDB_Movies!C1699</f>
        <v>6.7</v>
      </c>
      <c r="B1029" s="7">
        <f>IMDB_Movies!F1699</f>
        <v>1666262</v>
      </c>
    </row>
    <row r="1030" spans="1:2">
      <c r="A1030">
        <f>IMDB_Movies!C2496</f>
        <v>6.1</v>
      </c>
      <c r="B1030" s="7">
        <f>IMDB_Movies!F2496</f>
        <v>57176582</v>
      </c>
    </row>
    <row r="1031" spans="1:2">
      <c r="A1031">
        <f>IMDB_Movies!C2881</f>
        <v>5.8</v>
      </c>
      <c r="B1031" s="7">
        <f>IMDB_Movies!F2881</f>
        <v>98017</v>
      </c>
    </row>
    <row r="1032" spans="1:2">
      <c r="A1032">
        <f>IMDB_Movies!C2917</f>
        <v>5.8</v>
      </c>
      <c r="B1032" s="7">
        <f>IMDB_Movies!F2917</f>
        <v>150167630</v>
      </c>
    </row>
    <row r="1033" spans="1:2">
      <c r="A1033">
        <f>IMDB_Movies!C2246</f>
        <v>6.3</v>
      </c>
      <c r="B1033" s="7">
        <f>IMDB_Movies!F2246</f>
        <v>102678089</v>
      </c>
    </row>
    <row r="1034" spans="1:2">
      <c r="A1034">
        <f>IMDB_Movies!C2611</f>
        <v>6.1</v>
      </c>
      <c r="B1034" s="7">
        <f>IMDB_Movies!F2611</f>
        <v>39292022</v>
      </c>
    </row>
    <row r="1035" spans="1:2">
      <c r="A1035">
        <f>IMDB_Movies!C2915</f>
        <v>5.8</v>
      </c>
      <c r="B1035" s="7">
        <f>IMDB_Movies!F2915</f>
        <v>1512815</v>
      </c>
    </row>
    <row r="1036" spans="1:2">
      <c r="A1036">
        <f>IMDB_Movies!C2914</f>
        <v>5.8</v>
      </c>
      <c r="B1036" s="7">
        <f>IMDB_Movies!F2914</f>
        <v>33472850</v>
      </c>
    </row>
    <row r="1037" spans="1:2">
      <c r="A1037">
        <f>IMDB_Movies!C1627</f>
        <v>6.7</v>
      </c>
      <c r="B1037" s="7">
        <f>IMDB_Movies!F1627</f>
        <v>17655201</v>
      </c>
    </row>
    <row r="1038" spans="1:2">
      <c r="A1038">
        <f>IMDB_Movies!C2238</f>
        <v>6.3</v>
      </c>
      <c r="B1038" s="7">
        <f>IMDB_Movies!F2238</f>
        <v>43097652</v>
      </c>
    </row>
    <row r="1039" spans="1:2">
      <c r="A1039">
        <f>IMDB_Movies!C1609</f>
        <v>6.7</v>
      </c>
      <c r="B1039" s="7">
        <f>IMDB_Movies!F1609</f>
        <v>44455658</v>
      </c>
    </row>
    <row r="1040" spans="1:2">
      <c r="A1040">
        <f>IMDB_Movies!C3200</f>
        <v>5.4</v>
      </c>
      <c r="B1040" s="7">
        <f>IMDB_Movies!F3200</f>
        <v>69148997</v>
      </c>
    </row>
    <row r="1041" spans="1:2">
      <c r="A1041">
        <f>IMDB_Movies!C3509</f>
        <v>4.8</v>
      </c>
      <c r="B1041" s="7">
        <f>IMDB_Movies!F3509</f>
        <v>25590119</v>
      </c>
    </row>
    <row r="1042" spans="1:2">
      <c r="A1042">
        <f>IMDB_Movies!C2413</f>
        <v>6.2</v>
      </c>
      <c r="B1042" s="7">
        <f>IMDB_Movies!F2413</f>
        <v>12549485</v>
      </c>
    </row>
    <row r="1043" spans="1:2">
      <c r="A1043">
        <f>IMDB_Movies!C1613</f>
        <v>6.7</v>
      </c>
      <c r="B1043" s="7">
        <f>IMDB_Movies!F1613</f>
        <v>66488090</v>
      </c>
    </row>
    <row r="1044" spans="1:2">
      <c r="A1044">
        <f>IMDB_Movies!C1931</f>
        <v>6.5</v>
      </c>
      <c r="B1044" s="7">
        <f>IMDB_Movies!F1931</f>
        <v>34017854</v>
      </c>
    </row>
    <row r="1045" spans="1:2">
      <c r="A1045">
        <f>IMDB_Movies!C3363</f>
        <v>5.2</v>
      </c>
      <c r="B1045" s="7">
        <f>IMDB_Movies!F3363</f>
        <v>13854000</v>
      </c>
    </row>
    <row r="1046" spans="1:2">
      <c r="A1046">
        <f>IMDB_Movies!C3316</f>
        <v>5.3</v>
      </c>
      <c r="B1046" s="7">
        <f>IMDB_Movies!F3316</f>
        <v>16930185</v>
      </c>
    </row>
    <row r="1047" spans="1:2">
      <c r="A1047">
        <f>IMDB_Movies!C3587</f>
        <v>4.5</v>
      </c>
      <c r="B1047" s="7">
        <f>IMDB_Movies!F3587</f>
        <v>19900000</v>
      </c>
    </row>
    <row r="1048" spans="1:2">
      <c r="A1048">
        <f>IMDB_Movies!C1836</f>
        <v>6.6</v>
      </c>
      <c r="B1048" s="7">
        <f>IMDB_Movies!F1836</f>
        <v>7918283</v>
      </c>
    </row>
    <row r="1049" spans="1:2">
      <c r="A1049">
        <f>IMDB_Movies!C2591</f>
        <v>6.1</v>
      </c>
      <c r="B1049" s="7">
        <f>IMDB_Movies!F2591</f>
        <v>24332324</v>
      </c>
    </row>
    <row r="1050" spans="1:2">
      <c r="A1050">
        <f>IMDB_Movies!C2840</f>
        <v>5.9</v>
      </c>
      <c r="B1050" s="7">
        <f>IMDB_Movies!F2840</f>
        <v>63992328</v>
      </c>
    </row>
    <row r="1051" spans="1:2">
      <c r="A1051">
        <f>IMDB_Movies!C3418</f>
        <v>5.0999999999999996</v>
      </c>
      <c r="B1051" s="7">
        <f>IMDB_Movies!F3418</f>
        <v>14888028</v>
      </c>
    </row>
    <row r="1052" spans="1:2">
      <c r="A1052">
        <f>IMDB_Movies!C3071</f>
        <v>5.6</v>
      </c>
      <c r="B1052" s="7">
        <f>IMDB_Movies!F3071</f>
        <v>11614236</v>
      </c>
    </row>
    <row r="1053" spans="1:2">
      <c r="A1053">
        <f>IMDB_Movies!C3188</f>
        <v>5.5</v>
      </c>
      <c r="B1053" s="7">
        <f>IMDB_Movies!F3188</f>
        <v>17176900</v>
      </c>
    </row>
    <row r="1054" spans="1:2">
      <c r="A1054">
        <f>IMDB_Movies!C3657</f>
        <v>4.0999999999999996</v>
      </c>
      <c r="B1054" s="7">
        <f>IMDB_Movies!F3657</f>
        <v>30259652</v>
      </c>
    </row>
    <row r="1055" spans="1:2">
      <c r="A1055">
        <f>IMDB_Movies!C2209</f>
        <v>6.3</v>
      </c>
      <c r="B1055" s="7">
        <f>IMDB_Movies!F2209</f>
        <v>139852971</v>
      </c>
    </row>
    <row r="1056" spans="1:2">
      <c r="A1056">
        <f>IMDB_Movies!C2891</f>
        <v>5.8</v>
      </c>
      <c r="B1056" s="7">
        <f>IMDB_Movies!F2891</f>
        <v>6491350</v>
      </c>
    </row>
    <row r="1057" spans="1:2">
      <c r="A1057">
        <f>IMDB_Movies!C2771</f>
        <v>5.9</v>
      </c>
      <c r="B1057" s="7">
        <f>IMDB_Movies!F2771</f>
        <v>62401264</v>
      </c>
    </row>
    <row r="1058" spans="1:2">
      <c r="A1058">
        <f>IMDB_Movies!C3235</f>
        <v>5.4</v>
      </c>
      <c r="B1058" s="7">
        <f>IMDB_Movies!F3235</f>
        <v>3034181</v>
      </c>
    </row>
    <row r="1059" spans="1:2">
      <c r="A1059">
        <f>IMDB_Movies!C2040</f>
        <v>6.5</v>
      </c>
      <c r="B1059" s="7">
        <f>IMDB_Movies!F2040</f>
        <v>25450527</v>
      </c>
    </row>
    <row r="1060" spans="1:2">
      <c r="A1060">
        <f>IMDB_Movies!C2885</f>
        <v>5.8</v>
      </c>
      <c r="B1060" s="7">
        <f>IMDB_Movies!F2885</f>
        <v>18435</v>
      </c>
    </row>
    <row r="1061" spans="1:2">
      <c r="A1061">
        <f>IMDB_Movies!C1751</f>
        <v>6.6</v>
      </c>
      <c r="B1061" s="7">
        <f>IMDB_Movies!F1751</f>
        <v>148213377</v>
      </c>
    </row>
    <row r="1062" spans="1:2">
      <c r="A1062">
        <f>IMDB_Movies!C3089</f>
        <v>5.6</v>
      </c>
      <c r="B1062" s="7">
        <f>IMDB_Movies!F3089</f>
        <v>24044532</v>
      </c>
    </row>
    <row r="1063" spans="1:2">
      <c r="A1063">
        <f>IMDB_Movies!C2702</f>
        <v>6</v>
      </c>
      <c r="B1063" s="7">
        <f>IMDB_Movies!F2702</f>
        <v>29655590</v>
      </c>
    </row>
    <row r="1064" spans="1:2">
      <c r="A1064">
        <f>IMDB_Movies!C3146</f>
        <v>5.5</v>
      </c>
      <c r="B1064" s="7">
        <f>IMDB_Movies!F3146</f>
        <v>17411331</v>
      </c>
    </row>
    <row r="1065" spans="1:2">
      <c r="A1065">
        <f>IMDB_Movies!C2569</f>
        <v>6.1</v>
      </c>
      <c r="B1065" s="7">
        <f>IMDB_Movies!F2569</f>
        <v>55092830</v>
      </c>
    </row>
    <row r="1066" spans="1:2">
      <c r="A1066">
        <f>IMDB_Movies!C2756</f>
        <v>5.9</v>
      </c>
      <c r="B1066" s="7">
        <f>IMDB_Movies!F2756</f>
        <v>49851591</v>
      </c>
    </row>
    <row r="1067" spans="1:2">
      <c r="A1067">
        <f>IMDB_Movies!C1676</f>
        <v>6.7</v>
      </c>
      <c r="B1067" s="7">
        <f>IMDB_Movies!F1676</f>
        <v>9172810</v>
      </c>
    </row>
    <row r="1068" spans="1:2">
      <c r="A1068">
        <f>IMDB_Movies!C1735</f>
        <v>6.7</v>
      </c>
      <c r="B1068" s="7">
        <f>IMDB_Movies!F1735</f>
        <v>64459316</v>
      </c>
    </row>
    <row r="1069" spans="1:2">
      <c r="A1069">
        <f>IMDB_Movies!C2930</f>
        <v>5.8</v>
      </c>
      <c r="B1069" s="7">
        <f>IMDB_Movies!F2930</f>
        <v>19819494</v>
      </c>
    </row>
    <row r="1070" spans="1:2">
      <c r="A1070">
        <f>IMDB_Movies!C3175</f>
        <v>5.5</v>
      </c>
      <c r="B1070" s="7">
        <f>IMDB_Movies!F3175</f>
        <v>16323969</v>
      </c>
    </row>
    <row r="1071" spans="1:2">
      <c r="A1071">
        <f>IMDB_Movies!C2874</f>
        <v>5.8</v>
      </c>
      <c r="B1071" s="7">
        <f>IMDB_Movies!F2874</f>
        <v>46012734</v>
      </c>
    </row>
    <row r="1072" spans="1:2">
      <c r="A1072">
        <f>IMDB_Movies!C1482</f>
        <v>6.8</v>
      </c>
      <c r="B1072" s="7">
        <f>IMDB_Movies!F1482</f>
        <v>28831145</v>
      </c>
    </row>
    <row r="1073" spans="1:2">
      <c r="A1073">
        <f>IMDB_Movies!C1537</f>
        <v>6.8</v>
      </c>
      <c r="B1073" s="7">
        <f>IMDB_Movies!F1537</f>
        <v>317040</v>
      </c>
    </row>
    <row r="1074" spans="1:2">
      <c r="A1074">
        <f>IMDB_Movies!C1492</f>
        <v>6.8</v>
      </c>
      <c r="B1074" s="7">
        <f>IMDB_Movies!F1492</f>
        <v>21413105</v>
      </c>
    </row>
    <row r="1075" spans="1:2">
      <c r="A1075">
        <f>IMDB_Movies!C2379</f>
        <v>6.2</v>
      </c>
      <c r="B1075" s="7">
        <f>IMDB_Movies!F2379</f>
        <v>24881000</v>
      </c>
    </row>
    <row r="1076" spans="1:2">
      <c r="A1076">
        <f>IMDB_Movies!C1559</f>
        <v>6.8</v>
      </c>
      <c r="B1076" s="7">
        <f>IMDB_Movies!F1559</f>
        <v>179020854</v>
      </c>
    </row>
    <row r="1077" spans="1:2">
      <c r="A1077">
        <f>IMDB_Movies!C2545</f>
        <v>6.1</v>
      </c>
      <c r="B1077" s="7">
        <f>IMDB_Movies!F2545</f>
        <v>3590010</v>
      </c>
    </row>
    <row r="1078" spans="1:2">
      <c r="A1078">
        <f>IMDB_Movies!C1797</f>
        <v>6.6</v>
      </c>
      <c r="B1078" s="7">
        <f>IMDB_Movies!F1797</f>
        <v>10246600</v>
      </c>
    </row>
    <row r="1079" spans="1:2">
      <c r="A1079">
        <f>IMDB_Movies!C2860</f>
        <v>5.8</v>
      </c>
      <c r="B1079" s="7">
        <f>IMDB_Movies!F2860</f>
        <v>60054449</v>
      </c>
    </row>
    <row r="1080" spans="1:2">
      <c r="A1080">
        <f>IMDB_Movies!C2542</f>
        <v>6.1</v>
      </c>
      <c r="B1080" s="7">
        <f>IMDB_Movies!F2542</f>
        <v>15417771</v>
      </c>
    </row>
    <row r="1081" spans="1:2">
      <c r="A1081">
        <f>IMDB_Movies!C1790</f>
        <v>6.6</v>
      </c>
      <c r="B1081" s="7">
        <f>IMDB_Movies!F1790</f>
        <v>21569041</v>
      </c>
    </row>
    <row r="1082" spans="1:2">
      <c r="A1082">
        <f>IMDB_Movies!C2234</f>
        <v>6.3</v>
      </c>
      <c r="B1082" s="7">
        <f>IMDB_Movies!F2234</f>
        <v>35033759</v>
      </c>
    </row>
    <row r="1083" spans="1:2">
      <c r="A1083">
        <f>IMDB_Movies!C2608</f>
        <v>6.1</v>
      </c>
      <c r="B1083" s="7">
        <f>IMDB_Movies!F2608</f>
        <v>17281832</v>
      </c>
    </row>
    <row r="1084" spans="1:2">
      <c r="A1084">
        <f>IMDB_Movies!C1819</f>
        <v>6.6</v>
      </c>
      <c r="B1084" s="7">
        <f>IMDB_Movies!F1819</f>
        <v>13493</v>
      </c>
    </row>
    <row r="1085" spans="1:2">
      <c r="A1085">
        <f>IMDB_Movies!C1495</f>
        <v>6.8</v>
      </c>
      <c r="B1085" s="7">
        <f>IMDB_Movies!F1495</f>
        <v>1310270</v>
      </c>
    </row>
    <row r="1086" spans="1:2">
      <c r="A1086">
        <f>IMDB_Movies!C1787</f>
        <v>6.6</v>
      </c>
      <c r="B1086" s="7">
        <f>IMDB_Movies!F1787</f>
        <v>36020063</v>
      </c>
    </row>
    <row r="1087" spans="1:2">
      <c r="A1087">
        <f>IMDB_Movies!C1657</f>
        <v>6.7</v>
      </c>
      <c r="B1087" s="7">
        <f>IMDB_Movies!F1657</f>
        <v>304124</v>
      </c>
    </row>
    <row r="1088" spans="1:2">
      <c r="A1088">
        <f>IMDB_Movies!C2659</f>
        <v>6</v>
      </c>
      <c r="B1088" s="7">
        <f>IMDB_Movies!F2659</f>
        <v>1243961</v>
      </c>
    </row>
    <row r="1089" spans="1:2">
      <c r="A1089">
        <f>IMDB_Movies!C3499</f>
        <v>4.9000000000000004</v>
      </c>
      <c r="B1089" s="7">
        <f>IMDB_Movies!F3499</f>
        <v>60522097</v>
      </c>
    </row>
    <row r="1090" spans="1:2">
      <c r="A1090">
        <f>IMDB_Movies!C2531</f>
        <v>6.1</v>
      </c>
      <c r="B1090" s="7">
        <f>IMDB_Movies!F2531</f>
        <v>27758465</v>
      </c>
    </row>
    <row r="1091" spans="1:2">
      <c r="A1091">
        <f>IMDB_Movies!C2470</f>
        <v>6.2</v>
      </c>
      <c r="B1091" s="7">
        <f>IMDB_Movies!F2470</f>
        <v>10556196</v>
      </c>
    </row>
    <row r="1092" spans="1:2">
      <c r="A1092">
        <f>IMDB_Movies!C2650</f>
        <v>6</v>
      </c>
      <c r="B1092" s="7">
        <f>IMDB_Movies!F2650</f>
        <v>33631221</v>
      </c>
    </row>
    <row r="1093" spans="1:2">
      <c r="A1093">
        <f>IMDB_Movies!C1435</f>
        <v>6.8</v>
      </c>
      <c r="B1093" s="7">
        <f>IMDB_Movies!F1435</f>
        <v>95308367</v>
      </c>
    </row>
    <row r="1094" spans="1:2">
      <c r="A1094">
        <f>IMDB_Movies!C1573</f>
        <v>6.7</v>
      </c>
      <c r="B1094" s="7">
        <f>IMDB_Movies!F1573</f>
        <v>81200000</v>
      </c>
    </row>
    <row r="1095" spans="1:2">
      <c r="A1095">
        <f>IMDB_Movies!C2062</f>
        <v>6.4</v>
      </c>
      <c r="B1095" s="7">
        <f>IMDB_Movies!F2062</f>
        <v>182805123</v>
      </c>
    </row>
    <row r="1096" spans="1:2">
      <c r="A1096">
        <f>IMDB_Movies!C3582</f>
        <v>4.5</v>
      </c>
      <c r="B1096" s="7">
        <f>IMDB_Movies!F3582</f>
        <v>90556401</v>
      </c>
    </row>
    <row r="1097" spans="1:2">
      <c r="A1097">
        <f>IMDB_Movies!C2835</f>
        <v>5.9</v>
      </c>
      <c r="B1097" s="7">
        <f>IMDB_Movies!F2835</f>
        <v>22326247</v>
      </c>
    </row>
    <row r="1098" spans="1:2">
      <c r="A1098">
        <f>IMDB_Movies!C2940</f>
        <v>5.7</v>
      </c>
      <c r="B1098" s="7">
        <f>IMDB_Movies!F2940</f>
        <v>84749884</v>
      </c>
    </row>
    <row r="1099" spans="1:2">
      <c r="A1099">
        <f>IMDB_Movies!C3431</f>
        <v>5.0999999999999996</v>
      </c>
      <c r="B1099" s="7">
        <f>IMDB_Movies!F3431</f>
        <v>19059018</v>
      </c>
    </row>
    <row r="1100" spans="1:2">
      <c r="A1100">
        <f>IMDB_Movies!C1459</f>
        <v>6.8</v>
      </c>
      <c r="B1100" s="7">
        <f>IMDB_Movies!F1459</f>
        <v>27285953</v>
      </c>
    </row>
    <row r="1101" spans="1:2">
      <c r="A1101">
        <f>IMDB_Movies!C1639</f>
        <v>6.7</v>
      </c>
      <c r="B1101" s="7">
        <f>IMDB_Movies!F1639</f>
        <v>6525762</v>
      </c>
    </row>
    <row r="1102" spans="1:2">
      <c r="A1102">
        <f>IMDB_Movies!C3027</f>
        <v>5.6</v>
      </c>
      <c r="B1102" s="7">
        <f>IMDB_Movies!F3027</f>
        <v>52543632</v>
      </c>
    </row>
    <row r="1103" spans="1:2">
      <c r="A1103">
        <f>IMDB_Movies!C3428</f>
        <v>5.0999999999999996</v>
      </c>
      <c r="B1103" s="7">
        <f>IMDB_Movies!F3428</f>
        <v>652526</v>
      </c>
    </row>
    <row r="1104" spans="1:2">
      <c r="A1104">
        <f>IMDB_Movies!C1638</f>
        <v>6.7</v>
      </c>
      <c r="B1104" s="7">
        <f>IMDB_Movies!F1638</f>
        <v>52752475</v>
      </c>
    </row>
    <row r="1105" spans="1:2">
      <c r="A1105">
        <f>IMDB_Movies!C3134</f>
        <v>5.5</v>
      </c>
      <c r="B1105" s="7">
        <f>IMDB_Movies!F3134</f>
        <v>38048637</v>
      </c>
    </row>
    <row r="1106" spans="1:2">
      <c r="A1106">
        <f>IMDB_Movies!C2935</f>
        <v>5.8</v>
      </c>
      <c r="B1106" s="7">
        <f>IMDB_Movies!F2935</f>
        <v>24004159</v>
      </c>
    </row>
    <row r="1107" spans="1:2">
      <c r="A1107">
        <f>IMDB_Movies!C1562</f>
        <v>6.8</v>
      </c>
      <c r="B1107" s="7">
        <f>IMDB_Movies!F1562</f>
        <v>52792307</v>
      </c>
    </row>
    <row r="1108" spans="1:2">
      <c r="A1108">
        <f>IMDB_Movies!C2829</f>
        <v>5.9</v>
      </c>
      <c r="B1108" s="7">
        <f>IMDB_Movies!F2829</f>
        <v>25528495</v>
      </c>
    </row>
    <row r="1109" spans="1:2">
      <c r="A1109">
        <f>IMDB_Movies!C3540</f>
        <v>4.7</v>
      </c>
      <c r="B1109" s="7">
        <f>IMDB_Movies!F3540</f>
        <v>18843314</v>
      </c>
    </row>
    <row r="1110" spans="1:2">
      <c r="A1110">
        <f>IMDB_Movies!C2010</f>
        <v>6.5</v>
      </c>
      <c r="B1110" s="7">
        <f>IMDB_Movies!F2010</f>
        <v>7774730</v>
      </c>
    </row>
    <row r="1111" spans="1:2">
      <c r="A1111">
        <f>IMDB_Movies!C1675</f>
        <v>6.7</v>
      </c>
      <c r="B1111" s="7">
        <f>IMDB_Movies!F1675</f>
        <v>196067</v>
      </c>
    </row>
    <row r="1112" spans="1:2">
      <c r="A1112">
        <f>IMDB_Movies!C2503</f>
        <v>6.1</v>
      </c>
      <c r="B1112" s="7">
        <f>IMDB_Movies!F2503</f>
        <v>39552600</v>
      </c>
    </row>
    <row r="1113" spans="1:2">
      <c r="A1113">
        <f>IMDB_Movies!C2348</f>
        <v>6.2</v>
      </c>
      <c r="B1113" s="7">
        <f>IMDB_Movies!F2348</f>
        <v>108244774</v>
      </c>
    </row>
    <row r="1114" spans="1:2">
      <c r="A1114">
        <f>IMDB_Movies!C3634</f>
        <v>4.3</v>
      </c>
      <c r="B1114" s="7">
        <f>IMDB_Movies!F3634</f>
        <v>13829734</v>
      </c>
    </row>
    <row r="1115" spans="1:2">
      <c r="A1115">
        <f>IMDB_Movies!C1533</f>
        <v>6.8</v>
      </c>
      <c r="B1115" s="7">
        <f>IMDB_Movies!F1533</f>
        <v>548934</v>
      </c>
    </row>
    <row r="1116" spans="1:2">
      <c r="A1116">
        <f>IMDB_Movies!C3755</f>
        <v>2.1</v>
      </c>
      <c r="B1116" s="7">
        <f>IMDB_Movies!F3755</f>
        <v>4922166</v>
      </c>
    </row>
    <row r="1117" spans="1:2">
      <c r="A1117">
        <f>IMDB_Movies!C1443</f>
        <v>6.8</v>
      </c>
      <c r="B1117" s="7">
        <f>IMDB_Movies!F1443</f>
        <v>126149655</v>
      </c>
    </row>
    <row r="1118" spans="1:2">
      <c r="A1118">
        <f>IMDB_Movies!C2732</f>
        <v>5.9</v>
      </c>
      <c r="B1118" s="7">
        <f>IMDB_Movies!F2732</f>
        <v>70836296</v>
      </c>
    </row>
    <row r="1119" spans="1:2">
      <c r="A1119">
        <f>IMDB_Movies!C3050</f>
        <v>5.6</v>
      </c>
      <c r="B1119" s="7">
        <f>IMDB_Movies!F3050</f>
        <v>16699684</v>
      </c>
    </row>
    <row r="1120" spans="1:2">
      <c r="A1120">
        <f>IMDB_Movies!C3334</f>
        <v>5.2</v>
      </c>
      <c r="B1120" s="7">
        <f>IMDB_Movies!F3334</f>
        <v>61356221</v>
      </c>
    </row>
    <row r="1121" spans="1:2">
      <c r="A1121">
        <f>IMDB_Movies!C1564</f>
        <v>6.7</v>
      </c>
      <c r="B1121" s="7">
        <f>IMDB_Movies!F1564</f>
        <v>310675583</v>
      </c>
    </row>
    <row r="1122" spans="1:2">
      <c r="A1122">
        <f>IMDB_Movies!C1795</f>
        <v>6.6</v>
      </c>
      <c r="B1122" s="7">
        <f>IMDB_Movies!F1795</f>
        <v>38122105</v>
      </c>
    </row>
    <row r="1123" spans="1:2">
      <c r="A1123">
        <f>IMDB_Movies!C3047</f>
        <v>5.6</v>
      </c>
      <c r="B1123" s="7">
        <f>IMDB_Movies!F3047</f>
        <v>27854896</v>
      </c>
    </row>
    <row r="1124" spans="1:2">
      <c r="A1124">
        <f>IMDB_Movies!C3198</f>
        <v>5.4</v>
      </c>
      <c r="B1124" s="7">
        <f>IMDB_Movies!F3198</f>
        <v>64172251</v>
      </c>
    </row>
    <row r="1125" spans="1:2">
      <c r="A1125">
        <f>IMDB_Movies!C3537</f>
        <v>4.7</v>
      </c>
      <c r="B1125" s="7">
        <f>IMDB_Movies!F3537</f>
        <v>2506446</v>
      </c>
    </row>
    <row r="1126" spans="1:2">
      <c r="A1126">
        <f>IMDB_Movies!C3327</f>
        <v>5.3</v>
      </c>
      <c r="B1126" s="7">
        <f>IMDB_Movies!F3327</f>
        <v>5881504</v>
      </c>
    </row>
    <row r="1127" spans="1:2">
      <c r="A1127">
        <f>IMDB_Movies!C3326</f>
        <v>5.3</v>
      </c>
      <c r="B1127" s="7">
        <f>IMDB_Movies!F3326</f>
        <v>2954405</v>
      </c>
    </row>
    <row r="1128" spans="1:2">
      <c r="A1128">
        <f>IMDB_Movies!C1682</f>
        <v>6.7</v>
      </c>
      <c r="B1128" s="7">
        <f>IMDB_Movies!F1682</f>
        <v>1987762</v>
      </c>
    </row>
    <row r="1129" spans="1:2">
      <c r="A1129">
        <f>IMDB_Movies!C1851</f>
        <v>6.6</v>
      </c>
      <c r="B1129" s="7">
        <f>IMDB_Movies!F1851</f>
        <v>3275585</v>
      </c>
    </row>
    <row r="1130" spans="1:2">
      <c r="A1130">
        <f>IMDB_Movies!C3679</f>
        <v>3.9</v>
      </c>
      <c r="B1130" s="7">
        <f>IMDB_Movies!F3679</f>
        <v>26876529</v>
      </c>
    </row>
    <row r="1131" spans="1:2">
      <c r="A1131">
        <f>IMDB_Movies!C1404</f>
        <v>6.9</v>
      </c>
      <c r="B1131" s="7">
        <f>IMDB_Movies!F1404</f>
        <v>4463292</v>
      </c>
    </row>
    <row r="1132" spans="1:2">
      <c r="A1132">
        <f>IMDB_Movies!C2229</f>
        <v>6.3</v>
      </c>
      <c r="B1132" s="7">
        <f>IMDB_Movies!F2229</f>
        <v>50300000</v>
      </c>
    </row>
    <row r="1133" spans="1:2">
      <c r="A1133">
        <f>IMDB_Movies!C1945</f>
        <v>6.5</v>
      </c>
      <c r="B1133" s="7">
        <f>IMDB_Movies!F1945</f>
        <v>75370763</v>
      </c>
    </row>
    <row r="1134" spans="1:2">
      <c r="A1134">
        <f>IMDB_Movies!C3323</f>
        <v>5.3</v>
      </c>
      <c r="B1134" s="7">
        <f>IMDB_Movies!F3323</f>
        <v>20400913</v>
      </c>
    </row>
    <row r="1135" spans="1:2">
      <c r="A1135">
        <f>IMDB_Movies!C2103</f>
        <v>6.4</v>
      </c>
      <c r="B1135" s="7">
        <f>IMDB_Movies!F2103</f>
        <v>68750000</v>
      </c>
    </row>
    <row r="1136" spans="1:2">
      <c r="A1136">
        <f>IMDB_Movies!C1397</f>
        <v>6.9</v>
      </c>
      <c r="B1136" s="7">
        <f>IMDB_Movies!F1397</f>
        <v>133382309</v>
      </c>
    </row>
    <row r="1137" spans="1:2">
      <c r="A1137">
        <f>IMDB_Movies!C3320</f>
        <v>5.3</v>
      </c>
      <c r="B1137" s="7">
        <f>IMDB_Movies!F3320</f>
        <v>48430355</v>
      </c>
    </row>
    <row r="1138" spans="1:2">
      <c r="A1138">
        <f>IMDB_Movies!C1782</f>
        <v>6.6</v>
      </c>
      <c r="B1138" s="7">
        <f>IMDB_Movies!F1782</f>
        <v>17986000</v>
      </c>
    </row>
    <row r="1139" spans="1:2">
      <c r="A1139">
        <f>IMDB_Movies!C3103</f>
        <v>5.6</v>
      </c>
      <c r="B1139" s="7">
        <f>IMDB_Movies!F3103</f>
        <v>50628009</v>
      </c>
    </row>
    <row r="1140" spans="1:2">
      <c r="A1140">
        <f>IMDB_Movies!C3377</f>
        <v>5.0999999999999996</v>
      </c>
      <c r="B1140" s="7">
        <f>IMDB_Movies!F3377</f>
        <v>85570368</v>
      </c>
    </row>
    <row r="1141" spans="1:2">
      <c r="A1141">
        <f>IMDB_Movies!C1543</f>
        <v>6.8</v>
      </c>
      <c r="B1141" s="7">
        <f>IMDB_Movies!F1543</f>
        <v>7486906</v>
      </c>
    </row>
    <row r="1142" spans="1:2">
      <c r="A1142">
        <f>IMDB_Movies!C3036</f>
        <v>5.6</v>
      </c>
      <c r="B1142" s="7">
        <f>IMDB_Movies!F3036</f>
        <v>75604320</v>
      </c>
    </row>
    <row r="1143" spans="1:2">
      <c r="A1143">
        <f>IMDB_Movies!C3267</f>
        <v>5.3</v>
      </c>
      <c r="B1143" s="7">
        <f>IMDB_Movies!F3267</f>
        <v>42672630</v>
      </c>
    </row>
    <row r="1144" spans="1:2">
      <c r="A1144">
        <f>IMDB_Movies!C2388</f>
        <v>6.2</v>
      </c>
      <c r="B1144" s="7">
        <f>IMDB_Movies!F2388</f>
        <v>40334024</v>
      </c>
    </row>
    <row r="1145" spans="1:2">
      <c r="A1145">
        <f>IMDB_Movies!C3535</f>
        <v>4.7</v>
      </c>
      <c r="B1145" s="7">
        <f>IMDB_Movies!F3535</f>
        <v>20384136</v>
      </c>
    </row>
    <row r="1146" spans="1:2">
      <c r="A1146">
        <f>IMDB_Movies!C2468</f>
        <v>6.2</v>
      </c>
      <c r="B1146" s="7">
        <f>IMDB_Movies!F2468</f>
        <v>6114237</v>
      </c>
    </row>
    <row r="1147" spans="1:2">
      <c r="A1147">
        <f>IMDB_Movies!C1600</f>
        <v>6.7</v>
      </c>
      <c r="B1147" s="7">
        <f>IMDB_Movies!F1600</f>
        <v>93771072</v>
      </c>
    </row>
    <row r="1148" spans="1:2">
      <c r="A1148">
        <f>IMDB_Movies!C2981</f>
        <v>5.7</v>
      </c>
      <c r="B1148" s="7">
        <f>IMDB_Movies!F2981</f>
        <v>1521</v>
      </c>
    </row>
    <row r="1149" spans="1:2">
      <c r="A1149">
        <f>IMDB_Movies!C2466</f>
        <v>6.2</v>
      </c>
      <c r="B1149" s="7">
        <f>IMDB_Movies!F2466</f>
        <v>32598931</v>
      </c>
    </row>
    <row r="1150" spans="1:2">
      <c r="A1150">
        <f>IMDB_Movies!C1722</f>
        <v>6.7</v>
      </c>
      <c r="B1150" s="7">
        <f>IMDB_Movies!F1722</f>
        <v>53215979</v>
      </c>
    </row>
    <row r="1151" spans="1:2">
      <c r="A1151">
        <f>IMDB_Movies!C2461</f>
        <v>6.2</v>
      </c>
      <c r="B1151" s="7">
        <f>IMDB_Movies!F2461</f>
        <v>2708188</v>
      </c>
    </row>
    <row r="1152" spans="1:2">
      <c r="A1152">
        <f>IMDB_Movies!C2649</f>
        <v>6</v>
      </c>
      <c r="B1152" s="7">
        <f>IMDB_Movies!F2649</f>
        <v>21370057</v>
      </c>
    </row>
    <row r="1153" spans="1:2">
      <c r="A1153">
        <f>IMDB_Movies!C3310</f>
        <v>5.3</v>
      </c>
      <c r="B1153" s="7">
        <f>IMDB_Movies!F3310</f>
        <v>531009</v>
      </c>
    </row>
    <row r="1154" spans="1:2">
      <c r="A1154">
        <f>IMDB_Movies!C1556</f>
        <v>6.8</v>
      </c>
      <c r="B1154" s="7">
        <f>IMDB_Movies!F1556</f>
        <v>58220776</v>
      </c>
    </row>
    <row r="1155" spans="1:2">
      <c r="A1155">
        <f>IMDB_Movies!C3505</f>
        <v>4.8</v>
      </c>
      <c r="B1155" s="7">
        <f>IMDB_Movies!F3505</f>
        <v>34334256</v>
      </c>
    </row>
    <row r="1156" spans="1:2">
      <c r="A1156">
        <f>IMDB_Movies!C2769</f>
        <v>5.9</v>
      </c>
      <c r="B1156" s="7">
        <f>IMDB_Movies!F2769</f>
        <v>7825820</v>
      </c>
    </row>
    <row r="1157" spans="1:2">
      <c r="A1157">
        <f>IMDB_Movies!C2767</f>
        <v>5.9</v>
      </c>
      <c r="B1157" s="7">
        <f>IMDB_Movies!F2767</f>
        <v>9628751</v>
      </c>
    </row>
    <row r="1158" spans="1:2">
      <c r="A1158">
        <f>IMDB_Movies!C3533</f>
        <v>4.7</v>
      </c>
      <c r="B1158" s="7">
        <f>IMDB_Movies!F3533</f>
        <v>66002004</v>
      </c>
    </row>
    <row r="1159" spans="1:2">
      <c r="A1159">
        <f>IMDB_Movies!C1901</f>
        <v>6.5</v>
      </c>
      <c r="B1159" s="7">
        <f>IMDB_Movies!F1901</f>
        <v>474544677</v>
      </c>
    </row>
    <row r="1160" spans="1:2">
      <c r="A1160">
        <f>IMDB_Movies!C2674</f>
        <v>6</v>
      </c>
      <c r="B1160" s="7">
        <f>IMDB_Movies!F2674</f>
        <v>108662</v>
      </c>
    </row>
    <row r="1161" spans="1:2">
      <c r="A1161">
        <f>IMDB_Movies!C2765</f>
        <v>5.9</v>
      </c>
      <c r="B1161" s="7">
        <f>IMDB_Movies!F2765</f>
        <v>25584685</v>
      </c>
    </row>
    <row r="1162" spans="1:2">
      <c r="A1162">
        <f>IMDB_Movies!C1756</f>
        <v>6.6</v>
      </c>
      <c r="B1162" s="7">
        <f>IMDB_Movies!F1756</f>
        <v>136448821</v>
      </c>
    </row>
    <row r="1163" spans="1:2">
      <c r="A1163">
        <f>IMDB_Movies!C3410</f>
        <v>5.0999999999999996</v>
      </c>
      <c r="B1163" s="7">
        <f>IMDB_Movies!F3410</f>
        <v>16027866</v>
      </c>
    </row>
    <row r="1164" spans="1:2">
      <c r="A1164">
        <f>IMDB_Movies!C3279</f>
        <v>5.3</v>
      </c>
      <c r="B1164" s="7">
        <f>IMDB_Movies!F3279</f>
        <v>25077977</v>
      </c>
    </row>
    <row r="1165" spans="1:2">
      <c r="A1165">
        <f>IMDB_Movies!C2937</f>
        <v>5.8</v>
      </c>
      <c r="B1165" s="7">
        <f>IMDB_Movies!F2937</f>
        <v>34964818</v>
      </c>
    </row>
    <row r="1166" spans="1:2">
      <c r="A1166">
        <f>IMDB_Movies!C2954</f>
        <v>5.7</v>
      </c>
      <c r="B1166" s="7">
        <f>IMDB_Movies!F2954</f>
        <v>56398162</v>
      </c>
    </row>
    <row r="1167" spans="1:2">
      <c r="A1167">
        <f>IMDB_Movies!C3528</f>
        <v>4.8</v>
      </c>
      <c r="B1167" s="7">
        <f>IMDB_Movies!F3528</f>
        <v>19781879</v>
      </c>
    </row>
    <row r="1168" spans="1:2">
      <c r="A1168">
        <f>IMDB_Movies!C3018</f>
        <v>5.7</v>
      </c>
      <c r="B1168" s="7">
        <f>IMDB_Movies!F3018</f>
        <v>9483821</v>
      </c>
    </row>
    <row r="1169" spans="1:2">
      <c r="A1169">
        <f>IMDB_Movies!C2226</f>
        <v>6.3</v>
      </c>
      <c r="B1169" s="7">
        <f>IMDB_Movies!F2226</f>
        <v>41382841</v>
      </c>
    </row>
    <row r="1170" spans="1:2">
      <c r="A1170">
        <f>IMDB_Movies!C3743</f>
        <v>2.8</v>
      </c>
      <c r="B1170" s="7">
        <f>IMDB_Movies!F3743</f>
        <v>1646664</v>
      </c>
    </row>
    <row r="1171" spans="1:2">
      <c r="A1171">
        <f>IMDB_Movies!C2445</f>
        <v>6.2</v>
      </c>
      <c r="B1171" s="7">
        <f>IMDB_Movies!F2445</f>
        <v>10070000</v>
      </c>
    </row>
    <row r="1172" spans="1:2">
      <c r="A1172">
        <f>IMDB_Movies!C3015</f>
        <v>5.7</v>
      </c>
      <c r="B1172" s="7">
        <f>IMDB_Movies!F3015</f>
        <v>29136626</v>
      </c>
    </row>
    <row r="1173" spans="1:2">
      <c r="A1173">
        <f>IMDB_Movies!C1738</f>
        <v>6.6</v>
      </c>
      <c r="B1173" s="7">
        <f>IMDB_Movies!F1738</f>
        <v>205399422</v>
      </c>
    </row>
    <row r="1174" spans="1:2">
      <c r="A1174">
        <f>IMDB_Movies!C1874</f>
        <v>6.6</v>
      </c>
      <c r="B1174" s="7">
        <f>IMDB_Movies!F1874</f>
        <v>71148699</v>
      </c>
    </row>
    <row r="1175" spans="1:2">
      <c r="A1175">
        <f>IMDB_Movies!C3176</f>
        <v>5.5</v>
      </c>
      <c r="B1175" s="7">
        <f>IMDB_Movies!F3176</f>
        <v>8326035</v>
      </c>
    </row>
    <row r="1176" spans="1:2">
      <c r="A1176">
        <f>IMDB_Movies!C3112</f>
        <v>5.6</v>
      </c>
      <c r="B1176" s="7">
        <f>IMDB_Movies!F3112</f>
        <v>11000000</v>
      </c>
    </row>
    <row r="1177" spans="1:2">
      <c r="A1177">
        <f>IMDB_Movies!C3009</f>
        <v>5.7</v>
      </c>
      <c r="B1177" s="7">
        <f>IMDB_Movies!F3009</f>
        <v>73209340</v>
      </c>
    </row>
    <row r="1178" spans="1:2">
      <c r="A1178">
        <f>IMDB_Movies!C3173</f>
        <v>5.5</v>
      </c>
      <c r="B1178" s="7">
        <f>IMDB_Movies!F3173</f>
        <v>11900000</v>
      </c>
    </row>
    <row r="1179" spans="1:2">
      <c r="A1179">
        <f>IMDB_Movies!C3303</f>
        <v>5.3</v>
      </c>
      <c r="B1179" s="7">
        <f>IMDB_Movies!F3303</f>
        <v>14252830</v>
      </c>
    </row>
    <row r="1180" spans="1:2">
      <c r="A1180">
        <f>IMDB_Movies!C3171</f>
        <v>5.5</v>
      </c>
      <c r="B1180" s="7">
        <f>IMDB_Movies!F3171</f>
        <v>22770864</v>
      </c>
    </row>
    <row r="1181" spans="1:2">
      <c r="A1181">
        <f>IMDB_Movies!C3301</f>
        <v>5.3</v>
      </c>
      <c r="B1181" s="7">
        <f>IMDB_Movies!F3301</f>
        <v>4814244</v>
      </c>
    </row>
    <row r="1182" spans="1:2">
      <c r="A1182">
        <f>IMDB_Movies!C2258</f>
        <v>6.3</v>
      </c>
      <c r="B1182" s="7">
        <f>IMDB_Movies!F2258</f>
        <v>10269307</v>
      </c>
    </row>
    <row r="1183" spans="1:2">
      <c r="A1183">
        <f>IMDB_Movies!C3707</f>
        <v>3.6</v>
      </c>
      <c r="B1183" s="7">
        <f>IMDB_Movies!F3707</f>
        <v>163591</v>
      </c>
    </row>
    <row r="1184" spans="1:2">
      <c r="A1184">
        <f>IMDB_Movies!C3001</f>
        <v>5.7</v>
      </c>
      <c r="B1184" s="7">
        <f>IMDB_Movies!F3001</f>
        <v>30199105</v>
      </c>
    </row>
    <row r="1185" spans="1:2">
      <c r="A1185">
        <f>IMDB_Movies!C3110</f>
        <v>5.6</v>
      </c>
      <c r="B1185" s="7">
        <f>IMDB_Movies!F3110</f>
        <v>8460990</v>
      </c>
    </row>
    <row r="1186" spans="1:2">
      <c r="A1186">
        <f>IMDB_Movies!C2734</f>
        <v>5.9</v>
      </c>
      <c r="B1186" s="7">
        <f>IMDB_Movies!F2734</f>
        <v>60033780</v>
      </c>
    </row>
    <row r="1187" spans="1:2">
      <c r="A1187">
        <f>IMDB_Movies!C3711</f>
        <v>3.5</v>
      </c>
      <c r="B1187" s="7">
        <f>IMDB_Movies!F3711</f>
        <v>40066497</v>
      </c>
    </row>
    <row r="1188" spans="1:2">
      <c r="A1188">
        <f>IMDB_Movies!C1860</f>
        <v>6.6</v>
      </c>
      <c r="B1188" s="7">
        <f>IMDB_Movies!F1860</f>
        <v>4839383</v>
      </c>
    </row>
    <row r="1189" spans="1:2">
      <c r="A1189">
        <f>IMDB_Movies!C3481</f>
        <v>4.9000000000000004</v>
      </c>
      <c r="B1189" s="7">
        <f>IMDB_Movies!F3481</f>
        <v>21426805</v>
      </c>
    </row>
    <row r="1190" spans="1:2">
      <c r="A1190">
        <f>IMDB_Movies!C2724</f>
        <v>5.9</v>
      </c>
      <c r="B1190" s="7">
        <f>IMDB_Movies!F2724</f>
        <v>63270259</v>
      </c>
    </row>
    <row r="1191" spans="1:2">
      <c r="A1191">
        <f>IMDB_Movies!C2325</f>
        <v>6.3</v>
      </c>
      <c r="B1191" s="7">
        <f>IMDB_Movies!F2325</f>
        <v>37754208</v>
      </c>
    </row>
    <row r="1192" spans="1:2">
      <c r="A1192">
        <f>IMDB_Movies!C3269</f>
        <v>5.3</v>
      </c>
      <c r="B1192" s="7">
        <f>IMDB_Movies!F3269</f>
        <v>15369573</v>
      </c>
    </row>
    <row r="1193" spans="1:2">
      <c r="A1193">
        <f>IMDB_Movies!C1432</f>
        <v>6.8</v>
      </c>
      <c r="B1193" s="7">
        <f>IMDB_Movies!F1432</f>
        <v>63071133</v>
      </c>
    </row>
    <row r="1194" spans="1:2">
      <c r="A1194">
        <f>IMDB_Movies!C2847</f>
        <v>5.8</v>
      </c>
      <c r="B1194" s="7">
        <f>IMDB_Movies!F2847</f>
        <v>118683135</v>
      </c>
    </row>
    <row r="1195" spans="1:2">
      <c r="A1195">
        <f>IMDB_Movies!C3288</f>
        <v>5.3</v>
      </c>
      <c r="B1195" s="7">
        <f>IMDB_Movies!F3288</f>
        <v>2557668</v>
      </c>
    </row>
    <row r="1196" spans="1:2">
      <c r="A1196">
        <f>IMDB_Movies!C2307</f>
        <v>6.3</v>
      </c>
      <c r="B1196" s="7">
        <f>IMDB_Movies!F2307</f>
        <v>16831505</v>
      </c>
    </row>
    <row r="1197" spans="1:2">
      <c r="A1197">
        <f>IMDB_Movies!C1598</f>
        <v>6.7</v>
      </c>
      <c r="B1197" s="7">
        <f>IMDB_Movies!F1598</f>
        <v>32230907</v>
      </c>
    </row>
    <row r="1198" spans="1:2">
      <c r="A1198">
        <f>IMDB_Movies!C3648</f>
        <v>4.2</v>
      </c>
      <c r="B1198" s="7">
        <f>IMDB_Movies!F3648</f>
        <v>6768055</v>
      </c>
    </row>
    <row r="1199" spans="1:2">
      <c r="A1199">
        <f>IMDB_Movies!C2205</f>
        <v>6.3</v>
      </c>
      <c r="B1199" s="7">
        <f>IMDB_Movies!F2205</f>
        <v>352358779</v>
      </c>
    </row>
    <row r="1200" spans="1:2">
      <c r="A1200">
        <f>IMDB_Movies!C2889</f>
        <v>5.8</v>
      </c>
      <c r="B1200" s="7">
        <f>IMDB_Movies!F2889</f>
        <v>37101011</v>
      </c>
    </row>
    <row r="1201" spans="1:2">
      <c r="A1201">
        <f>IMDB_Movies!C1351</f>
        <v>6.9</v>
      </c>
      <c r="B1201" s="7">
        <f>IMDB_Movies!F1351</f>
        <v>14060950</v>
      </c>
    </row>
    <row r="1202" spans="1:2">
      <c r="A1202">
        <f>IMDB_Movies!C1423</f>
        <v>6.8</v>
      </c>
      <c r="B1202" s="7">
        <f>IMDB_Movies!F1423</f>
        <v>158348400</v>
      </c>
    </row>
    <row r="1203" spans="1:2">
      <c r="A1203">
        <f>IMDB_Movies!C2979</f>
        <v>5.7</v>
      </c>
      <c r="B1203" s="7">
        <f>IMDB_Movies!F2979</f>
        <v>952620</v>
      </c>
    </row>
    <row r="1204" spans="1:2">
      <c r="A1204">
        <f>IMDB_Movies!C1421</f>
        <v>6.8</v>
      </c>
      <c r="B1204" s="7">
        <f>IMDB_Movies!F1421</f>
        <v>169076745</v>
      </c>
    </row>
    <row r="1205" spans="1:2">
      <c r="A1205">
        <f>IMDB_Movies!C2834</f>
        <v>5.9</v>
      </c>
      <c r="B1205" s="7">
        <f>IMDB_Movies!F2834</f>
        <v>38509342</v>
      </c>
    </row>
    <row r="1206" spans="1:2">
      <c r="A1206">
        <f>IMDB_Movies!C3150</f>
        <v>5.5</v>
      </c>
      <c r="B1206" s="7">
        <f>IMDB_Movies!F3150</f>
        <v>40542</v>
      </c>
    </row>
    <row r="1207" spans="1:2">
      <c r="A1207">
        <f>IMDB_Movies!C2370</f>
        <v>6.2</v>
      </c>
      <c r="B1207" s="7">
        <f>IMDB_Movies!F2370</f>
        <v>31155435</v>
      </c>
    </row>
    <row r="1208" spans="1:2">
      <c r="A1208">
        <f>IMDB_Movies!C3280</f>
        <v>5.3</v>
      </c>
      <c r="B1208" s="7">
        <f>IMDB_Movies!F3280</f>
        <v>20627372</v>
      </c>
    </row>
    <row r="1209" spans="1:2">
      <c r="A1209">
        <f>IMDB_Movies!C2520</f>
        <v>6.1</v>
      </c>
      <c r="B1209" s="7">
        <f>IMDB_Movies!F2520</f>
        <v>31585300</v>
      </c>
    </row>
    <row r="1210" spans="1:2">
      <c r="A1210">
        <f>IMDB_Movies!C1461</f>
        <v>6.8</v>
      </c>
      <c r="B1210" s="7">
        <f>IMDB_Movies!F1461</f>
        <v>69304264</v>
      </c>
    </row>
    <row r="1211" spans="1:2">
      <c r="A1211">
        <f>IMDB_Movies!C1549</f>
        <v>6.8</v>
      </c>
      <c r="B1211" s="7">
        <f>IMDB_Movies!F1549</f>
        <v>19719930</v>
      </c>
    </row>
    <row r="1212" spans="1:2">
      <c r="A1212">
        <f>IMDB_Movies!C1458</f>
        <v>6.8</v>
      </c>
      <c r="B1212" s="7">
        <f>IMDB_Movies!F1458</f>
        <v>42652003</v>
      </c>
    </row>
    <row r="1213" spans="1:2">
      <c r="A1213">
        <f>IMDB_Movies!C2481</f>
        <v>6.1</v>
      </c>
      <c r="B1213" s="7">
        <f>IMDB_Movies!F2481</f>
        <v>113709992</v>
      </c>
    </row>
    <row r="1214" spans="1:2">
      <c r="A1214">
        <f>IMDB_Movies!C1816</f>
        <v>6.6</v>
      </c>
      <c r="B1214" s="7">
        <f>IMDB_Movies!F1816</f>
        <v>12667</v>
      </c>
    </row>
    <row r="1215" spans="1:2">
      <c r="A1215">
        <f>IMDB_Movies!C2699</f>
        <v>6</v>
      </c>
      <c r="B1215" s="7">
        <f>IMDB_Movies!F2699</f>
        <v>21283440</v>
      </c>
    </row>
    <row r="1216" spans="1:2">
      <c r="A1216">
        <f>IMDB_Movies!C1582</f>
        <v>6.7</v>
      </c>
      <c r="B1216" s="7">
        <f>IMDB_Movies!F1582</f>
        <v>92115211</v>
      </c>
    </row>
    <row r="1217" spans="1:2">
      <c r="A1217">
        <f>IMDB_Movies!C3599</f>
        <v>4.5</v>
      </c>
      <c r="B1217" s="7">
        <f>IMDB_Movies!F3599</f>
        <v>4835968</v>
      </c>
    </row>
    <row r="1218" spans="1:2">
      <c r="A1218">
        <f>IMDB_Movies!C1376</f>
        <v>6.9</v>
      </c>
      <c r="B1218" s="7">
        <f>IMDB_Movies!F1376</f>
        <v>371897</v>
      </c>
    </row>
    <row r="1219" spans="1:2">
      <c r="A1219">
        <f>IMDB_Movies!C3177</f>
        <v>5.5</v>
      </c>
      <c r="B1219" s="7">
        <f>IMDB_Movies!F3177</f>
        <v>10268846</v>
      </c>
    </row>
    <row r="1220" spans="1:2">
      <c r="A1220">
        <f>IMDB_Movies!C1731</f>
        <v>6.7</v>
      </c>
      <c r="B1220" s="7">
        <f>IMDB_Movies!F1731</f>
        <v>61656849</v>
      </c>
    </row>
    <row r="1221" spans="1:2">
      <c r="A1221">
        <f>IMDB_Movies!C1729</f>
        <v>6.7</v>
      </c>
      <c r="B1221" s="7">
        <f>IMDB_Movies!F1729</f>
        <v>47592825</v>
      </c>
    </row>
    <row r="1222" spans="1:2">
      <c r="A1222">
        <f>IMDB_Movies!C3142</f>
        <v>5.5</v>
      </c>
      <c r="B1222" s="7">
        <f>IMDB_Movies!F3142</f>
        <v>15180000</v>
      </c>
    </row>
    <row r="1223" spans="1:2">
      <c r="A1223">
        <f>IMDB_Movies!C3746</f>
        <v>2.7</v>
      </c>
      <c r="B1223" s="7">
        <f>IMDB_Movies!F3746</f>
        <v>3713002</v>
      </c>
    </row>
    <row r="1224" spans="1:2">
      <c r="A1224">
        <f>IMDB_Movies!C2430</f>
        <v>6.2</v>
      </c>
      <c r="B1224" s="7">
        <f>IMDB_Movies!F2430</f>
        <v>883887</v>
      </c>
    </row>
    <row r="1225" spans="1:2">
      <c r="A1225">
        <f>IMDB_Movies!C1338</f>
        <v>6.9</v>
      </c>
      <c r="B1225" s="7">
        <f>IMDB_Movies!F1338</f>
        <v>30059386</v>
      </c>
    </row>
    <row r="1226" spans="1:2">
      <c r="A1226">
        <f>IMDB_Movies!C3469</f>
        <v>4.9000000000000004</v>
      </c>
      <c r="B1226" s="7">
        <f>IMDB_Movies!F3469</f>
        <v>60000000</v>
      </c>
    </row>
    <row r="1227" spans="1:2">
      <c r="A1227">
        <f>IMDB_Movies!C1662</f>
        <v>6.7</v>
      </c>
      <c r="B1227" s="7">
        <f>IMDB_Movies!F1662</f>
        <v>3588432</v>
      </c>
    </row>
    <row r="1228" spans="1:2">
      <c r="A1228">
        <f>IMDB_Movies!C3597</f>
        <v>4.5</v>
      </c>
      <c r="B1228" s="7">
        <f>IMDB_Movies!F3597</f>
        <v>22723</v>
      </c>
    </row>
    <row r="1229" spans="1:2">
      <c r="A1229">
        <f>IMDB_Movies!C2665</f>
        <v>6</v>
      </c>
      <c r="B1229" s="7">
        <f>IMDB_Movies!F2665</f>
        <v>5100000</v>
      </c>
    </row>
    <row r="1230" spans="1:2">
      <c r="A1230">
        <f>IMDB_Movies!C3380</f>
        <v>5.0999999999999996</v>
      </c>
      <c r="B1230" s="7">
        <f>IMDB_Movies!F3380</f>
        <v>93815117</v>
      </c>
    </row>
    <row r="1231" spans="1:2">
      <c r="A1231">
        <f>IMDB_Movies!C2992</f>
        <v>5.7</v>
      </c>
      <c r="B1231" s="7">
        <f>IMDB_Movies!F2992</f>
        <v>32853640</v>
      </c>
    </row>
    <row r="1232" spans="1:2">
      <c r="A1232">
        <f>IMDB_Movies!C2856</f>
        <v>5.8</v>
      </c>
      <c r="B1232" s="7">
        <f>IMDB_Movies!F2856</f>
        <v>54098051</v>
      </c>
    </row>
    <row r="1233" spans="1:2">
      <c r="A1233">
        <f>IMDB_Movies!C1525</f>
        <v>6.8</v>
      </c>
      <c r="B1233" s="7">
        <f>IMDB_Movies!F1525</f>
        <v>3169424</v>
      </c>
    </row>
    <row r="1234" spans="1:2">
      <c r="A1234">
        <f>IMDB_Movies!C2324</f>
        <v>6.3</v>
      </c>
      <c r="B1234" s="7">
        <f>IMDB_Movies!F2324</f>
        <v>28328132</v>
      </c>
    </row>
    <row r="1235" spans="1:2">
      <c r="A1235">
        <f>IMDB_Movies!C2785</f>
        <v>5.9</v>
      </c>
      <c r="B1235" s="7">
        <f>IMDB_Movies!F2785</f>
        <v>64359</v>
      </c>
    </row>
    <row r="1236" spans="1:2">
      <c r="A1236">
        <f>IMDB_Movies!C2989</f>
        <v>5.7</v>
      </c>
      <c r="B1236" s="7">
        <f>IMDB_Movies!F2989</f>
        <v>132122995</v>
      </c>
    </row>
    <row r="1237" spans="1:2">
      <c r="A1237">
        <f>IMDB_Movies!C2093</f>
        <v>6.4</v>
      </c>
      <c r="B1237" s="7">
        <f>IMDB_Movies!F2093</f>
        <v>31990064</v>
      </c>
    </row>
    <row r="1238" spans="1:2">
      <c r="A1238">
        <f>IMDB_Movies!C2223</f>
        <v>6.3</v>
      </c>
      <c r="B1238" s="7">
        <f>IMDB_Movies!F2223</f>
        <v>62700000</v>
      </c>
    </row>
    <row r="1239" spans="1:2">
      <c r="A1239">
        <f>IMDB_Movies!C3289</f>
        <v>5.3</v>
      </c>
      <c r="B1239" s="7">
        <f>IMDB_Movies!F3289</f>
        <v>536767</v>
      </c>
    </row>
    <row r="1240" spans="1:2">
      <c r="A1240">
        <f>IMDB_Movies!C2896</f>
        <v>5.8</v>
      </c>
      <c r="B1240" s="7">
        <f>IMDB_Movies!F2896</f>
        <v>15712072</v>
      </c>
    </row>
    <row r="1241" spans="1:2">
      <c r="A1241">
        <f>IMDB_Movies!C2651</f>
        <v>6</v>
      </c>
      <c r="B1241" s="7">
        <f>IMDB_Movies!F2651</f>
        <v>70236496</v>
      </c>
    </row>
    <row r="1242" spans="1:2">
      <c r="A1242">
        <f>IMDB_Movies!C2774</f>
        <v>5.9</v>
      </c>
      <c r="B1242" s="7">
        <f>IMDB_Movies!F2774</f>
        <v>3500000</v>
      </c>
    </row>
    <row r="1243" spans="1:2">
      <c r="A1243">
        <f>IMDB_Movies!C1761</f>
        <v>6.6</v>
      </c>
      <c r="B1243" s="7">
        <f>IMDB_Movies!F1761</f>
        <v>67900000</v>
      </c>
    </row>
    <row r="1244" spans="1:2">
      <c r="A1244">
        <f>IMDB_Movies!C2296</f>
        <v>6.3</v>
      </c>
      <c r="B1244" s="7">
        <f>IMDB_Movies!F2296</f>
        <v>131617</v>
      </c>
    </row>
    <row r="1245" spans="1:2">
      <c r="A1245">
        <f>IMDB_Movies!C1380</f>
        <v>6.9</v>
      </c>
      <c r="B1245" s="7">
        <f>IMDB_Movies!F1380</f>
        <v>2268296</v>
      </c>
    </row>
    <row r="1246" spans="1:2">
      <c r="A1246">
        <f>IMDB_Movies!C1757</f>
        <v>6.6</v>
      </c>
      <c r="B1246" s="7">
        <f>IMDB_Movies!F1757</f>
        <v>155370362</v>
      </c>
    </row>
    <row r="1247" spans="1:2">
      <c r="A1247">
        <f>IMDB_Movies!C1487</f>
        <v>6.8</v>
      </c>
      <c r="B1247" s="7">
        <f>IMDB_Movies!F1487</f>
        <v>11883495</v>
      </c>
    </row>
    <row r="1248" spans="1:2">
      <c r="A1248">
        <f>IMDB_Movies!C1593</f>
        <v>6.7</v>
      </c>
      <c r="B1248" s="7">
        <f>IMDB_Movies!F1593</f>
        <v>57262492</v>
      </c>
    </row>
    <row r="1249" spans="1:2">
      <c r="A1249">
        <f>IMDB_Movies!C1610</f>
        <v>6.7</v>
      </c>
      <c r="B1249" s="7">
        <f>IMDB_Movies!F1610</f>
        <v>149234747</v>
      </c>
    </row>
    <row r="1250" spans="1:2">
      <c r="A1250">
        <f>IMDB_Movies!C1825</f>
        <v>6.6</v>
      </c>
      <c r="B1250" s="7">
        <f>IMDB_Movies!F1825</f>
        <v>36830</v>
      </c>
    </row>
    <row r="1251" spans="1:2">
      <c r="A1251">
        <f>IMDB_Movies!C2639</f>
        <v>6</v>
      </c>
      <c r="B1251" s="7">
        <f>IMDB_Movies!F2639</f>
        <v>35537564</v>
      </c>
    </row>
    <row r="1252" spans="1:2">
      <c r="A1252">
        <f>IMDB_Movies!C2449</f>
        <v>6.2</v>
      </c>
      <c r="B1252" s="7">
        <f>IMDB_Movies!F2449</f>
        <v>317125</v>
      </c>
    </row>
    <row r="1253" spans="1:2">
      <c r="A1253">
        <f>IMDB_Movies!C2279</f>
        <v>6.3</v>
      </c>
      <c r="B1253" s="7">
        <f>IMDB_Movies!F2279</f>
        <v>185577</v>
      </c>
    </row>
    <row r="1254" spans="1:2">
      <c r="A1254">
        <f>IMDB_Movies!C3118</f>
        <v>5.5</v>
      </c>
      <c r="B1254" s="7">
        <f>IMDB_Movies!F3118</f>
        <v>152149590</v>
      </c>
    </row>
    <row r="1255" spans="1:2">
      <c r="A1255">
        <f>IMDB_Movies!C2820</f>
        <v>5.9</v>
      </c>
      <c r="B1255" s="7">
        <f>IMDB_Movies!F2820</f>
        <v>28133159</v>
      </c>
    </row>
    <row r="1256" spans="1:2">
      <c r="A1256">
        <f>IMDB_Movies!C1370</f>
        <v>6.9</v>
      </c>
      <c r="B1256" s="7">
        <f>IMDB_Movies!F1370</f>
        <v>13034417</v>
      </c>
    </row>
    <row r="1257" spans="1:2">
      <c r="A1257">
        <f>IMDB_Movies!C2753</f>
        <v>5.9</v>
      </c>
      <c r="B1257" s="7">
        <f>IMDB_Movies!F2753</f>
        <v>12985267</v>
      </c>
    </row>
    <row r="1258" spans="1:2">
      <c r="A1258">
        <f>IMDB_Movies!C1545</f>
        <v>6.8</v>
      </c>
      <c r="B1258" s="7">
        <f>IMDB_Movies!F1545</f>
        <v>10326062</v>
      </c>
    </row>
    <row r="1259" spans="1:2">
      <c r="A1259">
        <f>IMDB_Movies!C2268</f>
        <v>6.3</v>
      </c>
      <c r="B1259" s="7">
        <f>IMDB_Movies!F2268</f>
        <v>18195</v>
      </c>
    </row>
    <row r="1260" spans="1:2">
      <c r="A1260">
        <f>IMDB_Movies!C3113</f>
        <v>5.6</v>
      </c>
      <c r="B1260" s="7">
        <f>IMDB_Movies!F3113</f>
        <v>33592415</v>
      </c>
    </row>
    <row r="1261" spans="1:2">
      <c r="A1261">
        <f>IMDB_Movies!C3567</f>
        <v>4.5999999999999996</v>
      </c>
      <c r="B1261" s="7">
        <f>IMDB_Movies!F3567</f>
        <v>15361537</v>
      </c>
    </row>
    <row r="1262" spans="1:2">
      <c r="A1262">
        <f>IMDB_Movies!C1868</f>
        <v>6.6</v>
      </c>
      <c r="B1262" s="7">
        <f>IMDB_Movies!F1868</f>
        <v>65948711</v>
      </c>
    </row>
    <row r="1263" spans="1:2">
      <c r="A1263">
        <f>IMDB_Movies!C1496</f>
        <v>6.8</v>
      </c>
      <c r="B1263" s="7">
        <f>IMDB_Movies!F1496</f>
        <v>906666</v>
      </c>
    </row>
    <row r="1264" spans="1:2">
      <c r="A1264">
        <f>IMDB_Movies!C1377</f>
        <v>6.9</v>
      </c>
      <c r="B1264" s="7">
        <f>IMDB_Movies!F1377</f>
        <v>19959</v>
      </c>
    </row>
    <row r="1265" spans="1:2">
      <c r="A1265">
        <f>IMDB_Movies!C3111</f>
        <v>5.6</v>
      </c>
      <c r="B1265" s="7">
        <f>IMDB_Movies!F3111</f>
        <v>116593191</v>
      </c>
    </row>
    <row r="1266" spans="1:2">
      <c r="A1266">
        <f>IMDB_Movies!C1382</f>
        <v>6.9</v>
      </c>
      <c r="B1266" s="7">
        <f>IMDB_Movies!F1382</f>
        <v>8378141</v>
      </c>
    </row>
    <row r="1267" spans="1:2">
      <c r="A1267">
        <f>IMDB_Movies!C2869</f>
        <v>5.8</v>
      </c>
      <c r="B1267" s="7">
        <f>IMDB_Movies!F2869</f>
        <v>83552429</v>
      </c>
    </row>
    <row r="1268" spans="1:2">
      <c r="A1268">
        <f>IMDB_Movies!C2254</f>
        <v>6.3</v>
      </c>
      <c r="B1268" s="7">
        <f>IMDB_Movies!F2254</f>
        <v>68208190</v>
      </c>
    </row>
    <row r="1269" spans="1:2">
      <c r="A1269">
        <f>IMDB_Movies!C1445</f>
        <v>6.8</v>
      </c>
      <c r="B1269" s="7">
        <f>IMDB_Movies!F1445</f>
        <v>50461335</v>
      </c>
    </row>
    <row r="1270" spans="1:2">
      <c r="A1270">
        <f>IMDB_Movies!C2803</f>
        <v>5.9</v>
      </c>
      <c r="B1270" s="7">
        <f>IMDB_Movies!F2803</f>
        <v>20981633</v>
      </c>
    </row>
    <row r="1271" spans="1:2">
      <c r="A1271">
        <f>IMDB_Movies!C2251</f>
        <v>6.3</v>
      </c>
      <c r="B1271" s="7">
        <f>IMDB_Movies!F2251</f>
        <v>54997476</v>
      </c>
    </row>
    <row r="1272" spans="1:2">
      <c r="A1272">
        <f>IMDB_Movies!C2918</f>
        <v>5.8</v>
      </c>
      <c r="B1272" s="7">
        <f>IMDB_Movies!F2918</f>
        <v>14448589</v>
      </c>
    </row>
    <row r="1273" spans="1:2">
      <c r="A1273">
        <f>IMDB_Movies!C3273</f>
        <v>5.3</v>
      </c>
      <c r="B1273" s="7">
        <f>IMDB_Movies!F3273</f>
        <v>43792641</v>
      </c>
    </row>
    <row r="1274" spans="1:2">
      <c r="A1274">
        <f>IMDB_Movies!C2247</f>
        <v>6.3</v>
      </c>
      <c r="B1274" s="7">
        <f>IMDB_Movies!F2247</f>
        <v>32553210</v>
      </c>
    </row>
    <row r="1275" spans="1:2">
      <c r="A1275">
        <f>IMDB_Movies!C3589</f>
        <v>4.5</v>
      </c>
      <c r="B1275" s="7">
        <f>IMDB_Movies!F3589</f>
        <v>13571817</v>
      </c>
    </row>
    <row r="1276" spans="1:2">
      <c r="A1276">
        <f>IMDB_Movies!C1416</f>
        <v>6.9</v>
      </c>
      <c r="B1276" s="7">
        <f>IMDB_Movies!F1416</f>
        <v>206400</v>
      </c>
    </row>
    <row r="1277" spans="1:2">
      <c r="A1277">
        <f>IMDB_Movies!C3248</f>
        <v>5.4</v>
      </c>
      <c r="B1277" s="7">
        <f>IMDB_Movies!F3248</f>
        <v>42345531</v>
      </c>
    </row>
    <row r="1278" spans="1:2">
      <c r="A1278">
        <f>IMDB_Movies!C1796</f>
        <v>6.6</v>
      </c>
      <c r="B1278" s="7">
        <f>IMDB_Movies!F1796</f>
        <v>45802315</v>
      </c>
    </row>
    <row r="1279" spans="1:2">
      <c r="A1279">
        <f>IMDB_Movies!C3396</f>
        <v>5.0999999999999996</v>
      </c>
      <c r="B1279" s="7">
        <f>IMDB_Movies!F3396</f>
        <v>35688</v>
      </c>
    </row>
    <row r="1280" spans="1:2">
      <c r="A1280">
        <f>IMDB_Movies!C2602</f>
        <v>6.1</v>
      </c>
      <c r="B1280" s="7">
        <f>IMDB_Movies!F2602</f>
        <v>42194060</v>
      </c>
    </row>
    <row r="1281" spans="1:2">
      <c r="A1281">
        <f>IMDB_Movies!C1786</f>
        <v>6.6</v>
      </c>
      <c r="B1281" s="7">
        <f>IMDB_Movies!F1786</f>
        <v>34290142</v>
      </c>
    </row>
    <row r="1282" spans="1:2">
      <c r="A1282">
        <f>IMDB_Movies!C1523</f>
        <v>6.8</v>
      </c>
      <c r="B1282" s="7">
        <f>IMDB_Movies!F1523</f>
        <v>298110</v>
      </c>
    </row>
    <row r="1283" spans="1:2">
      <c r="A1283">
        <f>IMDB_Movies!C2991</f>
        <v>5.7</v>
      </c>
      <c r="B1283" s="7">
        <f>IMDB_Movies!F2991</f>
        <v>33927476</v>
      </c>
    </row>
    <row r="1284" spans="1:2">
      <c r="A1284">
        <f>IMDB_Movies!C3243</f>
        <v>5.4</v>
      </c>
      <c r="B1284" s="7">
        <f>IMDB_Movies!F3243</f>
        <v>263365</v>
      </c>
    </row>
    <row r="1285" spans="1:2">
      <c r="A1285">
        <f>IMDB_Movies!C1476</f>
        <v>6.8</v>
      </c>
      <c r="B1285" s="7">
        <f>IMDB_Movies!F1476</f>
        <v>37617947</v>
      </c>
    </row>
    <row r="1286" spans="1:2">
      <c r="A1286">
        <f>IMDB_Movies!C1305</f>
        <v>6.9</v>
      </c>
      <c r="B1286" s="7">
        <f>IMDB_Movies!F1305</f>
        <v>44540956</v>
      </c>
    </row>
    <row r="1287" spans="1:2">
      <c r="A1287">
        <f>IMDB_Movies!C3157</f>
        <v>5.5</v>
      </c>
      <c r="B1287" s="7">
        <f>IMDB_Movies!F3157</f>
        <v>24048000</v>
      </c>
    </row>
    <row r="1288" spans="1:2">
      <c r="A1288">
        <f>IMDB_Movies!C2595</f>
        <v>6.1</v>
      </c>
      <c r="B1288" s="7">
        <f>IMDB_Movies!F2595</f>
        <v>17305211</v>
      </c>
    </row>
    <row r="1289" spans="1:2">
      <c r="A1289">
        <f>IMDB_Movies!C1471</f>
        <v>6.8</v>
      </c>
      <c r="B1289" s="7">
        <f>IMDB_Movies!F1471</f>
        <v>11806119</v>
      </c>
    </row>
    <row r="1290" spans="1:2">
      <c r="A1290">
        <f>IMDB_Movies!C2471</f>
        <v>6.2</v>
      </c>
      <c r="B1290" s="7">
        <f>IMDB_Movies!F2471</f>
        <v>16991902</v>
      </c>
    </row>
    <row r="1291" spans="1:2">
      <c r="A1291">
        <f>IMDB_Movies!C1542</f>
        <v>6.8</v>
      </c>
      <c r="B1291" s="7">
        <f>IMDB_Movies!F1542</f>
        <v>7496522</v>
      </c>
    </row>
    <row r="1292" spans="1:2">
      <c r="A1292">
        <f>IMDB_Movies!C3362</f>
        <v>5.2</v>
      </c>
      <c r="B1292" s="7">
        <f>IMDB_Movies!F3362</f>
        <v>20047715</v>
      </c>
    </row>
    <row r="1293" spans="1:2">
      <c r="A1293">
        <f>IMDB_Movies!C2589</f>
        <v>6.1</v>
      </c>
      <c r="B1293" s="7">
        <f>IMDB_Movies!F2589</f>
        <v>155111815</v>
      </c>
    </row>
    <row r="1294" spans="1:2">
      <c r="A1294">
        <f>IMDB_Movies!C2588</f>
        <v>6.1</v>
      </c>
      <c r="B1294" s="7">
        <f>IMDB_Movies!F2588</f>
        <v>214966</v>
      </c>
    </row>
    <row r="1295" spans="1:2">
      <c r="A1295">
        <f>IMDB_Movies!C3586</f>
        <v>4.5</v>
      </c>
      <c r="B1295" s="7">
        <f>IMDB_Movies!F3586</f>
        <v>14114488</v>
      </c>
    </row>
    <row r="1296" spans="1:2">
      <c r="A1296">
        <f>IMDB_Movies!C3241</f>
        <v>5.4</v>
      </c>
      <c r="B1296" s="7">
        <f>IMDB_Movies!F3241</f>
        <v>8427204</v>
      </c>
    </row>
    <row r="1297" spans="1:2">
      <c r="A1297">
        <f>IMDB_Movies!C1424</f>
        <v>6.8</v>
      </c>
      <c r="B1297" s="7">
        <f>IMDB_Movies!F1424</f>
        <v>125014030</v>
      </c>
    </row>
    <row r="1298" spans="1:2">
      <c r="A1298">
        <f>IMDB_Movies!C2462</f>
        <v>6.2</v>
      </c>
      <c r="B1298" s="7">
        <f>IMDB_Movies!F2462</f>
        <v>763044</v>
      </c>
    </row>
    <row r="1299" spans="1:2">
      <c r="A1299">
        <f>IMDB_Movies!C2708</f>
        <v>6</v>
      </c>
      <c r="B1299" s="7">
        <f>IMDB_Movies!F2708</f>
        <v>17593391</v>
      </c>
    </row>
    <row r="1300" spans="1:2">
      <c r="A1300">
        <f>IMDB_Movies!C1758</f>
        <v>6.6</v>
      </c>
      <c r="B1300" s="7">
        <f>IMDB_Movies!F1758</f>
        <v>57469179</v>
      </c>
    </row>
    <row r="1301" spans="1:2">
      <c r="A1301">
        <f>IMDB_Movies!C3504</f>
        <v>4.8</v>
      </c>
      <c r="B1301" s="7">
        <f>IMDB_Movies!F3504</f>
        <v>42660000</v>
      </c>
    </row>
    <row r="1302" spans="1:2">
      <c r="A1302">
        <f>IMDB_Movies!C2260</f>
        <v>6.3</v>
      </c>
      <c r="B1302" s="7">
        <f>IMDB_Movies!F2260</f>
        <v>19179969</v>
      </c>
    </row>
    <row r="1303" spans="1:2">
      <c r="A1303">
        <f>IMDB_Movies!C1752</f>
        <v>6.6</v>
      </c>
      <c r="B1303" s="7">
        <f>IMDB_Movies!F1752</f>
        <v>161317423</v>
      </c>
    </row>
    <row r="1304" spans="1:2">
      <c r="A1304">
        <f>IMDB_Movies!C3641</f>
        <v>4.2</v>
      </c>
      <c r="B1304" s="7">
        <f>IMDB_Movies!F3641</f>
        <v>22757819</v>
      </c>
    </row>
    <row r="1305" spans="1:2">
      <c r="A1305">
        <f>IMDB_Movies!C1342</f>
        <v>6.9</v>
      </c>
      <c r="B1305" s="7">
        <f>IMDB_Movies!F1342</f>
        <v>5518918</v>
      </c>
    </row>
    <row r="1306" spans="1:2">
      <c r="A1306">
        <f>IMDB_Movies!C2574</f>
        <v>6.1</v>
      </c>
      <c r="B1306" s="7">
        <f>IMDB_Movies!F2574</f>
        <v>6241697</v>
      </c>
    </row>
    <row r="1307" spans="1:2">
      <c r="A1307">
        <f>IMDB_Movies!C2032</f>
        <v>6.5</v>
      </c>
      <c r="B1307" s="7">
        <f>IMDB_Movies!F2032</f>
        <v>11854694</v>
      </c>
    </row>
    <row r="1308" spans="1:2">
      <c r="A1308">
        <f>IMDB_Movies!C2571</f>
        <v>6.1</v>
      </c>
      <c r="B1308" s="7">
        <f>IMDB_Movies!F2571</f>
        <v>14291570</v>
      </c>
    </row>
    <row r="1309" spans="1:2">
      <c r="A1309">
        <f>IMDB_Movies!C2880</f>
        <v>5.8</v>
      </c>
      <c r="B1309" s="7">
        <f>IMDB_Movies!F2880</f>
        <v>3447339</v>
      </c>
    </row>
    <row r="1310" spans="1:2">
      <c r="A1310">
        <f>IMDB_Movies!C1378</f>
        <v>6.9</v>
      </c>
      <c r="B1310" s="7">
        <f>IMDB_Movies!F1378</f>
        <v>3347439</v>
      </c>
    </row>
    <row r="1311" spans="1:2">
      <c r="A1311">
        <f>IMDB_Movies!C1339</f>
        <v>6.9</v>
      </c>
      <c r="B1311" s="7">
        <f>IMDB_Movies!F1339</f>
        <v>14612840</v>
      </c>
    </row>
    <row r="1312" spans="1:2">
      <c r="A1312">
        <f>IMDB_Movies!C3623</f>
        <v>4.3</v>
      </c>
      <c r="B1312" s="7">
        <f>IMDB_Movies!F3623</f>
        <v>31179516</v>
      </c>
    </row>
    <row r="1313" spans="1:2">
      <c r="A1313">
        <f>IMDB_Movies!C2516</f>
        <v>6.1</v>
      </c>
      <c r="B1313" s="7">
        <f>IMDB_Movies!F2516</f>
        <v>160201106</v>
      </c>
    </row>
    <row r="1314" spans="1:2">
      <c r="A1314">
        <f>IMDB_Movies!C3145</f>
        <v>5.5</v>
      </c>
      <c r="B1314" s="7">
        <f>IMDB_Movies!F3145</f>
        <v>8025872</v>
      </c>
    </row>
    <row r="1315" spans="1:2">
      <c r="A1315">
        <f>IMDB_Movies!C2165</f>
        <v>6.4</v>
      </c>
      <c r="B1315" s="7">
        <f>IMDB_Movies!F2165</f>
        <v>16005978</v>
      </c>
    </row>
    <row r="1316" spans="1:2">
      <c r="A1316">
        <f>IMDB_Movies!C2162</f>
        <v>6.4</v>
      </c>
      <c r="B1316" s="7">
        <f>IMDB_Movies!F2162</f>
        <v>53481</v>
      </c>
    </row>
    <row r="1317" spans="1:2">
      <c r="A1317">
        <f>IMDB_Movies!C2566</f>
        <v>6.1</v>
      </c>
      <c r="B1317" s="7">
        <f>IMDB_Movies!F2566</f>
        <v>326308</v>
      </c>
    </row>
    <row r="1318" spans="1:2">
      <c r="A1318">
        <f>IMDB_Movies!C1924</f>
        <v>6.5</v>
      </c>
      <c r="B1318" s="7">
        <f>IMDB_Movies!F1924</f>
        <v>60443237</v>
      </c>
    </row>
    <row r="1319" spans="1:2">
      <c r="A1319">
        <f>IMDB_Movies!C2931</f>
        <v>5.8</v>
      </c>
      <c r="B1319" s="7">
        <f>IMDB_Movies!F2931</f>
        <v>20315324</v>
      </c>
    </row>
    <row r="1320" spans="1:2">
      <c r="A1320">
        <f>IMDB_Movies!C3358</f>
        <v>5.2</v>
      </c>
      <c r="B1320" s="7">
        <f>IMDB_Movies!F3358</f>
        <v>34912982</v>
      </c>
    </row>
    <row r="1321" spans="1:2">
      <c r="A1321">
        <f>IMDB_Movies!C2564</f>
        <v>6.1</v>
      </c>
      <c r="B1321" s="7">
        <f>IMDB_Movies!F2564</f>
        <v>13491653</v>
      </c>
    </row>
    <row r="1322" spans="1:2">
      <c r="A1322">
        <f>IMDB_Movies!C1541</f>
        <v>6.8</v>
      </c>
      <c r="B1322" s="7">
        <f>IMDB_Movies!F1541</f>
        <v>81557479</v>
      </c>
    </row>
    <row r="1323" spans="1:2">
      <c r="A1323">
        <f>IMDB_Movies!C1725</f>
        <v>6.7</v>
      </c>
      <c r="B1323" s="7">
        <f>IMDB_Movies!F1725</f>
        <v>67286731</v>
      </c>
    </row>
    <row r="1324" spans="1:2">
      <c r="A1324">
        <f>IMDB_Movies!C2262</f>
        <v>6.3</v>
      </c>
      <c r="B1324" s="7">
        <f>IMDB_Movies!F2262</f>
        <v>7455447</v>
      </c>
    </row>
    <row r="1325" spans="1:2">
      <c r="A1325">
        <f>IMDB_Movies!C2871</f>
        <v>5.8</v>
      </c>
      <c r="B1325" s="7">
        <f>IMDB_Movies!F2871</f>
        <v>32983713</v>
      </c>
    </row>
    <row r="1326" spans="1:2">
      <c r="A1326">
        <f>IMDB_Movies!C2556</f>
        <v>6.1</v>
      </c>
      <c r="B1326" s="7">
        <f>IMDB_Movies!F2556</f>
        <v>46611204</v>
      </c>
    </row>
    <row r="1327" spans="1:2">
      <c r="A1327">
        <f>IMDB_Movies!C2257</f>
        <v>6.3</v>
      </c>
      <c r="B1327" s="7">
        <f>IMDB_Movies!F2257</f>
        <v>2808000</v>
      </c>
    </row>
    <row r="1328" spans="1:2">
      <c r="A1328">
        <f>IMDB_Movies!C1381</f>
        <v>6.9</v>
      </c>
      <c r="B1328" s="7">
        <f>IMDB_Movies!F1381</f>
        <v>13362308</v>
      </c>
    </row>
    <row r="1329" spans="1:2">
      <c r="A1329">
        <f>IMDB_Movies!C1536</f>
        <v>6.8</v>
      </c>
      <c r="B1329" s="7">
        <f>IMDB_Movies!F1536</f>
        <v>4250320</v>
      </c>
    </row>
    <row r="1330" spans="1:2">
      <c r="A1330">
        <f>IMDB_Movies!C1444</f>
        <v>6.8</v>
      </c>
      <c r="B1330" s="7">
        <f>IMDB_Movies!F1444</f>
        <v>58571513</v>
      </c>
    </row>
    <row r="1331" spans="1:2">
      <c r="A1331">
        <f>IMDB_Movies!C3079</f>
        <v>5.6</v>
      </c>
      <c r="B1331" s="7">
        <f>IMDB_Movies!F3079</f>
        <v>336456</v>
      </c>
    </row>
    <row r="1332" spans="1:2">
      <c r="A1332">
        <f>IMDB_Movies!C1827</f>
        <v>6.6</v>
      </c>
      <c r="B1332" s="7">
        <f>IMDB_Movies!F1827</f>
        <v>3093491</v>
      </c>
    </row>
    <row r="1333" spans="1:2">
      <c r="A1333">
        <f>IMDB_Movies!C2864</f>
        <v>5.8</v>
      </c>
      <c r="B1333" s="7">
        <f>IMDB_Movies!F2864</f>
        <v>29392418</v>
      </c>
    </row>
    <row r="1334" spans="1:2">
      <c r="A1334">
        <f>IMDB_Movies!C1440</f>
        <v>6.8</v>
      </c>
      <c r="B1334" s="7">
        <f>IMDB_Movies!F1440</f>
        <v>48056940</v>
      </c>
    </row>
    <row r="1335" spans="1:2">
      <c r="A1335">
        <f>IMDB_Movies!C2239</f>
        <v>6.3</v>
      </c>
      <c r="B1335" s="7">
        <f>IMDB_Movies!F2239</f>
        <v>74058698</v>
      </c>
    </row>
    <row r="1336" spans="1:2">
      <c r="A1336">
        <f>IMDB_Movies!C1684</f>
        <v>6.7</v>
      </c>
      <c r="B1336" s="7">
        <f>IMDB_Movies!F1684</f>
        <v>12784713</v>
      </c>
    </row>
    <row r="1337" spans="1:2">
      <c r="A1337">
        <f>IMDB_Movies!C1439</f>
        <v>6.8</v>
      </c>
      <c r="B1337" s="7">
        <f>IMDB_Movies!F1439</f>
        <v>120776832</v>
      </c>
    </row>
    <row r="1338" spans="1:2">
      <c r="A1338">
        <f>IMDB_Movies!C3749</f>
        <v>2.4</v>
      </c>
      <c r="B1338" s="7">
        <f>IMDB_Movies!F3749</f>
        <v>21471685</v>
      </c>
    </row>
    <row r="1339" spans="1:2">
      <c r="A1339">
        <f>IMDB_Movies!C2858</f>
        <v>5.8</v>
      </c>
      <c r="B1339" s="7">
        <f>IMDB_Movies!F2858</f>
        <v>48423368</v>
      </c>
    </row>
    <row r="1340" spans="1:2">
      <c r="A1340">
        <f>IMDB_Movies!C3078</f>
        <v>5.6</v>
      </c>
      <c r="B1340" s="7">
        <f>IMDB_Movies!F3078</f>
        <v>16964743</v>
      </c>
    </row>
    <row r="1341" spans="1:2">
      <c r="A1341">
        <f>IMDB_Movies!C3620</f>
        <v>4.4000000000000004</v>
      </c>
      <c r="B1341" s="7">
        <f>IMDB_Movies!F3620</f>
        <v>190562</v>
      </c>
    </row>
    <row r="1342" spans="1:2">
      <c r="A1342">
        <f>IMDB_Movies!C2099</f>
        <v>6.4</v>
      </c>
      <c r="B1342" s="7">
        <f>IMDB_Movies!F2099</f>
        <v>125531634</v>
      </c>
    </row>
    <row r="1343" spans="1:2">
      <c r="A1343">
        <f>IMDB_Movies!C2662</f>
        <v>6</v>
      </c>
      <c r="B1343" s="7">
        <f>IMDB_Movies!F2662</f>
        <v>594904</v>
      </c>
    </row>
    <row r="1344" spans="1:2">
      <c r="A1344">
        <f>IMDB_Movies!C3115</f>
        <v>5.5</v>
      </c>
      <c r="B1344" s="7">
        <f>IMDB_Movies!F3115</f>
        <v>292298923</v>
      </c>
    </row>
    <row r="1345" spans="1:2">
      <c r="A1345">
        <f>IMDB_Movies!C2535</f>
        <v>6.1</v>
      </c>
      <c r="B1345" s="7">
        <f>IMDB_Movies!F2535</f>
        <v>14003141</v>
      </c>
    </row>
    <row r="1346" spans="1:2">
      <c r="A1346">
        <f>IMDB_Movies!C3637</f>
        <v>4.3</v>
      </c>
      <c r="B1346" s="7">
        <f>IMDB_Movies!F3637</f>
        <v>26082914</v>
      </c>
    </row>
    <row r="1347" spans="1:2">
      <c r="A1347">
        <f>IMDB_Movies!C2846</f>
        <v>5.8</v>
      </c>
      <c r="B1347" s="7">
        <f>IMDB_Movies!F2846</f>
        <v>141204016</v>
      </c>
    </row>
    <row r="1348" spans="1:2">
      <c r="A1348">
        <f>IMDB_Movies!C2947</f>
        <v>5.7</v>
      </c>
      <c r="B1348" s="7">
        <f>IMDB_Movies!F2947</f>
        <v>86208010</v>
      </c>
    </row>
    <row r="1349" spans="1:2">
      <c r="A1349">
        <f>IMDB_Movies!C1429</f>
        <v>6.8</v>
      </c>
      <c r="B1349" s="7">
        <f>IMDB_Movies!F1429</f>
        <v>86930411</v>
      </c>
    </row>
    <row r="1350" spans="1:2">
      <c r="A1350">
        <f>IMDB_Movies!C1776</f>
        <v>6.6</v>
      </c>
      <c r="B1350" s="7">
        <f>IMDB_Movies!F1776</f>
        <v>101111837</v>
      </c>
    </row>
    <row r="1351" spans="1:2">
      <c r="A1351">
        <f>IMDB_Movies!C3347</f>
        <v>5.2</v>
      </c>
      <c r="B1351" s="7">
        <f>IMDB_Movies!F3347</f>
        <v>92969824</v>
      </c>
    </row>
    <row r="1352" spans="1:2">
      <c r="A1352">
        <f>IMDB_Movies!C1583</f>
        <v>6.7</v>
      </c>
      <c r="B1352" s="7">
        <f>IMDB_Movies!F1583</f>
        <v>71500556</v>
      </c>
    </row>
    <row r="1353" spans="1:2">
      <c r="A1353">
        <f>IMDB_Movies!C3507</f>
        <v>4.8</v>
      </c>
      <c r="B1353" s="7">
        <f>IMDB_Movies!F3507</f>
        <v>33860010</v>
      </c>
    </row>
    <row r="1354" spans="1:2">
      <c r="A1354">
        <f>IMDB_Movies!C3242</f>
        <v>5.4</v>
      </c>
      <c r="B1354" s="7">
        <f>IMDB_Movies!F3242</f>
        <v>20991497</v>
      </c>
    </row>
    <row r="1355" spans="1:2">
      <c r="A1355">
        <f>IMDB_Movies!C1334</f>
        <v>6.9</v>
      </c>
      <c r="B1355" s="7">
        <f>IMDB_Movies!F1334</f>
        <v>16901126</v>
      </c>
    </row>
    <row r="1356" spans="1:2">
      <c r="A1356">
        <f>IMDB_Movies!C3345</f>
        <v>5.2</v>
      </c>
      <c r="B1356" s="7">
        <f>IMDB_Movies!F3345</f>
        <v>40168080</v>
      </c>
    </row>
    <row r="1357" spans="1:2">
      <c r="A1357">
        <f>IMDB_Movies!C2894</f>
        <v>5.8</v>
      </c>
      <c r="B1357" s="7">
        <f>IMDB_Movies!F2894</f>
        <v>12836</v>
      </c>
    </row>
    <row r="1358" spans="1:2">
      <c r="A1358">
        <f>IMDB_Movies!C1644</f>
        <v>6.7</v>
      </c>
      <c r="B1358" s="7">
        <f>IMDB_Movies!F1644</f>
        <v>76081498</v>
      </c>
    </row>
    <row r="1359" spans="1:2">
      <c r="A1359">
        <f>IMDB_Movies!C2838</f>
        <v>5.9</v>
      </c>
      <c r="B1359" s="7">
        <f>IMDB_Movies!F2838</f>
        <v>37899638</v>
      </c>
    </row>
    <row r="1360" spans="1:2">
      <c r="A1360">
        <f>IMDB_Movies!C1490</f>
        <v>6.8</v>
      </c>
      <c r="B1360" s="7">
        <f>IMDB_Movies!F1490</f>
        <v>172051787</v>
      </c>
    </row>
    <row r="1361" spans="1:2">
      <c r="A1361">
        <f>IMDB_Movies!C1278</f>
        <v>7</v>
      </c>
      <c r="B1361" s="7">
        <f>IMDB_Movies!F1278</f>
        <v>4563029</v>
      </c>
    </row>
    <row r="1362" spans="1:2">
      <c r="A1362">
        <f>IMDB_Movies!C3653</f>
        <v>4.0999999999999996</v>
      </c>
      <c r="B1362" s="7">
        <f>IMDB_Movies!F3653</f>
        <v>51697449</v>
      </c>
    </row>
    <row r="1363" spans="1:2">
      <c r="A1363">
        <f>IMDB_Movies!C3212</f>
        <v>5.4</v>
      </c>
      <c r="B1363" s="7">
        <f>IMDB_Movies!F3212</f>
        <v>57362581</v>
      </c>
    </row>
    <row r="1364" spans="1:2">
      <c r="A1364">
        <f>IMDB_Movies!C2833</f>
        <v>5.9</v>
      </c>
      <c r="B1364" s="7">
        <f>IMDB_Movies!F2833</f>
        <v>1068392</v>
      </c>
    </row>
    <row r="1365" spans="1:2">
      <c r="A1365">
        <f>IMDB_Movies!C1478</f>
        <v>6.8</v>
      </c>
      <c r="B1365" s="7">
        <f>IMDB_Movies!F1478</f>
        <v>26415649</v>
      </c>
    </row>
    <row r="1366" spans="1:2">
      <c r="A1366">
        <f>IMDB_Movies!C1506</f>
        <v>6.8</v>
      </c>
      <c r="B1366" s="7">
        <f>IMDB_Movies!F1506</f>
        <v>410241</v>
      </c>
    </row>
    <row r="1367" spans="1:2">
      <c r="A1367">
        <f>IMDB_Movies!C2831</f>
        <v>5.9</v>
      </c>
      <c r="B1367" s="7">
        <f>IMDB_Movies!F2831</f>
        <v>22843047</v>
      </c>
    </row>
    <row r="1368" spans="1:2">
      <c r="A1368">
        <f>IMDB_Movies!C1309</f>
        <v>6.9</v>
      </c>
      <c r="B1368" s="7">
        <f>IMDB_Movies!F1309</f>
        <v>176636816</v>
      </c>
    </row>
    <row r="1369" spans="1:2">
      <c r="A1369">
        <f>IMDB_Movies!C1818</f>
        <v>6.6</v>
      </c>
      <c r="B1369" s="7">
        <f>IMDB_Movies!F1818</f>
        <v>154077</v>
      </c>
    </row>
    <row r="1370" spans="1:2">
      <c r="A1370">
        <f>IMDB_Movies!C2160</f>
        <v>6.4</v>
      </c>
      <c r="B1370" s="7">
        <f>IMDB_Movies!F2160</f>
        <v>62321039</v>
      </c>
    </row>
    <row r="1371" spans="1:2">
      <c r="A1371">
        <f>IMDB_Movies!C2355</f>
        <v>6.2</v>
      </c>
      <c r="B1371" s="7">
        <f>IMDB_Movies!F2355</f>
        <v>64001297</v>
      </c>
    </row>
    <row r="1372" spans="1:2">
      <c r="A1372">
        <f>IMDB_Movies!C1451</f>
        <v>6.8</v>
      </c>
      <c r="B1372" s="7">
        <f>IMDB_Movies!F1451</f>
        <v>36000000</v>
      </c>
    </row>
    <row r="1373" spans="1:2">
      <c r="A1373">
        <f>IMDB_Movies!C1540</f>
        <v>6.8</v>
      </c>
      <c r="B1373" s="7">
        <f>IMDB_Movies!F1540</f>
        <v>9664316</v>
      </c>
    </row>
    <row r="1374" spans="1:2">
      <c r="A1374">
        <f>IMDB_Movies!C3056</f>
        <v>5.6</v>
      </c>
      <c r="B1374" s="7">
        <f>IMDB_Movies!F3056</f>
        <v>131920333</v>
      </c>
    </row>
    <row r="1375" spans="1:2">
      <c r="A1375">
        <f>IMDB_Movies!C1497</f>
        <v>6.8</v>
      </c>
      <c r="B1375" s="7">
        <f>IMDB_Movies!F1497</f>
        <v>1277257</v>
      </c>
    </row>
    <row r="1376" spans="1:2">
      <c r="A1376">
        <f>IMDB_Movies!C1992</f>
        <v>6.5</v>
      </c>
      <c r="B1376" s="7">
        <f>IMDB_Movies!F1992</f>
        <v>2426851</v>
      </c>
    </row>
    <row r="1377" spans="1:2">
      <c r="A1377">
        <f>IMDB_Movies!C3340</f>
        <v>5.2</v>
      </c>
      <c r="B1377" s="7">
        <f>IMDB_Movies!F3340</f>
        <v>85911262</v>
      </c>
    </row>
    <row r="1378" spans="1:2">
      <c r="A1378">
        <f>IMDB_Movies!C2812</f>
        <v>5.9</v>
      </c>
      <c r="B1378" s="7">
        <f>IMDB_Movies!F2812</f>
        <v>1181197</v>
      </c>
    </row>
    <row r="1379" spans="1:2">
      <c r="A1379">
        <f>IMDB_Movies!C3339</f>
        <v>5.2</v>
      </c>
      <c r="B1379" s="7">
        <f>IMDB_Movies!F3339</f>
        <v>25799043</v>
      </c>
    </row>
    <row r="1380" spans="1:2">
      <c r="A1380">
        <f>IMDB_Movies!C2810</f>
        <v>5.9</v>
      </c>
      <c r="B1380" s="7">
        <f>IMDB_Movies!F2810</f>
        <v>26616999</v>
      </c>
    </row>
    <row r="1381" spans="1:2">
      <c r="A1381">
        <f>IMDB_Movies!C1977</f>
        <v>6.5</v>
      </c>
      <c r="B1381" s="7">
        <f>IMDB_Movies!F1977</f>
        <v>10561238</v>
      </c>
    </row>
    <row r="1382" spans="1:2">
      <c r="A1382">
        <f>IMDB_Movies!C3206</f>
        <v>5.4</v>
      </c>
      <c r="B1382" s="7">
        <f>IMDB_Movies!F3206</f>
        <v>82569532</v>
      </c>
    </row>
    <row r="1383" spans="1:2">
      <c r="A1383">
        <f>IMDB_Movies!C2131</f>
        <v>6.4</v>
      </c>
      <c r="B1383" s="7">
        <f>IMDB_Movies!F2131</f>
        <v>4584</v>
      </c>
    </row>
    <row r="1384" spans="1:2">
      <c r="A1384">
        <f>IMDB_Movies!C1489</f>
        <v>6.8</v>
      </c>
      <c r="B1384" s="7">
        <f>IMDB_Movies!F1489</f>
        <v>17237244</v>
      </c>
    </row>
    <row r="1385" spans="1:2">
      <c r="A1385">
        <f>IMDB_Movies!C1859</f>
        <v>6.6</v>
      </c>
      <c r="B1385" s="7">
        <f>IMDB_Movies!F1859</f>
        <v>2035566</v>
      </c>
    </row>
    <row r="1386" spans="1:2">
      <c r="A1386">
        <f>IMDB_Movies!C3668</f>
        <v>4.0999999999999996</v>
      </c>
      <c r="B1386" s="7">
        <f>IMDB_Movies!F3668</f>
        <v>26000610</v>
      </c>
    </row>
    <row r="1387" spans="1:2">
      <c r="A1387">
        <f>IMDB_Movies!C3167</f>
        <v>5.5</v>
      </c>
      <c r="B1387" s="7">
        <f>IMDB_Movies!F3167</f>
        <v>19348</v>
      </c>
    </row>
    <row r="1388" spans="1:2">
      <c r="A1388">
        <f>IMDB_Movies!C2797</f>
        <v>5.9</v>
      </c>
      <c r="B1388" s="7">
        <f>IMDB_Movies!F2797</f>
        <v>22525921</v>
      </c>
    </row>
    <row r="1389" spans="1:2">
      <c r="A1389">
        <f>IMDB_Movies!C1958</f>
        <v>6.5</v>
      </c>
      <c r="B1389" s="7">
        <f>IMDB_Movies!F1958</f>
        <v>7137502</v>
      </c>
    </row>
    <row r="1390" spans="1:2">
      <c r="A1390">
        <f>IMDB_Movies!C1400</f>
        <v>6.9</v>
      </c>
      <c r="B1390" s="7">
        <f>IMDB_Movies!F1400</f>
        <v>63224849</v>
      </c>
    </row>
    <row r="1391" spans="1:2">
      <c r="A1391">
        <f>IMDB_Movies!C3681</f>
        <v>3.9</v>
      </c>
      <c r="B1391" s="7">
        <f>IMDB_Movies!F3681</f>
        <v>178739</v>
      </c>
    </row>
    <row r="1392" spans="1:2">
      <c r="A1392">
        <f>IMDB_Movies!C1399</f>
        <v>6.9</v>
      </c>
      <c r="B1392" s="7">
        <f>IMDB_Movies!F1399</f>
        <v>2353728</v>
      </c>
    </row>
    <row r="1393" spans="1:2">
      <c r="A1393">
        <f>IMDB_Movies!C2329</f>
        <v>6.3</v>
      </c>
      <c r="B1393" s="7">
        <f>IMDB_Movies!F2329</f>
        <v>76418654</v>
      </c>
    </row>
    <row r="1394" spans="1:2">
      <c r="A1394">
        <f>IMDB_Movies!C3044</f>
        <v>5.6</v>
      </c>
      <c r="B1394" s="7">
        <f>IMDB_Movies!F3044</f>
        <v>82226474</v>
      </c>
    </row>
    <row r="1395" spans="1:2">
      <c r="A1395">
        <f>IMDB_Movies!C1550</f>
        <v>6.8</v>
      </c>
      <c r="B1395" s="7">
        <f>IMDB_Movies!F1550</f>
        <v>2840417</v>
      </c>
    </row>
    <row r="1396" spans="1:2">
      <c r="A1396">
        <f>IMDB_Movies!C1241</f>
        <v>7</v>
      </c>
      <c r="B1396" s="7">
        <f>IMDB_Movies!F1241</f>
        <v>55994557</v>
      </c>
    </row>
    <row r="1397" spans="1:2">
      <c r="A1397">
        <f>IMDB_Movies!C3319</f>
        <v>5.3</v>
      </c>
      <c r="B1397" s="7">
        <f>IMDB_Movies!F3319</f>
        <v>26404753</v>
      </c>
    </row>
    <row r="1398" spans="1:2">
      <c r="A1398">
        <f>IMDB_Movies!C2318</f>
        <v>6.3</v>
      </c>
      <c r="B1398" s="7">
        <f>IMDB_Movies!F2318</f>
        <v>5204007</v>
      </c>
    </row>
    <row r="1399" spans="1:2">
      <c r="A1399">
        <f>IMDB_Movies!C1701</f>
        <v>6.7</v>
      </c>
      <c r="B1399" s="7">
        <f>IMDB_Movies!F1701</f>
        <v>25178165</v>
      </c>
    </row>
    <row r="1400" spans="1:2">
      <c r="A1400">
        <f>IMDB_Movies!C1773</f>
        <v>6.6</v>
      </c>
      <c r="B1400" s="7">
        <f>IMDB_Movies!F1773</f>
        <v>33071558</v>
      </c>
    </row>
    <row r="1401" spans="1:2">
      <c r="A1401">
        <f>IMDB_Movies!C1320</f>
        <v>6.9</v>
      </c>
      <c r="B1401" s="7">
        <f>IMDB_Movies!F1320</f>
        <v>38201895</v>
      </c>
    </row>
    <row r="1402" spans="1:2">
      <c r="A1402">
        <f>IMDB_Movies!C2469</f>
        <v>6.2</v>
      </c>
      <c r="B1402" s="7">
        <f>IMDB_Movies!F2469</f>
        <v>22433915</v>
      </c>
    </row>
    <row r="1403" spans="1:2">
      <c r="A1403">
        <f>IMDB_Movies!C1737</f>
        <v>6.6</v>
      </c>
      <c r="B1403" s="7">
        <f>IMDB_Movies!F1737</f>
        <v>241437427</v>
      </c>
    </row>
    <row r="1404" spans="1:2">
      <c r="A1404">
        <f>IMDB_Movies!C2070</f>
        <v>6.4</v>
      </c>
      <c r="B1404" s="7">
        <f>IMDB_Movies!F2070</f>
        <v>137340146</v>
      </c>
    </row>
    <row r="1405" spans="1:2">
      <c r="A1405">
        <f>IMDB_Movies!C2465</f>
        <v>6.2</v>
      </c>
      <c r="B1405" s="7">
        <f>IMDB_Movies!F2465</f>
        <v>3254172</v>
      </c>
    </row>
    <row r="1406" spans="1:2">
      <c r="A1406">
        <f>IMDB_Movies!C2057</f>
        <v>6.4</v>
      </c>
      <c r="B1406" s="7">
        <f>IMDB_Movies!F2057</f>
        <v>150056505</v>
      </c>
    </row>
    <row r="1407" spans="1:2">
      <c r="A1407">
        <f>IMDB_Movies!C3444</f>
        <v>5</v>
      </c>
      <c r="B1407" s="7">
        <f>IMDB_Movies!F3444</f>
        <v>19421271</v>
      </c>
    </row>
    <row r="1408" spans="1:2">
      <c r="A1408">
        <f>IMDB_Movies!C3414</f>
        <v>5.0999999999999996</v>
      </c>
      <c r="B1408" s="7">
        <f>IMDB_Movies!F3414</f>
        <v>69102910</v>
      </c>
    </row>
    <row r="1409" spans="1:2">
      <c r="A1409">
        <f>IMDB_Movies!C3555</f>
        <v>4.5999999999999996</v>
      </c>
      <c r="B1409" s="7">
        <f>IMDB_Movies!F3555</f>
        <v>89808372</v>
      </c>
    </row>
    <row r="1410" spans="1:2">
      <c r="A1410">
        <f>IMDB_Movies!C1828</f>
        <v>6.6</v>
      </c>
      <c r="B1410" s="7">
        <f>IMDB_Movies!F1828</f>
        <v>118666</v>
      </c>
    </row>
    <row r="1411" spans="1:2">
      <c r="A1411">
        <f>IMDB_Movies!C2293</f>
        <v>6.3</v>
      </c>
      <c r="B1411" s="7">
        <f>IMDB_Movies!F2293</f>
        <v>1000000</v>
      </c>
    </row>
    <row r="1412" spans="1:2">
      <c r="A1412">
        <f>IMDB_Movies!C1897</f>
        <v>6.6</v>
      </c>
      <c r="B1412" s="7">
        <f>IMDB_Movies!F1897</f>
        <v>90755643</v>
      </c>
    </row>
    <row r="1413" spans="1:2">
      <c r="A1413">
        <f>IMDB_Movies!C1340</f>
        <v>6.9</v>
      </c>
      <c r="B1413" s="7">
        <f>IMDB_Movies!F1340</f>
        <v>28563179</v>
      </c>
    </row>
    <row r="1414" spans="1:2">
      <c r="A1414">
        <f>IMDB_Movies!C2175</f>
        <v>6.4</v>
      </c>
      <c r="B1414" s="7">
        <f>IMDB_Movies!F2175</f>
        <v>5205343</v>
      </c>
    </row>
    <row r="1415" spans="1:2">
      <c r="A1415">
        <f>IMDB_Movies!C1888</f>
        <v>6.6</v>
      </c>
      <c r="B1415" s="7">
        <f>IMDB_Movies!F1888</f>
        <v>23106</v>
      </c>
    </row>
    <row r="1416" spans="1:2">
      <c r="A1416">
        <f>IMDB_Movies!C3019</f>
        <v>5.7</v>
      </c>
      <c r="B1416" s="7">
        <f>IMDB_Movies!F3019</f>
        <v>17473245</v>
      </c>
    </row>
    <row r="1417" spans="1:2">
      <c r="A1417">
        <f>IMDB_Movies!C2448</f>
        <v>6.2</v>
      </c>
      <c r="B1417" s="7">
        <f>IMDB_Movies!F2448</f>
        <v>19692608</v>
      </c>
    </row>
    <row r="1418" spans="1:2">
      <c r="A1418">
        <f>IMDB_Movies!C3359</f>
        <v>5.2</v>
      </c>
      <c r="B1418" s="7">
        <f>IMDB_Movies!F3359</f>
        <v>4063</v>
      </c>
    </row>
    <row r="1419" spans="1:2">
      <c r="A1419">
        <f>IMDB_Movies!C2631</f>
        <v>6</v>
      </c>
      <c r="B1419" s="7">
        <f>IMDB_Movies!F2631</f>
        <v>64255243</v>
      </c>
    </row>
    <row r="1420" spans="1:2">
      <c r="A1420">
        <f>IMDB_Movies!C2442</f>
        <v>6.2</v>
      </c>
      <c r="B1420" s="7">
        <f>IMDB_Movies!F2442</f>
        <v>13248477</v>
      </c>
    </row>
    <row r="1421" spans="1:2">
      <c r="A1421">
        <f>IMDB_Movies!C1452</f>
        <v>6.8</v>
      </c>
      <c r="B1421" s="7">
        <f>IMDB_Movies!F1452</f>
        <v>35400000</v>
      </c>
    </row>
    <row r="1422" spans="1:2">
      <c r="A1422">
        <f>IMDB_Movies!C1775</f>
        <v>6.6</v>
      </c>
      <c r="B1422" s="7">
        <f>IMDB_Movies!F1775</f>
        <v>24475193</v>
      </c>
    </row>
    <row r="1423" spans="1:2">
      <c r="A1423">
        <f>IMDB_Movies!C2350</f>
        <v>6.2</v>
      </c>
      <c r="B1423" s="7">
        <f>IMDB_Movies!F2350</f>
        <v>90636983</v>
      </c>
    </row>
    <row r="1424" spans="1:2">
      <c r="A1424">
        <f>IMDB_Movies!C1282</f>
        <v>7</v>
      </c>
      <c r="B1424" s="7">
        <f>IMDB_Movies!F1282</f>
        <v>101785482</v>
      </c>
    </row>
    <row r="1425" spans="1:2">
      <c r="A1425">
        <f>IMDB_Movies!C3302</f>
        <v>5.3</v>
      </c>
      <c r="B1425" s="7">
        <f>IMDB_Movies!F3302</f>
        <v>4717455</v>
      </c>
    </row>
    <row r="1426" spans="1:2">
      <c r="A1426">
        <f>IMDB_Movies!C2870</f>
        <v>5.8</v>
      </c>
      <c r="B1426" s="7">
        <f>IMDB_Movies!F2870</f>
        <v>38230435</v>
      </c>
    </row>
    <row r="1427" spans="1:2">
      <c r="A1427">
        <f>IMDB_Movies!C2806</f>
        <v>5.9</v>
      </c>
      <c r="B1427" s="7">
        <f>IMDB_Movies!F2806</f>
        <v>6734844</v>
      </c>
    </row>
    <row r="1428" spans="1:2">
      <c r="A1428">
        <f>IMDB_Movies!C1367</f>
        <v>6.9</v>
      </c>
      <c r="B1428" s="7">
        <f>IMDB_Movies!F1367</f>
        <v>4074023</v>
      </c>
    </row>
    <row r="1429" spans="1:2">
      <c r="A1429">
        <f>IMDB_Movies!C2735</f>
        <v>5.9</v>
      </c>
      <c r="B1429" s="7">
        <f>IMDB_Movies!F2735</f>
        <v>47852604</v>
      </c>
    </row>
    <row r="1430" spans="1:2">
      <c r="A1430">
        <f>IMDB_Movies!C1565</f>
        <v>6.7</v>
      </c>
      <c r="B1430" s="7">
        <f>IMDB_Movies!F1565</f>
        <v>242589580</v>
      </c>
    </row>
    <row r="1431" spans="1:2">
      <c r="A1431">
        <f>IMDB_Movies!C1233</f>
        <v>7</v>
      </c>
      <c r="B1431" s="7">
        <f>IMDB_Movies!F1233</f>
        <v>97030725</v>
      </c>
    </row>
    <row r="1432" spans="1:2">
      <c r="A1432">
        <f>IMDB_Movies!C3525</f>
        <v>4.8</v>
      </c>
      <c r="B1432" s="7">
        <f>IMDB_Movies!F3525</f>
        <v>28837115</v>
      </c>
    </row>
    <row r="1433" spans="1:2">
      <c r="A1433">
        <f>IMDB_Movies!C1225</f>
        <v>7</v>
      </c>
      <c r="B1433" s="7">
        <f>IMDB_Movies!F1225</f>
        <v>11278</v>
      </c>
    </row>
    <row r="1434" spans="1:2">
      <c r="A1434">
        <f>IMDB_Movies!C1292</f>
        <v>6.9</v>
      </c>
      <c r="B1434" s="7">
        <f>IMDB_Movies!F1292</f>
        <v>195329763</v>
      </c>
    </row>
    <row r="1435" spans="1:2">
      <c r="A1435">
        <f>IMDB_Movies!C1481</f>
        <v>6.8</v>
      </c>
      <c r="B1435" s="7">
        <f>IMDB_Movies!F1481</f>
        <v>5709616</v>
      </c>
    </row>
    <row r="1436" spans="1:2">
      <c r="A1436">
        <f>IMDB_Movies!C2726</f>
        <v>5.9</v>
      </c>
      <c r="B1436" s="7">
        <f>IMDB_Movies!F2726</f>
        <v>90835030</v>
      </c>
    </row>
    <row r="1437" spans="1:2">
      <c r="A1437">
        <f>IMDB_Movies!C2609</f>
        <v>6.1</v>
      </c>
      <c r="B1437" s="7">
        <f>IMDB_Movies!F2609</f>
        <v>42877165</v>
      </c>
    </row>
    <row r="1438" spans="1:2">
      <c r="A1438">
        <f>IMDB_Movies!C1563</f>
        <v>6.7</v>
      </c>
      <c r="B1438" s="7">
        <f>IMDB_Movies!F1563</f>
        <v>337103873</v>
      </c>
    </row>
    <row r="1439" spans="1:2">
      <c r="A1439">
        <f>IMDB_Movies!C1480</f>
        <v>6.8</v>
      </c>
      <c r="B1439" s="7">
        <f>IMDB_Movies!F1480</f>
        <v>9203192</v>
      </c>
    </row>
    <row r="1440" spans="1:2">
      <c r="A1440">
        <f>IMDB_Movies!C1942</f>
        <v>6.5</v>
      </c>
      <c r="B1440" s="7">
        <f>IMDB_Movies!F1942</f>
        <v>45489752</v>
      </c>
    </row>
    <row r="1441" spans="1:2">
      <c r="A1441">
        <f>IMDB_Movies!C1522</f>
        <v>6.8</v>
      </c>
      <c r="B1441" s="7">
        <f>IMDB_Movies!F1522</f>
        <v>532190</v>
      </c>
    </row>
    <row r="1442" spans="1:2">
      <c r="A1442">
        <f>IMDB_Movies!C2723</f>
        <v>5.9</v>
      </c>
      <c r="B1442" s="7">
        <f>IMDB_Movies!F2723</f>
        <v>79817937</v>
      </c>
    </row>
    <row r="1443" spans="1:2">
      <c r="A1443">
        <f>IMDB_Movies!C2401</f>
        <v>6.2</v>
      </c>
      <c r="B1443" s="7">
        <f>IMDB_Movies!F2401</f>
        <v>582024</v>
      </c>
    </row>
    <row r="1444" spans="1:2">
      <c r="A1444">
        <f>IMDB_Movies!C3350</f>
        <v>5.2</v>
      </c>
      <c r="B1444" s="7">
        <f>IMDB_Movies!F3350</f>
        <v>11642254</v>
      </c>
    </row>
    <row r="1445" spans="1:2">
      <c r="A1445">
        <f>IMDB_Movies!C3524</f>
        <v>4.8</v>
      </c>
      <c r="B1445" s="7">
        <f>IMDB_Movies!F3524</f>
        <v>480314</v>
      </c>
    </row>
    <row r="1446" spans="1:2">
      <c r="A1446">
        <f>IMDB_Movies!C2479</f>
        <v>6.1</v>
      </c>
      <c r="B1446" s="7">
        <f>IMDB_Movies!F2479</f>
        <v>320706665</v>
      </c>
    </row>
    <row r="1447" spans="1:2">
      <c r="A1447">
        <f>IMDB_Movies!C2658</f>
        <v>6</v>
      </c>
      <c r="B1447" s="7">
        <f>IMDB_Movies!F2658</f>
        <v>1111615</v>
      </c>
    </row>
    <row r="1448" spans="1:2">
      <c r="A1448">
        <f>IMDB_Movies!C3158</f>
        <v>5.5</v>
      </c>
      <c r="B1448" s="7">
        <f>IMDB_Movies!F3158</f>
        <v>8735529</v>
      </c>
    </row>
    <row r="1449" spans="1:2">
      <c r="A1449">
        <f>IMDB_Movies!C1780</f>
        <v>6.6</v>
      </c>
      <c r="B1449" s="7">
        <f>IMDB_Movies!F1780</f>
        <v>32721635</v>
      </c>
    </row>
    <row r="1450" spans="1:2">
      <c r="A1450">
        <f>IMDB_Movies!C1651</f>
        <v>6.7</v>
      </c>
      <c r="B1450" s="7">
        <f>IMDB_Movies!F1651</f>
        <v>255352</v>
      </c>
    </row>
    <row r="1451" spans="1:2">
      <c r="A1451">
        <f>IMDB_Movies!C2083</f>
        <v>6.4</v>
      </c>
      <c r="B1451" s="7">
        <f>IMDB_Movies!F2083</f>
        <v>49002815</v>
      </c>
    </row>
    <row r="1452" spans="1:2">
      <c r="A1452">
        <f>IMDB_Movies!C3290</f>
        <v>5.3</v>
      </c>
      <c r="B1452" s="7">
        <f>IMDB_Movies!F3290</f>
        <v>243347</v>
      </c>
    </row>
    <row r="1453" spans="1:2">
      <c r="A1453">
        <f>IMDB_Movies!C1921</f>
        <v>6.5</v>
      </c>
      <c r="B1453" s="7">
        <f>IMDB_Movies!F1921</f>
        <v>66489425</v>
      </c>
    </row>
    <row r="1454" spans="1:2">
      <c r="A1454">
        <f>IMDB_Movies!C3073</f>
        <v>5.6</v>
      </c>
      <c r="B1454" s="7">
        <f>IMDB_Movies!F3073</f>
        <v>6044618</v>
      </c>
    </row>
    <row r="1455" spans="1:2">
      <c r="A1455">
        <f>IMDB_Movies!C1832</f>
        <v>6.6</v>
      </c>
      <c r="B1455" s="7">
        <f>IMDB_Movies!F1832</f>
        <v>19283782</v>
      </c>
    </row>
    <row r="1456" spans="1:2">
      <c r="A1456">
        <f>IMDB_Movies!C1297</f>
        <v>6.9</v>
      </c>
      <c r="B1456" s="7">
        <f>IMDB_Movies!F1297</f>
        <v>85300000</v>
      </c>
    </row>
    <row r="1457" spans="1:2">
      <c r="A1457">
        <f>IMDB_Movies!C1687</f>
        <v>6.7</v>
      </c>
      <c r="B1457" s="7">
        <f>IMDB_Movies!F1687</f>
        <v>12782508</v>
      </c>
    </row>
    <row r="1458" spans="1:2">
      <c r="A1458">
        <f>IMDB_Movies!C3521</f>
        <v>4.8</v>
      </c>
      <c r="B1458" s="7">
        <f>IMDB_Movies!F3521</f>
        <v>24407944</v>
      </c>
    </row>
    <row r="1459" spans="1:2">
      <c r="A1459">
        <f>IMDB_Movies!C2760</f>
        <v>5.9</v>
      </c>
      <c r="B1459" s="7">
        <f>IMDB_Movies!F2760</f>
        <v>10042266</v>
      </c>
    </row>
    <row r="1460" spans="1:2">
      <c r="A1460">
        <f>IMDB_Movies!C1589</f>
        <v>6.7</v>
      </c>
      <c r="B1460" s="7">
        <f>IMDB_Movies!F1589</f>
        <v>91030827</v>
      </c>
    </row>
    <row r="1461" spans="1:2">
      <c r="A1461">
        <f>IMDB_Movies!C3473</f>
        <v>4.9000000000000004</v>
      </c>
      <c r="B1461" s="7">
        <f>IMDB_Movies!F3473</f>
        <v>26896744</v>
      </c>
    </row>
    <row r="1462" spans="1:2">
      <c r="A1462">
        <f>IMDB_Movies!C2026</f>
        <v>6.5</v>
      </c>
      <c r="B1462" s="7">
        <f>IMDB_Movies!F2026</f>
        <v>20275446</v>
      </c>
    </row>
    <row r="1463" spans="1:2">
      <c r="A1463">
        <f>IMDB_Movies!C1457</f>
        <v>6.8</v>
      </c>
      <c r="B1463" s="7">
        <f>IMDB_Movies!F1457</f>
        <v>234360014</v>
      </c>
    </row>
    <row r="1464" spans="1:2">
      <c r="A1464">
        <f>IMDB_Movies!C2171</f>
        <v>6.4</v>
      </c>
      <c r="B1464" s="7">
        <f>IMDB_Movies!F2171</f>
        <v>18298649</v>
      </c>
    </row>
    <row r="1465" spans="1:2">
      <c r="A1465">
        <f>IMDB_Movies!C2878</f>
        <v>5.8</v>
      </c>
      <c r="B1465" s="7">
        <f>IMDB_Movies!F2878</f>
        <v>16574731</v>
      </c>
    </row>
    <row r="1466" spans="1:2">
      <c r="A1466">
        <f>IMDB_Movies!C1544</f>
        <v>6.8</v>
      </c>
      <c r="B1466" s="7">
        <f>IMDB_Movies!F1544</f>
        <v>14378353</v>
      </c>
    </row>
    <row r="1467" spans="1:2">
      <c r="A1467">
        <f>IMDB_Movies!C3011</f>
        <v>5.7</v>
      </c>
      <c r="B1467" s="7">
        <f>IMDB_Movies!F3011</f>
        <v>1089365</v>
      </c>
    </row>
    <row r="1468" spans="1:2">
      <c r="A1468">
        <f>IMDB_Movies!C1390</f>
        <v>6.9</v>
      </c>
      <c r="B1468" s="7">
        <f>IMDB_Movies!F1390</f>
        <v>56083966</v>
      </c>
    </row>
    <row r="1469" spans="1:2">
      <c r="A1469">
        <f>IMDB_Movies!C1411</f>
        <v>6.9</v>
      </c>
      <c r="B1469" s="7">
        <f>IMDB_Movies!F1411</f>
        <v>16264475</v>
      </c>
    </row>
    <row r="1470" spans="1:2">
      <c r="A1470">
        <f>IMDB_Movies!C1723</f>
        <v>6.7</v>
      </c>
      <c r="B1470" s="7">
        <f>IMDB_Movies!F1723</f>
        <v>168368427</v>
      </c>
    </row>
    <row r="1471" spans="1:2">
      <c r="A1471">
        <f>IMDB_Movies!C2926</f>
        <v>5.8</v>
      </c>
      <c r="B1471" s="7">
        <f>IMDB_Movies!F2926</f>
        <v>5600000</v>
      </c>
    </row>
    <row r="1472" spans="1:2">
      <c r="A1472">
        <f>IMDB_Movies!C2964</f>
        <v>5.7</v>
      </c>
      <c r="B1472" s="7">
        <f>IMDB_Movies!F2964</f>
        <v>25482931</v>
      </c>
    </row>
    <row r="1473" spans="1:2">
      <c r="A1473">
        <f>IMDB_Movies!C1446</f>
        <v>6.8</v>
      </c>
      <c r="B1473" s="7">
        <f>IMDB_Movies!F1446</f>
        <v>54257433</v>
      </c>
    </row>
    <row r="1474" spans="1:2">
      <c r="A1474">
        <f>IMDB_Movies!C2622</f>
        <v>6</v>
      </c>
      <c r="B1474" s="7">
        <f>IMDB_Movies!F2622</f>
        <v>162495848</v>
      </c>
    </row>
    <row r="1475" spans="1:2">
      <c r="A1475">
        <f>IMDB_Movies!C2683</f>
        <v>6</v>
      </c>
      <c r="B1475" s="7">
        <f>IMDB_Movies!F2683</f>
        <v>325491</v>
      </c>
    </row>
    <row r="1476" spans="1:2">
      <c r="A1476">
        <f>IMDB_Movies!C3140</f>
        <v>5.5</v>
      </c>
      <c r="B1476" s="7">
        <f>IMDB_Movies!F3140</f>
        <v>28435406</v>
      </c>
    </row>
    <row r="1477" spans="1:2">
      <c r="A1477">
        <f>IMDB_Movies!C3539</f>
        <v>4.7</v>
      </c>
      <c r="B1477" s="7">
        <f>IMDB_Movies!F3539</f>
        <v>11798</v>
      </c>
    </row>
    <row r="1478" spans="1:2">
      <c r="A1478">
        <f>IMDB_Movies!C2740</f>
        <v>5.9</v>
      </c>
      <c r="B1478" s="7">
        <f>IMDB_Movies!F2740</f>
        <v>82670733</v>
      </c>
    </row>
    <row r="1479" spans="1:2">
      <c r="A1479">
        <f>IMDB_Movies!C1175</f>
        <v>7</v>
      </c>
      <c r="B1479" s="7">
        <f>IMDB_Movies!F1175</f>
        <v>34522221</v>
      </c>
    </row>
    <row r="1480" spans="1:2">
      <c r="A1480">
        <f>IMDB_Movies!C3672</f>
        <v>4</v>
      </c>
      <c r="B1480" s="7">
        <f>IMDB_Movies!F3672</f>
        <v>9821335</v>
      </c>
    </row>
    <row r="1481" spans="1:2">
      <c r="A1481">
        <f>IMDB_Movies!C1614</f>
        <v>6.7</v>
      </c>
      <c r="B1481" s="7">
        <f>IMDB_Movies!F1614</f>
        <v>26589953</v>
      </c>
    </row>
    <row r="1482" spans="1:2">
      <c r="A1482">
        <f>IMDB_Movies!C2127</f>
        <v>6.4</v>
      </c>
      <c r="B1482" s="7">
        <f>IMDB_Movies!F2127</f>
        <v>25517500</v>
      </c>
    </row>
    <row r="1483" spans="1:2">
      <c r="A1483">
        <f>IMDB_Movies!C1483</f>
        <v>6.8</v>
      </c>
      <c r="B1483" s="7">
        <f>IMDB_Movies!F1483</f>
        <v>5731103</v>
      </c>
    </row>
    <row r="1484" spans="1:2">
      <c r="A1484">
        <f>IMDB_Movies!C2671</f>
        <v>6</v>
      </c>
      <c r="B1484" s="7">
        <f>IMDB_Movies!F2671</f>
        <v>13987482</v>
      </c>
    </row>
    <row r="1485" spans="1:2">
      <c r="A1485">
        <f>IMDB_Movies!C2333</f>
        <v>6.3</v>
      </c>
      <c r="B1485" s="7">
        <f>IMDB_Movies!F2333</f>
        <v>19548064</v>
      </c>
    </row>
    <row r="1486" spans="1:2">
      <c r="A1486">
        <f>IMDB_Movies!C2668</f>
        <v>6</v>
      </c>
      <c r="B1486" s="7">
        <f>IMDB_Movies!F2668</f>
        <v>33037754</v>
      </c>
    </row>
    <row r="1487" spans="1:2">
      <c r="A1487">
        <f>IMDB_Movies!C2956</f>
        <v>5.7</v>
      </c>
      <c r="B1487" s="7">
        <f>IMDB_Movies!F2956</f>
        <v>36200000</v>
      </c>
    </row>
    <row r="1488" spans="1:2">
      <c r="A1488">
        <f>IMDB_Movies!C2111</f>
        <v>6.4</v>
      </c>
      <c r="B1488" s="7">
        <f>IMDB_Movies!F2111</f>
        <v>22331028</v>
      </c>
    </row>
    <row r="1489" spans="1:2">
      <c r="A1489">
        <f>IMDB_Movies!C3694</f>
        <v>3.8</v>
      </c>
      <c r="B1489" s="7">
        <f>IMDB_Movies!F3694</f>
        <v>4535117</v>
      </c>
    </row>
    <row r="1490" spans="1:2">
      <c r="A1490">
        <f>IMDB_Movies!C3629</f>
        <v>4.3</v>
      </c>
      <c r="B1490" s="7">
        <f>IMDB_Movies!F3629</f>
        <v>7001720</v>
      </c>
    </row>
    <row r="1491" spans="1:2">
      <c r="A1491">
        <f>IMDB_Movies!C1784</f>
        <v>6.6</v>
      </c>
      <c r="B1491" s="7">
        <f>IMDB_Movies!F1784</f>
        <v>75638743</v>
      </c>
    </row>
    <row r="1492" spans="1:2">
      <c r="A1492">
        <f>IMDB_Movies!C2951</f>
        <v>5.7</v>
      </c>
      <c r="B1492" s="7">
        <f>IMDB_Movies!F2951</f>
        <v>93607673</v>
      </c>
    </row>
    <row r="1493" spans="1:2">
      <c r="A1493">
        <f>IMDB_Movies!C1434</f>
        <v>6.8</v>
      </c>
      <c r="B1493" s="7">
        <f>IMDB_Movies!F1434</f>
        <v>54215416</v>
      </c>
    </row>
    <row r="1494" spans="1:2">
      <c r="A1494">
        <f>IMDB_Movies!C3563</f>
        <v>4.5999999999999996</v>
      </c>
      <c r="B1494" s="7">
        <f>IMDB_Movies!F3563</f>
        <v>23978402</v>
      </c>
    </row>
    <row r="1495" spans="1:2">
      <c r="A1495">
        <f>IMDB_Movies!C1603</f>
        <v>6.7</v>
      </c>
      <c r="B1495" s="7">
        <f>IMDB_Movies!F1603</f>
        <v>34074895</v>
      </c>
    </row>
    <row r="1496" spans="1:2">
      <c r="A1496">
        <f>IMDB_Movies!C3376</f>
        <v>5.0999999999999996</v>
      </c>
      <c r="B1496" s="7">
        <f>IMDB_Movies!F3376</f>
        <v>117559438</v>
      </c>
    </row>
    <row r="1497" spans="1:2">
      <c r="A1497">
        <f>IMDB_Movies!C3218</f>
        <v>5.4</v>
      </c>
      <c r="B1497" s="7">
        <f>IMDB_Movies!F3218</f>
        <v>37788228</v>
      </c>
    </row>
    <row r="1498" spans="1:2">
      <c r="A1498">
        <f>IMDB_Movies!C1285</f>
        <v>6.9</v>
      </c>
      <c r="B1498" s="7">
        <f>IMDB_Movies!F1285</f>
        <v>219200000</v>
      </c>
    </row>
    <row r="1499" spans="1:2">
      <c r="A1499">
        <f>IMDB_Movies!C2848</f>
        <v>5.8</v>
      </c>
      <c r="B1499" s="7">
        <f>IMDB_Movies!F2848</f>
        <v>101702060</v>
      </c>
    </row>
    <row r="1500" spans="1:2">
      <c r="A1500">
        <f>IMDB_Movies!C1768</f>
        <v>6.6</v>
      </c>
      <c r="B1500" s="7">
        <f>IMDB_Movies!F1768</f>
        <v>72266306</v>
      </c>
    </row>
    <row r="1501" spans="1:2">
      <c r="A1501">
        <f>IMDB_Movies!C1425</f>
        <v>6.8</v>
      </c>
      <c r="B1501" s="7">
        <f>IMDB_Movies!F1425</f>
        <v>124732962</v>
      </c>
    </row>
    <row r="1502" spans="1:2">
      <c r="A1502">
        <f>IMDB_Movies!C1766</f>
        <v>6.6</v>
      </c>
      <c r="B1502" s="7">
        <f>IMDB_Movies!F1766</f>
        <v>38168022</v>
      </c>
    </row>
    <row r="1503" spans="1:2">
      <c r="A1503">
        <f>IMDB_Movies!C3628</f>
        <v>4.3</v>
      </c>
      <c r="B1503" s="7">
        <f>IMDB_Movies!F3628</f>
        <v>95328937</v>
      </c>
    </row>
    <row r="1504" spans="1:2">
      <c r="A1504">
        <f>IMDB_Movies!C1383</f>
        <v>6.9</v>
      </c>
      <c r="B1504" s="7">
        <f>IMDB_Movies!F1383</f>
        <v>233103</v>
      </c>
    </row>
    <row r="1505" spans="1:2">
      <c r="A1505">
        <f>IMDB_Movies!C1762</f>
        <v>6.6</v>
      </c>
      <c r="B1505" s="7">
        <f>IMDB_Movies!F1762</f>
        <v>44793200</v>
      </c>
    </row>
    <row r="1506" spans="1:2">
      <c r="A1506">
        <f>IMDB_Movies!C2300</f>
        <v>6.3</v>
      </c>
      <c r="B1506" s="7">
        <f>IMDB_Movies!F2300</f>
        <v>65804</v>
      </c>
    </row>
    <row r="1507" spans="1:2">
      <c r="A1507">
        <f>IMDB_Movies!C2298</f>
        <v>6.3</v>
      </c>
      <c r="B1507" s="7">
        <f>IMDB_Movies!F2298</f>
        <v>1506998</v>
      </c>
    </row>
    <row r="1508" spans="1:2">
      <c r="A1508">
        <f>IMDB_Movies!C1422</f>
        <v>6.8</v>
      </c>
      <c r="B1508" s="7">
        <f>IMDB_Movies!F1422</f>
        <v>181395380</v>
      </c>
    </row>
    <row r="1509" spans="1:2">
      <c r="A1509">
        <f>IMDB_Movies!C1512</f>
        <v>6.8</v>
      </c>
      <c r="B1509" s="7">
        <f>IMDB_Movies!F1512</f>
        <v>26525834</v>
      </c>
    </row>
    <row r="1510" spans="1:2">
      <c r="A1510">
        <f>IMDB_Movies!C3660</f>
        <v>4.0999999999999996</v>
      </c>
      <c r="B1510" s="7">
        <f>IMDB_Movies!F3660</f>
        <v>721</v>
      </c>
    </row>
    <row r="1511" spans="1:2">
      <c r="A1511">
        <f>IMDB_Movies!C3123</f>
        <v>5.5</v>
      </c>
      <c r="B1511" s="7">
        <f>IMDB_Movies!F3123</f>
        <v>89138076</v>
      </c>
    </row>
    <row r="1512" spans="1:2">
      <c r="A1512">
        <f>IMDB_Movies!C1343</f>
        <v>6.9</v>
      </c>
      <c r="B1512" s="7">
        <f>IMDB_Movies!F1343</f>
        <v>18535191</v>
      </c>
    </row>
    <row r="1513" spans="1:2">
      <c r="A1513">
        <f>IMDB_Movies!C3121</f>
        <v>5.5</v>
      </c>
      <c r="B1513" s="7">
        <f>IMDB_Movies!F3121</f>
        <v>113006880</v>
      </c>
    </row>
    <row r="1514" spans="1:2">
      <c r="A1514">
        <f>IMDB_Movies!C1591</f>
        <v>6.7</v>
      </c>
      <c r="B1514" s="7">
        <f>IMDB_Movies!F1591</f>
        <v>43800000</v>
      </c>
    </row>
    <row r="1515" spans="1:2">
      <c r="A1515">
        <f>IMDB_Movies!C1504</f>
        <v>6.8</v>
      </c>
      <c r="B1515" s="7">
        <f>IMDB_Movies!F1504</f>
        <v>653621</v>
      </c>
    </row>
    <row r="1516" spans="1:2">
      <c r="A1516">
        <f>IMDB_Movies!C1306</f>
        <v>6.9</v>
      </c>
      <c r="B1516" s="7">
        <f>IMDB_Movies!F1306</f>
        <v>72077000</v>
      </c>
    </row>
    <row r="1517" spans="1:2">
      <c r="A1517">
        <f>IMDB_Movies!C2635</f>
        <v>6</v>
      </c>
      <c r="B1517" s="7">
        <f>IMDB_Movies!F2635</f>
        <v>116643346</v>
      </c>
    </row>
    <row r="1518" spans="1:2">
      <c r="A1518">
        <f>IMDB_Movies!C1632</f>
        <v>6.7</v>
      </c>
      <c r="B1518" s="7">
        <f>IMDB_Movies!F1632</f>
        <v>7022940</v>
      </c>
    </row>
    <row r="1519" spans="1:2">
      <c r="A1519">
        <f>IMDB_Movies!C2933</f>
        <v>5.8</v>
      </c>
      <c r="B1519" s="7">
        <f>IMDB_Movies!F2933</f>
        <v>18318000</v>
      </c>
    </row>
    <row r="1520" spans="1:2">
      <c r="A1520">
        <f>IMDB_Movies!C2358</f>
        <v>6.2</v>
      </c>
      <c r="B1520" s="7">
        <f>IMDB_Movies!F2358</f>
        <v>57744720</v>
      </c>
    </row>
    <row r="1521" spans="1:2">
      <c r="A1521">
        <f>IMDB_Movies!C1302</f>
        <v>6.9</v>
      </c>
      <c r="B1521" s="7">
        <f>IMDB_Movies!F1302</f>
        <v>122012710</v>
      </c>
    </row>
    <row r="1522" spans="1:2">
      <c r="A1522">
        <f>IMDB_Movies!C2630</f>
        <v>6</v>
      </c>
      <c r="B1522" s="7">
        <f>IMDB_Movies!F2630</f>
        <v>100328194</v>
      </c>
    </row>
    <row r="1523" spans="1:2">
      <c r="A1523">
        <f>IMDB_Movies!C3014</f>
        <v>5.7</v>
      </c>
      <c r="B1523" s="7">
        <f>IMDB_Movies!F3014</f>
        <v>134904</v>
      </c>
    </row>
    <row r="1524" spans="1:2">
      <c r="A1524">
        <f>IMDB_Movies!C2267</f>
        <v>6.3</v>
      </c>
      <c r="B1524" s="7">
        <f>IMDB_Movies!F2267</f>
        <v>9801782</v>
      </c>
    </row>
    <row r="1525" spans="1:2">
      <c r="A1525">
        <f>IMDB_Movies!C2266</f>
        <v>6.3</v>
      </c>
      <c r="B1525" s="7">
        <f>IMDB_Movies!F2266</f>
        <v>19976073</v>
      </c>
    </row>
    <row r="1526" spans="1:2">
      <c r="A1526">
        <f>IMDB_Movies!C1415</f>
        <v>6.9</v>
      </c>
      <c r="B1526" s="7">
        <f>IMDB_Movies!F1415</f>
        <v>1987287</v>
      </c>
    </row>
    <row r="1527" spans="1:2">
      <c r="A1527">
        <f>IMDB_Movies!C2817</f>
        <v>5.9</v>
      </c>
      <c r="B1527" s="7">
        <f>IMDB_Movies!F2817</f>
        <v>19151864</v>
      </c>
    </row>
    <row r="1528" spans="1:2">
      <c r="A1528">
        <f>IMDB_Movies!C2924</f>
        <v>5.8</v>
      </c>
      <c r="B1528" s="7">
        <f>IMDB_Movies!F2924</f>
        <v>4777007</v>
      </c>
    </row>
    <row r="1529" spans="1:2">
      <c r="A1529">
        <f>IMDB_Movies!C1158</f>
        <v>7</v>
      </c>
      <c r="B1529" s="7">
        <f>IMDB_Movies!F1158</f>
        <v>86049418</v>
      </c>
    </row>
    <row r="1530" spans="1:2">
      <c r="A1530">
        <f>IMDB_Movies!C1616</f>
        <v>6.7</v>
      </c>
      <c r="B1530" s="7">
        <f>IMDB_Movies!F1616</f>
        <v>35422828</v>
      </c>
    </row>
    <row r="1531" spans="1:2">
      <c r="A1531">
        <f>IMDB_Movies!C2245</f>
        <v>6.3</v>
      </c>
      <c r="B1531" s="7">
        <f>IMDB_Movies!F2245</f>
        <v>63408614</v>
      </c>
    </row>
    <row r="1532" spans="1:2">
      <c r="A1532">
        <f>IMDB_Movies!C1403</f>
        <v>6.9</v>
      </c>
      <c r="B1532" s="7">
        <f>IMDB_Movies!F1403</f>
        <v>64685359</v>
      </c>
    </row>
    <row r="1533" spans="1:2">
      <c r="A1533">
        <f>IMDB_Movies!C1152</f>
        <v>7</v>
      </c>
      <c r="B1533" s="7">
        <f>IMDB_Movies!F1152</f>
        <v>201148159</v>
      </c>
    </row>
    <row r="1534" spans="1:2">
      <c r="A1534">
        <f>IMDB_Movies!C3559</f>
        <v>4.5999999999999996</v>
      </c>
      <c r="B1534" s="7">
        <f>IMDB_Movies!F3559</f>
        <v>65557989</v>
      </c>
    </row>
    <row r="1535" spans="1:2">
      <c r="A1535">
        <f>IMDB_Movies!C1436</f>
        <v>6.8</v>
      </c>
      <c r="B1535" s="7">
        <f>IMDB_Movies!F1436</f>
        <v>71975611</v>
      </c>
    </row>
    <row r="1536" spans="1:2">
      <c r="A1536">
        <f>IMDB_Movies!C2902</f>
        <v>5.8</v>
      </c>
      <c r="B1536" s="7">
        <f>IMDB_Movies!F2902</f>
        <v>122512052</v>
      </c>
    </row>
    <row r="1537" spans="1:2">
      <c r="A1537">
        <f>IMDB_Movies!C1475</f>
        <v>6.8</v>
      </c>
      <c r="B1537" s="7">
        <f>IMDB_Movies!F1475</f>
        <v>14891000</v>
      </c>
    </row>
    <row r="1538" spans="1:2">
      <c r="A1538">
        <f>IMDB_Movies!C2900</f>
        <v>5.8</v>
      </c>
      <c r="B1538" s="7">
        <f>IMDB_Movies!F2900</f>
        <v>33864342</v>
      </c>
    </row>
    <row r="1539" spans="1:2">
      <c r="A1539">
        <f>IMDB_Movies!C3102</f>
        <v>5.6</v>
      </c>
      <c r="B1539" s="7">
        <f>IMDB_Movies!F3102</f>
        <v>16088610</v>
      </c>
    </row>
    <row r="1540" spans="1:2">
      <c r="A1540">
        <f>IMDB_Movies!C3101</f>
        <v>5.6</v>
      </c>
      <c r="B1540" s="7">
        <f>IMDB_Movies!F3101</f>
        <v>36931089</v>
      </c>
    </row>
    <row r="1541" spans="1:2">
      <c r="A1541">
        <f>IMDB_Movies!C3658</f>
        <v>4.0999999999999996</v>
      </c>
      <c r="B1541" s="7">
        <f>IMDB_Movies!F3658</f>
        <v>21468807</v>
      </c>
    </row>
    <row r="1542" spans="1:2">
      <c r="A1542">
        <f>IMDB_Movies!C3100</f>
        <v>5.6</v>
      </c>
      <c r="B1542" s="7">
        <f>IMDB_Movies!F3100</f>
        <v>35324232</v>
      </c>
    </row>
    <row r="1543" spans="1:2">
      <c r="A1543">
        <f>IMDB_Movies!C1922</f>
        <v>6.5</v>
      </c>
      <c r="B1543" s="7">
        <f>IMDB_Movies!F1922</f>
        <v>90567722</v>
      </c>
    </row>
    <row r="1544" spans="1:2">
      <c r="A1544">
        <f>IMDB_Movies!C1695</f>
        <v>6.7</v>
      </c>
      <c r="B1544" s="7">
        <f>IMDB_Movies!F1695</f>
        <v>45996718</v>
      </c>
    </row>
    <row r="1545" spans="1:2">
      <c r="A1545">
        <f>IMDB_Movies!C1518</f>
        <v>6.8</v>
      </c>
      <c r="B1545" s="7">
        <f>IMDB_Movies!F1518</f>
        <v>4280577</v>
      </c>
    </row>
    <row r="1546" spans="1:2">
      <c r="A1546">
        <f>IMDB_Movies!C3239</f>
        <v>5.4</v>
      </c>
      <c r="B1546" s="7">
        <f>IMDB_Movies!F3239</f>
        <v>6462576</v>
      </c>
    </row>
    <row r="1547" spans="1:2">
      <c r="A1547">
        <f>IMDB_Movies!C1991</f>
        <v>6.5</v>
      </c>
      <c r="B1547" s="7">
        <f>IMDB_Movies!F1991</f>
        <v>119841</v>
      </c>
    </row>
    <row r="1548" spans="1:2">
      <c r="A1548">
        <f>IMDB_Movies!C3446</f>
        <v>5</v>
      </c>
      <c r="B1548" s="7">
        <f>IMDB_Movies!F3446</f>
        <v>22452209</v>
      </c>
    </row>
    <row r="1549" spans="1:2">
      <c r="A1549">
        <f>IMDB_Movies!C1145</f>
        <v>7</v>
      </c>
      <c r="B1549" s="7">
        <f>IMDB_Movies!F1145</f>
        <v>217631306</v>
      </c>
    </row>
    <row r="1550" spans="1:2">
      <c r="A1550">
        <f>IMDB_Movies!C2890</f>
        <v>5.8</v>
      </c>
      <c r="B1550" s="7">
        <f>IMDB_Movies!F2890</f>
        <v>22000</v>
      </c>
    </row>
    <row r="1551" spans="1:2">
      <c r="A1551">
        <f>IMDB_Movies!C1642</f>
        <v>6.7</v>
      </c>
      <c r="B1551" s="7">
        <f>IMDB_Movies!F1642</f>
        <v>1573712</v>
      </c>
    </row>
    <row r="1552" spans="1:2">
      <c r="A1552">
        <f>IMDB_Movies!C3503</f>
        <v>4.8</v>
      </c>
      <c r="B1552" s="7">
        <f>IMDB_Movies!F3503</f>
        <v>42638165</v>
      </c>
    </row>
    <row r="1553" spans="1:2">
      <c r="A1553">
        <f>IMDB_Movies!C3090</f>
        <v>5.6</v>
      </c>
      <c r="B1553" s="7">
        <f>IMDB_Movies!F3090</f>
        <v>19447478</v>
      </c>
    </row>
    <row r="1554" spans="1:2">
      <c r="A1554">
        <f>IMDB_Movies!C1552</f>
        <v>6.8</v>
      </c>
      <c r="B1554" s="7">
        <f>IMDB_Movies!F1552</f>
        <v>7689458</v>
      </c>
    </row>
    <row r="1555" spans="1:2">
      <c r="A1555">
        <f>IMDB_Movies!C3281</f>
        <v>5.3</v>
      </c>
      <c r="B1555" s="7">
        <f>IMDB_Movies!F3281</f>
        <v>23292105</v>
      </c>
    </row>
    <row r="1556" spans="1:2">
      <c r="A1556">
        <f>IMDB_Movies!C1312</f>
        <v>6.9</v>
      </c>
      <c r="B1556" s="7">
        <f>IMDB_Movies!F1312</f>
        <v>72279690</v>
      </c>
    </row>
    <row r="1557" spans="1:2">
      <c r="A1557">
        <f>IMDB_Movies!C2973</f>
        <v>5.7</v>
      </c>
      <c r="B1557" s="7">
        <f>IMDB_Movies!F2973</f>
        <v>55808744</v>
      </c>
    </row>
    <row r="1558" spans="1:2">
      <c r="A1558">
        <f>IMDB_Movies!C2453</f>
        <v>6.2</v>
      </c>
      <c r="B1558" s="7">
        <f>IMDB_Movies!F2453</f>
        <v>17609982</v>
      </c>
    </row>
    <row r="1559" spans="1:2">
      <c r="A1559">
        <f>IMDB_Movies!C3182</f>
        <v>5.5</v>
      </c>
      <c r="B1559" s="7">
        <f>IMDB_Movies!F3182</f>
        <v>183125</v>
      </c>
    </row>
    <row r="1560" spans="1:2">
      <c r="A1560">
        <f>IMDB_Movies!C1275</f>
        <v>7</v>
      </c>
      <c r="B1560" s="7">
        <f>IMDB_Movies!F1275</f>
        <v>55350897</v>
      </c>
    </row>
    <row r="1561" spans="1:2">
      <c r="A1561">
        <f>IMDB_Movies!C1791</f>
        <v>6.6</v>
      </c>
      <c r="B1561" s="7">
        <f>IMDB_Movies!F1791</f>
        <v>42057340</v>
      </c>
    </row>
    <row r="1562" spans="1:2">
      <c r="A1562">
        <f>IMDB_Movies!C1417</f>
        <v>6.9</v>
      </c>
      <c r="B1562" s="7">
        <f>IMDB_Movies!F1417</f>
        <v>35024475</v>
      </c>
    </row>
    <row r="1563" spans="1:2">
      <c r="A1563">
        <f>IMDB_Movies!C3622</f>
        <v>4.3</v>
      </c>
      <c r="B1563" s="7">
        <f>IMDB_Movies!F3622</f>
        <v>48114556</v>
      </c>
    </row>
    <row r="1564" spans="1:2">
      <c r="A1564">
        <f>IMDB_Movies!C2153</f>
        <v>6.4</v>
      </c>
      <c r="B1564" s="7">
        <f>IMDB_Movies!F2153</f>
        <v>1654367</v>
      </c>
    </row>
    <row r="1565" spans="1:2">
      <c r="A1565">
        <f>IMDB_Movies!C2563</f>
        <v>6.1</v>
      </c>
      <c r="B1565" s="7">
        <f>IMDB_Movies!F2563</f>
        <v>18653615</v>
      </c>
    </row>
    <row r="1566" spans="1:2">
      <c r="A1566">
        <f>IMDB_Movies!C2149</f>
        <v>6.4</v>
      </c>
      <c r="B1566" s="7">
        <f>IMDB_Movies!F2149</f>
        <v>36665854</v>
      </c>
    </row>
    <row r="1567" spans="1:2">
      <c r="A1567">
        <f>IMDB_Movies!C2432</f>
        <v>6.2</v>
      </c>
      <c r="B1567" s="7">
        <f>IMDB_Movies!F2432</f>
        <v>6409206</v>
      </c>
    </row>
    <row r="1568" spans="1:2">
      <c r="A1568">
        <f>IMDB_Movies!C3546</f>
        <v>4.7</v>
      </c>
      <c r="B1568" s="7">
        <f>IMDB_Movies!F3546</f>
        <v>36037909</v>
      </c>
    </row>
    <row r="1569" spans="1:2">
      <c r="A1569">
        <f>IMDB_Movies!C2872</f>
        <v>5.8</v>
      </c>
      <c r="B1569" s="7">
        <f>IMDB_Movies!F2872</f>
        <v>26400000</v>
      </c>
    </row>
    <row r="1570" spans="1:2">
      <c r="A1570">
        <f>IMDB_Movies!C3621</f>
        <v>4.3</v>
      </c>
      <c r="B1570" s="7">
        <f>IMDB_Movies!F3621</f>
        <v>123307945</v>
      </c>
    </row>
    <row r="1571" spans="1:2">
      <c r="A1571">
        <f>IMDB_Movies!C3355</f>
        <v>5.2</v>
      </c>
      <c r="B1571" s="7">
        <f>IMDB_Movies!F3355</f>
        <v>16702864</v>
      </c>
    </row>
    <row r="1572" spans="1:2">
      <c r="A1572">
        <f>IMDB_Movies!C1718</f>
        <v>6.7</v>
      </c>
      <c r="B1572" s="7">
        <f>IMDB_Movies!F1718</f>
        <v>38966057</v>
      </c>
    </row>
    <row r="1573" spans="1:2">
      <c r="A1573">
        <f>IMDB_Movies!C3584</f>
        <v>4.5</v>
      </c>
      <c r="B1573" s="7">
        <f>IMDB_Movies!F3584</f>
        <v>16235293</v>
      </c>
    </row>
    <row r="1574" spans="1:2">
      <c r="A1574">
        <f>IMDB_Movies!C1153</f>
        <v>7</v>
      </c>
      <c r="B1574" s="7">
        <f>IMDB_Movies!F1153</f>
        <v>121697350</v>
      </c>
    </row>
    <row r="1575" spans="1:2">
      <c r="A1575">
        <f>IMDB_Movies!C3549</f>
        <v>4.7</v>
      </c>
      <c r="B1575" s="7">
        <f>IMDB_Movies!F3549</f>
        <v>10539414</v>
      </c>
    </row>
    <row r="1576" spans="1:2">
      <c r="A1576">
        <f>IMDB_Movies!C1133</f>
        <v>7.1</v>
      </c>
      <c r="B1576" s="7">
        <f>IMDB_Movies!F1133</f>
        <v>99462</v>
      </c>
    </row>
    <row r="1577" spans="1:2">
      <c r="A1577">
        <f>IMDB_Movies!C3221</f>
        <v>5.4</v>
      </c>
      <c r="B1577" s="7">
        <f>IMDB_Movies!F3221</f>
        <v>15608545</v>
      </c>
    </row>
    <row r="1578" spans="1:2">
      <c r="A1578">
        <f>IMDB_Movies!C3220</f>
        <v>5.4</v>
      </c>
      <c r="B1578" s="7">
        <f>IMDB_Movies!F3220</f>
        <v>7186670</v>
      </c>
    </row>
    <row r="1579" spans="1:2">
      <c r="A1579">
        <f>IMDB_Movies!C1659</f>
        <v>6.7</v>
      </c>
      <c r="B1579" s="7">
        <f>IMDB_Movies!F1659</f>
        <v>124494</v>
      </c>
    </row>
    <row r="1580" spans="1:2">
      <c r="A1580">
        <f>IMDB_Movies!C1180</f>
        <v>7</v>
      </c>
      <c r="B1580" s="7">
        <f>IMDB_Movies!F1180</f>
        <v>34099640</v>
      </c>
    </row>
    <row r="1581" spans="1:2">
      <c r="A1581">
        <f>IMDB_Movies!C1817</f>
        <v>6.6</v>
      </c>
      <c r="B1581" s="7">
        <f>IMDB_Movies!F1817</f>
        <v>5199</v>
      </c>
    </row>
    <row r="1582" spans="1:2">
      <c r="A1582">
        <f>IMDB_Movies!C1184</f>
        <v>7</v>
      </c>
      <c r="B1582" s="7">
        <f>IMDB_Movies!F1184</f>
        <v>124870275</v>
      </c>
    </row>
    <row r="1583" spans="1:2">
      <c r="A1583">
        <f>IMDB_Movies!C1250</f>
        <v>7</v>
      </c>
      <c r="B1583" s="7">
        <f>IMDB_Movies!F1250</f>
        <v>73215310</v>
      </c>
    </row>
    <row r="1584" spans="1:2">
      <c r="A1584">
        <f>IMDB_Movies!C2317</f>
        <v>6.3</v>
      </c>
      <c r="B1584" s="7">
        <f>IMDB_Movies!F2317</f>
        <v>30306268</v>
      </c>
    </row>
    <row r="1585" spans="1:2">
      <c r="A1585">
        <f>IMDB_Movies!C3076</f>
        <v>5.6</v>
      </c>
      <c r="B1585" s="7">
        <f>IMDB_Movies!F3076</f>
        <v>8080116</v>
      </c>
    </row>
    <row r="1586" spans="1:2">
      <c r="A1586">
        <f>IMDB_Movies!C2849</f>
        <v>5.8</v>
      </c>
      <c r="B1586" s="7">
        <f>IMDB_Movies!F2849</f>
        <v>63319509</v>
      </c>
    </row>
    <row r="1587" spans="1:2">
      <c r="A1587">
        <f>IMDB_Movies!C2313</f>
        <v>6.3</v>
      </c>
      <c r="B1587" s="7">
        <f>IMDB_Movies!F2313</f>
        <v>13763130</v>
      </c>
    </row>
    <row r="1588" spans="1:2">
      <c r="A1588">
        <f>IMDB_Movies!C3346</f>
        <v>5.2</v>
      </c>
      <c r="B1588" s="7">
        <f>IMDB_Movies!F3346</f>
        <v>73701902</v>
      </c>
    </row>
    <row r="1589" spans="1:2">
      <c r="A1589">
        <f>IMDB_Movies!C3498</f>
        <v>4.9000000000000004</v>
      </c>
      <c r="B1589" s="7">
        <f>IMDB_Movies!F3498</f>
        <v>42776259</v>
      </c>
    </row>
    <row r="1590" spans="1:2">
      <c r="A1590">
        <f>IMDB_Movies!C3216</f>
        <v>5.4</v>
      </c>
      <c r="B1590" s="7">
        <f>IMDB_Movies!F3216</f>
        <v>10429707</v>
      </c>
    </row>
    <row r="1591" spans="1:2">
      <c r="A1591">
        <f>IMDB_Movies!C1246</f>
        <v>7</v>
      </c>
      <c r="B1591" s="7">
        <f>IMDB_Movies!F1246</f>
        <v>371081</v>
      </c>
    </row>
    <row r="1592" spans="1:2">
      <c r="A1592">
        <f>IMDB_Movies!C3543</f>
        <v>4.7</v>
      </c>
      <c r="B1592" s="7">
        <f>IMDB_Movies!F3543</f>
        <v>36497</v>
      </c>
    </row>
    <row r="1593" spans="1:2">
      <c r="A1593">
        <f>IMDB_Movies!C3068</f>
        <v>5.6</v>
      </c>
      <c r="B1593" s="7">
        <f>IMDB_Movies!F3068</f>
        <v>96734</v>
      </c>
    </row>
    <row r="1594" spans="1:2">
      <c r="A1594">
        <f>IMDB_Movies!C1177</f>
        <v>7</v>
      </c>
      <c r="B1594" s="7">
        <f>IMDB_Movies!F1177</f>
        <v>101217900</v>
      </c>
    </row>
    <row r="1595" spans="1:2">
      <c r="A1595">
        <f>IMDB_Movies!C3654</f>
        <v>4.0999999999999996</v>
      </c>
      <c r="B1595" s="7">
        <f>IMDB_Movies!F3654</f>
        <v>46363118</v>
      </c>
    </row>
    <row r="1596" spans="1:2">
      <c r="A1596">
        <f>IMDB_Movies!C3581</f>
        <v>4.5</v>
      </c>
      <c r="B1596" s="7">
        <f>IMDB_Movies!F3581</f>
        <v>219613391</v>
      </c>
    </row>
    <row r="1597" spans="1:2">
      <c r="A1597">
        <f>IMDB_Movies!C3430</f>
        <v>5.0999999999999996</v>
      </c>
      <c r="B1597" s="7">
        <f>IMDB_Movies!F3430</f>
        <v>9795017</v>
      </c>
    </row>
    <row r="1598" spans="1:2">
      <c r="A1598">
        <f>IMDB_Movies!C2028</f>
        <v>6.5</v>
      </c>
      <c r="B1598" s="7">
        <f>IMDB_Movies!F2028</f>
        <v>220914</v>
      </c>
    </row>
    <row r="1599" spans="1:2">
      <c r="A1599">
        <f>IMDB_Movies!C3652</f>
        <v>4.0999999999999996</v>
      </c>
      <c r="B1599" s="7">
        <f>IMDB_Movies!F3652</f>
        <v>111760631</v>
      </c>
    </row>
    <row r="1600" spans="1:2">
      <c r="A1600">
        <f>IMDB_Movies!C3064</f>
        <v>5.6</v>
      </c>
      <c r="B1600" s="7">
        <f>IMDB_Movies!F3064</f>
        <v>171988</v>
      </c>
    </row>
    <row r="1601" spans="1:2">
      <c r="A1601">
        <f>IMDB_Movies!C3022</f>
        <v>5.6</v>
      </c>
      <c r="B1601" s="7">
        <f>IMDB_Movies!F3022</f>
        <v>128769345</v>
      </c>
    </row>
    <row r="1602" spans="1:2">
      <c r="A1602">
        <f>IMDB_Movies!C3341</f>
        <v>5.2</v>
      </c>
      <c r="B1602" s="7">
        <f>IMDB_Movies!F3341</f>
        <v>25926543</v>
      </c>
    </row>
    <row r="1603" spans="1:2">
      <c r="A1603">
        <f>IMDB_Movies!C3541</f>
        <v>4.7</v>
      </c>
      <c r="B1603" s="7">
        <f>IMDB_Movies!F3541</f>
        <v>123777</v>
      </c>
    </row>
    <row r="1604" spans="1:2">
      <c r="A1604">
        <f>IMDB_Movies!C2270</f>
        <v>6.3</v>
      </c>
      <c r="B1604" s="7">
        <f>IMDB_Movies!F2270</f>
        <v>41543207</v>
      </c>
    </row>
    <row r="1605" spans="1:2">
      <c r="A1605">
        <f>IMDB_Movies!C3614</f>
        <v>4.4000000000000004</v>
      </c>
      <c r="B1605" s="7">
        <f>IMDB_Movies!F3614</f>
        <v>7017178</v>
      </c>
    </row>
    <row r="1606" spans="1:2">
      <c r="A1606">
        <f>IMDB_Movies!C1999</f>
        <v>6.5</v>
      </c>
      <c r="B1606" s="7">
        <f>IMDB_Movies!F1999</f>
        <v>220234</v>
      </c>
    </row>
    <row r="1607" spans="1:2">
      <c r="A1607">
        <f>IMDB_Movies!C1982</f>
        <v>6.5</v>
      </c>
      <c r="B1607" s="7">
        <f>IMDB_Movies!F1982</f>
        <v>12055</v>
      </c>
    </row>
    <row r="1608" spans="1:2">
      <c r="A1608">
        <f>IMDB_Movies!C1366</f>
        <v>6.9</v>
      </c>
      <c r="B1608" s="7">
        <f>IMDB_Movies!F1366</f>
        <v>396035</v>
      </c>
    </row>
    <row r="1609" spans="1:2">
      <c r="A1609">
        <f>IMDB_Movies!C2526</f>
        <v>6.1</v>
      </c>
      <c r="B1609" s="7">
        <f>IMDB_Movies!F2526</f>
        <v>13746550</v>
      </c>
    </row>
    <row r="1610" spans="1:2">
      <c r="A1610">
        <f>IMDB_Movies!C3331</f>
        <v>5.3</v>
      </c>
      <c r="B1610" s="7">
        <f>IMDB_Movies!F3331</f>
        <v>30212620</v>
      </c>
    </row>
    <row r="1611" spans="1:2">
      <c r="A1611">
        <f>IMDB_Movies!C3201</f>
        <v>5.4</v>
      </c>
      <c r="B1611" s="7">
        <f>IMDB_Movies!F3201</f>
        <v>70100000</v>
      </c>
    </row>
    <row r="1612" spans="1:2">
      <c r="A1612">
        <f>IMDB_Movies!C1122</f>
        <v>7.1</v>
      </c>
      <c r="B1612" s="7">
        <f>IMDB_Movies!F1122</f>
        <v>4190530</v>
      </c>
    </row>
    <row r="1613" spans="1:2">
      <c r="A1613">
        <f>IMDB_Movies!C1607</f>
        <v>6.7</v>
      </c>
      <c r="B1613" s="7">
        <f>IMDB_Movies!F1607</f>
        <v>51185897</v>
      </c>
    </row>
    <row r="1614" spans="1:2">
      <c r="A1614">
        <f>IMDB_Movies!C1938</f>
        <v>6.5</v>
      </c>
      <c r="B1614" s="7">
        <f>IMDB_Movies!F1938</f>
        <v>66790248</v>
      </c>
    </row>
    <row r="1615" spans="1:2">
      <c r="A1615">
        <f>IMDB_Movies!C1561</f>
        <v>6.8</v>
      </c>
      <c r="B1615" s="7">
        <f>IMDB_Movies!F1561</f>
        <v>137850096</v>
      </c>
    </row>
    <row r="1616" spans="1:2">
      <c r="A1616">
        <f>IMDB_Movies!C1934</f>
        <v>6.5</v>
      </c>
      <c r="B1616" s="7">
        <f>IMDB_Movies!F1934</f>
        <v>198332128</v>
      </c>
    </row>
    <row r="1617" spans="1:2">
      <c r="A1617">
        <f>IMDB_Movies!C3038</f>
        <v>5.6</v>
      </c>
      <c r="B1617" s="7">
        <f>IMDB_Movies!F3038</f>
        <v>37939782</v>
      </c>
    </row>
    <row r="1618" spans="1:2">
      <c r="A1618">
        <f>IMDB_Movies!C2660</f>
        <v>6</v>
      </c>
      <c r="B1618" s="7">
        <f>IMDB_Movies!F2660</f>
        <v>15100000</v>
      </c>
    </row>
    <row r="1619" spans="1:2">
      <c r="A1619">
        <f>IMDB_Movies!C3195</f>
        <v>5.4</v>
      </c>
      <c r="B1619" s="7">
        <f>IMDB_Movies!F3195</f>
        <v>105263257</v>
      </c>
    </row>
    <row r="1620" spans="1:2">
      <c r="A1620">
        <f>IMDB_Movies!C3317</f>
        <v>5.3</v>
      </c>
      <c r="B1620" s="7">
        <f>IMDB_Movies!F3317</f>
        <v>1953732</v>
      </c>
    </row>
    <row r="1621" spans="1:2">
      <c r="A1621">
        <f>IMDB_Movies!C3633</f>
        <v>4.3</v>
      </c>
      <c r="B1621" s="7">
        <f>IMDB_Movies!F3633</f>
        <v>11784000</v>
      </c>
    </row>
    <row r="1622" spans="1:2">
      <c r="A1622">
        <f>IMDB_Movies!C1392</f>
        <v>6.9</v>
      </c>
      <c r="B1622" s="7">
        <f>IMDB_Movies!F1392</f>
        <v>18252684</v>
      </c>
    </row>
    <row r="1623" spans="1:2">
      <c r="A1623">
        <f>IMDB_Movies!C1391</f>
        <v>6.9</v>
      </c>
      <c r="B1623" s="7">
        <f>IMDB_Movies!F1391</f>
        <v>11835</v>
      </c>
    </row>
    <row r="1624" spans="1:2">
      <c r="A1624">
        <f>IMDB_Movies!C1388</f>
        <v>6.9</v>
      </c>
      <c r="B1624" s="7">
        <f>IMDB_Movies!F1388</f>
        <v>1939441</v>
      </c>
    </row>
    <row r="1625" spans="1:2">
      <c r="A1625">
        <f>IMDB_Movies!C3419</f>
        <v>5.0999999999999996</v>
      </c>
      <c r="B1625" s="7">
        <f>IMDB_Movies!F3419</f>
        <v>2964</v>
      </c>
    </row>
    <row r="1626" spans="1:2">
      <c r="A1626">
        <f>IMDB_Movies!C1318</f>
        <v>6.9</v>
      </c>
      <c r="B1626" s="7">
        <f>IMDB_Movies!F1318</f>
        <v>40485039</v>
      </c>
    </row>
    <row r="1627" spans="1:2">
      <c r="A1627">
        <f>IMDB_Movies!C3314</f>
        <v>5.3</v>
      </c>
      <c r="B1627" s="7">
        <f>IMDB_Movies!F3314</f>
        <v>28535768</v>
      </c>
    </row>
    <row r="1628" spans="1:2">
      <c r="A1628">
        <f>IMDB_Movies!C3031</f>
        <v>5.6</v>
      </c>
      <c r="B1628" s="7">
        <f>IMDB_Movies!F3031</f>
        <v>34746109</v>
      </c>
    </row>
    <row r="1629" spans="1:2">
      <c r="A1629">
        <f>IMDB_Movies!C1599</f>
        <v>6.7</v>
      </c>
      <c r="B1629" s="7">
        <f>IMDB_Movies!F1599</f>
        <v>32541719</v>
      </c>
    </row>
    <row r="1630" spans="1:2">
      <c r="A1630">
        <f>IMDB_Movies!C3416</f>
        <v>5.0999999999999996</v>
      </c>
      <c r="B1630" s="7">
        <f>IMDB_Movies!F3416</f>
        <v>11508423</v>
      </c>
    </row>
    <row r="1631" spans="1:2">
      <c r="A1631">
        <f>IMDB_Movies!C3411</f>
        <v>5.0999999999999996</v>
      </c>
      <c r="B1631" s="7">
        <f>IMDB_Movies!F3411</f>
        <v>25863915</v>
      </c>
    </row>
    <row r="1632" spans="1:2">
      <c r="A1632">
        <f>IMDB_Movies!C1594</f>
        <v>6.7</v>
      </c>
      <c r="B1632" s="7">
        <f>IMDB_Movies!F1594</f>
        <v>36000000</v>
      </c>
    </row>
    <row r="1633" spans="1:2">
      <c r="A1633">
        <f>IMDB_Movies!C1640</f>
        <v>6.7</v>
      </c>
      <c r="B1633" s="7">
        <f>IMDB_Movies!F1640</f>
        <v>3386698</v>
      </c>
    </row>
    <row r="1634" spans="1:2">
      <c r="A1634">
        <f>IMDB_Movies!C2177</f>
        <v>6.4</v>
      </c>
      <c r="B1634" s="7">
        <f>IMDB_Movies!F2177</f>
        <v>10114315</v>
      </c>
    </row>
    <row r="1635" spans="1:2">
      <c r="A1635">
        <f>IMDB_Movies!C1199</f>
        <v>7</v>
      </c>
      <c r="B1635" s="7">
        <f>IMDB_Movies!F1199</f>
        <v>26003149</v>
      </c>
    </row>
    <row r="1636" spans="1:2">
      <c r="A1636">
        <f>IMDB_Movies!C2272</f>
        <v>6.3</v>
      </c>
      <c r="B1636" s="7">
        <f>IMDB_Movies!F2272</f>
        <v>2848578</v>
      </c>
    </row>
    <row r="1637" spans="1:2">
      <c r="A1637">
        <f>IMDB_Movies!C1240</f>
        <v>7</v>
      </c>
      <c r="B1637" s="7">
        <f>IMDB_Movies!F1240</f>
        <v>2077046</v>
      </c>
    </row>
    <row r="1638" spans="1:2">
      <c r="A1638">
        <f>IMDB_Movies!C1197</f>
        <v>7</v>
      </c>
      <c r="B1638" s="7">
        <f>IMDB_Movies!F1197</f>
        <v>16938179</v>
      </c>
    </row>
    <row r="1639" spans="1:2">
      <c r="A1639">
        <f>IMDB_Movies!C1581</f>
        <v>6.7</v>
      </c>
      <c r="B1639" s="7">
        <f>IMDB_Movies!F1581</f>
        <v>119654900</v>
      </c>
    </row>
    <row r="1640" spans="1:2">
      <c r="A1640">
        <f>IMDB_Movies!C1144</f>
        <v>7</v>
      </c>
      <c r="B1640" s="7">
        <f>IMDB_Movies!F1144</f>
        <v>652177271</v>
      </c>
    </row>
    <row r="1641" spans="1:2">
      <c r="A1641">
        <f>IMDB_Movies!C2511</f>
        <v>6.1</v>
      </c>
      <c r="B1641" s="7">
        <f>IMDB_Movies!F2511</f>
        <v>88200225</v>
      </c>
    </row>
    <row r="1642" spans="1:2">
      <c r="A1642">
        <f>IMDB_Movies!C3229</f>
        <v>5.4</v>
      </c>
      <c r="B1642" s="7">
        <f>IMDB_Movies!F3229</f>
        <v>399793</v>
      </c>
    </row>
    <row r="1643" spans="1:2">
      <c r="A1643">
        <f>IMDB_Movies!C3174</f>
        <v>5.5</v>
      </c>
      <c r="B1643" s="7">
        <f>IMDB_Movies!F3174</f>
        <v>121972</v>
      </c>
    </row>
    <row r="1644" spans="1:2">
      <c r="A1644">
        <f>IMDB_Movies!C3645</f>
        <v>4.2</v>
      </c>
      <c r="B1644" s="7">
        <f>IMDB_Movies!F3645</f>
        <v>11631245</v>
      </c>
    </row>
    <row r="1645" spans="1:2">
      <c r="A1645">
        <f>IMDB_Movies!C1129</f>
        <v>7.1</v>
      </c>
      <c r="B1645" s="7">
        <f>IMDB_Movies!F1129</f>
        <v>183662</v>
      </c>
    </row>
    <row r="1646" spans="1:2">
      <c r="A1646">
        <f>IMDB_Movies!C2744</f>
        <v>5.9</v>
      </c>
      <c r="B1646" s="7">
        <f>IMDB_Movies!F2744</f>
        <v>19472057</v>
      </c>
    </row>
    <row r="1647" spans="1:2">
      <c r="A1647">
        <f>IMDB_Movies!C3083</f>
        <v>5.6</v>
      </c>
      <c r="B1647" s="7">
        <f>IMDB_Movies!F3083</f>
        <v>78747585</v>
      </c>
    </row>
    <row r="1648" spans="1:2">
      <c r="A1648">
        <f>IMDB_Movies!C1570</f>
        <v>6.7</v>
      </c>
      <c r="B1648" s="7">
        <f>IMDB_Movies!F1570</f>
        <v>114324072</v>
      </c>
    </row>
    <row r="1649" spans="1:2">
      <c r="A1649">
        <f>IMDB_Movies!C3170</f>
        <v>5.5</v>
      </c>
      <c r="B1649" s="7">
        <f>IMDB_Movies!F3170</f>
        <v>32095318</v>
      </c>
    </row>
    <row r="1650" spans="1:2">
      <c r="A1650">
        <f>IMDB_Movies!C1493</f>
        <v>6.8</v>
      </c>
      <c r="B1650" s="7">
        <f>IMDB_Movies!F1493</f>
        <v>21200000</v>
      </c>
    </row>
    <row r="1651" spans="1:2">
      <c r="A1651">
        <f>IMDB_Movies!C1231</f>
        <v>7</v>
      </c>
      <c r="B1651" s="7">
        <f>IMDB_Movies!F1231</f>
        <v>2221809</v>
      </c>
    </row>
    <row r="1652" spans="1:2">
      <c r="A1652">
        <f>IMDB_Movies!C3300</f>
        <v>5.3</v>
      </c>
      <c r="B1652" s="7">
        <f>IMDB_Movies!F3300</f>
        <v>9123834</v>
      </c>
    </row>
    <row r="1653" spans="1:2">
      <c r="A1653">
        <f>IMDB_Movies!C1464</f>
        <v>6.8</v>
      </c>
      <c r="B1653" s="7">
        <f>IMDB_Movies!F1464</f>
        <v>31597131</v>
      </c>
    </row>
    <row r="1654" spans="1:2">
      <c r="A1654">
        <f>IMDB_Movies!C1485</f>
        <v>6.8</v>
      </c>
      <c r="B1654" s="7">
        <f>IMDB_Movies!F1485</f>
        <v>71069884</v>
      </c>
    </row>
    <row r="1655" spans="1:2">
      <c r="A1655">
        <f>IMDB_Movies!C2993</f>
        <v>5.7</v>
      </c>
      <c r="B1655" s="7">
        <f>IMDB_Movies!F2993</f>
        <v>1530535</v>
      </c>
    </row>
    <row r="1656" spans="1:2">
      <c r="A1656">
        <f>IMDB_Movies!C1438</f>
        <v>6.8</v>
      </c>
      <c r="B1656" s="7">
        <f>IMDB_Movies!F1438</f>
        <v>81159365</v>
      </c>
    </row>
    <row r="1657" spans="1:2">
      <c r="A1657">
        <f>IMDB_Movies!C3163</f>
        <v>5.5</v>
      </c>
      <c r="B1657" s="7">
        <f>IMDB_Movies!F3163</f>
        <v>127144</v>
      </c>
    </row>
    <row r="1658" spans="1:2">
      <c r="A1658">
        <f>IMDB_Movies!C1183</f>
        <v>7</v>
      </c>
      <c r="B1658" s="7">
        <f>IMDB_Movies!F1183</f>
        <v>38624000</v>
      </c>
    </row>
    <row r="1659" spans="1:2">
      <c r="A1659">
        <f>IMDB_Movies!C1846</f>
        <v>6.6</v>
      </c>
      <c r="B1659" s="7">
        <f>IMDB_Movies!F1846</f>
        <v>3571735</v>
      </c>
    </row>
    <row r="1660" spans="1:2">
      <c r="A1660">
        <f>IMDB_Movies!C1149</f>
        <v>7</v>
      </c>
      <c r="B1660" s="7">
        <f>IMDB_Movies!F1149</f>
        <v>312057433</v>
      </c>
    </row>
    <row r="1661" spans="1:2">
      <c r="A1661">
        <f>IMDB_Movies!C3479</f>
        <v>4.9000000000000004</v>
      </c>
      <c r="B1661" s="7">
        <f>IMDB_Movies!F3479</f>
        <v>16459004</v>
      </c>
    </row>
    <row r="1662" spans="1:2">
      <c r="A1662">
        <f>IMDB_Movies!C1100</f>
        <v>7.1</v>
      </c>
      <c r="B1662" s="7">
        <f>IMDB_Movies!F1100</f>
        <v>1997807</v>
      </c>
    </row>
    <row r="1663" spans="1:2">
      <c r="A1663">
        <f>IMDB_Movies!C1428</f>
        <v>6.8</v>
      </c>
      <c r="B1663" s="7">
        <f>IMDB_Movies!F1428</f>
        <v>102413606</v>
      </c>
    </row>
    <row r="1664" spans="1:2">
      <c r="A1664">
        <f>IMDB_Movies!C1357</f>
        <v>6.9</v>
      </c>
      <c r="B1664" s="7">
        <f>IMDB_Movies!F1357</f>
        <v>8279017</v>
      </c>
    </row>
    <row r="1665" spans="1:2">
      <c r="A1665">
        <f>IMDB_Movies!C1055</f>
        <v>7.1</v>
      </c>
      <c r="B1665" s="7">
        <f>IMDB_Movies!F1055</f>
        <v>16667084</v>
      </c>
    </row>
    <row r="1666" spans="1:2">
      <c r="A1666">
        <f>IMDB_Movies!C3737</f>
        <v>3</v>
      </c>
      <c r="B1666" s="7">
        <f>IMDB_Movies!F3737</f>
        <v>18990542</v>
      </c>
    </row>
    <row r="1667" spans="1:2">
      <c r="A1667">
        <f>IMDB_Movies!C1558</f>
        <v>6.8</v>
      </c>
      <c r="B1667" s="7">
        <f>IMDB_Movies!F1558</f>
        <v>200074175</v>
      </c>
    </row>
    <row r="1668" spans="1:2">
      <c r="A1668">
        <f>IMDB_Movies!C1835</f>
        <v>6.6</v>
      </c>
      <c r="B1668" s="7">
        <f>IMDB_Movies!F1835</f>
        <v>1056102</v>
      </c>
    </row>
    <row r="1669" spans="1:2">
      <c r="A1669">
        <f>IMDB_Movies!C3155</f>
        <v>5.5</v>
      </c>
      <c r="B1669" s="7">
        <f>IMDB_Movies!F3155</f>
        <v>37752931</v>
      </c>
    </row>
    <row r="1670" spans="1:2">
      <c r="A1670">
        <f>IMDB_Movies!C2713</f>
        <v>6</v>
      </c>
      <c r="B1670" s="7">
        <f>IMDB_Movies!F2713</f>
        <v>146072</v>
      </c>
    </row>
    <row r="1671" spans="1:2">
      <c r="A1671">
        <f>IMDB_Movies!C1514</f>
        <v>6.8</v>
      </c>
      <c r="B1671" s="7">
        <f>IMDB_Movies!F1514</f>
        <v>1100000</v>
      </c>
    </row>
    <row r="1672" spans="1:2">
      <c r="A1672">
        <f>IMDB_Movies!C3262</f>
        <v>5.4</v>
      </c>
      <c r="B1672" s="7">
        <f>IMDB_Movies!F3262</f>
        <v>100289690</v>
      </c>
    </row>
    <row r="1673" spans="1:2">
      <c r="A1673">
        <f>IMDB_Movies!C1764</f>
        <v>6.6</v>
      </c>
      <c r="B1673" s="7">
        <f>IMDB_Movies!F1764</f>
        <v>61490000</v>
      </c>
    </row>
    <row r="1674" spans="1:2">
      <c r="A1674">
        <f>IMDB_Movies!C2527</f>
        <v>6.1</v>
      </c>
      <c r="B1674" s="7">
        <f>IMDB_Movies!F2527</f>
        <v>110332737</v>
      </c>
    </row>
    <row r="1675" spans="1:2">
      <c r="A1675">
        <f>IMDB_Movies!C1174</f>
        <v>7</v>
      </c>
      <c r="B1675" s="7">
        <f>IMDB_Movies!F1174</f>
        <v>71026631</v>
      </c>
    </row>
    <row r="1676" spans="1:2">
      <c r="A1676">
        <f>IMDB_Movies!C2376</f>
        <v>6.2</v>
      </c>
      <c r="B1676" s="7">
        <f>IMDB_Movies!F2376</f>
        <v>42071069</v>
      </c>
    </row>
    <row r="1677" spans="1:2">
      <c r="A1677">
        <f>IMDB_Movies!C3389</f>
        <v>5.0999999999999996</v>
      </c>
      <c r="B1677" s="7">
        <f>IMDB_Movies!F3389</f>
        <v>22168359</v>
      </c>
    </row>
    <row r="1678" spans="1:2">
      <c r="A1678">
        <f>IMDB_Movies!C1294</f>
        <v>6.9</v>
      </c>
      <c r="B1678" s="7">
        <f>IMDB_Movies!F1294</f>
        <v>119938730</v>
      </c>
    </row>
    <row r="1679" spans="1:2">
      <c r="A1679">
        <f>IMDB_Movies!C1313</f>
        <v>6.9</v>
      </c>
      <c r="B1679" s="7">
        <f>IMDB_Movies!F1313</f>
        <v>43100000</v>
      </c>
    </row>
    <row r="1680" spans="1:2">
      <c r="A1680">
        <f>IMDB_Movies!C1344</f>
        <v>6.9</v>
      </c>
      <c r="B1680" s="7">
        <f>IMDB_Movies!F1344</f>
        <v>12055108</v>
      </c>
    </row>
    <row r="1681" spans="1:2">
      <c r="A1681">
        <f>IMDB_Movies!C2967</f>
        <v>5.7</v>
      </c>
      <c r="B1681" s="7">
        <f>IMDB_Movies!F2967</f>
        <v>24397469</v>
      </c>
    </row>
    <row r="1682" spans="1:2">
      <c r="A1682">
        <f>IMDB_Movies!C2698</f>
        <v>6</v>
      </c>
      <c r="B1682" s="7">
        <f>IMDB_Movies!F2698</f>
        <v>67631157</v>
      </c>
    </row>
    <row r="1683" spans="1:2">
      <c r="A1683">
        <f>IMDB_Movies!C2693</f>
        <v>6</v>
      </c>
      <c r="B1683" s="7">
        <f>IMDB_Movies!F2693</f>
        <v>31199215</v>
      </c>
    </row>
    <row r="1684" spans="1:2">
      <c r="A1684">
        <f>IMDB_Movies!C2141</f>
        <v>6.4</v>
      </c>
      <c r="B1684" s="7">
        <f>IMDB_Movies!F2141</f>
        <v>63695760</v>
      </c>
    </row>
    <row r="1685" spans="1:2">
      <c r="A1685">
        <f>IMDB_Movies!C1157</f>
        <v>7</v>
      </c>
      <c r="B1685" s="7">
        <f>IMDB_Movies!F1157</f>
        <v>116006080</v>
      </c>
    </row>
    <row r="1686" spans="1:2">
      <c r="A1686">
        <f>IMDB_Movies!C3165</f>
        <v>5.5</v>
      </c>
      <c r="B1686" s="7">
        <f>IMDB_Movies!F3165</f>
        <v>16247775</v>
      </c>
    </row>
    <row r="1687" spans="1:2">
      <c r="A1687">
        <f>IMDB_Movies!C1347</f>
        <v>6.9</v>
      </c>
      <c r="B1687" s="7">
        <f>IMDB_Movies!F1347</f>
        <v>31600000</v>
      </c>
    </row>
    <row r="1688" spans="1:2">
      <c r="A1688">
        <f>IMDB_Movies!C1253</f>
        <v>7</v>
      </c>
      <c r="B1688" s="7">
        <f>IMDB_Movies!F1253</f>
        <v>75754670</v>
      </c>
    </row>
    <row r="1689" spans="1:2">
      <c r="A1689">
        <f>IMDB_Movies!C1526</f>
        <v>6.8</v>
      </c>
      <c r="B1689" s="7">
        <f>IMDB_Movies!F1526</f>
        <v>9714482</v>
      </c>
    </row>
    <row r="1690" spans="1:2">
      <c r="A1690">
        <f>IMDB_Movies!C2327</f>
        <v>6.3</v>
      </c>
      <c r="B1690" s="7">
        <f>IMDB_Movies!F2327</f>
        <v>8129455</v>
      </c>
    </row>
    <row r="1691" spans="1:2">
      <c r="A1691">
        <f>IMDB_Movies!C1252</f>
        <v>7</v>
      </c>
      <c r="B1691" s="7">
        <f>IMDB_Movies!F1252</f>
        <v>3950294</v>
      </c>
    </row>
    <row r="1692" spans="1:2">
      <c r="A1692">
        <f>IMDB_Movies!C1085</f>
        <v>7.1</v>
      </c>
      <c r="B1692" s="7">
        <f>IMDB_Movies!F1085</f>
        <v>2956000</v>
      </c>
    </row>
    <row r="1693" spans="1:2">
      <c r="A1693">
        <f>IMDB_Movies!C1181</f>
        <v>7</v>
      </c>
      <c r="B1693" s="7">
        <f>IMDB_Movies!F1181</f>
        <v>60328558</v>
      </c>
    </row>
    <row r="1694" spans="1:2">
      <c r="A1694">
        <f>IMDB_Movies!C1705</f>
        <v>6.7</v>
      </c>
      <c r="B1694" s="7">
        <f>IMDB_Movies!F1705</f>
        <v>12712093</v>
      </c>
    </row>
    <row r="1695" spans="1:2">
      <c r="A1695">
        <f>IMDB_Movies!C1933</f>
        <v>6.5</v>
      </c>
      <c r="B1695" s="7">
        <f>IMDB_Movies!F1933</f>
        <v>49874933</v>
      </c>
    </row>
    <row r="1696" spans="1:2">
      <c r="A1696">
        <f>IMDB_Movies!C1879</f>
        <v>6.6</v>
      </c>
      <c r="B1696" s="7">
        <f>IMDB_Movies!F1879</f>
        <v>26442251</v>
      </c>
    </row>
    <row r="1697" spans="1:2">
      <c r="A1697">
        <f>IMDB_Movies!C3516</f>
        <v>4.8</v>
      </c>
      <c r="B1697" s="7">
        <f>IMDB_Movies!F3516</f>
        <v>14334645</v>
      </c>
    </row>
    <row r="1698" spans="1:2">
      <c r="A1698">
        <f>IMDB_Movies!C1394</f>
        <v>6.9</v>
      </c>
      <c r="B1698" s="7">
        <f>IMDB_Movies!F1394</f>
        <v>161087183</v>
      </c>
    </row>
    <row r="1699" spans="1:2">
      <c r="A1699">
        <f>IMDB_Movies!C2593</f>
        <v>6.1</v>
      </c>
      <c r="B1699" s="7">
        <f>IMDB_Movies!F2593</f>
        <v>31874869</v>
      </c>
    </row>
    <row r="1700" spans="1:2">
      <c r="A1700">
        <f>IMDB_Movies!C3462</f>
        <v>5</v>
      </c>
      <c r="B1700" s="7">
        <f>IMDB_Movies!F3462</f>
        <v>31704416</v>
      </c>
    </row>
    <row r="1701" spans="1:2">
      <c r="A1701">
        <f>IMDB_Movies!C3703</f>
        <v>3.6</v>
      </c>
      <c r="B1701" s="7">
        <f>IMDB_Movies!F3703</f>
        <v>428535</v>
      </c>
    </row>
    <row r="1702" spans="1:2">
      <c r="A1702">
        <f>IMDB_Movies!C3515</f>
        <v>4.8</v>
      </c>
      <c r="B1702" s="7">
        <f>IMDB_Movies!F3515</f>
        <v>14637490</v>
      </c>
    </row>
    <row r="1703" spans="1:2">
      <c r="A1703">
        <f>IMDB_Movies!C3030</f>
        <v>5.6</v>
      </c>
      <c r="B1703" s="7">
        <f>IMDB_Movies!F3030</f>
        <v>59696176</v>
      </c>
    </row>
    <row r="1704" spans="1:2">
      <c r="A1704">
        <f>IMDB_Movies!C1645</f>
        <v>6.7</v>
      </c>
      <c r="B1704" s="7">
        <f>IMDB_Movies!F1645</f>
        <v>1281176</v>
      </c>
    </row>
    <row r="1705" spans="1:2">
      <c r="A1705">
        <f>IMDB_Movies!C2303</f>
        <v>6.3</v>
      </c>
      <c r="B1705" s="7">
        <f>IMDB_Movies!F2303</f>
        <v>1954202</v>
      </c>
    </row>
    <row r="1706" spans="1:2">
      <c r="A1706">
        <f>IMDB_Movies!C2460</f>
        <v>6.2</v>
      </c>
      <c r="B1706" s="7">
        <f>IMDB_Movies!F2460</f>
        <v>79711678</v>
      </c>
    </row>
    <row r="1707" spans="1:2">
      <c r="A1707">
        <f>IMDB_Movies!C3374</f>
        <v>5.2</v>
      </c>
      <c r="B1707" s="7">
        <f>IMDB_Movies!F3374</f>
        <v>102176165</v>
      </c>
    </row>
    <row r="1708" spans="1:2">
      <c r="A1708">
        <f>IMDB_Movies!C2646</f>
        <v>6</v>
      </c>
      <c r="B1708" s="7">
        <f>IMDB_Movies!F2646</f>
        <v>60154431</v>
      </c>
    </row>
    <row r="1709" spans="1:2">
      <c r="A1709">
        <f>IMDB_Movies!C2645</f>
        <v>6</v>
      </c>
      <c r="B1709" s="7">
        <f>IMDB_Movies!F2645</f>
        <v>68218041</v>
      </c>
    </row>
    <row r="1710" spans="1:2">
      <c r="A1710">
        <f>IMDB_Movies!C3593</f>
        <v>4.5</v>
      </c>
      <c r="B1710" s="7">
        <f>IMDB_Movies!F3593</f>
        <v>25871834</v>
      </c>
    </row>
    <row r="1711" spans="1:2">
      <c r="A1711">
        <f>IMDB_Movies!C1243</f>
        <v>7</v>
      </c>
      <c r="B1711" s="7">
        <f>IMDB_Movies!F1243</f>
        <v>4681503</v>
      </c>
    </row>
    <row r="1712" spans="1:2">
      <c r="A1712">
        <f>IMDB_Movies!C3117</f>
        <v>5.5</v>
      </c>
      <c r="B1712" s="7">
        <f>IMDB_Movies!F3117</f>
        <v>109306210</v>
      </c>
    </row>
    <row r="1713" spans="1:2">
      <c r="A1713">
        <f>IMDB_Movies!C1585</f>
        <v>6.7</v>
      </c>
      <c r="B1713" s="7">
        <f>IMDB_Movies!F1585</f>
        <v>118823091</v>
      </c>
    </row>
    <row r="1714" spans="1:2">
      <c r="A1714">
        <f>IMDB_Movies!C3625</f>
        <v>4.3</v>
      </c>
      <c r="B1714" s="7">
        <f>IMDB_Movies!F3625</f>
        <v>6026908</v>
      </c>
    </row>
    <row r="1715" spans="1:2">
      <c r="A1715">
        <f>IMDB_Movies!C983</f>
        <v>7.2</v>
      </c>
      <c r="B1715" s="7">
        <f>IMDB_Movies!F983</f>
        <v>123207194</v>
      </c>
    </row>
    <row r="1716" spans="1:2">
      <c r="A1716">
        <f>IMDB_Movies!C3062</f>
        <v>5.6</v>
      </c>
      <c r="B1716" s="7">
        <f>IMDB_Movies!F3062</f>
        <v>40557</v>
      </c>
    </row>
    <row r="1717" spans="1:2">
      <c r="A1717">
        <f>IMDB_Movies!C1195</f>
        <v>7</v>
      </c>
      <c r="B1717" s="7">
        <f>IMDB_Movies!F1195</f>
        <v>62563543</v>
      </c>
    </row>
    <row r="1718" spans="1:2">
      <c r="A1718">
        <f>IMDB_Movies!C3456</f>
        <v>5</v>
      </c>
      <c r="B1718" s="7">
        <f>IMDB_Movies!F3456</f>
        <v>30981850</v>
      </c>
    </row>
    <row r="1719" spans="1:2">
      <c r="A1719">
        <f>IMDB_Movies!C1413</f>
        <v>6.9</v>
      </c>
      <c r="B1719" s="7">
        <f>IMDB_Movies!F1413</f>
        <v>50802661</v>
      </c>
    </row>
    <row r="1720" spans="1:2">
      <c r="A1720">
        <f>IMDB_Movies!C2929</f>
        <v>5.8</v>
      </c>
      <c r="B1720" s="7">
        <f>IMDB_Movies!F2929</f>
        <v>67155742</v>
      </c>
    </row>
    <row r="1721" spans="1:2">
      <c r="A1721">
        <f>IMDB_Movies!C1371</f>
        <v>6.9</v>
      </c>
      <c r="B1721" s="7">
        <f>IMDB_Movies!F1371</f>
        <v>24944213</v>
      </c>
    </row>
    <row r="1722" spans="1:2">
      <c r="A1722">
        <f>IMDB_Movies!C2927</f>
        <v>5.8</v>
      </c>
      <c r="B1722" s="7">
        <f>IMDB_Movies!F2927</f>
        <v>15527125</v>
      </c>
    </row>
    <row r="1723" spans="1:2">
      <c r="A1723">
        <f>IMDB_Movies!C1621</f>
        <v>6.7</v>
      </c>
      <c r="B1723" s="7">
        <f>IMDB_Movies!F1621</f>
        <v>39514713</v>
      </c>
    </row>
    <row r="1724" spans="1:2">
      <c r="A1724">
        <f>IMDB_Movies!C1352</f>
        <v>6.9</v>
      </c>
      <c r="B1724" s="7">
        <f>IMDB_Movies!F1352</f>
        <v>1652472</v>
      </c>
    </row>
    <row r="1725" spans="1:2">
      <c r="A1725">
        <f>IMDB_Movies!C3692</f>
        <v>3.8</v>
      </c>
      <c r="B1725" s="7">
        <f>IMDB_Movies!F3692</f>
        <v>17596256</v>
      </c>
    </row>
    <row r="1726" spans="1:2">
      <c r="A1726">
        <f>IMDB_Movies!C3401</f>
        <v>5.0999999999999996</v>
      </c>
      <c r="B1726" s="7">
        <f>IMDB_Movies!F3401</f>
        <v>792966</v>
      </c>
    </row>
    <row r="1727" spans="1:2">
      <c r="A1727">
        <f>IMDB_Movies!C1112</f>
        <v>7.1</v>
      </c>
      <c r="B1727" s="7">
        <f>IMDB_Movies!F1112</f>
        <v>43247140</v>
      </c>
    </row>
    <row r="1728" spans="1:2">
      <c r="A1728">
        <f>IMDB_Movies!C2613</f>
        <v>6.1</v>
      </c>
      <c r="B1728" s="7">
        <f>IMDB_Movies!F2613</f>
        <v>47952020</v>
      </c>
    </row>
    <row r="1729" spans="1:2">
      <c r="A1729">
        <f>IMDB_Movies!C1258</f>
        <v>7</v>
      </c>
      <c r="B1729" s="7">
        <f>IMDB_Movies!F1258</f>
        <v>1089445</v>
      </c>
    </row>
    <row r="1730" spans="1:2">
      <c r="A1730">
        <f>IMDB_Movies!C1484</f>
        <v>6.8</v>
      </c>
      <c r="B1730" s="7">
        <f>IMDB_Movies!F1484</f>
        <v>4599680</v>
      </c>
    </row>
    <row r="1731" spans="1:2">
      <c r="A1731">
        <f>IMDB_Movies!C3588</f>
        <v>4.5</v>
      </c>
      <c r="B1731" s="7">
        <f>IMDB_Movies!F3588</f>
        <v>14249005</v>
      </c>
    </row>
    <row r="1732" spans="1:2">
      <c r="A1732">
        <f>IMDB_Movies!C1709</f>
        <v>6.7</v>
      </c>
      <c r="B1732" s="7">
        <f>IMDB_Movies!F1709</f>
        <v>1064277</v>
      </c>
    </row>
    <row r="1733" spans="1:2">
      <c r="A1733">
        <f>IMDB_Movies!C2604</f>
        <v>6.1</v>
      </c>
      <c r="B1733" s="7">
        <f>IMDB_Movies!F2604</f>
        <v>1304837</v>
      </c>
    </row>
    <row r="1734" spans="1:2">
      <c r="A1734">
        <f>IMDB_Movies!C1502</f>
        <v>6.8</v>
      </c>
      <c r="B1734" s="7">
        <f>IMDB_Movies!F1502</f>
        <v>100240</v>
      </c>
    </row>
    <row r="1735" spans="1:2">
      <c r="A1735">
        <f>IMDB_Movies!C3643</f>
        <v>4.2</v>
      </c>
      <c r="B1735" s="7">
        <f>IMDB_Movies!F3643</f>
        <v>33643461</v>
      </c>
    </row>
    <row r="1736" spans="1:2">
      <c r="A1736">
        <f>IMDB_Movies!C2322</f>
        <v>6.3</v>
      </c>
      <c r="B1736" s="7">
        <f>IMDB_Movies!F2322</f>
        <v>6592103</v>
      </c>
    </row>
    <row r="1737" spans="1:2">
      <c r="A1737">
        <f>IMDB_Movies!C2101</f>
        <v>6.4</v>
      </c>
      <c r="B1737" s="7">
        <f>IMDB_Movies!F2101</f>
        <v>50213619</v>
      </c>
    </row>
    <row r="1738" spans="1:2">
      <c r="A1738">
        <f>IMDB_Movies!C1147</f>
        <v>7</v>
      </c>
      <c r="B1738" s="7">
        <f>IMDB_Movies!F1147</f>
        <v>148734225</v>
      </c>
    </row>
    <row r="1739" spans="1:2">
      <c r="A1739">
        <f>IMDB_Movies!C1702</f>
        <v>6.7</v>
      </c>
      <c r="B1739" s="7">
        <f>IMDB_Movies!F1702</f>
        <v>133375846</v>
      </c>
    </row>
    <row r="1740" spans="1:2">
      <c r="A1740">
        <f>IMDB_Movies!C3395</f>
        <v>5.0999999999999996</v>
      </c>
      <c r="B1740" s="7">
        <f>IMDB_Movies!F3395</f>
        <v>34507079</v>
      </c>
    </row>
    <row r="1741" spans="1:2">
      <c r="A1741">
        <f>IMDB_Movies!C2842</f>
        <v>5.8</v>
      </c>
      <c r="B1741" s="7">
        <f>IMDB_Movies!F2842</f>
        <v>104007828</v>
      </c>
    </row>
    <row r="1742" spans="1:2">
      <c r="A1742">
        <f>IMDB_Movies!C1693</f>
        <v>6.7</v>
      </c>
      <c r="B1742" s="7">
        <f>IMDB_Movies!F1693</f>
        <v>6109075</v>
      </c>
    </row>
    <row r="1743" spans="1:2">
      <c r="A1743">
        <f>IMDB_Movies!C1572</f>
        <v>6.7</v>
      </c>
      <c r="B1743" s="7">
        <f>IMDB_Movies!F1572</f>
        <v>135014968</v>
      </c>
    </row>
    <row r="1744" spans="1:2">
      <c r="A1744">
        <f>IMDB_Movies!C2200</f>
        <v>6.4</v>
      </c>
      <c r="B1744" s="7">
        <f>IMDB_Movies!F2200</f>
        <v>73103784</v>
      </c>
    </row>
    <row r="1745" spans="1:2">
      <c r="A1745">
        <f>IMDB_Movies!C1203</f>
        <v>7</v>
      </c>
      <c r="B1745" s="7">
        <f>IMDB_Movies!F1203</f>
        <v>14479776</v>
      </c>
    </row>
    <row r="1746" spans="1:2">
      <c r="A1746">
        <f>IMDB_Movies!C1016</f>
        <v>7.1</v>
      </c>
      <c r="B1746" s="7">
        <f>IMDB_Movies!F1016</f>
        <v>117541000</v>
      </c>
    </row>
    <row r="1747" spans="1:2">
      <c r="A1747">
        <f>IMDB_Movies!C1299</f>
        <v>6.9</v>
      </c>
      <c r="B1747" s="7">
        <f>IMDB_Movies!F1299</f>
        <v>216366733</v>
      </c>
    </row>
    <row r="1748" spans="1:2">
      <c r="A1748">
        <f>IMDB_Movies!C1571</f>
        <v>6.7</v>
      </c>
      <c r="B1748" s="7">
        <f>IMDB_Movies!F1571</f>
        <v>169692572</v>
      </c>
    </row>
    <row r="1749" spans="1:2">
      <c r="A1749">
        <f>IMDB_Movies!C3704</f>
        <v>3.6</v>
      </c>
      <c r="B1749" s="7">
        <f>IMDB_Movies!F3704</f>
        <v>15681020</v>
      </c>
    </row>
    <row r="1750" spans="1:2">
      <c r="A1750">
        <f>IMDB_Movies!C3354</f>
        <v>5.2</v>
      </c>
      <c r="B1750" s="7">
        <f>IMDB_Movies!F3354</f>
        <v>18378</v>
      </c>
    </row>
    <row r="1751" spans="1:2">
      <c r="A1751">
        <f>IMDB_Movies!C2132</f>
        <v>6.4</v>
      </c>
      <c r="B1751" s="7">
        <f>IMDB_Movies!F2132</f>
        <v>212285</v>
      </c>
    </row>
    <row r="1752" spans="1:2">
      <c r="A1752">
        <f>IMDB_Movies!C2999</f>
        <v>5.7</v>
      </c>
      <c r="B1752" s="7">
        <f>IMDB_Movies!F2999</f>
        <v>53715611</v>
      </c>
    </row>
    <row r="1753" spans="1:2">
      <c r="A1753">
        <f>IMDB_Movies!C2547</f>
        <v>6.1</v>
      </c>
      <c r="B1753" s="7">
        <f>IMDB_Movies!F2547</f>
        <v>20241395</v>
      </c>
    </row>
    <row r="1754" spans="1:2">
      <c r="A1754">
        <f>IMDB_Movies!C1139</f>
        <v>7.1</v>
      </c>
      <c r="B1754" s="7">
        <f>IMDB_Movies!F1139</f>
        <v>46440491</v>
      </c>
    </row>
    <row r="1755" spans="1:2">
      <c r="A1755">
        <f>IMDB_Movies!C1660</f>
        <v>6.7</v>
      </c>
      <c r="B1755" s="7">
        <f>IMDB_Movies!F1660</f>
        <v>52166</v>
      </c>
    </row>
    <row r="1756" spans="1:2">
      <c r="A1756">
        <f>IMDB_Movies!C3351</f>
        <v>5.2</v>
      </c>
      <c r="B1756" s="7">
        <f>IMDB_Movies!F3351</f>
        <v>115802596</v>
      </c>
    </row>
    <row r="1757" spans="1:2">
      <c r="A1757">
        <f>IMDB_Movies!C1098</f>
        <v>7.1</v>
      </c>
      <c r="B1757" s="7">
        <f>IMDB_Movies!F1098</f>
        <v>3193102</v>
      </c>
    </row>
    <row r="1758" spans="1:2">
      <c r="A1758">
        <f>IMDB_Movies!C2607</f>
        <v>6.1</v>
      </c>
      <c r="B1758" s="7">
        <f>IMDB_Movies!F2607</f>
        <v>28045540</v>
      </c>
    </row>
    <row r="1759" spans="1:2">
      <c r="A1759">
        <f>IMDB_Movies!C2399</f>
        <v>6.2</v>
      </c>
      <c r="B1759" s="7">
        <f>IMDB_Movies!F2399</f>
        <v>610991</v>
      </c>
    </row>
    <row r="1760" spans="1:2">
      <c r="A1760">
        <f>IMDB_Movies!C2851</f>
        <v>5.8</v>
      </c>
      <c r="B1760" s="7">
        <f>IMDB_Movies!F2851</f>
        <v>82163317</v>
      </c>
    </row>
    <row r="1761" spans="1:2">
      <c r="A1761">
        <f>IMDB_Movies!C3074</f>
        <v>5.6</v>
      </c>
      <c r="B1761" s="7">
        <f>IMDB_Movies!F3074</f>
        <v>25472967</v>
      </c>
    </row>
    <row r="1762" spans="1:2">
      <c r="A1762">
        <f>IMDB_Movies!C3217</f>
        <v>5.4</v>
      </c>
      <c r="B1762" s="7">
        <f>IMDB_Movies!F3217</f>
        <v>11860839</v>
      </c>
    </row>
    <row r="1763" spans="1:2">
      <c r="A1763">
        <f>IMDB_Movies!C1730</f>
        <v>6.7</v>
      </c>
      <c r="B1763" s="7">
        <f>IMDB_Movies!F1730</f>
        <v>57637485</v>
      </c>
    </row>
    <row r="1764" spans="1:2">
      <c r="A1764">
        <f>IMDB_Movies!C3127</f>
        <v>5.5</v>
      </c>
      <c r="B1764" s="7">
        <f>IMDB_Movies!F3127</f>
        <v>104148781</v>
      </c>
    </row>
    <row r="1765" spans="1:2">
      <c r="A1765">
        <f>IMDB_Movies!C1517</f>
        <v>6.8</v>
      </c>
      <c r="B1765" s="7">
        <f>IMDB_Movies!F1517</f>
        <v>1029017</v>
      </c>
    </row>
    <row r="1766" spans="1:2">
      <c r="A1766">
        <f>IMDB_Movies!C3156</f>
        <v>5.5</v>
      </c>
      <c r="B1766" s="7">
        <f>IMDB_Movies!F3156</f>
        <v>30079316</v>
      </c>
    </row>
    <row r="1767" spans="1:2">
      <c r="A1767">
        <f>IMDB_Movies!C3154</f>
        <v>5.5</v>
      </c>
      <c r="B1767" s="7">
        <f>IMDB_Movies!F3154</f>
        <v>8460995</v>
      </c>
    </row>
    <row r="1768" spans="1:2">
      <c r="A1768">
        <f>IMDB_Movies!C1020</f>
        <v>7.1</v>
      </c>
      <c r="B1768" s="7">
        <f>IMDB_Movies!F1020</f>
        <v>127706877</v>
      </c>
    </row>
    <row r="1769" spans="1:2">
      <c r="A1769">
        <f>IMDB_Movies!C960</f>
        <v>7.2</v>
      </c>
      <c r="B1769" s="7">
        <f>IMDB_Movies!F960</f>
        <v>26893</v>
      </c>
    </row>
    <row r="1770" spans="1:2">
      <c r="A1770">
        <f>IMDB_Movies!C3213</f>
        <v>5.4</v>
      </c>
      <c r="B1770" s="7">
        <f>IMDB_Movies!F3213</f>
        <v>22160085</v>
      </c>
    </row>
    <row r="1771" spans="1:2">
      <c r="A1771">
        <f>IMDB_Movies!C1209</f>
        <v>7</v>
      </c>
      <c r="B1771" s="7">
        <f>IMDB_Movies!F1209</f>
        <v>11703287</v>
      </c>
    </row>
    <row r="1772" spans="1:2">
      <c r="A1772">
        <f>IMDB_Movies!C1013</f>
        <v>7.1</v>
      </c>
      <c r="B1772" s="7">
        <f>IMDB_Movies!F1013</f>
        <v>64572496</v>
      </c>
    </row>
    <row r="1773" spans="1:2">
      <c r="A1773">
        <f>IMDB_Movies!C962</f>
        <v>7.2</v>
      </c>
      <c r="B1773" s="7">
        <f>IMDB_Movies!F962</f>
        <v>3330</v>
      </c>
    </row>
    <row r="1774" spans="1:2">
      <c r="A1774">
        <f>IMDB_Movies!C1009</f>
        <v>7.1</v>
      </c>
      <c r="B1774" s="7">
        <f>IMDB_Movies!F1009</f>
        <v>143151473</v>
      </c>
    </row>
    <row r="1775" spans="1:2">
      <c r="A1775">
        <f>IMDB_Movies!C1119</f>
        <v>7.1</v>
      </c>
      <c r="B1775" s="7">
        <f>IMDB_Movies!F1119</f>
        <v>16377274</v>
      </c>
    </row>
    <row r="1776" spans="1:2">
      <c r="A1776">
        <f>IMDB_Movies!C979</f>
        <v>7.2</v>
      </c>
      <c r="B1776" s="7">
        <f>IMDB_Movies!F979</f>
        <v>447750</v>
      </c>
    </row>
    <row r="1777" spans="1:2">
      <c r="A1777">
        <f>IMDB_Movies!C1072</f>
        <v>7.1</v>
      </c>
      <c r="B1777" s="7">
        <f>IMDB_Movies!F1072</f>
        <v>9176553</v>
      </c>
    </row>
    <row r="1778" spans="1:2">
      <c r="A1778">
        <f>IMDB_Movies!C1626</f>
        <v>6.7</v>
      </c>
      <c r="B1778" s="7">
        <f>IMDB_Movies!F1626</f>
        <v>21088568</v>
      </c>
    </row>
    <row r="1779" spans="1:2">
      <c r="A1779">
        <f>IMDB_Movies!C1412</f>
        <v>6.9</v>
      </c>
      <c r="B1779" s="7">
        <f>IMDB_Movies!F1412</f>
        <v>18208078</v>
      </c>
    </row>
    <row r="1780" spans="1:2">
      <c r="A1780">
        <f>IMDB_Movies!C2261</f>
        <v>6.3</v>
      </c>
      <c r="B1780" s="7">
        <f>IMDB_Movies!F2261</f>
        <v>25167270</v>
      </c>
    </row>
    <row r="1781" spans="1:2">
      <c r="A1781">
        <f>IMDB_Movies!C1409</f>
        <v>6.9</v>
      </c>
      <c r="B1781" s="7">
        <f>IMDB_Movies!F1409</f>
        <v>111505642</v>
      </c>
    </row>
    <row r="1782" spans="1:2">
      <c r="A1782">
        <f>IMDB_Movies!C3688</f>
        <v>3.8</v>
      </c>
      <c r="B1782" s="7">
        <f>IMDB_Movies!F3688</f>
        <v>8026971</v>
      </c>
    </row>
    <row r="1783" spans="1:2">
      <c r="A1783">
        <f>IMDB_Movies!C998</f>
        <v>7.2</v>
      </c>
      <c r="B1783" s="7">
        <f>IMDB_Movies!F998</f>
        <v>54700065</v>
      </c>
    </row>
    <row r="1784" spans="1:2">
      <c r="A1784">
        <f>IMDB_Movies!C1190</f>
        <v>7</v>
      </c>
      <c r="B1784" s="7">
        <f>IMDB_Movies!F1190</f>
        <v>28637507</v>
      </c>
    </row>
    <row r="1785" spans="1:2">
      <c r="A1785">
        <f>IMDB_Movies!C1863</f>
        <v>6.6</v>
      </c>
      <c r="B1785" s="7">
        <f>IMDB_Movies!F1863</f>
        <v>1024175</v>
      </c>
    </row>
    <row r="1786" spans="1:2">
      <c r="A1786">
        <f>IMDB_Movies!C3382</f>
        <v>5.0999999999999996</v>
      </c>
      <c r="B1786" s="7">
        <f>IMDB_Movies!F3382</f>
        <v>33349949</v>
      </c>
    </row>
    <row r="1787" spans="1:2">
      <c r="A1787">
        <f>IMDB_Movies!C3425</f>
        <v>5.0999999999999996</v>
      </c>
      <c r="B1787" s="7">
        <f>IMDB_Movies!F3425</f>
        <v>7659747</v>
      </c>
    </row>
    <row r="1788" spans="1:2">
      <c r="A1788">
        <f>IMDB_Movies!C1102</f>
        <v>7.1</v>
      </c>
      <c r="B1788" s="7">
        <f>IMDB_Movies!F1102</f>
        <v>3041803</v>
      </c>
    </row>
    <row r="1789" spans="1:2">
      <c r="A1789">
        <f>IMDB_Movies!C3518</f>
        <v>4.8</v>
      </c>
      <c r="B1789" s="7">
        <f>IMDB_Movies!F3518</f>
        <v>14018364</v>
      </c>
    </row>
    <row r="1790" spans="1:2">
      <c r="A1790">
        <f>IMDB_Movies!C1612</f>
        <v>6.7</v>
      </c>
      <c r="B1790" s="7">
        <f>IMDB_Movies!F1612</f>
        <v>35635046</v>
      </c>
    </row>
    <row r="1791" spans="1:2">
      <c r="A1791">
        <f>IMDB_Movies!C2491</f>
        <v>6.1</v>
      </c>
      <c r="B1791" s="7">
        <f>IMDB_Movies!F2491</f>
        <v>140459099</v>
      </c>
    </row>
    <row r="1792" spans="1:2">
      <c r="A1792">
        <f>IMDB_Movies!C2796</f>
        <v>5.9</v>
      </c>
      <c r="B1792" s="7">
        <f>IMDB_Movies!F2796</f>
        <v>23070045</v>
      </c>
    </row>
    <row r="1793" spans="1:2">
      <c r="A1793">
        <f>IMDB_Movies!C3046</f>
        <v>5.6</v>
      </c>
      <c r="B1793" s="7">
        <f>IMDB_Movies!F3046</f>
        <v>39399750</v>
      </c>
    </row>
    <row r="1794" spans="1:2">
      <c r="A1794">
        <f>IMDB_Movies!C3330</f>
        <v>5.3</v>
      </c>
      <c r="B1794" s="7">
        <f>IMDB_Movies!F3330</f>
        <v>28772222</v>
      </c>
    </row>
    <row r="1795" spans="1:2">
      <c r="A1795">
        <f>IMDB_Movies!C1012</f>
        <v>7.1</v>
      </c>
      <c r="B1795" s="7">
        <f>IMDB_Movies!F1012</f>
        <v>148313048</v>
      </c>
    </row>
    <row r="1796" spans="1:2">
      <c r="A1796">
        <f>IMDB_Movies!C1850</f>
        <v>6.6</v>
      </c>
      <c r="B1796" s="7">
        <f>IMDB_Movies!F1850</f>
        <v>21835784</v>
      </c>
    </row>
    <row r="1797" spans="1:2">
      <c r="A1797">
        <f>IMDB_Movies!C3042</f>
        <v>5.6</v>
      </c>
      <c r="B1797" s="7">
        <f>IMDB_Movies!F3042</f>
        <v>23031390</v>
      </c>
    </row>
    <row r="1798" spans="1:2">
      <c r="A1798">
        <f>IMDB_Movies!C3197</f>
        <v>5.4</v>
      </c>
      <c r="B1798" s="7">
        <f>IMDB_Movies!F3197</f>
        <v>73023275</v>
      </c>
    </row>
    <row r="1799" spans="1:2">
      <c r="A1799">
        <f>IMDB_Movies!C1288</f>
        <v>6.9</v>
      </c>
      <c r="B1799" s="7">
        <f>IMDB_Movies!F1288</f>
        <v>156645693</v>
      </c>
    </row>
    <row r="1800" spans="1:2">
      <c r="A1800">
        <f>IMDB_Movies!C1089</f>
        <v>7.1</v>
      </c>
      <c r="B1800" s="7">
        <f>IMDB_Movies!F1089</f>
        <v>3219029</v>
      </c>
    </row>
    <row r="1801" spans="1:2">
      <c r="A1801">
        <f>IMDB_Movies!C2784</f>
        <v>5.9</v>
      </c>
      <c r="B1801" s="7">
        <f>IMDB_Movies!F2784</f>
        <v>75727</v>
      </c>
    </row>
    <row r="1802" spans="1:2">
      <c r="A1802">
        <f>IMDB_Movies!C1286</f>
        <v>6.9</v>
      </c>
      <c r="B1802" s="7">
        <f>IMDB_Movies!F1286</f>
        <v>178406268</v>
      </c>
    </row>
    <row r="1803" spans="1:2">
      <c r="A1803">
        <f>IMDB_Movies!C1652</f>
        <v>6.7</v>
      </c>
      <c r="B1803" s="7">
        <f>IMDB_Movies!F1652</f>
        <v>145540</v>
      </c>
    </row>
    <row r="1804" spans="1:2">
      <c r="A1804">
        <f>IMDB_Movies!C3034</f>
        <v>5.6</v>
      </c>
      <c r="B1804" s="7">
        <f>IMDB_Movies!F3034</f>
        <v>57651794</v>
      </c>
    </row>
    <row r="1805" spans="1:2">
      <c r="A1805">
        <f>IMDB_Movies!C1217</f>
        <v>7</v>
      </c>
      <c r="B1805" s="7">
        <f>IMDB_Movies!F1217</f>
        <v>617172</v>
      </c>
    </row>
    <row r="1806" spans="1:2">
      <c r="A1806">
        <f>IMDB_Movies!C1023</f>
        <v>7.1</v>
      </c>
      <c r="B1806" s="7">
        <f>IMDB_Movies!F1023</f>
        <v>206360018</v>
      </c>
    </row>
    <row r="1807" spans="1:2">
      <c r="A1807">
        <f>IMDB_Movies!C3313</f>
        <v>5.3</v>
      </c>
      <c r="B1807" s="7">
        <f>IMDB_Movies!F3313</f>
        <v>17324744</v>
      </c>
    </row>
    <row r="1808" spans="1:2">
      <c r="A1808">
        <f>IMDB_Movies!C1386</f>
        <v>6.9</v>
      </c>
      <c r="B1808" s="7">
        <f>IMDB_Movies!F1386</f>
        <v>671240</v>
      </c>
    </row>
    <row r="1809" spans="1:2">
      <c r="A1809">
        <f>IMDB_Movies!C3312</f>
        <v>5.3</v>
      </c>
      <c r="B1809" s="7">
        <f>IMDB_Movies!F3312</f>
        <v>15091542</v>
      </c>
    </row>
    <row r="1810" spans="1:2">
      <c r="A1810">
        <f>IMDB_Movies!C1211</f>
        <v>7</v>
      </c>
      <c r="B1810" s="7">
        <f>IMDB_Movies!F1211</f>
        <v>1316074</v>
      </c>
    </row>
    <row r="1811" spans="1:2">
      <c r="A1811">
        <f>IMDB_Movies!C2464</f>
        <v>6.2</v>
      </c>
      <c r="B1811" s="7">
        <f>IMDB_Movies!F2464</f>
        <v>126597121</v>
      </c>
    </row>
    <row r="1812" spans="1:2">
      <c r="A1812">
        <f>IMDB_Movies!C1350</f>
        <v>6.9</v>
      </c>
      <c r="B1812" s="7">
        <f>IMDB_Movies!F1350</f>
        <v>2040920</v>
      </c>
    </row>
    <row r="1813" spans="1:2">
      <c r="A1813">
        <f>IMDB_Movies!C1915</f>
        <v>6.5</v>
      </c>
      <c r="B1813" s="7">
        <f>IMDB_Movies!F1915</f>
        <v>114195633</v>
      </c>
    </row>
    <row r="1814" spans="1:2">
      <c r="A1814">
        <f>IMDB_Movies!C3443</f>
        <v>5</v>
      </c>
      <c r="B1814" s="7">
        <f>IMDB_Movies!F3443</f>
        <v>64505912</v>
      </c>
    </row>
    <row r="1815" spans="1:2">
      <c r="A1815">
        <f>IMDB_Movies!C1172</f>
        <v>7</v>
      </c>
      <c r="B1815" s="7">
        <f>IMDB_Movies!F1172</f>
        <v>42365600</v>
      </c>
    </row>
    <row r="1816" spans="1:2">
      <c r="A1816">
        <f>IMDB_Movies!C1759</f>
        <v>6.6</v>
      </c>
      <c r="B1816" s="7">
        <f>IMDB_Movies!F1759</f>
        <v>74787599</v>
      </c>
    </row>
    <row r="1817" spans="1:2">
      <c r="A1817">
        <f>IMDB_Movies!C1346</f>
        <v>6.9</v>
      </c>
      <c r="B1817" s="7">
        <f>IMDB_Movies!F1346</f>
        <v>8786715</v>
      </c>
    </row>
    <row r="1818" spans="1:2">
      <c r="A1818">
        <f>IMDB_Movies!C1592</f>
        <v>6.7</v>
      </c>
      <c r="B1818" s="7">
        <f>IMDB_Movies!F1592</f>
        <v>55461307</v>
      </c>
    </row>
    <row r="1819" spans="1:2">
      <c r="A1819">
        <f>IMDB_Movies!C1646</f>
        <v>6.7</v>
      </c>
      <c r="B1819" s="7">
        <f>IMDB_Movies!F1646</f>
        <v>26761283</v>
      </c>
    </row>
    <row r="1820" spans="1:2">
      <c r="A1820">
        <f>IMDB_Movies!C1507</f>
        <v>6.8</v>
      </c>
      <c r="B1820" s="7">
        <f>IMDB_Movies!F1507</f>
        <v>322157</v>
      </c>
    </row>
    <row r="1821" spans="1:2">
      <c r="A1821">
        <f>IMDB_Movies!C1204</f>
        <v>7</v>
      </c>
      <c r="B1821" s="7">
        <f>IMDB_Movies!F1204</f>
        <v>8000000</v>
      </c>
    </row>
    <row r="1822" spans="1:2">
      <c r="A1822">
        <f>IMDB_Movies!C1110</f>
        <v>7.1</v>
      </c>
      <c r="B1822" s="7">
        <f>IMDB_Movies!F1110</f>
        <v>7739049</v>
      </c>
    </row>
    <row r="1823" spans="1:2">
      <c r="A1823">
        <f>IMDB_Movies!C1308</f>
        <v>6.9</v>
      </c>
      <c r="B1823" s="7">
        <f>IMDB_Movies!F1308</f>
        <v>83287363</v>
      </c>
    </row>
    <row r="1824" spans="1:2">
      <c r="A1824">
        <f>IMDB_Movies!C1588</f>
        <v>6.7</v>
      </c>
      <c r="B1824" s="7">
        <f>IMDB_Movies!F1588</f>
        <v>177343675</v>
      </c>
    </row>
    <row r="1825" spans="1:2">
      <c r="A1825">
        <f>IMDB_Movies!C1546</f>
        <v>6.8</v>
      </c>
      <c r="B1825" s="7">
        <f>IMDB_Movies!F1546</f>
        <v>77222184</v>
      </c>
    </row>
    <row r="1826" spans="1:2">
      <c r="A1826">
        <f>IMDB_Movies!C1269</f>
        <v>7</v>
      </c>
      <c r="B1826" s="7">
        <f>IMDB_Movies!F1269</f>
        <v>24520892</v>
      </c>
    </row>
    <row r="1827" spans="1:2">
      <c r="A1827">
        <f>IMDB_Movies!C987</f>
        <v>7.2</v>
      </c>
      <c r="B1827" s="7">
        <f>IMDB_Movies!F987</f>
        <v>2412045</v>
      </c>
    </row>
    <row r="1828" spans="1:2">
      <c r="A1828">
        <f>IMDB_Movies!C2008</f>
        <v>6.5</v>
      </c>
      <c r="B1828" s="7">
        <f>IMDB_Movies!F2008</f>
        <v>532988</v>
      </c>
    </row>
    <row r="1829" spans="1:2">
      <c r="A1829">
        <f>IMDB_Movies!C1672</f>
        <v>6.7</v>
      </c>
      <c r="B1829" s="7">
        <f>IMDB_Movies!F1672</f>
        <v>115862</v>
      </c>
    </row>
    <row r="1830" spans="1:2">
      <c r="A1830">
        <f>IMDB_Movies!C3502</f>
        <v>4.8</v>
      </c>
      <c r="B1830" s="7">
        <f>IMDB_Movies!F3502</f>
        <v>55762229</v>
      </c>
    </row>
    <row r="1831" spans="1:2">
      <c r="A1831">
        <f>IMDB_Movies!C2750</f>
        <v>5.9</v>
      </c>
      <c r="B1831" s="7">
        <f>IMDB_Movies!F2750</f>
        <v>25240988</v>
      </c>
    </row>
    <row r="1832" spans="1:2">
      <c r="A1832">
        <f>IMDB_Movies!C2748</f>
        <v>5.9</v>
      </c>
      <c r="B1832" s="7">
        <f>IMDB_Movies!F2748</f>
        <v>26539321</v>
      </c>
    </row>
    <row r="1833" spans="1:2">
      <c r="A1833">
        <f>IMDB_Movies!C3455</f>
        <v>5</v>
      </c>
      <c r="B1833" s="7">
        <f>IMDB_Movies!F3455</f>
        <v>4903000</v>
      </c>
    </row>
    <row r="1834" spans="1:2">
      <c r="A1834">
        <f>IMDB_Movies!C1130</f>
        <v>7.1</v>
      </c>
      <c r="B1834" s="7">
        <f>IMDB_Movies!F1130</f>
        <v>8324748</v>
      </c>
    </row>
    <row r="1835" spans="1:2">
      <c r="A1835">
        <f>IMDB_Movies!C2259</f>
        <v>6.3</v>
      </c>
      <c r="B1835" s="7">
        <f>IMDB_Movies!F2259</f>
        <v>46815748</v>
      </c>
    </row>
    <row r="1836" spans="1:2">
      <c r="A1836">
        <f>IMDB_Movies!C3611</f>
        <v>4.4000000000000004</v>
      </c>
      <c r="B1836" s="7">
        <f>IMDB_Movies!F3611</f>
        <v>13922211</v>
      </c>
    </row>
    <row r="1837" spans="1:2">
      <c r="A1837">
        <f>IMDB_Movies!C1569</f>
        <v>6.7</v>
      </c>
      <c r="B1837" s="7">
        <f>IMDB_Movies!F1569</f>
        <v>144512310</v>
      </c>
    </row>
    <row r="1838" spans="1:2">
      <c r="A1838">
        <f>IMDB_Movies!C986</f>
        <v>7.2</v>
      </c>
      <c r="B1838" s="7">
        <f>IMDB_Movies!F986</f>
        <v>10660147</v>
      </c>
    </row>
    <row r="1839" spans="1:2">
      <c r="A1839">
        <f>IMDB_Movies!C1124</f>
        <v>7.1</v>
      </c>
      <c r="B1839" s="7">
        <f>IMDB_Movies!F1124</f>
        <v>43532294</v>
      </c>
    </row>
    <row r="1840" spans="1:2">
      <c r="A1840">
        <f>IMDB_Movies!C3655</f>
        <v>4.0999999999999996</v>
      </c>
      <c r="B1840" s="7">
        <f>IMDB_Movies!F3655</f>
        <v>97360069</v>
      </c>
    </row>
    <row r="1841" spans="1:2">
      <c r="A1841">
        <f>IMDB_Movies!C1529</f>
        <v>6.8</v>
      </c>
      <c r="B1841" s="7">
        <f>IMDB_Movies!F1529</f>
        <v>9525276</v>
      </c>
    </row>
    <row r="1842" spans="1:2">
      <c r="A1842">
        <f>IMDB_Movies!C1360</f>
        <v>6.9</v>
      </c>
      <c r="B1842" s="7">
        <f>IMDB_Movies!F1360</f>
        <v>174682</v>
      </c>
    </row>
    <row r="1843" spans="1:2">
      <c r="A1843">
        <f>IMDB_Movies!C2791</f>
        <v>5.9</v>
      </c>
      <c r="B1843" s="7">
        <f>IMDB_Movies!F2791</f>
        <v>10411980</v>
      </c>
    </row>
    <row r="1844" spans="1:2">
      <c r="A1844">
        <f>IMDB_Movies!C3292</f>
        <v>5.3</v>
      </c>
      <c r="B1844" s="7">
        <f>IMDB_Movies!F3292</f>
        <v>8070311</v>
      </c>
    </row>
    <row r="1845" spans="1:2">
      <c r="A1845">
        <f>IMDB_Movies!C1060</f>
        <v>7.1</v>
      </c>
      <c r="B1845" s="7">
        <f>IMDB_Movies!F1060</f>
        <v>6401336</v>
      </c>
    </row>
    <row r="1846" spans="1:2">
      <c r="A1846">
        <f>IMDB_Movies!C1433</f>
        <v>6.8</v>
      </c>
      <c r="B1846" s="7">
        <f>IMDB_Movies!F1433</f>
        <v>61693523</v>
      </c>
    </row>
    <row r="1847" spans="1:2">
      <c r="A1847">
        <f>IMDB_Movies!C3478</f>
        <v>4.9000000000000004</v>
      </c>
      <c r="B1847" s="7">
        <f>IMDB_Movies!F3478</f>
        <v>84185387</v>
      </c>
    </row>
    <row r="1848" spans="1:2">
      <c r="A1848">
        <f>IMDB_Movies!C1356</f>
        <v>6.9</v>
      </c>
      <c r="B1848" s="7">
        <f>IMDB_Movies!F1356</f>
        <v>13823741</v>
      </c>
    </row>
    <row r="1849" spans="1:2">
      <c r="A1849">
        <f>IMDB_Movies!C1469</f>
        <v>6.8</v>
      </c>
      <c r="B1849" s="7">
        <f>IMDB_Movies!F1469</f>
        <v>52320979</v>
      </c>
    </row>
    <row r="1850" spans="1:2">
      <c r="A1850">
        <f>IMDB_Movies!C2986</f>
        <v>5.7</v>
      </c>
      <c r="B1850" s="7">
        <f>IMDB_Movies!F2986</f>
        <v>15155772</v>
      </c>
    </row>
    <row r="1851" spans="1:2">
      <c r="A1851">
        <f>IMDB_Movies!C1557</f>
        <v>6.8</v>
      </c>
      <c r="B1851" s="7">
        <f>IMDB_Movies!F1557</f>
        <v>1500000</v>
      </c>
    </row>
    <row r="1852" spans="1:2">
      <c r="A1852">
        <f>IMDB_Movies!C1354</f>
        <v>6.9</v>
      </c>
      <c r="B1852" s="7">
        <f>IMDB_Movies!F1354</f>
        <v>32701088</v>
      </c>
    </row>
    <row r="1853" spans="1:2">
      <c r="A1853">
        <f>IMDB_Movies!C3287</f>
        <v>5.3</v>
      </c>
      <c r="B1853" s="7">
        <f>IMDB_Movies!F3287</f>
        <v>3559990</v>
      </c>
    </row>
    <row r="1854" spans="1:2">
      <c r="A1854">
        <f>IMDB_Movies!C2709</f>
        <v>6</v>
      </c>
      <c r="B1854" s="7">
        <f>IMDB_Movies!F2709</f>
        <v>27356090</v>
      </c>
    </row>
    <row r="1855" spans="1:2">
      <c r="A1855">
        <f>IMDB_Movies!C931</f>
        <v>7.2</v>
      </c>
      <c r="B1855" s="7">
        <f>IMDB_Movies!F931</f>
        <v>5132222</v>
      </c>
    </row>
    <row r="1856" spans="1:2">
      <c r="A1856">
        <f>IMDB_Movies!C2381</f>
        <v>6.2</v>
      </c>
      <c r="B1856" s="7">
        <f>IMDB_Movies!F2381</f>
        <v>12947763</v>
      </c>
    </row>
    <row r="1857" spans="1:2">
      <c r="A1857">
        <f>IMDB_Movies!C3285</f>
        <v>5.3</v>
      </c>
      <c r="B1857" s="7">
        <f>IMDB_Movies!F3285</f>
        <v>6755271</v>
      </c>
    </row>
    <row r="1858" spans="1:2">
      <c r="A1858">
        <f>IMDB_Movies!C1280</f>
        <v>7</v>
      </c>
      <c r="B1858" s="7">
        <f>IMDB_Movies!F1280</f>
        <v>700000</v>
      </c>
    </row>
    <row r="1859" spans="1:2">
      <c r="A1859">
        <f>IMDB_Movies!C1171</f>
        <v>7</v>
      </c>
      <c r="B1859" s="7">
        <f>IMDB_Movies!F1171</f>
        <v>52293982</v>
      </c>
    </row>
    <row r="1860" spans="1:2">
      <c r="A1860">
        <f>IMDB_Movies!C1186</f>
        <v>7</v>
      </c>
      <c r="B1860" s="7">
        <f>IMDB_Movies!F1186</f>
        <v>80033643</v>
      </c>
    </row>
    <row r="1861" spans="1:2">
      <c r="A1861">
        <f>IMDB_Movies!C3474</f>
        <v>4.9000000000000004</v>
      </c>
      <c r="B1861" s="7">
        <f>IMDB_Movies!F3474</f>
        <v>15126948</v>
      </c>
    </row>
    <row r="1862" spans="1:2">
      <c r="A1862">
        <f>IMDB_Movies!C2974</f>
        <v>5.7</v>
      </c>
      <c r="B1862" s="7">
        <f>IMDB_Movies!F2974</f>
        <v>2833383</v>
      </c>
    </row>
    <row r="1863" spans="1:2">
      <c r="A1863">
        <f>IMDB_Movies!C2365</f>
        <v>6.2</v>
      </c>
      <c r="B1863" s="7">
        <f>IMDB_Movies!F2365</f>
        <v>36200000</v>
      </c>
    </row>
    <row r="1864" spans="1:2">
      <c r="A1864">
        <f>IMDB_Movies!C1881</f>
        <v>6.6</v>
      </c>
      <c r="B1864" s="7">
        <f>IMDB_Movies!F1881</f>
        <v>10300000</v>
      </c>
    </row>
    <row r="1865" spans="1:2">
      <c r="A1865">
        <f>IMDB_Movies!C943</f>
        <v>7.2</v>
      </c>
      <c r="B1865" s="7">
        <f>IMDB_Movies!F943</f>
        <v>16346122</v>
      </c>
    </row>
    <row r="1866" spans="1:2">
      <c r="A1866">
        <f>IMDB_Movies!C2695</f>
        <v>6</v>
      </c>
      <c r="B1866" s="7">
        <f>IMDB_Movies!F2695</f>
        <v>72660029</v>
      </c>
    </row>
    <row r="1867" spans="1:2">
      <c r="A1867">
        <f>IMDB_Movies!C1450</f>
        <v>6.8</v>
      </c>
      <c r="B1867" s="7">
        <f>IMDB_Movies!F1450</f>
        <v>44726644</v>
      </c>
    </row>
    <row r="1868" spans="1:2">
      <c r="A1868">
        <f>IMDB_Movies!C3426</f>
        <v>5.0999999999999996</v>
      </c>
      <c r="B1868" s="7">
        <f>IMDB_Movies!F3426</f>
        <v>119420252</v>
      </c>
    </row>
    <row r="1869" spans="1:2">
      <c r="A1869">
        <f>IMDB_Movies!C2002</f>
        <v>6.5</v>
      </c>
      <c r="B1869" s="7">
        <f>IMDB_Movies!F2002</f>
        <v>4350774</v>
      </c>
    </row>
    <row r="1870" spans="1:2">
      <c r="A1870">
        <f>IMDB_Movies!C1387</f>
        <v>6.9</v>
      </c>
      <c r="B1870" s="7">
        <f>IMDB_Movies!F1387</f>
        <v>117190</v>
      </c>
    </row>
    <row r="1871" spans="1:2">
      <c r="A1871">
        <f>IMDB_Movies!C2873</f>
        <v>5.8</v>
      </c>
      <c r="B1871" s="7">
        <f>IMDB_Movies!F2873</f>
        <v>14545844</v>
      </c>
    </row>
    <row r="1872" spans="1:2">
      <c r="A1872">
        <f>IMDB_Movies!C1447</f>
        <v>6.8</v>
      </c>
      <c r="B1872" s="7">
        <f>IMDB_Movies!F1447</f>
        <v>66600000</v>
      </c>
    </row>
    <row r="1873" spans="1:2">
      <c r="A1873">
        <f>IMDB_Movies!C2140</f>
        <v>6.4</v>
      </c>
      <c r="B1873" s="7">
        <f>IMDB_Movies!F2140</f>
        <v>47095453</v>
      </c>
    </row>
    <row r="1874" spans="1:2">
      <c r="A1874">
        <f>IMDB_Movies!C1260</f>
        <v>7</v>
      </c>
      <c r="B1874" s="7">
        <f>IMDB_Movies!F1260</f>
        <v>5749134</v>
      </c>
    </row>
    <row r="1875" spans="1:2">
      <c r="A1875">
        <f>IMDB_Movies!C2959</f>
        <v>5.7</v>
      </c>
      <c r="B1875" s="7">
        <f>IMDB_Movies!F2959</f>
        <v>30500882</v>
      </c>
    </row>
    <row r="1876" spans="1:2">
      <c r="A1876">
        <f>IMDB_Movies!C3272</f>
        <v>5.3</v>
      </c>
      <c r="B1876" s="7">
        <f>IMDB_Movies!F3272</f>
        <v>26906039</v>
      </c>
    </row>
    <row r="1877" spans="1:2">
      <c r="A1877">
        <f>IMDB_Movies!C1427</f>
        <v>6.8</v>
      </c>
      <c r="B1877" s="7">
        <f>IMDB_Movies!F1427</f>
        <v>155019340</v>
      </c>
    </row>
    <row r="1878" spans="1:2">
      <c r="A1878">
        <f>IMDB_Movies!C3686</f>
        <v>3.8</v>
      </c>
      <c r="B1878" s="7">
        <f>IMDB_Movies!F3686</f>
        <v>13350177</v>
      </c>
    </row>
    <row r="1879" spans="1:2">
      <c r="A1879">
        <f>IMDB_Movies!C1437</f>
        <v>6.8</v>
      </c>
      <c r="B1879" s="7">
        <f>IMDB_Movies!F1437</f>
        <v>65807024</v>
      </c>
    </row>
    <row r="1880" spans="1:2">
      <c r="A1880">
        <f>IMDB_Movies!C1398</f>
        <v>6.9</v>
      </c>
      <c r="B1880" s="7">
        <f>IMDB_Movies!F1398</f>
        <v>31569268</v>
      </c>
    </row>
    <row r="1881" spans="1:2">
      <c r="A1881">
        <f>IMDB_Movies!C945</f>
        <v>7.2</v>
      </c>
      <c r="B1881" s="7">
        <f>IMDB_Movies!F945</f>
        <v>381225</v>
      </c>
    </row>
    <row r="1882" spans="1:2">
      <c r="A1882">
        <f>IMDB_Movies!C1520</f>
        <v>6.8</v>
      </c>
      <c r="B1882" s="7">
        <f>IMDB_Movies!F1520</f>
        <v>529766</v>
      </c>
    </row>
    <row r="1883" spans="1:2">
      <c r="A1883">
        <f>IMDB_Movies!C1219</f>
        <v>7</v>
      </c>
      <c r="B1883" s="7">
        <f>IMDB_Movies!F1219</f>
        <v>203134</v>
      </c>
    </row>
    <row r="1884" spans="1:2">
      <c r="A1884">
        <f>IMDB_Movies!C993</f>
        <v>7.2</v>
      </c>
      <c r="B1884" s="7">
        <f>IMDB_Movies!F993</f>
        <v>1260917</v>
      </c>
    </row>
    <row r="1885" spans="1:2">
      <c r="A1885">
        <f>IMDB_Movies!C992</f>
        <v>7.2</v>
      </c>
      <c r="B1885" s="7">
        <f>IMDB_Movies!F992</f>
        <v>777423</v>
      </c>
    </row>
    <row r="1886" spans="1:2">
      <c r="A1886">
        <f>IMDB_Movies!C1648</f>
        <v>6.7</v>
      </c>
      <c r="B1886" s="7">
        <f>IMDB_Movies!F1648</f>
        <v>4301331</v>
      </c>
    </row>
    <row r="1887" spans="1:2">
      <c r="A1887">
        <f>IMDB_Movies!C3661</f>
        <v>4.0999999999999996</v>
      </c>
      <c r="B1887" s="7">
        <f>IMDB_Movies!F3661</f>
        <v>4006906</v>
      </c>
    </row>
    <row r="1888" spans="1:2">
      <c r="A1888">
        <f>IMDB_Movies!C1088</f>
        <v>7.1</v>
      </c>
      <c r="B1888" s="7">
        <f>IMDB_Movies!F1088</f>
        <v>3287435</v>
      </c>
    </row>
    <row r="1889" spans="1:2">
      <c r="A1889">
        <f>IMDB_Movies!C2944</f>
        <v>5.7</v>
      </c>
      <c r="B1889" s="7">
        <f>IMDB_Movies!F2944</f>
        <v>110476776</v>
      </c>
    </row>
    <row r="1890" spans="1:2">
      <c r="A1890">
        <f>IMDB_Movies!C1316</f>
        <v>6.9</v>
      </c>
      <c r="B1890" s="7">
        <f>IMDB_Movies!F1316</f>
        <v>66359959</v>
      </c>
    </row>
    <row r="1891" spans="1:2">
      <c r="A1891">
        <f>IMDB_Movies!C1021</f>
        <v>7.1</v>
      </c>
      <c r="B1891" s="7">
        <f>IMDB_Movies!F1021</f>
        <v>60057639</v>
      </c>
    </row>
    <row r="1892" spans="1:2">
      <c r="A1892">
        <f>IMDB_Movies!C1281</f>
        <v>7</v>
      </c>
      <c r="B1892" s="7">
        <f>IMDB_Movies!F1281</f>
        <v>24985612</v>
      </c>
    </row>
    <row r="1893" spans="1:2">
      <c r="A1893">
        <f>IMDB_Movies!C1034</f>
        <v>7.1</v>
      </c>
      <c r="B1893" s="7">
        <f>IMDB_Movies!F1034</f>
        <v>70001065</v>
      </c>
    </row>
    <row r="1894" spans="1:2">
      <c r="A1894">
        <f>IMDB_Movies!C2936</f>
        <v>5.8</v>
      </c>
      <c r="B1894" s="7">
        <f>IMDB_Movies!F2936</f>
        <v>61937495</v>
      </c>
    </row>
    <row r="1895" spans="1:2">
      <c r="A1895">
        <f>IMDB_Movies!C3254</f>
        <v>5.4</v>
      </c>
      <c r="B1895" s="7">
        <f>IMDB_Movies!F3254</f>
        <v>5932060</v>
      </c>
    </row>
    <row r="1896" spans="1:2">
      <c r="A1896">
        <f>IMDB_Movies!C1164</f>
        <v>7</v>
      </c>
      <c r="B1896" s="7">
        <f>IMDB_Movies!F1164</f>
        <v>80034302</v>
      </c>
    </row>
    <row r="1897" spans="1:2">
      <c r="A1897">
        <f>IMDB_Movies!C981</f>
        <v>7.2</v>
      </c>
      <c r="B1897" s="7">
        <f>IMDB_Movies!F981</f>
        <v>5900000</v>
      </c>
    </row>
    <row r="1898" spans="1:2">
      <c r="A1898">
        <f>IMDB_Movies!C1135</f>
        <v>7.1</v>
      </c>
      <c r="B1898" s="7">
        <f>IMDB_Movies!F1135</f>
        <v>1027749</v>
      </c>
    </row>
    <row r="1899" spans="1:2">
      <c r="A1899">
        <f>IMDB_Movies!C1456</f>
        <v>6.8</v>
      </c>
      <c r="B1899" s="7">
        <f>IMDB_Movies!F1456</f>
        <v>101087161</v>
      </c>
    </row>
    <row r="1900" spans="1:2">
      <c r="A1900">
        <f>IMDB_Movies!C3574</f>
        <v>4.5999999999999996</v>
      </c>
      <c r="B1900" s="7">
        <f>IMDB_Movies!F3574</f>
        <v>535249</v>
      </c>
    </row>
    <row r="1901" spans="1:2">
      <c r="A1901">
        <f>IMDB_Movies!C1194</f>
        <v>7</v>
      </c>
      <c r="B1901" s="7">
        <f>IMDB_Movies!F1194</f>
        <v>36447959</v>
      </c>
    </row>
    <row r="1902" spans="1:2">
      <c r="A1902">
        <f>IMDB_Movies!C1373</f>
        <v>6.9</v>
      </c>
      <c r="B1902" s="7">
        <f>IMDB_Movies!F1373</f>
        <v>6262942</v>
      </c>
    </row>
    <row r="1903" spans="1:2">
      <c r="A1903">
        <f>IMDB_Movies!C937</f>
        <v>7.2</v>
      </c>
      <c r="B1903" s="7">
        <f>IMDB_Movies!F937</f>
        <v>32000000</v>
      </c>
    </row>
    <row r="1904" spans="1:2">
      <c r="A1904">
        <f>IMDB_Movies!C938</f>
        <v>7.2</v>
      </c>
      <c r="B1904" s="7">
        <f>IMDB_Movies!F938</f>
        <v>2694973</v>
      </c>
    </row>
    <row r="1905" spans="1:2">
      <c r="A1905">
        <f>IMDB_Movies!C2621</f>
        <v>6</v>
      </c>
      <c r="B1905" s="7">
        <f>IMDB_Movies!F2621</f>
        <v>111936400</v>
      </c>
    </row>
    <row r="1906" spans="1:2">
      <c r="A1906">
        <f>IMDB_Movies!C1073</f>
        <v>7.1</v>
      </c>
      <c r="B1906" s="7">
        <f>IMDB_Movies!F1073</f>
        <v>1689999</v>
      </c>
    </row>
    <row r="1907" spans="1:2">
      <c r="A1907">
        <f>IMDB_Movies!C1296</f>
        <v>6.9</v>
      </c>
      <c r="B1907" s="7">
        <f>IMDB_Movies!F1296</f>
        <v>330249062</v>
      </c>
    </row>
    <row r="1908" spans="1:2">
      <c r="A1908">
        <f>IMDB_Movies!C3452</f>
        <v>5</v>
      </c>
      <c r="B1908" s="7">
        <f>IMDB_Movies!F3452</f>
        <v>766487</v>
      </c>
    </row>
    <row r="1909" spans="1:2">
      <c r="A1909">
        <f>IMDB_Movies!C3511</f>
        <v>4.8</v>
      </c>
      <c r="B1909" s="7">
        <f>IMDB_Movies!F3511</f>
        <v>2468</v>
      </c>
    </row>
    <row r="1910" spans="1:2">
      <c r="A1910">
        <f>IMDB_Movies!C2614</f>
        <v>6.1</v>
      </c>
      <c r="B1910" s="7">
        <f>IMDB_Movies!F2614</f>
        <v>65007045</v>
      </c>
    </row>
    <row r="1911" spans="1:2">
      <c r="A1911">
        <f>IMDB_Movies!C3246</f>
        <v>5.4</v>
      </c>
      <c r="B1911" s="7">
        <f>IMDB_Movies!F3246</f>
        <v>1796024</v>
      </c>
    </row>
    <row r="1912" spans="1:2">
      <c r="A1912">
        <f>IMDB_Movies!C3422</f>
        <v>5.0999999999999996</v>
      </c>
      <c r="B1912" s="7">
        <f>IMDB_Movies!F3422</f>
        <v>42880</v>
      </c>
    </row>
    <row r="1913" spans="1:2">
      <c r="A1913">
        <f>IMDB_Movies!C1696</f>
        <v>6.7</v>
      </c>
      <c r="B1913" s="7">
        <f>IMDB_Movies!F1696</f>
        <v>6830957</v>
      </c>
    </row>
    <row r="1914" spans="1:2">
      <c r="A1914">
        <f>IMDB_Movies!C1215</f>
        <v>7</v>
      </c>
      <c r="B1914" s="7">
        <f>IMDB_Movies!F1215</f>
        <v>1744858</v>
      </c>
    </row>
    <row r="1915" spans="1:2">
      <c r="A1915">
        <f>IMDB_Movies!C1179</f>
        <v>7</v>
      </c>
      <c r="B1915" s="7">
        <f>IMDB_Movies!F1179</f>
        <v>51483949</v>
      </c>
    </row>
    <row r="1916" spans="1:2">
      <c r="A1916">
        <f>IMDB_Movies!C1210</f>
        <v>7</v>
      </c>
      <c r="B1916" s="7">
        <f>IMDB_Movies!F1210</f>
        <v>3335839</v>
      </c>
    </row>
    <row r="1917" spans="1:2">
      <c r="A1917">
        <f>IMDB_Movies!C1763</f>
        <v>6.6</v>
      </c>
      <c r="B1917" s="7">
        <f>IMDB_Movies!F1763</f>
        <v>63910583</v>
      </c>
    </row>
    <row r="1918" spans="1:2">
      <c r="A1918">
        <f>IMDB_Movies!C2887</f>
        <v>5.8</v>
      </c>
      <c r="B1918" s="7">
        <f>IMDB_Movies!F2887</f>
        <v>48154732</v>
      </c>
    </row>
    <row r="1919" spans="1:2">
      <c r="A1919">
        <f>IMDB_Movies!C1510</f>
        <v>6.8</v>
      </c>
      <c r="B1919" s="7">
        <f>IMDB_Movies!F1510</f>
        <v>31598308</v>
      </c>
    </row>
    <row r="1920" spans="1:2">
      <c r="A1920">
        <f>IMDB_Movies!C1064</f>
        <v>7.1</v>
      </c>
      <c r="B1920" s="7">
        <f>IMDB_Movies!F1064</f>
        <v>3773863</v>
      </c>
    </row>
    <row r="1921" spans="1:2">
      <c r="A1921">
        <f>IMDB_Movies!C1277</f>
        <v>7</v>
      </c>
      <c r="B1921" s="7">
        <f>IMDB_Movies!F1277</f>
        <v>37901509</v>
      </c>
    </row>
    <row r="1922" spans="1:2">
      <c r="A1922">
        <f>IMDB_Movies!C2183</f>
        <v>6.4</v>
      </c>
      <c r="B1922" s="7">
        <f>IMDB_Movies!F2183</f>
        <v>12561</v>
      </c>
    </row>
    <row r="1923" spans="1:2">
      <c r="A1923">
        <f>IMDB_Movies!C2570</f>
        <v>6.1</v>
      </c>
      <c r="B1923" s="7">
        <f>IMDB_Movies!F2570</f>
        <v>22770</v>
      </c>
    </row>
    <row r="1924" spans="1:2">
      <c r="A1924">
        <f>IMDB_Movies!C1304</f>
        <v>6.9</v>
      </c>
      <c r="B1924" s="7">
        <f>IMDB_Movies!F1304</f>
        <v>56536016</v>
      </c>
    </row>
    <row r="1925" spans="1:2">
      <c r="A1925">
        <f>IMDB_Movies!C1010</f>
        <v>7.1</v>
      </c>
      <c r="B1925" s="7">
        <f>IMDB_Movies!F1010</f>
        <v>126975169</v>
      </c>
    </row>
    <row r="1926" spans="1:2">
      <c r="A1926">
        <f>IMDB_Movies!C1882</f>
        <v>6.6</v>
      </c>
      <c r="B1926" s="7">
        <f>IMDB_Movies!F1882</f>
        <v>25040293</v>
      </c>
    </row>
    <row r="1927" spans="1:2">
      <c r="A1927">
        <f>IMDB_Movies!C3690</f>
        <v>3.8</v>
      </c>
      <c r="B1927" s="7">
        <f>IMDB_Movies!F3690</f>
        <v>100446895</v>
      </c>
    </row>
    <row r="1928" spans="1:2">
      <c r="A1928">
        <f>IMDB_Movies!C1673</f>
        <v>6.7</v>
      </c>
      <c r="B1928" s="7">
        <f>IMDB_Movies!F1673</f>
        <v>70527</v>
      </c>
    </row>
    <row r="1929" spans="1:2">
      <c r="A1929">
        <f>IMDB_Movies!C3230</f>
        <v>5.4</v>
      </c>
      <c r="B1929" s="7">
        <f>IMDB_Movies!F3230</f>
        <v>10397365</v>
      </c>
    </row>
    <row r="1930" spans="1:2">
      <c r="A1930">
        <f>IMDB_Movies!C1625</f>
        <v>6.7</v>
      </c>
      <c r="B1930" s="7">
        <f>IMDB_Movies!F1625</f>
        <v>17278980</v>
      </c>
    </row>
    <row r="1931" spans="1:2">
      <c r="A1931">
        <f>IMDB_Movies!C1104</f>
        <v>7.1</v>
      </c>
      <c r="B1931" s="7">
        <f>IMDB_Movies!F1104</f>
        <v>9430988</v>
      </c>
    </row>
    <row r="1932" spans="1:2">
      <c r="A1932">
        <f>IMDB_Movies!C1448</f>
        <v>6.8</v>
      </c>
      <c r="B1932" s="7">
        <f>IMDB_Movies!F1448</f>
        <v>62300000</v>
      </c>
    </row>
    <row r="1933" spans="1:2">
      <c r="A1933">
        <f>IMDB_Movies!C2433</f>
        <v>6.2</v>
      </c>
      <c r="B1933" s="7">
        <f>IMDB_Movies!F2433</f>
        <v>1276984</v>
      </c>
    </row>
    <row r="1934" spans="1:2">
      <c r="A1934">
        <f>IMDB_Movies!C3527</f>
        <v>4.8</v>
      </c>
      <c r="B1934" s="7">
        <f>IMDB_Movies!F3527</f>
        <v>12181484</v>
      </c>
    </row>
    <row r="1935" spans="1:2">
      <c r="A1935">
        <f>IMDB_Movies!C1193</f>
        <v>7</v>
      </c>
      <c r="B1935" s="7">
        <f>IMDB_Movies!F1193</f>
        <v>42043633</v>
      </c>
    </row>
    <row r="1936" spans="1:2">
      <c r="A1936">
        <f>IMDB_Movies!C2555</f>
        <v>6.1</v>
      </c>
      <c r="B1936" s="7">
        <f>IMDB_Movies!F2555</f>
        <v>58936</v>
      </c>
    </row>
    <row r="1937" spans="1:2">
      <c r="A1937">
        <f>IMDB_Movies!C2865</f>
        <v>5.8</v>
      </c>
      <c r="B1937" s="7">
        <f>IMDB_Movies!F2865</f>
        <v>59992760</v>
      </c>
    </row>
    <row r="1938" spans="1:2">
      <c r="A1938">
        <f>IMDB_Movies!C1257</f>
        <v>7</v>
      </c>
      <c r="B1938" s="7">
        <f>IMDB_Movies!F1257</f>
        <v>29077547</v>
      </c>
    </row>
    <row r="1939" spans="1:2">
      <c r="A1939">
        <f>IMDB_Movies!C2859</f>
        <v>5.8</v>
      </c>
      <c r="B1939" s="7">
        <f>IMDB_Movies!F2859</f>
        <v>38916903</v>
      </c>
    </row>
    <row r="1940" spans="1:2">
      <c r="A1940">
        <f>IMDB_Movies!C3440</f>
        <v>5</v>
      </c>
      <c r="B1940" s="7">
        <f>IMDB_Movies!F3440</f>
        <v>39143839</v>
      </c>
    </row>
    <row r="1941" spans="1:2">
      <c r="A1941">
        <f>IMDB_Movies!C1046</f>
        <v>7.1</v>
      </c>
      <c r="B1941" s="7">
        <f>IMDB_Movies!F1046</f>
        <v>40566655</v>
      </c>
    </row>
    <row r="1942" spans="1:2">
      <c r="A1942">
        <f>IMDB_Movies!C1655</f>
        <v>6.7</v>
      </c>
      <c r="B1942" s="7">
        <f>IMDB_Movies!F1655</f>
        <v>17174870</v>
      </c>
    </row>
    <row r="1943" spans="1:2">
      <c r="A1943">
        <f>IMDB_Movies!C1249</f>
        <v>7</v>
      </c>
      <c r="B1943" s="7">
        <f>IMDB_Movies!F1249</f>
        <v>49526</v>
      </c>
    </row>
    <row r="1944" spans="1:2">
      <c r="A1944">
        <f>IMDB_Movies!C2841</f>
        <v>5.9</v>
      </c>
      <c r="B1944" s="7">
        <f>IMDB_Movies!F2841</f>
        <v>65173160</v>
      </c>
    </row>
    <row r="1945" spans="1:2">
      <c r="A1945">
        <f>IMDB_Movies!C1087</f>
        <v>7.1</v>
      </c>
      <c r="B1945" s="7">
        <f>IMDB_Movies!F1087</f>
        <v>258113</v>
      </c>
    </row>
    <row r="1946" spans="1:2">
      <c r="A1946">
        <f>IMDB_Movies!C1081</f>
        <v>7.1</v>
      </c>
      <c r="B1946" s="7">
        <f>IMDB_Movies!F1081</f>
        <v>5858</v>
      </c>
    </row>
    <row r="1947" spans="1:2">
      <c r="A1947">
        <f>IMDB_Movies!C3391</f>
        <v>5.0999999999999996</v>
      </c>
      <c r="B1947" s="7">
        <f>IMDB_Movies!F3391</f>
        <v>20801344</v>
      </c>
    </row>
    <row r="1948" spans="1:2">
      <c r="A1948">
        <f>IMDB_Movies!C3497</f>
        <v>4.9000000000000004</v>
      </c>
      <c r="B1948" s="7">
        <f>IMDB_Movies!F3497</f>
        <v>11802056</v>
      </c>
    </row>
    <row r="1949" spans="1:2">
      <c r="A1949">
        <f>IMDB_Movies!C1418</f>
        <v>6.9</v>
      </c>
      <c r="B1949" s="7">
        <f>IMDB_Movies!F1418</f>
        <v>35799026</v>
      </c>
    </row>
    <row r="1950" spans="1:2">
      <c r="A1950">
        <f>IMDB_Movies!C3144</f>
        <v>5.5</v>
      </c>
      <c r="B1950" s="7">
        <f>IMDB_Movies!F3144</f>
        <v>22189039</v>
      </c>
    </row>
    <row r="1951" spans="1:2">
      <c r="A1951">
        <f>IMDB_Movies!C2819</f>
        <v>5.9</v>
      </c>
      <c r="B1951" s="7">
        <f>IMDB_Movies!F2819</f>
        <v>18438149</v>
      </c>
    </row>
    <row r="1952" spans="1:2">
      <c r="A1952">
        <f>IMDB_Movies!C1159</f>
        <v>7</v>
      </c>
      <c r="B1952" s="7">
        <f>IMDB_Movies!F1159</f>
        <v>106793915</v>
      </c>
    </row>
    <row r="1953" spans="1:2">
      <c r="A1953">
        <f>IMDB_Movies!C1410</f>
        <v>6.9</v>
      </c>
      <c r="B1953" s="7">
        <f>IMDB_Movies!F1410</f>
        <v>114053579</v>
      </c>
    </row>
    <row r="1954" spans="1:2">
      <c r="A1954">
        <f>IMDB_Movies!C1494</f>
        <v>6.8</v>
      </c>
      <c r="B1954" s="7">
        <f>IMDB_Movies!F1494</f>
        <v>51019112</v>
      </c>
    </row>
    <row r="1955" spans="1:2">
      <c r="A1955">
        <f>IMDB_Movies!C864</f>
        <v>7.2</v>
      </c>
      <c r="B1955" s="7">
        <f>IMDB_Movies!F864</f>
        <v>181360000</v>
      </c>
    </row>
    <row r="1956" spans="1:2">
      <c r="A1956">
        <f>IMDB_Movies!C1615</f>
        <v>6.7</v>
      </c>
      <c r="B1956" s="7">
        <f>IMDB_Movies!F1615</f>
        <v>75764085</v>
      </c>
    </row>
    <row r="1957" spans="1:2">
      <c r="A1957">
        <f>IMDB_Movies!C3578</f>
        <v>4.5999999999999996</v>
      </c>
      <c r="B1957" s="7">
        <f>IMDB_Movies!F3578</f>
        <v>16295774</v>
      </c>
    </row>
    <row r="1958" spans="1:2">
      <c r="A1958">
        <f>IMDB_Movies!C1405</f>
        <v>6.9</v>
      </c>
      <c r="B1958" s="7">
        <f>IMDB_Movies!F1405</f>
        <v>7458269</v>
      </c>
    </row>
    <row r="1959" spans="1:2">
      <c r="A1959">
        <f>IMDB_Movies!C1295</f>
        <v>6.9</v>
      </c>
      <c r="B1959" s="7">
        <f>IMDB_Movies!F1295</f>
        <v>117528646</v>
      </c>
    </row>
    <row r="1960" spans="1:2">
      <c r="A1960">
        <f>IMDB_Movies!C1488</f>
        <v>6.8</v>
      </c>
      <c r="B1960" s="7">
        <f>IMDB_Movies!F1488</f>
        <v>12570442</v>
      </c>
    </row>
    <row r="1961" spans="1:2">
      <c r="A1961">
        <f>IMDB_Movies!C3424</f>
        <v>5.0999999999999996</v>
      </c>
      <c r="B1961" s="7">
        <f>IMDB_Movies!F3424</f>
        <v>14967182</v>
      </c>
    </row>
    <row r="1962" spans="1:2">
      <c r="A1962">
        <f>IMDB_Movies!C2490</f>
        <v>6.1</v>
      </c>
      <c r="B1962" s="7">
        <f>IMDB_Movies!F2490</f>
        <v>78845130</v>
      </c>
    </row>
    <row r="1963" spans="1:2">
      <c r="A1963">
        <f>IMDB_Movies!C947</f>
        <v>7.2</v>
      </c>
      <c r="B1963" s="7">
        <f>IMDB_Movies!F947</f>
        <v>982214</v>
      </c>
    </row>
    <row r="1964" spans="1:2">
      <c r="A1964">
        <f>IMDB_Movies!C1228</f>
        <v>7</v>
      </c>
      <c r="B1964" s="7">
        <f>IMDB_Movies!F1228</f>
        <v>17804273</v>
      </c>
    </row>
    <row r="1965" spans="1:2">
      <c r="A1965">
        <f>IMDB_Movies!C2610</f>
        <v>6.1</v>
      </c>
      <c r="B1965" s="7">
        <f>IMDB_Movies!F2610</f>
        <v>36381716</v>
      </c>
    </row>
    <row r="1966" spans="1:2">
      <c r="A1966">
        <f>IMDB_Movies!C1227</f>
        <v>7</v>
      </c>
      <c r="B1966" s="7">
        <f>IMDB_Movies!F1227</f>
        <v>1028658</v>
      </c>
    </row>
    <row r="1967" spans="1:2">
      <c r="A1967">
        <f>IMDB_Movies!C3536</f>
        <v>4.7</v>
      </c>
      <c r="B1967" s="7">
        <f>IMDB_Movies!F3536</f>
        <v>4000000</v>
      </c>
    </row>
    <row r="1968" spans="1:2">
      <c r="A1968">
        <f>IMDB_Movies!C2789</f>
        <v>5.9</v>
      </c>
      <c r="B1968" s="7">
        <f>IMDB_Movies!F2789</f>
        <v>434417</v>
      </c>
    </row>
    <row r="1969" spans="1:2">
      <c r="A1969">
        <f>IMDB_Movies!C3712</f>
        <v>3.5</v>
      </c>
      <c r="B1969" s="7">
        <f>IMDB_Movies!F3712</f>
        <v>36658108</v>
      </c>
    </row>
    <row r="1970" spans="1:2">
      <c r="A1970">
        <f>IMDB_Movies!C1606</f>
        <v>6.7</v>
      </c>
      <c r="B1970" s="7">
        <f>IMDB_Movies!F1606</f>
        <v>31487293</v>
      </c>
    </row>
    <row r="1971" spans="1:2">
      <c r="A1971">
        <f>IMDB_Movies!C1223</f>
        <v>7</v>
      </c>
      <c r="B1971" s="7">
        <f>IMDB_Movies!F1223</f>
        <v>1282084</v>
      </c>
    </row>
    <row r="1972" spans="1:2">
      <c r="A1972">
        <f>IMDB_Movies!C1221</f>
        <v>7</v>
      </c>
      <c r="B1972" s="7">
        <f>IMDB_Movies!F1221</f>
        <v>15500000</v>
      </c>
    </row>
    <row r="1973" spans="1:2">
      <c r="A1973">
        <f>IMDB_Movies!C3193</f>
        <v>5.4</v>
      </c>
      <c r="B1973" s="7">
        <f>IMDB_Movies!F3193</f>
        <v>112692062</v>
      </c>
    </row>
    <row r="1974" spans="1:2">
      <c r="A1974">
        <f>IMDB_Movies!C1056</f>
        <v>7.1</v>
      </c>
      <c r="B1974" s="7">
        <f>IMDB_Movies!F1056</f>
        <v>11434867</v>
      </c>
    </row>
    <row r="1975" spans="1:2">
      <c r="A1975">
        <f>IMDB_Movies!C2477</f>
        <v>6.2</v>
      </c>
      <c r="B1975" s="7">
        <f>IMDB_Movies!F2477</f>
        <v>22451</v>
      </c>
    </row>
    <row r="1976" spans="1:2">
      <c r="A1976">
        <f>IMDB_Movies!C1284</f>
        <v>6.9</v>
      </c>
      <c r="B1976" s="7">
        <f>IMDB_Movies!F1284</f>
        <v>306124059</v>
      </c>
    </row>
    <row r="1977" spans="1:2">
      <c r="A1977">
        <f>IMDB_Movies!C1115</f>
        <v>7.1</v>
      </c>
      <c r="B1977" s="7">
        <f>IMDB_Movies!F1115</f>
        <v>4435083</v>
      </c>
    </row>
    <row r="1978" spans="1:2">
      <c r="A1978">
        <f>IMDB_Movies!C2715</f>
        <v>6</v>
      </c>
      <c r="B1978" s="7">
        <f>IMDB_Movies!F2715</f>
        <v>3275443</v>
      </c>
    </row>
    <row r="1979" spans="1:2">
      <c r="A1979">
        <f>IMDB_Movies!C824</f>
        <v>7.3</v>
      </c>
      <c r="B1979" s="7">
        <f>IMDB_Movies!F824</f>
        <v>3205244</v>
      </c>
    </row>
    <row r="1980" spans="1:2">
      <c r="A1980">
        <f>IMDB_Movies!C1907</f>
        <v>6.5</v>
      </c>
      <c r="B1980" s="7">
        <f>IMDB_Movies!F1907</f>
        <v>234277056</v>
      </c>
    </row>
    <row r="1981" spans="1:2">
      <c r="A1981">
        <f>IMDB_Movies!C1906</f>
        <v>6.5</v>
      </c>
      <c r="B1981" s="7">
        <f>IMDB_Movies!F1906</f>
        <v>334185206</v>
      </c>
    </row>
    <row r="1982" spans="1:2">
      <c r="A1982">
        <f>IMDB_Movies!C1168</f>
        <v>7</v>
      </c>
      <c r="B1982" s="7">
        <f>IMDB_Movies!F1168</f>
        <v>106126012</v>
      </c>
    </row>
    <row r="1983" spans="1:2">
      <c r="A1983">
        <f>IMDB_Movies!C1048</f>
        <v>7.1</v>
      </c>
      <c r="B1983" s="7">
        <f>IMDB_Movies!F1048</f>
        <v>309404152</v>
      </c>
    </row>
    <row r="1984" spans="1:2">
      <c r="A1984">
        <f>IMDB_Movies!C1637</f>
        <v>6.7</v>
      </c>
      <c r="B1984" s="7">
        <f>IMDB_Movies!F1637</f>
        <v>202853933</v>
      </c>
    </row>
    <row r="1985" spans="1:2">
      <c r="A1985">
        <f>IMDB_Movies!C2452</f>
        <v>6.2</v>
      </c>
      <c r="B1985" s="7">
        <f>IMDB_Movies!F2452</f>
        <v>22717758</v>
      </c>
    </row>
    <row r="1986" spans="1:2">
      <c r="A1986">
        <f>IMDB_Movies!C1748</f>
        <v>6.6</v>
      </c>
      <c r="B1986" s="7">
        <f>IMDB_Movies!F1748</f>
        <v>91547205</v>
      </c>
    </row>
    <row r="1987" spans="1:2">
      <c r="A1987">
        <f>IMDB_Movies!C2450</f>
        <v>6.2</v>
      </c>
      <c r="B1987" s="7">
        <f>IMDB_Movies!F2450</f>
        <v>4002955</v>
      </c>
    </row>
    <row r="1988" spans="1:2">
      <c r="A1988">
        <f>IMDB_Movies!C3408</f>
        <v>5.0999999999999996</v>
      </c>
      <c r="B1988" s="7">
        <f>IMDB_Movies!F3408</f>
        <v>41814863</v>
      </c>
    </row>
    <row r="1989" spans="1:2">
      <c r="A1989">
        <f>IMDB_Movies!C1238</f>
        <v>7</v>
      </c>
      <c r="B1989" s="7">
        <f>IMDB_Movies!F1238</f>
        <v>35287788</v>
      </c>
    </row>
    <row r="1990" spans="1:2">
      <c r="A1990">
        <f>IMDB_Movies!C807</f>
        <v>7.3</v>
      </c>
      <c r="B1990" s="7">
        <f>IMDB_Movies!F807</f>
        <v>2912363</v>
      </c>
    </row>
    <row r="1991" spans="1:2">
      <c r="A1991">
        <f>IMDB_Movies!C1575</f>
        <v>6.7</v>
      </c>
      <c r="B1991" s="7">
        <f>IMDB_Movies!F1575</f>
        <v>101470202</v>
      </c>
    </row>
    <row r="1992" spans="1:2">
      <c r="A1992">
        <f>IMDB_Movies!C2743</f>
        <v>5.9</v>
      </c>
      <c r="B1992" s="7">
        <f>IMDB_Movies!F2743</f>
        <v>17000000</v>
      </c>
    </row>
    <row r="1993" spans="1:2">
      <c r="A1993">
        <f>IMDB_Movies!C2741</f>
        <v>5.9</v>
      </c>
      <c r="B1993" s="7">
        <f>IMDB_Movies!F2741</f>
        <v>51097664</v>
      </c>
    </row>
    <row r="1994" spans="1:2">
      <c r="A1994">
        <f>IMDB_Movies!C3296</f>
        <v>5.3</v>
      </c>
      <c r="B1994" s="7">
        <f>IMDB_Movies!F3296</f>
        <v>14793904</v>
      </c>
    </row>
    <row r="1995" spans="1:2">
      <c r="A1995">
        <f>IMDB_Movies!C3468</f>
        <v>4.9000000000000004</v>
      </c>
      <c r="B1995" s="7">
        <f>IMDB_Movies!F3468</f>
        <v>32131483</v>
      </c>
    </row>
    <row r="1996" spans="1:2">
      <c r="A1996">
        <f>IMDB_Movies!C3398</f>
        <v>5.0999999999999996</v>
      </c>
      <c r="B1996" s="7">
        <f>IMDB_Movies!F3398</f>
        <v>978908</v>
      </c>
    </row>
    <row r="1997" spans="1:2">
      <c r="A1997">
        <f>IMDB_Movies!C2955</f>
        <v>5.7</v>
      </c>
      <c r="B1997" s="7">
        <f>IMDB_Movies!F2955</f>
        <v>245428137</v>
      </c>
    </row>
    <row r="1998" spans="1:2">
      <c r="A1998">
        <f>IMDB_Movies!C3729</f>
        <v>3.3</v>
      </c>
      <c r="B1998" s="7">
        <f>IMDB_Movies!F3729</f>
        <v>2331318</v>
      </c>
    </row>
    <row r="1999" spans="1:2">
      <c r="A1999">
        <f>IMDB_Movies!C1361</f>
        <v>6.9</v>
      </c>
      <c r="B1999" s="7">
        <f>IMDB_Movies!F1361</f>
        <v>25809813</v>
      </c>
    </row>
    <row r="2000" spans="1:2">
      <c r="A2000">
        <f>IMDB_Movies!C1096</f>
        <v>7.1</v>
      </c>
      <c r="B2000" s="7">
        <f>IMDB_Movies!F1096</f>
        <v>5348317</v>
      </c>
    </row>
    <row r="2001" spans="1:2">
      <c r="A2001">
        <f>IMDB_Movies!C3397</f>
        <v>5.0999999999999996</v>
      </c>
      <c r="B2001" s="7">
        <f>IMDB_Movies!F3397</f>
        <v>1163508</v>
      </c>
    </row>
    <row r="2002" spans="1:2">
      <c r="A2002">
        <f>IMDB_Movies!C1095</f>
        <v>7.1</v>
      </c>
      <c r="B2002" s="7">
        <f>IMDB_Movies!F1095</f>
        <v>3029870</v>
      </c>
    </row>
    <row r="2003" spans="1:2">
      <c r="A2003">
        <f>IMDB_Movies!C3364</f>
        <v>5.2</v>
      </c>
      <c r="B2003" s="7">
        <f>IMDB_Movies!F3364</f>
        <v>13000000</v>
      </c>
    </row>
    <row r="2004" spans="1:2">
      <c r="A2004">
        <f>IMDB_Movies!C878</f>
        <v>7.2</v>
      </c>
      <c r="B2004" s="7">
        <f>IMDB_Movies!F878</f>
        <v>291021565</v>
      </c>
    </row>
    <row r="2005" spans="1:2">
      <c r="A2005">
        <f>IMDB_Movies!C1086</f>
        <v>7.1</v>
      </c>
      <c r="B2005" s="7">
        <f>IMDB_Movies!F1086</f>
        <v>10214647</v>
      </c>
    </row>
    <row r="2006" spans="1:2">
      <c r="A2006">
        <f>IMDB_Movies!C1515</f>
        <v>6.8</v>
      </c>
      <c r="B2006" s="7">
        <f>IMDB_Movies!F1515</f>
        <v>3958500</v>
      </c>
    </row>
    <row r="2007" spans="1:2">
      <c r="A2007">
        <f>IMDB_Movies!C1178</f>
        <v>7</v>
      </c>
      <c r="B2007" s="7">
        <f>IMDB_Movies!F1178</f>
        <v>181015141</v>
      </c>
    </row>
    <row r="2008" spans="1:2">
      <c r="A2008">
        <f>IMDB_Movies!C988</f>
        <v>7.2</v>
      </c>
      <c r="B2008" s="7">
        <f>IMDB_Movies!F988</f>
        <v>2849142</v>
      </c>
    </row>
    <row r="2009" spans="1:2">
      <c r="A2009">
        <f>IMDB_Movies!C2058</f>
        <v>6.4</v>
      </c>
      <c r="B2009" s="7">
        <f>IMDB_Movies!F2058</f>
        <v>163479795</v>
      </c>
    </row>
    <row r="2010" spans="1:2">
      <c r="A2010">
        <f>IMDB_Movies!C3393</f>
        <v>5.0999999999999996</v>
      </c>
      <c r="B2010" s="7">
        <f>IMDB_Movies!F3393</f>
        <v>16204793</v>
      </c>
    </row>
    <row r="2011" spans="1:2">
      <c r="A2011">
        <f>IMDB_Movies!C952</f>
        <v>7.2</v>
      </c>
      <c r="B2011" s="7">
        <f>IMDB_Movies!F952</f>
        <v>34151</v>
      </c>
    </row>
    <row r="2012" spans="1:2">
      <c r="A2012">
        <f>IMDB_Movies!C1555</f>
        <v>6.8</v>
      </c>
      <c r="B2012" s="7">
        <f>IMDB_Movies!F1555</f>
        <v>58867694</v>
      </c>
    </row>
    <row r="2013" spans="1:2">
      <c r="A2013">
        <f>IMDB_Movies!C810</f>
        <v>7.3</v>
      </c>
      <c r="B2013" s="7">
        <f>IMDB_Movies!F810</f>
        <v>5359774</v>
      </c>
    </row>
    <row r="2014" spans="1:2">
      <c r="A2014">
        <f>IMDB_Movies!C3125</f>
        <v>5.5</v>
      </c>
      <c r="B2014" s="7">
        <f>IMDB_Movies!F3125</f>
        <v>55865715</v>
      </c>
    </row>
    <row r="2015" spans="1:2">
      <c r="A2015">
        <f>IMDB_Movies!C1345</f>
        <v>6.9</v>
      </c>
      <c r="B2015" s="7">
        <f>IMDB_Movies!F1345</f>
        <v>4186931</v>
      </c>
    </row>
    <row r="2016" spans="1:2">
      <c r="A2016">
        <f>IMDB_Movies!C1170</f>
        <v>7</v>
      </c>
      <c r="B2016" s="7">
        <f>IMDB_Movies!F1170</f>
        <v>65703412</v>
      </c>
    </row>
    <row r="2017" spans="1:2">
      <c r="A2017">
        <f>IMDB_Movies!C1077</f>
        <v>7.1</v>
      </c>
      <c r="B2017" s="7">
        <f>IMDB_Movies!F1077</f>
        <v>333658</v>
      </c>
    </row>
    <row r="2018" spans="1:2">
      <c r="A2018">
        <f>IMDB_Movies!C2373</f>
        <v>6.2</v>
      </c>
      <c r="B2018" s="7">
        <f>IMDB_Movies!F2373</f>
        <v>37442180</v>
      </c>
    </row>
    <row r="2019" spans="1:2">
      <c r="A2019">
        <f>IMDB_Movies!C1686</f>
        <v>6.7</v>
      </c>
      <c r="B2019" s="7">
        <f>IMDB_Movies!F1686</f>
        <v>48291624</v>
      </c>
    </row>
    <row r="2020" spans="1:2">
      <c r="A2020">
        <f>IMDB_Movies!C930</f>
        <v>7.2</v>
      </c>
      <c r="B2020" s="7">
        <f>IMDB_Movies!F930</f>
        <v>3799339</v>
      </c>
    </row>
    <row r="2021" spans="1:2">
      <c r="A2021">
        <f>IMDB_Movies!C1821</f>
        <v>6.6</v>
      </c>
      <c r="B2021" s="7">
        <f>IMDB_Movies!F1821</f>
        <v>2223990</v>
      </c>
    </row>
    <row r="2022" spans="1:2">
      <c r="A2022">
        <f>IMDB_Movies!C3388</f>
        <v>5.0999999999999996</v>
      </c>
      <c r="B2022" s="7">
        <f>IMDB_Movies!F3388</f>
        <v>19281235</v>
      </c>
    </row>
    <row r="2023" spans="1:2">
      <c r="A2023">
        <f>IMDB_Movies!C1076</f>
        <v>7.1</v>
      </c>
      <c r="B2023" s="7">
        <f>IMDB_Movies!F1076</f>
        <v>856942</v>
      </c>
    </row>
    <row r="2024" spans="1:2">
      <c r="A2024">
        <f>IMDB_Movies!C3727</f>
        <v>3.3</v>
      </c>
      <c r="B2024" s="7">
        <f>IMDB_Movies!F3727</f>
        <v>16066</v>
      </c>
    </row>
    <row r="2025" spans="1:2">
      <c r="A2025">
        <f>IMDB_Movies!C1814</f>
        <v>6.6</v>
      </c>
      <c r="B2025" s="7">
        <f>IMDB_Movies!F1814</f>
        <v>192467</v>
      </c>
    </row>
    <row r="2026" spans="1:2">
      <c r="A2026">
        <f>IMDB_Movies!C1631</f>
        <v>6.7</v>
      </c>
      <c r="B2026" s="7">
        <f>IMDB_Movies!F1631</f>
        <v>10515579</v>
      </c>
    </row>
    <row r="2027" spans="1:2">
      <c r="A2027">
        <f>IMDB_Movies!C2692</f>
        <v>6</v>
      </c>
      <c r="B2027" s="7">
        <f>IMDB_Movies!F2692</f>
        <v>16252765</v>
      </c>
    </row>
    <row r="2028" spans="1:2">
      <c r="A2028">
        <f>IMDB_Movies!C1336</f>
        <v>6.9</v>
      </c>
      <c r="B2028" s="7">
        <f>IMDB_Movies!F1336</f>
        <v>32662299</v>
      </c>
    </row>
    <row r="2029" spans="1:2">
      <c r="A2029">
        <f>IMDB_Movies!C3143</f>
        <v>5.5</v>
      </c>
      <c r="B2029" s="7">
        <f>IMDB_Movies!F3143</f>
        <v>100018837</v>
      </c>
    </row>
    <row r="2030" spans="1:2">
      <c r="A2030">
        <f>IMDB_Movies!C917</f>
        <v>7.2</v>
      </c>
      <c r="B2030" s="7">
        <f>IMDB_Movies!F917</f>
        <v>92930005</v>
      </c>
    </row>
    <row r="2031" spans="1:2">
      <c r="A2031">
        <f>IMDB_Movies!C853</f>
        <v>7.3</v>
      </c>
      <c r="B2031" s="7">
        <f>IMDB_Movies!F853</f>
        <v>9589875</v>
      </c>
    </row>
    <row r="2032" spans="1:2">
      <c r="A2032">
        <f>IMDB_Movies!C1070</f>
        <v>7.1</v>
      </c>
      <c r="B2032" s="7">
        <f>IMDB_Movies!F1070</f>
        <v>5354039</v>
      </c>
    </row>
    <row r="2033" spans="1:2">
      <c r="A2033">
        <f>IMDB_Movies!C795</f>
        <v>7.3</v>
      </c>
      <c r="B2033" s="7">
        <f>IMDB_Movies!F795</f>
        <v>14879556</v>
      </c>
    </row>
    <row r="2034" spans="1:2">
      <c r="A2034">
        <f>IMDB_Movies!C1803</f>
        <v>6.6</v>
      </c>
      <c r="B2034" s="7">
        <f>IMDB_Movies!F1803</f>
        <v>31452765</v>
      </c>
    </row>
    <row r="2035" spans="1:2">
      <c r="A2035">
        <f>IMDB_Movies!C1535</f>
        <v>6.8</v>
      </c>
      <c r="B2035" s="7">
        <f>IMDB_Movies!F1535</f>
        <v>31662</v>
      </c>
    </row>
    <row r="2036" spans="1:2">
      <c r="A2036">
        <f>IMDB_Movies!C1332</f>
        <v>6.9</v>
      </c>
      <c r="B2036" s="7">
        <f>IMDB_Movies!F1332</f>
        <v>20400000</v>
      </c>
    </row>
    <row r="2037" spans="1:2">
      <c r="A2037">
        <f>IMDB_Movies!C1801</f>
        <v>6.6</v>
      </c>
      <c r="B2037" s="7">
        <f>IMDB_Movies!F1801</f>
        <v>47781388</v>
      </c>
    </row>
    <row r="2038" spans="1:2">
      <c r="A2038">
        <f>IMDB_Movies!C1330</f>
        <v>6.9</v>
      </c>
      <c r="B2038" s="7">
        <f>IMDB_Movies!F1330</f>
        <v>38747385</v>
      </c>
    </row>
    <row r="2039" spans="1:2">
      <c r="A2039">
        <f>IMDB_Movies!C1530</f>
        <v>6.8</v>
      </c>
      <c r="B2039" s="7">
        <f>IMDB_Movies!F1530</f>
        <v>352786</v>
      </c>
    </row>
    <row r="2040" spans="1:2">
      <c r="A2040">
        <f>IMDB_Movies!C2957</f>
        <v>5.7</v>
      </c>
      <c r="B2040" s="7">
        <f>IMDB_Movies!F2957</f>
        <v>37295394</v>
      </c>
    </row>
    <row r="2041" spans="1:2">
      <c r="A2041">
        <f>IMDB_Movies!C1000</f>
        <v>7.2</v>
      </c>
      <c r="B2041" s="7">
        <f>IMDB_Movies!F1000</f>
        <v>47396698</v>
      </c>
    </row>
    <row r="2042" spans="1:2">
      <c r="A2042">
        <f>IMDB_Movies!C3381</f>
        <v>5.0999999999999996</v>
      </c>
      <c r="B2042" s="7">
        <f>IMDB_Movies!F3381</f>
        <v>40041683</v>
      </c>
    </row>
    <row r="2043" spans="1:2">
      <c r="A2043">
        <f>IMDB_Movies!C1030</f>
        <v>7.1</v>
      </c>
      <c r="B2043" s="7">
        <f>IMDB_Movies!F1030</f>
        <v>43022524</v>
      </c>
    </row>
    <row r="2044" spans="1:2">
      <c r="A2044">
        <f>IMDB_Movies!C3728</f>
        <v>3.3</v>
      </c>
      <c r="B2044" s="7">
        <f>IMDB_Movies!F3728</f>
        <v>126247</v>
      </c>
    </row>
    <row r="2045" spans="1:2">
      <c r="A2045">
        <f>IMDB_Movies!C1792</f>
        <v>6.6</v>
      </c>
      <c r="B2045" s="7">
        <f>IMDB_Movies!F1792</f>
        <v>32051917</v>
      </c>
    </row>
    <row r="2046" spans="1:2">
      <c r="A2046">
        <f>IMDB_Movies!C3423</f>
        <v>5.0999999999999996</v>
      </c>
      <c r="B2046" s="7">
        <f>IMDB_Movies!F3423</f>
        <v>75030163</v>
      </c>
    </row>
    <row r="2047" spans="1:2">
      <c r="A2047">
        <f>IMDB_Movies!C830</f>
        <v>7.3</v>
      </c>
      <c r="B2047" s="7">
        <f>IMDB_Movies!F830</f>
        <v>128486</v>
      </c>
    </row>
    <row r="2048" spans="1:2">
      <c r="A2048">
        <f>IMDB_Movies!C957</f>
        <v>7.2</v>
      </c>
      <c r="B2048" s="7">
        <f>IMDB_Movies!F957</f>
        <v>3830</v>
      </c>
    </row>
    <row r="2049" spans="1:2">
      <c r="A2049">
        <f>IMDB_Movies!C926</f>
        <v>7.2</v>
      </c>
      <c r="B2049" s="7">
        <f>IMDB_Movies!F926</f>
        <v>33200000</v>
      </c>
    </row>
    <row r="2050" spans="1:2">
      <c r="A2050">
        <f>IMDB_Movies!C1774</f>
        <v>6.6</v>
      </c>
      <c r="B2050" s="7">
        <f>IMDB_Movies!F1774</f>
        <v>47124400</v>
      </c>
    </row>
    <row r="2051" spans="1:2">
      <c r="A2051">
        <f>IMDB_Movies!C1519</f>
        <v>6.8</v>
      </c>
      <c r="B2051" s="7">
        <f>IMDB_Movies!F1519</f>
        <v>1641788</v>
      </c>
    </row>
    <row r="2052" spans="1:2">
      <c r="A2052">
        <f>IMDB_Movies!C924</f>
        <v>7.2</v>
      </c>
      <c r="B2052" s="7">
        <f>IMDB_Movies!F924</f>
        <v>23213577</v>
      </c>
    </row>
    <row r="2053" spans="1:2">
      <c r="A2053">
        <f>IMDB_Movies!C1516</f>
        <v>6.8</v>
      </c>
      <c r="B2053" s="7">
        <f>IMDB_Movies!F1516</f>
        <v>2344847</v>
      </c>
    </row>
    <row r="2054" spans="1:2">
      <c r="A2054">
        <f>IMDB_Movies!C875</f>
        <v>7.2</v>
      </c>
      <c r="B2054" s="7">
        <f>IMDB_Movies!F875</f>
        <v>90800000</v>
      </c>
    </row>
    <row r="2055" spans="1:2">
      <c r="A2055">
        <f>IMDB_Movies!C2299</f>
        <v>6.3</v>
      </c>
      <c r="B2055" s="7">
        <f>IMDB_Movies!F2299</f>
        <v>6061759</v>
      </c>
    </row>
    <row r="2056" spans="1:2">
      <c r="A2056">
        <f>IMDB_Movies!C3373</f>
        <v>5.2</v>
      </c>
      <c r="B2056" s="7">
        <f>IMDB_Movies!F3373</f>
        <v>623374</v>
      </c>
    </row>
    <row r="2057" spans="1:2">
      <c r="A2057">
        <f>IMDB_Movies!C838</f>
        <v>7.3</v>
      </c>
      <c r="B2057" s="7">
        <f>IMDB_Movies!F838</f>
        <v>41609593</v>
      </c>
    </row>
    <row r="2058" spans="1:2">
      <c r="A2058">
        <f>IMDB_Movies!C1511</f>
        <v>6.8</v>
      </c>
      <c r="B2058" s="7">
        <f>IMDB_Movies!F1511</f>
        <v>37606</v>
      </c>
    </row>
    <row r="2059" spans="1:2">
      <c r="A2059">
        <f>IMDB_Movies!C3461</f>
        <v>5</v>
      </c>
      <c r="B2059" s="7">
        <f>IMDB_Movies!F3461</f>
        <v>10014234</v>
      </c>
    </row>
    <row r="2060" spans="1:2">
      <c r="A2060">
        <f>IMDB_Movies!C806</f>
        <v>7.3</v>
      </c>
      <c r="B2060" s="7">
        <f>IMDB_Movies!F806</f>
        <v>603943</v>
      </c>
    </row>
    <row r="2061" spans="1:2">
      <c r="A2061">
        <f>IMDB_Movies!C3532</f>
        <v>4.7</v>
      </c>
      <c r="B2061" s="7">
        <f>IMDB_Movies!F3532</f>
        <v>21300000</v>
      </c>
    </row>
    <row r="2062" spans="1:2">
      <c r="A2062">
        <f>IMDB_Movies!C1108</f>
        <v>7.1</v>
      </c>
      <c r="B2062" s="7">
        <f>IMDB_Movies!F1108</f>
        <v>2060953</v>
      </c>
    </row>
    <row r="2063" spans="1:2">
      <c r="A2063">
        <f>IMDB_Movies!C1460</f>
        <v>6.8</v>
      </c>
      <c r="B2063" s="7">
        <f>IMDB_Movies!F1460</f>
        <v>25138292</v>
      </c>
    </row>
    <row r="2064" spans="1:2">
      <c r="A2064">
        <f>IMDB_Movies!C3626</f>
        <v>4.3</v>
      </c>
      <c r="B2064" s="7">
        <f>IMDB_Movies!F3626</f>
        <v>8828771</v>
      </c>
    </row>
    <row r="2065" spans="1:2">
      <c r="A2065">
        <f>IMDB_Movies!C1887</f>
        <v>6.6</v>
      </c>
      <c r="B2065" s="7">
        <f>IMDB_Movies!F1887</f>
        <v>13082288</v>
      </c>
    </row>
    <row r="2066" spans="1:2">
      <c r="A2066">
        <f>IMDB_Movies!C1136</f>
        <v>7.1</v>
      </c>
      <c r="B2066" s="7">
        <f>IMDB_Movies!F1136</f>
        <v>128978</v>
      </c>
    </row>
    <row r="2067" spans="1:2">
      <c r="A2067">
        <f>IMDB_Movies!C3116</f>
        <v>5.5</v>
      </c>
      <c r="B2067" s="7">
        <f>IMDB_Movies!F3116</f>
        <v>132541238</v>
      </c>
    </row>
    <row r="2068" spans="1:2">
      <c r="A2068">
        <f>IMDB_Movies!C1740</f>
        <v>6.6</v>
      </c>
      <c r="B2068" s="7">
        <f>IMDB_Movies!F1740</f>
        <v>226138454</v>
      </c>
    </row>
    <row r="2069" spans="1:2">
      <c r="A2069">
        <f>IMDB_Movies!C2629</f>
        <v>6</v>
      </c>
      <c r="B2069" s="7">
        <f>IMDB_Movies!F2629</f>
        <v>90353764</v>
      </c>
    </row>
    <row r="2070" spans="1:2">
      <c r="A2070">
        <f>IMDB_Movies!C2628</f>
        <v>6</v>
      </c>
      <c r="B2070" s="7">
        <f>IMDB_Movies!F2628</f>
        <v>80920948</v>
      </c>
    </row>
    <row r="2071" spans="1:2">
      <c r="A2071">
        <f>IMDB_Movies!C3367</f>
        <v>5.2</v>
      </c>
      <c r="B2071" s="7">
        <f>IMDB_Movies!F3367</f>
        <v>20422207</v>
      </c>
    </row>
    <row r="2072" spans="1:2">
      <c r="A2072">
        <f>IMDB_Movies!C1298</f>
        <v>6.9</v>
      </c>
      <c r="B2072" s="7">
        <f>IMDB_Movies!F1298</f>
        <v>173005002</v>
      </c>
    </row>
    <row r="2073" spans="1:2">
      <c r="A2073">
        <f>IMDB_Movies!C973</f>
        <v>7.2</v>
      </c>
      <c r="B2073" s="7">
        <f>IMDB_Movies!F973</f>
        <v>66637</v>
      </c>
    </row>
    <row r="2074" spans="1:2">
      <c r="A2074">
        <f>IMDB_Movies!C1617</f>
        <v>6.7</v>
      </c>
      <c r="B2074" s="7">
        <f>IMDB_Movies!F1617</f>
        <v>30127963</v>
      </c>
    </row>
    <row r="2075" spans="1:2">
      <c r="A2075">
        <f>IMDB_Movies!C2422</f>
        <v>6.2</v>
      </c>
      <c r="B2075" s="7">
        <f>IMDB_Movies!F2422</f>
        <v>54606</v>
      </c>
    </row>
    <row r="2076" spans="1:2">
      <c r="A2076">
        <f>IMDB_Movies!C3451</f>
        <v>5</v>
      </c>
      <c r="B2076" s="7">
        <f>IMDB_Movies!F3451</f>
        <v>101055</v>
      </c>
    </row>
    <row r="2077" spans="1:2">
      <c r="A2077">
        <f>IMDB_Movies!C970</f>
        <v>7.2</v>
      </c>
      <c r="B2077" s="7">
        <f>IMDB_Movies!F970</f>
        <v>513836</v>
      </c>
    </row>
    <row r="2078" spans="1:2">
      <c r="A2078">
        <f>IMDB_Movies!C3510</f>
        <v>4.8</v>
      </c>
      <c r="B2078" s="7">
        <f>IMDB_Movies!F3510</f>
        <v>3000000</v>
      </c>
    </row>
    <row r="2079" spans="1:2">
      <c r="A2079">
        <f>IMDB_Movies!C1524</f>
        <v>6.8</v>
      </c>
      <c r="B2079" s="7">
        <f>IMDB_Movies!F1524</f>
        <v>50807639</v>
      </c>
    </row>
    <row r="2080" spans="1:2">
      <c r="A2080">
        <f>IMDB_Movies!C3570</f>
        <v>4.5999999999999996</v>
      </c>
      <c r="B2080" s="7">
        <f>IMDB_Movies!F3570</f>
        <v>4700361</v>
      </c>
    </row>
    <row r="2081" spans="1:2">
      <c r="A2081">
        <f>IMDB_Movies!C944</f>
        <v>7.2</v>
      </c>
      <c r="B2081" s="7">
        <f>IMDB_Movies!F944</f>
        <v>1001437</v>
      </c>
    </row>
    <row r="2082" spans="1:2">
      <c r="A2082">
        <f>IMDB_Movies!C991</f>
        <v>7.2</v>
      </c>
      <c r="B2082" s="7">
        <f>IMDB_Movies!F991</f>
        <v>676698</v>
      </c>
    </row>
    <row r="2083" spans="1:2">
      <c r="A2083">
        <f>IMDB_Movies!C1325</f>
        <v>6.9</v>
      </c>
      <c r="B2083" s="7">
        <f>IMDB_Movies!F1325</f>
        <v>25047631</v>
      </c>
    </row>
    <row r="2084" spans="1:2">
      <c r="A2084">
        <f>IMDB_Movies!C3449</f>
        <v>5</v>
      </c>
      <c r="B2084" s="7">
        <f>IMDB_Movies!F3449</f>
        <v>3105269</v>
      </c>
    </row>
    <row r="2085" spans="1:2">
      <c r="A2085">
        <f>IMDB_Movies!C804</f>
        <v>7.3</v>
      </c>
      <c r="B2085" s="7">
        <f>IMDB_Movies!F804</f>
        <v>50150619</v>
      </c>
    </row>
    <row r="2086" spans="1:2">
      <c r="A2086">
        <f>IMDB_Movies!C2219</f>
        <v>6.3</v>
      </c>
      <c r="B2086" s="7">
        <f>IMDB_Movies!F2219</f>
        <v>98711404</v>
      </c>
    </row>
    <row r="2087" spans="1:2">
      <c r="A2087">
        <f>IMDB_Movies!C1116</f>
        <v>7.1</v>
      </c>
      <c r="B2087" s="7">
        <f>IMDB_Movies!F1116</f>
        <v>1357042</v>
      </c>
    </row>
    <row r="2088" spans="1:2">
      <c r="A2088">
        <f>IMDB_Movies!C1214</f>
        <v>7</v>
      </c>
      <c r="B2088" s="7">
        <f>IMDB_Movies!F1214</f>
        <v>1027119</v>
      </c>
    </row>
    <row r="2089" spans="1:2">
      <c r="A2089">
        <f>IMDB_Movies!C3093</f>
        <v>5.6</v>
      </c>
      <c r="B2089" s="7">
        <f>IMDB_Movies!F3093</f>
        <v>64933670</v>
      </c>
    </row>
    <row r="2090" spans="1:2">
      <c r="A2090">
        <f>IMDB_Movies!C2215</f>
        <v>6.3</v>
      </c>
      <c r="B2090" s="7">
        <f>IMDB_Movies!F2215</f>
        <v>118153533</v>
      </c>
    </row>
    <row r="2091" spans="1:2">
      <c r="A2091">
        <f>IMDB_Movies!C754</f>
        <v>7.3</v>
      </c>
      <c r="B2091" s="7">
        <f>IMDB_Movies!F754</f>
        <v>91400000</v>
      </c>
    </row>
    <row r="2092" spans="1:2">
      <c r="A2092">
        <f>IMDB_Movies!C3238</f>
        <v>5.4</v>
      </c>
      <c r="B2092" s="7">
        <f>IMDB_Movies!F3238</f>
        <v>8500000</v>
      </c>
    </row>
    <row r="2093" spans="1:2">
      <c r="A2093">
        <f>IMDB_Movies!C2585</f>
        <v>6.1</v>
      </c>
      <c r="B2093" s="7">
        <f>IMDB_Movies!F2585</f>
        <v>3607</v>
      </c>
    </row>
    <row r="2094" spans="1:2">
      <c r="A2094">
        <f>IMDB_Movies!C1111</f>
        <v>7.1</v>
      </c>
      <c r="B2094" s="7">
        <f>IMDB_Movies!F1111</f>
        <v>108521835</v>
      </c>
    </row>
    <row r="2095" spans="1:2">
      <c r="A2095">
        <f>IMDB_Movies!C3642</f>
        <v>4.2</v>
      </c>
      <c r="B2095" s="7">
        <f>IMDB_Movies!F3642</f>
        <v>1046166</v>
      </c>
    </row>
    <row r="2096" spans="1:2">
      <c r="A2096">
        <f>IMDB_Movies!C961</f>
        <v>7.2</v>
      </c>
      <c r="B2096" s="7">
        <f>IMDB_Movies!F961</f>
        <v>6350058</v>
      </c>
    </row>
    <row r="2097" spans="1:2">
      <c r="A2097">
        <f>IMDB_Movies!C3721</f>
        <v>3.4</v>
      </c>
      <c r="B2097" s="7">
        <f>IMDB_Movies!F3721</f>
        <v>74158157</v>
      </c>
    </row>
    <row r="2098" spans="1:2">
      <c r="A2098">
        <f>IMDB_Movies!C1462</f>
        <v>6.8</v>
      </c>
      <c r="B2098" s="7">
        <f>IMDB_Movies!F1462</f>
        <v>75530832</v>
      </c>
    </row>
    <row r="2099" spans="1:2">
      <c r="A2099">
        <f>IMDB_Movies!C3088</f>
        <v>5.6</v>
      </c>
      <c r="B2099" s="7">
        <f>IMDB_Movies!F3088</f>
        <v>21784432</v>
      </c>
    </row>
    <row r="2100" spans="1:2">
      <c r="A2100">
        <f>IMDB_Movies!C1889</f>
        <v>6.6</v>
      </c>
      <c r="B2100" s="7">
        <f>IMDB_Movies!F1889</f>
        <v>22751979</v>
      </c>
    </row>
    <row r="2101" spans="1:2">
      <c r="A2101">
        <f>IMDB_Movies!C3488</f>
        <v>4.9000000000000004</v>
      </c>
      <c r="B2101" s="7">
        <f>IMDB_Movies!F3488</f>
        <v>43337279</v>
      </c>
    </row>
    <row r="2102" spans="1:2">
      <c r="A2102">
        <f>IMDB_Movies!C1274</f>
        <v>7</v>
      </c>
      <c r="B2102" s="7">
        <f>IMDB_Movies!F1274</f>
        <v>1865774</v>
      </c>
    </row>
    <row r="2103" spans="1:2">
      <c r="A2103">
        <f>IMDB_Movies!C1106</f>
        <v>7.1</v>
      </c>
      <c r="B2103" s="7">
        <f>IMDB_Movies!F1106</f>
        <v>3148482</v>
      </c>
    </row>
    <row r="2104" spans="1:2">
      <c r="A2104">
        <f>IMDB_Movies!C3231</f>
        <v>5.4</v>
      </c>
      <c r="B2104" s="7">
        <f>IMDB_Movies!F3231</f>
        <v>24268828</v>
      </c>
    </row>
    <row r="2105" spans="1:2">
      <c r="A2105">
        <f>IMDB_Movies!C1105</f>
        <v>7.1</v>
      </c>
      <c r="B2105" s="7">
        <f>IMDB_Movies!F1105</f>
        <v>66636385</v>
      </c>
    </row>
    <row r="2106" spans="1:2">
      <c r="A2106">
        <f>IMDB_Movies!C2562</f>
        <v>6.1</v>
      </c>
      <c r="B2106" s="7">
        <f>IMDB_Movies!F2562</f>
        <v>20262</v>
      </c>
    </row>
    <row r="2107" spans="1:2">
      <c r="A2107">
        <f>IMDB_Movies!C2559</f>
        <v>6.1</v>
      </c>
      <c r="B2107" s="7">
        <f>IMDB_Movies!F2559</f>
        <v>703002</v>
      </c>
    </row>
    <row r="2108" spans="1:2">
      <c r="A2108">
        <f>IMDB_Movies!C1538</f>
        <v>6.8</v>
      </c>
      <c r="B2108" s="7">
        <f>IMDB_Movies!F1538</f>
        <v>134518390</v>
      </c>
    </row>
    <row r="2109" spans="1:2">
      <c r="A2109">
        <f>IMDB_Movies!C1862</f>
        <v>6.6</v>
      </c>
      <c r="B2109" s="7">
        <f>IMDB_Movies!F1862</f>
        <v>13751</v>
      </c>
    </row>
    <row r="2110" spans="1:2">
      <c r="A2110">
        <f>IMDB_Movies!C914</f>
        <v>7.2</v>
      </c>
      <c r="B2110" s="7">
        <f>IMDB_Movies!F914</f>
        <v>95632614</v>
      </c>
    </row>
    <row r="2111" spans="1:2">
      <c r="A2111">
        <f>IMDB_Movies!C919</f>
        <v>7.2</v>
      </c>
      <c r="B2111" s="7">
        <f>IMDB_Movies!F919</f>
        <v>27441122</v>
      </c>
    </row>
    <row r="2112" spans="1:2">
      <c r="A2112">
        <f>IMDB_Movies!C3222</f>
        <v>5.4</v>
      </c>
      <c r="B2112" s="7">
        <f>IMDB_Movies!F3222</f>
        <v>60573641</v>
      </c>
    </row>
    <row r="2113" spans="1:2">
      <c r="A2113">
        <f>IMDB_Movies!C836</f>
        <v>7.3</v>
      </c>
      <c r="B2113" s="7">
        <f>IMDB_Movies!F836</f>
        <v>5694401</v>
      </c>
    </row>
    <row r="2114" spans="1:2">
      <c r="A2114">
        <f>IMDB_Movies!C1256</f>
        <v>7</v>
      </c>
      <c r="B2114" s="7">
        <f>IMDB_Movies!F1256</f>
        <v>37339525</v>
      </c>
    </row>
    <row r="2115" spans="1:2">
      <c r="A2115">
        <f>IMDB_Movies!C1788</f>
        <v>6.6</v>
      </c>
      <c r="B2115" s="7">
        <f>IMDB_Movies!F1788</f>
        <v>39008741</v>
      </c>
    </row>
    <row r="2116" spans="1:2">
      <c r="A2116">
        <f>IMDB_Movies!C3219</f>
        <v>5.4</v>
      </c>
      <c r="B2116" s="7">
        <f>IMDB_Movies!F3219</f>
        <v>10106233</v>
      </c>
    </row>
    <row r="2117" spans="1:2">
      <c r="A2117">
        <f>IMDB_Movies!C1244</f>
        <v>7</v>
      </c>
      <c r="B2117" s="7">
        <f>IMDB_Movies!F1244</f>
        <v>5004648</v>
      </c>
    </row>
    <row r="2118" spans="1:2">
      <c r="A2118">
        <f>IMDB_Movies!C3735</f>
        <v>3</v>
      </c>
      <c r="B2118" s="7">
        <f>IMDB_Movies!F3735</f>
        <v>7059537</v>
      </c>
    </row>
    <row r="2119" spans="1:2">
      <c r="A2119">
        <f>IMDB_Movies!C1431</f>
        <v>6.8</v>
      </c>
      <c r="B2119" s="7">
        <f>IMDB_Movies!F1431</f>
        <v>53991137</v>
      </c>
    </row>
    <row r="2120" spans="1:2">
      <c r="A2120">
        <f>IMDB_Movies!C1118</f>
        <v>7.1</v>
      </c>
      <c r="B2120" s="7">
        <f>IMDB_Movies!F1118</f>
        <v>3752725</v>
      </c>
    </row>
    <row r="2121" spans="1:2">
      <c r="A2121">
        <f>IMDB_Movies!C967</f>
        <v>7.2</v>
      </c>
      <c r="B2121" s="7">
        <f>IMDB_Movies!F967</f>
        <v>1110286</v>
      </c>
    </row>
    <row r="2122" spans="1:2">
      <c r="A2122">
        <f>IMDB_Movies!C3476</f>
        <v>4.9000000000000004</v>
      </c>
      <c r="B2122" s="7">
        <f>IMDB_Movies!F3476</f>
        <v>17016190</v>
      </c>
    </row>
    <row r="2123" spans="1:2">
      <c r="A2123">
        <f>IMDB_Movies!C3477</f>
        <v>4.9000000000000004</v>
      </c>
      <c r="B2123" s="7">
        <f>IMDB_Movies!F3477</f>
        <v>33000377</v>
      </c>
    </row>
    <row r="2124" spans="1:2">
      <c r="A2124">
        <f>IMDB_Movies!C827</f>
        <v>7.3</v>
      </c>
      <c r="B2124" s="7">
        <f>IMDB_Movies!F827</f>
        <v>1055654</v>
      </c>
    </row>
    <row r="2125" spans="1:2">
      <c r="A2125">
        <f>IMDB_Movies!C2055</f>
        <v>6.4</v>
      </c>
      <c r="B2125" s="7">
        <f>IMDB_Movies!F2055</f>
        <v>250863268</v>
      </c>
    </row>
    <row r="2126" spans="1:2">
      <c r="A2126">
        <f>IMDB_Movies!C764</f>
        <v>7.3</v>
      </c>
      <c r="B2126" s="7">
        <f>IMDB_Movies!F764</f>
        <v>44134898</v>
      </c>
    </row>
    <row r="2127" spans="1:2">
      <c r="A2127">
        <f>IMDB_Movies!C2048</f>
        <v>6.5</v>
      </c>
      <c r="B2127" s="7">
        <f>IMDB_Movies!F2048</f>
        <v>42044321</v>
      </c>
    </row>
    <row r="2128" spans="1:2">
      <c r="A2128">
        <f>IMDB_Movies!C3592</f>
        <v>4.5</v>
      </c>
      <c r="B2128" s="7">
        <f>IMDB_Movies!F3592</f>
        <v>30105968</v>
      </c>
    </row>
    <row r="2129" spans="1:2">
      <c r="A2129">
        <f>IMDB_Movies!C3580</f>
        <v>4.5999999999999996</v>
      </c>
      <c r="B2129" s="7">
        <f>IMDB_Movies!F3580</f>
        <v>6448817</v>
      </c>
    </row>
    <row r="2130" spans="1:2">
      <c r="A2130">
        <f>IMDB_Movies!C3124</f>
        <v>5.5</v>
      </c>
      <c r="B2130" s="7">
        <f>IMDB_Movies!F3124</f>
        <v>148383780</v>
      </c>
    </row>
    <row r="2131" spans="1:2">
      <c r="A2131">
        <f>IMDB_Movies!C1641</f>
        <v>6.7</v>
      </c>
      <c r="B2131" s="7">
        <f>IMDB_Movies!F1641</f>
        <v>32357532</v>
      </c>
    </row>
    <row r="2132" spans="1:2">
      <c r="A2132">
        <f>IMDB_Movies!C3120</f>
        <v>5.5</v>
      </c>
      <c r="B2132" s="7">
        <f>IMDB_Movies!F3120</f>
        <v>110000082</v>
      </c>
    </row>
    <row r="2133" spans="1:2">
      <c r="A2133">
        <f>IMDB_Movies!C1749</f>
        <v>6.6</v>
      </c>
      <c r="B2133" s="7">
        <f>IMDB_Movies!F1749</f>
        <v>83574831</v>
      </c>
    </row>
    <row r="2134" spans="1:2">
      <c r="A2134">
        <f>IMDB_Movies!C1045</f>
        <v>7.1</v>
      </c>
      <c r="B2134" s="7">
        <f>IMDB_Movies!F1045</f>
        <v>62453315</v>
      </c>
    </row>
    <row r="2135" spans="1:2">
      <c r="A2135">
        <f>IMDB_Movies!C1635</f>
        <v>6.7</v>
      </c>
      <c r="B2135" s="7">
        <f>IMDB_Movies!F1635</f>
        <v>19158074</v>
      </c>
    </row>
    <row r="2136" spans="1:2">
      <c r="A2136">
        <f>IMDB_Movies!C889</f>
        <v>7.2</v>
      </c>
      <c r="B2136" s="7">
        <f>IMDB_Movies!F889</f>
        <v>64998368</v>
      </c>
    </row>
    <row r="2137" spans="1:2">
      <c r="A2137">
        <f>IMDB_Movies!C1043</f>
        <v>7.1</v>
      </c>
      <c r="B2137" s="7">
        <f>IMDB_Movies!F1043</f>
        <v>38119483</v>
      </c>
    </row>
    <row r="2138" spans="1:2">
      <c r="A2138">
        <f>IMDB_Movies!C897</f>
        <v>7.2</v>
      </c>
      <c r="B2138" s="7">
        <f>IMDB_Movies!F897</f>
        <v>67253092</v>
      </c>
    </row>
    <row r="2139" spans="1:2">
      <c r="A2139">
        <f>IMDB_Movies!C2349</f>
        <v>6.2</v>
      </c>
      <c r="B2139" s="7">
        <f>IMDB_Movies!F2349</f>
        <v>80150343</v>
      </c>
    </row>
    <row r="2140" spans="1:2">
      <c r="A2140">
        <f>IMDB_Movies!C884</f>
        <v>7.2</v>
      </c>
      <c r="B2140" s="7">
        <f>IMDB_Movies!F884</f>
        <v>58800000</v>
      </c>
    </row>
    <row r="2141" spans="1:2">
      <c r="A2141">
        <f>IMDB_Movies!C3734</f>
        <v>3.1</v>
      </c>
      <c r="B2141" s="7">
        <f>IMDB_Movies!F3734</f>
        <v>4131640</v>
      </c>
    </row>
    <row r="2142" spans="1:2">
      <c r="A2142">
        <f>IMDB_Movies!C1408</f>
        <v>6.9</v>
      </c>
      <c r="B2142" s="7">
        <f>IMDB_Movies!F1408</f>
        <v>4651977</v>
      </c>
    </row>
    <row r="2143" spans="1:2">
      <c r="A2143">
        <f>IMDB_Movies!C1067</f>
        <v>7.1</v>
      </c>
      <c r="B2143" s="7">
        <f>IMDB_Movies!F1067</f>
        <v>18663911</v>
      </c>
    </row>
    <row r="2144" spans="1:2">
      <c r="A2144">
        <f>IMDB_Movies!C3669</f>
        <v>4</v>
      </c>
      <c r="B2144" s="7">
        <f>IMDB_Movies!F3669</f>
        <v>26421314</v>
      </c>
    </row>
    <row r="2145" spans="1:2">
      <c r="A2145">
        <f>IMDB_Movies!C1188</f>
        <v>7</v>
      </c>
      <c r="B2145" s="7">
        <f>IMDB_Movies!F1188</f>
        <v>83892374</v>
      </c>
    </row>
    <row r="2146" spans="1:2">
      <c r="A2146">
        <f>IMDB_Movies!C1065</f>
        <v>7.1</v>
      </c>
      <c r="B2146" s="7">
        <f>IMDB_Movies!F1065</f>
        <v>4600000</v>
      </c>
    </row>
    <row r="2147" spans="1:2">
      <c r="A2147">
        <f>IMDB_Movies!C1799</f>
        <v>6.6</v>
      </c>
      <c r="B2147" s="7">
        <f>IMDB_Movies!F1799</f>
        <v>58336565</v>
      </c>
    </row>
    <row r="2148" spans="1:2">
      <c r="A2148">
        <f>IMDB_Movies!C1717</f>
        <v>6.7</v>
      </c>
      <c r="B2148" s="7">
        <f>IMDB_Movies!F1717</f>
        <v>25121291</v>
      </c>
    </row>
    <row r="2149" spans="1:2">
      <c r="A2149">
        <f>IMDB_Movies!C3332</f>
        <v>5.2</v>
      </c>
      <c r="B2149" s="7">
        <f>IMDB_Movies!F3332</f>
        <v>217326336</v>
      </c>
    </row>
    <row r="2150" spans="1:2">
      <c r="A2150">
        <f>IMDB_Movies!C1123</f>
        <v>7.1</v>
      </c>
      <c r="B2150" s="7">
        <f>IMDB_Movies!F1123</f>
        <v>78616689</v>
      </c>
    </row>
    <row r="2151" spans="1:2">
      <c r="A2151">
        <f>IMDB_Movies!C3043</f>
        <v>5.6</v>
      </c>
      <c r="B2151" s="7">
        <f>IMDB_Movies!F3043</f>
        <v>35143332</v>
      </c>
    </row>
    <row r="2152" spans="1:2">
      <c r="A2152">
        <f>IMDB_Movies!C3666</f>
        <v>4.0999999999999996</v>
      </c>
      <c r="B2152" s="7">
        <f>IMDB_Movies!F3666</f>
        <v>11576087</v>
      </c>
    </row>
    <row r="2153" spans="1:2">
      <c r="A2153">
        <f>IMDB_Movies!C2328</f>
        <v>6.3</v>
      </c>
      <c r="B2153" s="7">
        <f>IMDB_Movies!F2328</f>
        <v>5664251</v>
      </c>
    </row>
    <row r="2154" spans="1:2">
      <c r="A2154">
        <f>IMDB_Movies!C1707</f>
        <v>6.7</v>
      </c>
      <c r="B2154" s="7">
        <f>IMDB_Movies!F1707</f>
        <v>1697956</v>
      </c>
    </row>
    <row r="2155" spans="1:2">
      <c r="A2155">
        <f>IMDB_Movies!C3322</f>
        <v>5.3</v>
      </c>
      <c r="B2155" s="7">
        <f>IMDB_Movies!F3322</f>
        <v>20218</v>
      </c>
    </row>
    <row r="2156" spans="1:2">
      <c r="A2156">
        <f>IMDB_Movies!C1604</f>
        <v>6.7</v>
      </c>
      <c r="B2156" s="7">
        <f>IMDB_Movies!F1604</f>
        <v>32333860</v>
      </c>
    </row>
    <row r="2157" spans="1:2">
      <c r="A2157">
        <f>IMDB_Movies!C3547</f>
        <v>4.7</v>
      </c>
      <c r="B2157" s="7">
        <f>IMDB_Movies!F3547</f>
        <v>29580087</v>
      </c>
    </row>
    <row r="2158" spans="1:2">
      <c r="A2158">
        <f>IMDB_Movies!C2395</f>
        <v>6.2</v>
      </c>
      <c r="B2158" s="7">
        <f>IMDB_Movies!F2395</f>
        <v>2850263</v>
      </c>
    </row>
    <row r="2159" spans="1:2">
      <c r="A2159">
        <f>IMDB_Movies!C3463</f>
        <v>4.9000000000000004</v>
      </c>
      <c r="B2159" s="7">
        <f>IMDB_Movies!F3463</f>
        <v>300523113</v>
      </c>
    </row>
    <row r="2160" spans="1:2">
      <c r="A2160">
        <f>IMDB_Movies!C788</f>
        <v>7.3</v>
      </c>
      <c r="B2160" s="7">
        <f>IMDB_Movies!F788</f>
        <v>30028592</v>
      </c>
    </row>
    <row r="2161" spans="1:2">
      <c r="A2161">
        <f>IMDB_Movies!C852</f>
        <v>7.3</v>
      </c>
      <c r="B2161" s="7">
        <f>IMDB_Movies!F852</f>
        <v>45434443</v>
      </c>
    </row>
    <row r="2162" spans="1:2">
      <c r="A2162">
        <f>IMDB_Movies!C1212</f>
        <v>7</v>
      </c>
      <c r="B2162" s="7">
        <f>IMDB_Movies!F1212</f>
        <v>6157157</v>
      </c>
    </row>
    <row r="2163" spans="1:2">
      <c r="A2163">
        <f>IMDB_Movies!C950</f>
        <v>7.2</v>
      </c>
      <c r="B2163" s="7">
        <f>IMDB_Movies!F950</f>
        <v>798341</v>
      </c>
    </row>
    <row r="2164" spans="1:2">
      <c r="A2164">
        <f>IMDB_Movies!C1595</f>
        <v>6.7</v>
      </c>
      <c r="B2164" s="7">
        <f>IMDB_Movies!F1595</f>
        <v>53302314</v>
      </c>
    </row>
    <row r="2165" spans="1:2">
      <c r="A2165">
        <f>IMDB_Movies!C1205</f>
        <v>7</v>
      </c>
      <c r="B2165" s="7">
        <f>IMDB_Movies!F1205</f>
        <v>4007792</v>
      </c>
    </row>
    <row r="2166" spans="1:2">
      <c r="A2166">
        <f>IMDB_Movies!C2762</f>
        <v>5.9</v>
      </c>
      <c r="B2166" s="7">
        <f>IMDB_Movies!F2762</f>
        <v>10017041</v>
      </c>
    </row>
    <row r="2167" spans="1:2">
      <c r="A2167">
        <f>IMDB_Movies!C1109</f>
        <v>7.1</v>
      </c>
      <c r="B2167" s="7">
        <f>IMDB_Movies!F1109</f>
        <v>1779284</v>
      </c>
    </row>
    <row r="2168" spans="1:2">
      <c r="A2168">
        <f>IMDB_Movies!C3179</f>
        <v>5.5</v>
      </c>
      <c r="B2168" s="7">
        <f>IMDB_Movies!F3179</f>
        <v>23020488</v>
      </c>
    </row>
    <row r="2169" spans="1:2">
      <c r="A2169">
        <f>IMDB_Movies!C906</f>
        <v>7.2</v>
      </c>
      <c r="B2169" s="7">
        <f>IMDB_Movies!F906</f>
        <v>38176108</v>
      </c>
    </row>
    <row r="2170" spans="1:2">
      <c r="A2170">
        <f>IMDB_Movies!C3714</f>
        <v>3.5</v>
      </c>
      <c r="B2170" s="7">
        <f>IMDB_Movies!F3714</f>
        <v>11675178</v>
      </c>
    </row>
    <row r="2171" spans="1:2">
      <c r="A2171">
        <f>IMDB_Movies!C814</f>
        <v>7.3</v>
      </c>
      <c r="B2171" s="7">
        <f>IMDB_Movies!F814</f>
        <v>3895664</v>
      </c>
    </row>
    <row r="2172" spans="1:2">
      <c r="A2172">
        <f>IMDB_Movies!C1041</f>
        <v>7.1</v>
      </c>
      <c r="B2172" s="7">
        <f>IMDB_Movies!F1041</f>
        <v>19067631</v>
      </c>
    </row>
    <row r="2173" spans="1:2">
      <c r="A2173">
        <f>IMDB_Movies!C728</f>
        <v>7.3</v>
      </c>
      <c r="B2173" s="7">
        <f>IMDB_Movies!F728</f>
        <v>373377893</v>
      </c>
    </row>
    <row r="2174" spans="1:2">
      <c r="A2174">
        <f>IMDB_Movies!C1574</f>
        <v>6.7</v>
      </c>
      <c r="B2174" s="7">
        <f>IMDB_Movies!F1574</f>
        <v>106694016</v>
      </c>
    </row>
    <row r="2175" spans="1:2">
      <c r="A2175">
        <f>IMDB_Movies!C1191</f>
        <v>7</v>
      </c>
      <c r="B2175" s="7">
        <f>IMDB_Movies!F1191</f>
        <v>14564027</v>
      </c>
    </row>
    <row r="2176" spans="1:2">
      <c r="A2176">
        <f>IMDB_Movies!C778</f>
        <v>7.3</v>
      </c>
      <c r="B2176" s="7">
        <f>IMDB_Movies!F778</f>
        <v>165230261</v>
      </c>
    </row>
    <row r="2177" spans="1:2">
      <c r="A2177">
        <f>IMDB_Movies!C802</f>
        <v>7.3</v>
      </c>
      <c r="B2177" s="7">
        <f>IMDB_Movies!F802</f>
        <v>985341</v>
      </c>
    </row>
    <row r="2178" spans="1:2">
      <c r="A2178">
        <f>IMDB_Movies!C1262</f>
        <v>7</v>
      </c>
      <c r="B2178" s="7">
        <f>IMDB_Movies!F1262</f>
        <v>4234040</v>
      </c>
    </row>
    <row r="2179" spans="1:2">
      <c r="A2179">
        <f>IMDB_Movies!C3298</f>
        <v>5.3</v>
      </c>
      <c r="B2179" s="7">
        <f>IMDB_Movies!F3298</f>
        <v>28927720</v>
      </c>
    </row>
    <row r="2180" spans="1:2">
      <c r="A2180">
        <f>IMDB_Movies!C882</f>
        <v>7.2</v>
      </c>
      <c r="B2180" s="7">
        <f>IMDB_Movies!F882</f>
        <v>87100000</v>
      </c>
    </row>
    <row r="2181" spans="1:2">
      <c r="A2181">
        <f>IMDB_Movies!C3571</f>
        <v>4.5999999999999996</v>
      </c>
      <c r="B2181" s="7">
        <f>IMDB_Movies!F3571</f>
        <v>1332</v>
      </c>
    </row>
    <row r="2182" spans="1:2">
      <c r="A2182">
        <f>IMDB_Movies!C772</f>
        <v>7.3</v>
      </c>
      <c r="B2182" s="7">
        <f>IMDB_Movies!F772</f>
        <v>41300105</v>
      </c>
    </row>
    <row r="2183" spans="1:2">
      <c r="A2183">
        <f>IMDB_Movies!C953</f>
        <v>7.2</v>
      </c>
      <c r="B2183" s="7">
        <f>IMDB_Movies!F953</f>
        <v>2245</v>
      </c>
    </row>
    <row r="2184" spans="1:2">
      <c r="A2184">
        <f>IMDB_Movies!C3291</f>
        <v>5.3</v>
      </c>
      <c r="B2184" s="7">
        <f>IMDB_Movies!F3291</f>
        <v>4394936</v>
      </c>
    </row>
    <row r="2185" spans="1:2">
      <c r="A2185">
        <f>IMDB_Movies!C2397</f>
        <v>6.2</v>
      </c>
      <c r="B2185" s="7">
        <f>IMDB_Movies!F2397</f>
        <v>76382</v>
      </c>
    </row>
    <row r="2186" spans="1:2">
      <c r="A2186">
        <f>IMDB_Movies!C3583</f>
        <v>4.5</v>
      </c>
      <c r="B2186" s="7">
        <f>IMDB_Movies!F3583</f>
        <v>14343976</v>
      </c>
    </row>
    <row r="2187" spans="1:2">
      <c r="A2187">
        <f>IMDB_Movies!C3072</f>
        <v>5.6</v>
      </c>
      <c r="B2187" s="7">
        <f>IMDB_Movies!F3072</f>
        <v>4992159</v>
      </c>
    </row>
    <row r="2188" spans="1:2">
      <c r="A2188">
        <f>IMDB_Movies!C1353</f>
        <v>6.9</v>
      </c>
      <c r="B2188" s="7">
        <f>IMDB_Movies!F1353</f>
        <v>2706659</v>
      </c>
    </row>
    <row r="2189" spans="1:2">
      <c r="A2189">
        <f>IMDB_Movies!C849</f>
        <v>7.3</v>
      </c>
      <c r="B2189" s="7">
        <f>IMDB_Movies!F849</f>
        <v>24006726</v>
      </c>
    </row>
    <row r="2190" spans="1:2">
      <c r="A2190">
        <f>IMDB_Movies!C1206</f>
        <v>7</v>
      </c>
      <c r="B2190" s="7">
        <f>IMDB_Movies!F1206</f>
        <v>5844929</v>
      </c>
    </row>
    <row r="2191" spans="1:2">
      <c r="A2191">
        <f>IMDB_Movies!C1165</f>
        <v>7</v>
      </c>
      <c r="B2191" s="7">
        <f>IMDB_Movies!F1165</f>
        <v>63600000</v>
      </c>
    </row>
    <row r="2192" spans="1:2">
      <c r="A2192">
        <f>IMDB_Movies!C2366</f>
        <v>6.2</v>
      </c>
      <c r="B2192" s="7">
        <f>IMDB_Movies!F2366</f>
        <v>87704396</v>
      </c>
    </row>
    <row r="2193" spans="1:2">
      <c r="A2193">
        <f>IMDB_Movies!C1273</f>
        <v>7</v>
      </c>
      <c r="B2193" s="7">
        <f>IMDB_Movies!F1273</f>
        <v>2975649</v>
      </c>
    </row>
    <row r="2194" spans="1:2">
      <c r="A2194">
        <f>IMDB_Movies!C1633</f>
        <v>6.7</v>
      </c>
      <c r="B2194" s="7">
        <f>IMDB_Movies!F1633</f>
        <v>5000000</v>
      </c>
    </row>
    <row r="2195" spans="1:2">
      <c r="A2195">
        <f>IMDB_Movies!C3387</f>
        <v>5.0999999999999996</v>
      </c>
      <c r="B2195" s="7">
        <f>IMDB_Movies!F3387</f>
        <v>34308901</v>
      </c>
    </row>
    <row r="2196" spans="1:2">
      <c r="A2196">
        <f>IMDB_Movies!C1337</f>
        <v>6.9</v>
      </c>
      <c r="B2196" s="7">
        <f>IMDB_Movies!F1337</f>
        <v>38432823</v>
      </c>
    </row>
    <row r="2197" spans="1:2">
      <c r="A2197">
        <f>IMDB_Movies!C1161</f>
        <v>7</v>
      </c>
      <c r="B2197" s="7">
        <f>IMDB_Movies!F1161</f>
        <v>87341380</v>
      </c>
    </row>
    <row r="2198" spans="1:2">
      <c r="A2198">
        <f>IMDB_Movies!C3057</f>
        <v>5.6</v>
      </c>
      <c r="B2198" s="7">
        <f>IMDB_Movies!F3057</f>
        <v>39177215</v>
      </c>
    </row>
    <row r="2199" spans="1:2">
      <c r="A2199">
        <f>IMDB_Movies!C3471</f>
        <v>4.9000000000000004</v>
      </c>
      <c r="B2199" s="7">
        <f>IMDB_Movies!F3471</f>
        <v>91188905</v>
      </c>
    </row>
    <row r="2200" spans="1:2">
      <c r="A2200">
        <f>IMDB_Movies!C3520</f>
        <v>4.8</v>
      </c>
      <c r="B2200" s="7">
        <f>IMDB_Movies!F3520</f>
        <v>66941559</v>
      </c>
    </row>
    <row r="2201" spans="1:2">
      <c r="A2201">
        <f>IMDB_Movies!C1369</f>
        <v>6.9</v>
      </c>
      <c r="B2201" s="7">
        <f>IMDB_Movies!F1369</f>
        <v>548712</v>
      </c>
    </row>
    <row r="2202" spans="1:2">
      <c r="A2202">
        <f>IMDB_Movies!C3353</f>
        <v>5.2</v>
      </c>
      <c r="B2202" s="7">
        <f>IMDB_Movies!F3353</f>
        <v>3293258</v>
      </c>
    </row>
    <row r="2203" spans="1:2">
      <c r="A2203">
        <f>IMDB_Movies!C2550</f>
        <v>6.1</v>
      </c>
      <c r="B2203" s="7">
        <f>IMDB_Movies!F2550</f>
        <v>13134</v>
      </c>
    </row>
    <row r="2204" spans="1:2">
      <c r="A2204">
        <f>IMDB_Movies!C3051</f>
        <v>5.6</v>
      </c>
      <c r="B2204" s="7">
        <f>IMDB_Movies!F3051</f>
        <v>44867349</v>
      </c>
    </row>
    <row r="2205" spans="1:2">
      <c r="A2205">
        <f>IMDB_Movies!C1531</f>
        <v>6.8</v>
      </c>
      <c r="B2205" s="7">
        <f>IMDB_Movies!F1531</f>
        <v>11326836</v>
      </c>
    </row>
    <row r="2206" spans="1:2">
      <c r="A2206">
        <f>IMDB_Movies!C1441</f>
        <v>6.8</v>
      </c>
      <c r="B2206" s="7">
        <f>IMDB_Movies!F1441</f>
        <v>56631572</v>
      </c>
    </row>
    <row r="2207" spans="1:2">
      <c r="A2207">
        <f>IMDB_Movies!C2334</f>
        <v>6.3</v>
      </c>
      <c r="B2207" s="7">
        <f>IMDB_Movies!F2334</f>
        <v>2175312</v>
      </c>
    </row>
    <row r="2208" spans="1:2">
      <c r="A2208">
        <f>IMDB_Movies!C918</f>
        <v>7.2</v>
      </c>
      <c r="B2208" s="7">
        <f>IMDB_Movies!F918</f>
        <v>79883359</v>
      </c>
    </row>
    <row r="2209" spans="1:2">
      <c r="A2209">
        <f>IMDB_Movies!C808</f>
        <v>7.3</v>
      </c>
      <c r="B2209" s="7">
        <f>IMDB_Movies!F808</f>
        <v>442638</v>
      </c>
    </row>
    <row r="2210" spans="1:2">
      <c r="A2210">
        <f>IMDB_Movies!C1025</f>
        <v>7.1</v>
      </c>
      <c r="B2210" s="7">
        <f>IMDB_Movies!F1025</f>
        <v>46800000</v>
      </c>
    </row>
    <row r="2211" spans="1:2">
      <c r="A2211">
        <f>IMDB_Movies!C1779</f>
        <v>6.6</v>
      </c>
      <c r="B2211" s="7">
        <f>IMDB_Movies!F1779</f>
        <v>67823573</v>
      </c>
    </row>
    <row r="2212" spans="1:2">
      <c r="A2212">
        <f>IMDB_Movies!C2845</f>
        <v>5.8</v>
      </c>
      <c r="B2212" s="7">
        <f>IMDB_Movies!F2845</f>
        <v>126203320</v>
      </c>
    </row>
    <row r="2213" spans="1:2">
      <c r="A2213">
        <f>IMDB_Movies!C2312</f>
        <v>6.3</v>
      </c>
      <c r="B2213" s="7">
        <f>IMDB_Movies!F2312</f>
        <v>1292527</v>
      </c>
    </row>
    <row r="2214" spans="1:2">
      <c r="A2214">
        <f>IMDB_Movies!C1691</f>
        <v>6.7</v>
      </c>
      <c r="B2214" s="7">
        <f>IMDB_Movies!F1691</f>
        <v>6000000</v>
      </c>
    </row>
    <row r="2215" spans="1:2">
      <c r="A2215">
        <f>IMDB_Movies!C1143</f>
        <v>7.1</v>
      </c>
      <c r="B2215" s="7">
        <f>IMDB_Movies!F1143</f>
        <v>195888</v>
      </c>
    </row>
    <row r="2216" spans="1:2">
      <c r="A2216">
        <f>IMDB_Movies!C873</f>
        <v>7.2</v>
      </c>
      <c r="B2216" s="7">
        <f>IMDB_Movies!F873</f>
        <v>103001286</v>
      </c>
    </row>
    <row r="2217" spans="1:2">
      <c r="A2217">
        <f>IMDB_Movies!C3260</f>
        <v>5.4</v>
      </c>
      <c r="B2217" s="7">
        <f>IMDB_Movies!F3260</f>
        <v>50026353</v>
      </c>
    </row>
    <row r="2218" spans="1:2">
      <c r="A2218">
        <f>IMDB_Movies!C1765</f>
        <v>6.6</v>
      </c>
      <c r="B2218" s="7">
        <f>IMDB_Movies!F1765</f>
        <v>100448498</v>
      </c>
    </row>
    <row r="2219" spans="1:2">
      <c r="A2219">
        <f>IMDB_Movies!C2941</f>
        <v>5.7</v>
      </c>
      <c r="B2219" s="7">
        <f>IMDB_Movies!F2941</f>
        <v>100292856</v>
      </c>
    </row>
    <row r="2220" spans="1:2">
      <c r="A2220">
        <f>IMDB_Movies!C3445</f>
        <v>5</v>
      </c>
      <c r="B2220" s="7">
        <f>IMDB_Movies!F3445</f>
        <v>21564616</v>
      </c>
    </row>
    <row r="2221" spans="1:2">
      <c r="A2221">
        <f>IMDB_Movies!C2294</f>
        <v>6.3</v>
      </c>
      <c r="B2221" s="7">
        <f>IMDB_Movies!F2294</f>
        <v>41482207</v>
      </c>
    </row>
    <row r="2222" spans="1:2">
      <c r="A2222">
        <f>IMDB_Movies!C1050</f>
        <v>7.1</v>
      </c>
      <c r="B2222" s="7">
        <f>IMDB_Movies!F1050</f>
        <v>28876924</v>
      </c>
    </row>
    <row r="2223" spans="1:2">
      <c r="A2223">
        <f>IMDB_Movies!C1140</f>
        <v>7.1</v>
      </c>
      <c r="B2223" s="7">
        <f>IMDB_Movies!F1140</f>
        <v>33574332</v>
      </c>
    </row>
    <row r="2224" spans="1:2">
      <c r="A2224">
        <f>IMDB_Movies!C3122</f>
        <v>5.5</v>
      </c>
      <c r="B2224" s="7">
        <f>IMDB_Movies!F3122</f>
        <v>109176215</v>
      </c>
    </row>
    <row r="2225" spans="1:2">
      <c r="A2225">
        <f>IMDB_Movies!C1505</f>
        <v>6.8</v>
      </c>
      <c r="B2225" s="7">
        <f>IMDB_Movies!F1505</f>
        <v>1247453</v>
      </c>
    </row>
    <row r="2226" spans="1:2">
      <c r="A2226">
        <f>IMDB_Movies!C946</f>
        <v>7.2</v>
      </c>
      <c r="B2226" s="7">
        <f>IMDB_Movies!F946</f>
        <v>14989761</v>
      </c>
    </row>
    <row r="2227" spans="1:2">
      <c r="A2227">
        <f>IMDB_Movies!C2454</f>
        <v>6.2</v>
      </c>
      <c r="B2227" s="7">
        <f>IMDB_Movies!F2454</f>
        <v>40559930</v>
      </c>
    </row>
    <row r="2228" spans="1:2">
      <c r="A2228">
        <f>IMDB_Movies!C1138</f>
        <v>7.1</v>
      </c>
      <c r="B2228" s="7">
        <f>IMDB_Movies!F1138</f>
        <v>44606335</v>
      </c>
    </row>
    <row r="2229" spans="1:2">
      <c r="A2229">
        <f>IMDB_Movies!C907</f>
        <v>7.2</v>
      </c>
      <c r="B2229" s="7">
        <f>IMDB_Movies!F907</f>
        <v>67263182</v>
      </c>
    </row>
    <row r="2230" spans="1:2">
      <c r="A2230">
        <f>IMDB_Movies!C1303</f>
        <v>6.9</v>
      </c>
      <c r="B2230" s="7">
        <f>IMDB_Movies!F1303</f>
        <v>68856263</v>
      </c>
    </row>
    <row r="2231" spans="1:2">
      <c r="A2231">
        <f>IMDB_Movies!C2273</f>
        <v>6.3</v>
      </c>
      <c r="B2231" s="7">
        <f>IMDB_Movies!F2273</f>
        <v>265107</v>
      </c>
    </row>
    <row r="2232" spans="1:2">
      <c r="A2232">
        <f>IMDB_Movies!C3458</f>
        <v>5</v>
      </c>
      <c r="B2232" s="7">
        <f>IMDB_Movies!F3458</f>
        <v>8000000</v>
      </c>
    </row>
    <row r="2233" spans="1:2">
      <c r="A2233">
        <f>IMDB_Movies!C3457</f>
        <v>5</v>
      </c>
      <c r="B2233" s="7">
        <f>IMDB_Movies!F3457</f>
        <v>365734</v>
      </c>
    </row>
    <row r="2234" spans="1:2">
      <c r="A2234">
        <f>IMDB_Movies!C888</f>
        <v>7.2</v>
      </c>
      <c r="B2234" s="7">
        <f>IMDB_Movies!F888</f>
        <v>106635996</v>
      </c>
    </row>
    <row r="2235" spans="1:2">
      <c r="A2235">
        <f>IMDB_Movies!C1753</f>
        <v>6.6</v>
      </c>
      <c r="B2235" s="7">
        <f>IMDB_Movies!F1753</f>
        <v>201573391</v>
      </c>
    </row>
    <row r="2236" spans="1:2">
      <c r="A2236">
        <f>IMDB_Movies!C978</f>
        <v>7.2</v>
      </c>
      <c r="B2236" s="7">
        <f>IMDB_Movies!F978</f>
        <v>1011054</v>
      </c>
    </row>
    <row r="2237" spans="1:2">
      <c r="A2237">
        <f>IMDB_Movies!C2814</f>
        <v>5.9</v>
      </c>
      <c r="B2237" s="7">
        <f>IMDB_Movies!F2814</f>
        <v>37600435</v>
      </c>
    </row>
    <row r="2238" spans="1:2">
      <c r="A2238">
        <f>IMDB_Movies!C1003</f>
        <v>7.1</v>
      </c>
      <c r="B2238" s="7">
        <f>IMDB_Movies!F1003</f>
        <v>318759914</v>
      </c>
    </row>
    <row r="2239" spans="1:2">
      <c r="A2239">
        <f>IMDB_Movies!C3612</f>
        <v>4.4000000000000004</v>
      </c>
      <c r="B2239" s="7">
        <f>IMDB_Movies!F3612</f>
        <v>830210</v>
      </c>
    </row>
    <row r="2240" spans="1:2">
      <c r="A2240">
        <f>IMDB_Movies!C3454</f>
        <v>5</v>
      </c>
      <c r="B2240" s="7">
        <f>IMDB_Movies!F3454</f>
        <v>28064226</v>
      </c>
    </row>
    <row r="2241" spans="1:2">
      <c r="A2241">
        <f>IMDB_Movies!C1577</f>
        <v>6.7</v>
      </c>
      <c r="B2241" s="7">
        <f>IMDB_Movies!F1577</f>
        <v>134568845</v>
      </c>
    </row>
    <row r="2242" spans="1:2">
      <c r="A2242">
        <f>IMDB_Movies!C1038</f>
        <v>7.1</v>
      </c>
      <c r="B2242" s="7">
        <f>IMDB_Movies!F1038</f>
        <v>37877959</v>
      </c>
    </row>
    <row r="2243" spans="1:2">
      <c r="A2243">
        <f>IMDB_Movies!C1126</f>
        <v>7.1</v>
      </c>
      <c r="B2243" s="7">
        <f>IMDB_Movies!F1126</f>
        <v>47456450</v>
      </c>
    </row>
    <row r="2244" spans="1:2">
      <c r="A2244">
        <f>IMDB_Movies!C949</f>
        <v>7.2</v>
      </c>
      <c r="B2244" s="7">
        <f>IMDB_Movies!F949</f>
        <v>3950029</v>
      </c>
    </row>
    <row r="2245" spans="1:2">
      <c r="A2245">
        <f>IMDB_Movies!C901</f>
        <v>7.2</v>
      </c>
      <c r="B2245" s="7">
        <f>IMDB_Movies!F901</f>
        <v>130174897</v>
      </c>
    </row>
    <row r="2246" spans="1:2">
      <c r="A2246">
        <f>IMDB_Movies!C2244</f>
        <v>6.3</v>
      </c>
      <c r="B2246" s="7">
        <f>IMDB_Movies!F2244</f>
        <v>53854588</v>
      </c>
    </row>
    <row r="2247" spans="1:2">
      <c r="A2247">
        <f>IMDB_Movies!C2240</f>
        <v>6.3</v>
      </c>
      <c r="B2247" s="7">
        <f>IMDB_Movies!F2240</f>
        <v>54414716</v>
      </c>
    </row>
    <row r="2248" spans="1:2">
      <c r="A2248">
        <f>IMDB_Movies!C1213</f>
        <v>7</v>
      </c>
      <c r="B2248" s="7">
        <f>IMDB_Movies!F1213</f>
        <v>50815288</v>
      </c>
    </row>
    <row r="2249" spans="1:2">
      <c r="A2249">
        <f>IMDB_Movies!C3725</f>
        <v>3.3</v>
      </c>
      <c r="B2249" s="7">
        <f>IMDB_Movies!F3725</f>
        <v>1098224</v>
      </c>
    </row>
    <row r="2250" spans="1:2">
      <c r="A2250">
        <f>IMDB_Movies!C1362</f>
        <v>6.9</v>
      </c>
      <c r="B2250" s="7">
        <f>IMDB_Movies!F1362</f>
        <v>126387</v>
      </c>
    </row>
    <row r="2251" spans="1:2">
      <c r="A2251">
        <f>IMDB_Movies!C715</f>
        <v>7.4</v>
      </c>
      <c r="B2251" s="7">
        <f>IMDB_Movies!F715</f>
        <v>24343673</v>
      </c>
    </row>
    <row r="2252" spans="1:2">
      <c r="A2252">
        <f>IMDB_Movies!C995</f>
        <v>7.2</v>
      </c>
      <c r="B2252" s="7">
        <f>IMDB_Movies!F995</f>
        <v>15523168</v>
      </c>
    </row>
    <row r="2253" spans="1:2">
      <c r="A2253">
        <f>IMDB_Movies!C2233</f>
        <v>6.3</v>
      </c>
      <c r="B2253" s="7">
        <f>IMDB_Movies!F2233</f>
        <v>36874745</v>
      </c>
    </row>
    <row r="2254" spans="1:2">
      <c r="A2254">
        <f>IMDB_Movies!C866</f>
        <v>7.2</v>
      </c>
      <c r="B2254" s="7">
        <f>IMDB_Movies!F866</f>
        <v>148170000</v>
      </c>
    </row>
    <row r="2255" spans="1:2">
      <c r="A2255">
        <f>IMDB_Movies!C1289</f>
        <v>6.9</v>
      </c>
      <c r="B2255" s="7">
        <f>IMDB_Movies!F1289</f>
        <v>173381405</v>
      </c>
    </row>
    <row r="2256" spans="1:2">
      <c r="A2256">
        <f>IMDB_Movies!C1477</f>
        <v>6.8</v>
      </c>
      <c r="B2256" s="7">
        <f>IMDB_Movies!F1477</f>
        <v>18381787</v>
      </c>
    </row>
    <row r="2257" spans="1:2">
      <c r="A2257">
        <f>IMDB_Movies!C3740</f>
        <v>2.8</v>
      </c>
      <c r="B2257" s="7">
        <f>IMDB_Movies!F3740</f>
        <v>20763013</v>
      </c>
    </row>
    <row r="2258" spans="1:2">
      <c r="A2258">
        <f>IMDB_Movies!C877</f>
        <v>7.2</v>
      </c>
      <c r="B2258" s="7">
        <f>IMDB_Movies!F877</f>
        <v>107458785</v>
      </c>
    </row>
    <row r="2259" spans="1:2">
      <c r="A2259">
        <f>IMDB_Movies!C3448</f>
        <v>5</v>
      </c>
      <c r="B2259" s="7">
        <f>IMDB_Movies!F3448</f>
        <v>16298046</v>
      </c>
    </row>
    <row r="2260" spans="1:2">
      <c r="A2260">
        <f>IMDB_Movies!C2592</f>
        <v>6.1</v>
      </c>
      <c r="B2260" s="7">
        <f>IMDB_Movies!F2592</f>
        <v>24375436</v>
      </c>
    </row>
    <row r="2261" spans="1:2">
      <c r="A2261">
        <f>IMDB_Movies!C1389</f>
        <v>6.9</v>
      </c>
      <c r="B2261" s="7">
        <f>IMDB_Movies!F1389</f>
        <v>31836745</v>
      </c>
    </row>
    <row r="2262" spans="1:2">
      <c r="A2262">
        <f>IMDB_Movies!C780</f>
        <v>7.3</v>
      </c>
      <c r="B2262" s="7">
        <f>IMDB_Movies!F780</f>
        <v>44983704</v>
      </c>
    </row>
    <row r="2263" spans="1:2">
      <c r="A2263">
        <f>IMDB_Movies!C1467</f>
        <v>6.8</v>
      </c>
      <c r="B2263" s="7">
        <f>IMDB_Movies!F1467</f>
        <v>22800000</v>
      </c>
    </row>
    <row r="2264" spans="1:2">
      <c r="A2264">
        <f>IMDB_Movies!C1466</f>
        <v>6.8</v>
      </c>
      <c r="B2264" s="7">
        <f>IMDB_Movies!F1466</f>
        <v>25000000</v>
      </c>
    </row>
    <row r="2265" spans="1:2">
      <c r="A2265">
        <f>IMDB_Movies!C3506</f>
        <v>4.8</v>
      </c>
      <c r="B2265" s="7">
        <f>IMDB_Movies!F3506</f>
        <v>37300107</v>
      </c>
    </row>
    <row r="2266" spans="1:2">
      <c r="A2266">
        <f>IMDB_Movies!C1348</f>
        <v>6.9</v>
      </c>
      <c r="B2266" s="7">
        <f>IMDB_Movies!F1348</f>
        <v>14348123</v>
      </c>
    </row>
    <row r="2267" spans="1:2">
      <c r="A2267">
        <f>IMDB_Movies!C3554</f>
        <v>4.5999999999999996</v>
      </c>
      <c r="B2267" s="7">
        <f>IMDB_Movies!F3554</f>
        <v>53884821</v>
      </c>
    </row>
    <row r="2268" spans="1:2">
      <c r="A2268">
        <f>IMDB_Movies!C2197</f>
        <v>6.4</v>
      </c>
      <c r="B2268" s="7">
        <f>IMDB_Movies!F2197</f>
        <v>8355815</v>
      </c>
    </row>
    <row r="2269" spans="1:2">
      <c r="A2269">
        <f>IMDB_Movies!C3091</f>
        <v>5.6</v>
      </c>
      <c r="B2269" s="7">
        <f>IMDB_Movies!F3091</f>
        <v>14208384</v>
      </c>
    </row>
    <row r="2270" spans="1:2">
      <c r="A2270">
        <f>IMDB_Movies!C2883</f>
        <v>5.8</v>
      </c>
      <c r="B2270" s="7">
        <f>IMDB_Movies!F2883</f>
        <v>48745150</v>
      </c>
    </row>
    <row r="2271" spans="1:2">
      <c r="A2271">
        <f>IMDB_Movies!C893</f>
        <v>7.2</v>
      </c>
      <c r="B2271" s="7">
        <f>IMDB_Movies!F893</f>
        <v>162792677</v>
      </c>
    </row>
    <row r="2272" spans="1:2">
      <c r="A2272">
        <f>IMDB_Movies!C1271</f>
        <v>7</v>
      </c>
      <c r="B2272" s="7">
        <f>IMDB_Movies!F1271</f>
        <v>5532301</v>
      </c>
    </row>
    <row r="2273" spans="1:2">
      <c r="A2273">
        <f>IMDB_Movies!C904</f>
        <v>7.2</v>
      </c>
      <c r="B2273" s="7">
        <f>IMDB_Movies!F904</f>
        <v>24741700</v>
      </c>
    </row>
    <row r="2274" spans="1:2">
      <c r="A2274">
        <f>IMDB_Movies!C3356</f>
        <v>5.2</v>
      </c>
      <c r="B2274" s="7">
        <f>IMDB_Movies!F3356</f>
        <v>38087756</v>
      </c>
    </row>
    <row r="2275" spans="1:2">
      <c r="A2275">
        <f>IMDB_Movies!C1263</f>
        <v>7</v>
      </c>
      <c r="B2275" s="7">
        <f>IMDB_Movies!F1263</f>
        <v>4001121</v>
      </c>
    </row>
    <row r="2276" spans="1:2">
      <c r="A2276">
        <f>IMDB_Movies!C857</f>
        <v>7.3</v>
      </c>
      <c r="B2276" s="7">
        <f>IMDB_Movies!F857</f>
        <v>145109</v>
      </c>
    </row>
    <row r="2277" spans="1:2">
      <c r="A2277">
        <f>IMDB_Movies!C1664</f>
        <v>6.7</v>
      </c>
      <c r="B2277" s="7">
        <f>IMDB_Movies!F1664</f>
        <v>6047856</v>
      </c>
    </row>
    <row r="2278" spans="1:2">
      <c r="A2278">
        <f>IMDB_Movies!C1099</f>
        <v>7.1</v>
      </c>
      <c r="B2278" s="7">
        <f>IMDB_Movies!F1099</f>
        <v>1040879</v>
      </c>
    </row>
    <row r="2279" spans="1:2">
      <c r="A2279">
        <f>IMDB_Movies!C1097</f>
        <v>7.1</v>
      </c>
      <c r="B2279" s="7">
        <f>IMDB_Movies!F1097</f>
        <v>3076425</v>
      </c>
    </row>
    <row r="2280" spans="1:2">
      <c r="A2280">
        <f>IMDB_Movies!C1849</f>
        <v>6.6</v>
      </c>
      <c r="B2280" s="7">
        <f>IMDB_Movies!F1849</f>
        <v>7556708</v>
      </c>
    </row>
    <row r="2281" spans="1:2">
      <c r="A2281">
        <f>IMDB_Movies!C2857</f>
        <v>5.8</v>
      </c>
      <c r="B2281" s="7">
        <f>IMDB_Movies!F2857</f>
        <v>50728000</v>
      </c>
    </row>
    <row r="2282" spans="1:2">
      <c r="A2282">
        <f>IMDB_Movies!C714</f>
        <v>7.4</v>
      </c>
      <c r="B2282" s="7">
        <f>IMDB_Movies!F714</f>
        <v>476270</v>
      </c>
    </row>
    <row r="2283" spans="1:2">
      <c r="A2283">
        <f>IMDB_Movies!C1182</f>
        <v>7</v>
      </c>
      <c r="B2283" s="7">
        <f>IMDB_Movies!F1182</f>
        <v>57750000</v>
      </c>
    </row>
    <row r="2284" spans="1:2">
      <c r="A2284">
        <f>IMDB_Movies!C3500</f>
        <v>4.8</v>
      </c>
      <c r="B2284" s="7">
        <f>IMDB_Movies!F3500</f>
        <v>130512915</v>
      </c>
    </row>
    <row r="2285" spans="1:2">
      <c r="A2285">
        <f>IMDB_Movies!C1148</f>
        <v>7</v>
      </c>
      <c r="B2285" s="7">
        <f>IMDB_Movies!F1148</f>
        <v>150368971</v>
      </c>
    </row>
    <row r="2286" spans="1:2">
      <c r="A2286">
        <f>IMDB_Movies!C3619</f>
        <v>4.4000000000000004</v>
      </c>
      <c r="B2286" s="7">
        <f>IMDB_Movies!F3619</f>
        <v>6712451</v>
      </c>
    </row>
    <row r="2287" spans="1:2">
      <c r="A2287">
        <f>IMDB_Movies!C3437</f>
        <v>5</v>
      </c>
      <c r="B2287" s="7">
        <f>IMDB_Movies!F3437</f>
        <v>32453345</v>
      </c>
    </row>
    <row r="2288" spans="1:2">
      <c r="A2288">
        <f>IMDB_Movies!C1247</f>
        <v>7</v>
      </c>
      <c r="B2288" s="7">
        <f>IMDB_Movies!F1247</f>
        <v>1330827</v>
      </c>
    </row>
    <row r="2289" spans="1:2">
      <c r="A2289">
        <f>IMDB_Movies!C3069</f>
        <v>5.6</v>
      </c>
      <c r="B2289" s="7">
        <f>IMDB_Movies!F3069</f>
        <v>15045676</v>
      </c>
    </row>
    <row r="2290" spans="1:2">
      <c r="A2290">
        <f>IMDB_Movies!C3544</f>
        <v>4.7</v>
      </c>
      <c r="B2290" s="7">
        <f>IMDB_Movies!F3544</f>
        <v>14983572</v>
      </c>
    </row>
    <row r="2291" spans="1:2">
      <c r="A2291">
        <f>IMDB_Movies!C765</f>
        <v>7.3</v>
      </c>
      <c r="B2291" s="7">
        <f>IMDB_Movies!F765</f>
        <v>34468224</v>
      </c>
    </row>
    <row r="2292" spans="1:2">
      <c r="A2292">
        <f>IMDB_Movies!C963</f>
        <v>7.2</v>
      </c>
      <c r="B2292" s="7">
        <f>IMDB_Movies!F963</f>
        <v>38108</v>
      </c>
    </row>
    <row r="2293" spans="1:2">
      <c r="A2293">
        <f>IMDB_Movies!C1349</f>
        <v>6.9</v>
      </c>
      <c r="B2293" s="7">
        <f>IMDB_Movies!F1349</f>
        <v>4170647</v>
      </c>
    </row>
    <row r="2294" spans="1:2">
      <c r="A2294">
        <f>IMDB_Movies!C1554</f>
        <v>6.8</v>
      </c>
      <c r="B2294" s="7">
        <f>IMDB_Movies!F1554</f>
        <v>16640210</v>
      </c>
    </row>
    <row r="2295" spans="1:2">
      <c r="A2295">
        <f>IMDB_Movies!C653</f>
        <v>7.4</v>
      </c>
      <c r="B2295" s="7">
        <f>IMDB_Movies!F653</f>
        <v>50800000</v>
      </c>
    </row>
    <row r="2296" spans="1:2">
      <c r="A2296">
        <f>IMDB_Movies!C1509</f>
        <v>6.8</v>
      </c>
      <c r="B2296" s="7">
        <f>IMDB_Movies!F1509</f>
        <v>22200000</v>
      </c>
    </row>
    <row r="2297" spans="1:2">
      <c r="A2297">
        <f>IMDB_Movies!C869</f>
        <v>7.2</v>
      </c>
      <c r="B2297" s="7">
        <f>IMDB_Movies!F869</f>
        <v>244052771</v>
      </c>
    </row>
    <row r="2298" spans="1:2">
      <c r="A2298">
        <f>IMDB_Movies!C1200</f>
        <v>7</v>
      </c>
      <c r="B2298" s="7">
        <f>IMDB_Movies!F1200</f>
        <v>7417210</v>
      </c>
    </row>
    <row r="2299" spans="1:2">
      <c r="A2299">
        <f>IMDB_Movies!C1636</f>
        <v>6.7</v>
      </c>
      <c r="B2299" s="7">
        <f>IMDB_Movies!F1636</f>
        <v>3388210</v>
      </c>
    </row>
    <row r="2300" spans="1:2">
      <c r="A2300">
        <f>IMDB_Movies!C1074</f>
        <v>7.1</v>
      </c>
      <c r="B2300" s="7">
        <f>IMDB_Movies!F1074</f>
        <v>1227508</v>
      </c>
    </row>
    <row r="2301" spans="1:2">
      <c r="A2301">
        <f>IMDB_Movies!C2822</f>
        <v>5.9</v>
      </c>
      <c r="B2301" s="7">
        <f>IMDB_Movies!F2822</f>
        <v>56684819</v>
      </c>
    </row>
    <row r="2302" spans="1:2">
      <c r="A2302">
        <f>IMDB_Movies!C735</f>
        <v>7.3</v>
      </c>
      <c r="B2302" s="7">
        <f>IMDB_Movies!F735</f>
        <v>114968774</v>
      </c>
    </row>
    <row r="2303" spans="1:2">
      <c r="A2303">
        <f>IMDB_Movies!C955</f>
        <v>7.2</v>
      </c>
      <c r="B2303" s="7">
        <f>IMDB_Movies!F955</f>
        <v>406035</v>
      </c>
    </row>
    <row r="2304" spans="1:2">
      <c r="A2304">
        <f>IMDB_Movies!C1237</f>
        <v>7</v>
      </c>
      <c r="B2304" s="7">
        <f>IMDB_Movies!F1237</f>
        <v>126464904</v>
      </c>
    </row>
    <row r="2305" spans="1:2">
      <c r="A2305">
        <f>IMDB_Movies!C1192</f>
        <v>7</v>
      </c>
      <c r="B2305" s="7">
        <f>IMDB_Movies!F1192</f>
        <v>202351611</v>
      </c>
    </row>
    <row r="2306" spans="1:2">
      <c r="A2306">
        <f>IMDB_Movies!C673</f>
        <v>7.4</v>
      </c>
      <c r="B2306" s="7">
        <f>IMDB_Movies!F673</f>
        <v>9701559</v>
      </c>
    </row>
    <row r="2307" spans="1:2">
      <c r="A2307">
        <f>IMDB_Movies!C3577</f>
        <v>4.5999999999999996</v>
      </c>
      <c r="B2307" s="7">
        <f>IMDB_Movies!F3577</f>
        <v>175370</v>
      </c>
    </row>
    <row r="2308" spans="1:2">
      <c r="A2308">
        <f>IMDB_Movies!C920</f>
        <v>7.2</v>
      </c>
      <c r="B2308" s="7">
        <f>IMDB_Movies!F920</f>
        <v>218051260</v>
      </c>
    </row>
    <row r="2309" spans="1:2">
      <c r="A2309">
        <f>IMDB_Movies!C775</f>
        <v>7.3</v>
      </c>
      <c r="B2309" s="7">
        <f>IMDB_Movies!F775</f>
        <v>57981889</v>
      </c>
    </row>
    <row r="2310" spans="1:2">
      <c r="A2310">
        <f>IMDB_Movies!C3202</f>
        <v>5.4</v>
      </c>
      <c r="B2310" s="7">
        <f>IMDB_Movies!F3202</f>
        <v>58715510</v>
      </c>
    </row>
    <row r="2311" spans="1:2">
      <c r="A2311">
        <f>IMDB_Movies!C1401</f>
        <v>6.9</v>
      </c>
      <c r="B2311" s="7">
        <f>IMDB_Movies!F1401</f>
        <v>4554569</v>
      </c>
    </row>
    <row r="2312" spans="1:2">
      <c r="A2312">
        <f>IMDB_Movies!C1793</f>
        <v>6.6</v>
      </c>
      <c r="B2312" s="7">
        <f>IMDB_Movies!F1793</f>
        <v>36833473</v>
      </c>
    </row>
    <row r="2313" spans="1:2">
      <c r="A2313">
        <f>IMDB_Movies!C750</f>
        <v>7.3</v>
      </c>
      <c r="B2313" s="7">
        <f>IMDB_Movies!F750</f>
        <v>117698894</v>
      </c>
    </row>
    <row r="2314" spans="1:2">
      <c r="A2314">
        <f>IMDB_Movies!C1254</f>
        <v>7</v>
      </c>
      <c r="B2314" s="7">
        <f>IMDB_Movies!F1254</f>
        <v>58214</v>
      </c>
    </row>
    <row r="2315" spans="1:2">
      <c r="A2315">
        <f>IMDB_Movies!C1943</f>
        <v>6.5</v>
      </c>
      <c r="B2315" s="7">
        <f>IMDB_Movies!F1943</f>
        <v>27362712</v>
      </c>
    </row>
    <row r="2316" spans="1:2">
      <c r="A2316">
        <f>IMDB_Movies!C1224</f>
        <v>7</v>
      </c>
      <c r="B2316" s="7">
        <f>IMDB_Movies!F1224</f>
        <v>13766014</v>
      </c>
    </row>
    <row r="2317" spans="1:2">
      <c r="A2317">
        <f>IMDB_Movies!C1093</f>
        <v>7.1</v>
      </c>
      <c r="B2317" s="7">
        <f>IMDB_Movies!F1093</f>
        <v>542860</v>
      </c>
    </row>
    <row r="2318" spans="1:2">
      <c r="A2318">
        <f>IMDB_Movies!C1396</f>
        <v>6.9</v>
      </c>
      <c r="B2318" s="7">
        <f>IMDB_Movies!F1396</f>
        <v>3519627</v>
      </c>
    </row>
    <row r="2319" spans="1:2">
      <c r="A2319">
        <f>IMDB_Movies!C1120</f>
        <v>7.1</v>
      </c>
      <c r="B2319" s="7">
        <f>IMDB_Movies!F1120</f>
        <v>11030963</v>
      </c>
    </row>
    <row r="2320" spans="1:2">
      <c r="A2320">
        <f>IMDB_Movies!C1602</f>
        <v>6.7</v>
      </c>
      <c r="B2320" s="7">
        <f>IMDB_Movies!F1602</f>
        <v>43601508</v>
      </c>
    </row>
    <row r="2321" spans="1:2">
      <c r="A2321">
        <f>IMDB_Movies!C939</f>
        <v>7.2</v>
      </c>
      <c r="B2321" s="7">
        <f>IMDB_Movies!F939</f>
        <v>2508841</v>
      </c>
    </row>
    <row r="2322" spans="1:2">
      <c r="A2322">
        <f>IMDB_Movies!C811</f>
        <v>7.3</v>
      </c>
      <c r="B2322" s="7">
        <f>IMDB_Movies!F811</f>
        <v>144431</v>
      </c>
    </row>
    <row r="2323" spans="1:2">
      <c r="A2323">
        <f>IMDB_Movies!C3183</f>
        <v>5.5</v>
      </c>
      <c r="B2323" s="7">
        <f>IMDB_Movies!F3183</f>
        <v>25857987</v>
      </c>
    </row>
    <row r="2324" spans="1:2">
      <c r="A2324">
        <f>IMDB_Movies!C1379</f>
        <v>6.9</v>
      </c>
      <c r="B2324" s="7">
        <f>IMDB_Movies!F1379</f>
        <v>3047539</v>
      </c>
    </row>
    <row r="2325" spans="1:2">
      <c r="A2325">
        <f>IMDB_Movies!C1586</f>
        <v>6.7</v>
      </c>
      <c r="B2325" s="7">
        <f>IMDB_Movies!F1586</f>
        <v>71346930</v>
      </c>
    </row>
    <row r="2326" spans="1:2">
      <c r="A2326">
        <f>IMDB_Movies!C1006</f>
        <v>7.1</v>
      </c>
      <c r="B2326" s="7">
        <f>IMDB_Movies!F1006</f>
        <v>180965237</v>
      </c>
    </row>
    <row r="2327" spans="1:2">
      <c r="A2327">
        <f>IMDB_Movies!C2745</f>
        <v>5.9</v>
      </c>
      <c r="B2327" s="7">
        <f>IMDB_Movies!F2745</f>
        <v>28972187</v>
      </c>
    </row>
    <row r="2328" spans="1:2">
      <c r="A2328">
        <f>IMDB_Movies!C3683</f>
        <v>3.9</v>
      </c>
      <c r="B2328" s="7">
        <f>IMDB_Movies!F3683</f>
        <v>3100650</v>
      </c>
    </row>
    <row r="2329" spans="1:2">
      <c r="A2329">
        <f>IMDB_Movies!C3403</f>
        <v>5.0999999999999996</v>
      </c>
      <c r="B2329" s="7">
        <f>IMDB_Movies!F3403</f>
        <v>1200000</v>
      </c>
    </row>
    <row r="2330" spans="1:2">
      <c r="A2330">
        <f>IMDB_Movies!C850</f>
        <v>7.3</v>
      </c>
      <c r="B2330" s="7">
        <f>IMDB_Movies!F850</f>
        <v>2869369</v>
      </c>
    </row>
    <row r="2331" spans="1:2">
      <c r="A2331">
        <f>IMDB_Movies!C733</f>
        <v>7.3</v>
      </c>
      <c r="B2331" s="7">
        <f>IMDB_Movies!F733</f>
        <v>150117807</v>
      </c>
    </row>
    <row r="2332" spans="1:2">
      <c r="A2332">
        <f>IMDB_Movies!C651</f>
        <v>7.4</v>
      </c>
      <c r="B2332" s="7">
        <f>IMDB_Movies!F651</f>
        <v>43848100</v>
      </c>
    </row>
    <row r="2333" spans="1:2">
      <c r="A2333">
        <f>IMDB_Movies!C1264</f>
        <v>7</v>
      </c>
      <c r="B2333" s="7">
        <f>IMDB_Movies!F1264</f>
        <v>8600000</v>
      </c>
    </row>
    <row r="2334" spans="1:2">
      <c r="A2334">
        <f>IMDB_Movies!C1187</f>
        <v>7</v>
      </c>
      <c r="B2334" s="7">
        <f>IMDB_Movies!F1187</f>
        <v>110416702</v>
      </c>
    </row>
    <row r="2335" spans="1:2">
      <c r="A2335">
        <f>IMDB_Movies!C1855</f>
        <v>6.6</v>
      </c>
      <c r="B2335" s="7">
        <f>IMDB_Movies!F1855</f>
        <v>39778599</v>
      </c>
    </row>
    <row r="2336" spans="1:2">
      <c r="A2336">
        <f>IMDB_Movies!C818</f>
        <v>7.3</v>
      </c>
      <c r="B2336" s="7">
        <f>IMDB_Movies!F818</f>
        <v>228524</v>
      </c>
    </row>
    <row r="2337" spans="1:2">
      <c r="A2337">
        <f>IMDB_Movies!C2098</f>
        <v>6.4</v>
      </c>
      <c r="B2337" s="7">
        <f>IMDB_Movies!F2098</f>
        <v>29959436</v>
      </c>
    </row>
    <row r="2338" spans="1:2">
      <c r="A2338">
        <f>IMDB_Movies!C2722</f>
        <v>5.9</v>
      </c>
      <c r="B2338" s="7">
        <f>IMDB_Movies!F2722</f>
        <v>68353550</v>
      </c>
    </row>
    <row r="2339" spans="1:2">
      <c r="A2339">
        <f>IMDB_Movies!C1018</f>
        <v>7.1</v>
      </c>
      <c r="B2339" s="7">
        <f>IMDB_Movies!F1018</f>
        <v>81257845</v>
      </c>
    </row>
    <row r="2340" spans="1:2">
      <c r="A2340">
        <f>IMDB_Movies!C964</f>
        <v>7.2</v>
      </c>
      <c r="B2340" s="7">
        <f>IMDB_Movies!F964</f>
        <v>252726</v>
      </c>
    </row>
    <row r="2341" spans="1:2">
      <c r="A2341">
        <f>IMDB_Movies!C724</f>
        <v>7.3</v>
      </c>
      <c r="B2341" s="7">
        <f>IMDB_Movies!F724</f>
        <v>350123553</v>
      </c>
    </row>
    <row r="2342" spans="1:2">
      <c r="A2342">
        <f>IMDB_Movies!C1355</f>
        <v>6.9</v>
      </c>
      <c r="B2342" s="7">
        <f>IMDB_Movies!F1355</f>
        <v>30513940</v>
      </c>
    </row>
    <row r="2343" spans="1:2">
      <c r="A2343">
        <f>IMDB_Movies!C2710</f>
        <v>6</v>
      </c>
      <c r="B2343" s="7">
        <f>IMDB_Movies!F2710</f>
        <v>15131330</v>
      </c>
    </row>
    <row r="2344" spans="1:2">
      <c r="A2344">
        <f>IMDB_Movies!C3523</f>
        <v>4.8</v>
      </c>
      <c r="B2344" s="7">
        <f>IMDB_Movies!F3523</f>
        <v>10134754</v>
      </c>
    </row>
    <row r="2345" spans="1:2">
      <c r="A2345">
        <f>IMDB_Movies!C2045</f>
        <v>6.5</v>
      </c>
      <c r="B2345" s="7">
        <f>IMDB_Movies!F2045</f>
        <v>6594136</v>
      </c>
    </row>
    <row r="2346" spans="1:2">
      <c r="A2346">
        <f>IMDB_Movies!C1169</f>
        <v>7</v>
      </c>
      <c r="B2346" s="7">
        <f>IMDB_Movies!F1169</f>
        <v>91439400</v>
      </c>
    </row>
    <row r="2347" spans="1:2">
      <c r="A2347">
        <f>IMDB_Movies!C2975</f>
        <v>5.7</v>
      </c>
      <c r="B2347" s="7">
        <f>IMDB_Movies!F2975</f>
        <v>67128202</v>
      </c>
    </row>
    <row r="2348" spans="1:2">
      <c r="A2348">
        <f>IMDB_Movies!C887</f>
        <v>7.2</v>
      </c>
      <c r="B2348" s="7">
        <f>IMDB_Movies!F887</f>
        <v>115603980</v>
      </c>
    </row>
    <row r="2349" spans="1:2">
      <c r="A2349">
        <f>IMDB_Movies!C2696</f>
        <v>6</v>
      </c>
      <c r="B2349" s="7">
        <f>IMDB_Movies!F2696</f>
        <v>31165421</v>
      </c>
    </row>
    <row r="2350" spans="1:2">
      <c r="A2350">
        <f>IMDB_Movies!C1005</f>
        <v>7.1</v>
      </c>
      <c r="B2350" s="7">
        <f>IMDB_Movies!F1005</f>
        <v>191616238</v>
      </c>
    </row>
    <row r="2351" spans="1:2">
      <c r="A2351">
        <f>IMDB_Movies!C1131</f>
        <v>7.1</v>
      </c>
      <c r="B2351" s="7">
        <f>IMDB_Movies!F1131</f>
        <v>499263</v>
      </c>
    </row>
    <row r="2352" spans="1:2">
      <c r="A2352">
        <f>IMDB_Movies!C1665</f>
        <v>6.7</v>
      </c>
      <c r="B2352" s="7">
        <f>IMDB_Movies!F1665</f>
        <v>3273588</v>
      </c>
    </row>
    <row r="2353" spans="1:2">
      <c r="A2353">
        <f>IMDB_Movies!C1567</f>
        <v>6.7</v>
      </c>
      <c r="B2353" s="7">
        <f>IMDB_Movies!F1567</f>
        <v>163947053</v>
      </c>
    </row>
    <row r="2354" spans="1:2">
      <c r="A2354">
        <f>IMDB_Movies!C1331</f>
        <v>6.9</v>
      </c>
      <c r="B2354" s="7">
        <f>IMDB_Movies!F1331</f>
        <v>14673301</v>
      </c>
    </row>
    <row r="2355" spans="1:2">
      <c r="A2355">
        <f>IMDB_Movies!C3519</f>
        <v>4.8</v>
      </c>
      <c r="B2355" s="7">
        <f>IMDB_Movies!F3519</f>
        <v>33422806</v>
      </c>
    </row>
    <row r="2356" spans="1:2">
      <c r="A2356">
        <f>IMDB_Movies!C1329</f>
        <v>6.9</v>
      </c>
      <c r="B2356" s="7">
        <f>IMDB_Movies!F1329</f>
        <v>50129186</v>
      </c>
    </row>
    <row r="2357" spans="1:2">
      <c r="A2357">
        <f>IMDB_Movies!C1328</f>
        <v>6.9</v>
      </c>
      <c r="B2357" s="7">
        <f>IMDB_Movies!F1328</f>
        <v>94822707</v>
      </c>
    </row>
    <row r="2358" spans="1:2">
      <c r="A2358">
        <f>IMDB_Movies!C1527</f>
        <v>6.8</v>
      </c>
      <c r="B2358" s="7">
        <f>IMDB_Movies!F1527</f>
        <v>1702277</v>
      </c>
    </row>
    <row r="2359" spans="1:2">
      <c r="A2359">
        <f>IMDB_Movies!C3379</f>
        <v>5.0999999999999996</v>
      </c>
      <c r="B2359" s="7">
        <f>IMDB_Movies!F3379</f>
        <v>90703745</v>
      </c>
    </row>
    <row r="2360" spans="1:2">
      <c r="A2360">
        <f>IMDB_Movies!C3378</f>
        <v>5.0999999999999996</v>
      </c>
      <c r="B2360" s="7">
        <f>IMDB_Movies!F3378</f>
        <v>81150692</v>
      </c>
    </row>
    <row r="2361" spans="1:2">
      <c r="A2361">
        <f>IMDB_Movies!C941</f>
        <v>7.2</v>
      </c>
      <c r="B2361" s="7">
        <f>IMDB_Movies!F941</f>
        <v>592014</v>
      </c>
    </row>
    <row r="2362" spans="1:2">
      <c r="A2362">
        <f>IMDB_Movies!C3266</f>
        <v>5.3</v>
      </c>
      <c r="B2362" s="7">
        <f>IMDB_Movies!F3266</f>
        <v>63034755</v>
      </c>
    </row>
    <row r="2363" spans="1:2">
      <c r="A2363">
        <f>IMDB_Movies!C675</f>
        <v>7.4</v>
      </c>
      <c r="B2363" s="7">
        <f>IMDB_Movies!F675</f>
        <v>8108247</v>
      </c>
    </row>
    <row r="2364" spans="1:2">
      <c r="A2364">
        <f>IMDB_Movies!C1319</f>
        <v>6.9</v>
      </c>
      <c r="B2364" s="7">
        <f>IMDB_Movies!F1319</f>
        <v>74484168</v>
      </c>
    </row>
    <row r="2365" spans="1:2">
      <c r="A2365">
        <f>IMDB_Movies!C2777</f>
        <v>5.9</v>
      </c>
      <c r="B2365" s="7">
        <f>IMDB_Movies!F2777</f>
        <v>40203020</v>
      </c>
    </row>
    <row r="2366" spans="1:2">
      <c r="A2366">
        <f>IMDB_Movies!C1141</f>
        <v>7.1</v>
      </c>
      <c r="B2366" s="7">
        <f>IMDB_Movies!F1141</f>
        <v>38120554</v>
      </c>
    </row>
    <row r="2367" spans="1:2">
      <c r="A2367">
        <f>IMDB_Movies!C1755</f>
        <v>6.6</v>
      </c>
      <c r="B2367" s="7">
        <f>IMDB_Movies!F1755</f>
        <v>64267897</v>
      </c>
    </row>
    <row r="2368" spans="1:2">
      <c r="A2368">
        <f>IMDB_Movies!C871</f>
        <v>7.2</v>
      </c>
      <c r="B2368" s="7">
        <f>IMDB_Movies!F871</f>
        <v>138447667</v>
      </c>
    </row>
    <row r="2369" spans="1:2">
      <c r="A2369">
        <f>IMDB_Movies!C2938</f>
        <v>5.7</v>
      </c>
      <c r="B2369" s="7">
        <f>IMDB_Movies!F2938</f>
        <v>134455175</v>
      </c>
    </row>
    <row r="2370" spans="1:2">
      <c r="A2370">
        <f>IMDB_Movies!C1750</f>
        <v>6.6</v>
      </c>
      <c r="B2370" s="7">
        <f>IMDB_Movies!F1750</f>
        <v>126088877</v>
      </c>
    </row>
    <row r="2371" spans="1:2">
      <c r="A2371">
        <f>IMDB_Movies!C891</f>
        <v>7.2</v>
      </c>
      <c r="B2371" s="7">
        <f>IMDB_Movies!F891</f>
        <v>70269171</v>
      </c>
    </row>
    <row r="2372" spans="1:2">
      <c r="A2372">
        <f>IMDB_Movies!C984</f>
        <v>7.2</v>
      </c>
      <c r="B2372" s="7">
        <f>IMDB_Movies!F984</f>
        <v>8855646</v>
      </c>
    </row>
    <row r="2373" spans="1:2">
      <c r="A2373">
        <f>IMDB_Movies!C911</f>
        <v>7.2</v>
      </c>
      <c r="B2373" s="7">
        <f>IMDB_Movies!F911</f>
        <v>25625110</v>
      </c>
    </row>
    <row r="2374" spans="1:2">
      <c r="A2374">
        <f>IMDB_Movies!C909</f>
        <v>7.2</v>
      </c>
      <c r="B2374" s="7">
        <f>IMDB_Movies!F909</f>
        <v>94999143</v>
      </c>
    </row>
    <row r="2375" spans="1:2">
      <c r="A2375">
        <f>IMDB_Movies!C900</f>
        <v>7.2</v>
      </c>
      <c r="B2375" s="7">
        <f>IMDB_Movies!F900</f>
        <v>146282411</v>
      </c>
    </row>
    <row r="2376" spans="1:2">
      <c r="A2376">
        <f>IMDB_Movies!C3675</f>
        <v>4</v>
      </c>
      <c r="B2376" s="7">
        <f>IMDB_Movies!F3675</f>
        <v>21176322</v>
      </c>
    </row>
    <row r="2377" spans="1:2">
      <c r="A2377">
        <f>IMDB_Movies!C3566</f>
        <v>4.5999999999999996</v>
      </c>
      <c r="B2377" s="7">
        <f>IMDB_Movies!F3566</f>
        <v>10097096</v>
      </c>
    </row>
    <row r="2378" spans="1:2">
      <c r="A2378">
        <f>IMDB_Movies!C860</f>
        <v>7.3</v>
      </c>
      <c r="B2378" s="7">
        <f>IMDB_Movies!F860</f>
        <v>274299</v>
      </c>
    </row>
    <row r="2379" spans="1:2">
      <c r="A2379">
        <f>IMDB_Movies!C858</f>
        <v>7.3</v>
      </c>
      <c r="B2379" s="7">
        <f>IMDB_Movies!F858</f>
        <v>34566746</v>
      </c>
    </row>
    <row r="2380" spans="1:2">
      <c r="A2380">
        <f>IMDB_Movies!C3109</f>
        <v>5.6</v>
      </c>
      <c r="B2380" s="7">
        <f>IMDB_Movies!F3109</f>
        <v>19480739</v>
      </c>
    </row>
    <row r="2381" spans="1:2">
      <c r="A2381">
        <f>IMDB_Movies!C1364</f>
        <v>6.9</v>
      </c>
      <c r="B2381" s="7">
        <f>IMDB_Movies!F1364</f>
        <v>13640000</v>
      </c>
    </row>
    <row r="2382" spans="1:2">
      <c r="A2382">
        <f>IMDB_Movies!C1229</f>
        <v>7</v>
      </c>
      <c r="B2382" s="7">
        <f>IMDB_Movies!F1229</f>
        <v>2445646</v>
      </c>
    </row>
    <row r="2383" spans="1:2">
      <c r="A2383">
        <f>IMDB_Movies!C739</f>
        <v>7.3</v>
      </c>
      <c r="B2383" s="7">
        <f>IMDB_Movies!F739</f>
        <v>82528097</v>
      </c>
    </row>
    <row r="2384" spans="1:2">
      <c r="A2384">
        <f>IMDB_Movies!C3107</f>
        <v>5.6</v>
      </c>
      <c r="B2384" s="7">
        <f>IMDB_Movies!F3107</f>
        <v>23219748</v>
      </c>
    </row>
    <row r="2385" spans="1:2">
      <c r="A2385">
        <f>IMDB_Movies!C2903</f>
        <v>5.8</v>
      </c>
      <c r="B2385" s="7">
        <f>IMDB_Movies!F2903</f>
        <v>16999046</v>
      </c>
    </row>
    <row r="2386" spans="1:2">
      <c r="A2386">
        <f>IMDB_Movies!C3508</f>
        <v>4.8</v>
      </c>
      <c r="B2386" s="7">
        <f>IMDB_Movies!F3508</f>
        <v>26583369</v>
      </c>
    </row>
    <row r="2387" spans="1:2">
      <c r="A2387">
        <f>IMDB_Movies!C3099</f>
        <v>5.6</v>
      </c>
      <c r="B2387" s="7">
        <f>IMDB_Movies!F3099</f>
        <v>20550712</v>
      </c>
    </row>
    <row r="2388" spans="1:2">
      <c r="A2388">
        <f>IMDB_Movies!C3361</f>
        <v>5.2</v>
      </c>
      <c r="B2388" s="7">
        <f>IMDB_Movies!F3361</f>
        <v>20819129</v>
      </c>
    </row>
    <row r="2389" spans="1:2">
      <c r="A2389">
        <f>IMDB_Movies!C702</f>
        <v>7.4</v>
      </c>
      <c r="B2389" s="7">
        <f>IMDB_Movies!F702</f>
        <v>47105085</v>
      </c>
    </row>
    <row r="2390" spans="1:2">
      <c r="A2390">
        <f>IMDB_Movies!C3236</f>
        <v>5.4</v>
      </c>
      <c r="B2390" s="7">
        <f>IMDB_Movies!F3236</f>
        <v>50024083</v>
      </c>
    </row>
    <row r="2391" spans="1:2">
      <c r="A2391">
        <f>IMDB_Movies!C3255</f>
        <v>5.4</v>
      </c>
      <c r="B2391" s="7">
        <f>IMDB_Movies!F3255</f>
        <v>71017784</v>
      </c>
    </row>
    <row r="2392" spans="1:2">
      <c r="A2392">
        <f>IMDB_Movies!C3553</f>
        <v>4.5999999999999996</v>
      </c>
      <c r="B2392" s="7">
        <f>IMDB_Movies!F3553</f>
        <v>82301521</v>
      </c>
    </row>
    <row r="2393" spans="1:2">
      <c r="A2393">
        <f>IMDB_Movies!C913</f>
        <v>7.2</v>
      </c>
      <c r="B2393" s="7">
        <f>IMDB_Movies!F913</f>
        <v>48814909</v>
      </c>
    </row>
    <row r="2394" spans="1:2">
      <c r="A2394">
        <f>IMDB_Movies!C672</f>
        <v>7.4</v>
      </c>
      <c r="B2394" s="7">
        <f>IMDB_Movies!F672</f>
        <v>13876974</v>
      </c>
    </row>
    <row r="2395" spans="1:2">
      <c r="A2395">
        <f>IMDB_Movies!C658</f>
        <v>7.4</v>
      </c>
      <c r="B2395" s="7">
        <f>IMDB_Movies!F658</f>
        <v>49185998</v>
      </c>
    </row>
    <row r="2396" spans="1:2">
      <c r="A2396">
        <f>IMDB_Movies!C1454</f>
        <v>6.8</v>
      </c>
      <c r="B2396" s="7">
        <f>IMDB_Movies!F1454</f>
        <v>36049108</v>
      </c>
    </row>
    <row r="2397" spans="1:2">
      <c r="A2397">
        <f>IMDB_Movies!C688</f>
        <v>7.4</v>
      </c>
      <c r="B2397" s="7">
        <f>IMDB_Movies!F688</f>
        <v>155984</v>
      </c>
    </row>
    <row r="2398" spans="1:2">
      <c r="A2398">
        <f>IMDB_Movies!C956</f>
        <v>7.2</v>
      </c>
      <c r="B2398" s="7">
        <f>IMDB_Movies!F956</f>
        <v>4859475</v>
      </c>
    </row>
    <row r="2399" spans="1:2">
      <c r="A2399">
        <f>IMDB_Movies!C841</f>
        <v>7.3</v>
      </c>
      <c r="B2399" s="7">
        <f>IMDB_Movies!F841</f>
        <v>634277</v>
      </c>
    </row>
    <row r="2400" spans="1:2">
      <c r="A2400">
        <f>IMDB_Movies!C905</f>
        <v>7.2</v>
      </c>
      <c r="B2400" s="7">
        <f>IMDB_Movies!F905</f>
        <v>26005908</v>
      </c>
    </row>
    <row r="2401" spans="1:2">
      <c r="A2401">
        <f>IMDB_Movies!C1267</f>
        <v>7</v>
      </c>
      <c r="B2401" s="7">
        <f>IMDB_Movies!F1267</f>
        <v>2246000</v>
      </c>
    </row>
    <row r="2402" spans="1:2">
      <c r="A2402">
        <f>IMDB_Movies!C2505</f>
        <v>6.1</v>
      </c>
      <c r="B2402" s="7">
        <f>IMDB_Movies!F2505</f>
        <v>49121934</v>
      </c>
    </row>
    <row r="2403" spans="1:2">
      <c r="A2403">
        <f>IMDB_Movies!C3689</f>
        <v>3.8</v>
      </c>
      <c r="B2403" s="7">
        <f>IMDB_Movies!F3689</f>
        <v>869325</v>
      </c>
    </row>
    <row r="2404" spans="1:2">
      <c r="A2404">
        <f>IMDB_Movies!C3228</f>
        <v>5.4</v>
      </c>
      <c r="B2404" s="7">
        <f>IMDB_Movies!F3228</f>
        <v>10198766</v>
      </c>
    </row>
    <row r="2405" spans="1:2">
      <c r="A2405">
        <f>IMDB_Movies!C1037</f>
        <v>7.1</v>
      </c>
      <c r="B2405" s="7">
        <f>IMDB_Movies!F1037</f>
        <v>53680848</v>
      </c>
    </row>
    <row r="2406" spans="1:2">
      <c r="A2406">
        <f>IMDB_Movies!C797</f>
        <v>7.3</v>
      </c>
      <c r="B2406" s="7">
        <f>IMDB_Movies!F797</f>
        <v>21383298</v>
      </c>
    </row>
    <row r="2407" spans="1:2">
      <c r="A2407">
        <f>IMDB_Movies!C1479</f>
        <v>6.8</v>
      </c>
      <c r="B2407" s="7">
        <f>IMDB_Movies!F1479</f>
        <v>25296447</v>
      </c>
    </row>
    <row r="2408" spans="1:2">
      <c r="A2408">
        <f>IMDB_Movies!C1142</f>
        <v>7.1</v>
      </c>
      <c r="B2408" s="7">
        <f>IMDB_Movies!F1142</f>
        <v>11905519</v>
      </c>
    </row>
    <row r="2409" spans="1:2">
      <c r="A2409">
        <f>IMDB_Movies!C1084</f>
        <v>7.1</v>
      </c>
      <c r="B2409" s="7">
        <f>IMDB_Movies!F1084</f>
        <v>104374107</v>
      </c>
    </row>
    <row r="2410" spans="1:2">
      <c r="A2410">
        <f>IMDB_Movies!C648</f>
        <v>7.4</v>
      </c>
      <c r="B2410" s="7">
        <f>IMDB_Movies!F648</f>
        <v>39800000</v>
      </c>
    </row>
    <row r="2411" spans="1:2">
      <c r="A2411">
        <f>IMDB_Movies!C874</f>
        <v>7.2</v>
      </c>
      <c r="B2411" s="7">
        <f>IMDB_Movies!F874</f>
        <v>116631310</v>
      </c>
    </row>
    <row r="2412" spans="1:2">
      <c r="A2412">
        <f>IMDB_Movies!C2528</f>
        <v>6.1</v>
      </c>
      <c r="B2412" s="7">
        <f>IMDB_Movies!F2528</f>
        <v>69688384</v>
      </c>
    </row>
    <row r="2413" spans="1:2">
      <c r="A2413">
        <f>IMDB_Movies!C591</f>
        <v>7.5</v>
      </c>
      <c r="B2413" s="7">
        <f>IMDB_Movies!F591</f>
        <v>2365931</v>
      </c>
    </row>
    <row r="2414" spans="1:2">
      <c r="A2414">
        <f>IMDB_Movies!C633</f>
        <v>7.4</v>
      </c>
      <c r="B2414" s="7">
        <f>IMDB_Movies!F633</f>
        <v>108706165</v>
      </c>
    </row>
    <row r="2415" spans="1:2">
      <c r="A2415">
        <f>IMDB_Movies!C3579</f>
        <v>4.5999999999999996</v>
      </c>
      <c r="B2415" s="7">
        <f>IMDB_Movies!F3579</f>
        <v>20302961</v>
      </c>
    </row>
    <row r="2416" spans="1:2">
      <c r="A2416">
        <f>IMDB_Movies!C2972</f>
        <v>5.7</v>
      </c>
      <c r="B2416" s="7">
        <f>IMDB_Movies!F2972</f>
        <v>74329966</v>
      </c>
    </row>
    <row r="2417" spans="1:2">
      <c r="A2417">
        <f>IMDB_Movies!C831</f>
        <v>7.3</v>
      </c>
      <c r="B2417" s="7">
        <f>IMDB_Movies!F831</f>
        <v>14946229</v>
      </c>
    </row>
    <row r="2418" spans="1:2">
      <c r="A2418">
        <f>IMDB_Movies!C1075</f>
        <v>7.1</v>
      </c>
      <c r="B2418" s="7">
        <f>IMDB_Movies!F1075</f>
        <v>3325638</v>
      </c>
    </row>
    <row r="2419" spans="1:2">
      <c r="A2419">
        <f>IMDB_Movies!C783</f>
        <v>7.3</v>
      </c>
      <c r="B2419" s="7">
        <f>IMDB_Movies!F783</f>
        <v>12006514</v>
      </c>
    </row>
    <row r="2420" spans="1:2">
      <c r="A2420">
        <f>IMDB_Movies!C2518</f>
        <v>6.1</v>
      </c>
      <c r="B2420" s="7">
        <f>IMDB_Movies!F2518</f>
        <v>19100000</v>
      </c>
    </row>
    <row r="2421" spans="1:2">
      <c r="A2421">
        <f>IMDB_Movies!C636</f>
        <v>7.4</v>
      </c>
      <c r="B2421" s="7">
        <f>IMDB_Movies!F636</f>
        <v>134006721</v>
      </c>
    </row>
    <row r="2422" spans="1:2">
      <c r="A2422">
        <f>IMDB_Movies!C1872</f>
        <v>6.6</v>
      </c>
      <c r="B2422" s="7">
        <f>IMDB_Movies!F1872</f>
        <v>106869</v>
      </c>
    </row>
    <row r="2423" spans="1:2">
      <c r="A2423">
        <f>IMDB_Movies!C1499</f>
        <v>6.8</v>
      </c>
      <c r="B2423" s="7">
        <f>IMDB_Movies!F1499</f>
        <v>48430</v>
      </c>
    </row>
    <row r="2424" spans="1:2">
      <c r="A2424">
        <f>IMDB_Movies!C1265</f>
        <v>7</v>
      </c>
      <c r="B2424" s="7">
        <f>IMDB_Movies!F1265</f>
        <v>12831121</v>
      </c>
    </row>
    <row r="2425" spans="1:2">
      <c r="A2425">
        <f>IMDB_Movies!C923</f>
        <v>7.2</v>
      </c>
      <c r="B2425" s="7">
        <f>IMDB_Movies!F923</f>
        <v>44175394</v>
      </c>
    </row>
    <row r="2426" spans="1:2">
      <c r="A2426">
        <f>IMDB_Movies!C1442</f>
        <v>6.8</v>
      </c>
      <c r="B2426" s="7">
        <f>IMDB_Movies!F1442</f>
        <v>59847242</v>
      </c>
    </row>
    <row r="2427" spans="1:2">
      <c r="A2427">
        <f>IMDB_Movies!C680</f>
        <v>7.4</v>
      </c>
      <c r="B2427" s="7">
        <f>IMDB_Movies!F680</f>
        <v>12514138</v>
      </c>
    </row>
    <row r="2428" spans="1:2">
      <c r="A2428">
        <f>IMDB_Movies!C1063</f>
        <v>7.1</v>
      </c>
      <c r="B2428" s="7">
        <f>IMDB_Movies!F1063</f>
        <v>78120196</v>
      </c>
    </row>
    <row r="2429" spans="1:2">
      <c r="A2429">
        <f>IMDB_Movies!C1151</f>
        <v>7</v>
      </c>
      <c r="B2429" s="7">
        <f>IMDB_Movies!F1151</f>
        <v>196573705</v>
      </c>
    </row>
    <row r="2430" spans="1:2">
      <c r="A2430">
        <f>IMDB_Movies!C2664</f>
        <v>6</v>
      </c>
      <c r="B2430" s="7">
        <f>IMDB_Movies!F2664</f>
        <v>475000</v>
      </c>
    </row>
    <row r="2431" spans="1:2">
      <c r="A2431">
        <f>IMDB_Movies!C1703</f>
        <v>6.7</v>
      </c>
      <c r="B2431" s="7">
        <f>IMDB_Movies!F1703</f>
        <v>18317151</v>
      </c>
    </row>
    <row r="2432" spans="1:2">
      <c r="A2432">
        <f>IMDB_Movies!C3420</f>
        <v>5.0999999999999996</v>
      </c>
      <c r="B2432" s="7">
        <f>IMDB_Movies!F3420</f>
        <v>24430272</v>
      </c>
    </row>
    <row r="2433" spans="1:2">
      <c r="A2433">
        <f>IMDB_Movies!C3417</f>
        <v>5.0999999999999996</v>
      </c>
      <c r="B2433" s="7">
        <f>IMDB_Movies!F3417</f>
        <v>28870</v>
      </c>
    </row>
    <row r="2434" spans="1:2">
      <c r="A2434">
        <f>IMDB_Movies!C1083</f>
        <v>7.1</v>
      </c>
      <c r="B2434" s="7">
        <f>IMDB_Movies!F1083</f>
        <v>34531832</v>
      </c>
    </row>
    <row r="2435" spans="1:2">
      <c r="A2435">
        <f>IMDB_Movies!C1596</f>
        <v>6.7</v>
      </c>
      <c r="B2435" s="7">
        <f>IMDB_Movies!F1596</f>
        <v>179982968</v>
      </c>
    </row>
    <row r="2436" spans="1:2">
      <c r="A2436">
        <f>IMDB_Movies!C1080</f>
        <v>7.1</v>
      </c>
      <c r="B2436" s="7">
        <f>IMDB_Movies!F1080</f>
        <v>379122</v>
      </c>
    </row>
    <row r="2437" spans="1:2">
      <c r="A2437">
        <f>IMDB_Movies!C833</f>
        <v>7.3</v>
      </c>
      <c r="B2437" s="7">
        <f>IMDB_Movies!F833</f>
        <v>860002</v>
      </c>
    </row>
    <row r="2438" spans="1:2">
      <c r="A2438">
        <f>IMDB_Movies!C1207</f>
        <v>7</v>
      </c>
      <c r="B2438" s="7">
        <f>IMDB_Movies!F1207</f>
        <v>8596914</v>
      </c>
    </row>
    <row r="2439" spans="1:2">
      <c r="A2439">
        <f>IMDB_Movies!C1201</f>
        <v>7</v>
      </c>
      <c r="B2439" s="7">
        <f>IMDB_Movies!F1201</f>
        <v>5228617</v>
      </c>
    </row>
    <row r="2440" spans="1:2">
      <c r="A2440">
        <f>IMDB_Movies!C910</f>
        <v>7.2</v>
      </c>
      <c r="B2440" s="7">
        <f>IMDB_Movies!F910</f>
        <v>25244700</v>
      </c>
    </row>
    <row r="2441" spans="1:2">
      <c r="A2441">
        <f>IMDB_Movies!C1375</f>
        <v>6.9</v>
      </c>
      <c r="B2441" s="7">
        <f>IMDB_Movies!F1375</f>
        <v>21554585</v>
      </c>
    </row>
    <row r="2442" spans="1:2">
      <c r="A2442">
        <f>IMDB_Movies!C1579</f>
        <v>6.7</v>
      </c>
      <c r="B2442" s="7">
        <f>IMDB_Movies!F1579</f>
        <v>75072454</v>
      </c>
    </row>
    <row r="2443" spans="1:2">
      <c r="A2443">
        <f>IMDB_Movies!C612</f>
        <v>7.5</v>
      </c>
      <c r="B2443" s="7">
        <f>IMDB_Movies!F612</f>
        <v>261481</v>
      </c>
    </row>
    <row r="2444" spans="1:2">
      <c r="A2444">
        <f>IMDB_Movies!C2815</f>
        <v>5.9</v>
      </c>
      <c r="B2444" s="7">
        <f>IMDB_Movies!F2815</f>
        <v>8712564</v>
      </c>
    </row>
    <row r="2445" spans="1:2">
      <c r="A2445">
        <f>IMDB_Movies!C3003</f>
        <v>5.7</v>
      </c>
      <c r="B2445" s="7">
        <f>IMDB_Movies!F3003</f>
        <v>15988876</v>
      </c>
    </row>
    <row r="2446" spans="1:2">
      <c r="A2446">
        <f>IMDB_Movies!C1568</f>
        <v>6.7</v>
      </c>
      <c r="B2446" s="7">
        <f>IMDB_Movies!F1568</f>
        <v>144731527</v>
      </c>
    </row>
    <row r="2447" spans="1:2">
      <c r="A2447">
        <f>IMDB_Movies!C1560</f>
        <v>6.8</v>
      </c>
      <c r="B2447" s="7">
        <f>IMDB_Movies!F1560</f>
        <v>58183966</v>
      </c>
    </row>
    <row r="2448" spans="1:2">
      <c r="A2448">
        <f>IMDB_Movies!C681</f>
        <v>7.4</v>
      </c>
      <c r="B2448" s="7">
        <f>IMDB_Movies!F681</f>
        <v>17508670</v>
      </c>
    </row>
    <row r="2449" spans="1:2">
      <c r="A2449">
        <f>IMDB_Movies!C782</f>
        <v>7.3</v>
      </c>
      <c r="B2449" s="7">
        <f>IMDB_Movies!F782</f>
        <v>71844424</v>
      </c>
    </row>
    <row r="2450" spans="1:2">
      <c r="A2450">
        <f>IMDB_Movies!C898</f>
        <v>7.2</v>
      </c>
      <c r="B2450" s="7">
        <f>IMDB_Movies!F898</f>
        <v>65010106</v>
      </c>
    </row>
    <row r="2451" spans="1:2">
      <c r="A2451">
        <f>IMDB_Movies!C693</f>
        <v>7.4</v>
      </c>
      <c r="B2451" s="7">
        <f>IMDB_Movies!F693</f>
        <v>6200756</v>
      </c>
    </row>
    <row r="2452" spans="1:2">
      <c r="A2452">
        <f>IMDB_Movies!C3631</f>
        <v>4.3</v>
      </c>
      <c r="B2452" s="7">
        <f>IMDB_Movies!F3631</f>
        <v>58255287</v>
      </c>
    </row>
    <row r="2453" spans="1:2">
      <c r="A2453">
        <f>IMDB_Movies!C1053</f>
        <v>7.1</v>
      </c>
      <c r="B2453" s="7">
        <f>IMDB_Movies!F1053</f>
        <v>9054736</v>
      </c>
    </row>
    <row r="2454" spans="1:2">
      <c r="A2454">
        <f>IMDB_Movies!C740</f>
        <v>7.3</v>
      </c>
      <c r="B2454" s="7">
        <f>IMDB_Movies!F740</f>
        <v>125548685</v>
      </c>
    </row>
    <row r="2455" spans="1:2">
      <c r="A2455">
        <f>IMDB_Movies!C2187</f>
        <v>6.4</v>
      </c>
      <c r="B2455" s="7">
        <f>IMDB_Movies!F2187</f>
        <v>51814190</v>
      </c>
    </row>
    <row r="2456" spans="1:2">
      <c r="A2456">
        <f>IMDB_Movies!C908</f>
        <v>7.2</v>
      </c>
      <c r="B2456" s="7">
        <f>IMDB_Movies!F908</f>
        <v>76137505</v>
      </c>
    </row>
    <row r="2457" spans="1:2">
      <c r="A2457">
        <f>IMDB_Movies!C737</f>
        <v>7.3</v>
      </c>
      <c r="B2457" s="7">
        <f>IMDB_Movies!F737</f>
        <v>109713132</v>
      </c>
    </row>
    <row r="2458" spans="1:2">
      <c r="A2458">
        <f>IMDB_Movies!C760</f>
        <v>7.3</v>
      </c>
      <c r="B2458" s="7">
        <f>IMDB_Movies!F760</f>
        <v>120147445</v>
      </c>
    </row>
    <row r="2459" spans="1:2">
      <c r="A2459">
        <f>IMDB_Movies!C1453</f>
        <v>6.8</v>
      </c>
      <c r="B2459" s="7">
        <f>IMDB_Movies!F1453</f>
        <v>97680195</v>
      </c>
    </row>
    <row r="2460" spans="1:2">
      <c r="A2460">
        <f>IMDB_Movies!C1812</f>
        <v>6.6</v>
      </c>
      <c r="B2460" s="7">
        <f>IMDB_Movies!F1812</f>
        <v>28751715</v>
      </c>
    </row>
    <row r="2461" spans="1:2">
      <c r="A2461">
        <f>IMDB_Movies!C1007</f>
        <v>7.1</v>
      </c>
      <c r="B2461" s="7">
        <f>IMDB_Movies!F1007</f>
        <v>117224271</v>
      </c>
    </row>
    <row r="2462" spans="1:2">
      <c r="A2462">
        <f>IMDB_Movies!C1160</f>
        <v>7</v>
      </c>
      <c r="B2462" s="7">
        <f>IMDB_Movies!F1160</f>
        <v>241407328</v>
      </c>
    </row>
    <row r="2463" spans="1:2">
      <c r="A2463">
        <f>IMDB_Movies!C3005</f>
        <v>5.7</v>
      </c>
      <c r="B2463" s="7">
        <f>IMDB_Movies!F3005</f>
        <v>25117498</v>
      </c>
    </row>
    <row r="2464" spans="1:2">
      <c r="A2464">
        <f>IMDB_Movies!C3733</f>
        <v>3.1</v>
      </c>
      <c r="B2464" s="7">
        <f>IMDB_Movies!F3733</f>
        <v>13998282</v>
      </c>
    </row>
    <row r="2465" spans="1:2">
      <c r="A2465">
        <f>IMDB_Movies!C2346</f>
        <v>6.2</v>
      </c>
      <c r="B2465" s="7">
        <f>IMDB_Movies!F2346</f>
        <v>336530303</v>
      </c>
    </row>
    <row r="2466" spans="1:2">
      <c r="A2466">
        <f>IMDB_Movies!C550</f>
        <v>7.5</v>
      </c>
      <c r="B2466" s="7">
        <f>IMDB_Movies!F550</f>
        <v>119412921</v>
      </c>
    </row>
    <row r="2467" spans="1:2">
      <c r="A2467">
        <f>IMDB_Movies!C3384</f>
        <v>5.0999999999999996</v>
      </c>
      <c r="B2467" s="7">
        <f>IMDB_Movies!F3384</f>
        <v>24629916</v>
      </c>
    </row>
    <row r="2468" spans="1:2">
      <c r="A2468">
        <f>IMDB_Movies!C1532</f>
        <v>6.8</v>
      </c>
      <c r="B2468" s="7">
        <f>IMDB_Movies!F1532</f>
        <v>4193025</v>
      </c>
    </row>
    <row r="2469" spans="1:2">
      <c r="A2469">
        <f>IMDB_Movies!C2123</f>
        <v>6.4</v>
      </c>
      <c r="B2469" s="7">
        <f>IMDB_Movies!F2123</f>
        <v>35063732</v>
      </c>
    </row>
    <row r="2470" spans="1:2">
      <c r="A2470">
        <f>IMDB_Movies!C2332</f>
        <v>6.3</v>
      </c>
      <c r="B2470" s="7">
        <f>IMDB_Movies!F2332</f>
        <v>12870569</v>
      </c>
    </row>
    <row r="2471" spans="1:2">
      <c r="A2471">
        <f>IMDB_Movies!C997</f>
        <v>7.2</v>
      </c>
      <c r="B2471" s="7">
        <f>IMDB_Movies!F997</f>
        <v>133228348</v>
      </c>
    </row>
    <row r="2472" spans="1:2">
      <c r="A2472">
        <f>IMDB_Movies!C609</f>
        <v>7.5</v>
      </c>
      <c r="B2472" s="7">
        <f>IMDB_Movies!F609</f>
        <v>7837632</v>
      </c>
    </row>
    <row r="2473" spans="1:2">
      <c r="A2473">
        <f>IMDB_Movies!C1026</f>
        <v>7.1</v>
      </c>
      <c r="B2473" s="7">
        <f>IMDB_Movies!F1026</f>
        <v>90356857</v>
      </c>
    </row>
    <row r="2474" spans="1:2">
      <c r="A2474">
        <f>IMDB_Movies!C1778</f>
        <v>6.6</v>
      </c>
      <c r="B2474" s="7">
        <f>IMDB_Movies!F1778</f>
        <v>30400000</v>
      </c>
    </row>
    <row r="2475" spans="1:2">
      <c r="A2475">
        <f>IMDB_Movies!C3738</f>
        <v>2.9</v>
      </c>
      <c r="B2475" s="7">
        <f>IMDB_Movies!F3738</f>
        <v>13235267</v>
      </c>
    </row>
    <row r="2476" spans="1:2">
      <c r="A2476">
        <f>IMDB_Movies!C3265</f>
        <v>5.3</v>
      </c>
      <c r="B2476" s="7">
        <f>IMDB_Movies!F3265</f>
        <v>144156464</v>
      </c>
    </row>
    <row r="2477" spans="1:2">
      <c r="A2477">
        <f>IMDB_Movies!C3697</f>
        <v>3.7</v>
      </c>
      <c r="B2477" s="7">
        <f>IMDB_Movies!F3697</f>
        <v>35927406</v>
      </c>
    </row>
    <row r="2478" spans="1:2">
      <c r="A2478">
        <f>IMDB_Movies!C3263</f>
        <v>5.4</v>
      </c>
      <c r="B2478" s="7">
        <f>IMDB_Movies!F3263</f>
        <v>21379315</v>
      </c>
    </row>
    <row r="2479" spans="1:2">
      <c r="A2479">
        <f>IMDB_Movies!C3561</f>
        <v>4.5999999999999996</v>
      </c>
      <c r="B2479" s="7">
        <f>IMDB_Movies!F3561</f>
        <v>39989008</v>
      </c>
    </row>
    <row r="2480" spans="1:2">
      <c r="A2480">
        <f>IMDB_Movies!C674</f>
        <v>7.4</v>
      </c>
      <c r="B2480" s="7">
        <f>IMDB_Movies!F674</f>
        <v>7362100</v>
      </c>
    </row>
    <row r="2481" spans="1:2">
      <c r="A2481">
        <f>IMDB_Movies!C2295</f>
        <v>6.3</v>
      </c>
      <c r="B2481" s="7">
        <f>IMDB_Movies!F2295</f>
        <v>191450875</v>
      </c>
    </row>
    <row r="2482" spans="1:2">
      <c r="A2482">
        <f>IMDB_Movies!C3514</f>
        <v>4.8</v>
      </c>
      <c r="B2482" s="7">
        <f>IMDB_Movies!F3514</f>
        <v>12693621</v>
      </c>
    </row>
    <row r="2483" spans="1:2">
      <c r="A2483">
        <f>IMDB_Movies!C3369</f>
        <v>5.2</v>
      </c>
      <c r="B2483" s="7">
        <f>IMDB_Movies!F3369</f>
        <v>4064333</v>
      </c>
    </row>
    <row r="2484" spans="1:2">
      <c r="A2484">
        <f>IMDB_Movies!C1501</f>
        <v>6.8</v>
      </c>
      <c r="B2484" s="7">
        <f>IMDB_Movies!F1501</f>
        <v>992238</v>
      </c>
    </row>
    <row r="2485" spans="1:2">
      <c r="A2485">
        <f>IMDB_Movies!C1628</f>
        <v>6.7</v>
      </c>
      <c r="B2485" s="7">
        <f>IMDB_Movies!F1628</f>
        <v>107515297</v>
      </c>
    </row>
    <row r="2486" spans="1:2">
      <c r="A2486">
        <f>IMDB_Movies!C758</f>
        <v>7.3</v>
      </c>
      <c r="B2486" s="7">
        <f>IMDB_Movies!F758</f>
        <v>50003300</v>
      </c>
    </row>
    <row r="2487" spans="1:2">
      <c r="A2487">
        <f>IMDB_Movies!C863</f>
        <v>7.2</v>
      </c>
      <c r="B2487" s="7">
        <f>IMDB_Movies!F863</f>
        <v>408992272</v>
      </c>
    </row>
    <row r="2488" spans="1:2">
      <c r="A2488">
        <f>IMDB_Movies!C757</f>
        <v>7.3</v>
      </c>
      <c r="B2488" s="7">
        <f>IMDB_Movies!F757</f>
        <v>48092846</v>
      </c>
    </row>
    <row r="2489" spans="1:2">
      <c r="A2489">
        <f>IMDB_Movies!C861</f>
        <v>7.3</v>
      </c>
      <c r="B2489" s="7">
        <f>IMDB_Movies!F861</f>
        <v>46978995</v>
      </c>
    </row>
    <row r="2490" spans="1:2">
      <c r="A2490">
        <f>IMDB_Movies!C3673</f>
        <v>4</v>
      </c>
      <c r="B2490" s="7">
        <f>IMDB_Movies!F3673</f>
        <v>18860403</v>
      </c>
    </row>
    <row r="2491" spans="1:2">
      <c r="A2491">
        <f>IMDB_Movies!C1368</f>
        <v>6.9</v>
      </c>
      <c r="B2491" s="7">
        <f>IMDB_Movies!F1368</f>
        <v>6387</v>
      </c>
    </row>
    <row r="2492" spans="1:2">
      <c r="A2492">
        <f>IMDB_Movies!C1125</f>
        <v>7.1</v>
      </c>
      <c r="B2492" s="7">
        <f>IMDB_Movies!F1125</f>
        <v>13401683</v>
      </c>
    </row>
    <row r="2493" spans="1:2">
      <c r="A2493">
        <f>IMDB_Movies!C576</f>
        <v>7.5</v>
      </c>
      <c r="B2493" s="7">
        <f>IMDB_Movies!F576</f>
        <v>18621249</v>
      </c>
    </row>
    <row r="2494" spans="1:2">
      <c r="A2494">
        <f>IMDB_Movies!C3732</f>
        <v>3.1</v>
      </c>
      <c r="B2494" s="7">
        <f>IMDB_Movies!F3732</f>
        <v>15655665</v>
      </c>
    </row>
    <row r="2495" spans="1:2">
      <c r="A2495">
        <f>IMDB_Movies!C705</f>
        <v>7.4</v>
      </c>
      <c r="B2495" s="7">
        <f>IMDB_Movies!F705</f>
        <v>5949693</v>
      </c>
    </row>
    <row r="2496" spans="1:2">
      <c r="A2496">
        <f>IMDB_Movies!C999</f>
        <v>7.2</v>
      </c>
      <c r="B2496" s="7">
        <f>IMDB_Movies!F999</f>
        <v>617840</v>
      </c>
    </row>
    <row r="2497" spans="1:2">
      <c r="A2497">
        <f>IMDB_Movies!C2235</f>
        <v>6.3</v>
      </c>
      <c r="B2497" s="7">
        <f>IMDB_Movies!F2235</f>
        <v>39687528</v>
      </c>
    </row>
    <row r="2498" spans="1:2">
      <c r="A2498">
        <f>IMDB_Movies!C1226</f>
        <v>7</v>
      </c>
      <c r="B2498" s="7">
        <f>IMDB_Movies!F1226</f>
        <v>39659</v>
      </c>
    </row>
    <row r="2499" spans="1:2">
      <c r="A2499">
        <f>IMDB_Movies!C969</f>
        <v>7.2</v>
      </c>
      <c r="B2499" s="7">
        <f>IMDB_Movies!F969</f>
        <v>2122561</v>
      </c>
    </row>
    <row r="2500" spans="1:2">
      <c r="A2500">
        <f>IMDB_Movies!C2225</f>
        <v>6.3</v>
      </c>
      <c r="B2500" s="7">
        <f>IMDB_Movies!F2225</f>
        <v>33583175</v>
      </c>
    </row>
    <row r="2501" spans="1:2">
      <c r="A2501">
        <f>IMDB_Movies!C2783</f>
        <v>5.9</v>
      </c>
      <c r="B2501" s="7">
        <f>IMDB_Movies!F2783</f>
        <v>17803796</v>
      </c>
    </row>
    <row r="2502" spans="1:2">
      <c r="A2502">
        <f>IMDB_Movies!C851</f>
        <v>7.3</v>
      </c>
      <c r="B2502" s="7">
        <f>IMDB_Movies!F851</f>
        <v>57010853</v>
      </c>
    </row>
    <row r="2503" spans="1:2">
      <c r="A2503">
        <f>IMDB_Movies!C3240</f>
        <v>5.4</v>
      </c>
      <c r="B2503" s="7">
        <f>IMDB_Movies!F3240</f>
        <v>17266505</v>
      </c>
    </row>
    <row r="2504" spans="1:2">
      <c r="A2504">
        <f>IMDB_Movies!C1690</f>
        <v>6.7</v>
      </c>
      <c r="B2504" s="7">
        <f>IMDB_Movies!F1690</f>
        <v>8093318</v>
      </c>
    </row>
    <row r="2505" spans="1:2">
      <c r="A2505">
        <f>IMDB_Movies!C847</f>
        <v>7.3</v>
      </c>
      <c r="B2505" s="7">
        <f>IMDB_Movies!F847</f>
        <v>10139254</v>
      </c>
    </row>
    <row r="2506" spans="1:2">
      <c r="A2506">
        <f>IMDB_Movies!C700</f>
        <v>7.4</v>
      </c>
      <c r="B2506" s="7">
        <f>IMDB_Movies!F700</f>
        <v>3049135</v>
      </c>
    </row>
    <row r="2507" spans="1:2">
      <c r="A2507">
        <f>IMDB_Movies!C2167</f>
        <v>6.4</v>
      </c>
      <c r="B2507" s="7">
        <f>IMDB_Movies!F2167</f>
        <v>125169</v>
      </c>
    </row>
    <row r="2508" spans="1:2">
      <c r="A2508">
        <f>IMDB_Movies!C1163</f>
        <v>7</v>
      </c>
      <c r="B2508" s="7">
        <f>IMDB_Movies!F1163</f>
        <v>85416609</v>
      </c>
    </row>
    <row r="2509" spans="1:2">
      <c r="A2509">
        <f>IMDB_Movies!C883</f>
        <v>7.2</v>
      </c>
      <c r="B2509" s="7">
        <f>IMDB_Movies!F883</f>
        <v>70001698</v>
      </c>
    </row>
    <row r="2510" spans="1:2">
      <c r="A2510">
        <f>IMDB_Movies!C951</f>
        <v>7.2</v>
      </c>
      <c r="B2510" s="7">
        <f>IMDB_Movies!F951</f>
        <v>1060591</v>
      </c>
    </row>
    <row r="2511" spans="1:2">
      <c r="A2511">
        <f>IMDB_Movies!C701</f>
        <v>7.4</v>
      </c>
      <c r="B2511" s="7">
        <f>IMDB_Movies!F701</f>
        <v>95016</v>
      </c>
    </row>
    <row r="2512" spans="1:2">
      <c r="A2512">
        <f>IMDB_Movies!C716</f>
        <v>7.4</v>
      </c>
      <c r="B2512" s="7">
        <f>IMDB_Movies!F716</f>
        <v>37479778</v>
      </c>
    </row>
    <row r="2513" spans="1:2">
      <c r="A2513">
        <f>IMDB_Movies!C1094</f>
        <v>7.1</v>
      </c>
      <c r="B2513" s="7">
        <f>IMDB_Movies!F1094</f>
        <v>1292119</v>
      </c>
    </row>
    <row r="2514" spans="1:2">
      <c r="A2514">
        <f>IMDB_Movies!C611</f>
        <v>7.5</v>
      </c>
      <c r="B2514" s="7">
        <f>IMDB_Movies!F611</f>
        <v>8047690</v>
      </c>
    </row>
    <row r="2515" spans="1:2">
      <c r="A2515">
        <f>IMDB_Movies!C3617</f>
        <v>4.4000000000000004</v>
      </c>
      <c r="B2515" s="7">
        <f>IMDB_Movies!F3617</f>
        <v>27663982</v>
      </c>
    </row>
    <row r="2516" spans="1:2">
      <c r="A2516">
        <f>IMDB_Movies!C1245</f>
        <v>7</v>
      </c>
      <c r="B2516" s="7">
        <f>IMDB_Movies!F1245</f>
        <v>9396487</v>
      </c>
    </row>
    <row r="2517" spans="1:2">
      <c r="A2517">
        <f>IMDB_Movies!C3696</f>
        <v>3.7</v>
      </c>
      <c r="B2517" s="7">
        <f>IMDB_Movies!F3696</f>
        <v>94497271</v>
      </c>
    </row>
    <row r="2518" spans="1:2">
      <c r="A2518">
        <f>IMDB_Movies!C657</f>
        <v>7.4</v>
      </c>
      <c r="B2518" s="7">
        <f>IMDB_Movies!F657</f>
        <v>30651422</v>
      </c>
    </row>
    <row r="2519" spans="1:2">
      <c r="A2519">
        <f>IMDB_Movies!C1414</f>
        <v>6.9</v>
      </c>
      <c r="B2519" s="7">
        <f>IMDB_Movies!F1414</f>
        <v>27796042</v>
      </c>
    </row>
    <row r="2520" spans="1:2">
      <c r="A2520">
        <f>IMDB_Movies!C954</f>
        <v>7.2</v>
      </c>
      <c r="B2520" s="7">
        <f>IMDB_Movies!F954</f>
        <v>695229</v>
      </c>
    </row>
    <row r="2521" spans="1:2">
      <c r="A2521">
        <f>IMDB_Movies!C2690</f>
        <v>6</v>
      </c>
      <c r="B2521" s="7">
        <f>IMDB_Movies!F2690</f>
        <v>20101861</v>
      </c>
    </row>
    <row r="2522" spans="1:2">
      <c r="A2522">
        <f>IMDB_Movies!C1002</f>
        <v>7.2</v>
      </c>
      <c r="B2522" s="7">
        <f>IMDB_Movies!F1002</f>
        <v>1687311</v>
      </c>
    </row>
    <row r="2523" spans="1:2">
      <c r="A2523">
        <f>IMDB_Movies!C2502</f>
        <v>6.1</v>
      </c>
      <c r="B2523" s="7">
        <f>IMDB_Movies!F2502</f>
        <v>59573085</v>
      </c>
    </row>
    <row r="2524" spans="1:2">
      <c r="A2524">
        <f>IMDB_Movies!C629</f>
        <v>7.4</v>
      </c>
      <c r="B2524" s="7">
        <f>IMDB_Movies!F629</f>
        <v>182204440</v>
      </c>
    </row>
    <row r="2525" spans="1:2">
      <c r="A2525">
        <f>IMDB_Movies!C721</f>
        <v>7.4</v>
      </c>
      <c r="B2525" s="7">
        <f>IMDB_Movies!F721</f>
        <v>617228</v>
      </c>
    </row>
    <row r="2526" spans="1:2">
      <c r="A2526">
        <f>IMDB_Movies!C1972</f>
        <v>6.5</v>
      </c>
      <c r="B2526" s="7">
        <f>IMDB_Movies!F1972</f>
        <v>7518876</v>
      </c>
    </row>
    <row r="2527" spans="1:2">
      <c r="A2527">
        <f>IMDB_Movies!C3204</f>
        <v>5.4</v>
      </c>
      <c r="B2527" s="7">
        <f>IMDB_Movies!F3204</f>
        <v>30000000</v>
      </c>
    </row>
    <row r="2528" spans="1:2">
      <c r="A2528">
        <f>IMDB_Movies!C2800</f>
        <v>5.9</v>
      </c>
      <c r="B2528" s="7">
        <f>IMDB_Movies!F2800</f>
        <v>49875589</v>
      </c>
    </row>
    <row r="2529" spans="1:2">
      <c r="A2529">
        <f>IMDB_Movies!C3650</f>
        <v>4.2</v>
      </c>
      <c r="B2529" s="7">
        <f>IMDB_Movies!F3650</f>
        <v>5851188</v>
      </c>
    </row>
    <row r="2530" spans="1:2">
      <c r="A2530">
        <f>IMDB_Movies!C1035</f>
        <v>7.1</v>
      </c>
      <c r="B2530" s="7">
        <f>IMDB_Movies!F1035</f>
        <v>144795350</v>
      </c>
    </row>
    <row r="2531" spans="1:2">
      <c r="A2531">
        <f>IMDB_Movies!C1255</f>
        <v>7</v>
      </c>
      <c r="B2531" s="7">
        <f>IMDB_Movies!F1255</f>
        <v>2326407</v>
      </c>
    </row>
    <row r="2532" spans="1:2">
      <c r="A2532">
        <f>IMDB_Movies!C1951</f>
        <v>6.5</v>
      </c>
      <c r="B2532" s="7">
        <f>IMDB_Movies!F1951</f>
        <v>33313582</v>
      </c>
    </row>
    <row r="2533" spans="1:2">
      <c r="A2533">
        <f>IMDB_Movies!C1789</f>
        <v>6.6</v>
      </c>
      <c r="B2533" s="7">
        <f>IMDB_Movies!F1789</f>
        <v>58918501</v>
      </c>
    </row>
    <row r="2534" spans="1:2">
      <c r="A2534">
        <f>IMDB_Movies!C2790</f>
        <v>5.9</v>
      </c>
      <c r="B2534" s="7">
        <f>IMDB_Movies!F2790</f>
        <v>108229</v>
      </c>
    </row>
    <row r="2535" spans="1:2">
      <c r="A2535">
        <f>IMDB_Movies!C1251</f>
        <v>7</v>
      </c>
      <c r="B2535" s="7">
        <f>IMDB_Movies!F1251</f>
        <v>23209440</v>
      </c>
    </row>
    <row r="2536" spans="1:2">
      <c r="A2536">
        <f>IMDB_Movies!C1057</f>
        <v>7.1</v>
      </c>
      <c r="B2536" s="7">
        <f>IMDB_Movies!F1057</f>
        <v>36733909</v>
      </c>
    </row>
    <row r="2537" spans="1:2">
      <c r="A2537">
        <f>IMDB_Movies!C580</f>
        <v>7.5</v>
      </c>
      <c r="B2537" s="7">
        <f>IMDB_Movies!F580</f>
        <v>6706368</v>
      </c>
    </row>
    <row r="2538" spans="1:2">
      <c r="A2538">
        <f>IMDB_Movies!C647</f>
        <v>7.4</v>
      </c>
      <c r="B2538" s="7">
        <f>IMDB_Movies!F647</f>
        <v>84244877</v>
      </c>
    </row>
    <row r="2539" spans="1:2">
      <c r="A2539">
        <f>IMDB_Movies!C2768</f>
        <v>5.9</v>
      </c>
      <c r="B2539" s="7">
        <f>IMDB_Movies!F2768</f>
        <v>39026186</v>
      </c>
    </row>
    <row r="2540" spans="1:2">
      <c r="A2540">
        <f>IMDB_Movies!C3531</f>
        <v>4.7</v>
      </c>
      <c r="B2540" s="7">
        <f>IMDB_Movies!F3531</f>
        <v>52528330</v>
      </c>
    </row>
    <row r="2541" spans="1:2">
      <c r="A2541">
        <f>IMDB_Movies!C1590</f>
        <v>6.7</v>
      </c>
      <c r="B2541" s="7">
        <f>IMDB_Movies!F1590</f>
        <v>51872378</v>
      </c>
    </row>
    <row r="2542" spans="1:2">
      <c r="A2542">
        <f>IMDB_Movies!C1310</f>
        <v>6.9</v>
      </c>
      <c r="B2542" s="7">
        <f>IMDB_Movies!F1310</f>
        <v>43490057</v>
      </c>
    </row>
    <row r="2543" spans="1:2">
      <c r="A2543">
        <f>IMDB_Movies!C867</f>
        <v>7.2</v>
      </c>
      <c r="B2543" s="7">
        <f>IMDB_Movies!F867</f>
        <v>281492479</v>
      </c>
    </row>
    <row r="2544" spans="1:2">
      <c r="A2544">
        <f>IMDB_Movies!C844</f>
        <v>7.3</v>
      </c>
      <c r="B2544" s="7">
        <f>IMDB_Movies!F844</f>
        <v>3675072</v>
      </c>
    </row>
    <row r="2545" spans="1:2">
      <c r="A2545">
        <f>IMDB_Movies!C1584</f>
        <v>6.7</v>
      </c>
      <c r="B2545" s="7">
        <f>IMDB_Movies!F1584</f>
        <v>124590960</v>
      </c>
    </row>
    <row r="2546" spans="1:2">
      <c r="A2546">
        <f>IMDB_Movies!C631</f>
        <v>7.4</v>
      </c>
      <c r="B2546" s="7">
        <f>IMDB_Movies!F631</f>
        <v>106593296</v>
      </c>
    </row>
    <row r="2547" spans="1:2">
      <c r="A2547">
        <f>IMDB_Movies!C928</f>
        <v>7.2</v>
      </c>
      <c r="B2547" s="7">
        <f>IMDB_Movies!F928</f>
        <v>6719300</v>
      </c>
    </row>
    <row r="2548" spans="1:2">
      <c r="A2548">
        <f>IMDB_Movies!C3573</f>
        <v>4.5999999999999996</v>
      </c>
      <c r="B2548" s="7">
        <f>IMDB_Movies!F3573</f>
        <v>12801190</v>
      </c>
    </row>
    <row r="2549" spans="1:2">
      <c r="A2549">
        <f>IMDB_Movies!C2752</f>
        <v>5.9</v>
      </c>
      <c r="B2549" s="7">
        <f>IMDB_Movies!F2752</f>
        <v>25675765</v>
      </c>
    </row>
    <row r="2550" spans="1:2">
      <c r="A2550">
        <f>IMDB_Movies!C1875</f>
        <v>6.6</v>
      </c>
      <c r="B2550" s="7">
        <f>IMDB_Movies!F1875</f>
        <v>3517797</v>
      </c>
    </row>
    <row r="2551" spans="1:2">
      <c r="A2551">
        <f>IMDB_Movies!C2751</f>
        <v>5.9</v>
      </c>
      <c r="B2551" s="7">
        <f>IMDB_Movies!F2751</f>
        <v>17768000</v>
      </c>
    </row>
    <row r="2552" spans="1:2">
      <c r="A2552">
        <f>IMDB_Movies!C564</f>
        <v>7.5</v>
      </c>
      <c r="B2552" s="7">
        <f>IMDB_Movies!F564</f>
        <v>38317535</v>
      </c>
    </row>
    <row r="2553" spans="1:2">
      <c r="A2553">
        <f>IMDB_Movies!C1372</f>
        <v>6.9</v>
      </c>
      <c r="B2553" s="7">
        <f>IMDB_Movies!F1372</f>
        <v>3064356</v>
      </c>
    </row>
    <row r="2554" spans="1:2">
      <c r="A2554">
        <f>IMDB_Movies!C1039</f>
        <v>7.1</v>
      </c>
      <c r="B2554" s="7">
        <f>IMDB_Movies!F1039</f>
        <v>20803237</v>
      </c>
    </row>
    <row r="2555" spans="1:2">
      <c r="A2555">
        <f>IMDB_Movies!C1861</f>
        <v>6.6</v>
      </c>
      <c r="B2555" s="7">
        <f>IMDB_Movies!F1861</f>
        <v>1227324</v>
      </c>
    </row>
    <row r="2556" spans="1:2">
      <c r="A2556">
        <f>IMDB_Movies!C2733</f>
        <v>5.9</v>
      </c>
      <c r="B2556" s="7">
        <f>IMDB_Movies!F2733</f>
        <v>32600000</v>
      </c>
    </row>
    <row r="2557" spans="1:2">
      <c r="A2557">
        <f>IMDB_Movies!C741</f>
        <v>7.3</v>
      </c>
      <c r="B2557" s="7">
        <f>IMDB_Movies!F741</f>
        <v>268488329</v>
      </c>
    </row>
    <row r="2558" spans="1:2">
      <c r="A2558">
        <f>IMDB_Movies!C1033</f>
        <v>7.1</v>
      </c>
      <c r="B2558" s="7">
        <f>IMDB_Movies!F1033</f>
        <v>31899000</v>
      </c>
    </row>
    <row r="2559" spans="1:2">
      <c r="A2559">
        <f>IMDB_Movies!C528</f>
        <v>7.6</v>
      </c>
      <c r="B2559" s="7">
        <f>IMDB_Movies!F528</f>
        <v>5459824</v>
      </c>
    </row>
    <row r="2560" spans="1:2">
      <c r="A2560">
        <f>IMDB_Movies!C1032</f>
        <v>7.1</v>
      </c>
      <c r="B2560" s="7">
        <f>IMDB_Movies!F1032</f>
        <v>43853424</v>
      </c>
    </row>
    <row r="2561" spans="1:2">
      <c r="A2561">
        <f>IMDB_Movies!C1848</f>
        <v>6.6</v>
      </c>
      <c r="B2561" s="7">
        <f>IMDB_Movies!F1848</f>
        <v>17718223</v>
      </c>
    </row>
    <row r="2562" spans="1:2">
      <c r="A2562">
        <f>IMDB_Movies!C1028</f>
        <v>7.1</v>
      </c>
      <c r="B2562" s="7">
        <f>IMDB_Movies!F1028</f>
        <v>71347010</v>
      </c>
    </row>
    <row r="2563" spans="1:2">
      <c r="A2563">
        <f>IMDB_Movies!C3160</f>
        <v>5.5</v>
      </c>
      <c r="B2563" s="7">
        <f>IMDB_Movies!F3160</f>
        <v>23838</v>
      </c>
    </row>
    <row r="2564" spans="1:2">
      <c r="A2564">
        <f>IMDB_Movies!C2534</f>
        <v>6.1</v>
      </c>
      <c r="B2564" s="7">
        <f>IMDB_Movies!F2534</f>
        <v>57887882</v>
      </c>
    </row>
    <row r="2565" spans="1:2">
      <c r="A2565">
        <f>IMDB_Movies!C3096</f>
        <v>5.6</v>
      </c>
      <c r="B2565" s="7">
        <f>IMDB_Movies!F3096</f>
        <v>42272747</v>
      </c>
    </row>
    <row r="2566" spans="1:2">
      <c r="A2566">
        <f>IMDB_Movies!C787</f>
        <v>7.3</v>
      </c>
      <c r="B2566" s="7">
        <f>IMDB_Movies!F787</f>
        <v>16842303</v>
      </c>
    </row>
    <row r="2567" spans="1:2">
      <c r="A2567">
        <f>IMDB_Movies!C1022</f>
        <v>7.1</v>
      </c>
      <c r="B2567" s="7">
        <f>IMDB_Movies!F1022</f>
        <v>43771291</v>
      </c>
    </row>
    <row r="2568" spans="1:2">
      <c r="A2568">
        <f>IMDB_Movies!C1019</f>
        <v>7.1</v>
      </c>
      <c r="B2568" s="7">
        <f>IMDB_Movies!F1019</f>
        <v>88625922</v>
      </c>
    </row>
    <row r="2569" spans="1:2">
      <c r="A2569">
        <f>IMDB_Movies!C835</f>
        <v>7.3</v>
      </c>
      <c r="B2569" s="7">
        <f>IMDB_Movies!F835</f>
        <v>22877808</v>
      </c>
    </row>
    <row r="2570" spans="1:2">
      <c r="A2570">
        <f>IMDB_Movies!C690</f>
        <v>7.4</v>
      </c>
      <c r="B2570" s="7">
        <f>IMDB_Movies!F690</f>
        <v>8579684</v>
      </c>
    </row>
    <row r="2571" spans="1:2">
      <c r="A2571">
        <f>IMDB_Movies!C894</f>
        <v>7.2</v>
      </c>
      <c r="B2571" s="7">
        <f>IMDB_Movies!F894</f>
        <v>45857453</v>
      </c>
    </row>
    <row r="2572" spans="1:2">
      <c r="A2572">
        <f>IMDB_Movies!C738</f>
        <v>7.3</v>
      </c>
      <c r="B2572" s="7">
        <f>IMDB_Movies!F738</f>
        <v>134218018</v>
      </c>
    </row>
    <row r="2573" spans="1:2">
      <c r="A2573">
        <f>IMDB_Movies!C890</f>
        <v>7.2</v>
      </c>
      <c r="B2573" s="7">
        <f>IMDB_Movies!F890</f>
        <v>101530738</v>
      </c>
    </row>
    <row r="2574" spans="1:2">
      <c r="A2574">
        <f>IMDB_Movies!C660</f>
        <v>7.4</v>
      </c>
      <c r="B2574" s="7">
        <f>IMDB_Movies!F660</f>
        <v>20966644</v>
      </c>
    </row>
    <row r="2575" spans="1:2">
      <c r="A2575">
        <f>IMDB_Movies!C1107</f>
        <v>7.1</v>
      </c>
      <c r="B2575" s="7">
        <f>IMDB_Movies!F1107</f>
        <v>11034436</v>
      </c>
    </row>
    <row r="2576" spans="1:2">
      <c r="A2576">
        <f>IMDB_Movies!C1455</f>
        <v>6.8</v>
      </c>
      <c r="B2576" s="7">
        <f>IMDB_Movies!F1455</f>
        <v>51533608</v>
      </c>
    </row>
    <row r="2577" spans="1:2">
      <c r="A2577">
        <f>IMDB_Movies!C2513</f>
        <v>6.1</v>
      </c>
      <c r="B2577" s="7">
        <f>IMDB_Movies!F2513</f>
        <v>37470017</v>
      </c>
    </row>
    <row r="2578" spans="1:2">
      <c r="A2578">
        <f>IMDB_Movies!C3277</f>
        <v>5.3</v>
      </c>
      <c r="B2578" s="7">
        <f>IMDB_Movies!F3277</f>
        <v>17292381</v>
      </c>
    </row>
    <row r="2579" spans="1:2">
      <c r="A2579">
        <f>IMDB_Movies!C885</f>
        <v>7.2</v>
      </c>
      <c r="B2579" s="7">
        <f>IMDB_Movies!F885</f>
        <v>237282182</v>
      </c>
    </row>
    <row r="2580" spans="1:2">
      <c r="A2580">
        <f>IMDB_Movies!C655</f>
        <v>7.4</v>
      </c>
      <c r="B2580" s="7">
        <f>IMDB_Movies!F655</f>
        <v>24788807</v>
      </c>
    </row>
    <row r="2581" spans="1:2">
      <c r="A2581">
        <f>IMDB_Movies!C1333</f>
        <v>6.9</v>
      </c>
      <c r="B2581" s="7">
        <f>IMDB_Movies!F1333</f>
        <v>31146570</v>
      </c>
    </row>
    <row r="2582" spans="1:2">
      <c r="A2582">
        <f>IMDB_Movies!C801</f>
        <v>7.3</v>
      </c>
      <c r="B2582" s="7">
        <f>IMDB_Movies!F801</f>
        <v>3050934</v>
      </c>
    </row>
    <row r="2583" spans="1:2">
      <c r="A2583">
        <f>IMDB_Movies!C776</f>
        <v>7.3</v>
      </c>
      <c r="B2583" s="7">
        <f>IMDB_Movies!F776</f>
        <v>77032279</v>
      </c>
    </row>
    <row r="2584" spans="1:2">
      <c r="A2584">
        <f>IMDB_Movies!C615</f>
        <v>7.5</v>
      </c>
      <c r="B2584" s="7">
        <f>IMDB_Movies!F615</f>
        <v>14616</v>
      </c>
    </row>
    <row r="2585" spans="1:2">
      <c r="A2585">
        <f>IMDB_Movies!C1146</f>
        <v>7</v>
      </c>
      <c r="B2585" s="7">
        <f>IMDB_Movies!F1146</f>
        <v>218628680</v>
      </c>
    </row>
    <row r="2586" spans="1:2">
      <c r="A2586">
        <f>IMDB_Movies!C588</f>
        <v>7.5</v>
      </c>
      <c r="B2586" s="7">
        <f>IMDB_Movies!F588</f>
        <v>6390032</v>
      </c>
    </row>
    <row r="2587" spans="1:2">
      <c r="A2587">
        <f>IMDB_Movies!C663</f>
        <v>7.4</v>
      </c>
      <c r="B2587" s="7">
        <f>IMDB_Movies!F663</f>
        <v>22201636</v>
      </c>
    </row>
    <row r="2588" spans="1:2">
      <c r="A2588">
        <f>IMDB_Movies!C1323</f>
        <v>6.9</v>
      </c>
      <c r="B2588" s="7">
        <f>IMDB_Movies!F1323</f>
        <v>58700247</v>
      </c>
    </row>
    <row r="2589" spans="1:2">
      <c r="A2589">
        <f>IMDB_Movies!C790</f>
        <v>7.3</v>
      </c>
      <c r="B2589" s="7">
        <f>IMDB_Movies!F790</f>
        <v>14821531</v>
      </c>
    </row>
    <row r="2590" spans="1:2">
      <c r="A2590">
        <f>IMDB_Movies!C2945</f>
        <v>5.7</v>
      </c>
      <c r="B2590" s="7">
        <f>IMDB_Movies!F2945</f>
        <v>95149435</v>
      </c>
    </row>
    <row r="2591" spans="1:2">
      <c r="A2591">
        <f>IMDB_Movies!C989</f>
        <v>7.2</v>
      </c>
      <c r="B2591" s="7">
        <f>IMDB_Movies!F989</f>
        <v>6002756</v>
      </c>
    </row>
    <row r="2592" spans="1:2">
      <c r="A2592">
        <f>IMDB_Movies!C3126</f>
        <v>5.5</v>
      </c>
      <c r="B2592" s="7">
        <f>IMDB_Movies!F3126</f>
        <v>108012170</v>
      </c>
    </row>
    <row r="2593" spans="1:2">
      <c r="A2593">
        <f>IMDB_Movies!C872</f>
        <v>7.2</v>
      </c>
      <c r="B2593" s="7">
        <f>IMDB_Movies!F872</f>
        <v>121248145</v>
      </c>
    </row>
    <row r="2594" spans="1:2">
      <c r="A2594">
        <f>IMDB_Movies!C649</f>
        <v>7.4</v>
      </c>
      <c r="B2594" s="7">
        <f>IMDB_Movies!F649</f>
        <v>58885635</v>
      </c>
    </row>
    <row r="2595" spans="1:2">
      <c r="A2595">
        <f>IMDB_Movies!C1508</f>
        <v>6.8</v>
      </c>
      <c r="B2595" s="7">
        <f>IMDB_Movies!F1508</f>
        <v>886410</v>
      </c>
    </row>
    <row r="2596" spans="1:2">
      <c r="A2596">
        <f>IMDB_Movies!C784</f>
        <v>7.3</v>
      </c>
      <c r="B2596" s="7">
        <f>IMDB_Movies!F784</f>
        <v>11529368</v>
      </c>
    </row>
    <row r="2597" spans="1:2">
      <c r="A2597">
        <f>IMDB_Movies!C526</f>
        <v>7.6</v>
      </c>
      <c r="B2597" s="7">
        <f>IMDB_Movies!F526</f>
        <v>36385763</v>
      </c>
    </row>
    <row r="2598" spans="1:2">
      <c r="A2598">
        <f>IMDB_Movies!C1742</f>
        <v>6.6</v>
      </c>
      <c r="B2598" s="7">
        <f>IMDB_Movies!F1742</f>
        <v>159578352</v>
      </c>
    </row>
    <row r="2599" spans="1:2">
      <c r="A2599">
        <f>IMDB_Movies!C3708</f>
        <v>3.6</v>
      </c>
      <c r="B2599" s="7">
        <f>IMDB_Movies!F3708</f>
        <v>10956379</v>
      </c>
    </row>
    <row r="2600" spans="1:2">
      <c r="A2600">
        <f>IMDB_Movies!C2269</f>
        <v>6.3</v>
      </c>
      <c r="B2600" s="7">
        <f>IMDB_Movies!F2269</f>
        <v>16684352</v>
      </c>
    </row>
    <row r="2601" spans="1:2">
      <c r="A2601">
        <f>IMDB_Movies!C1736</f>
        <v>6.7</v>
      </c>
      <c r="B2601" s="7">
        <f>IMDB_Movies!F1736</f>
        <v>105219735</v>
      </c>
    </row>
    <row r="2602" spans="1:2">
      <c r="A2602">
        <f>IMDB_Movies!C682</f>
        <v>7.4</v>
      </c>
      <c r="B2602" s="7">
        <f>IMDB_Movies!F682</f>
        <v>15854988</v>
      </c>
    </row>
    <row r="2603" spans="1:2">
      <c r="A2603">
        <f>IMDB_Movies!C617</f>
        <v>7.5</v>
      </c>
      <c r="B2603" s="7">
        <f>IMDB_Movies!F617</f>
        <v>1190018</v>
      </c>
    </row>
    <row r="2604" spans="1:2">
      <c r="A2604">
        <f>IMDB_Movies!C976</f>
        <v>7.2</v>
      </c>
      <c r="B2604" s="7">
        <f>IMDB_Movies!F976</f>
        <v>1754319</v>
      </c>
    </row>
    <row r="2605" spans="1:2">
      <c r="A2605">
        <f>IMDB_Movies!C972</f>
        <v>7.2</v>
      </c>
      <c r="B2605" s="7">
        <f>IMDB_Movies!F972</f>
        <v>1094798</v>
      </c>
    </row>
    <row r="2606" spans="1:2">
      <c r="A2606">
        <f>IMDB_Movies!C1293</f>
        <v>6.9</v>
      </c>
      <c r="B2606" s="7">
        <f>IMDB_Movies!F1293</f>
        <v>291709845</v>
      </c>
    </row>
    <row r="2607" spans="1:2">
      <c r="A2607">
        <f>IMDB_Movies!C996</f>
        <v>7.2</v>
      </c>
      <c r="B2607" s="7">
        <f>IMDB_Movies!F996</f>
        <v>2126511</v>
      </c>
    </row>
    <row r="2608" spans="1:2">
      <c r="A2608">
        <f>IMDB_Movies!C752</f>
        <v>7.3</v>
      </c>
      <c r="B2608" s="7">
        <f>IMDB_Movies!F752</f>
        <v>81292135</v>
      </c>
    </row>
    <row r="2609" spans="1:2">
      <c r="A2609">
        <f>IMDB_Movies!C3439</f>
        <v>5</v>
      </c>
      <c r="B2609" s="7">
        <f>IMDB_Movies!F3439</f>
        <v>28563926</v>
      </c>
    </row>
    <row r="2610" spans="1:2">
      <c r="A2610">
        <f>IMDB_Movies!C478</f>
        <v>7.6</v>
      </c>
      <c r="B2610" s="7">
        <f>IMDB_Movies!F478</f>
        <v>52937130</v>
      </c>
    </row>
    <row r="2611" spans="1:2">
      <c r="A2611">
        <f>IMDB_Movies!C1430</f>
        <v>6.8</v>
      </c>
      <c r="B2611" s="7">
        <f>IMDB_Movies!F1430</f>
        <v>108200000</v>
      </c>
    </row>
    <row r="2612" spans="1:2">
      <c r="A2612">
        <f>IMDB_Movies!C815</f>
        <v>7.3</v>
      </c>
      <c r="B2612" s="7">
        <f>IMDB_Movies!F815</f>
        <v>4000304</v>
      </c>
    </row>
    <row r="2613" spans="1:2">
      <c r="A2613">
        <f>IMDB_Movies!C1283</f>
        <v>7</v>
      </c>
      <c r="B2613" s="7">
        <f>IMDB_Movies!F1283</f>
        <v>26871</v>
      </c>
    </row>
    <row r="2614" spans="1:2">
      <c r="A2614">
        <f>IMDB_Movies!C2194</f>
        <v>6.4</v>
      </c>
      <c r="B2614" s="7">
        <f>IMDB_Movies!F2194</f>
        <v>12026670</v>
      </c>
    </row>
    <row r="2615" spans="1:2">
      <c r="A2615">
        <f>IMDB_Movies!C959</f>
        <v>7.2</v>
      </c>
      <c r="B2615" s="7">
        <f>IMDB_Movies!F959</f>
        <v>143523463</v>
      </c>
    </row>
    <row r="2616" spans="1:2">
      <c r="A2616">
        <f>IMDB_Movies!C2758</f>
        <v>5.9</v>
      </c>
      <c r="B2616" s="7">
        <f>IMDB_Movies!F2758</f>
        <v>27087695</v>
      </c>
    </row>
    <row r="2617" spans="1:2">
      <c r="A2617">
        <f>IMDB_Movies!C2567</f>
        <v>6.1</v>
      </c>
      <c r="B2617" s="7">
        <f>IMDB_Movies!F2567</f>
        <v>16284360</v>
      </c>
    </row>
    <row r="2618" spans="1:2">
      <c r="A2618">
        <f>IMDB_Movies!C1679</f>
        <v>6.7</v>
      </c>
      <c r="B2618" s="7">
        <f>IMDB_Movies!F1679</f>
        <v>26814957</v>
      </c>
    </row>
    <row r="2619" spans="1:2">
      <c r="A2619">
        <f>IMDB_Movies!C1449</f>
        <v>6.8</v>
      </c>
      <c r="B2619" s="7">
        <f>IMDB_Movies!F1449</f>
        <v>46338728</v>
      </c>
    </row>
    <row r="2620" spans="1:2">
      <c r="A2620">
        <f>IMDB_Movies!C683</f>
        <v>7.4</v>
      </c>
      <c r="B2620" s="7">
        <f>IMDB_Movies!F683</f>
        <v>13214255</v>
      </c>
    </row>
    <row r="2621" spans="1:2">
      <c r="A2621">
        <f>IMDB_Movies!C517</f>
        <v>7.6</v>
      </c>
      <c r="B2621" s="7">
        <f>IMDB_Movies!F517</f>
        <v>13005485</v>
      </c>
    </row>
    <row r="2622" spans="1:2">
      <c r="A2622">
        <f>IMDB_Movies!C1266</f>
        <v>7</v>
      </c>
      <c r="B2622" s="7">
        <f>IMDB_Movies!F1266</f>
        <v>2319187</v>
      </c>
    </row>
    <row r="2623" spans="1:2">
      <c r="A2623">
        <f>IMDB_Movies!C473</f>
        <v>7.6</v>
      </c>
      <c r="B2623" s="7">
        <f>IMDB_Movies!F473</f>
        <v>50693162</v>
      </c>
    </row>
    <row r="2624" spans="1:2">
      <c r="A2624">
        <f>IMDB_Movies!C669</f>
        <v>7.4</v>
      </c>
      <c r="B2624" s="7">
        <f>IMDB_Movies!F669</f>
        <v>100853835</v>
      </c>
    </row>
    <row r="2625" spans="1:2">
      <c r="A2625">
        <f>IMDB_Movies!C837</f>
        <v>7.3</v>
      </c>
      <c r="B2625" s="7">
        <f>IMDB_Movies!F837</f>
        <v>336467</v>
      </c>
    </row>
    <row r="2626" spans="1:2">
      <c r="A2626">
        <f>IMDB_Movies!C1402</f>
        <v>6.9</v>
      </c>
      <c r="B2626" s="7">
        <f>IMDB_Movies!F1402</f>
        <v>876671</v>
      </c>
    </row>
    <row r="2627" spans="1:2">
      <c r="A2627">
        <f>IMDB_Movies!C1062</f>
        <v>7.1</v>
      </c>
      <c r="B2627" s="7">
        <f>IMDB_Movies!F1062</f>
        <v>113330342</v>
      </c>
    </row>
    <row r="2628" spans="1:2">
      <c r="A2628">
        <f>IMDB_Movies!C880</f>
        <v>7.2</v>
      </c>
      <c r="B2628" s="7">
        <f>IMDB_Movies!F880</f>
        <v>82234139</v>
      </c>
    </row>
    <row r="2629" spans="1:2">
      <c r="A2629">
        <f>IMDB_Movies!C532</f>
        <v>7.6</v>
      </c>
      <c r="B2629" s="7">
        <f>IMDB_Movies!F532</f>
        <v>25031037</v>
      </c>
    </row>
    <row r="2630" spans="1:2">
      <c r="A2630">
        <f>IMDB_Movies!C3063</f>
        <v>5.6</v>
      </c>
      <c r="B2630" s="7">
        <f>IMDB_Movies!F3063</f>
        <v>30084</v>
      </c>
    </row>
    <row r="2631" spans="1:2">
      <c r="A2631">
        <f>IMDB_Movies!C1091</f>
        <v>7.1</v>
      </c>
      <c r="B2631" s="7">
        <f>IMDB_Movies!F1091</f>
        <v>99851</v>
      </c>
    </row>
    <row r="2632" spans="1:2">
      <c r="A2632">
        <f>IMDB_Movies!C770</f>
        <v>7.3</v>
      </c>
      <c r="B2632" s="7">
        <f>IMDB_Movies!F770</f>
        <v>33305037</v>
      </c>
    </row>
    <row r="2633" spans="1:2">
      <c r="A2633">
        <f>IMDB_Movies!C679</f>
        <v>7.4</v>
      </c>
      <c r="B2633" s="7">
        <f>IMDB_Movies!F679</f>
        <v>52822418</v>
      </c>
    </row>
    <row r="2634" spans="1:2">
      <c r="A2634">
        <f>IMDB_Movies!C677</f>
        <v>7.4</v>
      </c>
      <c r="B2634" s="7">
        <f>IMDB_Movies!F677</f>
        <v>4946250</v>
      </c>
    </row>
    <row r="2635" spans="1:2">
      <c r="A2635">
        <f>IMDB_Movies!C676</f>
        <v>7.4</v>
      </c>
      <c r="B2635" s="7">
        <f>IMDB_Movies!F676</f>
        <v>4505922</v>
      </c>
    </row>
    <row r="2636" spans="1:2">
      <c r="A2636">
        <f>IMDB_Movies!C1317</f>
        <v>6.9</v>
      </c>
      <c r="B2636" s="7">
        <f>IMDB_Movies!F1317</f>
        <v>61094903</v>
      </c>
    </row>
    <row r="2637" spans="1:2">
      <c r="A2637">
        <f>IMDB_Movies!C2199</f>
        <v>6.4</v>
      </c>
      <c r="B2637" s="7">
        <f>IMDB_Movies!F2199</f>
        <v>150350192</v>
      </c>
    </row>
    <row r="2638" spans="1:2">
      <c r="A2638">
        <f>IMDB_Movies!C529</f>
        <v>7.6</v>
      </c>
      <c r="B2638" s="7">
        <f>IMDB_Movies!F529</f>
        <v>47379090</v>
      </c>
    </row>
    <row r="2639" spans="1:2">
      <c r="A2639">
        <f>IMDB_Movies!C980</f>
        <v>7.2</v>
      </c>
      <c r="B2639" s="7">
        <f>IMDB_Movies!F980</f>
        <v>5306447</v>
      </c>
    </row>
    <row r="2640" spans="1:2">
      <c r="A2640">
        <f>IMDB_Movies!C3616</f>
        <v>4.4000000000000004</v>
      </c>
      <c r="B2640" s="7">
        <f>IMDB_Movies!F3616</f>
        <v>18500966</v>
      </c>
    </row>
    <row r="2641" spans="1:2">
      <c r="A2641">
        <f>IMDB_Movies!C603</f>
        <v>7.5</v>
      </c>
      <c r="B2641" s="7">
        <f>IMDB_Movies!F603</f>
        <v>37440</v>
      </c>
    </row>
    <row r="2642" spans="1:2">
      <c r="A2642">
        <f>IMDB_Movies!C2824</f>
        <v>5.9</v>
      </c>
      <c r="B2642" s="7">
        <f>IMDB_Movies!F2824</f>
        <v>14358033</v>
      </c>
    </row>
    <row r="2643" spans="1:2">
      <c r="A2643">
        <f>IMDB_Movies!C518</f>
        <v>7.6</v>
      </c>
      <c r="B2643" s="7">
        <f>IMDB_Movies!F518</f>
        <v>173783</v>
      </c>
    </row>
    <row r="2644" spans="1:2">
      <c r="A2644">
        <f>IMDB_Movies!C2504</f>
        <v>6.1</v>
      </c>
      <c r="B2644" s="7">
        <f>IMDB_Movies!F2504</f>
        <v>48637684</v>
      </c>
    </row>
    <row r="2645" spans="1:2">
      <c r="A2645">
        <f>IMDB_Movies!C1232</f>
        <v>7</v>
      </c>
      <c r="B2645" s="7">
        <f>IMDB_Movies!F1232</f>
        <v>11204499</v>
      </c>
    </row>
    <row r="2646" spans="1:2">
      <c r="A2646">
        <f>IMDB_Movies!C1618</f>
        <v>6.7</v>
      </c>
      <c r="B2646" s="7">
        <f>IMDB_Movies!F1618</f>
        <v>75573300</v>
      </c>
    </row>
    <row r="2647" spans="1:2">
      <c r="A2647">
        <f>IMDB_Movies!C2489</f>
        <v>6.1</v>
      </c>
      <c r="B2647" s="7">
        <f>IMDB_Movies!F2489</f>
        <v>101334374</v>
      </c>
    </row>
    <row r="2648" spans="1:2">
      <c r="A2648">
        <f>IMDB_Movies!C457</f>
        <v>7.6</v>
      </c>
      <c r="B2648" s="7">
        <f>IMDB_Movies!F457</f>
        <v>92001027</v>
      </c>
    </row>
    <row r="2649" spans="1:2">
      <c r="A2649">
        <f>IMDB_Movies!C638</f>
        <v>7.4</v>
      </c>
      <c r="B2649" s="7">
        <f>IMDB_Movies!F638</f>
        <v>95720716</v>
      </c>
    </row>
    <row r="2650" spans="1:2">
      <c r="A2650">
        <f>IMDB_Movies!C876</f>
        <v>7.2</v>
      </c>
      <c r="B2650" s="7">
        <f>IMDB_Movies!F876</f>
        <v>100241322</v>
      </c>
    </row>
    <row r="2651" spans="1:2">
      <c r="A2651">
        <f>IMDB_Movies!C1058</f>
        <v>7.1</v>
      </c>
      <c r="B2651" s="7">
        <f>IMDB_Movies!F1058</f>
        <v>6851969</v>
      </c>
    </row>
    <row r="2652" spans="1:2">
      <c r="A2652">
        <f>IMDB_Movies!C3421</f>
        <v>5.0999999999999996</v>
      </c>
      <c r="B2652" s="7">
        <f>IMDB_Movies!F3421</f>
        <v>1183354</v>
      </c>
    </row>
    <row r="2653" spans="1:2">
      <c r="A2653">
        <f>IMDB_Movies!C708</f>
        <v>7.4</v>
      </c>
      <c r="B2653" s="7">
        <f>IMDB_Movies!F708</f>
        <v>6855137</v>
      </c>
    </row>
    <row r="2654" spans="1:2">
      <c r="A2654">
        <f>IMDB_Movies!C1597</f>
        <v>6.7</v>
      </c>
      <c r="B2654" s="7">
        <f>IMDB_Movies!F1597</f>
        <v>179883016</v>
      </c>
    </row>
    <row r="2655" spans="1:2">
      <c r="A2655">
        <f>IMDB_Movies!C1082</f>
        <v>7.1</v>
      </c>
      <c r="B2655" s="7">
        <f>IMDB_Movies!F1082</f>
        <v>151389</v>
      </c>
    </row>
    <row r="2656" spans="1:2">
      <c r="A2656">
        <f>IMDB_Movies!C2977</f>
        <v>5.7</v>
      </c>
      <c r="B2656" s="7">
        <f>IMDB_Movies!F2977</f>
        <v>31937</v>
      </c>
    </row>
    <row r="2657" spans="1:2">
      <c r="A2657">
        <f>IMDB_Movies!C2761</f>
        <v>5.9</v>
      </c>
      <c r="B2657" s="7">
        <f>IMDB_Movies!F2761</f>
        <v>18272447</v>
      </c>
    </row>
    <row r="2658" spans="1:2">
      <c r="A2658">
        <f>IMDB_Movies!C3309</f>
        <v>5.3</v>
      </c>
      <c r="B2658" s="7">
        <f>IMDB_Movies!F3309</f>
        <v>900926</v>
      </c>
    </row>
    <row r="2659" spans="1:2">
      <c r="A2659">
        <f>IMDB_Movies!C1587</f>
        <v>6.7</v>
      </c>
      <c r="B2659" s="7">
        <f>IMDB_Movies!F1587</f>
        <v>54724272</v>
      </c>
    </row>
    <row r="2660" spans="1:2">
      <c r="A2660">
        <f>IMDB_Movies!C1884</f>
        <v>6.6</v>
      </c>
      <c r="B2660" s="7">
        <f>IMDB_Movies!F1884</f>
        <v>6105175</v>
      </c>
    </row>
    <row r="2661" spans="1:2">
      <c r="A2661">
        <f>IMDB_Movies!C736</f>
        <v>7.3</v>
      </c>
      <c r="B2661" s="7">
        <f>IMDB_Movies!F736</f>
        <v>209805005</v>
      </c>
    </row>
    <row r="2662" spans="1:2">
      <c r="A2662">
        <f>IMDB_Movies!C1042</f>
        <v>7.1</v>
      </c>
      <c r="B2662" s="7">
        <f>IMDB_Movies!F1042</f>
        <v>39235088</v>
      </c>
    </row>
    <row r="2663" spans="1:2">
      <c r="A2663">
        <f>IMDB_Movies!C1739</f>
        <v>6.6</v>
      </c>
      <c r="B2663" s="7">
        <f>IMDB_Movies!F1739</f>
        <v>173585516</v>
      </c>
    </row>
    <row r="2664" spans="1:2">
      <c r="A2664">
        <f>IMDB_Movies!C886</f>
        <v>7.2</v>
      </c>
      <c r="B2664" s="7">
        <f>IMDB_Movies!F886</f>
        <v>74608545</v>
      </c>
    </row>
    <row r="2665" spans="1:2">
      <c r="A2665">
        <f>IMDB_Movies!C563</f>
        <v>7.5</v>
      </c>
      <c r="B2665" s="7">
        <f>IMDB_Movies!F563</f>
        <v>39647595</v>
      </c>
    </row>
    <row r="2666" spans="1:2">
      <c r="A2666">
        <f>IMDB_Movies!C3007</f>
        <v>5.7</v>
      </c>
      <c r="B2666" s="7">
        <f>IMDB_Movies!F3007</f>
        <v>2119994</v>
      </c>
    </row>
    <row r="2667" spans="1:2">
      <c r="A2667">
        <f>IMDB_Movies!C803</f>
        <v>7.3</v>
      </c>
      <c r="B2667" s="7">
        <f>IMDB_Movies!F803</f>
        <v>10200000</v>
      </c>
    </row>
    <row r="2668" spans="1:2">
      <c r="A2668">
        <f>IMDB_Movies!C2428</f>
        <v>6.2</v>
      </c>
      <c r="B2668" s="7">
        <f>IMDB_Movies!F2428</f>
        <v>16290976</v>
      </c>
    </row>
    <row r="2669" spans="1:2">
      <c r="A2669">
        <f>IMDB_Movies!C1103</f>
        <v>7.1</v>
      </c>
      <c r="B2669" s="7">
        <f>IMDB_Movies!F1103</f>
        <v>62647540</v>
      </c>
    </row>
    <row r="2670" spans="1:2">
      <c r="A2670">
        <f>IMDB_Movies!C903</f>
        <v>7.2</v>
      </c>
      <c r="B2670" s="7">
        <f>IMDB_Movies!F903</f>
        <v>134520804</v>
      </c>
    </row>
    <row r="2671" spans="1:2">
      <c r="A2671">
        <f>IMDB_Movies!C2728</f>
        <v>5.9</v>
      </c>
      <c r="B2671" s="7">
        <f>IMDB_Movies!F2728</f>
        <v>58156435</v>
      </c>
    </row>
    <row r="2672" spans="1:2">
      <c r="A2672">
        <f>IMDB_Movies!C3664</f>
        <v>4.0999999999999996</v>
      </c>
      <c r="B2672" s="7">
        <f>IMDB_Movies!F3664</f>
        <v>10431220</v>
      </c>
    </row>
    <row r="2673" spans="1:2">
      <c r="A2673">
        <f>IMDB_Movies!C667</f>
        <v>7.4</v>
      </c>
      <c r="B2673" s="7">
        <f>IMDB_Movies!F667</f>
        <v>21589307</v>
      </c>
    </row>
    <row r="2674" spans="1:2">
      <c r="A2674">
        <f>IMDB_Movies!C699</f>
        <v>7.4</v>
      </c>
      <c r="B2674" s="7">
        <f>IMDB_Movies!F699</f>
        <v>8111360</v>
      </c>
    </row>
    <row r="2675" spans="1:2">
      <c r="A2675">
        <f>IMDB_Movies!C695</f>
        <v>7.4</v>
      </c>
      <c r="B2675" s="7">
        <f>IMDB_Movies!F695</f>
        <v>94596</v>
      </c>
    </row>
    <row r="2676" spans="1:2">
      <c r="A2676">
        <f>IMDB_Movies!C692</f>
        <v>7.4</v>
      </c>
      <c r="B2676" s="7">
        <f>IMDB_Movies!F692</f>
        <v>3798532</v>
      </c>
    </row>
    <row r="2677" spans="1:2">
      <c r="A2677">
        <f>IMDB_Movies!C551</f>
        <v>7.5</v>
      </c>
      <c r="B2677" s="7">
        <f>IMDB_Movies!F551</f>
        <v>301956980</v>
      </c>
    </row>
    <row r="2678" spans="1:2">
      <c r="A2678">
        <f>IMDB_Movies!C2385</f>
        <v>6.2</v>
      </c>
      <c r="B2678" s="7">
        <f>IMDB_Movies!F2385</f>
        <v>20998709</v>
      </c>
    </row>
    <row r="2679" spans="1:2">
      <c r="A2679">
        <f>IMDB_Movies!C786</f>
        <v>7.3</v>
      </c>
      <c r="B2679" s="7">
        <f>IMDB_Movies!F786</f>
        <v>17474107</v>
      </c>
    </row>
    <row r="2680" spans="1:2">
      <c r="A2680">
        <f>IMDB_Movies!C486</f>
        <v>7.6</v>
      </c>
      <c r="B2680" s="7">
        <f>IMDB_Movies!F486</f>
        <v>30226144</v>
      </c>
    </row>
    <row r="2681" spans="1:2">
      <c r="A2681">
        <f>IMDB_Movies!C1463</f>
        <v>6.8</v>
      </c>
      <c r="B2681" s="7">
        <f>IMDB_Movies!F1463</f>
        <v>21378000</v>
      </c>
    </row>
    <row r="2682" spans="1:2">
      <c r="A2682">
        <f>IMDB_Movies!C585</f>
        <v>7.5</v>
      </c>
      <c r="B2682" s="7">
        <f>IMDB_Movies!F585</f>
        <v>7159147</v>
      </c>
    </row>
    <row r="2683" spans="1:2">
      <c r="A2683">
        <f>IMDB_Movies!C684</f>
        <v>7.4</v>
      </c>
      <c r="B2683" s="7">
        <f>IMDB_Movies!F684</f>
        <v>50173190</v>
      </c>
    </row>
    <row r="2684" spans="1:2">
      <c r="A2684">
        <f>IMDB_Movies!C3278</f>
        <v>5.3</v>
      </c>
      <c r="B2684" s="7">
        <f>IMDB_Movies!F3278</f>
        <v>30222640</v>
      </c>
    </row>
    <row r="2685" spans="1:2">
      <c r="A2685">
        <f>IMDB_Movies!C2363</f>
        <v>6.2</v>
      </c>
      <c r="B2685" s="7">
        <f>IMDB_Movies!F2363</f>
        <v>63939454</v>
      </c>
    </row>
    <row r="2686" spans="1:2">
      <c r="A2686">
        <f>IMDB_Movies!C584</f>
        <v>7.5</v>
      </c>
      <c r="B2686" s="7">
        <f>IMDB_Movies!F584</f>
        <v>4771000</v>
      </c>
    </row>
    <row r="2687" spans="1:2">
      <c r="A2687">
        <f>IMDB_Movies!C1548</f>
        <v>6.8</v>
      </c>
      <c r="B2687" s="7">
        <f>IMDB_Movies!F1548</f>
        <v>1186957</v>
      </c>
    </row>
    <row r="2688" spans="1:2">
      <c r="A2688">
        <f>IMDB_Movies!C562</f>
        <v>7.5</v>
      </c>
      <c r="B2688" s="7">
        <f>IMDB_Movies!F562</f>
        <v>120618403</v>
      </c>
    </row>
    <row r="2689" spans="1:2">
      <c r="A2689">
        <f>IMDB_Movies!C642</f>
        <v>7.4</v>
      </c>
      <c r="B2689" s="7">
        <f>IMDB_Movies!F642</f>
        <v>93452056</v>
      </c>
    </row>
    <row r="2690" spans="1:2">
      <c r="A2690">
        <f>IMDB_Movies!C1004</f>
        <v>7.1</v>
      </c>
      <c r="B2690" s="7">
        <f>IMDB_Movies!F1004</f>
        <v>176483808</v>
      </c>
    </row>
    <row r="2691" spans="1:2">
      <c r="A2691">
        <f>IMDB_Movies!C1807</f>
        <v>6.6</v>
      </c>
      <c r="B2691" s="7">
        <f>IMDB_Movies!F1807</f>
        <v>37304950</v>
      </c>
    </row>
    <row r="2692" spans="1:2">
      <c r="A2692">
        <f>IMDB_Movies!C3383</f>
        <v>5.0999999999999996</v>
      </c>
      <c r="B2692" s="7">
        <f>IMDB_Movies!F3383</f>
        <v>80270227</v>
      </c>
    </row>
    <row r="2693" spans="1:2">
      <c r="A2693">
        <f>IMDB_Movies!C1155</f>
        <v>7</v>
      </c>
      <c r="B2693" s="7">
        <f>IMDB_Movies!F1155</f>
        <v>162831698</v>
      </c>
    </row>
    <row r="2694" spans="1:2">
      <c r="A2694">
        <f>IMDB_Movies!C533</f>
        <v>7.6</v>
      </c>
      <c r="B2694" s="7">
        <f>IMDB_Movies!F533</f>
        <v>1196752</v>
      </c>
    </row>
    <row r="2695" spans="1:2">
      <c r="A2695">
        <f>IMDB_Movies!C749</f>
        <v>7.3</v>
      </c>
      <c r="B2695" s="7">
        <f>IMDB_Movies!F749</f>
        <v>79100000</v>
      </c>
    </row>
    <row r="2696" spans="1:2">
      <c r="A2696">
        <f>IMDB_Movies!C587</f>
        <v>7.5</v>
      </c>
      <c r="B2696" s="7">
        <f>IMDB_Movies!F587</f>
        <v>3216970</v>
      </c>
    </row>
    <row r="2697" spans="1:2">
      <c r="A2697">
        <f>IMDB_Movies!C1321</f>
        <v>6.9</v>
      </c>
      <c r="B2697" s="7">
        <f>IMDB_Movies!F1321</f>
        <v>33000000</v>
      </c>
    </row>
    <row r="2698" spans="1:2">
      <c r="A2698">
        <f>IMDB_Movies!C3562</f>
        <v>4.5999999999999996</v>
      </c>
      <c r="B2698" s="7">
        <f>IMDB_Movies!F3562</f>
        <v>29302097</v>
      </c>
    </row>
    <row r="2699" spans="1:2">
      <c r="A2699">
        <f>IMDB_Movies!C1624</f>
        <v>6.7</v>
      </c>
      <c r="B2699" s="7">
        <f>IMDB_Movies!F1624</f>
        <v>10174663</v>
      </c>
    </row>
    <row r="2700" spans="1:2">
      <c r="A2700">
        <f>IMDB_Movies!C561</f>
        <v>7.5</v>
      </c>
      <c r="B2700" s="7">
        <f>IMDB_Movies!F561</f>
        <v>30859000</v>
      </c>
    </row>
    <row r="2701" spans="1:2">
      <c r="A2701">
        <f>IMDB_Movies!C488</f>
        <v>7.6</v>
      </c>
      <c r="B2701" s="7">
        <f>IMDB_Movies!F488</f>
        <v>66676062</v>
      </c>
    </row>
    <row r="2702" spans="1:2">
      <c r="A2702">
        <f>IMDB_Movies!C3591</f>
        <v>4.5</v>
      </c>
      <c r="B2702" s="7">
        <f>IMDB_Movies!F3591</f>
        <v>1712111</v>
      </c>
    </row>
    <row r="2703" spans="1:2">
      <c r="A2703">
        <f>IMDB_Movies!C933</f>
        <v>7.2</v>
      </c>
      <c r="B2703" s="7">
        <f>IMDB_Movies!F933</f>
        <v>10460089</v>
      </c>
    </row>
    <row r="2704" spans="1:2">
      <c r="A2704">
        <f>IMDB_Movies!C670</f>
        <v>7.4</v>
      </c>
      <c r="B2704" s="7">
        <f>IMDB_Movies!F670</f>
        <v>16168741</v>
      </c>
    </row>
    <row r="2705" spans="1:2">
      <c r="A2705">
        <f>IMDB_Movies!C892</f>
        <v>7.2</v>
      </c>
      <c r="B2705" s="7">
        <f>IMDB_Movies!F892</f>
        <v>74888996</v>
      </c>
    </row>
    <row r="2706" spans="1:2">
      <c r="A2706">
        <f>IMDB_Movies!C781</f>
        <v>7.3</v>
      </c>
      <c r="B2706" s="7">
        <f>IMDB_Movies!F781</f>
        <v>37738400</v>
      </c>
    </row>
    <row r="2707" spans="1:2">
      <c r="A2707">
        <f>IMDB_Movies!C1498</f>
        <v>6.8</v>
      </c>
      <c r="B2707" s="7">
        <f>IMDB_Movies!F1498</f>
        <v>59379</v>
      </c>
    </row>
    <row r="2708" spans="1:2">
      <c r="A2708">
        <f>IMDB_Movies!C1128</f>
        <v>7.1</v>
      </c>
      <c r="B2708" s="7">
        <f>IMDB_Movies!F1128</f>
        <v>85463309</v>
      </c>
    </row>
    <row r="2709" spans="1:2">
      <c r="A2709">
        <f>IMDB_Movies!C719</f>
        <v>7.4</v>
      </c>
      <c r="B2709" s="7">
        <f>IMDB_Movies!F719</f>
        <v>93926386</v>
      </c>
    </row>
    <row r="2710" spans="1:2">
      <c r="A2710">
        <f>IMDB_Movies!C652</f>
        <v>7.4</v>
      </c>
      <c r="B2710" s="7">
        <f>IMDB_Movies!F652</f>
        <v>44469602</v>
      </c>
    </row>
    <row r="2711" spans="1:2">
      <c r="A2711">
        <f>IMDB_Movies!C3604</f>
        <v>4.4000000000000004</v>
      </c>
      <c r="B2711" s="7">
        <f>IMDB_Movies!F3604</f>
        <v>60072596</v>
      </c>
    </row>
    <row r="2712" spans="1:2">
      <c r="A2712">
        <f>IMDB_Movies!C3558</f>
        <v>4.5999999999999996</v>
      </c>
      <c r="B2712" s="7">
        <f>IMDB_Movies!F3558</f>
        <v>70163652</v>
      </c>
    </row>
    <row r="2713" spans="1:2">
      <c r="A2713">
        <f>IMDB_Movies!C3450</f>
        <v>5</v>
      </c>
      <c r="B2713" s="7">
        <f>IMDB_Movies!F3450</f>
        <v>17529157</v>
      </c>
    </row>
    <row r="2714" spans="1:2">
      <c r="A2714">
        <f>IMDB_Movies!C2538</f>
        <v>6.1</v>
      </c>
      <c r="B2714" s="7">
        <f>IMDB_Movies!F2538</f>
        <v>55682070</v>
      </c>
    </row>
    <row r="2715" spans="1:2">
      <c r="A2715">
        <f>IMDB_Movies!C1474</f>
        <v>6.8</v>
      </c>
      <c r="B2715" s="7">
        <f>IMDB_Movies!F1474</f>
        <v>21000000</v>
      </c>
    </row>
    <row r="2716" spans="1:2">
      <c r="A2716">
        <f>IMDB_Movies!C697</f>
        <v>7.4</v>
      </c>
      <c r="B2716" s="7">
        <f>IMDB_Movies!F697</f>
        <v>24784</v>
      </c>
    </row>
    <row r="2717" spans="1:2">
      <c r="A2717">
        <f>IMDB_Movies!C1472</f>
        <v>6.8</v>
      </c>
      <c r="B2717" s="7">
        <f>IMDB_Movies!F1472</f>
        <v>20338609</v>
      </c>
    </row>
    <row r="2718" spans="1:2">
      <c r="A2718">
        <f>IMDB_Movies!C503</f>
        <v>7.6</v>
      </c>
      <c r="B2718" s="7">
        <f>IMDB_Movies!F503</f>
        <v>34180954</v>
      </c>
    </row>
    <row r="2719" spans="1:2">
      <c r="A2719">
        <f>IMDB_Movies!C1692</f>
        <v>6.7</v>
      </c>
      <c r="B2719" s="7">
        <f>IMDB_Movies!F1692</f>
        <v>2203641</v>
      </c>
    </row>
    <row r="2720" spans="1:2">
      <c r="A2720">
        <f>IMDB_Movies!C645</f>
        <v>7.4</v>
      </c>
      <c r="B2720" s="7">
        <f>IMDB_Movies!F645</f>
        <v>195000874</v>
      </c>
    </row>
    <row r="2721" spans="1:2">
      <c r="A2721">
        <f>IMDB_Movies!C3551</f>
        <v>4.7</v>
      </c>
      <c r="B2721" s="7">
        <f>IMDB_Movies!F3551</f>
        <v>5409517</v>
      </c>
    </row>
    <row r="2722" spans="1:2">
      <c r="A2722">
        <f>IMDB_Movies!C1044</f>
        <v>7.1</v>
      </c>
      <c r="B2722" s="7">
        <f>IMDB_Movies!F1044</f>
        <v>60652036</v>
      </c>
    </row>
    <row r="2723" spans="1:2">
      <c r="A2723">
        <f>IMDB_Movies!C845</f>
        <v>7.3</v>
      </c>
      <c r="B2723" s="7">
        <f>IMDB_Movies!F845</f>
        <v>154985087</v>
      </c>
    </row>
    <row r="2724" spans="1:2">
      <c r="A2724">
        <f>IMDB_Movies!C467</f>
        <v>7.6</v>
      </c>
      <c r="B2724" s="7">
        <f>IMDB_Movies!F467</f>
        <v>40158000</v>
      </c>
    </row>
    <row r="2725" spans="1:2">
      <c r="A2725">
        <f>IMDB_Movies!C3550</f>
        <v>4.7</v>
      </c>
      <c r="B2725" s="7">
        <f>IMDB_Movies!F3550</f>
        <v>11466088</v>
      </c>
    </row>
    <row r="2726" spans="1:2">
      <c r="A2726">
        <f>IMDB_Movies!C862</f>
        <v>7.2</v>
      </c>
      <c r="B2726" s="7">
        <f>IMDB_Movies!F862</f>
        <v>436471036</v>
      </c>
    </row>
    <row r="2727" spans="1:2">
      <c r="A2727">
        <f>IMDB_Movies!C755</f>
        <v>7.3</v>
      </c>
      <c r="B2727" s="7">
        <f>IMDB_Movies!F755</f>
        <v>47536959</v>
      </c>
    </row>
    <row r="2728" spans="1:2">
      <c r="A2728">
        <f>IMDB_Movies!C1301</f>
        <v>6.9</v>
      </c>
      <c r="B2728" s="7">
        <f>IMDB_Movies!F1301</f>
        <v>80050171</v>
      </c>
    </row>
    <row r="2729" spans="1:2">
      <c r="A2729">
        <f>IMDB_Movies!C2618</f>
        <v>6.1</v>
      </c>
      <c r="B2729" s="7">
        <f>IMDB_Movies!F2618</f>
        <v>70083519</v>
      </c>
    </row>
    <row r="2730" spans="1:2">
      <c r="A2730">
        <f>IMDB_Movies!C1101</f>
        <v>7.1</v>
      </c>
      <c r="B2730" s="7">
        <f>IMDB_Movies!F1101</f>
        <v>382946</v>
      </c>
    </row>
    <row r="2731" spans="1:2">
      <c r="A2731">
        <f>IMDB_Movies!C731</f>
        <v>7.3</v>
      </c>
      <c r="B2731" s="7">
        <f>IMDB_Movies!F731</f>
        <v>123922370</v>
      </c>
    </row>
    <row r="2732" spans="1:2">
      <c r="A2732">
        <f>IMDB_Movies!C1248</f>
        <v>7</v>
      </c>
      <c r="B2732" s="7">
        <f>IMDB_Movies!F1248</f>
        <v>6615578</v>
      </c>
    </row>
    <row r="2733" spans="1:2">
      <c r="A2733">
        <f>IMDB_Movies!C3434</f>
        <v>5</v>
      </c>
      <c r="B2733" s="7">
        <f>IMDB_Movies!F3434</f>
        <v>75367693</v>
      </c>
    </row>
    <row r="2734" spans="1:2">
      <c r="A2734">
        <f>IMDB_Movies!C620</f>
        <v>7.5</v>
      </c>
      <c r="B2734" s="7">
        <f>IMDB_Movies!F620</f>
        <v>3904982</v>
      </c>
    </row>
    <row r="2735" spans="1:2">
      <c r="A2735">
        <f>IMDB_Movies!C1078</f>
        <v>7.1</v>
      </c>
      <c r="B2735" s="7">
        <f>IMDB_Movies!F1078</f>
        <v>1007962</v>
      </c>
    </row>
    <row r="2736" spans="1:2">
      <c r="A2736">
        <f>IMDB_Movies!C2521</f>
        <v>6.1</v>
      </c>
      <c r="B2736" s="7">
        <f>IMDB_Movies!F2521</f>
        <v>22235901</v>
      </c>
    </row>
    <row r="2737" spans="1:2">
      <c r="A2737">
        <f>IMDB_Movies!C671</f>
        <v>7.4</v>
      </c>
      <c r="B2737" s="7">
        <f>IMDB_Movies!F671</f>
        <v>9013113</v>
      </c>
    </row>
    <row r="2738" spans="1:2">
      <c r="A2738">
        <f>IMDB_Movies!C932</f>
        <v>7.2</v>
      </c>
      <c r="B2738" s="7">
        <f>IMDB_Movies!F932</f>
        <v>19057024</v>
      </c>
    </row>
    <row r="2739" spans="1:2">
      <c r="A2739">
        <f>IMDB_Movies!C583</f>
        <v>7.5</v>
      </c>
      <c r="B2739" s="7">
        <f>IMDB_Movies!F583</f>
        <v>60984028</v>
      </c>
    </row>
    <row r="2740" spans="1:2">
      <c r="A2740">
        <f>IMDB_Movies!C599</f>
        <v>7.5</v>
      </c>
      <c r="B2740" s="7">
        <f>IMDB_Movies!F599</f>
        <v>505295</v>
      </c>
    </row>
    <row r="2741" spans="1:2">
      <c r="A2741">
        <f>IMDB_Movies!C484</f>
        <v>7.6</v>
      </c>
      <c r="B2741" s="7">
        <f>IMDB_Movies!F484</f>
        <v>41597830</v>
      </c>
    </row>
    <row r="2742" spans="1:2">
      <c r="A2742">
        <f>IMDB_Movies!C1127</f>
        <v>7.1</v>
      </c>
      <c r="B2742" s="7">
        <f>IMDB_Movies!F1127</f>
        <v>6301131</v>
      </c>
    </row>
    <row r="2743" spans="1:2">
      <c r="A2743">
        <f>IMDB_Movies!C1036</f>
        <v>7.1</v>
      </c>
      <c r="B2743" s="7">
        <f>IMDB_Movies!F1036</f>
        <v>63411478</v>
      </c>
    </row>
    <row r="2744" spans="1:2">
      <c r="A2744">
        <f>IMDB_Movies!C543</f>
        <v>7.5</v>
      </c>
      <c r="B2744" s="7">
        <f>IMDB_Movies!F543</f>
        <v>119078393</v>
      </c>
    </row>
    <row r="2745" spans="1:2">
      <c r="A2745">
        <f>IMDB_Movies!C822</f>
        <v>7.3</v>
      </c>
      <c r="B2745" s="7">
        <f>IMDB_Movies!F822</f>
        <v>44484065</v>
      </c>
    </row>
    <row r="2746" spans="1:2">
      <c r="A2746">
        <f>IMDB_Movies!C921</f>
        <v>7.2</v>
      </c>
      <c r="B2746" s="7">
        <f>IMDB_Movies!F921</f>
        <v>14100000</v>
      </c>
    </row>
    <row r="2747" spans="1:2">
      <c r="A2747">
        <f>IMDB_Movies!C616</f>
        <v>7.5</v>
      </c>
      <c r="B2747" s="7">
        <f>IMDB_Movies!F616</f>
        <v>3081925</v>
      </c>
    </row>
    <row r="2748" spans="1:2">
      <c r="A2748">
        <f>IMDB_Movies!C641</f>
        <v>7.4</v>
      </c>
      <c r="B2748" s="7">
        <f>IMDB_Movies!F641</f>
        <v>180191634</v>
      </c>
    </row>
    <row r="2749" spans="1:2">
      <c r="A2749">
        <f>IMDB_Movies!C1953</f>
        <v>6.5</v>
      </c>
      <c r="B2749" s="7">
        <f>IMDB_Movies!F1953</f>
        <v>137748063</v>
      </c>
    </row>
    <row r="2750" spans="1:2">
      <c r="A2750">
        <f>IMDB_Movies!C1291</f>
        <v>6.9</v>
      </c>
      <c r="B2750" s="7">
        <f>IMDB_Movies!F1291</f>
        <v>165500000</v>
      </c>
    </row>
    <row r="2751" spans="1:2">
      <c r="A2751">
        <f>IMDB_Movies!C817</f>
        <v>7.3</v>
      </c>
      <c r="B2751" s="7">
        <f>IMDB_Movies!F817</f>
        <v>274385</v>
      </c>
    </row>
    <row r="2752" spans="1:2">
      <c r="A2752">
        <f>IMDB_Movies!C854</f>
        <v>7.3</v>
      </c>
      <c r="B2752" s="7">
        <f>IMDB_Movies!F854</f>
        <v>58229120</v>
      </c>
    </row>
    <row r="2753" spans="1:2">
      <c r="A2753">
        <f>IMDB_Movies!C966</f>
        <v>7.2</v>
      </c>
      <c r="B2753" s="7">
        <f>IMDB_Movies!F966</f>
        <v>611709</v>
      </c>
    </row>
    <row r="2754" spans="1:2">
      <c r="A2754">
        <f>IMDB_Movies!C916</f>
        <v>7.2</v>
      </c>
      <c r="B2754" s="7">
        <f>IMDB_Movies!F916</f>
        <v>25600000</v>
      </c>
    </row>
    <row r="2755" spans="1:2">
      <c r="A2755">
        <f>IMDB_Movies!C710</f>
        <v>7.4</v>
      </c>
      <c r="B2755" s="7">
        <f>IMDB_Movies!F710</f>
        <v>21129348</v>
      </c>
    </row>
    <row r="2756" spans="1:2">
      <c r="A2756">
        <f>IMDB_Movies!C1384</f>
        <v>6.9</v>
      </c>
      <c r="B2756" s="7">
        <f>IMDB_Movies!F1384</f>
        <v>24185781</v>
      </c>
    </row>
    <row r="2757" spans="1:2">
      <c r="A2757">
        <f>IMDB_Movies!C743</f>
        <v>7.3</v>
      </c>
      <c r="B2757" s="7">
        <f>IMDB_Movies!F743</f>
        <v>82624961</v>
      </c>
    </row>
    <row r="2758" spans="1:2">
      <c r="A2758">
        <f>IMDB_Movies!C3185</f>
        <v>5.5</v>
      </c>
      <c r="B2758" s="7">
        <f>IMDB_Movies!F3185</f>
        <v>40048332</v>
      </c>
    </row>
    <row r="2759" spans="1:2">
      <c r="A2759">
        <f>IMDB_Movies!C3677</f>
        <v>3.9</v>
      </c>
      <c r="B2759" s="7">
        <f>IMDB_Movies!F3677</f>
        <v>43818159</v>
      </c>
    </row>
    <row r="2760" spans="1:2">
      <c r="A2760">
        <f>IMDB_Movies!C1900</f>
        <v>6.6</v>
      </c>
      <c r="B2760" s="7">
        <f>IMDB_Movies!F1900</f>
        <v>454255</v>
      </c>
    </row>
    <row r="2761" spans="1:2">
      <c r="A2761">
        <f>IMDB_Movies!C1311</f>
        <v>6.9</v>
      </c>
      <c r="B2761" s="7">
        <f>IMDB_Movies!F1311</f>
        <v>100468793</v>
      </c>
    </row>
    <row r="2762" spans="1:2">
      <c r="A2762">
        <f>IMDB_Movies!C3724</f>
        <v>3.3</v>
      </c>
      <c r="B2762" s="7">
        <f>IMDB_Movies!F3724</f>
        <v>29247405</v>
      </c>
    </row>
    <row r="2763" spans="1:2">
      <c r="A2763">
        <f>IMDB_Movies!C1196</f>
        <v>7</v>
      </c>
      <c r="B2763" s="7">
        <f>IMDB_Movies!F1196</f>
        <v>21133087</v>
      </c>
    </row>
    <row r="2764" spans="1:2">
      <c r="A2764">
        <f>IMDB_Movies!C3407</f>
        <v>5.0999999999999996</v>
      </c>
      <c r="B2764" s="7">
        <f>IMDB_Movies!F3407</f>
        <v>22526144</v>
      </c>
    </row>
    <row r="2765" spans="1:2">
      <c r="A2765">
        <f>IMDB_Movies!C1234</f>
        <v>7</v>
      </c>
      <c r="B2765" s="7">
        <f>IMDB_Movies!F1234</f>
        <v>1980338</v>
      </c>
    </row>
    <row r="2766" spans="1:2">
      <c r="A2766">
        <f>IMDB_Movies!C1666</f>
        <v>6.7</v>
      </c>
      <c r="B2766" s="7">
        <f>IMDB_Movies!F1666</f>
        <v>12212417</v>
      </c>
    </row>
    <row r="2767" spans="1:2">
      <c r="A2767">
        <f>IMDB_Movies!C798</f>
        <v>7.3</v>
      </c>
      <c r="B2767" s="7">
        <f>IMDB_Movies!F798</f>
        <v>28871190</v>
      </c>
    </row>
    <row r="2768" spans="1:2">
      <c r="A2768">
        <f>IMDB_Movies!C1363</f>
        <v>6.9</v>
      </c>
      <c r="B2768" s="7">
        <f>IMDB_Movies!F1363</f>
        <v>2961991</v>
      </c>
    </row>
    <row r="2769" spans="1:2">
      <c r="A2769">
        <f>IMDB_Movies!C855</f>
        <v>7.3</v>
      </c>
      <c r="B2769" s="7">
        <f>IMDB_Movies!F855</f>
        <v>49413</v>
      </c>
    </row>
    <row r="2770" spans="1:2">
      <c r="A2770">
        <f>IMDB_Movies!C2594</f>
        <v>6.1</v>
      </c>
      <c r="B2770" s="7">
        <f>IMDB_Movies!F2594</f>
        <v>10965209</v>
      </c>
    </row>
    <row r="2771" spans="1:2">
      <c r="A2771">
        <f>IMDB_Movies!C537</f>
        <v>7.5</v>
      </c>
      <c r="B2771" s="7">
        <f>IMDB_Movies!F537</f>
        <v>458991599</v>
      </c>
    </row>
    <row r="2772" spans="1:2">
      <c r="A2772">
        <f>IMDB_Movies!C554</f>
        <v>7.5</v>
      </c>
      <c r="B2772" s="7">
        <f>IMDB_Movies!F554</f>
        <v>52929168</v>
      </c>
    </row>
    <row r="2773" spans="1:2">
      <c r="A2773">
        <f>IMDB_Movies!C706</f>
        <v>7.4</v>
      </c>
      <c r="B2773" s="7">
        <f>IMDB_Movies!F706</f>
        <v>7060876</v>
      </c>
    </row>
    <row r="2774" spans="1:2">
      <c r="A2774">
        <f>IMDB_Movies!C3360</f>
        <v>5.2</v>
      </c>
      <c r="B2774" s="7">
        <f>IMDB_Movies!F3360</f>
        <v>30307804</v>
      </c>
    </row>
    <row r="2775" spans="1:2">
      <c r="A2775">
        <f>IMDB_Movies!C3601</f>
        <v>4.4000000000000004</v>
      </c>
      <c r="B2775" s="7">
        <f>IMDB_Movies!F3601</f>
        <v>133103929</v>
      </c>
    </row>
    <row r="2776" spans="1:2">
      <c r="A2776">
        <f>IMDB_Movies!C519</f>
        <v>7.6</v>
      </c>
      <c r="B2776" s="7">
        <f>IMDB_Movies!F519</f>
        <v>15797907</v>
      </c>
    </row>
    <row r="2777" spans="1:2">
      <c r="A2777">
        <f>IMDB_Movies!C3709</f>
        <v>3.6</v>
      </c>
      <c r="B2777" s="7">
        <f>IMDB_Movies!F3709</f>
        <v>35231365</v>
      </c>
    </row>
    <row r="2778" spans="1:2">
      <c r="A2778">
        <f>IMDB_Movies!C725</f>
        <v>7.3</v>
      </c>
      <c r="B2778" s="7">
        <f>IMDB_Movies!F725</f>
        <v>403706375</v>
      </c>
    </row>
    <row r="2779" spans="1:2">
      <c r="A2779">
        <f>IMDB_Movies!C1324</f>
        <v>6.9</v>
      </c>
      <c r="B2779" s="7">
        <f>IMDB_Movies!F1324</f>
        <v>29200000</v>
      </c>
    </row>
    <row r="2780" spans="1:2">
      <c r="A2780">
        <f>IMDB_Movies!C2655</f>
        <v>6</v>
      </c>
      <c r="B2780" s="7">
        <f>IMDB_Movies!F2655</f>
        <v>2859955</v>
      </c>
    </row>
    <row r="2781" spans="1:2">
      <c r="A2781">
        <f>IMDB_Movies!C1770</f>
        <v>6.6</v>
      </c>
      <c r="B2781" s="7">
        <f>IMDB_Movies!F1770</f>
        <v>112703470</v>
      </c>
    </row>
    <row r="2782" spans="1:2">
      <c r="A2782">
        <f>IMDB_Movies!C1326</f>
        <v>6.9</v>
      </c>
      <c r="B2782" s="7">
        <f>IMDB_Movies!F1326</f>
        <v>37567440</v>
      </c>
    </row>
    <row r="2783" spans="1:2">
      <c r="A2783">
        <f>IMDB_Movies!C3258</f>
        <v>5.4</v>
      </c>
      <c r="B2783" s="7">
        <f>IMDB_Movies!F3258</f>
        <v>49392095</v>
      </c>
    </row>
    <row r="2784" spans="1:2">
      <c r="A2784">
        <f>IMDB_Movies!C402</f>
        <v>7.7</v>
      </c>
      <c r="B2784" s="7">
        <f>IMDB_Movies!F402</f>
        <v>274661</v>
      </c>
    </row>
    <row r="2785" spans="1:2">
      <c r="A2785">
        <f>IMDB_Movies!C1420</f>
        <v>6.8</v>
      </c>
      <c r="B2785" s="7">
        <f>IMDB_Movies!F1420</f>
        <v>323505540</v>
      </c>
    </row>
    <row r="2786" spans="1:2">
      <c r="A2786">
        <f>IMDB_Movies!C2638</f>
        <v>6</v>
      </c>
      <c r="B2786" s="7">
        <f>IMDB_Movies!F2638</f>
        <v>35794166</v>
      </c>
    </row>
    <row r="2787" spans="1:2">
      <c r="A2787">
        <f>IMDB_Movies!C846</f>
        <v>7.3</v>
      </c>
      <c r="B2787" s="7">
        <f>IMDB_Movies!F846</f>
        <v>10991381</v>
      </c>
    </row>
    <row r="2788" spans="1:2">
      <c r="A2788">
        <f>IMDB_Movies!C756</f>
        <v>7.3</v>
      </c>
      <c r="B2788" s="7">
        <f>IMDB_Movies!F756</f>
        <v>46377022</v>
      </c>
    </row>
    <row r="2789" spans="1:2">
      <c r="A2789">
        <f>IMDB_Movies!C601</f>
        <v>7.5</v>
      </c>
      <c r="B2789" s="7">
        <f>IMDB_Movies!F601</f>
        <v>15561627</v>
      </c>
    </row>
    <row r="2790" spans="1:2">
      <c r="A2790">
        <f>IMDB_Movies!C732</f>
        <v>7.3</v>
      </c>
      <c r="B2790" s="7">
        <f>IMDB_Movies!F732</f>
        <v>128505958</v>
      </c>
    </row>
    <row r="2791" spans="1:2">
      <c r="A2791">
        <f>IMDB_Movies!C494</f>
        <v>7.6</v>
      </c>
      <c r="B2791" s="7">
        <f>IMDB_Movies!F494</f>
        <v>11533945</v>
      </c>
    </row>
    <row r="2792" spans="1:2">
      <c r="A2792">
        <f>IMDB_Movies!C3706</f>
        <v>3.6</v>
      </c>
      <c r="B2792" s="7">
        <f>IMDB_Movies!F3706</f>
        <v>598645</v>
      </c>
    </row>
    <row r="2793" spans="1:2">
      <c r="A2793">
        <f>IMDB_Movies!C3244</f>
        <v>5.4</v>
      </c>
      <c r="B2793" s="7">
        <f>IMDB_Movies!F3244</f>
        <v>25200412</v>
      </c>
    </row>
    <row r="2794" spans="1:2">
      <c r="A2794">
        <f>IMDB_Movies!C424</f>
        <v>7.7</v>
      </c>
      <c r="B2794" s="7">
        <f>IMDB_Movies!F424</f>
        <v>23947</v>
      </c>
    </row>
    <row r="2795" spans="1:2">
      <c r="A2795">
        <f>IMDB_Movies!C468</f>
        <v>7.6</v>
      </c>
      <c r="B2795" s="7">
        <f>IMDB_Movies!F468</f>
        <v>72306065</v>
      </c>
    </row>
    <row r="2796" spans="1:2">
      <c r="A2796">
        <f>IMDB_Movies!C466</f>
        <v>7.6</v>
      </c>
      <c r="B2796" s="7">
        <f>IMDB_Movies!F466</f>
        <v>100003492</v>
      </c>
    </row>
    <row r="2797" spans="1:2">
      <c r="A2797">
        <f>IMDB_Movies!C1468</f>
        <v>6.8</v>
      </c>
      <c r="B2797" s="7">
        <f>IMDB_Movies!F1468</f>
        <v>16101109</v>
      </c>
    </row>
    <row r="2798" spans="1:2">
      <c r="A2798">
        <f>IMDB_Movies!C936</f>
        <v>7.2</v>
      </c>
      <c r="B2798" s="7">
        <f>IMDB_Movies!F936</f>
        <v>5776314</v>
      </c>
    </row>
    <row r="2799" spans="1:2">
      <c r="A2799">
        <f>IMDB_Movies!C742</f>
        <v>7.3</v>
      </c>
      <c r="B2799" s="7">
        <f>IMDB_Movies!F742</f>
        <v>93749203</v>
      </c>
    </row>
    <row r="2800" spans="1:2">
      <c r="A2800">
        <f>IMDB_Movies!C3412</f>
        <v>5.0999999999999996</v>
      </c>
      <c r="B2800" s="7">
        <f>IMDB_Movies!F3412</f>
        <v>16647384</v>
      </c>
    </row>
    <row r="2801" spans="1:2">
      <c r="A2801">
        <f>IMDB_Movies!C452</f>
        <v>7.6</v>
      </c>
      <c r="B2801" s="7">
        <f>IMDB_Movies!F452</f>
        <v>96471845</v>
      </c>
    </row>
    <row r="2802" spans="1:2">
      <c r="A2802">
        <f>IMDB_Movies!C2172</f>
        <v>6.4</v>
      </c>
      <c r="B2802" s="7">
        <f>IMDB_Movies!F2172</f>
        <v>18636537</v>
      </c>
    </row>
    <row r="2803" spans="1:2">
      <c r="A2803">
        <f>IMDB_Movies!C842</f>
        <v>7.3</v>
      </c>
      <c r="B2803" s="7">
        <f>IMDB_Movies!F842</f>
        <v>18324242</v>
      </c>
    </row>
    <row r="2804" spans="1:2">
      <c r="A2804">
        <f>IMDB_Movies!C704</f>
        <v>7.4</v>
      </c>
      <c r="B2804" s="7">
        <f>IMDB_Movies!F704</f>
        <v>6201757</v>
      </c>
    </row>
    <row r="2805" spans="1:2">
      <c r="A2805">
        <f>IMDB_Movies!C839</f>
        <v>7.3</v>
      </c>
      <c r="B2805" s="7">
        <f>IMDB_Movies!F839</f>
        <v>927107</v>
      </c>
    </row>
    <row r="2806" spans="1:2">
      <c r="A2806">
        <f>IMDB_Movies!C3682</f>
        <v>3.9</v>
      </c>
      <c r="B2806" s="7">
        <f>IMDB_Movies!F3682</f>
        <v>5561</v>
      </c>
    </row>
    <row r="2807" spans="1:2">
      <c r="A2807">
        <f>IMDB_Movies!C516</f>
        <v>7.6</v>
      </c>
      <c r="B2807" s="7">
        <f>IMDB_Movies!F516</f>
        <v>395592</v>
      </c>
    </row>
    <row r="2808" spans="1:2">
      <c r="A2808">
        <f>IMDB_Movies!C589</f>
        <v>7.5</v>
      </c>
      <c r="B2808" s="7">
        <f>IMDB_Movies!F589</f>
        <v>2938208</v>
      </c>
    </row>
    <row r="2809" spans="1:2">
      <c r="A2809">
        <f>IMDB_Movies!C729</f>
        <v>7.3</v>
      </c>
      <c r="B2809" s="7">
        <f>IMDB_Movies!F729</f>
        <v>250147615</v>
      </c>
    </row>
    <row r="2810" spans="1:2">
      <c r="A2810">
        <f>IMDB_Movies!C994</f>
        <v>7.2</v>
      </c>
      <c r="B2810" s="7">
        <f>IMDB_Movies!F994</f>
        <v>669276</v>
      </c>
    </row>
    <row r="2811" spans="1:2">
      <c r="A2811">
        <f>IMDB_Movies!C574</f>
        <v>7.5</v>
      </c>
      <c r="B2811" s="7">
        <f>IMDB_Movies!F574</f>
        <v>16097842</v>
      </c>
    </row>
    <row r="2812" spans="1:2">
      <c r="A2812">
        <f>IMDB_Movies!C412</f>
        <v>7.7</v>
      </c>
      <c r="B2812" s="7">
        <f>IMDB_Movies!F412</f>
        <v>146402</v>
      </c>
    </row>
    <row r="2813" spans="1:2">
      <c r="A2813">
        <f>IMDB_Movies!C694</f>
        <v>7.4</v>
      </c>
      <c r="B2813" s="7">
        <f>IMDB_Movies!F694</f>
        <v>104077</v>
      </c>
    </row>
    <row r="2814" spans="1:2">
      <c r="A2814">
        <f>IMDB_Movies!C399</f>
        <v>7.7</v>
      </c>
      <c r="B2814" s="7">
        <f>IMDB_Movies!F399</f>
        <v>9473382</v>
      </c>
    </row>
    <row r="2815" spans="1:2">
      <c r="A2815">
        <f>IMDB_Movies!C3702</f>
        <v>3.6</v>
      </c>
      <c r="B2815" s="7">
        <f>IMDB_Movies!F3702</f>
        <v>10149779</v>
      </c>
    </row>
    <row r="2816" spans="1:2">
      <c r="A2816">
        <f>IMDB_Movies!C1173</f>
        <v>7</v>
      </c>
      <c r="B2816" s="7">
        <f>IMDB_Movies!F1173</f>
        <v>53868030</v>
      </c>
    </row>
    <row r="2817" spans="1:2">
      <c r="A2817">
        <f>IMDB_Movies!C472</f>
        <v>7.6</v>
      </c>
      <c r="B2817" s="7">
        <f>IMDB_Movies!F472</f>
        <v>39025000</v>
      </c>
    </row>
    <row r="2818" spans="1:2">
      <c r="A2818">
        <f>IMDB_Movies!C832</f>
        <v>7.3</v>
      </c>
      <c r="B2818" s="7">
        <f>IMDB_Movies!F832</f>
        <v>89296573</v>
      </c>
    </row>
    <row r="2819" spans="1:2">
      <c r="A2819">
        <f>IMDB_Movies!C3342</f>
        <v>5.2</v>
      </c>
      <c r="B2819" s="7">
        <f>IMDB_Movies!F3342</f>
        <v>27736779</v>
      </c>
    </row>
    <row r="2820" spans="1:2">
      <c r="A2820">
        <f>IMDB_Movies!C3635</f>
        <v>4.3</v>
      </c>
      <c r="B2820" s="7">
        <f>IMDB_Movies!F3635</f>
        <v>301305</v>
      </c>
    </row>
    <row r="2821" spans="1:2">
      <c r="A2821">
        <f>IMDB_Movies!C3208</f>
        <v>5.4</v>
      </c>
      <c r="B2821" s="7">
        <f>IMDB_Movies!F3208</f>
        <v>31397498</v>
      </c>
    </row>
    <row r="2822" spans="1:2">
      <c r="A2822">
        <f>IMDB_Movies!C546</f>
        <v>7.5</v>
      </c>
      <c r="B2822" s="7">
        <f>IMDB_Movies!F546</f>
        <v>186830669</v>
      </c>
    </row>
    <row r="2823" spans="1:2">
      <c r="A2823">
        <f>IMDB_Movies!C530</f>
        <v>7.6</v>
      </c>
      <c r="B2823" s="7">
        <f>IMDB_Movies!F530</f>
        <v>24127895</v>
      </c>
    </row>
    <row r="2824" spans="1:2">
      <c r="A2824">
        <f>IMDB_Movies!C1721</f>
        <v>6.7</v>
      </c>
      <c r="B2824" s="7">
        <f>IMDB_Movies!F1721</f>
        <v>20389967</v>
      </c>
    </row>
    <row r="2825" spans="1:2">
      <c r="A2825">
        <f>IMDB_Movies!C3687</f>
        <v>3.8</v>
      </c>
      <c r="B2825" s="7">
        <f>IMDB_Movies!F3687</f>
        <v>33423521</v>
      </c>
    </row>
    <row r="2826" spans="1:2">
      <c r="A2826">
        <f>IMDB_Movies!C718</f>
        <v>7.4</v>
      </c>
      <c r="B2826" s="7">
        <f>IMDB_Movies!F718</f>
        <v>19389454</v>
      </c>
    </row>
    <row r="2827" spans="1:2">
      <c r="A2827">
        <f>IMDB_Movies!C2499</f>
        <v>6.1</v>
      </c>
      <c r="B2827" s="7">
        <f>IMDB_Movies!F2499</f>
        <v>80276912</v>
      </c>
    </row>
    <row r="2828" spans="1:2">
      <c r="A2828">
        <f>IMDB_Movies!C404</f>
        <v>7.7</v>
      </c>
      <c r="B2828" s="7">
        <f>IMDB_Movies!F404</f>
        <v>6173485</v>
      </c>
    </row>
    <row r="2829" spans="1:2">
      <c r="A2829">
        <f>IMDB_Movies!C3739</f>
        <v>2.9</v>
      </c>
      <c r="B2829" s="7">
        <f>IMDB_Movies!F3739</f>
        <v>1550000</v>
      </c>
    </row>
    <row r="2830" spans="1:2">
      <c r="A2830">
        <f>IMDB_Movies!C3742</f>
        <v>2.8</v>
      </c>
      <c r="B2830" s="7">
        <f>IMDB_Movies!F3742</f>
        <v>1686429</v>
      </c>
    </row>
    <row r="2831" spans="1:2">
      <c r="A2831">
        <f>IMDB_Movies!C625</f>
        <v>7.5</v>
      </c>
      <c r="B2831" s="7">
        <f>IMDB_Movies!F625</f>
        <v>27098580</v>
      </c>
    </row>
    <row r="2832" spans="1:2">
      <c r="A2832">
        <f>IMDB_Movies!C469</f>
        <v>7.6</v>
      </c>
      <c r="B2832" s="7">
        <f>IMDB_Movies!F469</f>
        <v>52353636</v>
      </c>
    </row>
    <row r="2833" spans="1:2">
      <c r="A2833">
        <f>IMDB_Movies!C3490</f>
        <v>4.9000000000000004</v>
      </c>
      <c r="B2833" s="7">
        <f>IMDB_Movies!F3490</f>
        <v>5516708</v>
      </c>
    </row>
    <row r="2834" spans="1:2">
      <c r="A2834">
        <f>IMDB_Movies!C463</f>
        <v>7.6</v>
      </c>
      <c r="B2834" s="7">
        <f>IMDB_Movies!F463</f>
        <v>45063889</v>
      </c>
    </row>
    <row r="2835" spans="1:2">
      <c r="A2835">
        <f>IMDB_Movies!C522</f>
        <v>7.6</v>
      </c>
      <c r="B2835" s="7">
        <f>IMDB_Movies!F522</f>
        <v>449558</v>
      </c>
    </row>
    <row r="2836" spans="1:2">
      <c r="A2836">
        <f>IMDB_Movies!C1051</f>
        <v>7.1</v>
      </c>
      <c r="B2836" s="7">
        <f>IMDB_Movies!F1051</f>
        <v>58297830</v>
      </c>
    </row>
    <row r="2837" spans="1:2">
      <c r="A2837">
        <f>IMDB_Movies!C568</f>
        <v>7.5</v>
      </c>
      <c r="B2837" s="7">
        <f>IMDB_Movies!F568</f>
        <v>31501218</v>
      </c>
    </row>
    <row r="2838" spans="1:2">
      <c r="A2838">
        <f>IMDB_Movies!C3409</f>
        <v>5.0999999999999996</v>
      </c>
      <c r="B2838" s="7">
        <f>IMDB_Movies!F3409</f>
        <v>2807854</v>
      </c>
    </row>
    <row r="2839" spans="1:2">
      <c r="A2839">
        <f>IMDB_Movies!C644</f>
        <v>7.4</v>
      </c>
      <c r="B2839" s="7">
        <f>IMDB_Movies!F644</f>
        <v>61400000</v>
      </c>
    </row>
    <row r="2840" spans="1:2">
      <c r="A2840">
        <f>IMDB_Movies!C547</f>
        <v>7.5</v>
      </c>
      <c r="B2840" s="7">
        <f>IMDB_Movies!F547</f>
        <v>71502303</v>
      </c>
    </row>
    <row r="2841" spans="1:2">
      <c r="A2841">
        <f>IMDB_Movies!C3006</f>
        <v>5.7</v>
      </c>
      <c r="B2841" s="7">
        <f>IMDB_Movies!F3006</f>
        <v>66862068</v>
      </c>
    </row>
    <row r="2842" spans="1:2">
      <c r="A2842">
        <f>IMDB_Movies!C1189</f>
        <v>7</v>
      </c>
      <c r="B2842" s="7">
        <f>IMDB_Movies!F1189</f>
        <v>27829874</v>
      </c>
    </row>
    <row r="2843" spans="1:2">
      <c r="A2843">
        <f>IMDB_Movies!C3572</f>
        <v>4.5999999999999996</v>
      </c>
      <c r="B2843" s="7">
        <f>IMDB_Movies!F3572</f>
        <v>4693919</v>
      </c>
    </row>
    <row r="2844" spans="1:2">
      <c r="A2844">
        <f>IMDB_Movies!C491</f>
        <v>7.6</v>
      </c>
      <c r="B2844" s="7">
        <f>IMDB_Movies!F491</f>
        <v>41407470</v>
      </c>
    </row>
    <row r="2845" spans="1:2">
      <c r="A2845">
        <f>IMDB_Movies!C698</f>
        <v>7.4</v>
      </c>
      <c r="B2845" s="7">
        <f>IMDB_Movies!F698</f>
        <v>2338695</v>
      </c>
    </row>
    <row r="2846" spans="1:2">
      <c r="A2846">
        <f>IMDB_Movies!C2400</f>
        <v>6.2</v>
      </c>
      <c r="B2846" s="7">
        <f>IMDB_Movies!F2400</f>
        <v>6601079</v>
      </c>
    </row>
    <row r="2847" spans="1:2">
      <c r="A2847">
        <f>IMDB_Movies!C789</f>
        <v>7.3</v>
      </c>
      <c r="B2847" s="7">
        <f>IMDB_Movies!F789</f>
        <v>13008928</v>
      </c>
    </row>
    <row r="2848" spans="1:2">
      <c r="A2848">
        <f>IMDB_Movies!C1358</f>
        <v>6.9</v>
      </c>
      <c r="B2848" s="7">
        <f>IMDB_Movies!F1358</f>
        <v>136007</v>
      </c>
    </row>
    <row r="2849" spans="1:2">
      <c r="A2849">
        <f>IMDB_Movies!C2895</f>
        <v>5.8</v>
      </c>
      <c r="B2849" s="7">
        <f>IMDB_Movies!F2895</f>
        <v>18934858</v>
      </c>
    </row>
    <row r="2850" spans="1:2">
      <c r="A2850">
        <f>IMDB_Movies!C895</f>
        <v>7.2</v>
      </c>
      <c r="B2850" s="7">
        <f>IMDB_Movies!F895</f>
        <v>75274748</v>
      </c>
    </row>
    <row r="2851" spans="1:2">
      <c r="A2851">
        <f>IMDB_Movies!C691</f>
        <v>7.4</v>
      </c>
      <c r="B2851" s="7">
        <f>IMDB_Movies!F691</f>
        <v>32645</v>
      </c>
    </row>
    <row r="2852" spans="1:2">
      <c r="A2852">
        <f>IMDB_Movies!C1113</f>
        <v>7.1</v>
      </c>
      <c r="B2852" s="7">
        <f>IMDB_Movies!F1113</f>
        <v>1172769</v>
      </c>
    </row>
    <row r="2853" spans="1:2">
      <c r="A2853">
        <f>IMDB_Movies!C621</f>
        <v>7.5</v>
      </c>
      <c r="B2853" s="7">
        <f>IMDB_Movies!F621</f>
        <v>31494270</v>
      </c>
    </row>
    <row r="2854" spans="1:2">
      <c r="A2854">
        <f>IMDB_Movies!C689</f>
        <v>7.4</v>
      </c>
      <c r="B2854" s="7">
        <f>IMDB_Movies!F689</f>
        <v>1900725</v>
      </c>
    </row>
    <row r="2855" spans="1:2">
      <c r="A2855">
        <f>IMDB_Movies!C687</f>
        <v>7.4</v>
      </c>
      <c r="B2855" s="7">
        <f>IMDB_Movies!F687</f>
        <v>6670712</v>
      </c>
    </row>
    <row r="2856" spans="1:2">
      <c r="A2856">
        <f>IMDB_Movies!C2704</f>
        <v>6</v>
      </c>
      <c r="B2856" s="7">
        <f>IMDB_Movies!F2704</f>
        <v>36976367</v>
      </c>
    </row>
    <row r="2857" spans="1:2">
      <c r="A2857">
        <f>IMDB_Movies!C1307</f>
        <v>6.9</v>
      </c>
      <c r="B2857" s="7">
        <f>IMDB_Movies!F1307</f>
        <v>67266300</v>
      </c>
    </row>
    <row r="2858" spans="1:2">
      <c r="A2858">
        <f>IMDB_Movies!C1547</f>
        <v>6.8</v>
      </c>
      <c r="B2858" s="7">
        <f>IMDB_Movies!F1547</f>
        <v>11405825</v>
      </c>
    </row>
    <row r="2859" spans="1:2">
      <c r="A2859">
        <f>IMDB_Movies!C1008</f>
        <v>7.1</v>
      </c>
      <c r="B2859" s="7">
        <f>IMDB_Movies!F1008</f>
        <v>109243478</v>
      </c>
    </row>
    <row r="2860" spans="1:2">
      <c r="A2860">
        <f>IMDB_Movies!C759</f>
        <v>7.3</v>
      </c>
      <c r="B2860" s="7">
        <f>IMDB_Movies!F759</f>
        <v>41400000</v>
      </c>
    </row>
    <row r="2861" spans="1:2">
      <c r="A2861">
        <f>IMDB_Movies!C3086</f>
        <v>5.6</v>
      </c>
      <c r="B2861" s="7">
        <f>IMDB_Movies!F3086</f>
        <v>19316646</v>
      </c>
    </row>
    <row r="2862" spans="1:2">
      <c r="A2862">
        <f>IMDB_Movies!C3141</f>
        <v>5.5</v>
      </c>
      <c r="B2862" s="7">
        <f>IMDB_Movies!F3141</f>
        <v>30102717</v>
      </c>
    </row>
    <row r="2863" spans="1:2">
      <c r="A2863">
        <f>IMDB_Movies!C654</f>
        <v>7.4</v>
      </c>
      <c r="B2863" s="7">
        <f>IMDB_Movies!F654</f>
        <v>73343413</v>
      </c>
    </row>
    <row r="2864" spans="1:2">
      <c r="A2864">
        <f>IMDB_Movies!C881</f>
        <v>7.2</v>
      </c>
      <c r="B2864" s="7">
        <f>IMDB_Movies!F881</f>
        <v>84136909</v>
      </c>
    </row>
    <row r="2865" spans="1:2">
      <c r="A2865">
        <f>IMDB_Movies!C1794</f>
        <v>6.6</v>
      </c>
      <c r="B2865" s="7">
        <f>IMDB_Movies!F1794</f>
        <v>25571351</v>
      </c>
    </row>
    <row r="2866" spans="1:2">
      <c r="A2866">
        <f>IMDB_Movies!C3605</f>
        <v>4.4000000000000004</v>
      </c>
      <c r="B2866" s="7">
        <f>IMDB_Movies!F3605</f>
        <v>21371425</v>
      </c>
    </row>
    <row r="2867" spans="1:2">
      <c r="A2867">
        <f>IMDB_Movies!C678</f>
        <v>7.4</v>
      </c>
      <c r="B2867" s="7">
        <f>IMDB_Movies!F678</f>
        <v>25842000</v>
      </c>
    </row>
    <row r="2868" spans="1:2">
      <c r="A2868">
        <f>IMDB_Movies!C1027</f>
        <v>7.1</v>
      </c>
      <c r="B2868" s="7">
        <f>IMDB_Movies!F1027</f>
        <v>81517441</v>
      </c>
    </row>
    <row r="2869" spans="1:2">
      <c r="A2869">
        <f>IMDB_Movies!C650</f>
        <v>7.4</v>
      </c>
      <c r="B2869" s="7">
        <f>IMDB_Movies!F650</f>
        <v>41227069</v>
      </c>
    </row>
    <row r="2870" spans="1:2">
      <c r="A2870">
        <f>IMDB_Movies!C3464</f>
        <v>4.9000000000000004</v>
      </c>
      <c r="B2870" s="7">
        <f>IMDB_Movies!F3464</f>
        <v>153288182</v>
      </c>
    </row>
    <row r="2871" spans="1:2">
      <c r="A2871">
        <f>IMDB_Movies!C538</f>
        <v>7.5</v>
      </c>
      <c r="B2871" s="7">
        <f>IMDB_Movies!F538</f>
        <v>317557891</v>
      </c>
    </row>
    <row r="2872" spans="1:2">
      <c r="A2872">
        <f>IMDB_Movies!C3315</f>
        <v>5.3</v>
      </c>
      <c r="B2872" s="7">
        <f>IMDB_Movies!F3315</f>
        <v>12372410</v>
      </c>
    </row>
    <row r="2873" spans="1:2">
      <c r="A2873">
        <f>IMDB_Movies!C763</f>
        <v>7.3</v>
      </c>
      <c r="B2873" s="7">
        <f>IMDB_Movies!F763</f>
        <v>112225777</v>
      </c>
    </row>
    <row r="2874" spans="1:2">
      <c r="A2874">
        <f>IMDB_Movies!C3460</f>
        <v>5</v>
      </c>
      <c r="B2874" s="7">
        <f>IMDB_Movies!F3460</f>
        <v>19294901</v>
      </c>
    </row>
    <row r="2875" spans="1:2">
      <c r="A2875">
        <f>IMDB_Movies!C1134</f>
        <v>7.1</v>
      </c>
      <c r="B2875" s="7">
        <f>IMDB_Movies!F1134</f>
        <v>13560960</v>
      </c>
    </row>
    <row r="2876" spans="1:2">
      <c r="A2876">
        <f>IMDB_Movies!C634</f>
        <v>7.4</v>
      </c>
      <c r="B2876" s="7">
        <f>IMDB_Movies!F634</f>
        <v>76600000</v>
      </c>
    </row>
    <row r="2877" spans="1:2">
      <c r="A2877">
        <f>IMDB_Movies!C753</f>
        <v>7.3</v>
      </c>
      <c r="B2877" s="7">
        <f>IMDB_Movies!F753</f>
        <v>144812796</v>
      </c>
    </row>
    <row r="2878" spans="1:2">
      <c r="A2878">
        <f>IMDB_Movies!C1708</f>
        <v>6.7</v>
      </c>
      <c r="B2878" s="7">
        <f>IMDB_Movies!F1708</f>
        <v>13303319</v>
      </c>
    </row>
    <row r="2879" spans="1:2">
      <c r="A2879">
        <f>IMDB_Movies!C1290</f>
        <v>6.9</v>
      </c>
      <c r="B2879" s="7">
        <f>IMDB_Movies!F1290</f>
        <v>193136719</v>
      </c>
    </row>
    <row r="2880" spans="1:2">
      <c r="A2880">
        <f>IMDB_Movies!C417</f>
        <v>7.7</v>
      </c>
      <c r="B2880" s="7">
        <f>IMDB_Movies!F417</f>
        <v>3753806</v>
      </c>
    </row>
    <row r="2881" spans="1:2">
      <c r="A2881">
        <f>IMDB_Movies!C2586</f>
        <v>6.1</v>
      </c>
      <c r="B2881" s="7">
        <f>IMDB_Movies!F2586</f>
        <v>12189514</v>
      </c>
    </row>
    <row r="2882" spans="1:2">
      <c r="A2882">
        <f>IMDB_Movies!C471</f>
        <v>7.6</v>
      </c>
      <c r="B2882" s="7">
        <f>IMDB_Movies!F471</f>
        <v>31968347</v>
      </c>
    </row>
    <row r="2883" spans="1:2">
      <c r="A2883">
        <f>IMDB_Movies!C3234</f>
        <v>5.4</v>
      </c>
      <c r="B2883" s="7">
        <f>IMDB_Movies!F3234</f>
        <v>872643</v>
      </c>
    </row>
    <row r="2884" spans="1:2">
      <c r="A2884">
        <f>IMDB_Movies!C3656</f>
        <v>4.0999999999999996</v>
      </c>
      <c r="B2884" s="7">
        <f>IMDB_Movies!F3656</f>
        <v>28873374</v>
      </c>
    </row>
    <row r="2885" spans="1:2">
      <c r="A2885">
        <f>IMDB_Movies!C1270</f>
        <v>7</v>
      </c>
      <c r="B2885" s="7">
        <f>IMDB_Movies!F1270</f>
        <v>8535575</v>
      </c>
    </row>
    <row r="2886" spans="1:2">
      <c r="A2886">
        <f>IMDB_Movies!C459</f>
        <v>7.6</v>
      </c>
      <c r="B2886" s="7">
        <f>IMDB_Movies!F459</f>
        <v>88504640</v>
      </c>
    </row>
    <row r="2887" spans="1:2">
      <c r="A2887">
        <f>IMDB_Movies!C2862</f>
        <v>5.8</v>
      </c>
      <c r="B2887" s="7">
        <f>IMDB_Movies!F2862</f>
        <v>64238770</v>
      </c>
    </row>
    <row r="2888" spans="1:2">
      <c r="A2888">
        <f>IMDB_Movies!C773</f>
        <v>7.3</v>
      </c>
      <c r="B2888" s="7">
        <f>IMDB_Movies!F773</f>
        <v>51475962</v>
      </c>
    </row>
    <row r="2889" spans="1:2">
      <c r="A2889">
        <f>IMDB_Movies!C1024</f>
        <v>7.1</v>
      </c>
      <c r="B2889" s="7">
        <f>IMDB_Movies!F1024</f>
        <v>46563158</v>
      </c>
    </row>
    <row r="2890" spans="1:2">
      <c r="A2890">
        <f>IMDB_Movies!C607</f>
        <v>7.5</v>
      </c>
      <c r="B2890" s="7">
        <f>IMDB_Movies!F607</f>
        <v>102608827</v>
      </c>
    </row>
    <row r="2891" spans="1:2">
      <c r="A2891">
        <f>IMDB_Movies!C1419</f>
        <v>6.9</v>
      </c>
      <c r="B2891" s="7">
        <f>IMDB_Movies!F1419</f>
        <v>410388</v>
      </c>
    </row>
    <row r="2892" spans="1:2">
      <c r="A2892">
        <f>IMDB_Movies!C723</f>
        <v>7.3</v>
      </c>
      <c r="B2892" s="7">
        <f>IMDB_Movies!F723</f>
        <v>407999255</v>
      </c>
    </row>
    <row r="2893" spans="1:2">
      <c r="A2893">
        <f>IMDB_Movies!C2823</f>
        <v>5.9</v>
      </c>
      <c r="B2893" s="7">
        <f>IMDB_Movies!F2823</f>
        <v>14942422</v>
      </c>
    </row>
    <row r="2894" spans="1:2">
      <c r="A2894">
        <f>IMDB_Movies!C394</f>
        <v>7.7</v>
      </c>
      <c r="B2894" s="7">
        <f>IMDB_Movies!F394</f>
        <v>7993039</v>
      </c>
    </row>
    <row r="2895" spans="1:2">
      <c r="A2895">
        <f>IMDB_Movies!C408</f>
        <v>7.7</v>
      </c>
      <c r="B2895" s="7">
        <f>IMDB_Movies!F408</f>
        <v>7927</v>
      </c>
    </row>
    <row r="2896" spans="1:2">
      <c r="A2896">
        <f>IMDB_Movies!C1235</f>
        <v>7</v>
      </c>
      <c r="B2896" s="7">
        <f>IMDB_Movies!F1235</f>
        <v>562059</v>
      </c>
    </row>
    <row r="2897" spans="1:2">
      <c r="A2897">
        <f>IMDB_Movies!C922</f>
        <v>7.2</v>
      </c>
      <c r="B2897" s="7">
        <f>IMDB_Movies!F922</f>
        <v>11694528</v>
      </c>
    </row>
    <row r="2898" spans="1:2">
      <c r="A2898">
        <f>IMDB_Movies!C435</f>
        <v>7.6</v>
      </c>
      <c r="B2898" s="7">
        <f>IMDB_Movies!F435</f>
        <v>424645577</v>
      </c>
    </row>
    <row r="2899" spans="1:2">
      <c r="A2899">
        <f>IMDB_Movies!C422</f>
        <v>7.7</v>
      </c>
      <c r="B2899" s="7">
        <f>IMDB_Movies!F422</f>
        <v>14337579</v>
      </c>
    </row>
    <row r="2900" spans="1:2">
      <c r="A2900">
        <f>IMDB_Movies!C3731</f>
        <v>3.2</v>
      </c>
      <c r="B2900" s="7">
        <f>IMDB_Movies!F3731</f>
        <v>7888703</v>
      </c>
    </row>
    <row r="2901" spans="1:2">
      <c r="A2901">
        <f>IMDB_Movies!C640</f>
        <v>7.4</v>
      </c>
      <c r="B2901" s="7">
        <f>IMDB_Movies!F640</f>
        <v>78651430</v>
      </c>
    </row>
    <row r="2902" spans="1:2">
      <c r="A2902">
        <f>IMDB_Movies!C821</f>
        <v>7.3</v>
      </c>
      <c r="B2902" s="7">
        <f>IMDB_Movies!F821</f>
        <v>124720</v>
      </c>
    </row>
    <row r="2903" spans="1:2">
      <c r="A2903">
        <f>IMDB_Movies!C1327</f>
        <v>6.9</v>
      </c>
      <c r="B2903" s="7">
        <f>IMDB_Movies!F1327</f>
        <v>52277485</v>
      </c>
    </row>
    <row r="2904" spans="1:2">
      <c r="A2904">
        <f>IMDB_Movies!C819</f>
        <v>7.3</v>
      </c>
      <c r="B2904" s="7">
        <f>IMDB_Movies!F819</f>
        <v>5484375</v>
      </c>
    </row>
    <row r="2905" spans="1:2">
      <c r="A2905">
        <f>IMDB_Movies!C1940</f>
        <v>6.5</v>
      </c>
      <c r="B2905" s="7">
        <f>IMDB_Movies!F1940</f>
        <v>74540762</v>
      </c>
    </row>
    <row r="2906" spans="1:2">
      <c r="A2906">
        <f>IMDB_Movies!C614</f>
        <v>7.5</v>
      </c>
      <c r="B2906" s="7">
        <f>IMDB_Movies!F614</f>
        <v>48856</v>
      </c>
    </row>
    <row r="2907" spans="1:2">
      <c r="A2907">
        <f>IMDB_Movies!C1521</f>
        <v>6.8</v>
      </c>
      <c r="B2907" s="7">
        <f>IMDB_Movies!F1521</f>
        <v>59035104</v>
      </c>
    </row>
    <row r="2908" spans="1:2">
      <c r="A2908">
        <f>IMDB_Movies!C556</f>
        <v>7.5</v>
      </c>
      <c r="B2908" s="7">
        <f>IMDB_Movies!F556</f>
        <v>64371181</v>
      </c>
    </row>
    <row r="2909" spans="1:2">
      <c r="A2909">
        <f>IMDB_Movies!C942</f>
        <v>7.2</v>
      </c>
      <c r="B2909" s="7">
        <f>IMDB_Movies!F942</f>
        <v>1141829</v>
      </c>
    </row>
    <row r="2910" spans="1:2">
      <c r="A2910">
        <f>IMDB_Movies!C475</f>
        <v>7.6</v>
      </c>
      <c r="B2910" s="7">
        <f>IMDB_Movies!F475</f>
        <v>75605492</v>
      </c>
    </row>
    <row r="2911" spans="1:2">
      <c r="A2911">
        <f>IMDB_Movies!C812</f>
        <v>7.3</v>
      </c>
      <c r="B2911" s="7">
        <f>IMDB_Movies!F812</f>
        <v>110720</v>
      </c>
    </row>
    <row r="2912" spans="1:2">
      <c r="A2912">
        <f>IMDB_Movies!C1054</f>
        <v>7.1</v>
      </c>
      <c r="B2912" s="7">
        <f>IMDB_Movies!F1054</f>
        <v>45856732</v>
      </c>
    </row>
    <row r="2913" spans="1:2">
      <c r="A2913">
        <f>IMDB_Movies!C464</f>
        <v>7.6</v>
      </c>
      <c r="B2913" s="7">
        <f>IMDB_Movies!F464</f>
        <v>46300000</v>
      </c>
    </row>
    <row r="2914" spans="1:2">
      <c r="A2914">
        <f>IMDB_Movies!C1176</f>
        <v>7</v>
      </c>
      <c r="B2914" s="7">
        <f>IMDB_Movies!F1176</f>
        <v>262030663</v>
      </c>
    </row>
    <row r="2915" spans="1:2">
      <c r="A2915">
        <f>IMDB_Movies!C567</f>
        <v>7.5</v>
      </c>
      <c r="B2915" s="7">
        <f>IMDB_Movies!F567</f>
        <v>27900000</v>
      </c>
    </row>
    <row r="2916" spans="1:2">
      <c r="A2916">
        <f>IMDB_Movies!C805</f>
        <v>7.3</v>
      </c>
      <c r="B2916" s="7">
        <f>IMDB_Movies!F805</f>
        <v>489220</v>
      </c>
    </row>
    <row r="2917" spans="1:2">
      <c r="A2917">
        <f>IMDB_Movies!C433</f>
        <v>7.7</v>
      </c>
      <c r="B2917" s="7">
        <f>IMDB_Movies!F433</f>
        <v>6167817</v>
      </c>
    </row>
    <row r="2918" spans="1:2">
      <c r="A2918">
        <f>IMDB_Movies!C703</f>
        <v>7.4</v>
      </c>
      <c r="B2918" s="7">
        <f>IMDB_Movies!F703</f>
        <v>1729969</v>
      </c>
    </row>
    <row r="2919" spans="1:2">
      <c r="A2919">
        <f>IMDB_Movies!C3485</f>
        <v>4.9000000000000004</v>
      </c>
      <c r="B2919" s="7">
        <f>IMDB_Movies!F3485</f>
        <v>19693891</v>
      </c>
    </row>
    <row r="2920" spans="1:2">
      <c r="A2920">
        <f>IMDB_Movies!C717</f>
        <v>7.4</v>
      </c>
      <c r="B2920" s="7">
        <f>IMDB_Movies!F717</f>
        <v>10137502</v>
      </c>
    </row>
    <row r="2921" spans="1:2">
      <c r="A2921">
        <f>IMDB_Movies!C627</f>
        <v>7.4</v>
      </c>
      <c r="B2921" s="7">
        <f>IMDB_Movies!F627</f>
        <v>261970615</v>
      </c>
    </row>
    <row r="2922" spans="1:2">
      <c r="A2922">
        <f>IMDB_Movies!C1716</f>
        <v>6.7</v>
      </c>
      <c r="B2922" s="7">
        <f>IMDB_Movies!F1716</f>
        <v>31051126</v>
      </c>
    </row>
    <row r="2923" spans="1:2">
      <c r="A2923">
        <f>IMDB_Movies!C3164</f>
        <v>5.5</v>
      </c>
      <c r="B2923" s="7">
        <f>IMDB_Movies!F3164</f>
        <v>21800302</v>
      </c>
    </row>
    <row r="2924" spans="1:2">
      <c r="A2924">
        <f>IMDB_Movies!C899</f>
        <v>7.2</v>
      </c>
      <c r="B2924" s="7">
        <f>IMDB_Movies!F899</f>
        <v>62877175</v>
      </c>
    </row>
    <row r="2925" spans="1:2">
      <c r="A2925">
        <f>IMDB_Movies!C555</f>
        <v>7.5</v>
      </c>
      <c r="B2925" s="7">
        <f>IMDB_Movies!F555</f>
        <v>66528842</v>
      </c>
    </row>
    <row r="2926" spans="1:2">
      <c r="A2926">
        <f>IMDB_Movies!C600</f>
        <v>7.5</v>
      </c>
      <c r="B2926" s="7">
        <f>IMDB_Movies!F600</f>
        <v>7691700</v>
      </c>
    </row>
    <row r="2927" spans="1:2">
      <c r="A2927">
        <f>IMDB_Movies!C791</f>
        <v>7.3</v>
      </c>
      <c r="B2927" s="7">
        <f>IMDB_Movies!F791</f>
        <v>51768623</v>
      </c>
    </row>
    <row r="2928" spans="1:2">
      <c r="A2928">
        <f>IMDB_Movies!C896</f>
        <v>7.2</v>
      </c>
      <c r="B2928" s="7">
        <f>IMDB_Movies!F896</f>
        <v>49797148</v>
      </c>
    </row>
    <row r="2929" spans="1:2">
      <c r="A2929">
        <f>IMDB_Movies!C571</f>
        <v>7.5</v>
      </c>
      <c r="B2929" s="7">
        <f>IMDB_Movies!F571</f>
        <v>52418902</v>
      </c>
    </row>
    <row r="2930" spans="1:2">
      <c r="A2930">
        <f>IMDB_Movies!C410</f>
        <v>7.7</v>
      </c>
      <c r="B2930" s="7">
        <f>IMDB_Movies!F410</f>
        <v>871577</v>
      </c>
    </row>
    <row r="2931" spans="1:2">
      <c r="A2931">
        <f>IMDB_Movies!C389</f>
        <v>7.7</v>
      </c>
      <c r="B2931" s="7">
        <f>IMDB_Movies!F389</f>
        <v>77862546</v>
      </c>
    </row>
    <row r="2932" spans="1:2">
      <c r="A2932">
        <f>IMDB_Movies!C487</f>
        <v>7.6</v>
      </c>
      <c r="B2932" s="7">
        <f>IMDB_Movies!F487</f>
        <v>20772796</v>
      </c>
    </row>
    <row r="2933" spans="1:2">
      <c r="A2933">
        <f>IMDB_Movies!C1335</f>
        <v>6.9</v>
      </c>
      <c r="B2933" s="7">
        <f>IMDB_Movies!F1335</f>
        <v>18761993</v>
      </c>
    </row>
    <row r="2934" spans="1:2">
      <c r="A2934">
        <f>IMDB_Movies!C428</f>
        <v>7.7</v>
      </c>
      <c r="B2934" s="7">
        <f>IMDB_Movies!F428</f>
        <v>107503316</v>
      </c>
    </row>
    <row r="2935" spans="1:2">
      <c r="A2935">
        <f>IMDB_Movies!C545</f>
        <v>7.5</v>
      </c>
      <c r="B2935" s="7">
        <f>IMDB_Movies!F545</f>
        <v>84300000</v>
      </c>
    </row>
    <row r="2936" spans="1:2">
      <c r="A2936">
        <f>IMDB_Movies!C450</f>
        <v>7.6</v>
      </c>
      <c r="B2936" s="7">
        <f>IMDB_Movies!F450</f>
        <v>125069696</v>
      </c>
    </row>
    <row r="2937" spans="1:2">
      <c r="A2937">
        <f>IMDB_Movies!C618</f>
        <v>7.5</v>
      </c>
      <c r="B2937" s="7">
        <f>IMDB_Movies!F618</f>
        <v>77679638</v>
      </c>
    </row>
    <row r="2938" spans="1:2">
      <c r="A2938">
        <f>IMDB_Movies!C403</f>
        <v>7.7</v>
      </c>
      <c r="B2938" s="7">
        <f>IMDB_Movies!F403</f>
        <v>4063859</v>
      </c>
    </row>
    <row r="2939" spans="1:2">
      <c r="A2939">
        <f>IMDB_Movies!C443</f>
        <v>7.6</v>
      </c>
      <c r="B2939" s="7">
        <f>IMDB_Movies!F443</f>
        <v>176387405</v>
      </c>
    </row>
    <row r="2940" spans="1:2">
      <c r="A2940">
        <f>IMDB_Movies!C769</f>
        <v>7.3</v>
      </c>
      <c r="B2940" s="7">
        <f>IMDB_Movies!F769</f>
        <v>49024969</v>
      </c>
    </row>
    <row r="2941" spans="1:2">
      <c r="A2941">
        <f>IMDB_Movies!C713</f>
        <v>7.4</v>
      </c>
      <c r="B2941" s="7">
        <f>IMDB_Movies!F713</f>
        <v>51225796</v>
      </c>
    </row>
    <row r="2942" spans="1:2">
      <c r="A2942">
        <f>IMDB_Movies!C768</f>
        <v>7.3</v>
      </c>
      <c r="B2942" s="7">
        <f>IMDB_Movies!F768</f>
        <v>27900000</v>
      </c>
    </row>
    <row r="2943" spans="1:2">
      <c r="A2943">
        <f>IMDB_Movies!C766</f>
        <v>7.3</v>
      </c>
      <c r="B2943" s="7">
        <f>IMDB_Movies!F766</f>
        <v>37766350</v>
      </c>
    </row>
    <row r="2944" spans="1:2">
      <c r="A2944">
        <f>IMDB_Movies!C2647</f>
        <v>6</v>
      </c>
      <c r="B2944" s="7">
        <f>IMDB_Movies!F2647</f>
        <v>48006503</v>
      </c>
    </row>
    <row r="2945" spans="1:2">
      <c r="A2945">
        <f>IMDB_Movies!C1015</f>
        <v>7.1</v>
      </c>
      <c r="B2945" s="7">
        <f>IMDB_Movies!F1015</f>
        <v>52700832</v>
      </c>
    </row>
    <row r="2946" spans="1:2">
      <c r="A2946">
        <f>IMDB_Movies!C3371</f>
        <v>5.2</v>
      </c>
      <c r="B2946" s="7">
        <f>IMDB_Movies!F3371</f>
        <v>59475623</v>
      </c>
    </row>
    <row r="2947" spans="1:2">
      <c r="A2947">
        <f>IMDB_Movies!C407</f>
        <v>7.7</v>
      </c>
      <c r="B2947" s="7">
        <f>IMDB_Movies!F407</f>
        <v>13060843</v>
      </c>
    </row>
    <row r="2948" spans="1:2">
      <c r="A2948">
        <f>IMDB_Movies!C668</f>
        <v>7.4</v>
      </c>
      <c r="B2948" s="7">
        <f>IMDB_Movies!F668</f>
        <v>22905674</v>
      </c>
    </row>
    <row r="2949" spans="1:2">
      <c r="A2949">
        <f>IMDB_Movies!C3747</f>
        <v>2.7</v>
      </c>
      <c r="B2949" s="7">
        <f>IMDB_Movies!F3747</f>
        <v>9353573</v>
      </c>
    </row>
    <row r="2950" spans="1:2">
      <c r="A2950">
        <f>IMDB_Movies!C3691</f>
        <v>3.8</v>
      </c>
      <c r="B2950" s="7">
        <f>IMDB_Movies!F3691</f>
        <v>9694105</v>
      </c>
    </row>
    <row r="2951" spans="1:2">
      <c r="A2951">
        <f>IMDB_Movies!C3245</f>
        <v>5.4</v>
      </c>
      <c r="B2951" s="7">
        <f>IMDB_Movies!F3245</f>
        <v>8119205</v>
      </c>
    </row>
    <row r="2952" spans="1:2">
      <c r="A2952">
        <f>IMDB_Movies!C2601</f>
        <v>6.1</v>
      </c>
      <c r="B2952" s="7">
        <f>IMDB_Movies!F2601</f>
        <v>32940507</v>
      </c>
    </row>
    <row r="2953" spans="1:2">
      <c r="A2953">
        <f>IMDB_Movies!C418</f>
        <v>7.7</v>
      </c>
      <c r="B2953" s="7">
        <f>IMDB_Movies!F418</f>
        <v>17114882</v>
      </c>
    </row>
    <row r="2954" spans="1:2">
      <c r="A2954">
        <f>IMDB_Movies!C965</f>
        <v>7.2</v>
      </c>
      <c r="B2954" s="7">
        <f>IMDB_Movies!F965</f>
        <v>35183792</v>
      </c>
    </row>
    <row r="2955" spans="1:2">
      <c r="A2955">
        <f>IMDB_Movies!C1276</f>
        <v>7</v>
      </c>
      <c r="B2955" s="7">
        <f>IMDB_Movies!F1276</f>
        <v>89021735</v>
      </c>
    </row>
    <row r="2956" spans="1:2">
      <c r="A2956">
        <f>IMDB_Movies!C2180</f>
        <v>6.4</v>
      </c>
      <c r="B2956" s="7">
        <f>IMDB_Movies!F2180</f>
        <v>39440655</v>
      </c>
    </row>
    <row r="2957" spans="1:2">
      <c r="A2957">
        <f>IMDB_Movies!C1272</f>
        <v>7</v>
      </c>
      <c r="B2957" s="7">
        <f>IMDB_Movies!F1272</f>
        <v>55673333</v>
      </c>
    </row>
    <row r="2958" spans="1:2">
      <c r="A2958">
        <f>IMDB_Movies!C3720</f>
        <v>3.4</v>
      </c>
      <c r="B2958" s="7">
        <f>IMDB_Movies!F3720</f>
        <v>26096584</v>
      </c>
    </row>
    <row r="2959" spans="1:2">
      <c r="A2959">
        <f>IMDB_Movies!C1259</f>
        <v>7</v>
      </c>
      <c r="B2959" s="7">
        <f>IMDB_Movies!F1259</f>
        <v>11538204</v>
      </c>
    </row>
    <row r="2960" spans="1:2">
      <c r="A2960">
        <f>IMDB_Movies!C730</f>
        <v>7.3</v>
      </c>
      <c r="B2960" s="7">
        <f>IMDB_Movies!F730</f>
        <v>127175354</v>
      </c>
    </row>
    <row r="2961" spans="1:2">
      <c r="A2961">
        <f>IMDB_Movies!C2483</f>
        <v>6.1</v>
      </c>
      <c r="B2961" s="7">
        <f>IMDB_Movies!F2483</f>
        <v>121945720</v>
      </c>
    </row>
    <row r="2962" spans="1:2">
      <c r="A2962">
        <f>IMDB_Movies!C513</f>
        <v>7.6</v>
      </c>
      <c r="B2962" s="7">
        <f>IMDB_Movies!F513</f>
        <v>2892582</v>
      </c>
    </row>
    <row r="2963" spans="1:2">
      <c r="A2963">
        <f>IMDB_Movies!C1649</f>
        <v>6.7</v>
      </c>
      <c r="B2963" s="7">
        <f>IMDB_Movies!F1649</f>
        <v>50007168</v>
      </c>
    </row>
    <row r="2964" spans="1:2">
      <c r="A2964">
        <f>IMDB_Movies!C834</f>
        <v>7.3</v>
      </c>
      <c r="B2964" s="7">
        <f>IMDB_Movies!F834</f>
        <v>13038660</v>
      </c>
    </row>
    <row r="2965" spans="1:2">
      <c r="A2965">
        <f>IMDB_Movies!C1079</f>
        <v>7.1</v>
      </c>
      <c r="B2965" s="7">
        <f>IMDB_Movies!F1079</f>
        <v>4046737</v>
      </c>
    </row>
    <row r="2966" spans="1:2">
      <c r="A2966">
        <f>IMDB_Movies!C499</f>
        <v>7.6</v>
      </c>
      <c r="B2966" s="7">
        <f>IMDB_Movies!F499</f>
        <v>9003011</v>
      </c>
    </row>
    <row r="2967" spans="1:2">
      <c r="A2967">
        <f>IMDB_Movies!C582</f>
        <v>7.5</v>
      </c>
      <c r="B2967" s="7">
        <f>IMDB_Movies!F582</f>
        <v>30012990</v>
      </c>
    </row>
    <row r="2968" spans="1:2">
      <c r="A2968">
        <f>IMDB_Movies!C579</f>
        <v>7.5</v>
      </c>
      <c r="B2968" s="7">
        <f>IMDB_Movies!F579</f>
        <v>16800000</v>
      </c>
    </row>
    <row r="2969" spans="1:2">
      <c r="A2969">
        <f>IMDB_Movies!C3336</f>
        <v>5.2</v>
      </c>
      <c r="B2969" s="7">
        <f>IMDB_Movies!F3336</f>
        <v>66466372</v>
      </c>
    </row>
    <row r="2970" spans="1:2">
      <c r="A2970">
        <f>IMDB_Movies!C446</f>
        <v>7.6</v>
      </c>
      <c r="B2970" s="7">
        <f>IMDB_Movies!F446</f>
        <v>141340178</v>
      </c>
    </row>
    <row r="2971" spans="1:2">
      <c r="A2971">
        <f>IMDB_Movies!C385</f>
        <v>7.7</v>
      </c>
      <c r="B2971" s="7">
        <f>IMDB_Movies!F385</f>
        <v>25440971</v>
      </c>
    </row>
    <row r="2972" spans="1:2">
      <c r="A2972">
        <f>IMDB_Movies!C637</f>
        <v>7.4</v>
      </c>
      <c r="B2972" s="7">
        <f>IMDB_Movies!F637</f>
        <v>83813460</v>
      </c>
    </row>
    <row r="2973" spans="1:2">
      <c r="A2973">
        <f>IMDB_Movies!C1220</f>
        <v>7</v>
      </c>
      <c r="B2973" s="7">
        <f>IMDB_Movies!F1220</f>
        <v>4914</v>
      </c>
    </row>
    <row r="2974" spans="1:2">
      <c r="A2974">
        <f>IMDB_Movies!C712</f>
        <v>7.4</v>
      </c>
      <c r="B2974" s="7">
        <f>IMDB_Movies!F712</f>
        <v>34580635</v>
      </c>
    </row>
    <row r="2975" spans="1:2">
      <c r="A2975">
        <f>IMDB_Movies!C635</f>
        <v>7.4</v>
      </c>
      <c r="B2975" s="7">
        <f>IMDB_Movies!F635</f>
        <v>209364921</v>
      </c>
    </row>
    <row r="2976" spans="1:2">
      <c r="A2976">
        <f>IMDB_Movies!C1216</f>
        <v>7</v>
      </c>
      <c r="B2976" s="7">
        <f>IMDB_Movies!F1216</f>
        <v>424760</v>
      </c>
    </row>
    <row r="2977" spans="1:2">
      <c r="A2977">
        <f>IMDB_Movies!C1052</f>
        <v>7.1</v>
      </c>
      <c r="B2977" s="7">
        <f>IMDB_Movies!F1052</f>
        <v>83077470</v>
      </c>
    </row>
    <row r="2978" spans="1:2">
      <c r="A2978">
        <f>IMDB_Movies!C1242</f>
        <v>7</v>
      </c>
      <c r="B2978" s="7">
        <f>IMDB_Movies!F1242</f>
        <v>4440055</v>
      </c>
    </row>
    <row r="2979" spans="1:2">
      <c r="A2979">
        <f>IMDB_Movies!C482</f>
        <v>7.6</v>
      </c>
      <c r="B2979" s="7">
        <f>IMDB_Movies!F482</f>
        <v>85707116</v>
      </c>
    </row>
    <row r="2980" spans="1:2">
      <c r="A2980">
        <f>IMDB_Movies!C439</f>
        <v>7.6</v>
      </c>
      <c r="B2980" s="7">
        <f>IMDB_Movies!F439</f>
        <v>179870271</v>
      </c>
    </row>
    <row r="2981" spans="1:2">
      <c r="A2981">
        <f>IMDB_Movies!C1685</f>
        <v>6.7</v>
      </c>
      <c r="B2981" s="7">
        <f>IMDB_Movies!F1685</f>
        <v>4291965</v>
      </c>
    </row>
    <row r="2982" spans="1:2">
      <c r="A2982">
        <f>IMDB_Movies!C1014</f>
        <v>7.1</v>
      </c>
      <c r="B2982" s="7">
        <f>IMDB_Movies!F1014</f>
        <v>58401464</v>
      </c>
    </row>
    <row r="2983" spans="1:2">
      <c r="A2983">
        <f>IMDB_Movies!C912</f>
        <v>7.2</v>
      </c>
      <c r="B2983" s="7">
        <f>IMDB_Movies!F912</f>
        <v>42478175</v>
      </c>
    </row>
    <row r="2984" spans="1:2">
      <c r="A2984">
        <f>IMDB_Movies!C1202</f>
        <v>7</v>
      </c>
      <c r="B2984" s="7">
        <f>IMDB_Movies!F1202</f>
        <v>8243880</v>
      </c>
    </row>
    <row r="2985" spans="1:2">
      <c r="A2985">
        <f>IMDB_Movies!C632</f>
        <v>7.4</v>
      </c>
      <c r="B2985" s="7">
        <f>IMDB_Movies!F632</f>
        <v>157299717</v>
      </c>
    </row>
    <row r="2986" spans="1:2">
      <c r="A2986">
        <f>IMDB_Movies!C2754</f>
        <v>5.9</v>
      </c>
      <c r="B2986" s="7">
        <f>IMDB_Movies!F2754</f>
        <v>13684949</v>
      </c>
    </row>
    <row r="2987" spans="1:2">
      <c r="A2987">
        <f>IMDB_Movies!C1198</f>
        <v>7</v>
      </c>
      <c r="B2987" s="7">
        <f>IMDB_Movies!F1198</f>
        <v>14597405</v>
      </c>
    </row>
    <row r="2988" spans="1:2">
      <c r="A2988">
        <f>IMDB_Movies!C3013</f>
        <v>5.7</v>
      </c>
      <c r="B2988" s="7">
        <f>IMDB_Movies!F3013</f>
        <v>25407250</v>
      </c>
    </row>
    <row r="2989" spans="1:2">
      <c r="A2989">
        <f>IMDB_Movies!C1857</f>
        <v>6.6</v>
      </c>
      <c r="B2989" s="7">
        <f>IMDB_Movies!F1857</f>
        <v>24276500</v>
      </c>
    </row>
    <row r="2990" spans="1:2">
      <c r="A2990">
        <f>IMDB_Movies!C1029</f>
        <v>7.1</v>
      </c>
      <c r="B2990" s="7">
        <f>IMDB_Movies!F1029</f>
        <v>40962534</v>
      </c>
    </row>
    <row r="2991" spans="1:2">
      <c r="A2991">
        <f>IMDB_Movies!C793</f>
        <v>7.3</v>
      </c>
      <c r="B2991" s="7">
        <f>IMDB_Movies!F793</f>
        <v>12574715</v>
      </c>
    </row>
    <row r="2992" spans="1:2">
      <c r="A2992">
        <f>IMDB_Movies!C490</f>
        <v>7.6</v>
      </c>
      <c r="B2992" s="7">
        <f>IMDB_Movies!F490</f>
        <v>31838002</v>
      </c>
    </row>
    <row r="2993" spans="1:2">
      <c r="A2993">
        <f>IMDB_Movies!C335</f>
        <v>7.8</v>
      </c>
      <c r="B2993" s="7">
        <f>IMDB_Movies!F335</f>
        <v>146405371</v>
      </c>
    </row>
    <row r="2994" spans="1:2">
      <c r="A2994">
        <f>IMDB_Movies!C411</f>
        <v>7.7</v>
      </c>
      <c r="B2994" s="7">
        <f>IMDB_Movies!F411</f>
        <v>16248701</v>
      </c>
    </row>
    <row r="2995" spans="1:2">
      <c r="A2995">
        <f>IMDB_Movies!C3545</f>
        <v>4.7</v>
      </c>
      <c r="B2995" s="7">
        <f>IMDB_Movies!F3545</f>
        <v>27053815</v>
      </c>
    </row>
    <row r="2996" spans="1:2">
      <c r="A2996">
        <f>IMDB_Movies!C553</f>
        <v>7.5</v>
      </c>
      <c r="B2996" s="7">
        <f>IMDB_Movies!F553</f>
        <v>82522790</v>
      </c>
    </row>
    <row r="2997" spans="1:2">
      <c r="A2997">
        <f>IMDB_Movies!C371</f>
        <v>7.7</v>
      </c>
      <c r="B2997" s="7">
        <f>IMDB_Movies!F371</f>
        <v>35887263</v>
      </c>
    </row>
    <row r="2998" spans="1:2">
      <c r="A2998">
        <f>IMDB_Movies!C548</f>
        <v>7.5</v>
      </c>
      <c r="B2998" s="7">
        <f>IMDB_Movies!F548</f>
        <v>73326666</v>
      </c>
    </row>
    <row r="2999" spans="1:2">
      <c r="A2999">
        <f>IMDB_Movies!C3716</f>
        <v>3.5</v>
      </c>
      <c r="B2999" s="7">
        <f>IMDB_Movies!F3716</f>
        <v>15447</v>
      </c>
    </row>
    <row r="3000" spans="1:2">
      <c r="A3000">
        <f>IMDB_Movies!C1154</f>
        <v>7</v>
      </c>
      <c r="B3000" s="7">
        <f>IMDB_Movies!F1154</f>
        <v>101736215</v>
      </c>
    </row>
    <row r="3001" spans="1:2">
      <c r="A3001">
        <f>IMDB_Movies!C1230</f>
        <v>7</v>
      </c>
      <c r="B3001" s="7">
        <f>IMDB_Movies!F1230</f>
        <v>37371385</v>
      </c>
    </row>
    <row r="3002" spans="1:2">
      <c r="A3002">
        <f>IMDB_Movies!C3270</f>
        <v>5.3</v>
      </c>
      <c r="B3002" s="7">
        <f>IMDB_Movies!F3270</f>
        <v>12555230</v>
      </c>
    </row>
    <row r="3003" spans="1:2">
      <c r="A3003">
        <f>IMDB_Movies!C477</f>
        <v>7.6</v>
      </c>
      <c r="B3003" s="7">
        <f>IMDB_Movies!F477</f>
        <v>39825798</v>
      </c>
    </row>
    <row r="3004" spans="1:2">
      <c r="A3004">
        <f>IMDB_Movies!C489</f>
        <v>7.6</v>
      </c>
      <c r="B3004" s="7">
        <f>IMDB_Movies!F489</f>
        <v>50668906</v>
      </c>
    </row>
    <row r="3005" spans="1:2">
      <c r="A3005">
        <f>IMDB_Movies!C351</f>
        <v>7.7</v>
      </c>
      <c r="B3005" s="7">
        <f>IMDB_Movies!F351</f>
        <v>128300000</v>
      </c>
    </row>
    <row r="3006" spans="1:2">
      <c r="A3006">
        <f>IMDB_Movies!C3644</f>
        <v>4.2</v>
      </c>
      <c r="B3006" s="7">
        <f>IMDB_Movies!F3644</f>
        <v>131564731</v>
      </c>
    </row>
    <row r="3007" spans="1:2">
      <c r="A3007">
        <f>IMDB_Movies!C3252</f>
        <v>5.4</v>
      </c>
      <c r="B3007" s="7">
        <f>IMDB_Movies!F3252</f>
        <v>47000485</v>
      </c>
    </row>
    <row r="3008" spans="1:2">
      <c r="A3008">
        <f>IMDB_Movies!C1500</f>
        <v>6.8</v>
      </c>
      <c r="B3008" s="7">
        <f>IMDB_Movies!F1500</f>
        <v>21199</v>
      </c>
    </row>
    <row r="3009" spans="1:2">
      <c r="A3009">
        <f>IMDB_Movies!C1719</f>
        <v>6.7</v>
      </c>
      <c r="B3009" s="7">
        <f>IMDB_Movies!F1719</f>
        <v>31670931</v>
      </c>
    </row>
    <row r="3010" spans="1:2">
      <c r="A3010">
        <f>IMDB_Movies!C1491</f>
        <v>6.8</v>
      </c>
      <c r="B3010" s="7">
        <f>IMDB_Movies!F1491</f>
        <v>3645438</v>
      </c>
    </row>
    <row r="3011" spans="1:2">
      <c r="A3011">
        <f>IMDB_Movies!C1713</f>
        <v>6.7</v>
      </c>
      <c r="B3011" s="7">
        <f>IMDB_Movies!F1713</f>
        <v>43982842</v>
      </c>
    </row>
    <row r="3012" spans="1:2">
      <c r="A3012">
        <f>IMDB_Movies!C3233</f>
        <v>5.4</v>
      </c>
      <c r="B3012" s="7">
        <f>IMDB_Movies!F3233</f>
        <v>9402410</v>
      </c>
    </row>
    <row r="3013" spans="1:2">
      <c r="A3013">
        <f>IMDB_Movies!C485</f>
        <v>7.6</v>
      </c>
      <c r="B3013" s="7">
        <f>IMDB_Movies!F485</f>
        <v>31471430</v>
      </c>
    </row>
    <row r="3014" spans="1:2">
      <c r="A3014">
        <f>IMDB_Movies!C461</f>
        <v>7.6</v>
      </c>
      <c r="B3014" s="7">
        <f>IMDB_Movies!F461</f>
        <v>208543795</v>
      </c>
    </row>
    <row r="3015" spans="1:2">
      <c r="A3015">
        <f>IMDB_Movies!C958</f>
        <v>7.2</v>
      </c>
      <c r="B3015" s="7">
        <f>IMDB_Movies!F958</f>
        <v>444044</v>
      </c>
    </row>
    <row r="3016" spans="1:2">
      <c r="A3016">
        <f>IMDB_Movies!C2755</f>
        <v>5.9</v>
      </c>
      <c r="B3016" s="7">
        <f>IMDB_Movies!F2755</f>
        <v>20339754</v>
      </c>
    </row>
    <row r="3017" spans="1:2">
      <c r="A3017">
        <f>IMDB_Movies!C540</f>
        <v>7.5</v>
      </c>
      <c r="B3017" s="7">
        <f>IMDB_Movies!F540</f>
        <v>143492840</v>
      </c>
    </row>
    <row r="3018" spans="1:2">
      <c r="A3018">
        <f>IMDB_Movies!C355</f>
        <v>7.7</v>
      </c>
      <c r="B3018" s="7">
        <f>IMDB_Movies!F355</f>
        <v>83025853</v>
      </c>
    </row>
    <row r="3019" spans="1:2">
      <c r="A3019">
        <f>IMDB_Movies!C361</f>
        <v>7.7</v>
      </c>
      <c r="B3019" s="7">
        <f>IMDB_Movies!F361</f>
        <v>56816662</v>
      </c>
    </row>
    <row r="3020" spans="1:2">
      <c r="A3020">
        <f>IMDB_Movies!C592</f>
        <v>7.5</v>
      </c>
      <c r="B3020" s="7">
        <f>IMDB_Movies!F592</f>
        <v>673780</v>
      </c>
    </row>
    <row r="3021" spans="1:2">
      <c r="A3021">
        <f>IMDB_Movies!C2078</f>
        <v>6.4</v>
      </c>
      <c r="B3021" s="7">
        <f>IMDB_Movies!F2078</f>
        <v>182618434</v>
      </c>
    </row>
    <row r="3022" spans="1:2">
      <c r="A3022">
        <f>IMDB_Movies!C511</f>
        <v>7.6</v>
      </c>
      <c r="B3022" s="7">
        <f>IMDB_Movies!F511</f>
        <v>16892</v>
      </c>
    </row>
    <row r="3023" spans="1:2">
      <c r="A3023">
        <f>IMDB_Movies!C362</f>
        <v>7.7</v>
      </c>
      <c r="B3023" s="7">
        <f>IMDB_Movies!F362</f>
        <v>75305995</v>
      </c>
    </row>
    <row r="3024" spans="1:2">
      <c r="A3024">
        <f>IMDB_Movies!C3210</f>
        <v>5.4</v>
      </c>
      <c r="B3024" s="7">
        <f>IMDB_Movies!F3210</f>
        <v>28399192</v>
      </c>
    </row>
    <row r="3025" spans="1:2">
      <c r="A3025">
        <f>IMDB_Movies!C451</f>
        <v>7.6</v>
      </c>
      <c r="B3025" s="7">
        <f>IMDB_Movies!F451</f>
        <v>176740650</v>
      </c>
    </row>
    <row r="3026" spans="1:2">
      <c r="A3026">
        <f>IMDB_Movies!C1268</f>
        <v>7</v>
      </c>
      <c r="B3026" s="7">
        <f>IMDB_Movies!F1268</f>
        <v>252652</v>
      </c>
    </row>
    <row r="3027" spans="1:2">
      <c r="A3027">
        <f>IMDB_Movies!C828</f>
        <v>7.3</v>
      </c>
      <c r="B3027" s="7">
        <f>IMDB_Movies!F828</f>
        <v>55637680</v>
      </c>
    </row>
    <row r="3028" spans="1:2">
      <c r="A3028">
        <f>IMDB_Movies!C344</f>
        <v>7.8</v>
      </c>
      <c r="B3028" s="7">
        <f>IMDB_Movies!F344</f>
        <v>1339152</v>
      </c>
    </row>
    <row r="3029" spans="1:2">
      <c r="A3029">
        <f>IMDB_Movies!C448</f>
        <v>7.6</v>
      </c>
      <c r="B3029" s="7">
        <f>IMDB_Movies!F448</f>
        <v>148775460</v>
      </c>
    </row>
    <row r="3030" spans="1:2">
      <c r="A3030">
        <f>IMDB_Movies!C1001</f>
        <v>7.2</v>
      </c>
      <c r="B3030" s="7">
        <f>IMDB_Movies!F1001</f>
        <v>199228</v>
      </c>
    </row>
    <row r="3031" spans="1:2">
      <c r="A3031">
        <f>IMDB_Movies!C1066</f>
        <v>7.1</v>
      </c>
      <c r="B3031" s="7">
        <f>IMDB_Movies!F1066</f>
        <v>28501651</v>
      </c>
    </row>
    <row r="3032" spans="1:2">
      <c r="A3032">
        <f>IMDB_Movies!C447</f>
        <v>7.6</v>
      </c>
      <c r="B3032" s="7">
        <f>IMDB_Movies!F447</f>
        <v>122012643</v>
      </c>
    </row>
    <row r="3033" spans="1:2">
      <c r="A3033">
        <f>IMDB_Movies!C405</f>
        <v>7.7</v>
      </c>
      <c r="B3033" s="7">
        <f>IMDB_Movies!F405</f>
        <v>327919</v>
      </c>
    </row>
    <row r="3034" spans="1:2">
      <c r="A3034">
        <f>IMDB_Movies!C349</f>
        <v>7.7</v>
      </c>
      <c r="B3034" s="7">
        <f>IMDB_Movies!F349</f>
        <v>210592590</v>
      </c>
    </row>
    <row r="3035" spans="1:2">
      <c r="A3035">
        <f>IMDB_Movies!C2482</f>
        <v>6.1</v>
      </c>
      <c r="B3035" s="7">
        <f>IMDB_Movies!F2482</f>
        <v>150315155</v>
      </c>
    </row>
    <row r="3036" spans="1:2">
      <c r="A3036">
        <f>IMDB_Movies!C527</f>
        <v>7.6</v>
      </c>
      <c r="B3036" s="7">
        <f>IMDB_Movies!F527</f>
        <v>51396781</v>
      </c>
    </row>
    <row r="3037" spans="1:2">
      <c r="A3037">
        <f>IMDB_Movies!C816</f>
        <v>7.3</v>
      </c>
      <c r="B3037" s="7">
        <f>IMDB_Movies!F816</f>
        <v>26687172</v>
      </c>
    </row>
    <row r="3038" spans="1:2">
      <c r="A3038">
        <f>IMDB_Movies!C572</f>
        <v>7.5</v>
      </c>
      <c r="B3038" s="7">
        <f>IMDB_Movies!F572</f>
        <v>33565375</v>
      </c>
    </row>
    <row r="3039" spans="1:2">
      <c r="A3039">
        <f>IMDB_Movies!C1059</f>
        <v>7.1</v>
      </c>
      <c r="B3039" s="7">
        <f>IMDB_Movies!F1059</f>
        <v>24104113</v>
      </c>
    </row>
    <row r="3040" spans="1:2">
      <c r="A3040">
        <f>IMDB_Movies!C1918</f>
        <v>6.5</v>
      </c>
      <c r="B3040" s="7">
        <f>IMDB_Movies!F1918</f>
        <v>88915214</v>
      </c>
    </row>
    <row r="3041" spans="1:2">
      <c r="A3041">
        <f>IMDB_Movies!C1049</f>
        <v>7.1</v>
      </c>
      <c r="B3041" s="7">
        <f>IMDB_Movies!F1049</f>
        <v>18225165</v>
      </c>
    </row>
    <row r="3042" spans="1:2">
      <c r="A3042">
        <f>IMDB_Movies!C495</f>
        <v>7.6</v>
      </c>
      <c r="B3042" s="7">
        <f>IMDB_Movies!F495</f>
        <v>38413606</v>
      </c>
    </row>
    <row r="3043" spans="1:2">
      <c r="A3043">
        <f>IMDB_Movies!C799</f>
        <v>7.3</v>
      </c>
      <c r="B3043" s="7">
        <f>IMDB_Movies!F799</f>
        <v>2856622</v>
      </c>
    </row>
    <row r="3044" spans="1:2">
      <c r="A3044">
        <f>IMDB_Movies!C559</f>
        <v>7.5</v>
      </c>
      <c r="B3044" s="7">
        <f>IMDB_Movies!F559</f>
        <v>35918429</v>
      </c>
    </row>
    <row r="3045" spans="1:2">
      <c r="A3045">
        <f>IMDB_Movies!C558</f>
        <v>7.5</v>
      </c>
      <c r="B3045" s="7">
        <f>IMDB_Movies!F558</f>
        <v>70960517</v>
      </c>
    </row>
    <row r="3046" spans="1:2">
      <c r="A3046">
        <f>IMDB_Movies!C317</f>
        <v>7.8</v>
      </c>
      <c r="B3046" s="7">
        <f>IMDB_Movies!F317</f>
        <v>10824921</v>
      </c>
    </row>
    <row r="3047" spans="1:2">
      <c r="A3047">
        <f>IMDB_Movies!C1287</f>
        <v>6.9</v>
      </c>
      <c r="B3047" s="7">
        <f>IMDB_Movies!F1287</f>
        <v>176781728</v>
      </c>
    </row>
    <row r="3048" spans="1:2">
      <c r="A3048">
        <f>IMDB_Movies!C557</f>
        <v>7.5</v>
      </c>
      <c r="B3048" s="7">
        <f>IMDB_Movies!F557</f>
        <v>58328680</v>
      </c>
    </row>
    <row r="3049" spans="1:2">
      <c r="A3049">
        <f>IMDB_Movies!C623</f>
        <v>7.5</v>
      </c>
      <c r="B3049" s="7">
        <f>IMDB_Movies!F623</f>
        <v>2208939</v>
      </c>
    </row>
    <row r="3050" spans="1:2">
      <c r="A3050">
        <f>IMDB_Movies!C465</f>
        <v>7.6</v>
      </c>
      <c r="B3050" s="7">
        <f>IMDB_Movies!F465</f>
        <v>56154094</v>
      </c>
    </row>
    <row r="3051" spans="1:2">
      <c r="A3051">
        <f>IMDB_Movies!C785</f>
        <v>7.3</v>
      </c>
      <c r="B3051" s="7">
        <f>IMDB_Movies!F785</f>
        <v>12784397</v>
      </c>
    </row>
    <row r="3052" spans="1:2">
      <c r="A3052">
        <f>IMDB_Movies!C3152</f>
        <v>5.5</v>
      </c>
      <c r="B3052" s="7">
        <f>IMDB_Movies!F3152</f>
        <v>77501</v>
      </c>
    </row>
    <row r="3053" spans="1:2">
      <c r="A3053">
        <f>IMDB_Movies!C619</f>
        <v>7.5</v>
      </c>
      <c r="B3053" s="7">
        <f>IMDB_Movies!F619</f>
        <v>5899797</v>
      </c>
    </row>
    <row r="3054" spans="1:2">
      <c r="A3054">
        <f>IMDB_Movies!C3630</f>
        <v>4.3</v>
      </c>
      <c r="B3054" s="7">
        <f>IMDB_Movies!F3630</f>
        <v>51774002</v>
      </c>
    </row>
    <row r="3055" spans="1:2">
      <c r="A3055">
        <f>IMDB_Movies!C870</f>
        <v>7.2</v>
      </c>
      <c r="B3055" s="7">
        <f>IMDB_Movies!F870</f>
        <v>256386216</v>
      </c>
    </row>
    <row r="3056" spans="1:2">
      <c r="A3056">
        <f>IMDB_Movies!C1047</f>
        <v>7.1</v>
      </c>
      <c r="B3056" s="7">
        <f>IMDB_Movies!F1047</f>
        <v>17536788</v>
      </c>
    </row>
    <row r="3057" spans="1:2">
      <c r="A3057">
        <f>IMDB_Movies!C3674</f>
        <v>4</v>
      </c>
      <c r="B3057" s="7">
        <f>IMDB_Movies!F3674</f>
        <v>16988996</v>
      </c>
    </row>
    <row r="3058" spans="1:2">
      <c r="A3058">
        <f>IMDB_Movies!C480</f>
        <v>7.6</v>
      </c>
      <c r="B3058" s="7">
        <f>IMDB_Movies!F480</f>
        <v>40270895</v>
      </c>
    </row>
    <row r="3059" spans="1:2">
      <c r="A3059">
        <f>IMDB_Movies!C1150</f>
        <v>7</v>
      </c>
      <c r="B3059" s="7">
        <f>IMDB_Movies!F1150</f>
        <v>166225040</v>
      </c>
    </row>
    <row r="3060" spans="1:2">
      <c r="A3060">
        <f>IMDB_Movies!C379</f>
        <v>7.7</v>
      </c>
      <c r="B3060" s="7">
        <f>IMDB_Movies!F379</f>
        <v>48169908</v>
      </c>
    </row>
    <row r="3061" spans="1:2">
      <c r="A3061">
        <f>IMDB_Movies!C541</f>
        <v>7.5</v>
      </c>
      <c r="B3061" s="7">
        <f>IMDB_Movies!F541</f>
        <v>137387272</v>
      </c>
    </row>
    <row r="3062" spans="1:2">
      <c r="A3062">
        <f>IMDB_Movies!C507</f>
        <v>7.6</v>
      </c>
      <c r="B3062" s="7">
        <f>IMDB_Movies!F507</f>
        <v>8373585</v>
      </c>
    </row>
    <row r="3063" spans="1:2">
      <c r="A3063">
        <f>IMDB_Movies!C378</f>
        <v>7.7</v>
      </c>
      <c r="B3063" s="7">
        <f>IMDB_Movies!F378</f>
        <v>75280058</v>
      </c>
    </row>
    <row r="3064" spans="1:2">
      <c r="A3064">
        <f>IMDB_Movies!C608</f>
        <v>7.5</v>
      </c>
      <c r="B3064" s="7">
        <f>IMDB_Movies!F608</f>
        <v>5023275</v>
      </c>
    </row>
    <row r="3065" spans="1:2">
      <c r="A3065">
        <f>IMDB_Movies!C324</f>
        <v>7.8</v>
      </c>
      <c r="B3065" s="7">
        <f>IMDB_Movies!F324</f>
        <v>9170214</v>
      </c>
    </row>
    <row r="3066" spans="1:2">
      <c r="A3066">
        <f>IMDB_Movies!C985</f>
        <v>7.2</v>
      </c>
      <c r="B3066" s="7">
        <f>IMDB_Movies!F985</f>
        <v>17750583</v>
      </c>
    </row>
    <row r="3067" spans="1:2">
      <c r="A3067">
        <f>IMDB_Movies!C388</f>
        <v>7.7</v>
      </c>
      <c r="B3067" s="7">
        <f>IMDB_Movies!F388</f>
        <v>9180275</v>
      </c>
    </row>
    <row r="3068" spans="1:2">
      <c r="A3068">
        <f>IMDB_Movies!C982</f>
        <v>7.2</v>
      </c>
      <c r="B3068" s="7">
        <f>IMDB_Movies!F982</f>
        <v>1197786</v>
      </c>
    </row>
    <row r="3069" spans="1:2">
      <c r="A3069">
        <f>IMDB_Movies!C977</f>
        <v>7.2</v>
      </c>
      <c r="B3069" s="7">
        <f>IMDB_Movies!F977</f>
        <v>1309849</v>
      </c>
    </row>
    <row r="3070" spans="1:2">
      <c r="A3070">
        <f>IMDB_Movies!C859</f>
        <v>7.3</v>
      </c>
      <c r="B3070" s="7">
        <f>IMDB_Movies!F859</f>
        <v>3058380</v>
      </c>
    </row>
    <row r="3071" spans="1:2">
      <c r="A3071">
        <f>IMDB_Movies!C3624</f>
        <v>4.3</v>
      </c>
      <c r="B3071" s="7">
        <f>IMDB_Movies!F3624</f>
        <v>15935068</v>
      </c>
    </row>
    <row r="3072" spans="1:2">
      <c r="A3072">
        <f>IMDB_Movies!C354</f>
        <v>7.7</v>
      </c>
      <c r="B3072" s="7">
        <f>IMDB_Movies!F354</f>
        <v>109712885</v>
      </c>
    </row>
    <row r="3073" spans="1:2">
      <c r="A3073">
        <f>IMDB_Movies!C1486</f>
        <v>6.8</v>
      </c>
      <c r="B3073" s="7">
        <f>IMDB_Movies!F1486</f>
        <v>65000000</v>
      </c>
    </row>
    <row r="3074" spans="1:2">
      <c r="A3074">
        <f>IMDB_Movies!C665</f>
        <v>7.4</v>
      </c>
      <c r="B3074" s="7">
        <f>IMDB_Movies!F665</f>
        <v>53337608</v>
      </c>
    </row>
    <row r="3075" spans="1:2">
      <c r="A3075">
        <f>IMDB_Movies!C525</f>
        <v>7.6</v>
      </c>
      <c r="B3075" s="7">
        <f>IMDB_Movies!F525</f>
        <v>54222000</v>
      </c>
    </row>
    <row r="3076" spans="1:2">
      <c r="A3076">
        <f>IMDB_Movies!C3602</f>
        <v>4.4000000000000004</v>
      </c>
      <c r="B3076" s="7">
        <f>IMDB_Movies!F3602</f>
        <v>50820940</v>
      </c>
    </row>
    <row r="3077" spans="1:2">
      <c r="A3077">
        <f>IMDB_Movies!C292</f>
        <v>7.8</v>
      </c>
      <c r="B3077" s="7">
        <f>IMDB_Movies!F292</f>
        <v>54000000</v>
      </c>
    </row>
    <row r="3078" spans="1:2">
      <c r="A3078">
        <f>IMDB_Movies!C1465</f>
        <v>6.8</v>
      </c>
      <c r="B3078" s="7">
        <f>IMDB_Movies!F1465</f>
        <v>33771174</v>
      </c>
    </row>
    <row r="3079" spans="1:2">
      <c r="A3079">
        <f>IMDB_Movies!C1279</f>
        <v>7</v>
      </c>
      <c r="B3079" s="7">
        <f>IMDB_Movies!F1279</f>
        <v>6565495</v>
      </c>
    </row>
    <row r="3080" spans="1:2">
      <c r="A3080">
        <f>IMDB_Movies!C302</f>
        <v>7.8</v>
      </c>
      <c r="B3080" s="7">
        <f>IMDB_Movies!F302</f>
        <v>50921738</v>
      </c>
    </row>
    <row r="3081" spans="1:2">
      <c r="A3081">
        <f>IMDB_Movies!C3671</f>
        <v>4</v>
      </c>
      <c r="B3081" s="7">
        <f>IMDB_Movies!F3671</f>
        <v>15818967</v>
      </c>
    </row>
    <row r="3082" spans="1:2">
      <c r="A3082">
        <f>IMDB_Movies!C414</f>
        <v>7.7</v>
      </c>
      <c r="B3082" s="7">
        <f>IMDB_Movies!F414</f>
        <v>1082044</v>
      </c>
    </row>
    <row r="3083" spans="1:2">
      <c r="A3083">
        <f>IMDB_Movies!C1132</f>
        <v>7.1</v>
      </c>
      <c r="B3083" s="7">
        <f>IMDB_Movies!F1132</f>
        <v>39380442</v>
      </c>
    </row>
    <row r="3084" spans="1:2">
      <c r="A3084">
        <f>IMDB_Movies!C593</f>
        <v>7.5</v>
      </c>
      <c r="B3084" s="7">
        <f>IMDB_Movies!F593</f>
        <v>241816</v>
      </c>
    </row>
    <row r="3085" spans="1:2">
      <c r="A3085">
        <f>IMDB_Movies!C1261</f>
        <v>7</v>
      </c>
      <c r="B3085" s="7">
        <f>IMDB_Movies!F1261</f>
        <v>183088</v>
      </c>
    </row>
    <row r="3086" spans="1:2">
      <c r="A3086">
        <f>IMDB_Movies!C420</f>
        <v>7.7</v>
      </c>
      <c r="B3086" s="7">
        <f>IMDB_Movies!F420</f>
        <v>119922</v>
      </c>
    </row>
    <row r="3087" spans="1:2">
      <c r="A3087">
        <f>IMDB_Movies!C1658</f>
        <v>6.7</v>
      </c>
      <c r="B3087" s="7">
        <f>IMDB_Movies!F1658</f>
        <v>3478</v>
      </c>
    </row>
    <row r="3088" spans="1:2">
      <c r="A3088">
        <f>IMDB_Movies!C726</f>
        <v>7.3</v>
      </c>
      <c r="B3088" s="7">
        <f>IMDB_Movies!F726</f>
        <v>234760500</v>
      </c>
    </row>
    <row r="3089" spans="1:2">
      <c r="A3089">
        <f>IMDB_Movies!C309</f>
        <v>7.8</v>
      </c>
      <c r="B3089" s="7">
        <f>IMDB_Movies!F309</f>
        <v>17613460</v>
      </c>
    </row>
    <row r="3090" spans="1:2">
      <c r="A3090">
        <f>IMDB_Movies!C287</f>
        <v>7.8</v>
      </c>
      <c r="B3090" s="7">
        <f>IMDB_Movies!F287</f>
        <v>51100000</v>
      </c>
    </row>
    <row r="3091" spans="1:2">
      <c r="A3091">
        <f>IMDB_Movies!C2088</f>
        <v>6.4</v>
      </c>
      <c r="B3091" s="7">
        <f>IMDB_Movies!F2088</f>
        <v>103028109</v>
      </c>
    </row>
    <row r="3092" spans="1:2">
      <c r="A3092">
        <f>IMDB_Movies!C381</f>
        <v>7.7</v>
      </c>
      <c r="B3092" s="7">
        <f>IMDB_Movies!F381</f>
        <v>59365105</v>
      </c>
    </row>
    <row r="3093" spans="1:2">
      <c r="A3093">
        <f>IMDB_Movies!C286</f>
        <v>7.8</v>
      </c>
      <c r="B3093" s="7">
        <f>IMDB_Movies!F286</f>
        <v>54800000</v>
      </c>
    </row>
    <row r="3094" spans="1:2">
      <c r="A3094">
        <f>IMDB_Movies!C2620</f>
        <v>6</v>
      </c>
      <c r="B3094" s="7">
        <f>IMDB_Movies!F2620</f>
        <v>260031035</v>
      </c>
    </row>
    <row r="3095" spans="1:2">
      <c r="A3095">
        <f>IMDB_Movies!C366</f>
        <v>7.7</v>
      </c>
      <c r="B3095" s="7">
        <f>IMDB_Movies!F366</f>
        <v>132014112</v>
      </c>
    </row>
    <row r="3096" spans="1:2">
      <c r="A3096">
        <f>IMDB_Movies!C327</f>
        <v>7.8</v>
      </c>
      <c r="B3096" s="7">
        <f>IMDB_Movies!F327</f>
        <v>17104669</v>
      </c>
    </row>
    <row r="3097" spans="1:2">
      <c r="A3097">
        <f>IMDB_Movies!C440</f>
        <v>7.6</v>
      </c>
      <c r="B3097" s="7">
        <f>IMDB_Movies!F440</f>
        <v>289994397</v>
      </c>
    </row>
    <row r="3098" spans="1:2">
      <c r="A3098">
        <f>IMDB_Movies!C3311</f>
        <v>5.3</v>
      </c>
      <c r="B3098" s="7">
        <f>IMDB_Movies!F3311</f>
        <v>50189179</v>
      </c>
    </row>
    <row r="3099" spans="1:2">
      <c r="A3099">
        <f>IMDB_Movies!C535</f>
        <v>7.6</v>
      </c>
      <c r="B3099" s="7">
        <f>IMDB_Movies!F535</f>
        <v>9213</v>
      </c>
    </row>
    <row r="3100" spans="1:2">
      <c r="A3100">
        <f>IMDB_Movies!C1137</f>
        <v>7.1</v>
      </c>
      <c r="B3100" s="7">
        <f>IMDB_Movies!F1137</f>
        <v>18947630</v>
      </c>
    </row>
    <row r="3101" spans="1:2">
      <c r="A3101">
        <f>IMDB_Movies!C1040</f>
        <v>7.1</v>
      </c>
      <c r="B3101" s="7">
        <f>IMDB_Movies!F1040</f>
        <v>18488314</v>
      </c>
    </row>
    <row r="3102" spans="1:2">
      <c r="A3102">
        <f>IMDB_Movies!C353</f>
        <v>7.7</v>
      </c>
      <c r="B3102" s="7">
        <f>IMDB_Movies!F353</f>
        <v>136019448</v>
      </c>
    </row>
    <row r="3103" spans="1:2">
      <c r="A3103">
        <f>IMDB_Movies!C492</f>
        <v>7.6</v>
      </c>
      <c r="B3103" s="7">
        <f>IMDB_Movies!F492</f>
        <v>100012500</v>
      </c>
    </row>
    <row r="3104" spans="1:2">
      <c r="A3104">
        <f>IMDB_Movies!C275</f>
        <v>7.8</v>
      </c>
      <c r="B3104" s="7">
        <f>IMDB_Movies!F275</f>
        <v>176049130</v>
      </c>
    </row>
    <row r="3105" spans="1:2">
      <c r="A3105">
        <f>IMDB_Movies!C2688</f>
        <v>6</v>
      </c>
      <c r="B3105" s="7">
        <f>IMDB_Movies!F2688</f>
        <v>13264986</v>
      </c>
    </row>
    <row r="3106" spans="1:2">
      <c r="A3106">
        <f>IMDB_Movies!C383</f>
        <v>7.7</v>
      </c>
      <c r="B3106" s="7">
        <f>IMDB_Movies!F383</f>
        <v>17605861</v>
      </c>
    </row>
    <row r="3107" spans="1:2">
      <c r="A3107">
        <f>IMDB_Movies!C278</f>
        <v>7.8</v>
      </c>
      <c r="B3107" s="7">
        <f>IMDB_Movies!F278</f>
        <v>259746958</v>
      </c>
    </row>
    <row r="3108" spans="1:2">
      <c r="A3108">
        <f>IMDB_Movies!C434</f>
        <v>7.7</v>
      </c>
      <c r="B3108" s="7">
        <f>IMDB_Movies!F434</f>
        <v>211667</v>
      </c>
    </row>
    <row r="3109" spans="1:2">
      <c r="A3109">
        <f>IMDB_Movies!C401</f>
        <v>7.7</v>
      </c>
      <c r="B3109" s="7">
        <f>IMDB_Movies!F401</f>
        <v>4306697</v>
      </c>
    </row>
    <row r="3110" spans="1:2">
      <c r="A3110">
        <f>IMDB_Movies!C534</f>
        <v>7.6</v>
      </c>
      <c r="B3110" s="7">
        <f>IMDB_Movies!F534</f>
        <v>11041228</v>
      </c>
    </row>
    <row r="3111" spans="1:2">
      <c r="A3111">
        <f>IMDB_Movies!C1011</f>
        <v>7.1</v>
      </c>
      <c r="B3111" s="7">
        <f>IMDB_Movies!F1011</f>
        <v>79568000</v>
      </c>
    </row>
    <row r="3112" spans="1:2">
      <c r="A3112">
        <f>IMDB_Movies!C856</f>
        <v>7.3</v>
      </c>
      <c r="B3112" s="7">
        <f>IMDB_Movies!F856</f>
        <v>103400692</v>
      </c>
    </row>
    <row r="3113" spans="1:2">
      <c r="A3113">
        <f>IMDB_Movies!C3705</f>
        <v>3.6</v>
      </c>
      <c r="B3113" s="7">
        <f>IMDB_Movies!F3705</f>
        <v>15911333</v>
      </c>
    </row>
    <row r="3114" spans="1:2">
      <c r="A3114">
        <f>IMDB_Movies!C598</f>
        <v>7.5</v>
      </c>
      <c r="B3114" s="7">
        <f>IMDB_Movies!F598</f>
        <v>16311763</v>
      </c>
    </row>
    <row r="3115" spans="1:2">
      <c r="A3115">
        <f>IMDB_Movies!C597</f>
        <v>7.5</v>
      </c>
      <c r="B3115" s="7">
        <f>IMDB_Movies!F597</f>
        <v>31493782</v>
      </c>
    </row>
    <row r="3116" spans="1:2">
      <c r="A3116">
        <f>IMDB_Movies!C661</f>
        <v>7.4</v>
      </c>
      <c r="B3116" s="7">
        <f>IMDB_Movies!F661</f>
        <v>21501098</v>
      </c>
    </row>
    <row r="3117" spans="1:2">
      <c r="A3117">
        <f>IMDB_Movies!C2568</f>
        <v>6.1</v>
      </c>
      <c r="B3117" s="7">
        <f>IMDB_Movies!F2568</f>
        <v>80170146</v>
      </c>
    </row>
    <row r="3118" spans="1:2">
      <c r="A3118">
        <f>IMDB_Movies!C496</f>
        <v>7.6</v>
      </c>
      <c r="B3118" s="7">
        <f>IMDB_Movies!F496</f>
        <v>13269963</v>
      </c>
    </row>
    <row r="3119" spans="1:2">
      <c r="A3119">
        <f>IMDB_Movies!C3442</f>
        <v>5</v>
      </c>
      <c r="B3119" s="7">
        <f>IMDB_Movies!F3442</f>
        <v>30628981</v>
      </c>
    </row>
    <row r="3120" spans="1:2">
      <c r="A3120">
        <f>IMDB_Movies!C515</f>
        <v>7.6</v>
      </c>
      <c r="B3120" s="7">
        <f>IMDB_Movies!F515</f>
        <v>11501093</v>
      </c>
    </row>
    <row r="3121" spans="1:2">
      <c r="A3121">
        <f>IMDB_Movies!C624</f>
        <v>7.5</v>
      </c>
      <c r="B3121" s="7">
        <f>IMDB_Movies!F624</f>
        <v>130468626</v>
      </c>
    </row>
    <row r="3122" spans="1:2">
      <c r="A3122">
        <f>IMDB_Movies!C3736</f>
        <v>3</v>
      </c>
      <c r="B3122" s="7">
        <f>IMDB_Movies!F3736</f>
        <v>2315683</v>
      </c>
    </row>
    <row r="3123" spans="1:2">
      <c r="A3123">
        <f>IMDB_Movies!C2850</f>
        <v>5.8</v>
      </c>
      <c r="B3123" s="7">
        <f>IMDB_Movies!F2850</f>
        <v>70360285</v>
      </c>
    </row>
    <row r="3124" spans="1:2">
      <c r="A3124">
        <f>IMDB_Movies!C722</f>
        <v>7.4</v>
      </c>
      <c r="B3124" s="7">
        <f>IMDB_Movies!F722</f>
        <v>626809</v>
      </c>
    </row>
    <row r="3125" spans="1:2">
      <c r="A3125">
        <f>IMDB_Movies!C3670</f>
        <v>4</v>
      </c>
      <c r="B3125" s="7">
        <f>IMDB_Movies!F3670</f>
        <v>15152879</v>
      </c>
    </row>
    <row r="3126" spans="1:2">
      <c r="A3126">
        <f>IMDB_Movies!C581</f>
        <v>7.5</v>
      </c>
      <c r="B3126" s="7">
        <f>IMDB_Movies!F581</f>
        <v>255108370</v>
      </c>
    </row>
    <row r="3127" spans="1:2">
      <c r="A3127">
        <f>IMDB_Movies!C380</f>
        <v>7.7</v>
      </c>
      <c r="B3127" s="7">
        <f>IMDB_Movies!F380</f>
        <v>69951824</v>
      </c>
    </row>
    <row r="3128" spans="1:2">
      <c r="A3128">
        <f>IMDB_Movies!C813</f>
        <v>7.3</v>
      </c>
      <c r="B3128" s="7">
        <f>IMDB_Movies!F813</f>
        <v>155972</v>
      </c>
    </row>
    <row r="3129" spans="1:2">
      <c r="A3129">
        <f>IMDB_Movies!C504</f>
        <v>7.6</v>
      </c>
      <c r="B3129" s="7">
        <f>IMDB_Movies!F504</f>
        <v>9166863</v>
      </c>
    </row>
    <row r="3130" spans="1:2">
      <c r="A3130">
        <f>IMDB_Movies!C767</f>
        <v>7.3</v>
      </c>
      <c r="B3130" s="7">
        <f>IMDB_Movies!F767</f>
        <v>71423726</v>
      </c>
    </row>
    <row r="3131" spans="1:2">
      <c r="A3131">
        <f>IMDB_Movies!C1385</f>
        <v>6.9</v>
      </c>
      <c r="B3131" s="7">
        <f>IMDB_Movies!F1385</f>
        <v>1071240</v>
      </c>
    </row>
    <row r="3132" spans="1:2">
      <c r="A3132">
        <f>IMDB_Movies!C915</f>
        <v>7.2</v>
      </c>
      <c r="B3132" s="7">
        <f>IMDB_Movies!F915</f>
        <v>20733485</v>
      </c>
    </row>
    <row r="3133" spans="1:2">
      <c r="A3133">
        <f>IMDB_Movies!C293</f>
        <v>7.8</v>
      </c>
      <c r="B3133" s="7">
        <f>IMDB_Movies!F293</f>
        <v>72455275</v>
      </c>
    </row>
    <row r="3134" spans="1:2">
      <c r="A3134">
        <f>IMDB_Movies!C646</f>
        <v>7.4</v>
      </c>
      <c r="B3134" s="7">
        <f>IMDB_Movies!F646</f>
        <v>66468315</v>
      </c>
    </row>
    <row r="3135" spans="1:2">
      <c r="A3135">
        <f>IMDB_Movies!C357</f>
        <v>7.7</v>
      </c>
      <c r="B3135" s="7">
        <f>IMDB_Movies!F357</f>
        <v>96917897</v>
      </c>
    </row>
    <row r="3136" spans="1:2">
      <c r="A3136">
        <f>IMDB_Movies!C3026</f>
        <v>5.6</v>
      </c>
      <c r="B3136" s="7">
        <f>IMDB_Movies!F3026</f>
        <v>120136047</v>
      </c>
    </row>
    <row r="3137" spans="1:2">
      <c r="A3137">
        <f>IMDB_Movies!C566</f>
        <v>7.5</v>
      </c>
      <c r="B3137" s="7">
        <f>IMDB_Movies!F566</f>
        <v>26505000</v>
      </c>
    </row>
    <row r="3138" spans="1:2">
      <c r="A3138">
        <f>IMDB_Movies!C3730</f>
        <v>3.3</v>
      </c>
      <c r="B3138" s="7">
        <f>IMDB_Movies!F3730</f>
        <v>13208023</v>
      </c>
    </row>
    <row r="3139" spans="1:2">
      <c r="A3139">
        <f>IMDB_Movies!C281</f>
        <v>7.8</v>
      </c>
      <c r="B3139" s="7">
        <f>IMDB_Movies!F281</f>
        <v>94175854</v>
      </c>
    </row>
    <row r="3140" spans="1:2">
      <c r="A3140">
        <f>IMDB_Movies!C497</f>
        <v>7.6</v>
      </c>
      <c r="B3140" s="7">
        <f>IMDB_Movies!F497</f>
        <v>15047419</v>
      </c>
    </row>
    <row r="3141" spans="1:2">
      <c r="A3141">
        <f>IMDB_Movies!C628</f>
        <v>7.4</v>
      </c>
      <c r="B3141" s="7">
        <f>IMDB_Movies!F628</f>
        <v>177200000</v>
      </c>
    </row>
    <row r="3142" spans="1:2">
      <c r="A3142">
        <f>IMDB_Movies!C306</f>
        <v>7.8</v>
      </c>
      <c r="B3142" s="7">
        <f>IMDB_Movies!F306</f>
        <v>50859889</v>
      </c>
    </row>
    <row r="3143" spans="1:2">
      <c r="A3143">
        <f>IMDB_Movies!C312</f>
        <v>7.8</v>
      </c>
      <c r="B3143" s="7">
        <f>IMDB_Movies!F312</f>
        <v>4231500</v>
      </c>
    </row>
    <row r="3144" spans="1:2">
      <c r="A3144">
        <f>IMDB_Movies!C1359</f>
        <v>6.9</v>
      </c>
      <c r="B3144" s="7">
        <f>IMDB_Movies!F1359</f>
        <v>100117603</v>
      </c>
    </row>
    <row r="3145" spans="1:2">
      <c r="A3145">
        <f>IMDB_Movies!C664</f>
        <v>7.4</v>
      </c>
      <c r="B3145" s="7">
        <f>IMDB_Movies!F664</f>
        <v>25776062</v>
      </c>
    </row>
    <row r="3146" spans="1:2">
      <c r="A3146">
        <f>IMDB_Movies!C622</f>
        <v>7.5</v>
      </c>
      <c r="B3146" s="7">
        <f>IMDB_Movies!F622</f>
        <v>19593740</v>
      </c>
    </row>
    <row r="3147" spans="1:2">
      <c r="A3147">
        <f>IMDB_Movies!C298</f>
        <v>7.8</v>
      </c>
      <c r="B3147" s="7">
        <f>IMDB_Movies!F298</f>
        <v>51676606</v>
      </c>
    </row>
    <row r="3148" spans="1:2">
      <c r="A3148">
        <f>IMDB_Movies!C377</f>
        <v>7.7</v>
      </c>
      <c r="B3148" s="7">
        <f>IMDB_Movies!F377</f>
        <v>27281507</v>
      </c>
    </row>
    <row r="3149" spans="1:2">
      <c r="A3149">
        <f>IMDB_Movies!C294</f>
        <v>7.8</v>
      </c>
      <c r="B3149" s="7">
        <f>IMDB_Movies!F294</f>
        <v>56505065</v>
      </c>
    </row>
    <row r="3150" spans="1:2">
      <c r="A3150">
        <f>IMDB_Movies!C544</f>
        <v>7.5</v>
      </c>
      <c r="B3150" s="7">
        <f>IMDB_Movies!F544</f>
        <v>214948780</v>
      </c>
    </row>
    <row r="3151" spans="1:2">
      <c r="A3151">
        <f>IMDB_Movies!C542</f>
        <v>7.5</v>
      </c>
      <c r="B3151" s="7">
        <f>IMDB_Movies!F542</f>
        <v>115000000</v>
      </c>
    </row>
    <row r="3152" spans="1:2">
      <c r="A3152">
        <f>IMDB_Movies!C444</f>
        <v>7.6</v>
      </c>
      <c r="B3152" s="7">
        <f>IMDB_Movies!F444</f>
        <v>172071312</v>
      </c>
    </row>
    <row r="3153" spans="1:2">
      <c r="A3153">
        <f>IMDB_Movies!C315</f>
        <v>7.8</v>
      </c>
      <c r="B3153" s="7">
        <f>IMDB_Movies!F315</f>
        <v>5923044</v>
      </c>
    </row>
    <row r="3154" spans="1:2">
      <c r="A3154">
        <f>IMDB_Movies!C1236</f>
        <v>7</v>
      </c>
      <c r="B3154" s="7">
        <f>IMDB_Movies!F1236</f>
        <v>29233</v>
      </c>
    </row>
    <row r="3155" spans="1:2">
      <c r="A3155">
        <f>IMDB_Movies!C1300</f>
        <v>6.9</v>
      </c>
      <c r="B3155" s="7">
        <f>IMDB_Movies!F1300</f>
        <v>72217000</v>
      </c>
    </row>
    <row r="3156" spans="1:2">
      <c r="A3156">
        <f>IMDB_Movies!C3250</f>
        <v>5.4</v>
      </c>
      <c r="B3156" s="7">
        <f>IMDB_Movies!F3250</f>
        <v>10214013</v>
      </c>
    </row>
    <row r="3157" spans="1:2">
      <c r="A3157">
        <f>IMDB_Movies!C747</f>
        <v>7.3</v>
      </c>
      <c r="B3157" s="7">
        <f>IMDB_Movies!F747</f>
        <v>56437947</v>
      </c>
    </row>
    <row r="3158" spans="1:2">
      <c r="A3158">
        <f>IMDB_Movies!C744</f>
        <v>7.3</v>
      </c>
      <c r="B3158" s="7">
        <f>IMDB_Movies!F744</f>
        <v>62549000</v>
      </c>
    </row>
    <row r="3159" spans="1:2">
      <c r="A3159">
        <f>IMDB_Movies!C3722</f>
        <v>3.3</v>
      </c>
      <c r="B3159" s="7">
        <f>IMDB_Movies!F3722</f>
        <v>37188667</v>
      </c>
    </row>
    <row r="3160" spans="1:2">
      <c r="A3160">
        <f>IMDB_Movies!C523</f>
        <v>7.6</v>
      </c>
      <c r="B3160" s="7">
        <f>IMDB_Movies!F523</f>
        <v>4235837</v>
      </c>
    </row>
    <row r="3161" spans="1:2">
      <c r="A3161">
        <f>IMDB_Movies!C358</f>
        <v>7.7</v>
      </c>
      <c r="B3161" s="7">
        <f>IMDB_Movies!F358</f>
        <v>55153403</v>
      </c>
    </row>
    <row r="3162" spans="1:2">
      <c r="A3162">
        <f>IMDB_Movies!C569</f>
        <v>7.5</v>
      </c>
      <c r="B3162" s="7">
        <f>IMDB_Movies!F569</f>
        <v>24800000</v>
      </c>
    </row>
    <row r="3163" spans="1:2">
      <c r="A3163">
        <f>IMDB_Movies!C387</f>
        <v>7.7</v>
      </c>
      <c r="B3163" s="7">
        <f>IMDB_Movies!F387</f>
        <v>23089926</v>
      </c>
    </row>
    <row r="3164" spans="1:2">
      <c r="A3164">
        <f>IMDB_Movies!C843</f>
        <v>7.3</v>
      </c>
      <c r="B3164" s="7">
        <f>IMDB_Movies!F843</f>
        <v>60507228</v>
      </c>
    </row>
    <row r="3165" spans="1:2">
      <c r="A3165">
        <f>IMDB_Movies!C656</f>
        <v>7.4</v>
      </c>
      <c r="B3165" s="7">
        <f>IMDB_Movies!F656</f>
        <v>28747570</v>
      </c>
    </row>
    <row r="3166" spans="1:2">
      <c r="A3166">
        <f>IMDB_Movies!C3639</f>
        <v>4.2</v>
      </c>
      <c r="B3166" s="7">
        <f>IMDB_Movies!F3639</f>
        <v>53245055</v>
      </c>
    </row>
    <row r="3167" spans="1:2">
      <c r="A3167">
        <f>IMDB_Movies!C458</f>
        <v>7.6</v>
      </c>
      <c r="B3167" s="7">
        <f>IMDB_Movies!F458</f>
        <v>105264608</v>
      </c>
    </row>
    <row r="3168" spans="1:2">
      <c r="A3168">
        <f>IMDB_Movies!C456</f>
        <v>7.6</v>
      </c>
      <c r="B3168" s="7">
        <f>IMDB_Movies!F456</f>
        <v>92173235</v>
      </c>
    </row>
    <row r="3169" spans="1:2">
      <c r="A3169">
        <f>IMDB_Movies!C301</f>
        <v>7.8</v>
      </c>
      <c r="B3169" s="7">
        <f>IMDB_Movies!F301</f>
        <v>43984230</v>
      </c>
    </row>
    <row r="3170" spans="1:2">
      <c r="A3170">
        <f>IMDB_Movies!C334</f>
        <v>7.8</v>
      </c>
      <c r="B3170" s="7">
        <f>IMDB_Movies!F334</f>
        <v>4414535</v>
      </c>
    </row>
    <row r="3171" spans="1:2">
      <c r="A3171">
        <f>IMDB_Movies!C1239</f>
        <v>7</v>
      </c>
      <c r="B3171" s="7">
        <f>IMDB_Movies!F1239</f>
        <v>8134217</v>
      </c>
    </row>
    <row r="3172" spans="1:2">
      <c r="A3172">
        <f>IMDB_Movies!C244</f>
        <v>7.9</v>
      </c>
      <c r="B3172" s="7">
        <f>IMDB_Movies!F244</f>
        <v>9437933</v>
      </c>
    </row>
    <row r="3173" spans="1:2">
      <c r="A3173">
        <f>IMDB_Movies!C1068</f>
        <v>7.1</v>
      </c>
      <c r="B3173" s="7">
        <f>IMDB_Movies!F1068</f>
        <v>32154410</v>
      </c>
    </row>
    <row r="3174" spans="1:2">
      <c r="A3174">
        <f>IMDB_Movies!C449</f>
        <v>7.6</v>
      </c>
      <c r="B3174" s="7">
        <f>IMDB_Movies!F449</f>
        <v>215395021</v>
      </c>
    </row>
    <row r="3175" spans="1:2">
      <c r="A3175">
        <f>IMDB_Movies!C313</f>
        <v>7.8</v>
      </c>
      <c r="B3175" s="7">
        <f>IMDB_Movies!F313</f>
        <v>3151130</v>
      </c>
    </row>
    <row r="3176" spans="1:2">
      <c r="A3176">
        <f>IMDB_Movies!C445</f>
        <v>7.6</v>
      </c>
      <c r="B3176" s="7">
        <f>IMDB_Movies!F445</f>
        <v>121463226</v>
      </c>
    </row>
    <row r="3177" spans="1:2">
      <c r="A3177">
        <f>IMDB_Movies!C539</f>
        <v>7.5</v>
      </c>
      <c r="B3177" s="7">
        <f>IMDB_Movies!F539</f>
        <v>292000866</v>
      </c>
    </row>
    <row r="3178" spans="1:2">
      <c r="A3178">
        <f>IMDB_Movies!C2475</f>
        <v>6.2</v>
      </c>
      <c r="B3178" s="7">
        <f>IMDB_Movies!F2475</f>
        <v>7221458</v>
      </c>
    </row>
    <row r="3179" spans="1:2">
      <c r="A3179">
        <f>IMDB_Movies!C1167</f>
        <v>7</v>
      </c>
      <c r="B3179" s="7">
        <f>IMDB_Movies!F1167</f>
        <v>143618384</v>
      </c>
    </row>
    <row r="3180" spans="1:2">
      <c r="A3180">
        <f>IMDB_Movies!C438</f>
        <v>7.6</v>
      </c>
      <c r="B3180" s="7">
        <f>IMDB_Movies!F438</f>
        <v>251188924</v>
      </c>
    </row>
    <row r="3181" spans="1:2">
      <c r="A3181">
        <f>IMDB_Movies!C296</f>
        <v>7.8</v>
      </c>
      <c r="B3181" s="7">
        <f>IMDB_Movies!F296</f>
        <v>130127620</v>
      </c>
    </row>
    <row r="3182" spans="1:2">
      <c r="A3182">
        <f>IMDB_Movies!C336</f>
        <v>7.8</v>
      </c>
      <c r="B3182" s="7">
        <f>IMDB_Movies!F336</f>
        <v>4398392</v>
      </c>
    </row>
    <row r="3183" spans="1:2">
      <c r="A3183">
        <f>IMDB_Movies!C295</f>
        <v>7.8</v>
      </c>
      <c r="B3183" s="7">
        <f>IMDB_Movies!F295</f>
        <v>52008288</v>
      </c>
    </row>
    <row r="3184" spans="1:2">
      <c r="A3184">
        <f>IMDB_Movies!C427</f>
        <v>7.7</v>
      </c>
      <c r="B3184" s="7">
        <f>IMDB_Movies!F427</f>
        <v>15081783</v>
      </c>
    </row>
    <row r="3185" spans="1:2">
      <c r="A3185">
        <f>IMDB_Movies!C2338</f>
        <v>6.3</v>
      </c>
      <c r="B3185" s="7">
        <f>IMDB_Movies!F2338</f>
        <v>23014504</v>
      </c>
    </row>
    <row r="3186" spans="1:2">
      <c r="A3186">
        <f>IMDB_Movies!C990</f>
        <v>7.2</v>
      </c>
      <c r="B3186" s="7">
        <f>IMDB_Movies!F990</f>
        <v>46975183</v>
      </c>
    </row>
    <row r="3187" spans="1:2">
      <c r="A3187">
        <f>IMDB_Movies!C868</f>
        <v>7.2</v>
      </c>
      <c r="B3187" s="7">
        <f>IMDB_Movies!F868</f>
        <v>170684505</v>
      </c>
    </row>
    <row r="3188" spans="1:2">
      <c r="A3188">
        <f>IMDB_Movies!C596</f>
        <v>7.5</v>
      </c>
      <c r="B3188" s="7">
        <f>IMDB_Movies!F596</f>
        <v>19661987</v>
      </c>
    </row>
    <row r="3189" spans="1:2">
      <c r="A3189">
        <f>IMDB_Movies!C3232</f>
        <v>5.4</v>
      </c>
      <c r="B3189" s="7">
        <f>IMDB_Movies!F3232</f>
        <v>37652565</v>
      </c>
    </row>
    <row r="3190" spans="1:2">
      <c r="A3190">
        <f>IMDB_Movies!C840</f>
        <v>7.3</v>
      </c>
      <c r="B3190" s="7">
        <f>IMDB_Movies!F840</f>
        <v>5701643</v>
      </c>
    </row>
    <row r="3191" spans="1:2">
      <c r="A3191">
        <f>IMDB_Movies!C720</f>
        <v>7.4</v>
      </c>
      <c r="B3191" s="7">
        <f>IMDB_Movies!F720</f>
        <v>77564037</v>
      </c>
    </row>
    <row r="3192" spans="1:2">
      <c r="A3192">
        <f>IMDB_Movies!C1407</f>
        <v>6.9</v>
      </c>
      <c r="B3192" s="7">
        <f>IMDB_Movies!F1407</f>
        <v>2899970</v>
      </c>
    </row>
    <row r="3193" spans="1:2">
      <c r="A3193">
        <f>IMDB_Movies!C1406</f>
        <v>6.9</v>
      </c>
      <c r="B3193" s="7">
        <f>IMDB_Movies!F1406</f>
        <v>3562749</v>
      </c>
    </row>
    <row r="3194" spans="1:2">
      <c r="A3194">
        <f>IMDB_Movies!C1955</f>
        <v>6.5</v>
      </c>
      <c r="B3194" s="7">
        <f>IMDB_Movies!F1955</f>
        <v>29753944</v>
      </c>
    </row>
    <row r="3195" spans="1:2">
      <c r="A3195">
        <f>IMDB_Movies!C365</f>
        <v>7.7</v>
      </c>
      <c r="B3195" s="7">
        <f>IMDB_Movies!F365</f>
        <v>35811509</v>
      </c>
    </row>
    <row r="3196" spans="1:2">
      <c r="A3196">
        <f>IMDB_Movies!C1061</f>
        <v>7.1</v>
      </c>
      <c r="B3196" s="7">
        <f>IMDB_Movies!F1061</f>
        <v>37432299</v>
      </c>
    </row>
    <row r="3197" spans="1:2">
      <c r="A3197">
        <f>IMDB_Movies!C3693</f>
        <v>3.8</v>
      </c>
      <c r="B3197" s="7">
        <f>IMDB_Movies!F3693</f>
        <v>32178777</v>
      </c>
    </row>
    <row r="3198" spans="1:2">
      <c r="A3198">
        <f>IMDB_Movies!C328</f>
        <v>7.8</v>
      </c>
      <c r="B3198" s="7">
        <f>IMDB_Movies!F328</f>
        <v>3029081</v>
      </c>
    </row>
    <row r="3199" spans="1:2">
      <c r="A3199">
        <f>IMDB_Movies!C3685</f>
        <v>3.9</v>
      </c>
      <c r="B3199" s="7">
        <f>IMDB_Movies!F3685</f>
        <v>4308981</v>
      </c>
    </row>
    <row r="3200" spans="1:2">
      <c r="A3200">
        <f>IMDB_Movies!C289</f>
        <v>7.8</v>
      </c>
      <c r="B3200" s="7">
        <f>IMDB_Movies!F289</f>
        <v>70235322</v>
      </c>
    </row>
    <row r="3201" spans="1:2">
      <c r="A3201">
        <f>IMDB_Movies!C505</f>
        <v>7.6</v>
      </c>
      <c r="B3201" s="7">
        <f>IMDB_Movies!F505</f>
        <v>40137776</v>
      </c>
    </row>
    <row r="3202" spans="1:2">
      <c r="A3202">
        <f>IMDB_Movies!C348</f>
        <v>7.7</v>
      </c>
      <c r="B3202" s="7">
        <f>IMDB_Movies!F348</f>
        <v>251501645</v>
      </c>
    </row>
    <row r="3203" spans="1:2">
      <c r="A3203">
        <f>IMDB_Movies!C2712</f>
        <v>6</v>
      </c>
      <c r="B3203" s="7">
        <f>IMDB_Movies!F2712</f>
        <v>22406362</v>
      </c>
    </row>
    <row r="3204" spans="1:2">
      <c r="A3204">
        <f>IMDB_Movies!C709</f>
        <v>7.4</v>
      </c>
      <c r="B3204" s="7">
        <f>IMDB_Movies!F709</f>
        <v>6420319</v>
      </c>
    </row>
    <row r="3205" spans="1:2">
      <c r="A3205">
        <f>IMDB_Movies!C707</f>
        <v>7.4</v>
      </c>
      <c r="B3205" s="7">
        <f>IMDB_Movies!F707</f>
        <v>10569071</v>
      </c>
    </row>
    <row r="3206" spans="1:2">
      <c r="A3206">
        <f>IMDB_Movies!C319</f>
        <v>7.8</v>
      </c>
      <c r="B3206" s="7">
        <f>IMDB_Movies!F319</f>
        <v>3000000</v>
      </c>
    </row>
    <row r="3207" spans="1:2">
      <c r="A3207">
        <f>IMDB_Movies!C761</f>
        <v>7.3</v>
      </c>
      <c r="B3207" s="7">
        <f>IMDB_Movies!F761</f>
        <v>39462438</v>
      </c>
    </row>
    <row r="3208" spans="1:2">
      <c r="A3208">
        <f>IMDB_Movies!C3180</f>
        <v>5.5</v>
      </c>
      <c r="B3208" s="7">
        <f>IMDB_Movies!F3180</f>
        <v>65653758</v>
      </c>
    </row>
    <row r="3209" spans="1:2">
      <c r="A3209">
        <f>IMDB_Movies!C437</f>
        <v>7.6</v>
      </c>
      <c r="B3209" s="7">
        <f>IMDB_Movies!F437</f>
        <v>400736600</v>
      </c>
    </row>
    <row r="3210" spans="1:2">
      <c r="A3210">
        <f>IMDB_Movies!C1374</f>
        <v>6.9</v>
      </c>
      <c r="B3210" s="7">
        <f>IMDB_Movies!F1374</f>
        <v>864959</v>
      </c>
    </row>
    <row r="3211" spans="1:2">
      <c r="A3211">
        <f>IMDB_Movies!C902</f>
        <v>7.2</v>
      </c>
      <c r="B3211" s="7">
        <f>IMDB_Movies!F902</f>
        <v>59699513</v>
      </c>
    </row>
    <row r="3212" spans="1:2">
      <c r="A3212">
        <f>IMDB_Movies!C1031</f>
        <v>7.1</v>
      </c>
      <c r="B3212" s="7">
        <f>IMDB_Movies!F1031</f>
        <v>31252964</v>
      </c>
    </row>
    <row r="3213" spans="1:2">
      <c r="A3213">
        <f>IMDB_Movies!C258</f>
        <v>7.9</v>
      </c>
      <c r="B3213" s="7">
        <f>IMDB_Movies!F258</f>
        <v>5128124</v>
      </c>
    </row>
    <row r="3214" spans="1:2">
      <c r="A3214">
        <f>IMDB_Movies!C3294</f>
        <v>5.3</v>
      </c>
      <c r="B3214" s="7">
        <f>IMDB_Movies!F3294</f>
        <v>200803</v>
      </c>
    </row>
    <row r="3215" spans="1:2">
      <c r="A3215">
        <f>IMDB_Movies!C794</f>
        <v>7.3</v>
      </c>
      <c r="B3215" s="7">
        <f>IMDB_Movies!F794</f>
        <v>33987757</v>
      </c>
    </row>
    <row r="3216" spans="1:2">
      <c r="A3216">
        <f>IMDB_Movies!C1843</f>
        <v>6.6</v>
      </c>
      <c r="B3216" s="7">
        <f>IMDB_Movies!F1843</f>
        <v>9059588</v>
      </c>
    </row>
    <row r="3217" spans="1:2">
      <c r="A3217">
        <f>IMDB_Movies!C311</f>
        <v>7.8</v>
      </c>
      <c r="B3217" s="7">
        <f>IMDB_Movies!F311</f>
        <v>15294553</v>
      </c>
    </row>
    <row r="3218" spans="1:2">
      <c r="A3218">
        <f>IMDB_Movies!C350</f>
        <v>7.7</v>
      </c>
      <c r="B3218" s="7">
        <f>IMDB_Movies!F350</f>
        <v>171031347</v>
      </c>
    </row>
    <row r="3219" spans="1:2">
      <c r="A3219">
        <f>IMDB_Movies!C552</f>
        <v>7.5</v>
      </c>
      <c r="B3219" s="7">
        <f>IMDB_Movies!F552</f>
        <v>83299761</v>
      </c>
    </row>
    <row r="3220" spans="1:2">
      <c r="A3220">
        <f>IMDB_Movies!C1341</f>
        <v>6.9</v>
      </c>
      <c r="B3220" s="7">
        <f>IMDB_Movies!F1341</f>
        <v>47034272</v>
      </c>
    </row>
    <row r="3221" spans="1:2">
      <c r="A3221">
        <f>IMDB_Movies!C429</f>
        <v>7.7</v>
      </c>
      <c r="B3221" s="7">
        <f>IMDB_Movies!F429</f>
        <v>111110575</v>
      </c>
    </row>
    <row r="3222" spans="1:2">
      <c r="A3222">
        <f>IMDB_Movies!C245</f>
        <v>7.9</v>
      </c>
      <c r="B3222" s="7">
        <f>IMDB_Movies!F245</f>
        <v>26830000</v>
      </c>
    </row>
    <row r="3223" spans="1:2">
      <c r="A3223">
        <f>IMDB_Movies!C3710</f>
        <v>3.6</v>
      </c>
      <c r="B3223" s="7">
        <f>IMDB_Movies!F3710</f>
        <v>14294842</v>
      </c>
    </row>
    <row r="3224" spans="1:2">
      <c r="A3224">
        <f>IMDB_Movies!C257</f>
        <v>7.9</v>
      </c>
      <c r="B3224" s="7">
        <f>IMDB_Movies!F257</f>
        <v>5887457</v>
      </c>
    </row>
    <row r="3225" spans="1:2">
      <c r="A3225">
        <f>IMDB_Movies!C3564</f>
        <v>4.5999999999999996</v>
      </c>
      <c r="B3225" s="7">
        <f>IMDB_Movies!F3564</f>
        <v>14400000</v>
      </c>
    </row>
    <row r="3226" spans="1:2">
      <c r="A3226">
        <f>IMDB_Movies!C232</f>
        <v>7.9</v>
      </c>
      <c r="B3226" s="7">
        <f>IMDB_Movies!F232</f>
        <v>47000000</v>
      </c>
    </row>
    <row r="3227" spans="1:2">
      <c r="A3227">
        <f>IMDB_Movies!C231</f>
        <v>7.9</v>
      </c>
      <c r="B3227" s="7">
        <f>IMDB_Movies!F231</f>
        <v>54557348</v>
      </c>
    </row>
    <row r="3228" spans="1:2">
      <c r="A3228">
        <f>IMDB_Movies!C390</f>
        <v>7.7</v>
      </c>
      <c r="B3228" s="7">
        <f>IMDB_Movies!F390</f>
        <v>5739376</v>
      </c>
    </row>
    <row r="3229" spans="1:2">
      <c r="A3229">
        <f>IMDB_Movies!C3662</f>
        <v>4.0999999999999996</v>
      </c>
      <c r="B3229" s="7">
        <f>IMDB_Movies!F3662</f>
        <v>4356743</v>
      </c>
    </row>
    <row r="3230" spans="1:2">
      <c r="A3230">
        <f>IMDB_Movies!C360</f>
        <v>7.7</v>
      </c>
      <c r="B3230" s="7">
        <f>IMDB_Movies!F360</f>
        <v>77324422</v>
      </c>
    </row>
    <row r="3231" spans="1:2">
      <c r="A3231">
        <f>IMDB_Movies!C1315</f>
        <v>6.9</v>
      </c>
      <c r="B3231" s="7">
        <f>IMDB_Movies!F1315</f>
        <v>117144465</v>
      </c>
    </row>
    <row r="3232" spans="1:2">
      <c r="A3232">
        <f>IMDB_Movies!C2640</f>
        <v>6</v>
      </c>
      <c r="B3232" s="7">
        <f>IMDB_Movies!F2640</f>
        <v>70450000</v>
      </c>
    </row>
    <row r="3233" spans="1:2">
      <c r="A3233">
        <f>IMDB_Movies!C1503</f>
        <v>6.8</v>
      </c>
      <c r="B3233" s="7">
        <f>IMDB_Movies!F1503</f>
        <v>4040588</v>
      </c>
    </row>
    <row r="3234" spans="1:2">
      <c r="A3234">
        <f>IMDB_Movies!C279</f>
        <v>7.8</v>
      </c>
      <c r="B3234" s="7">
        <f>IMDB_Movies!F279</f>
        <v>115648585</v>
      </c>
    </row>
    <row r="3235" spans="1:2">
      <c r="A3235">
        <f>IMDB_Movies!C975</f>
        <v>7.2</v>
      </c>
      <c r="B3235" s="7">
        <f>IMDB_Movies!F975</f>
        <v>12134420</v>
      </c>
    </row>
    <row r="3236" spans="1:2">
      <c r="A3236">
        <f>IMDB_Movies!C253</f>
        <v>7.9</v>
      </c>
      <c r="B3236" s="7">
        <f>IMDB_Movies!F253</f>
        <v>13753931</v>
      </c>
    </row>
    <row r="3237" spans="1:2">
      <c r="A3237">
        <f>IMDB_Movies!C971</f>
        <v>7.2</v>
      </c>
      <c r="B3237" s="7">
        <f>IMDB_Movies!F971</f>
        <v>1818681</v>
      </c>
    </row>
    <row r="3238" spans="1:2">
      <c r="A3238">
        <f>IMDB_Movies!C746</f>
        <v>7.3</v>
      </c>
      <c r="B3238" s="7">
        <f>IMDB_Movies!F746</f>
        <v>187165546</v>
      </c>
    </row>
    <row r="3239" spans="1:2">
      <c r="A3239">
        <f>IMDB_Movies!C3556</f>
        <v>4.5999999999999996</v>
      </c>
      <c r="B3239" s="7">
        <f>IMDB_Movies!F3556</f>
        <v>112950721</v>
      </c>
    </row>
    <row r="3240" spans="1:2">
      <c r="A3240">
        <f>IMDB_Movies!C1680</f>
        <v>6.7</v>
      </c>
      <c r="B3240" s="7">
        <f>IMDB_Movies!F1680</f>
        <v>140244</v>
      </c>
    </row>
    <row r="3241" spans="1:2">
      <c r="A3241">
        <f>IMDB_Movies!C927</f>
        <v>7.2</v>
      </c>
      <c r="B3241" s="7">
        <f>IMDB_Movies!F927</f>
        <v>5997134</v>
      </c>
    </row>
    <row r="3242" spans="1:2">
      <c r="A3242">
        <f>IMDB_Movies!C221</f>
        <v>7.9</v>
      </c>
      <c r="B3242" s="7">
        <f>IMDB_Movies!F221</f>
        <v>145000989</v>
      </c>
    </row>
    <row r="3243" spans="1:2">
      <c r="A3243">
        <f>IMDB_Movies!C948</f>
        <v>7.2</v>
      </c>
      <c r="B3243" s="7">
        <f>IMDB_Movies!F948</f>
        <v>819939</v>
      </c>
    </row>
    <row r="3244" spans="1:2">
      <c r="A3244">
        <f>IMDB_Movies!C590</f>
        <v>7.5</v>
      </c>
      <c r="B3244" s="7">
        <f>IMDB_Movies!F590</f>
        <v>31655091</v>
      </c>
    </row>
    <row r="3245" spans="1:2">
      <c r="A3245">
        <f>IMDB_Movies!C512</f>
        <v>7.6</v>
      </c>
      <c r="B3245" s="7">
        <f>IMDB_Movies!F512</f>
        <v>287761</v>
      </c>
    </row>
    <row r="3246" spans="1:2">
      <c r="A3246">
        <f>IMDB_Movies!C2076</f>
        <v>6.4</v>
      </c>
      <c r="B3246" s="7">
        <f>IMDB_Movies!F2076</f>
        <v>116735231</v>
      </c>
    </row>
    <row r="3247" spans="1:2">
      <c r="A3247">
        <f>IMDB_Movies!C3618</f>
        <v>4.4000000000000004</v>
      </c>
      <c r="B3247" s="7">
        <f>IMDB_Movies!F3618</f>
        <v>511920</v>
      </c>
    </row>
    <row r="3248" spans="1:2">
      <c r="A3248">
        <f>IMDB_Movies!C343</f>
        <v>7.8</v>
      </c>
      <c r="B3248" s="7">
        <f>IMDB_Movies!F343</f>
        <v>200807262</v>
      </c>
    </row>
    <row r="3249" spans="1:2">
      <c r="A3249">
        <f>IMDB_Movies!C3718</f>
        <v>3.5</v>
      </c>
      <c r="B3249" s="7">
        <f>IMDB_Movies!F3718</f>
        <v>5333658</v>
      </c>
    </row>
    <row r="3250" spans="1:2">
      <c r="A3250">
        <f>IMDB_Movies!C508</f>
        <v>7.6</v>
      </c>
      <c r="B3250" s="7">
        <f>IMDB_Movies!F508</f>
        <v>15700000</v>
      </c>
    </row>
    <row r="3251" spans="1:2">
      <c r="A3251">
        <f>IMDB_Movies!C573</f>
        <v>7.5</v>
      </c>
      <c r="B3251" s="7">
        <f>IMDB_Movies!F573</f>
        <v>36581633</v>
      </c>
    </row>
    <row r="3252" spans="1:2">
      <c r="A3252">
        <f>IMDB_Movies!C297</f>
        <v>7.8</v>
      </c>
      <c r="B3252" s="7">
        <f>IMDB_Movies!F297</f>
        <v>45507053</v>
      </c>
    </row>
    <row r="3253" spans="1:2">
      <c r="A3253">
        <f>IMDB_Movies!C209</f>
        <v>8</v>
      </c>
      <c r="B3253" s="7">
        <f>IMDB_Movies!F209</f>
        <v>61644321</v>
      </c>
    </row>
    <row r="3254" spans="1:2">
      <c r="A3254">
        <f>IMDB_Movies!C436</f>
        <v>7.6</v>
      </c>
      <c r="B3254" s="7">
        <f>IMDB_Movies!F436</f>
        <v>380262555</v>
      </c>
    </row>
    <row r="3255" spans="1:2">
      <c r="A3255">
        <f>IMDB_Movies!C560</f>
        <v>7.5</v>
      </c>
      <c r="B3255" s="7">
        <f>IMDB_Movies!F560</f>
        <v>52066000</v>
      </c>
    </row>
    <row r="3256" spans="1:2">
      <c r="A3256">
        <f>IMDB_Movies!C2392</f>
        <v>6.2</v>
      </c>
      <c r="B3256" s="7">
        <f>IMDB_Movies!F2392</f>
        <v>30688364</v>
      </c>
    </row>
    <row r="3257" spans="1:2">
      <c r="A3257">
        <f>IMDB_Movies!C220</f>
        <v>7.9</v>
      </c>
      <c r="B3257" s="7">
        <f>IMDB_Movies!F220</f>
        <v>303001229</v>
      </c>
    </row>
    <row r="3258" spans="1:2">
      <c r="A3258">
        <f>IMDB_Movies!C520</f>
        <v>7.6</v>
      </c>
      <c r="B3258" s="7">
        <f>IMDB_Movies!F520</f>
        <v>795126</v>
      </c>
    </row>
    <row r="3259" spans="1:2">
      <c r="A3259">
        <f>IMDB_Movies!C318</f>
        <v>7.8</v>
      </c>
      <c r="B3259" s="7">
        <f>IMDB_Movies!F318</f>
        <v>3130592</v>
      </c>
    </row>
    <row r="3260" spans="1:2">
      <c r="A3260">
        <f>IMDB_Movies!C395</f>
        <v>7.7</v>
      </c>
      <c r="B3260" s="7">
        <f>IMDB_Movies!F395</f>
        <v>1677838</v>
      </c>
    </row>
    <row r="3261" spans="1:2">
      <c r="A3261">
        <f>IMDB_Movies!C393</f>
        <v>7.7</v>
      </c>
      <c r="B3261" s="7">
        <f>IMDB_Movies!F393</f>
        <v>10161099</v>
      </c>
    </row>
    <row r="3262" spans="1:2">
      <c r="A3262">
        <f>IMDB_Movies!C237</f>
        <v>7.9</v>
      </c>
      <c r="B3262" s="7">
        <f>IMDB_Movies!F237</f>
        <v>32279955</v>
      </c>
    </row>
    <row r="3263" spans="1:2">
      <c r="A3263">
        <f>IMDB_Movies!C481</f>
        <v>7.6</v>
      </c>
      <c r="B3263" s="7">
        <f>IMDB_Movies!F481</f>
        <v>41895491</v>
      </c>
    </row>
    <row r="3264" spans="1:2">
      <c r="A3264">
        <f>IMDB_Movies!C727</f>
        <v>7.3</v>
      </c>
      <c r="B3264" s="7">
        <f>IMDB_Movies!F727</f>
        <v>423032628</v>
      </c>
    </row>
    <row r="3265" spans="1:2">
      <c r="A3265">
        <f>IMDB_Movies!C3131</f>
        <v>5.5</v>
      </c>
      <c r="B3265" s="7">
        <f>IMDB_Movies!F3131</f>
        <v>142614158</v>
      </c>
    </row>
    <row r="3266" spans="1:2">
      <c r="A3266">
        <f>IMDB_Movies!C363</f>
        <v>7.7</v>
      </c>
      <c r="B3266" s="7">
        <f>IMDB_Movies!F363</f>
        <v>40983001</v>
      </c>
    </row>
    <row r="3267" spans="1:2">
      <c r="A3267">
        <f>IMDB_Movies!C3257</f>
        <v>5.4</v>
      </c>
      <c r="B3267" s="7">
        <f>IMDB_Movies!F3257</f>
        <v>47474112</v>
      </c>
    </row>
    <row r="3268" spans="1:2">
      <c r="A3268">
        <f>IMDB_Movies!C1513</f>
        <v>6.8</v>
      </c>
      <c r="B3268" s="7">
        <f>IMDB_Movies!F1513</f>
        <v>14873</v>
      </c>
    </row>
    <row r="3269" spans="1:2">
      <c r="A3269">
        <f>IMDB_Movies!C189</f>
        <v>8</v>
      </c>
      <c r="B3269" s="7">
        <f>IMDB_Movies!F189</f>
        <v>24530513</v>
      </c>
    </row>
    <row r="3270" spans="1:2">
      <c r="A3270">
        <f>IMDB_Movies!C217</f>
        <v>7.9</v>
      </c>
      <c r="B3270" s="7">
        <f>IMDB_Movies!F217</f>
        <v>318298180</v>
      </c>
    </row>
    <row r="3271" spans="1:2">
      <c r="A3271">
        <f>IMDB_Movies!C577</f>
        <v>7.5</v>
      </c>
      <c r="B3271" s="7">
        <f>IMDB_Movies!F577</f>
        <v>53300852</v>
      </c>
    </row>
    <row r="3272" spans="1:2">
      <c r="A3272">
        <f>IMDB_Movies!C454</f>
        <v>7.6</v>
      </c>
      <c r="B3272" s="7">
        <f>IMDB_Movies!F454</f>
        <v>124107476</v>
      </c>
    </row>
    <row r="3273" spans="1:2">
      <c r="A3273">
        <f>IMDB_Movies!C346</f>
        <v>7.7</v>
      </c>
      <c r="B3273" s="7">
        <f>IMDB_Movies!F346</f>
        <v>255950375</v>
      </c>
    </row>
    <row r="3274" spans="1:2">
      <c r="A3274">
        <f>IMDB_Movies!C305</f>
        <v>7.8</v>
      </c>
      <c r="B3274" s="7">
        <f>IMDB_Movies!F305</f>
        <v>102515793</v>
      </c>
    </row>
    <row r="3275" spans="1:2">
      <c r="A3275">
        <f>IMDB_Movies!C2888</f>
        <v>5.8</v>
      </c>
      <c r="B3275" s="7">
        <f>IMDB_Movies!F2888</f>
        <v>47553512</v>
      </c>
    </row>
    <row r="3276" spans="1:2">
      <c r="A3276">
        <f>IMDB_Movies!C1166</f>
        <v>7</v>
      </c>
      <c r="B3276" s="7">
        <f>IMDB_Movies!F1166</f>
        <v>94125426</v>
      </c>
    </row>
    <row r="3277" spans="1:2">
      <c r="A3277">
        <f>IMDB_Movies!C356</f>
        <v>7.7</v>
      </c>
      <c r="B3277" s="7">
        <f>IMDB_Movies!F356</f>
        <v>78900000</v>
      </c>
    </row>
    <row r="3278" spans="1:2">
      <c r="A3278">
        <f>IMDB_Movies!C514</f>
        <v>7.6</v>
      </c>
      <c r="B3278" s="7">
        <f>IMDB_Movies!F514</f>
        <v>14792779</v>
      </c>
    </row>
    <row r="3279" spans="1:2">
      <c r="A3279">
        <f>IMDB_Movies!C276</f>
        <v>7.8</v>
      </c>
      <c r="B3279" s="7">
        <f>IMDB_Movies!F276</f>
        <v>183405771</v>
      </c>
    </row>
    <row r="3280" spans="1:2">
      <c r="A3280">
        <f>IMDB_Movies!C238</f>
        <v>7.9</v>
      </c>
      <c r="B3280" s="7">
        <f>IMDB_Movies!F238</f>
        <v>27545445</v>
      </c>
    </row>
    <row r="3281" spans="1:2">
      <c r="A3281">
        <f>IMDB_Movies!C333</f>
        <v>7.8</v>
      </c>
      <c r="B3281" s="7">
        <f>IMDB_Movies!F333</f>
        <v>85433</v>
      </c>
    </row>
    <row r="3282" spans="1:2">
      <c r="A3282">
        <f>IMDB_Movies!C270</f>
        <v>7.8</v>
      </c>
      <c r="B3282" s="7">
        <f>IMDB_Movies!F270</f>
        <v>249358727</v>
      </c>
    </row>
    <row r="3283" spans="1:2">
      <c r="A3283">
        <f>IMDB_Movies!C825</f>
        <v>7.3</v>
      </c>
      <c r="B3283" s="7">
        <f>IMDB_Movies!F825</f>
        <v>17791031</v>
      </c>
    </row>
    <row r="3284" spans="1:2">
      <c r="A3284">
        <f>IMDB_Movies!C391</f>
        <v>7.7</v>
      </c>
      <c r="B3284" s="7">
        <f>IMDB_Movies!F391</f>
        <v>22245861</v>
      </c>
    </row>
    <row r="3285" spans="1:2">
      <c r="A3285">
        <f>IMDB_Movies!C331</f>
        <v>7.8</v>
      </c>
      <c r="B3285" s="7">
        <f>IMDB_Movies!F331</f>
        <v>22494487</v>
      </c>
    </row>
    <row r="3286" spans="1:2">
      <c r="A3286">
        <f>IMDB_Movies!C216</f>
        <v>7.9</v>
      </c>
      <c r="B3286" s="7">
        <f>IMDB_Movies!F216</f>
        <v>267652016</v>
      </c>
    </row>
    <row r="3287" spans="1:2">
      <c r="A3287">
        <f>IMDB_Movies!C272</f>
        <v>7.8</v>
      </c>
      <c r="B3287" s="7">
        <f>IMDB_Movies!F272</f>
        <v>124868837</v>
      </c>
    </row>
    <row r="3288" spans="1:2">
      <c r="A3288">
        <f>IMDB_Movies!C1393</f>
        <v>6.9</v>
      </c>
      <c r="B3288" s="7">
        <f>IMDB_Movies!F1393</f>
        <v>12188642</v>
      </c>
    </row>
    <row r="3289" spans="1:2">
      <c r="A3289">
        <f>IMDB_Movies!C1114</f>
        <v>7.1</v>
      </c>
      <c r="B3289" s="7">
        <f>IMDB_Movies!F1114</f>
        <v>1150403</v>
      </c>
    </row>
    <row r="3290" spans="1:2">
      <c r="A3290">
        <f>IMDB_Movies!C416</f>
        <v>7.7</v>
      </c>
      <c r="B3290" s="7">
        <f>IMDB_Movies!F416</f>
        <v>2835886</v>
      </c>
    </row>
    <row r="3291" spans="1:2">
      <c r="A3291">
        <f>IMDB_Movies!C3399</f>
        <v>5.0999999999999996</v>
      </c>
      <c r="B3291" s="7">
        <f>IMDB_Movies!F3399</f>
        <v>38543473</v>
      </c>
    </row>
    <row r="3292" spans="1:2">
      <c r="A3292">
        <f>IMDB_Movies!C3475</f>
        <v>4.9000000000000004</v>
      </c>
      <c r="B3292" s="7">
        <f>IMDB_Movies!F3475</f>
        <v>20246959</v>
      </c>
    </row>
    <row r="3293" spans="1:2">
      <c r="A3293">
        <f>IMDB_Movies!C1017</f>
        <v>7.1</v>
      </c>
      <c r="B3293" s="7">
        <f>IMDB_Movies!F1017</f>
        <v>67325559</v>
      </c>
    </row>
    <row r="3294" spans="1:2">
      <c r="A3294">
        <f>IMDB_Movies!C214</f>
        <v>7.9</v>
      </c>
      <c r="B3294" s="7">
        <f>IMDB_Movies!F214</f>
        <v>760505847</v>
      </c>
    </row>
    <row r="3295" spans="1:2">
      <c r="A3295">
        <f>IMDB_Movies!C338</f>
        <v>7.8</v>
      </c>
      <c r="B3295" s="7">
        <f>IMDB_Movies!F338</f>
        <v>35707327</v>
      </c>
    </row>
    <row r="3296" spans="1:2">
      <c r="A3296">
        <f>IMDB_Movies!C229</f>
        <v>7.9</v>
      </c>
      <c r="B3296" s="7">
        <f>IMDB_Movies!F229</f>
        <v>59889948</v>
      </c>
    </row>
    <row r="3297" spans="1:2">
      <c r="A3297">
        <f>IMDB_Movies!C191</f>
        <v>8</v>
      </c>
      <c r="B3297" s="7">
        <f>IMDB_Movies!F191</f>
        <v>124976634</v>
      </c>
    </row>
    <row r="3298" spans="1:2">
      <c r="A3298">
        <f>IMDB_Movies!C771</f>
        <v>7.3</v>
      </c>
      <c r="B3298" s="7">
        <f>IMDB_Movies!F771</f>
        <v>111544445</v>
      </c>
    </row>
    <row r="3299" spans="1:2">
      <c r="A3299">
        <f>IMDB_Movies!C310</f>
        <v>7.8</v>
      </c>
      <c r="B3299" s="7">
        <f>IMDB_Movies!F310</f>
        <v>7267324</v>
      </c>
    </row>
    <row r="3300" spans="1:2">
      <c r="A3300">
        <f>IMDB_Movies!C865</f>
        <v>7.2</v>
      </c>
      <c r="B3300" s="7">
        <f>IMDB_Movies!F865</f>
        <v>350034110</v>
      </c>
    </row>
    <row r="3301" spans="1:2">
      <c r="A3301">
        <f>IMDB_Movies!C630</f>
        <v>7.4</v>
      </c>
      <c r="B3301" s="7">
        <f>IMDB_Movies!F630</f>
        <v>183132370</v>
      </c>
    </row>
    <row r="3302" spans="1:2">
      <c r="A3302">
        <f>IMDB_Movies!C426</f>
        <v>7.7</v>
      </c>
      <c r="B3302" s="7">
        <f>IMDB_Movies!F426</f>
        <v>18593156</v>
      </c>
    </row>
    <row r="3303" spans="1:2">
      <c r="A3303">
        <f>IMDB_Movies!C2908</f>
        <v>5.8</v>
      </c>
      <c r="B3303" s="7">
        <f>IMDB_Movies!F2908</f>
        <v>135381507</v>
      </c>
    </row>
    <row r="3304" spans="1:2">
      <c r="A3304">
        <f>IMDB_Movies!C1698</f>
        <v>6.7</v>
      </c>
      <c r="B3304" s="7">
        <f>IMDB_Movies!F1698</f>
        <v>3707794</v>
      </c>
    </row>
    <row r="3305" spans="1:2">
      <c r="A3305">
        <f>IMDB_Movies!C326</f>
        <v>7.8</v>
      </c>
      <c r="B3305" s="7">
        <f>IMDB_Movies!F326</f>
        <v>7002255</v>
      </c>
    </row>
    <row r="3306" spans="1:2">
      <c r="A3306">
        <f>IMDB_Movies!C195</f>
        <v>8</v>
      </c>
      <c r="B3306" s="7">
        <f>IMDB_Movies!F195</f>
        <v>5595428</v>
      </c>
    </row>
    <row r="3307" spans="1:2">
      <c r="A3307">
        <f>IMDB_Movies!C2969</f>
        <v>5.7</v>
      </c>
      <c r="B3307" s="7">
        <f>IMDB_Movies!F2969</f>
        <v>30920167</v>
      </c>
    </row>
    <row r="3308" spans="1:2">
      <c r="A3308">
        <f>IMDB_Movies!C3640</f>
        <v>4.2</v>
      </c>
      <c r="B3308" s="7">
        <f>IMDB_Movies!F3640</f>
        <v>79566871</v>
      </c>
    </row>
    <row r="3309" spans="1:2">
      <c r="A3309">
        <f>IMDB_Movies!C3501</f>
        <v>4.8</v>
      </c>
      <c r="B3309" s="7">
        <f>IMDB_Movies!F3501</f>
        <v>65623128</v>
      </c>
    </row>
    <row r="3310" spans="1:2">
      <c r="A3310">
        <f>IMDB_Movies!C455</f>
        <v>7.6</v>
      </c>
      <c r="B3310" s="7">
        <f>IMDB_Movies!F455</f>
        <v>77413017</v>
      </c>
    </row>
    <row r="3311" spans="1:2">
      <c r="A3311">
        <f>IMDB_Movies!C236</f>
        <v>7.9</v>
      </c>
      <c r="B3311" s="7">
        <f>IMDB_Movies!F236</f>
        <v>54200000</v>
      </c>
    </row>
    <row r="3312" spans="1:2">
      <c r="A3312">
        <f>IMDB_Movies!C227</f>
        <v>7.9</v>
      </c>
      <c r="B3312" s="7">
        <f>IMDB_Movies!F227</f>
        <v>72000000</v>
      </c>
    </row>
    <row r="3313" spans="1:2">
      <c r="A3313">
        <f>IMDB_Movies!C166</f>
        <v>8</v>
      </c>
      <c r="B3313" s="7">
        <f>IMDB_Movies!F166</f>
        <v>172825435</v>
      </c>
    </row>
    <row r="3314" spans="1:2">
      <c r="A3314">
        <f>IMDB_Movies!C500</f>
        <v>7.6</v>
      </c>
      <c r="B3314" s="7">
        <f>IMDB_Movies!F500</f>
        <v>57386369</v>
      </c>
    </row>
    <row r="3315" spans="1:2">
      <c r="A3315">
        <f>IMDB_Movies!C264</f>
        <v>7.9</v>
      </c>
      <c r="B3315" s="7">
        <f>IMDB_Movies!F264</f>
        <v>100189501</v>
      </c>
    </row>
    <row r="3316" spans="1:2">
      <c r="A3316">
        <f>IMDB_Movies!C263</f>
        <v>7.9</v>
      </c>
      <c r="B3316" s="7">
        <f>IMDB_Movies!F263</f>
        <v>35286428</v>
      </c>
    </row>
    <row r="3317" spans="1:2">
      <c r="A3317">
        <f>IMDB_Movies!C498</f>
        <v>7.6</v>
      </c>
      <c r="B3317" s="7">
        <f>IMDB_Movies!F498</f>
        <v>27277055</v>
      </c>
    </row>
    <row r="3318" spans="1:2">
      <c r="A3318">
        <f>IMDB_Movies!C1580</f>
        <v>6.7</v>
      </c>
      <c r="B3318" s="7">
        <f>IMDB_Movies!F1580</f>
        <v>70492685</v>
      </c>
    </row>
    <row r="3319" spans="1:2">
      <c r="A3319">
        <f>IMDB_Movies!C337</f>
        <v>7.8</v>
      </c>
      <c r="B3319" s="7">
        <f>IMDB_Movies!F337</f>
        <v>20999103</v>
      </c>
    </row>
    <row r="3320" spans="1:2">
      <c r="A3320">
        <f>IMDB_Movies!C3700</f>
        <v>3.7</v>
      </c>
      <c r="B3320" s="7">
        <f>IMDB_Movies!F3700</f>
        <v>48068396</v>
      </c>
    </row>
    <row r="3321" spans="1:2">
      <c r="A3321">
        <f>IMDB_Movies!C259</f>
        <v>7.9</v>
      </c>
      <c r="B3321" s="7">
        <f>IMDB_Movies!F259</f>
        <v>32522352</v>
      </c>
    </row>
    <row r="3322" spans="1:2">
      <c r="A3322">
        <f>IMDB_Movies!C685</f>
        <v>7.4</v>
      </c>
      <c r="B3322" s="7">
        <f>IMDB_Movies!F685</f>
        <v>3885134</v>
      </c>
    </row>
    <row r="3323" spans="1:2">
      <c r="A3323">
        <f>IMDB_Movies!C325</f>
        <v>7.8</v>
      </c>
      <c r="B3323" s="7">
        <f>IMDB_Movies!F325</f>
        <v>4958</v>
      </c>
    </row>
    <row r="3324" spans="1:2">
      <c r="A3324">
        <f>IMDB_Movies!C549</f>
        <v>7.5</v>
      </c>
      <c r="B3324" s="7">
        <f>IMDB_Movies!F549</f>
        <v>95001343</v>
      </c>
    </row>
    <row r="3325" spans="1:2">
      <c r="A3325">
        <f>IMDB_Movies!C1162</f>
        <v>7</v>
      </c>
      <c r="B3325" s="7">
        <f>IMDB_Movies!F1162</f>
        <v>75597042</v>
      </c>
    </row>
    <row r="3326" spans="1:2">
      <c r="A3326">
        <f>IMDB_Movies!C774</f>
        <v>7.3</v>
      </c>
      <c r="B3326" s="7">
        <f>IMDB_Movies!F774</f>
        <v>148337537</v>
      </c>
    </row>
    <row r="3327" spans="1:2">
      <c r="A3327">
        <f>IMDB_Movies!C226</f>
        <v>7.9</v>
      </c>
      <c r="B3327" s="7">
        <f>IMDB_Movies!F226</f>
        <v>222487711</v>
      </c>
    </row>
    <row r="3328" spans="1:2">
      <c r="A3328">
        <f>IMDB_Movies!C161</f>
        <v>8</v>
      </c>
      <c r="B3328" s="7">
        <f>IMDB_Movies!F161</f>
        <v>204565000</v>
      </c>
    </row>
    <row r="3329" spans="1:2">
      <c r="A3329">
        <f>IMDB_Movies!C282</f>
        <v>7.8</v>
      </c>
      <c r="B3329" s="7">
        <f>IMDB_Movies!F282</f>
        <v>118500000</v>
      </c>
    </row>
    <row r="3330" spans="1:2">
      <c r="A3330">
        <f>IMDB_Movies!C536</f>
        <v>7.5</v>
      </c>
      <c r="B3330" s="7">
        <f>IMDB_Movies!F536</f>
        <v>285761243</v>
      </c>
    </row>
    <row r="3331" spans="1:2">
      <c r="A3331">
        <f>IMDB_Movies!C256</f>
        <v>7.9</v>
      </c>
      <c r="B3331" s="7">
        <f>IMDB_Movies!F256</f>
        <v>71442</v>
      </c>
    </row>
    <row r="3332" spans="1:2">
      <c r="A3332">
        <f>IMDB_Movies!C605</f>
        <v>7.5</v>
      </c>
      <c r="B3332" s="7">
        <f>IMDB_Movies!F605</f>
        <v>13383737</v>
      </c>
    </row>
    <row r="3333" spans="1:2">
      <c r="A3333">
        <f>IMDB_Movies!C3352</f>
        <v>5.2</v>
      </c>
      <c r="B3333" s="7">
        <f>IMDB_Movies!F3352</f>
        <v>80360866</v>
      </c>
    </row>
    <row r="3334" spans="1:2">
      <c r="A3334">
        <f>IMDB_Movies!C425</f>
        <v>7.7</v>
      </c>
      <c r="B3334" s="7">
        <f>IMDB_Movies!F425</f>
        <v>10769960</v>
      </c>
    </row>
    <row r="3335" spans="1:2">
      <c r="A3335">
        <f>IMDB_Movies!C1473</f>
        <v>6.8</v>
      </c>
      <c r="B3335" s="7">
        <f>IMDB_Movies!F1473</f>
        <v>40247512</v>
      </c>
    </row>
    <row r="3336" spans="1:2">
      <c r="A3336">
        <f>IMDB_Movies!C501</f>
        <v>7.6</v>
      </c>
      <c r="B3336" s="7">
        <f>IMDB_Movies!F501</f>
        <v>4105123</v>
      </c>
    </row>
    <row r="3337" spans="1:2">
      <c r="A3337">
        <f>IMDB_Movies!C304</f>
        <v>7.8</v>
      </c>
      <c r="B3337" s="7">
        <f>IMDB_Movies!F304</f>
        <v>45506619</v>
      </c>
    </row>
    <row r="3338" spans="1:2">
      <c r="A3338">
        <f>IMDB_Movies!C367</f>
        <v>7.7</v>
      </c>
      <c r="B3338" s="7">
        <f>IMDB_Movies!F367</f>
        <v>34963967</v>
      </c>
    </row>
    <row r="3339" spans="1:2">
      <c r="A3339">
        <f>IMDB_Movies!C594</f>
        <v>7.5</v>
      </c>
      <c r="B3339" s="7">
        <f>IMDB_Movies!F594</f>
        <v>6165429</v>
      </c>
    </row>
    <row r="3340" spans="1:2">
      <c r="A3340">
        <f>IMDB_Movies!C168</f>
        <v>8</v>
      </c>
      <c r="B3340" s="7">
        <f>IMDB_Movies!F168</f>
        <v>138795342</v>
      </c>
    </row>
    <row r="3341" spans="1:2">
      <c r="A3341">
        <f>IMDB_Movies!C1092</f>
        <v>7.1</v>
      </c>
      <c r="B3341" s="7">
        <f>IMDB_Movies!F1092</f>
        <v>5480996</v>
      </c>
    </row>
    <row r="3342" spans="1:2">
      <c r="A3342">
        <f>IMDB_Movies!C453</f>
        <v>7.6</v>
      </c>
      <c r="B3342" s="7">
        <f>IMDB_Movies!F453</f>
        <v>92823600</v>
      </c>
    </row>
    <row r="3343" spans="1:2">
      <c r="A3343">
        <f>IMDB_Movies!C3436</f>
        <v>5</v>
      </c>
      <c r="B3343" s="7">
        <f>IMDB_Movies!F3436</f>
        <v>81022333</v>
      </c>
    </row>
    <row r="3344" spans="1:2">
      <c r="A3344">
        <f>IMDB_Movies!C158</f>
        <v>8.1</v>
      </c>
      <c r="B3344" s="7">
        <f>IMDB_Movies!F158</f>
        <v>1110186</v>
      </c>
    </row>
    <row r="3345" spans="1:2">
      <c r="A3345">
        <f>IMDB_Movies!C243</f>
        <v>7.9</v>
      </c>
      <c r="B3345" s="7">
        <f>IMDB_Movies!F243</f>
        <v>54116191</v>
      </c>
    </row>
    <row r="3346" spans="1:2">
      <c r="A3346">
        <f>IMDB_Movies!C510</f>
        <v>7.6</v>
      </c>
      <c r="B3346" s="7">
        <f>IMDB_Movies!F510</f>
        <v>277233</v>
      </c>
    </row>
    <row r="3347" spans="1:2">
      <c r="A3347">
        <f>IMDB_Movies!C207</f>
        <v>8</v>
      </c>
      <c r="B3347" s="7">
        <f>IMDB_Movies!F207</f>
        <v>22450975</v>
      </c>
    </row>
    <row r="3348" spans="1:2">
      <c r="A3348">
        <f>IMDB_Movies!C639</f>
        <v>7.4</v>
      </c>
      <c r="B3348" s="7">
        <f>IMDB_Movies!F639</f>
        <v>65500000</v>
      </c>
    </row>
    <row r="3349" spans="1:2">
      <c r="A3349">
        <f>IMDB_Movies!C751</f>
        <v>7.3</v>
      </c>
      <c r="B3349" s="7">
        <f>IMDB_Movies!F751</f>
        <v>81593527</v>
      </c>
    </row>
    <row r="3350" spans="1:2">
      <c r="A3350">
        <f>IMDB_Movies!C570</f>
        <v>7.5</v>
      </c>
      <c r="B3350" s="7">
        <f>IMDB_Movies!F570</f>
        <v>54696902</v>
      </c>
    </row>
    <row r="3351" spans="1:2">
      <c r="A3351">
        <f>IMDB_Movies!C809</f>
        <v>7.3</v>
      </c>
      <c r="B3351" s="7">
        <f>IMDB_Movies!F809</f>
        <v>3468572</v>
      </c>
    </row>
    <row r="3352" spans="1:2">
      <c r="A3352">
        <f>IMDB_Movies!C565</f>
        <v>7.5</v>
      </c>
      <c r="B3352" s="7">
        <f>IMDB_Movies!F565</f>
        <v>56068547</v>
      </c>
    </row>
    <row r="3353" spans="1:2">
      <c r="A3353">
        <f>IMDB_Movies!C233</f>
        <v>7.9</v>
      </c>
      <c r="B3353" s="7">
        <f>IMDB_Movies!F233</f>
        <v>56362352</v>
      </c>
    </row>
    <row r="3354" spans="1:2">
      <c r="A3354">
        <f>IMDB_Movies!C210</f>
        <v>8</v>
      </c>
      <c r="B3354" s="7">
        <f>IMDB_Movies!F210</f>
        <v>4496583</v>
      </c>
    </row>
    <row r="3355" spans="1:2">
      <c r="A3355">
        <f>IMDB_Movies!C398</f>
        <v>7.7</v>
      </c>
      <c r="B3355" s="7">
        <f>IMDB_Movies!F398</f>
        <v>1111</v>
      </c>
    </row>
    <row r="3356" spans="1:2">
      <c r="A3356">
        <f>IMDB_Movies!C208</f>
        <v>8</v>
      </c>
      <c r="B3356" s="7">
        <f>IMDB_Movies!F208</f>
        <v>25335935</v>
      </c>
    </row>
    <row r="3357" spans="1:2">
      <c r="A3357">
        <f>IMDB_Movies!C228</f>
        <v>7.9</v>
      </c>
      <c r="B3357" s="7">
        <f>IMDB_Movies!F228</f>
        <v>107100855</v>
      </c>
    </row>
    <row r="3358" spans="1:2">
      <c r="A3358">
        <f>IMDB_Movies!C240</f>
        <v>7.9</v>
      </c>
      <c r="B3358" s="7">
        <f>IMDB_Movies!F240</f>
        <v>23618786</v>
      </c>
    </row>
    <row r="3359" spans="1:2">
      <c r="A3359">
        <f>IMDB_Movies!C406</f>
        <v>7.7</v>
      </c>
      <c r="B3359" s="7">
        <f>IMDB_Movies!F406</f>
        <v>768045</v>
      </c>
    </row>
    <row r="3360" spans="1:2">
      <c r="A3360">
        <f>IMDB_Movies!C2648</f>
        <v>6</v>
      </c>
      <c r="B3360" s="7">
        <f>IMDB_Movies!F2648</f>
        <v>14000000</v>
      </c>
    </row>
    <row r="3361" spans="1:2">
      <c r="A3361">
        <f>IMDB_Movies!C2905</f>
        <v>5.8</v>
      </c>
      <c r="B3361" s="7">
        <f>IMDB_Movies!F2905</f>
        <v>11560259</v>
      </c>
    </row>
    <row r="3362" spans="1:2">
      <c r="A3362">
        <f>IMDB_Movies!C419</f>
        <v>7.7</v>
      </c>
      <c r="B3362" s="7">
        <f>IMDB_Movies!F419</f>
        <v>10562387</v>
      </c>
    </row>
    <row r="3363" spans="1:2">
      <c r="A3363">
        <f>IMDB_Movies!C180</f>
        <v>8</v>
      </c>
      <c r="B3363" s="7">
        <f>IMDB_Movies!F180</f>
        <v>66207920</v>
      </c>
    </row>
    <row r="3364" spans="1:2">
      <c r="A3364">
        <f>IMDB_Movies!C3638</f>
        <v>4.3</v>
      </c>
      <c r="B3364" s="7">
        <f>IMDB_Movies!F3638</f>
        <v>56114221</v>
      </c>
    </row>
    <row r="3365" spans="1:2">
      <c r="A3365">
        <f>IMDB_Movies!C322</f>
        <v>7.8</v>
      </c>
      <c r="B3365" s="7">
        <f>IMDB_Movies!F322</f>
        <v>48265581</v>
      </c>
    </row>
    <row r="3366" spans="1:2">
      <c r="A3366">
        <f>IMDB_Movies!C586</f>
        <v>7.5</v>
      </c>
      <c r="B3366" s="7">
        <f>IMDB_Movies!F586</f>
        <v>6517198</v>
      </c>
    </row>
    <row r="3367" spans="1:2">
      <c r="A3367">
        <f>IMDB_Movies!C248</f>
        <v>7.9</v>
      </c>
      <c r="B3367" s="7">
        <f>IMDB_Movies!F248</f>
        <v>5009677</v>
      </c>
    </row>
    <row r="3368" spans="1:2">
      <c r="A3368">
        <f>IMDB_Movies!C170</f>
        <v>8</v>
      </c>
      <c r="B3368" s="7">
        <f>IMDB_Movies!F170</f>
        <v>257704099</v>
      </c>
    </row>
    <row r="3369" spans="1:2">
      <c r="A3369">
        <f>IMDB_Movies!C925</f>
        <v>7.2</v>
      </c>
      <c r="B3369" s="7">
        <f>IMDB_Movies!F925</f>
        <v>25592632</v>
      </c>
    </row>
    <row r="3370" spans="1:2">
      <c r="A3370">
        <f>IMDB_Movies!C1620</f>
        <v>6.7</v>
      </c>
      <c r="B3370" s="7">
        <f>IMDB_Movies!F1620</f>
        <v>132550960</v>
      </c>
    </row>
    <row r="3371" spans="1:2">
      <c r="A3371">
        <f>IMDB_Movies!C234</f>
        <v>7.9</v>
      </c>
      <c r="B3371" s="7">
        <f>IMDB_Movies!F234</f>
        <v>258355354</v>
      </c>
    </row>
    <row r="3372" spans="1:2">
      <c r="A3372">
        <f>IMDB_Movies!C267</f>
        <v>7.8</v>
      </c>
      <c r="B3372" s="7">
        <f>IMDB_Movies!F267</f>
        <v>362645141</v>
      </c>
    </row>
    <row r="3373" spans="1:2">
      <c r="A3373">
        <f>IMDB_Movies!C748</f>
        <v>7.3</v>
      </c>
      <c r="B3373" s="7">
        <f>IMDB_Movies!F748</f>
        <v>71309760</v>
      </c>
    </row>
    <row r="3374" spans="1:2">
      <c r="A3374">
        <f>IMDB_Movies!C3684</f>
        <v>3.9</v>
      </c>
      <c r="B3374" s="7">
        <f>IMDB_Movies!F3684</f>
        <v>10696210</v>
      </c>
    </row>
    <row r="3375" spans="1:2">
      <c r="A3375">
        <f>IMDB_Movies!C1218</f>
        <v>7</v>
      </c>
      <c r="B3375" s="7">
        <f>IMDB_Movies!F1218</f>
        <v>110536</v>
      </c>
    </row>
    <row r="3376" spans="1:2">
      <c r="A3376">
        <f>IMDB_Movies!C1208</f>
        <v>7</v>
      </c>
      <c r="B3376" s="7">
        <f>IMDB_Movies!F1208</f>
        <v>9190525</v>
      </c>
    </row>
    <row r="3377" spans="1:2">
      <c r="A3377">
        <f>IMDB_Movies!C339</f>
        <v>7.8</v>
      </c>
      <c r="B3377" s="7">
        <f>IMDB_Movies!F339</f>
        <v>19406406</v>
      </c>
    </row>
    <row r="3378" spans="1:2">
      <c r="A3378">
        <f>IMDB_Movies!C375</f>
        <v>7.7</v>
      </c>
      <c r="B3378" s="7">
        <f>IMDB_Movies!F375</f>
        <v>21994911</v>
      </c>
    </row>
    <row r="3379" spans="1:2">
      <c r="A3379">
        <f>IMDB_Movies!C323</f>
        <v>7.8</v>
      </c>
      <c r="B3379" s="7">
        <f>IMDB_Movies!F323</f>
        <v>10725228</v>
      </c>
    </row>
    <row r="3380" spans="1:2">
      <c r="A3380">
        <f>IMDB_Movies!C626</f>
        <v>7.5</v>
      </c>
      <c r="B3380" s="7">
        <f>IMDB_Movies!F626</f>
        <v>73820094</v>
      </c>
    </row>
    <row r="3381" spans="1:2">
      <c r="A3381">
        <f>IMDB_Movies!C320</f>
        <v>7.8</v>
      </c>
      <c r="B3381" s="7">
        <f>IMDB_Movies!F320</f>
        <v>1523883</v>
      </c>
    </row>
    <row r="3382" spans="1:2">
      <c r="A3382">
        <f>IMDB_Movies!C2384</f>
        <v>6.2</v>
      </c>
      <c r="B3382" s="7">
        <f>IMDB_Movies!F2384</f>
        <v>16033556</v>
      </c>
    </row>
    <row r="3383" spans="1:2">
      <c r="A3383">
        <f>IMDB_Movies!C261</f>
        <v>7.9</v>
      </c>
      <c r="B3383" s="7">
        <f>IMDB_Movies!F261</f>
        <v>84961</v>
      </c>
    </row>
    <row r="3384" spans="1:2">
      <c r="A3384">
        <f>IMDB_Movies!C3282</f>
        <v>5.3</v>
      </c>
      <c r="B3384" s="7">
        <f>IMDB_Movies!F3282</f>
        <v>13558739</v>
      </c>
    </row>
    <row r="3385" spans="1:2">
      <c r="A3385">
        <f>IMDB_Movies!C288</f>
        <v>7.8</v>
      </c>
      <c r="B3385" s="7">
        <f>IMDB_Movies!F288</f>
        <v>59735548</v>
      </c>
    </row>
    <row r="3386" spans="1:2">
      <c r="A3386">
        <f>IMDB_Movies!C2686</f>
        <v>6</v>
      </c>
      <c r="B3386" s="7">
        <f>IMDB_Movies!F2686</f>
        <v>40076438</v>
      </c>
    </row>
    <row r="3387" spans="1:2">
      <c r="A3387">
        <f>IMDB_Movies!C314</f>
        <v>7.8</v>
      </c>
      <c r="B3387" s="7">
        <f>IMDB_Movies!F314</f>
        <v>3000000</v>
      </c>
    </row>
    <row r="3388" spans="1:2">
      <c r="A3388">
        <f>IMDB_Movies!C493</f>
        <v>7.6</v>
      </c>
      <c r="B3388" s="7">
        <f>IMDB_Movies!F493</f>
        <v>11546543</v>
      </c>
    </row>
    <row r="3389" spans="1:2">
      <c r="A3389">
        <f>IMDB_Movies!C178</f>
        <v>8</v>
      </c>
      <c r="B3389" s="7">
        <f>IMDB_Movies!F178</f>
        <v>206435493</v>
      </c>
    </row>
    <row r="3390" spans="1:2">
      <c r="A3390">
        <f>IMDB_Movies!C250</f>
        <v>7.9</v>
      </c>
      <c r="B3390" s="7">
        <f>IMDB_Movies!F250</f>
        <v>3629758</v>
      </c>
    </row>
    <row r="3391" spans="1:2">
      <c r="A3391">
        <f>IMDB_Movies!C3259</f>
        <v>5.4</v>
      </c>
      <c r="B3391" s="7">
        <f>IMDB_Movies!F3259</f>
        <v>64736114</v>
      </c>
    </row>
    <row r="3392" spans="1:2">
      <c r="A3392">
        <f>IMDB_Movies!C604</f>
        <v>7.5</v>
      </c>
      <c r="B3392" s="7">
        <f>IMDB_Movies!F604</f>
        <v>1738692</v>
      </c>
    </row>
    <row r="3393" spans="1:2">
      <c r="A3393">
        <f>IMDB_Movies!C531</f>
        <v>7.6</v>
      </c>
      <c r="B3393" s="7">
        <f>IMDB_Movies!F531</f>
        <v>18996755</v>
      </c>
    </row>
    <row r="3394" spans="1:2">
      <c r="A3394">
        <f>IMDB_Movies!C307</f>
        <v>7.8</v>
      </c>
      <c r="B3394" s="7">
        <f>IMDB_Movies!F307</f>
        <v>38372662</v>
      </c>
    </row>
    <row r="3395" spans="1:2">
      <c r="A3395">
        <f>IMDB_Movies!C169</f>
        <v>8</v>
      </c>
      <c r="B3395" s="7">
        <f>IMDB_Movies!F169</f>
        <v>164435221</v>
      </c>
    </row>
    <row r="3396" spans="1:2">
      <c r="A3396">
        <f>IMDB_Movies!C470</f>
        <v>7.6</v>
      </c>
      <c r="B3396" s="7">
        <f>IMDB_Movies!F470</f>
        <v>36500000</v>
      </c>
    </row>
    <row r="3397" spans="1:2">
      <c r="A3397">
        <f>IMDB_Movies!C186</f>
        <v>8</v>
      </c>
      <c r="B3397" s="7">
        <f>IMDB_Movies!F186</f>
        <v>25359200</v>
      </c>
    </row>
    <row r="3398" spans="1:2">
      <c r="A3398">
        <f>IMDB_Movies!C181</f>
        <v>8</v>
      </c>
      <c r="B3398" s="7">
        <f>IMDB_Movies!F181</f>
        <v>233914986</v>
      </c>
    </row>
    <row r="3399" spans="1:2">
      <c r="A3399">
        <f>IMDB_Movies!C332</f>
        <v>7.8</v>
      </c>
      <c r="B3399" s="7">
        <f>IMDB_Movies!F332</f>
        <v>2222647</v>
      </c>
    </row>
    <row r="3400" spans="1:2">
      <c r="A3400">
        <f>IMDB_Movies!C2827</f>
        <v>5.9</v>
      </c>
      <c r="B3400" s="7">
        <f>IMDB_Movies!F2827</f>
        <v>32122249</v>
      </c>
    </row>
    <row r="3401" spans="1:2">
      <c r="A3401">
        <f>IMDB_Movies!C1069</f>
        <v>7.1</v>
      </c>
      <c r="B3401" s="7">
        <f>IMDB_Movies!F1069</f>
        <v>2360184</v>
      </c>
    </row>
    <row r="3402" spans="1:2">
      <c r="A3402">
        <f>IMDB_Movies!C165</f>
        <v>8</v>
      </c>
      <c r="B3402" s="7">
        <f>IMDB_Movies!F165</f>
        <v>163214286</v>
      </c>
    </row>
    <row r="3403" spans="1:2">
      <c r="A3403">
        <f>IMDB_Movies!C820</f>
        <v>7.3</v>
      </c>
      <c r="B3403" s="7">
        <f>IMDB_Movies!F820</f>
        <v>3442820</v>
      </c>
    </row>
    <row r="3404" spans="1:2">
      <c r="A3404">
        <f>IMDB_Movies!C796</f>
        <v>7.3</v>
      </c>
      <c r="B3404" s="7">
        <f>IMDB_Movies!F796</f>
        <v>25753840</v>
      </c>
    </row>
    <row r="3405" spans="1:2">
      <c r="A3405">
        <f>IMDB_Movies!C506</f>
        <v>7.6</v>
      </c>
      <c r="B3405" s="7">
        <f>IMDB_Movies!F506</f>
        <v>2047570</v>
      </c>
    </row>
    <row r="3406" spans="1:2">
      <c r="A3406">
        <f>IMDB_Movies!C3632</f>
        <v>4.3</v>
      </c>
      <c r="B3406" s="7">
        <f>IMDB_Movies!F3632</f>
        <v>32800000</v>
      </c>
    </row>
    <row r="3407" spans="1:2">
      <c r="A3407">
        <f>IMDB_Movies!C265</f>
        <v>7.8</v>
      </c>
      <c r="B3407" s="7">
        <f>IMDB_Movies!F265</f>
        <v>277313371</v>
      </c>
    </row>
    <row r="3408" spans="1:2">
      <c r="A3408">
        <f>IMDB_Movies!C175</f>
        <v>8</v>
      </c>
      <c r="B3408" s="7">
        <f>IMDB_Movies!F175</f>
        <v>86300000</v>
      </c>
    </row>
    <row r="3409" spans="1:2">
      <c r="A3409">
        <f>IMDB_Movies!C1185</f>
        <v>7</v>
      </c>
      <c r="B3409" s="7">
        <f>IMDB_Movies!F1185</f>
        <v>60338891</v>
      </c>
    </row>
    <row r="3410" spans="1:2">
      <c r="A3410">
        <f>IMDB_Movies!C848</f>
        <v>7.3</v>
      </c>
      <c r="B3410" s="7">
        <f>IMDB_Movies!F848</f>
        <v>56692</v>
      </c>
    </row>
    <row r="3411" spans="1:2">
      <c r="A3411">
        <f>IMDB_Movies!C3151</f>
        <v>5.5</v>
      </c>
      <c r="B3411" s="7">
        <f>IMDB_Movies!F3151</f>
        <v>79363785</v>
      </c>
    </row>
    <row r="3412" spans="1:2">
      <c r="A3412">
        <f>IMDB_Movies!C1808</f>
        <v>6.6</v>
      </c>
      <c r="B3412" s="7">
        <f>IMDB_Movies!F1808</f>
        <v>56932305</v>
      </c>
    </row>
    <row r="3413" spans="1:2">
      <c r="A3413">
        <f>IMDB_Movies!C823</f>
        <v>7.3</v>
      </c>
      <c r="B3413" s="7">
        <f>IMDB_Movies!F823</f>
        <v>64148</v>
      </c>
    </row>
    <row r="3414" spans="1:2">
      <c r="A3414">
        <f>IMDB_Movies!C179</f>
        <v>8</v>
      </c>
      <c r="B3414" s="7">
        <f>IMDB_Movies!F179</f>
        <v>50000000</v>
      </c>
    </row>
    <row r="3415" spans="1:2">
      <c r="A3415">
        <f>IMDB_Movies!C2487</f>
        <v>6.1</v>
      </c>
      <c r="B3415" s="7">
        <f>IMDB_Movies!F2487</f>
        <v>110222438</v>
      </c>
    </row>
    <row r="3416" spans="1:2">
      <c r="A3416">
        <f>IMDB_Movies!C610</f>
        <v>7.5</v>
      </c>
      <c r="B3416" s="7">
        <f>IMDB_Movies!F610</f>
        <v>14500000</v>
      </c>
    </row>
    <row r="3417" spans="1:2">
      <c r="A3417">
        <f>IMDB_Movies!C218</f>
        <v>7.9</v>
      </c>
      <c r="B3417" s="7">
        <f>IMDB_Movies!F218</f>
        <v>245823397</v>
      </c>
    </row>
    <row r="3418" spans="1:2">
      <c r="A3418">
        <f>IMDB_Movies!C1314</f>
        <v>6.9</v>
      </c>
      <c r="B3418" s="7">
        <f>IMDB_Movies!F1314</f>
        <v>100614858</v>
      </c>
    </row>
    <row r="3419" spans="1:2">
      <c r="A3419">
        <f>IMDB_Movies!C421</f>
        <v>7.7</v>
      </c>
      <c r="B3419" s="7">
        <f>IMDB_Movies!F421</f>
        <v>1752214</v>
      </c>
    </row>
    <row r="3420" spans="1:2">
      <c r="A3420">
        <f>IMDB_Movies!C3557</f>
        <v>4.5999999999999996</v>
      </c>
      <c r="B3420" s="7">
        <f>IMDB_Movies!F3557</f>
        <v>35385560</v>
      </c>
    </row>
    <row r="3421" spans="1:2">
      <c r="A3421">
        <f>IMDB_Movies!C3098</f>
        <v>5.6</v>
      </c>
      <c r="B3421" s="7">
        <f>IMDB_Movies!F3098</f>
        <v>60874615</v>
      </c>
    </row>
    <row r="3422" spans="1:2">
      <c r="A3422">
        <f>IMDB_Movies!C3097</f>
        <v>5.6</v>
      </c>
      <c r="B3422" s="7">
        <f>IMDB_Movies!F3097</f>
        <v>21557240</v>
      </c>
    </row>
    <row r="3423" spans="1:2">
      <c r="A3423">
        <f>IMDB_Movies!C460</f>
        <v>7.6</v>
      </c>
      <c r="B3423" s="7">
        <f>IMDB_Movies!F460</f>
        <v>44456509</v>
      </c>
    </row>
    <row r="3424" spans="1:2">
      <c r="A3424">
        <f>IMDB_Movies!C413</f>
        <v>7.7</v>
      </c>
      <c r="B3424" s="7">
        <f>IMDB_Movies!F413</f>
        <v>100412</v>
      </c>
    </row>
    <row r="3425" spans="1:2">
      <c r="A3425">
        <f>IMDB_Movies!C185</f>
        <v>8</v>
      </c>
      <c r="B3425" s="7">
        <f>IMDB_Movies!F185</f>
        <v>27296514</v>
      </c>
    </row>
    <row r="3426" spans="1:2">
      <c r="A3426">
        <f>IMDB_Movies!C300</f>
        <v>7.8</v>
      </c>
      <c r="B3426" s="7">
        <f>IMDB_Movies!F300</f>
        <v>42335698</v>
      </c>
    </row>
    <row r="3427" spans="1:2">
      <c r="A3427">
        <f>IMDB_Movies!C219</f>
        <v>7.9</v>
      </c>
      <c r="B3427" s="7">
        <f>IMDB_Movies!F219</f>
        <v>161029270</v>
      </c>
    </row>
    <row r="3428" spans="1:2">
      <c r="A3428">
        <f>IMDB_Movies!C3067</f>
        <v>5.6</v>
      </c>
      <c r="B3428" s="7">
        <f>IMDB_Movies!F3067</f>
        <v>15278</v>
      </c>
    </row>
    <row r="3429" spans="1:2">
      <c r="A3429">
        <f>IMDB_Movies!C934</f>
        <v>7.2</v>
      </c>
      <c r="B3429" s="7">
        <f>IMDB_Movies!F934</f>
        <v>24362501</v>
      </c>
    </row>
    <row r="3430" spans="1:2">
      <c r="A3430">
        <f>IMDB_Movies!C409</f>
        <v>7.7</v>
      </c>
      <c r="B3430" s="7">
        <f>IMDB_Movies!F409</f>
        <v>3432342</v>
      </c>
    </row>
    <row r="3431" spans="1:2">
      <c r="A3431">
        <f>IMDB_Movies!C134</f>
        <v>8.1</v>
      </c>
      <c r="B3431" s="7">
        <f>IMDB_Movies!F134</f>
        <v>70098138</v>
      </c>
    </row>
    <row r="3432" spans="1:2">
      <c r="A3432">
        <f>IMDB_Movies!C268</f>
        <v>7.8</v>
      </c>
      <c r="B3432" s="7">
        <f>IMDB_Movies!F268</f>
        <v>274084951</v>
      </c>
    </row>
    <row r="3433" spans="1:2">
      <c r="A3433">
        <f>IMDB_Movies!C3033</f>
        <v>5.6</v>
      </c>
      <c r="B3433" s="7">
        <f>IMDB_Movies!F3033</f>
        <v>31607598</v>
      </c>
    </row>
    <row r="3434" spans="1:2">
      <c r="A3434">
        <f>IMDB_Movies!C242</f>
        <v>7.9</v>
      </c>
      <c r="B3434" s="7">
        <f>IMDB_Movies!F242</f>
        <v>26384919</v>
      </c>
    </row>
    <row r="3435" spans="1:2">
      <c r="A3435">
        <f>IMDB_Movies!C431</f>
        <v>7.7</v>
      </c>
      <c r="B3435" s="7">
        <f>IMDB_Movies!F431</f>
        <v>38345403</v>
      </c>
    </row>
    <row r="3436" spans="1:2">
      <c r="A3436">
        <f>IMDB_Movies!C316</f>
        <v>7.8</v>
      </c>
      <c r="B3436" s="7">
        <f>IMDB_Movies!F316</f>
        <v>2957978</v>
      </c>
    </row>
    <row r="3437" spans="1:2">
      <c r="A3437">
        <f>IMDB_Movies!C364</f>
        <v>7.7</v>
      </c>
      <c r="B3437" s="7">
        <f>IMDB_Movies!F364</f>
        <v>76261036</v>
      </c>
    </row>
    <row r="3438" spans="1:2">
      <c r="A3438">
        <f>IMDB_Movies!C155</f>
        <v>8.1</v>
      </c>
      <c r="B3438" s="7">
        <f>IMDB_Movies!F155</f>
        <v>8060</v>
      </c>
    </row>
    <row r="3439" spans="1:2">
      <c r="A3439">
        <f>IMDB_Movies!C1395</f>
        <v>6.9</v>
      </c>
      <c r="B3439" s="7">
        <f>IMDB_Movies!F1395</f>
        <v>1569918</v>
      </c>
    </row>
    <row r="3440" spans="1:2">
      <c r="A3440">
        <f>IMDB_Movies!C3659</f>
        <v>4.0999999999999996</v>
      </c>
      <c r="B3440" s="7">
        <f>IMDB_Movies!F3659</f>
        <v>243768</v>
      </c>
    </row>
    <row r="3441" spans="1:2">
      <c r="A3441">
        <f>IMDB_Movies!C131</f>
        <v>8.1</v>
      </c>
      <c r="B3441" s="7">
        <f>IMDB_Movies!F131</f>
        <v>183635922</v>
      </c>
    </row>
    <row r="3442" spans="1:2">
      <c r="A3442">
        <f>IMDB_Movies!C135</f>
        <v>8.1</v>
      </c>
      <c r="B3442" s="7">
        <f>IMDB_Movies!F135</f>
        <v>56667870</v>
      </c>
    </row>
    <row r="3443" spans="1:2">
      <c r="A3443">
        <f>IMDB_Movies!C1470</f>
        <v>6.8</v>
      </c>
      <c r="B3443" s="7">
        <f>IMDB_Movies!F1470</f>
        <v>62318875</v>
      </c>
    </row>
    <row r="3444" spans="1:2">
      <c r="A3444">
        <f>IMDB_Movies!C230</f>
        <v>7.9</v>
      </c>
      <c r="B3444" s="7">
        <f>IMDB_Movies!F230</f>
        <v>76270454</v>
      </c>
    </row>
    <row r="3445" spans="1:2">
      <c r="A3445">
        <f>IMDB_Movies!C222</f>
        <v>7.9</v>
      </c>
      <c r="B3445" s="7">
        <f>IMDB_Movies!F222</f>
        <v>128067808</v>
      </c>
    </row>
    <row r="3446" spans="1:2">
      <c r="A3446">
        <f>IMDB_Movies!C142</f>
        <v>8.1</v>
      </c>
      <c r="B3446" s="7">
        <f>IMDB_Movies!F142</f>
        <v>22202612</v>
      </c>
    </row>
    <row r="3447" spans="1:2">
      <c r="A3447">
        <f>IMDB_Movies!C299</f>
        <v>7.8</v>
      </c>
      <c r="B3447" s="7">
        <f>IMDB_Movies!F299</f>
        <v>189412677</v>
      </c>
    </row>
    <row r="3448" spans="1:2">
      <c r="A3448">
        <f>IMDB_Movies!C2852</f>
        <v>5.8</v>
      </c>
      <c r="B3448" s="7">
        <f>IMDB_Movies!F2852</f>
        <v>56729973</v>
      </c>
    </row>
    <row r="3449" spans="1:2">
      <c r="A3449">
        <f>IMDB_Movies!C235</f>
        <v>7.9</v>
      </c>
      <c r="B3449" s="7">
        <f>IMDB_Movies!F235</f>
        <v>176997107</v>
      </c>
    </row>
    <row r="3450" spans="1:2">
      <c r="A3450">
        <f>IMDB_Movies!C1534</f>
        <v>6.8</v>
      </c>
      <c r="B3450" s="7">
        <f>IMDB_Movies!F1534</f>
        <v>9528092</v>
      </c>
    </row>
    <row r="3451" spans="1:2">
      <c r="A3451">
        <f>IMDB_Movies!C1960</f>
        <v>6.5</v>
      </c>
      <c r="B3451" s="7">
        <f>IMDB_Movies!F1960</f>
        <v>16153600</v>
      </c>
    </row>
    <row r="3452" spans="1:2">
      <c r="A3452">
        <f>IMDB_Movies!C376</f>
        <v>7.7</v>
      </c>
      <c r="B3452" s="7">
        <f>IMDB_Movies!F376</f>
        <v>108638745</v>
      </c>
    </row>
    <row r="3453" spans="1:2">
      <c r="A3453">
        <f>IMDB_Movies!C114</f>
        <v>8.1</v>
      </c>
      <c r="B3453" s="7">
        <f>IMDB_Movies!F114</f>
        <v>356784000</v>
      </c>
    </row>
    <row r="3454" spans="1:2">
      <c r="A3454">
        <f>IMDB_Movies!C347</f>
        <v>7.7</v>
      </c>
      <c r="B3454" s="7">
        <f>IMDB_Movies!F347</f>
        <v>184925485</v>
      </c>
    </row>
    <row r="3455" spans="1:2">
      <c r="A3455">
        <f>IMDB_Movies!C136</f>
        <v>8.1</v>
      </c>
      <c r="B3455" s="7">
        <f>IMDB_Movies!F136</f>
        <v>39200000</v>
      </c>
    </row>
    <row r="3456" spans="1:2">
      <c r="A3456">
        <f>IMDB_Movies!C211</f>
        <v>8</v>
      </c>
      <c r="B3456" s="7">
        <f>IMDB_Movies!F211</f>
        <v>57366262</v>
      </c>
    </row>
    <row r="3457" spans="1:2">
      <c r="A3457">
        <f>IMDB_Movies!C118</f>
        <v>8.1</v>
      </c>
      <c r="B3457" s="7">
        <f>IMDB_Movies!F118</f>
        <v>333130696</v>
      </c>
    </row>
    <row r="3458" spans="1:2">
      <c r="A3458">
        <f>IMDB_Movies!C260</f>
        <v>7.9</v>
      </c>
      <c r="B3458" s="7">
        <f>IMDB_Movies!F260</f>
        <v>64286</v>
      </c>
    </row>
    <row r="3459" spans="1:2">
      <c r="A3459">
        <f>IMDB_Movies!C3699</f>
        <v>3.7</v>
      </c>
      <c r="B3459" s="7">
        <f>IMDB_Movies!F3699</f>
        <v>107285004</v>
      </c>
    </row>
    <row r="3460" spans="1:2">
      <c r="A3460">
        <f>IMDB_Movies!C762</f>
        <v>7.3</v>
      </c>
      <c r="B3460" s="7">
        <f>IMDB_Movies!F762</f>
        <v>54235441</v>
      </c>
    </row>
    <row r="3461" spans="1:2">
      <c r="A3461">
        <f>IMDB_Movies!C277</f>
        <v>7.8</v>
      </c>
      <c r="B3461" s="7">
        <f>IMDB_Movies!F277</f>
        <v>102300000</v>
      </c>
    </row>
    <row r="3462" spans="1:2">
      <c r="A3462">
        <f>IMDB_Movies!C124</f>
        <v>8.1</v>
      </c>
      <c r="B3462" s="7">
        <f>IMDB_Movies!F124</f>
        <v>167735396</v>
      </c>
    </row>
    <row r="3463" spans="1:2">
      <c r="A3463">
        <f>IMDB_Movies!C2201</f>
        <v>6.4</v>
      </c>
      <c r="B3463" s="7">
        <f>IMDB_Movies!F2201</f>
        <v>76846624</v>
      </c>
    </row>
    <row r="3464" spans="1:2">
      <c r="A3464">
        <f>IMDB_Movies!C462</f>
        <v>7.6</v>
      </c>
      <c r="B3464" s="7">
        <f>IMDB_Movies!F462</f>
        <v>43650000</v>
      </c>
    </row>
    <row r="3465" spans="1:2">
      <c r="A3465">
        <f>IMDB_Movies!C241</f>
        <v>7.9</v>
      </c>
      <c r="B3465" s="7">
        <f>IMDB_Movies!F241</f>
        <v>22954968</v>
      </c>
    </row>
    <row r="3466" spans="1:2">
      <c r="A3466">
        <f>IMDB_Movies!C342</f>
        <v>7.8</v>
      </c>
      <c r="B3466" s="7">
        <f>IMDB_Movies!F342</f>
        <v>12339633</v>
      </c>
    </row>
    <row r="3467" spans="1:2">
      <c r="A3467">
        <f>IMDB_Movies!C197</f>
        <v>8</v>
      </c>
      <c r="B3467" s="7">
        <f>IMDB_Movies!F197</f>
        <v>2283276</v>
      </c>
    </row>
    <row r="3468" spans="1:2">
      <c r="A3468">
        <f>IMDB_Movies!C184</f>
        <v>8</v>
      </c>
      <c r="B3468" s="7">
        <f>IMDB_Movies!F184</f>
        <v>24475416</v>
      </c>
    </row>
    <row r="3469" spans="1:2">
      <c r="A3469">
        <f>IMDB_Movies!C929</f>
        <v>7.2</v>
      </c>
      <c r="B3469" s="7">
        <f>IMDB_Movies!F929</f>
        <v>6531491</v>
      </c>
    </row>
    <row r="3470" spans="1:2">
      <c r="A3470">
        <f>IMDB_Movies!C643</f>
        <v>7.4</v>
      </c>
      <c r="B3470" s="7">
        <f>IMDB_Movies!F643</f>
        <v>87666629</v>
      </c>
    </row>
    <row r="3471" spans="1:2">
      <c r="A3471">
        <f>IMDB_Movies!C144</f>
        <v>8.1</v>
      </c>
      <c r="B3471" s="7">
        <f>IMDB_Movies!F144</f>
        <v>60962878</v>
      </c>
    </row>
    <row r="3472" spans="1:2">
      <c r="A3472">
        <f>IMDB_Movies!C147</f>
        <v>8.1</v>
      </c>
      <c r="B3472" s="7">
        <f>IMDB_Movies!F147</f>
        <v>23472900</v>
      </c>
    </row>
    <row r="3473" spans="1:2">
      <c r="A3473">
        <f>IMDB_Movies!C163</f>
        <v>8</v>
      </c>
      <c r="B3473" s="7">
        <f>IMDB_Movies!F163</f>
        <v>261437578</v>
      </c>
    </row>
    <row r="3474" spans="1:2">
      <c r="A3474">
        <f>IMDB_Movies!C374</f>
        <v>7.7</v>
      </c>
      <c r="B3474" s="7">
        <f>IMDB_Movies!F374</f>
        <v>48043505</v>
      </c>
    </row>
    <row r="3475" spans="1:2">
      <c r="A3475">
        <f>IMDB_Movies!C792</f>
        <v>7.3</v>
      </c>
      <c r="B3475" s="7">
        <f>IMDB_Movies!F792</f>
        <v>21078145</v>
      </c>
    </row>
    <row r="3476" spans="1:2">
      <c r="A3476">
        <f>IMDB_Movies!C2985</f>
        <v>5.7</v>
      </c>
      <c r="B3476" s="7">
        <f>IMDB_Movies!F2985</f>
        <v>71904</v>
      </c>
    </row>
    <row r="3477" spans="1:2">
      <c r="A3477">
        <f>IMDB_Movies!C225</f>
        <v>7.9</v>
      </c>
      <c r="B3477" s="7">
        <f>IMDB_Movies!F225</f>
        <v>121468960</v>
      </c>
    </row>
    <row r="3478" spans="1:2">
      <c r="A3478">
        <f>IMDB_Movies!C164</f>
        <v>8</v>
      </c>
      <c r="B3478" s="7">
        <f>IMDB_Movies!F164</f>
        <v>184208848</v>
      </c>
    </row>
    <row r="3479" spans="1:2">
      <c r="A3479">
        <f>IMDB_Movies!C119</f>
        <v>8.1</v>
      </c>
      <c r="B3479" s="7">
        <f>IMDB_Movies!F119</f>
        <v>169705587</v>
      </c>
    </row>
    <row r="3480" spans="1:2">
      <c r="A3480">
        <f>IMDB_Movies!C329</f>
        <v>7.8</v>
      </c>
      <c r="B3480" s="7">
        <f>IMDB_Movies!F329</f>
        <v>9030581</v>
      </c>
    </row>
    <row r="3481" spans="1:2">
      <c r="A3481">
        <f>IMDB_Movies!C384</f>
        <v>7.7</v>
      </c>
      <c r="B3481" s="7">
        <f>IMDB_Movies!F384</f>
        <v>12995673</v>
      </c>
    </row>
    <row r="3482" spans="1:2">
      <c r="A3482">
        <f>IMDB_Movies!C1117</f>
        <v>7.1</v>
      </c>
      <c r="B3482" s="7">
        <f>IMDB_Movies!F1117</f>
        <v>11008432</v>
      </c>
    </row>
    <row r="3483" spans="1:2">
      <c r="A3483">
        <f>IMDB_Movies!C524</f>
        <v>7.6</v>
      </c>
      <c r="B3483" s="7">
        <f>IMDB_Movies!F524</f>
        <v>313436</v>
      </c>
    </row>
    <row r="3484" spans="1:2">
      <c r="A3484">
        <f>IMDB_Movies!C150</f>
        <v>8.1</v>
      </c>
      <c r="B3484" s="7">
        <f>IMDB_Movies!F150</f>
        <v>5400000</v>
      </c>
    </row>
    <row r="3485" spans="1:2">
      <c r="A3485">
        <f>IMDB_Movies!C254</f>
        <v>7.9</v>
      </c>
      <c r="B3485" s="7">
        <f>IMDB_Movies!F254</f>
        <v>21500000</v>
      </c>
    </row>
    <row r="3486" spans="1:2">
      <c r="A3486">
        <f>IMDB_Movies!C1090</f>
        <v>7.1</v>
      </c>
      <c r="B3486" s="7">
        <f>IMDB_Movies!F1090</f>
        <v>104257</v>
      </c>
    </row>
    <row r="3487" spans="1:2">
      <c r="A3487">
        <f>IMDB_Movies!C129</f>
        <v>8.1</v>
      </c>
      <c r="B3487" s="7">
        <f>IMDB_Movies!F129</f>
        <v>70906973</v>
      </c>
    </row>
    <row r="3488" spans="1:2">
      <c r="A3488">
        <f>IMDB_Movies!C182</f>
        <v>8</v>
      </c>
      <c r="B3488" s="7">
        <f>IMDB_Movies!F182</f>
        <v>70405498</v>
      </c>
    </row>
    <row r="3489" spans="1:2">
      <c r="A3489">
        <f>IMDB_Movies!C3325</f>
        <v>5.3</v>
      </c>
      <c r="B3489" s="7">
        <f>IMDB_Movies!F3325</f>
        <v>4357000</v>
      </c>
    </row>
    <row r="3490" spans="1:2">
      <c r="A3490">
        <f>IMDB_Movies!C215</f>
        <v>7.9</v>
      </c>
      <c r="B3490" s="7">
        <f>IMDB_Movies!F215</f>
        <v>434949459</v>
      </c>
    </row>
    <row r="3491" spans="1:2">
      <c r="A3491">
        <f>IMDB_Movies!C3608</f>
        <v>4.4000000000000004</v>
      </c>
      <c r="B3491" s="7">
        <f>IMDB_Movies!F3608</f>
        <v>37911876</v>
      </c>
    </row>
    <row r="3492" spans="1:2">
      <c r="A3492">
        <f>IMDB_Movies!C167</f>
        <v>8</v>
      </c>
      <c r="B3492" s="7">
        <f>IMDB_Movies!F167</f>
        <v>141319195</v>
      </c>
    </row>
    <row r="3493" spans="1:2">
      <c r="A3493">
        <f>IMDB_Movies!C198</f>
        <v>8</v>
      </c>
      <c r="B3493" s="7">
        <f>IMDB_Movies!F198</f>
        <v>12281500</v>
      </c>
    </row>
    <row r="3494" spans="1:2">
      <c r="A3494">
        <f>IMDB_Movies!C373</f>
        <v>7.7</v>
      </c>
      <c r="B3494" s="7">
        <f>IMDB_Movies!F373</f>
        <v>54228104</v>
      </c>
    </row>
    <row r="3495" spans="1:2">
      <c r="A3495">
        <f>IMDB_Movies!C284</f>
        <v>7.8</v>
      </c>
      <c r="B3495" s="7">
        <f>IMDB_Movies!F284</f>
        <v>102310175</v>
      </c>
    </row>
    <row r="3496" spans="1:2">
      <c r="A3496">
        <f>IMDB_Movies!C352</f>
        <v>7.7</v>
      </c>
      <c r="B3496" s="7">
        <f>IMDB_Movies!F352</f>
        <v>147637474</v>
      </c>
    </row>
    <row r="3497" spans="1:2">
      <c r="A3497">
        <f>IMDB_Movies!C204</f>
        <v>8</v>
      </c>
      <c r="B3497" s="7">
        <f>IMDB_Movies!F204</f>
        <v>7219578</v>
      </c>
    </row>
    <row r="3498" spans="1:2">
      <c r="A3498">
        <f>IMDB_Movies!C1683</f>
        <v>6.7</v>
      </c>
      <c r="B3498" s="7">
        <f>IMDB_Movies!F1683</f>
        <v>866778</v>
      </c>
    </row>
    <row r="3499" spans="1:2">
      <c r="A3499">
        <f>IMDB_Movies!C139</f>
        <v>8.1</v>
      </c>
      <c r="B3499" s="7">
        <f>IMDB_Movies!F139</f>
        <v>38400000</v>
      </c>
    </row>
    <row r="3500" spans="1:2">
      <c r="A3500">
        <f>IMDB_Movies!C3274</f>
        <v>5.3</v>
      </c>
      <c r="B3500" s="7">
        <f>IMDB_Movies!F3274</f>
        <v>32368960</v>
      </c>
    </row>
    <row r="3501" spans="1:2">
      <c r="A3501">
        <f>IMDB_Movies!C330</f>
        <v>7.8</v>
      </c>
      <c r="B3501" s="7">
        <f>IMDB_Movies!F330</f>
        <v>713413</v>
      </c>
    </row>
    <row r="3502" spans="1:2">
      <c r="A3502">
        <f>IMDB_Movies!C3048</f>
        <v>5.6</v>
      </c>
      <c r="B3502" s="7">
        <f>IMDB_Movies!F3048</f>
        <v>40118420</v>
      </c>
    </row>
    <row r="3503" spans="1:2">
      <c r="A3503">
        <f>IMDB_Movies!C575</f>
        <v>7.5</v>
      </c>
      <c r="B3503" s="7">
        <f>IMDB_Movies!F575</f>
        <v>18656400</v>
      </c>
    </row>
    <row r="3504" spans="1:2">
      <c r="A3504">
        <f>IMDB_Movies!C441</f>
        <v>7.6</v>
      </c>
      <c r="B3504" s="7">
        <f>IMDB_Movies!F441</f>
        <v>141600000</v>
      </c>
    </row>
    <row r="3505" spans="1:2">
      <c r="A3505">
        <f>IMDB_Movies!C109</f>
        <v>8.1999999999999993</v>
      </c>
      <c r="B3505" s="7">
        <f>IMDB_Movies!F109</f>
        <v>42438300</v>
      </c>
    </row>
    <row r="3506" spans="1:2">
      <c r="A3506">
        <f>IMDB_Movies!C283</f>
        <v>7.8</v>
      </c>
      <c r="B3506" s="7">
        <f>IMDB_Movies!F283</f>
        <v>76400000</v>
      </c>
    </row>
    <row r="3507" spans="1:2">
      <c r="A3507">
        <f>IMDB_Movies!C321</f>
        <v>7.8</v>
      </c>
      <c r="B3507" s="7">
        <f>IMDB_Movies!F321</f>
        <v>53574088</v>
      </c>
    </row>
    <row r="3508" spans="1:2">
      <c r="A3508">
        <f>IMDB_Movies!C160</f>
        <v>8</v>
      </c>
      <c r="B3508" s="7">
        <f>IMDB_Movies!F160</f>
        <v>260000000</v>
      </c>
    </row>
    <row r="3509" spans="1:2">
      <c r="A3509">
        <f>IMDB_Movies!C159</f>
        <v>8.1</v>
      </c>
      <c r="B3509" s="7">
        <f>IMDB_Movies!F159</f>
        <v>439162</v>
      </c>
    </row>
    <row r="3510" spans="1:2">
      <c r="A3510">
        <f>IMDB_Movies!C98</f>
        <v>8.1999999999999993</v>
      </c>
      <c r="B3510" s="7">
        <f>IMDB_Movies!F98</f>
        <v>116866727</v>
      </c>
    </row>
    <row r="3511" spans="1:2">
      <c r="A3511">
        <f>IMDB_Movies!C1121</f>
        <v>7.1</v>
      </c>
      <c r="B3511" s="7">
        <f>IMDB_Movies!F1121</f>
        <v>12987647</v>
      </c>
    </row>
    <row r="3512" spans="1:2">
      <c r="A3512">
        <f>IMDB_Movies!C262</f>
        <v>7.9</v>
      </c>
      <c r="B3512" s="7">
        <f>IMDB_Movies!F262</f>
        <v>28965197</v>
      </c>
    </row>
    <row r="3513" spans="1:2">
      <c r="A3513">
        <f>IMDB_Movies!C127</f>
        <v>8.1</v>
      </c>
      <c r="B3513" s="7">
        <f>IMDB_Movies!F127</f>
        <v>100422786</v>
      </c>
    </row>
    <row r="3514" spans="1:2">
      <c r="A3514">
        <f>IMDB_Movies!C2995</f>
        <v>5.7</v>
      </c>
      <c r="B3514" s="7">
        <f>IMDB_Movies!F2995</f>
        <v>1631839</v>
      </c>
    </row>
    <row r="3515" spans="1:2">
      <c r="A3515">
        <f>IMDB_Movies!C369</f>
        <v>7.7</v>
      </c>
      <c r="B3515" s="7">
        <f>IMDB_Movies!F369</f>
        <v>32391374</v>
      </c>
    </row>
    <row r="3516" spans="1:2">
      <c r="A3516">
        <f>IMDB_Movies!C112</f>
        <v>8.1</v>
      </c>
      <c r="B3516" s="7">
        <f>IMDB_Movies!F112</f>
        <v>623279547</v>
      </c>
    </row>
    <row r="3517" spans="1:2">
      <c r="A3517">
        <f>IMDB_Movies!C285</f>
        <v>7.8</v>
      </c>
      <c r="B3517" s="7">
        <f>IMDB_Movies!F285</f>
        <v>57504069</v>
      </c>
    </row>
    <row r="3518" spans="1:2">
      <c r="A3518">
        <f>IMDB_Movies!C251</f>
        <v>7.9</v>
      </c>
      <c r="B3518" s="7">
        <f>IMDB_Movies!F251</f>
        <v>375723</v>
      </c>
    </row>
    <row r="3519" spans="1:2">
      <c r="A3519">
        <f>IMDB_Movies!C192</f>
        <v>8</v>
      </c>
      <c r="B3519" s="7">
        <f>IMDB_Movies!F192</f>
        <v>17738570</v>
      </c>
    </row>
    <row r="3520" spans="1:2">
      <c r="A3520">
        <f>IMDB_Movies!C602</f>
        <v>7.5</v>
      </c>
      <c r="B3520" s="7">
        <f>IMDB_Movies!F602</f>
        <v>2600000</v>
      </c>
    </row>
    <row r="3521" spans="1:2">
      <c r="A3521">
        <f>IMDB_Movies!C386</f>
        <v>7.7</v>
      </c>
      <c r="B3521" s="7">
        <f>IMDB_Movies!F386</f>
        <v>17096053</v>
      </c>
    </row>
    <row r="3522" spans="1:2">
      <c r="A3522">
        <f>IMDB_Movies!C280</f>
        <v>7.8</v>
      </c>
      <c r="B3522" s="7">
        <f>IMDB_Movies!F280</f>
        <v>83400000</v>
      </c>
    </row>
    <row r="3523" spans="1:2">
      <c r="A3523">
        <f>IMDB_Movies!C666</f>
        <v>7.4</v>
      </c>
      <c r="B3523" s="7">
        <f>IMDB_Movies!F666</f>
        <v>28014536</v>
      </c>
    </row>
    <row r="3524" spans="1:2">
      <c r="A3524">
        <f>IMDB_Movies!C95</f>
        <v>8.1999999999999993</v>
      </c>
      <c r="B3524" s="7">
        <f>IMDB_Movies!F95</f>
        <v>27200000</v>
      </c>
    </row>
    <row r="3525" spans="1:2">
      <c r="A3525">
        <f>IMDB_Movies!C133</f>
        <v>8.1</v>
      </c>
      <c r="B3525" s="7">
        <f>IMDB_Movies!F133</f>
        <v>52287414</v>
      </c>
    </row>
    <row r="3526" spans="1:2">
      <c r="A3526">
        <f>IMDB_Movies!C141</f>
        <v>8.1</v>
      </c>
      <c r="B3526" s="7">
        <f>IMDB_Movies!F141</f>
        <v>23650000</v>
      </c>
    </row>
    <row r="3527" spans="1:2">
      <c r="A3527">
        <f>IMDB_Movies!C173</f>
        <v>8</v>
      </c>
      <c r="B3527" s="7">
        <f>IMDB_Movies!F173</f>
        <v>106952327</v>
      </c>
    </row>
    <row r="3528" spans="1:2">
      <c r="A3528">
        <f>IMDB_Movies!C1222</f>
        <v>7</v>
      </c>
      <c r="B3528" s="7">
        <f>IMDB_Movies!F1222</f>
        <v>464655</v>
      </c>
    </row>
    <row r="3529" spans="1:2">
      <c r="A3529">
        <f>IMDB_Movies!C153</f>
        <v>8.1</v>
      </c>
      <c r="B3529" s="7">
        <f>IMDB_Movies!F153</f>
        <v>1134049</v>
      </c>
    </row>
    <row r="3530" spans="1:2">
      <c r="A3530">
        <f>IMDB_Movies!C3484</f>
        <v>4.9000000000000004</v>
      </c>
      <c r="B3530" s="7">
        <f>IMDB_Movies!F3484</f>
        <v>10719367</v>
      </c>
    </row>
    <row r="3531" spans="1:2">
      <c r="A3531">
        <f>IMDB_Movies!C137</f>
        <v>8.1</v>
      </c>
      <c r="B3531" s="7">
        <f>IMDB_Movies!F137</f>
        <v>74098862</v>
      </c>
    </row>
    <row r="3532" spans="1:2">
      <c r="A3532">
        <f>IMDB_Movies!C177</f>
        <v>8</v>
      </c>
      <c r="B3532" s="7">
        <f>IMDB_Movies!F177</f>
        <v>90135191</v>
      </c>
    </row>
    <row r="3533" spans="1:2">
      <c r="A3533">
        <f>IMDB_Movies!C1156</f>
        <v>7</v>
      </c>
      <c r="B3533" s="7">
        <f>IMDB_Movies!F1156</f>
        <v>116724075</v>
      </c>
    </row>
    <row r="3534" spans="1:2">
      <c r="A3534">
        <f>IMDB_Movies!C194</f>
        <v>8</v>
      </c>
      <c r="B3534" s="7">
        <f>IMDB_Movies!F194</f>
        <v>5792822</v>
      </c>
    </row>
    <row r="3535" spans="1:2">
      <c r="A3535">
        <f>IMDB_Movies!C89</f>
        <v>8.1999999999999993</v>
      </c>
      <c r="B3535" s="7">
        <f>IMDB_Movies!F89</f>
        <v>198655278</v>
      </c>
    </row>
    <row r="3536" spans="1:2">
      <c r="A3536">
        <f>IMDB_Movies!C3447</f>
        <v>5</v>
      </c>
      <c r="B3536" s="7">
        <f>IMDB_Movies!F3447</f>
        <v>48472213</v>
      </c>
    </row>
    <row r="3537" spans="1:2">
      <c r="A3537">
        <f>IMDB_Movies!C121</f>
        <v>8.1</v>
      </c>
      <c r="B3537" s="7">
        <f>IMDB_Movies!F121</f>
        <v>228430993</v>
      </c>
    </row>
    <row r="3538" spans="1:2">
      <c r="A3538">
        <f>IMDB_Movies!C249</f>
        <v>7.9</v>
      </c>
      <c r="B3538" s="7">
        <f>IMDB_Movies!F249</f>
        <v>1221261</v>
      </c>
    </row>
    <row r="3539" spans="1:2">
      <c r="A3539">
        <f>IMDB_Movies!C107</f>
        <v>8.1999999999999993</v>
      </c>
      <c r="B3539" s="7">
        <f>IMDB_Movies!F107</f>
        <v>27000000</v>
      </c>
    </row>
    <row r="3540" spans="1:2">
      <c r="A3540">
        <f>IMDB_Movies!C138</f>
        <v>8.1</v>
      </c>
      <c r="B3540" s="7">
        <f>IMDB_Movies!F138</f>
        <v>59073773</v>
      </c>
    </row>
    <row r="3541" spans="1:2">
      <c r="A3541">
        <f>IMDB_Movies!C172</f>
        <v>8</v>
      </c>
      <c r="B3541" s="7">
        <f>IMDB_Movies!F172</f>
        <v>111722000</v>
      </c>
    </row>
    <row r="3542" spans="1:2">
      <c r="A3542">
        <f>IMDB_Movies!C126</f>
        <v>8.1</v>
      </c>
      <c r="B3542" s="7">
        <f>IMDB_Movies!F126</f>
        <v>91121452</v>
      </c>
    </row>
    <row r="3543" spans="1:2">
      <c r="A3543">
        <f>IMDB_Movies!C187</f>
        <v>8</v>
      </c>
      <c r="B3543" s="7">
        <f>IMDB_Movies!F187</f>
        <v>21244913</v>
      </c>
    </row>
    <row r="3544" spans="1:2">
      <c r="A3544">
        <f>IMDB_Movies!C1800</f>
        <v>6.6</v>
      </c>
      <c r="B3544" s="7">
        <f>IMDB_Movies!F1800</f>
        <v>16115878</v>
      </c>
    </row>
    <row r="3545" spans="1:2">
      <c r="A3545">
        <f>IMDB_Movies!C183</f>
        <v>8</v>
      </c>
      <c r="B3545" s="7">
        <f>IMDB_Movies!F183</f>
        <v>44667095</v>
      </c>
    </row>
    <row r="3546" spans="1:2">
      <c r="A3546">
        <f>IMDB_Movies!C255</f>
        <v>7.9</v>
      </c>
      <c r="B3546" s="7">
        <f>IMDB_Movies!F255</f>
        <v>225377</v>
      </c>
    </row>
    <row r="3547" spans="1:2">
      <c r="A3547">
        <f>IMDB_Movies!C104</f>
        <v>8.1999999999999993</v>
      </c>
      <c r="B3547" s="7">
        <f>IMDB_Movies!F104</f>
        <v>17439163</v>
      </c>
    </row>
    <row r="3548" spans="1:2">
      <c r="A3548">
        <f>IMDB_Movies!C341</f>
        <v>7.8</v>
      </c>
      <c r="B3548" s="7">
        <f>IMDB_Movies!F341</f>
        <v>127490802</v>
      </c>
    </row>
    <row r="3549" spans="1:2">
      <c r="A3549">
        <f>IMDB_Movies!C115</f>
        <v>8.1</v>
      </c>
      <c r="B3549" s="7">
        <f>IMDB_Movies!F115</f>
        <v>293501675</v>
      </c>
    </row>
    <row r="3550" spans="1:2">
      <c r="A3550">
        <f>IMDB_Movies!C93</f>
        <v>8.1999999999999993</v>
      </c>
      <c r="B3550" s="7">
        <f>IMDB_Movies!F93</f>
        <v>81350242</v>
      </c>
    </row>
    <row r="3551" spans="1:2">
      <c r="A3551">
        <f>IMDB_Movies!C74</f>
        <v>8.3000000000000007</v>
      </c>
      <c r="B3551" s="7">
        <f>IMDB_Movies!F74</f>
        <v>51600000</v>
      </c>
    </row>
    <row r="3552" spans="1:2">
      <c r="A3552">
        <f>IMDB_Movies!C212</f>
        <v>8</v>
      </c>
      <c r="B3552" s="7">
        <f>IMDB_Movies!F212</f>
        <v>23159305</v>
      </c>
    </row>
    <row r="3553" spans="1:2">
      <c r="A3553">
        <f>IMDB_Movies!C154</f>
        <v>8.1</v>
      </c>
      <c r="B3553" s="7">
        <f>IMDB_Movies!F154</f>
        <v>727883</v>
      </c>
    </row>
    <row r="3554" spans="1:2">
      <c r="A3554">
        <f>IMDB_Movies!C99</f>
        <v>8.1999999999999993</v>
      </c>
      <c r="B3554" s="7">
        <f>IMDB_Movies!F99</f>
        <v>70496802</v>
      </c>
    </row>
    <row r="3555" spans="1:2">
      <c r="A3555">
        <f>IMDB_Movies!C686</f>
        <v>7.4</v>
      </c>
      <c r="B3555" s="7">
        <f>IMDB_Movies!F686</f>
        <v>1127331</v>
      </c>
    </row>
    <row r="3556" spans="1:2">
      <c r="A3556">
        <f>IMDB_Movies!C274</f>
        <v>7.8</v>
      </c>
      <c r="B3556" s="7">
        <f>IMDB_Movies!F274</f>
        <v>304360277</v>
      </c>
    </row>
    <row r="3557" spans="1:2">
      <c r="A3557">
        <f>IMDB_Movies!C81</f>
        <v>8.3000000000000007</v>
      </c>
      <c r="B3557" s="7">
        <f>IMDB_Movies!F81</f>
        <v>14677654</v>
      </c>
    </row>
    <row r="3558" spans="1:2">
      <c r="A3558">
        <f>IMDB_Movies!C779</f>
        <v>7.3</v>
      </c>
      <c r="B3558" s="7">
        <f>IMDB_Movies!F779</f>
        <v>16067035</v>
      </c>
    </row>
    <row r="3559" spans="1:2">
      <c r="A3559">
        <f>IMDB_Movies!C94</f>
        <v>8.1999999999999993</v>
      </c>
      <c r="B3559" s="7">
        <f>IMDB_Movies!F94</f>
        <v>217387997</v>
      </c>
    </row>
    <row r="3560" spans="1:2">
      <c r="A3560">
        <f>IMDB_Movies!C879</f>
        <v>7.2</v>
      </c>
      <c r="B3560" s="7">
        <f>IMDB_Movies!F879</f>
        <v>145771527</v>
      </c>
    </row>
    <row r="3561" spans="1:2">
      <c r="A3561">
        <f>IMDB_Movies!C613</f>
        <v>7.5</v>
      </c>
      <c r="B3561" s="7">
        <f>IMDB_Movies!F613</f>
        <v>214202</v>
      </c>
    </row>
    <row r="3562" spans="1:2">
      <c r="A3562">
        <f>IMDB_Movies!C193</f>
        <v>8</v>
      </c>
      <c r="B3562" s="7">
        <f>IMDB_Movies!F193</f>
        <v>3500000</v>
      </c>
    </row>
    <row r="3563" spans="1:2">
      <c r="A3563">
        <f>IMDB_Movies!C76</f>
        <v>8.3000000000000007</v>
      </c>
      <c r="B3563" s="7">
        <f>IMDB_Movies!F76</f>
        <v>30093107</v>
      </c>
    </row>
    <row r="3564" spans="1:2">
      <c r="A3564">
        <f>IMDB_Movies!C3585</f>
        <v>4.5</v>
      </c>
      <c r="B3564" s="7">
        <f>IMDB_Movies!F3585</f>
        <v>9658370</v>
      </c>
    </row>
    <row r="3565" spans="1:2">
      <c r="A3565">
        <f>IMDB_Movies!C100</f>
        <v>8.1999999999999993</v>
      </c>
      <c r="B3565" s="7">
        <f>IMDB_Movies!F100</f>
        <v>16501785</v>
      </c>
    </row>
    <row r="3566" spans="1:2">
      <c r="A3566">
        <f>IMDB_Movies!C829</f>
        <v>7.3</v>
      </c>
      <c r="B3566" s="7">
        <f>IMDB_Movies!F829</f>
        <v>488872</v>
      </c>
    </row>
    <row r="3567" spans="1:2">
      <c r="A3567">
        <f>IMDB_Movies!C826</f>
        <v>7.3</v>
      </c>
      <c r="B3567" s="7">
        <f>IMDB_Movies!F826</f>
        <v>4857376</v>
      </c>
    </row>
    <row r="3568" spans="1:2">
      <c r="A3568">
        <f>IMDB_Movies!C291</f>
        <v>7.8</v>
      </c>
      <c r="B3568" s="7">
        <f>IMDB_Movies!F291</f>
        <v>228756232</v>
      </c>
    </row>
    <row r="3569" spans="1:2">
      <c r="A3569">
        <f>IMDB_Movies!C509</f>
        <v>7.6</v>
      </c>
      <c r="B3569" s="7">
        <f>IMDB_Movies!F509</f>
        <v>18329466</v>
      </c>
    </row>
    <row r="3570" spans="1:2">
      <c r="A3570">
        <f>IMDB_Movies!C213</f>
        <v>8</v>
      </c>
      <c r="B3570" s="7">
        <f>IMDB_Movies!F213</f>
        <v>10762178</v>
      </c>
    </row>
    <row r="3571" spans="1:2">
      <c r="A3571">
        <f>IMDB_Movies!C800</f>
        <v>7.3</v>
      </c>
      <c r="B3571" s="7">
        <f>IMDB_Movies!F800</f>
        <v>13103828</v>
      </c>
    </row>
    <row r="3572" spans="1:2">
      <c r="A3572">
        <f>IMDB_Movies!C252</f>
        <v>7.9</v>
      </c>
      <c r="B3572" s="7">
        <f>IMDB_Movies!F252</f>
        <v>2921738</v>
      </c>
    </row>
    <row r="3573" spans="1:2">
      <c r="A3573">
        <f>IMDB_Movies!C64</f>
        <v>8.3000000000000007</v>
      </c>
      <c r="B3573" s="7">
        <f>IMDB_Movies!F64</f>
        <v>356454367</v>
      </c>
    </row>
    <row r="3574" spans="1:2">
      <c r="A3574">
        <f>IMDB_Movies!C122</f>
        <v>8.1</v>
      </c>
      <c r="B3574" s="7">
        <f>IMDB_Movies!F122</f>
        <v>227137090</v>
      </c>
    </row>
    <row r="3575" spans="1:2">
      <c r="A3575">
        <f>IMDB_Movies!C156</f>
        <v>8.1</v>
      </c>
      <c r="B3575" s="7">
        <f>IMDB_Movies!F156</f>
        <v>2086345</v>
      </c>
    </row>
    <row r="3576" spans="1:2">
      <c r="A3576">
        <f>IMDB_Movies!C606</f>
        <v>7.5</v>
      </c>
      <c r="B3576" s="7">
        <f>IMDB_Movies!F606</f>
        <v>15785632</v>
      </c>
    </row>
    <row r="3577" spans="1:2">
      <c r="A3577">
        <f>IMDB_Movies!C171</f>
        <v>8</v>
      </c>
      <c r="B3577" s="7">
        <f>IMDB_Movies!F171</f>
        <v>162586036</v>
      </c>
    </row>
    <row r="3578" spans="1:2">
      <c r="A3578">
        <f>IMDB_Movies!C188</f>
        <v>8</v>
      </c>
      <c r="B3578" s="7">
        <f>IMDB_Movies!F188</f>
        <v>167007184</v>
      </c>
    </row>
    <row r="3579" spans="1:2">
      <c r="A3579">
        <f>IMDB_Movies!C223</f>
        <v>7.9</v>
      </c>
      <c r="B3579" s="7">
        <f>IMDB_Movies!F223</f>
        <v>119518352</v>
      </c>
    </row>
    <row r="3580" spans="1:2">
      <c r="A3580">
        <f>IMDB_Movies!C97</f>
        <v>8.1999999999999993</v>
      </c>
      <c r="B3580" s="7">
        <f>IMDB_Movies!F97</f>
        <v>20167424</v>
      </c>
    </row>
    <row r="3581" spans="1:2">
      <c r="A3581">
        <f>IMDB_Movies!C521</f>
        <v>7.6</v>
      </c>
      <c r="B3581" s="7">
        <f>IMDB_Movies!F521</f>
        <v>112935</v>
      </c>
    </row>
    <row r="3582" spans="1:2">
      <c r="A3582">
        <f>IMDB_Movies!C117</f>
        <v>8.1</v>
      </c>
      <c r="B3582" s="7">
        <f>IMDB_Movies!F117</f>
        <v>305388685</v>
      </c>
    </row>
    <row r="3583" spans="1:2">
      <c r="A3583">
        <f>IMDB_Movies!C273</f>
        <v>7.8</v>
      </c>
      <c r="B3583" s="7">
        <f>IMDB_Movies!F273</f>
        <v>132088910</v>
      </c>
    </row>
    <row r="3584" spans="1:2">
      <c r="A3584">
        <f>IMDB_Movies!C78</f>
        <v>8.3000000000000007</v>
      </c>
      <c r="B3584" s="7">
        <f>IMDB_Movies!F78</f>
        <v>44700000</v>
      </c>
    </row>
    <row r="3585" spans="1:2">
      <c r="A3585">
        <f>IMDB_Movies!C60</f>
        <v>8.4</v>
      </c>
      <c r="B3585" s="7">
        <f>IMDB_Movies!F60</f>
        <v>5300000</v>
      </c>
    </row>
    <row r="3586" spans="1:2">
      <c r="A3586">
        <f>IMDB_Movies!C368</f>
        <v>7.7</v>
      </c>
      <c r="B3586" s="7">
        <f>IMDB_Movies!F368</f>
        <v>42700000</v>
      </c>
    </row>
    <row r="3587" spans="1:2">
      <c r="A3587">
        <f>IMDB_Movies!C396</f>
        <v>7.7</v>
      </c>
      <c r="B3587" s="7">
        <f>IMDB_Movies!F396</f>
        <v>469947</v>
      </c>
    </row>
    <row r="3588" spans="1:2">
      <c r="A3588">
        <f>IMDB_Movies!C392</f>
        <v>7.7</v>
      </c>
      <c r="B3588" s="7">
        <f>IMDB_Movies!F392</f>
        <v>2300000</v>
      </c>
    </row>
    <row r="3589" spans="1:2">
      <c r="A3589">
        <f>IMDB_Movies!C479</f>
        <v>7.6</v>
      </c>
      <c r="B3589" s="7">
        <f>IMDB_Movies!F479</f>
        <v>24792061</v>
      </c>
    </row>
    <row r="3590" spans="1:2">
      <c r="A3590">
        <f>IMDB_Movies!C271</f>
        <v>7.8</v>
      </c>
      <c r="B3590" s="7">
        <f>IMDB_Movies!F271</f>
        <v>119500000</v>
      </c>
    </row>
    <row r="3591" spans="1:2">
      <c r="A3591">
        <f>IMDB_Movies!C974</f>
        <v>7.2</v>
      </c>
      <c r="B3591" s="7">
        <f>IMDB_Movies!F974</f>
        <v>33508922</v>
      </c>
    </row>
    <row r="3592" spans="1:2">
      <c r="A3592">
        <f>IMDB_Movies!C935</f>
        <v>7.2</v>
      </c>
      <c r="B3592" s="7">
        <f>IMDB_Movies!F935</f>
        <v>32774834</v>
      </c>
    </row>
    <row r="3593" spans="1:2">
      <c r="A3593">
        <f>IMDB_Movies!C502</f>
        <v>7.6</v>
      </c>
      <c r="B3593" s="7">
        <f>IMDB_Movies!F502</f>
        <v>21483154</v>
      </c>
    </row>
    <row r="3594" spans="1:2">
      <c r="A3594">
        <f>IMDB_Movies!C372</f>
        <v>7.7</v>
      </c>
      <c r="B3594" s="7">
        <f>IMDB_Movies!F372</f>
        <v>34700000</v>
      </c>
    </row>
    <row r="3595" spans="1:2">
      <c r="A3595">
        <f>IMDB_Movies!C96</f>
        <v>8.1999999999999993</v>
      </c>
      <c r="B3595" s="7">
        <f>IMDB_Movies!F96</f>
        <v>37623143</v>
      </c>
    </row>
    <row r="3596" spans="1:2">
      <c r="A3596">
        <f>IMDB_Movies!C2711</f>
        <v>6</v>
      </c>
      <c r="B3596" s="7">
        <f>IMDB_Movies!F2711</f>
        <v>40911830</v>
      </c>
    </row>
    <row r="3597" spans="1:2">
      <c r="A3597">
        <f>IMDB_Movies!C111</f>
        <v>8.1999999999999993</v>
      </c>
      <c r="B3597" s="7">
        <f>IMDB_Movies!F111</f>
        <v>4710455</v>
      </c>
    </row>
    <row r="3598" spans="1:2">
      <c r="A3598">
        <f>IMDB_Movies!C80</f>
        <v>8.3000000000000007</v>
      </c>
      <c r="B3598" s="7">
        <f>IMDB_Movies!F80</f>
        <v>7830611</v>
      </c>
    </row>
    <row r="3599" spans="1:2">
      <c r="A3599">
        <f>IMDB_Movies!C151</f>
        <v>8.1</v>
      </c>
      <c r="B3599" s="7">
        <f>IMDB_Movies!F151</f>
        <v>1647780</v>
      </c>
    </row>
    <row r="3600" spans="1:2">
      <c r="A3600">
        <f>IMDB_Movies!C578</f>
        <v>7.5</v>
      </c>
      <c r="B3600" s="7">
        <f>IMDB_Movies!F578</f>
        <v>34300771</v>
      </c>
    </row>
    <row r="3601" spans="1:2">
      <c r="A3601">
        <f>IMDB_Movies!C162</f>
        <v>8</v>
      </c>
      <c r="B3601" s="7">
        <f>IMDB_Movies!F162</f>
        <v>217350219</v>
      </c>
    </row>
    <row r="3602" spans="1:2">
      <c r="A3602">
        <f>IMDB_Movies!C196</f>
        <v>8</v>
      </c>
      <c r="B3602" s="7">
        <f>IMDB_Movies!F196</f>
        <v>25556065</v>
      </c>
    </row>
    <row r="3603" spans="1:2">
      <c r="A3603">
        <f>IMDB_Movies!C103</f>
        <v>8.1999999999999993</v>
      </c>
      <c r="B3603" s="7">
        <f>IMDB_Movies!F103</f>
        <v>3650677</v>
      </c>
    </row>
    <row r="3604" spans="1:2">
      <c r="A3604">
        <f>IMDB_Movies!C224</f>
        <v>7.9</v>
      </c>
      <c r="B3604" s="7">
        <f>IMDB_Movies!F224</f>
        <v>93571803</v>
      </c>
    </row>
    <row r="3605" spans="1:2">
      <c r="A3605">
        <f>IMDB_Movies!C968</f>
        <v>7.2</v>
      </c>
      <c r="B3605" s="7">
        <f>IMDB_Movies!F968</f>
        <v>2207975</v>
      </c>
    </row>
    <row r="3606" spans="1:2">
      <c r="A3606">
        <f>IMDB_Movies!C415</f>
        <v>7.7</v>
      </c>
      <c r="B3606" s="7">
        <f>IMDB_Movies!F415</f>
        <v>686383</v>
      </c>
    </row>
    <row r="3607" spans="1:2">
      <c r="A3607">
        <f>IMDB_Movies!C54</f>
        <v>8.4</v>
      </c>
      <c r="B3607" s="7">
        <f>IMDB_Movies!F54</f>
        <v>133778</v>
      </c>
    </row>
    <row r="3608" spans="1:2">
      <c r="A3608">
        <f>IMDB_Movies!C2729</f>
        <v>5.9</v>
      </c>
      <c r="B3608" s="7">
        <f>IMDB_Movies!F2729</f>
        <v>49122319</v>
      </c>
    </row>
    <row r="3609" spans="1:2">
      <c r="A3609">
        <f>IMDB_Movies!C3576</f>
        <v>4.5999999999999996</v>
      </c>
      <c r="B3609" s="7">
        <f>IMDB_Movies!F3576</f>
        <v>5217498</v>
      </c>
    </row>
    <row r="3610" spans="1:2">
      <c r="A3610">
        <f>IMDB_Movies!C3646</f>
        <v>4.2</v>
      </c>
      <c r="B3610" s="7">
        <f>IMDB_Movies!F3646</f>
        <v>14375181</v>
      </c>
    </row>
    <row r="3611" spans="1:2">
      <c r="A3611">
        <f>IMDB_Movies!C200</f>
        <v>8</v>
      </c>
      <c r="B3611" s="7">
        <f>IMDB_Movies!F200</f>
        <v>66257002</v>
      </c>
    </row>
    <row r="3612" spans="1:2">
      <c r="A3612">
        <f>IMDB_Movies!C397</f>
        <v>7.7</v>
      </c>
      <c r="B3612" s="7">
        <f>IMDB_Movies!F397</f>
        <v>515005</v>
      </c>
    </row>
    <row r="3613" spans="1:2">
      <c r="A3613">
        <f>IMDB_Movies!C203</f>
        <v>8</v>
      </c>
      <c r="B3613" s="7">
        <f>IMDB_Movies!F203</f>
        <v>7757130</v>
      </c>
    </row>
    <row r="3614" spans="1:2">
      <c r="A3614">
        <f>IMDB_Movies!C1322</f>
        <v>6.9</v>
      </c>
      <c r="B3614" s="7">
        <f>IMDB_Movies!F1322</f>
        <v>49968653</v>
      </c>
    </row>
    <row r="3615" spans="1:2">
      <c r="A3615">
        <f>IMDB_Movies!C1732</f>
        <v>6.7</v>
      </c>
      <c r="B3615" s="7">
        <f>IMDB_Movies!F1732</f>
        <v>83348920</v>
      </c>
    </row>
    <row r="3616" spans="1:2">
      <c r="A3616">
        <f>IMDB_Movies!C51</f>
        <v>8.4</v>
      </c>
      <c r="B3616" s="7">
        <f>IMDB_Movies!F51</f>
        <v>7098492</v>
      </c>
    </row>
    <row r="3617" spans="1:2">
      <c r="A3617">
        <f>IMDB_Movies!C205</f>
        <v>8</v>
      </c>
      <c r="B3617" s="7">
        <f>IMDB_Movies!F205</f>
        <v>4018695</v>
      </c>
    </row>
    <row r="3618" spans="1:2">
      <c r="A3618">
        <f>IMDB_Movies!C442</f>
        <v>7.6</v>
      </c>
      <c r="B3618" s="7">
        <f>IMDB_Movies!F442</f>
        <v>209019489</v>
      </c>
    </row>
    <row r="3619" spans="1:2">
      <c r="A3619">
        <f>IMDB_Movies!C69</f>
        <v>8.3000000000000007</v>
      </c>
      <c r="B3619" s="7">
        <f>IMDB_Movies!F69</f>
        <v>292979556</v>
      </c>
    </row>
    <row r="3620" spans="1:2">
      <c r="A3620">
        <f>IMDB_Movies!C696</f>
        <v>7.4</v>
      </c>
      <c r="B3620" s="7">
        <f>IMDB_Movies!F696</f>
        <v>638951</v>
      </c>
    </row>
    <row r="3621" spans="1:2">
      <c r="A3621">
        <f>IMDB_Movies!C432</f>
        <v>7.7</v>
      </c>
      <c r="B3621" s="7">
        <f>IMDB_Movies!F432</f>
        <v>33048353</v>
      </c>
    </row>
    <row r="3622" spans="1:2">
      <c r="A3622">
        <f>IMDB_Movies!C430</f>
        <v>7.7</v>
      </c>
      <c r="B3622" s="7">
        <f>IMDB_Movies!F430</f>
        <v>63540020</v>
      </c>
    </row>
    <row r="3623" spans="1:2">
      <c r="A3623">
        <f>IMDB_Movies!C662</f>
        <v>7.4</v>
      </c>
      <c r="B3623" s="7">
        <f>IMDB_Movies!F662</f>
        <v>22551000</v>
      </c>
    </row>
    <row r="3624" spans="1:2">
      <c r="A3624">
        <f>IMDB_Movies!C149</f>
        <v>8.1</v>
      </c>
      <c r="B3624" s="7">
        <f>IMDB_Movies!F149</f>
        <v>5383834</v>
      </c>
    </row>
    <row r="3625" spans="1:2">
      <c r="A3625">
        <f>IMDB_Movies!C382</f>
        <v>7.7</v>
      </c>
      <c r="B3625" s="7">
        <f>IMDB_Movies!F382</f>
        <v>13622333</v>
      </c>
    </row>
    <row r="3626" spans="1:2">
      <c r="A3626">
        <f>IMDB_Movies!C269</f>
        <v>7.8</v>
      </c>
      <c r="B3626" s="7">
        <f>IMDB_Movies!F269</f>
        <v>183875760</v>
      </c>
    </row>
    <row r="3627" spans="1:2">
      <c r="A3627">
        <f>IMDB_Movies!C106</f>
        <v>8.1999999999999993</v>
      </c>
      <c r="B3627" s="7">
        <f>IMDB_Movies!F106</f>
        <v>484221</v>
      </c>
    </row>
    <row r="3628" spans="1:2">
      <c r="A3628">
        <f>IMDB_Movies!C57</f>
        <v>8.4</v>
      </c>
      <c r="B3628" s="7">
        <f>IMDB_Movies!F57</f>
        <v>11433134</v>
      </c>
    </row>
    <row r="3629" spans="1:2">
      <c r="A3629">
        <f>IMDB_Movies!C101</f>
        <v>8.1999999999999993</v>
      </c>
      <c r="B3629" s="7">
        <f>IMDB_Movies!F101</f>
        <v>9600000</v>
      </c>
    </row>
    <row r="3630" spans="1:2">
      <c r="A3630">
        <f>IMDB_Movies!C201</f>
        <v>8</v>
      </c>
      <c r="B3630" s="7">
        <f>IMDB_Movies!F201</f>
        <v>6197866</v>
      </c>
    </row>
    <row r="3631" spans="1:2">
      <c r="A3631">
        <f>IMDB_Movies!C266</f>
        <v>7.8</v>
      </c>
      <c r="B3631" s="7">
        <f>IMDB_Movies!F266</f>
        <v>257756197</v>
      </c>
    </row>
    <row r="3632" spans="1:2">
      <c r="A3632">
        <f>IMDB_Movies!C246</f>
        <v>7.9</v>
      </c>
      <c r="B3632" s="7">
        <f>IMDB_Movies!F246</f>
        <v>8114507</v>
      </c>
    </row>
    <row r="3633" spans="1:2">
      <c r="A3633">
        <f>IMDB_Movies!C105</f>
        <v>8.1999999999999993</v>
      </c>
      <c r="B3633" s="7">
        <f>IMDB_Movies!F105</f>
        <v>6857096</v>
      </c>
    </row>
    <row r="3634" spans="1:2">
      <c r="A3634">
        <f>IMDB_Movies!C345</f>
        <v>7.7</v>
      </c>
      <c r="B3634" s="7">
        <f>IMDB_Movies!F345</f>
        <v>658672302</v>
      </c>
    </row>
    <row r="3635" spans="1:2">
      <c r="A3635">
        <f>IMDB_Movies!C87</f>
        <v>8.3000000000000007</v>
      </c>
      <c r="B3635" s="7">
        <f>IMDB_Movies!F87</f>
        <v>45250</v>
      </c>
    </row>
    <row r="3636" spans="1:2">
      <c r="A3636">
        <f>IMDB_Movies!C58</f>
        <v>8.4</v>
      </c>
      <c r="B3636" s="7">
        <f>IMDB_Movies!F58</f>
        <v>6000000</v>
      </c>
    </row>
    <row r="3637" spans="1:2">
      <c r="A3637">
        <f>IMDB_Movies!C474</f>
        <v>7.6</v>
      </c>
      <c r="B3637" s="7">
        <f>IMDB_Movies!F474</f>
        <v>37707719</v>
      </c>
    </row>
    <row r="3638" spans="1:2">
      <c r="A3638">
        <f>IMDB_Movies!C239</f>
        <v>7.9</v>
      </c>
      <c r="B3638" s="7">
        <f>IMDB_Movies!F239</f>
        <v>26236603</v>
      </c>
    </row>
    <row r="3639" spans="1:2">
      <c r="A3639">
        <f>IMDB_Movies!C53</f>
        <v>8.4</v>
      </c>
      <c r="B3639" s="7">
        <f>IMDB_Movies!F53</f>
        <v>2812029</v>
      </c>
    </row>
    <row r="3640" spans="1:2">
      <c r="A3640">
        <f>IMDB_Movies!C1365</f>
        <v>6.9</v>
      </c>
      <c r="B3640" s="7">
        <f>IMDB_Movies!F1365</f>
        <v>1477002</v>
      </c>
    </row>
    <row r="3641" spans="1:2">
      <c r="A3641">
        <f>IMDB_Movies!C73</f>
        <v>8.3000000000000007</v>
      </c>
      <c r="B3641" s="7">
        <f>IMDB_Movies!F73</f>
        <v>56715371</v>
      </c>
    </row>
    <row r="3642" spans="1:2">
      <c r="A3642">
        <f>IMDB_Movies!C55</f>
        <v>8.4</v>
      </c>
      <c r="B3642" s="7">
        <f>IMDB_Movies!F55</f>
        <v>2181290</v>
      </c>
    </row>
    <row r="3643" spans="1:2">
      <c r="A3643">
        <f>IMDB_Movies!C108</f>
        <v>8.1999999999999993</v>
      </c>
      <c r="B3643" s="7">
        <f>IMDB_Movies!F108</f>
        <v>13782838</v>
      </c>
    </row>
    <row r="3644" spans="1:2">
      <c r="A3644">
        <f>IMDB_Movies!C423</f>
        <v>7.7</v>
      </c>
      <c r="B3644" s="7">
        <f>IMDB_Movies!F423</f>
        <v>4068087</v>
      </c>
    </row>
    <row r="3645" spans="1:2">
      <c r="A3645">
        <f>IMDB_Movies!C595</f>
        <v>7.5</v>
      </c>
      <c r="B3645" s="7">
        <f>IMDB_Movies!F595</f>
        <v>215185</v>
      </c>
    </row>
    <row r="3646" spans="1:2">
      <c r="A3646">
        <f>IMDB_Movies!C123</f>
        <v>8.1</v>
      </c>
      <c r="B3646" s="7">
        <f>IMDB_Movies!F123</f>
        <v>117235247</v>
      </c>
    </row>
    <row r="3647" spans="1:2">
      <c r="A3647">
        <f>IMDB_Movies!C157</f>
        <v>8.1</v>
      </c>
      <c r="B3647" s="7">
        <f>IMDB_Movies!F157</f>
        <v>26903709</v>
      </c>
    </row>
    <row r="3648" spans="1:2">
      <c r="A3648">
        <f>IMDB_Movies!C308</f>
        <v>7.8</v>
      </c>
      <c r="B3648" s="7">
        <f>IMDB_Movies!F308</f>
        <v>22858926</v>
      </c>
    </row>
    <row r="3649" spans="1:2">
      <c r="A3649">
        <f>IMDB_Movies!C91</f>
        <v>8.1999999999999993</v>
      </c>
      <c r="B3649" s="7">
        <f>IMDB_Movies!F91</f>
        <v>148085755</v>
      </c>
    </row>
    <row r="3650" spans="1:2">
      <c r="A3650">
        <f>IMDB_Movies!C146</f>
        <v>8.1</v>
      </c>
      <c r="B3650" s="7">
        <f>IMDB_Movies!F146</f>
        <v>13300000</v>
      </c>
    </row>
    <row r="3651" spans="1:2">
      <c r="A3651">
        <f>IMDB_Movies!C659</f>
        <v>7.4</v>
      </c>
      <c r="B3651" s="7">
        <f>IMDB_Movies!F659</f>
        <v>24138847</v>
      </c>
    </row>
    <row r="3652" spans="1:2">
      <c r="A3652">
        <f>IMDB_Movies!C90</f>
        <v>8.1999999999999993</v>
      </c>
      <c r="B3652" s="7">
        <f>IMDB_Movies!F90</f>
        <v>407197282</v>
      </c>
    </row>
    <row r="3653" spans="1:2">
      <c r="A3653">
        <f>IMDB_Movies!C734</f>
        <v>7.3</v>
      </c>
      <c r="B3653" s="7">
        <f>IMDB_Movies!F734</f>
        <v>153620822</v>
      </c>
    </row>
    <row r="3654" spans="1:2">
      <c r="A3654">
        <f>IMDB_Movies!C206</f>
        <v>8</v>
      </c>
      <c r="B3654" s="7">
        <f>IMDB_Movies!F206</f>
        <v>4157491</v>
      </c>
    </row>
    <row r="3655" spans="1:2">
      <c r="A3655">
        <f>IMDB_Movies!C940</f>
        <v>7.2</v>
      </c>
      <c r="B3655" s="7">
        <f>IMDB_Movies!F940</f>
        <v>2073984</v>
      </c>
    </row>
    <row r="3656" spans="1:2">
      <c r="A3656">
        <f>IMDB_Movies!C39</f>
        <v>8.5</v>
      </c>
      <c r="B3656" s="7">
        <f>IMDB_Movies!F39</f>
        <v>132373442</v>
      </c>
    </row>
    <row r="3657" spans="1:2">
      <c r="A3657">
        <f>IMDB_Movies!C1071</f>
        <v>7.1</v>
      </c>
      <c r="B3657" s="7">
        <f>IMDB_Movies!F1071</f>
        <v>31743332</v>
      </c>
    </row>
    <row r="3658" spans="1:2">
      <c r="A3658">
        <f>IMDB_Movies!C476</f>
        <v>7.6</v>
      </c>
      <c r="B3658" s="7">
        <f>IMDB_Movies!F476</f>
        <v>26781723</v>
      </c>
    </row>
    <row r="3659" spans="1:2">
      <c r="A3659">
        <f>IMDB_Movies!C340</f>
        <v>7.8</v>
      </c>
      <c r="B3659" s="7">
        <f>IMDB_Movies!F340</f>
        <v>1050445</v>
      </c>
    </row>
    <row r="3660" spans="1:2">
      <c r="A3660">
        <f>IMDB_Movies!C2730</f>
        <v>5.9</v>
      </c>
      <c r="B3660" s="7">
        <f>IMDB_Movies!F2730</f>
        <v>67962333</v>
      </c>
    </row>
    <row r="3661" spans="1:2">
      <c r="A3661">
        <f>IMDB_Movies!C400</f>
        <v>7.7</v>
      </c>
      <c r="B3661" s="7">
        <f>IMDB_Movies!F400</f>
        <v>6013</v>
      </c>
    </row>
    <row r="3662" spans="1:2">
      <c r="A3662">
        <f>IMDB_Movies!C33</f>
        <v>8.5</v>
      </c>
      <c r="B3662" s="7">
        <f>IMDB_Movies!F33</f>
        <v>210609762</v>
      </c>
    </row>
    <row r="3663" spans="1:2">
      <c r="A3663">
        <f>IMDB_Movies!C102</f>
        <v>8.1999999999999993</v>
      </c>
      <c r="B3663" s="7">
        <f>IMDB_Movies!F102</f>
        <v>18352454</v>
      </c>
    </row>
    <row r="3664" spans="1:2">
      <c r="A3664">
        <f>IMDB_Movies!C37</f>
        <v>8.5</v>
      </c>
      <c r="B3664" s="7">
        <f>IMDB_Movies!F37</f>
        <v>162804648</v>
      </c>
    </row>
    <row r="3665" spans="1:2">
      <c r="A3665">
        <f>IMDB_Movies!C82</f>
        <v>8.3000000000000007</v>
      </c>
      <c r="B3665" s="7">
        <f>IMDB_Movies!F82</f>
        <v>1229197</v>
      </c>
    </row>
    <row r="3666" spans="1:2">
      <c r="A3666">
        <f>IMDB_Movies!C140</f>
        <v>8.1</v>
      </c>
      <c r="B3666" s="7">
        <f>IMDB_Movies!F140</f>
        <v>44988180</v>
      </c>
    </row>
    <row r="3667" spans="1:2">
      <c r="A3667">
        <f>IMDB_Movies!C711</f>
        <v>7.4</v>
      </c>
      <c r="B3667" s="7">
        <f>IMDB_Movies!F711</f>
        <v>74205</v>
      </c>
    </row>
    <row r="3668" spans="1:2">
      <c r="A3668">
        <f>IMDB_Movies!C92</f>
        <v>8.1999999999999993</v>
      </c>
      <c r="B3668" s="7">
        <f>IMDB_Movies!F92</f>
        <v>170708996</v>
      </c>
    </row>
    <row r="3669" spans="1:2">
      <c r="A3669">
        <f>IMDB_Movies!C148</f>
        <v>8.1</v>
      </c>
      <c r="B3669" s="7">
        <f>IMDB_Movies!F148</f>
        <v>153629485</v>
      </c>
    </row>
    <row r="3670" spans="1:2">
      <c r="A3670">
        <f>IMDB_Movies!C84</f>
        <v>8.3000000000000007</v>
      </c>
      <c r="B3670" s="7">
        <f>IMDB_Movies!F84</f>
        <v>610968</v>
      </c>
    </row>
    <row r="3671" spans="1:2">
      <c r="A3671">
        <f>IMDB_Movies!C113</f>
        <v>8.1</v>
      </c>
      <c r="B3671" s="7">
        <f>IMDB_Movies!F113</f>
        <v>363024263</v>
      </c>
    </row>
    <row r="3672" spans="1:2">
      <c r="A3672">
        <f>IMDB_Movies!C40</f>
        <v>8.5</v>
      </c>
      <c r="B3672" s="7">
        <f>IMDB_Movies!F40</f>
        <v>32000000</v>
      </c>
    </row>
    <row r="3673" spans="1:2">
      <c r="A3673">
        <f>IMDB_Movies!C61</f>
        <v>8.4</v>
      </c>
      <c r="B3673" s="7">
        <f>IMDB_Movies!F61</f>
        <v>33201661</v>
      </c>
    </row>
    <row r="3674" spans="1:2">
      <c r="A3674">
        <f>IMDB_Movies!C66</f>
        <v>8.3000000000000007</v>
      </c>
      <c r="B3674" s="7">
        <f>IMDB_Movies!F66</f>
        <v>159600000</v>
      </c>
    </row>
    <row r="3675" spans="1:2">
      <c r="A3675">
        <f>IMDB_Movies!C1611</f>
        <v>6.7</v>
      </c>
      <c r="B3675" s="7">
        <f>IMDB_Movies!F1611</f>
        <v>119219978</v>
      </c>
    </row>
    <row r="3676" spans="1:2">
      <c r="A3676">
        <f>IMDB_Movies!C36</f>
        <v>8.5</v>
      </c>
      <c r="B3676" s="7">
        <f>IMDB_Movies!F36</f>
        <v>136801374</v>
      </c>
    </row>
    <row r="3677" spans="1:2">
      <c r="A3677">
        <f>IMDB_Movies!C199</f>
        <v>8</v>
      </c>
      <c r="B3677" s="7">
        <f>IMDB_Movies!F199</f>
        <v>4443403</v>
      </c>
    </row>
    <row r="3678" spans="1:2">
      <c r="A3678">
        <f>IMDB_Movies!C190</f>
        <v>8</v>
      </c>
      <c r="B3678" s="7">
        <f>IMDB_Movies!F190</f>
        <v>13464388</v>
      </c>
    </row>
    <row r="3679" spans="1:2">
      <c r="A3679">
        <f>IMDB_Movies!C50</f>
        <v>8.4</v>
      </c>
      <c r="B3679" s="7">
        <f>IMDB_Movies!F50</f>
        <v>223806889</v>
      </c>
    </row>
    <row r="3680" spans="1:2">
      <c r="A3680">
        <f>IMDB_Movies!C745</f>
        <v>7.3</v>
      </c>
      <c r="B3680" s="7">
        <f>IMDB_Movies!F745</f>
        <v>71897215</v>
      </c>
    </row>
    <row r="3681" spans="1:2">
      <c r="A3681">
        <f>IMDB_Movies!C247</f>
        <v>7.9</v>
      </c>
      <c r="B3681" s="7">
        <f>IMDB_Movies!F247</f>
        <v>1185783</v>
      </c>
    </row>
    <row r="3682" spans="1:2">
      <c r="A3682">
        <f>IMDB_Movies!C27</f>
        <v>8.6</v>
      </c>
      <c r="B3682" s="7">
        <f>IMDB_Movies!F27</f>
        <v>6712241</v>
      </c>
    </row>
    <row r="3683" spans="1:2">
      <c r="A3683">
        <f>IMDB_Movies!C120</f>
        <v>8.1</v>
      </c>
      <c r="B3683" s="7">
        <f>IMDB_Movies!F120</f>
        <v>137963328</v>
      </c>
    </row>
    <row r="3684" spans="1:2">
      <c r="A3684">
        <f>IMDB_Movies!C71</f>
        <v>8.3000000000000007</v>
      </c>
      <c r="B3684" s="7">
        <f>IMDB_Movies!F71</f>
        <v>205343774</v>
      </c>
    </row>
    <row r="3685" spans="1:2">
      <c r="A3685">
        <f>IMDB_Movies!C79</f>
        <v>8.3000000000000007</v>
      </c>
      <c r="B3685" s="7">
        <f>IMDB_Movies!F79</f>
        <v>34126138</v>
      </c>
    </row>
    <row r="3686" spans="1:2">
      <c r="A3686">
        <f>IMDB_Movies!C777</f>
        <v>7.3</v>
      </c>
      <c r="B3686" s="7">
        <f>IMDB_Movies!F777</f>
        <v>33404871</v>
      </c>
    </row>
    <row r="3687" spans="1:2">
      <c r="A3687">
        <f>IMDB_Movies!C45</f>
        <v>8.5</v>
      </c>
      <c r="B3687" s="7">
        <f>IMDB_Movies!F45</f>
        <v>2601847</v>
      </c>
    </row>
    <row r="3688" spans="1:2">
      <c r="A3688">
        <f>IMDB_Movies!C359</f>
        <v>7.7</v>
      </c>
      <c r="B3688" s="7">
        <f>IMDB_Movies!F359</f>
        <v>75590286</v>
      </c>
    </row>
    <row r="3689" spans="1:2">
      <c r="A3689">
        <f>IMDB_Movies!C67</f>
        <v>8.3000000000000007</v>
      </c>
      <c r="B3689" s="7">
        <f>IMDB_Movies!F67</f>
        <v>197171806</v>
      </c>
    </row>
    <row r="3690" spans="1:2">
      <c r="A3690">
        <f>IMDB_Movies!C32</f>
        <v>8.5</v>
      </c>
      <c r="B3690" s="7">
        <f>IMDB_Movies!F32</f>
        <v>448130642</v>
      </c>
    </row>
    <row r="3691" spans="1:2">
      <c r="A3691">
        <f>IMDB_Movies!C47</f>
        <v>8.4</v>
      </c>
      <c r="B3691" s="7">
        <f>IMDB_Movies!F47</f>
        <v>309125409</v>
      </c>
    </row>
    <row r="3692" spans="1:2">
      <c r="A3692">
        <f>IMDB_Movies!C132</f>
        <v>8.1</v>
      </c>
      <c r="B3692" s="7">
        <f>IMDB_Movies!F132</f>
        <v>127968405</v>
      </c>
    </row>
    <row r="3693" spans="1:2">
      <c r="A3693">
        <f>IMDB_Movies!C145</f>
        <v>8.1</v>
      </c>
      <c r="B3693" s="7">
        <f>IMDB_Movies!F145</f>
        <v>30857814</v>
      </c>
    </row>
    <row r="3694" spans="1:2">
      <c r="A3694">
        <f>IMDB_Movies!C22</f>
        <v>8.6</v>
      </c>
      <c r="B3694" s="7">
        <f>IMDB_Movies!F22</f>
        <v>216119491</v>
      </c>
    </row>
    <row r="3695" spans="1:2">
      <c r="A3695">
        <f>IMDB_Movies!C65</f>
        <v>8.3000000000000007</v>
      </c>
      <c r="B3695" s="7">
        <f>IMDB_Movies!F65</f>
        <v>191796233</v>
      </c>
    </row>
    <row r="3696" spans="1:2">
      <c r="A3696">
        <f>IMDB_Movies!C116</f>
        <v>8.1</v>
      </c>
      <c r="B3696" s="7">
        <f>IMDB_Movies!F116</f>
        <v>289907418</v>
      </c>
    </row>
    <row r="3697" spans="1:2">
      <c r="A3697">
        <f>IMDB_Movies!C21</f>
        <v>8.6999999999999993</v>
      </c>
      <c r="B3697" s="7">
        <f>IMDB_Movies!F21</f>
        <v>269061</v>
      </c>
    </row>
    <row r="3698" spans="1:2">
      <c r="A3698">
        <f>IMDB_Movies!C370</f>
        <v>7.7</v>
      </c>
      <c r="B3698" s="7">
        <f>IMDB_Movies!F370</f>
        <v>104054514</v>
      </c>
    </row>
    <row r="3699" spans="1:2">
      <c r="A3699">
        <f>IMDB_Movies!C176</f>
        <v>8</v>
      </c>
      <c r="B3699" s="7">
        <f>IMDB_Movies!F176</f>
        <v>95860116</v>
      </c>
    </row>
    <row r="3700" spans="1:2">
      <c r="A3700">
        <f>IMDB_Movies!C110</f>
        <v>8.1999999999999993</v>
      </c>
      <c r="B3700" s="7">
        <f>IMDB_Movies!F110</f>
        <v>13651662</v>
      </c>
    </row>
    <row r="3701" spans="1:2">
      <c r="A3701">
        <f>IMDB_Movies!C70</f>
        <v>8.3000000000000007</v>
      </c>
      <c r="B3701" s="7">
        <f>IMDB_Movies!F70</f>
        <v>101157447</v>
      </c>
    </row>
    <row r="3702" spans="1:2">
      <c r="A3702">
        <f>IMDB_Movies!C128</f>
        <v>8.1</v>
      </c>
      <c r="B3702" s="7">
        <f>IMDB_Movies!F128</f>
        <v>125603360</v>
      </c>
    </row>
    <row r="3703" spans="1:2">
      <c r="A3703">
        <f>IMDB_Movies!C152</f>
        <v>8.1</v>
      </c>
      <c r="B3703" s="7">
        <f>IMDB_Movies!F152</f>
        <v>12438</v>
      </c>
    </row>
    <row r="3704" spans="1:2">
      <c r="A3704">
        <f>IMDB_Movies!C26</f>
        <v>8.6</v>
      </c>
      <c r="B3704" s="7">
        <f>IMDB_Movies!F26</f>
        <v>23272306</v>
      </c>
    </row>
    <row r="3705" spans="1:2">
      <c r="A3705">
        <f>IMDB_Movies!C30</f>
        <v>8.5</v>
      </c>
      <c r="B3705" s="7">
        <f>IMDB_Movies!F30</f>
        <v>422783777</v>
      </c>
    </row>
    <row r="3706" spans="1:2">
      <c r="A3706">
        <f>IMDB_Movies!C34</f>
        <v>8.5</v>
      </c>
      <c r="B3706" s="7">
        <f>IMDB_Movies!F34</f>
        <v>204843350</v>
      </c>
    </row>
    <row r="3707" spans="1:2">
      <c r="A3707">
        <f>IMDB_Movies!C483</f>
        <v>7.6</v>
      </c>
      <c r="B3707" s="7">
        <f>IMDB_Movies!F483</f>
        <v>46875468</v>
      </c>
    </row>
    <row r="3708" spans="1:2">
      <c r="A3708">
        <f>IMDB_Movies!C143</f>
        <v>8.1</v>
      </c>
      <c r="B3708" s="7">
        <f>IMDB_Movies!F143</f>
        <v>40218903</v>
      </c>
    </row>
    <row r="3709" spans="1:2">
      <c r="A3709">
        <f>IMDB_Movies!C202</f>
        <v>8</v>
      </c>
      <c r="B3709" s="7">
        <f>IMDB_Movies!F202</f>
        <v>9929000</v>
      </c>
    </row>
    <row r="3710" spans="1:2">
      <c r="A3710">
        <f>IMDB_Movies!C75</f>
        <v>8.3000000000000007</v>
      </c>
      <c r="B3710" s="7">
        <f>IMDB_Movies!F75</f>
        <v>64604977</v>
      </c>
    </row>
    <row r="3711" spans="1:2">
      <c r="A3711">
        <f>IMDB_Movies!C35</f>
        <v>8.5</v>
      </c>
      <c r="B3711" s="7">
        <f>IMDB_Movies!F35</f>
        <v>187670866</v>
      </c>
    </row>
    <row r="3712" spans="1:2">
      <c r="A3712">
        <f>IMDB_Movies!C19</f>
        <v>8.6999999999999993</v>
      </c>
      <c r="B3712" s="7">
        <f>IMDB_Movies!F19</f>
        <v>46836394</v>
      </c>
    </row>
    <row r="3713" spans="1:2">
      <c r="A3713">
        <f>IMDB_Movies!C1426</f>
        <v>6.8</v>
      </c>
      <c r="B3713" s="7">
        <f>IMDB_Movies!F1426</f>
        <v>113502246</v>
      </c>
    </row>
    <row r="3714" spans="1:2">
      <c r="A3714">
        <f>IMDB_Movies!C52</f>
        <v>8.4</v>
      </c>
      <c r="B3714" s="7">
        <f>IMDB_Movies!F52</f>
        <v>75600000</v>
      </c>
    </row>
    <row r="3715" spans="1:2">
      <c r="A3715">
        <f>IMDB_Movies!C174</f>
        <v>8</v>
      </c>
      <c r="B3715" s="7">
        <f>IMDB_Movies!F174</f>
        <v>115646235</v>
      </c>
    </row>
    <row r="3716" spans="1:2">
      <c r="A3716">
        <f>IMDB_Movies!C38</f>
        <v>8.5</v>
      </c>
      <c r="B3716" s="7">
        <f>IMDB_Movies!F38</f>
        <v>78800000</v>
      </c>
    </row>
    <row r="3717" spans="1:2">
      <c r="A3717">
        <f>IMDB_Movies!C130</f>
        <v>8.1</v>
      </c>
      <c r="B3717" s="7">
        <f>IMDB_Movies!F130</f>
        <v>74273505</v>
      </c>
    </row>
    <row r="3718" spans="1:2">
      <c r="A3718">
        <f>IMDB_Movies!C56</f>
        <v>8.4</v>
      </c>
      <c r="B3718" s="7">
        <f>IMDB_Movies!F56</f>
        <v>3609278</v>
      </c>
    </row>
    <row r="3719" spans="1:2">
      <c r="A3719">
        <f>IMDB_Movies!C63</f>
        <v>8.3000000000000007</v>
      </c>
      <c r="B3719" s="7">
        <f>IMDB_Movies!F63</f>
        <v>414984497</v>
      </c>
    </row>
    <row r="3720" spans="1:2">
      <c r="A3720">
        <f>IMDB_Movies!C72</f>
        <v>8.3000000000000007</v>
      </c>
      <c r="B3720" s="7">
        <f>IMDB_Movies!F72</f>
        <v>120523073</v>
      </c>
    </row>
    <row r="3721" spans="1:2">
      <c r="A3721">
        <f>IMDB_Movies!C83</f>
        <v>8.3000000000000007</v>
      </c>
      <c r="B3721" s="7">
        <f>IMDB_Movies!F83</f>
        <v>1430185</v>
      </c>
    </row>
    <row r="3722" spans="1:2">
      <c r="A3722">
        <f>IMDB_Movies!C29</f>
        <v>8.6</v>
      </c>
      <c r="B3722" s="7">
        <f>IMDB_Movies!F29</f>
        <v>10049886</v>
      </c>
    </row>
    <row r="3723" spans="1:2">
      <c r="A3723">
        <f>IMDB_Movies!C20</f>
        <v>8.6999999999999993</v>
      </c>
      <c r="B3723" s="7">
        <f>IMDB_Movies!F20</f>
        <v>7563397</v>
      </c>
    </row>
    <row r="3724" spans="1:2">
      <c r="A3724">
        <f>IMDB_Movies!C290</f>
        <v>7.8</v>
      </c>
      <c r="B3724" s="7">
        <f>IMDB_Movies!F290</f>
        <v>44566004</v>
      </c>
    </row>
    <row r="3725" spans="1:2">
      <c r="A3725">
        <f>IMDB_Movies!C77</f>
        <v>8.3000000000000007</v>
      </c>
      <c r="B3725" s="7">
        <f>IMDB_Movies!F77</f>
        <v>25000000</v>
      </c>
    </row>
    <row r="3726" spans="1:2">
      <c r="A3726">
        <f>IMDB_Movies!C125</f>
        <v>8.1</v>
      </c>
      <c r="B3726" s="7">
        <f>IMDB_Movies!F125</f>
        <v>102308900</v>
      </c>
    </row>
    <row r="3727" spans="1:2">
      <c r="A3727">
        <f>IMDB_Movies!C25</f>
        <v>8.6</v>
      </c>
      <c r="B3727" s="7">
        <f>IMDB_Movies!F25</f>
        <v>187991439</v>
      </c>
    </row>
    <row r="3728" spans="1:2">
      <c r="A3728">
        <f>IMDB_Movies!C303</f>
        <v>7.8</v>
      </c>
      <c r="B3728" s="7">
        <f>IMDB_Movies!F303</f>
        <v>35054909</v>
      </c>
    </row>
    <row r="3729" spans="1:2">
      <c r="A3729">
        <f>IMDB_Movies!C42</f>
        <v>8.5</v>
      </c>
      <c r="B3729" s="7">
        <f>IMDB_Movies!F42</f>
        <v>53082743</v>
      </c>
    </row>
    <row r="3730" spans="1:2">
      <c r="A3730">
        <f>IMDB_Movies!C31</f>
        <v>8.5</v>
      </c>
      <c r="B3730" s="7">
        <f>IMDB_Movies!F31</f>
        <v>242374454</v>
      </c>
    </row>
    <row r="3731" spans="1:2">
      <c r="A3731">
        <f>IMDB_Movies!C85</f>
        <v>8.3000000000000007</v>
      </c>
      <c r="B3731" s="7">
        <f>IMDB_Movies!F85</f>
        <v>26435</v>
      </c>
    </row>
    <row r="3732" spans="1:2">
      <c r="A3732">
        <f>IMDB_Movies!C15</f>
        <v>8.6999999999999993</v>
      </c>
      <c r="B3732" s="7">
        <f>IMDB_Movies!F15</f>
        <v>460935665</v>
      </c>
    </row>
    <row r="3733" spans="1:2">
      <c r="A3733">
        <f>IMDB_Movies!C86</f>
        <v>8.3000000000000007</v>
      </c>
      <c r="B3733" s="7">
        <f>IMDB_Movies!F86</f>
        <v>5501940</v>
      </c>
    </row>
    <row r="3734" spans="1:2">
      <c r="A3734">
        <f>IMDB_Movies!C62</f>
        <v>8.4</v>
      </c>
      <c r="B3734" s="7">
        <f>IMDB_Movies!F62</f>
        <v>2298191</v>
      </c>
    </row>
    <row r="3735" spans="1:2">
      <c r="A3735">
        <f>IMDB_Movies!C14</f>
        <v>8.8000000000000007</v>
      </c>
      <c r="B3735" s="7">
        <f>IMDB_Movies!F14</f>
        <v>37023395</v>
      </c>
    </row>
    <row r="3736" spans="1:2">
      <c r="A3736">
        <f>IMDB_Movies!C59</f>
        <v>8.4</v>
      </c>
      <c r="B3736" s="7">
        <f>IMDB_Movies!F59</f>
        <v>6498000</v>
      </c>
    </row>
    <row r="3737" spans="1:2">
      <c r="A3737">
        <f>IMDB_Movies!C12</f>
        <v>8.8000000000000007</v>
      </c>
      <c r="B3737" s="7">
        <f>IMDB_Movies!F12</f>
        <v>313837577</v>
      </c>
    </row>
    <row r="3738" spans="1:2">
      <c r="A3738">
        <f>IMDB_Movies!C68</f>
        <v>8.3000000000000007</v>
      </c>
      <c r="B3738" s="7">
        <f>IMDB_Movies!F68</f>
        <v>138339411</v>
      </c>
    </row>
    <row r="3739" spans="1:2">
      <c r="A3739">
        <f>IMDB_Movies!C18</f>
        <v>8.6999999999999993</v>
      </c>
      <c r="B3739" s="7">
        <f>IMDB_Movies!F18</f>
        <v>112000000</v>
      </c>
    </row>
    <row r="3740" spans="1:2">
      <c r="A3740">
        <f>IMDB_Movies!C23</f>
        <v>8.6</v>
      </c>
      <c r="B3740" s="7">
        <f>IMDB_Movies!F23</f>
        <v>130727000</v>
      </c>
    </row>
    <row r="3741" spans="1:2">
      <c r="A3741">
        <f>IMDB_Movies!C16</f>
        <v>8.6999999999999993</v>
      </c>
      <c r="B3741" s="7">
        <f>IMDB_Movies!F16</f>
        <v>340478898</v>
      </c>
    </row>
    <row r="3742" spans="1:2">
      <c r="A3742">
        <f>IMDB_Movies!C28</f>
        <v>8.6</v>
      </c>
      <c r="B3742" s="7">
        <f>IMDB_Movies!F28</f>
        <v>163245</v>
      </c>
    </row>
    <row r="3743" spans="1:2">
      <c r="A3743">
        <f>IMDB_Movies!C46</f>
        <v>8.5</v>
      </c>
      <c r="B3743" s="7">
        <f>IMDB_Movies!F46</f>
        <v>32519322</v>
      </c>
    </row>
    <row r="3744" spans="1:2">
      <c r="A3744">
        <f>IMDB_Movies!C24</f>
        <v>8.6</v>
      </c>
      <c r="B3744" s="7">
        <f>IMDB_Movies!F24</f>
        <v>100125340</v>
      </c>
    </row>
    <row r="3745" spans="1:2">
      <c r="A3745">
        <f>IMDB_Movies!C88</f>
        <v>8.1999999999999993</v>
      </c>
      <c r="B3745" s="7">
        <f>IMDB_Movies!F88</f>
        <v>380838870</v>
      </c>
    </row>
    <row r="3746" spans="1:2">
      <c r="A3746">
        <f>IMDB_Movies!C11</f>
        <v>8.8000000000000007</v>
      </c>
      <c r="B3746" s="7">
        <f>IMDB_Movies!F11</f>
        <v>290158751</v>
      </c>
    </row>
    <row r="3747" spans="1:2">
      <c r="A3747">
        <f>IMDB_Movies!C43</f>
        <v>8.5</v>
      </c>
      <c r="B3747" s="7">
        <f>IMDB_Movies!F43</f>
        <v>13092000</v>
      </c>
    </row>
    <row r="3748" spans="1:2">
      <c r="A3748">
        <f>IMDB_Movies!C41</f>
        <v>8.5</v>
      </c>
      <c r="B3748" s="7">
        <f>IMDB_Movies!F41</f>
        <v>25530884</v>
      </c>
    </row>
    <row r="3749" spans="1:2">
      <c r="A3749">
        <f>IMDB_Movies!C8</f>
        <v>8.9</v>
      </c>
      <c r="B3749" s="7">
        <f>IMDB_Movies!F8</f>
        <v>96067179</v>
      </c>
    </row>
    <row r="3750" spans="1:2">
      <c r="A3750">
        <f>IMDB_Movies!C49</f>
        <v>8.4</v>
      </c>
      <c r="B3750" s="7">
        <f>IMDB_Movies!F49</f>
        <v>85200000</v>
      </c>
    </row>
    <row r="3751" spans="1:2">
      <c r="A3751">
        <f>IMDB_Movies!C13</f>
        <v>8.8000000000000007</v>
      </c>
      <c r="B3751" s="7">
        <f>IMDB_Movies!F13</f>
        <v>292568851</v>
      </c>
    </row>
    <row r="3752" spans="1:2">
      <c r="A3752">
        <f>IMDB_Movies!C6</f>
        <v>8.9</v>
      </c>
      <c r="B3752" s="7">
        <f>IMDB_Movies!F6</f>
        <v>377019252</v>
      </c>
    </row>
    <row r="3753" spans="1:2">
      <c r="A3753">
        <f>IMDB_Movies!C17</f>
        <v>8.6999999999999993</v>
      </c>
      <c r="B3753" s="7">
        <f>IMDB_Movies!F17</f>
        <v>171383253</v>
      </c>
    </row>
    <row r="3754" spans="1:2">
      <c r="A3754">
        <f>IMDB_Movies!C48</f>
        <v>8.4</v>
      </c>
      <c r="B3754" s="7">
        <f>IMDB_Movies!F48</f>
        <v>130058047</v>
      </c>
    </row>
    <row r="3755" spans="1:2">
      <c r="A3755">
        <f>IMDB_Movies!C44</f>
        <v>8.5</v>
      </c>
      <c r="B3755" s="7">
        <f>IMDB_Movies!F44</f>
        <v>11284657</v>
      </c>
    </row>
    <row r="3756" spans="1:2">
      <c r="A3756">
        <f>IMDB_Movies!C5</f>
        <v>9</v>
      </c>
      <c r="B3756" s="7">
        <f>IMDB_Movies!F5</f>
        <v>57300000</v>
      </c>
    </row>
    <row r="3757" spans="1:2">
      <c r="A3757">
        <f>IMDB_Movies!C9</f>
        <v>8.9</v>
      </c>
      <c r="B3757" s="7">
        <f>IMDB_Movies!F9</f>
        <v>6100000</v>
      </c>
    </row>
    <row r="3758" spans="1:2">
      <c r="A3758">
        <f>IMDB_Movies!C10</f>
        <v>8.8000000000000007</v>
      </c>
      <c r="B3758" s="7">
        <f>IMDB_Movies!F10</f>
        <v>329691196</v>
      </c>
    </row>
    <row r="3759" spans="1:2">
      <c r="A3759">
        <f>IMDB_Movies!C7</f>
        <v>8.9</v>
      </c>
      <c r="B3759" s="7">
        <f>IMDB_Movies!F7</f>
        <v>107930000</v>
      </c>
    </row>
    <row r="3760" spans="1:2">
      <c r="A3760">
        <f>IMDB_Movies!C3</f>
        <v>9.1999999999999993</v>
      </c>
      <c r="B3760" s="7">
        <f>IMDB_Movies!F3</f>
        <v>134821952</v>
      </c>
    </row>
    <row r="3761" spans="1:2">
      <c r="A3761">
        <f>IMDB_Movies!C4</f>
        <v>9</v>
      </c>
      <c r="B3761" s="7">
        <f>IMDB_Movies!F4</f>
        <v>533316061</v>
      </c>
    </row>
    <row r="3762" spans="1:2">
      <c r="A3762">
        <f>IMDB_Movies!C2</f>
        <v>9.3000000000000007</v>
      </c>
      <c r="B3762" s="7">
        <f>IMDB_Movies!F2</f>
        <v>28341469</v>
      </c>
    </row>
  </sheetData>
  <autoFilter ref="B3" xr:uid="{485AF451-92F4-4DA1-A147-4F9E1391792E}">
    <sortState xmlns:xlrd2="http://schemas.microsoft.com/office/spreadsheetml/2017/richdata2" ref="B4:B3762">
      <sortCondition ref="B3"/>
    </sortState>
  </autoFilter>
  <mergeCells count="2">
    <mergeCell ref="F7:G7"/>
    <mergeCell ref="D7:E7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25ABB-125C-4C38-A4E3-DB09D298EC46}">
  <sheetPr>
    <tabColor rgb="FF00B050"/>
  </sheetPr>
  <dimension ref="A1:T3981"/>
  <sheetViews>
    <sheetView topLeftCell="D1" workbookViewId="0">
      <selection activeCell="K17" sqref="K17"/>
    </sheetView>
  </sheetViews>
  <sheetFormatPr defaultRowHeight="13.2"/>
  <cols>
    <col min="1" max="1" width="14.33203125" customWidth="1"/>
    <col min="6" max="6" width="20.109375" customWidth="1"/>
    <col min="11" max="11" width="9.5546875" bestFit="1" customWidth="1"/>
    <col min="12" max="12" width="12" bestFit="1" customWidth="1"/>
  </cols>
  <sheetData>
    <row r="1" spans="1:14" ht="17.399999999999999">
      <c r="A1" s="37" t="s">
        <v>7876</v>
      </c>
      <c r="B1" s="37"/>
      <c r="C1" s="37"/>
      <c r="D1" s="37"/>
      <c r="E1" s="37"/>
      <c r="F1" s="37"/>
      <c r="G1" s="15"/>
      <c r="H1" s="15"/>
      <c r="I1" s="15"/>
    </row>
    <row r="3" spans="1:14" ht="15">
      <c r="A3" s="40" t="str">
        <f>IMDB_Movies!P1</f>
        <v>language</v>
      </c>
      <c r="B3" s="27" t="str">
        <f>IMDB_Movies!C1</f>
        <v>imdb_score</v>
      </c>
      <c r="C3" s="41" t="s">
        <v>7878</v>
      </c>
      <c r="F3" s="43" t="s">
        <v>7892</v>
      </c>
      <c r="G3" s="44"/>
      <c r="H3" s="44"/>
      <c r="I3" s="44"/>
      <c r="J3" s="44"/>
      <c r="K3" s="44"/>
      <c r="L3" s="44"/>
      <c r="M3" s="44"/>
      <c r="N3" s="39"/>
    </row>
    <row r="4" spans="1:14" ht="15">
      <c r="A4" s="3" t="str">
        <f>IMDB_Movies!P1950</f>
        <v>English</v>
      </c>
      <c r="B4">
        <f>IMDB_Movies!C1950</f>
        <v>6.5</v>
      </c>
      <c r="C4">
        <f>_xlfn.IFS(A4="Aboriginal",1,A4="Arabic",2,A4="Aramic",3,A4="Bosnian",4,A4="Cantonese",5,A4="Czech",6,A4="Danish",7,A4="Dari",8,A4="Dutch",9,A4="Dzongkha",10,A4="English",11,A4="Filipino",12,A4="French",13,A4="German",14,A4="Hebrew",15,A4="Hindi",16,A4="Hungerian",17,A4="Icelandic",18,A4="Indonesian",19,A4="Italian",20,A4="Japanese",21,A4="Kazakh",22,A4="Korean",23,A4="Mandarin",24,A4="Maya",25,A4="Mongolian",26,A4="Norwegian",27,A4="Persian",28,A4="Portuguese",29,A4="Romanian",30,A4="Russian",31,A4="Spanish",32,A4="Telegu",33,A4="Thai",34,A4="Vietnamese",35,A4="Zulu",36)</f>
        <v>11</v>
      </c>
      <c r="F4" s="43" t="s">
        <v>7893</v>
      </c>
      <c r="G4" s="44"/>
      <c r="H4" s="44"/>
      <c r="I4" s="44"/>
      <c r="J4" s="44"/>
      <c r="K4" s="44"/>
      <c r="L4" s="44"/>
      <c r="M4" s="44"/>
    </row>
    <row r="5" spans="1:14">
      <c r="A5" s="3" t="str">
        <f>IMDB_Movies!P2647</f>
        <v>English</v>
      </c>
      <c r="B5">
        <f>IMDB_Movies!C2647</f>
        <v>6</v>
      </c>
      <c r="C5">
        <f t="shared" ref="C5:C68" si="0">_xlfn.IFS(A5="Aboriginal",1,A5="Arabic",2,A5="Aramic",3,A5="Bosnian",4,A5="Cantonese",5,A5="Czech",6,A5="Danish",7,A5="Dari",8,A5="Dutch",9,A5="Dzongkha",10,A5="English",11,A5="Filipino",12,A5="French",13,A5="German",14,A5="Hebrew",15,A5="Hindi",16,A5="Hungerian",17,A5="Icelandic",18,A5="Indonesian",19,A5="Italian",20,A5="Japanese",21,A5="Kazakh",22,A5="Korean",23,A5="Mandarin",24,A5="Maya",25,A5="Mongolian",26,A5="Norwegian",27,A5="Persian",28,A5="Portuguese",29,A5="Romanian",30,A5="Russian",31,A5="Spanish",32,A5="Telegu",33,A5="Thai",34,A5="Vietnamese",35,A5="Zulu",36)</f>
        <v>11</v>
      </c>
    </row>
    <row r="6" spans="1:14">
      <c r="A6" s="3" t="str">
        <f>IMDB_Movies!P2017</f>
        <v>English</v>
      </c>
      <c r="B6">
        <f>IMDB_Movies!C2017</f>
        <v>6.5</v>
      </c>
      <c r="C6">
        <f t="shared" si="0"/>
        <v>11</v>
      </c>
    </row>
    <row r="7" spans="1:14">
      <c r="A7" s="3" t="str">
        <f>IMDB_Movies!P3415</f>
        <v>English</v>
      </c>
      <c r="B7">
        <f>IMDB_Movies!C3415</f>
        <v>5.0999999999999996</v>
      </c>
      <c r="C7">
        <f>_xlfn.IFS(A7="Aboriginal",1,A7="Arabic",2,A7="Aramaic",3,A7="Bosnian",4,A7="Cantonese",5,A7="Czech",6,A7="Danish",7,A7="Dari",8,A7="Dutch",9,A7="Dzongkha",10,A7="English",11,A7="Filipino",12,A7="French",13,A7="German",14,A7="Hebrew",15,A7="Hindi",16,A7="Hungerian",17,A7="Icelandic",18,A7="Indonesian",19,A7="Italian",20,A7="Japanese",21,A7="Kazakh",22,A7="Korean",23,A7="Mandarin",24,A7="Maya",25,A7="Mongolian",26,A7="Norwegian",27,A7="Persian",28,A7="Portuguese",29,A7="Romanian",30,A7="Russian",31,A7="Spanish",32,A7="Telegu",33,A7="Thai",34,A7="Vietnamese",35,A7="Zulu",36)</f>
        <v>11</v>
      </c>
      <c r="F7" s="31" t="s">
        <v>7879</v>
      </c>
    </row>
    <row r="8" spans="1:14">
      <c r="A8" s="3" t="str">
        <f>IMDB_Movies!P2949</f>
        <v>English</v>
      </c>
      <c r="B8">
        <f>IMDB_Movies!C2949</f>
        <v>5.7</v>
      </c>
      <c r="C8">
        <f t="shared" si="0"/>
        <v>11</v>
      </c>
    </row>
    <row r="9" spans="1:14" ht="13.8" thickBot="1">
      <c r="A9" s="3" t="str">
        <f>IMDB_Movies!P926</f>
        <v>English</v>
      </c>
      <c r="B9">
        <f>IMDB_Movies!C926</f>
        <v>7.2</v>
      </c>
      <c r="C9">
        <f t="shared" si="0"/>
        <v>11</v>
      </c>
      <c r="F9" t="s">
        <v>7880</v>
      </c>
    </row>
    <row r="10" spans="1:14">
      <c r="A10" s="3" t="str">
        <f>IMDB_Movies!P1421</f>
        <v>English</v>
      </c>
      <c r="B10">
        <f>IMDB_Movies!C1421</f>
        <v>6.8</v>
      </c>
      <c r="C10">
        <f t="shared" si="0"/>
        <v>11</v>
      </c>
      <c r="F10" s="23" t="s">
        <v>7881</v>
      </c>
      <c r="G10" s="23" t="s">
        <v>7846</v>
      </c>
      <c r="H10" s="23" t="s">
        <v>7845</v>
      </c>
      <c r="I10" s="23" t="s">
        <v>7882</v>
      </c>
      <c r="J10" s="23" t="s">
        <v>7883</v>
      </c>
    </row>
    <row r="11" spans="1:14">
      <c r="A11" s="3" t="str">
        <f>IMDB_Movies!P2333</f>
        <v>English</v>
      </c>
      <c r="B11">
        <f>IMDB_Movies!C2333</f>
        <v>6.3</v>
      </c>
      <c r="C11">
        <f t="shared" si="0"/>
        <v>11</v>
      </c>
      <c r="F11" t="s">
        <v>7884</v>
      </c>
      <c r="G11">
        <v>3758</v>
      </c>
      <c r="H11">
        <v>24289.600000000009</v>
      </c>
      <c r="I11">
        <v>6.463437998935607</v>
      </c>
      <c r="J11">
        <v>1.1046570085318625</v>
      </c>
    </row>
    <row r="12" spans="1:14" ht="13.8" thickBot="1">
      <c r="A12" s="3" t="str">
        <f>IMDB_Movies!P2772</f>
        <v>English</v>
      </c>
      <c r="B12">
        <f>IMDB_Movies!C2772</f>
        <v>5.9</v>
      </c>
      <c r="C12">
        <f t="shared" si="0"/>
        <v>11</v>
      </c>
      <c r="F12" s="22" t="s">
        <v>7885</v>
      </c>
      <c r="G12" s="22">
        <v>3758</v>
      </c>
      <c r="H12" s="22">
        <v>42766</v>
      </c>
      <c r="I12" s="22">
        <v>11.379989356040447</v>
      </c>
      <c r="J12" s="22">
        <v>6.5348350278345011</v>
      </c>
    </row>
    <row r="13" spans="1:14">
      <c r="A13" s="3" t="str">
        <f>IMDB_Movies!P2901</f>
        <v>English</v>
      </c>
      <c r="B13">
        <f>IMDB_Movies!C2901</f>
        <v>5.8</v>
      </c>
      <c r="C13">
        <f t="shared" si="0"/>
        <v>11</v>
      </c>
    </row>
    <row r="14" spans="1:14">
      <c r="A14" s="3" t="str">
        <f>IMDB_Movies!P3329</f>
        <v>English</v>
      </c>
      <c r="B14">
        <f>IMDB_Movies!C3329</f>
        <v>5.3</v>
      </c>
      <c r="C14">
        <f t="shared" si="0"/>
        <v>11</v>
      </c>
    </row>
    <row r="15" spans="1:14" ht="13.8" thickBot="1">
      <c r="A15" s="3" t="str">
        <f>IMDB_Movies!P3482</f>
        <v>English</v>
      </c>
      <c r="B15">
        <f>IMDB_Movies!C3482</f>
        <v>4.9000000000000004</v>
      </c>
      <c r="C15">
        <f t="shared" si="0"/>
        <v>11</v>
      </c>
      <c r="F15" t="s">
        <v>7855</v>
      </c>
    </row>
    <row r="16" spans="1:14">
      <c r="A16" s="3" t="str">
        <f>IMDB_Movies!P3494</f>
        <v>English</v>
      </c>
      <c r="B16">
        <f>IMDB_Movies!C3494</f>
        <v>4.9000000000000004</v>
      </c>
      <c r="C16">
        <f t="shared" si="0"/>
        <v>11</v>
      </c>
      <c r="F16" s="23" t="s">
        <v>7886</v>
      </c>
      <c r="G16" s="23" t="s">
        <v>7861</v>
      </c>
      <c r="H16" s="23" t="s">
        <v>7860</v>
      </c>
      <c r="I16" s="23" t="s">
        <v>7862</v>
      </c>
      <c r="J16" s="23" t="s">
        <v>7863</v>
      </c>
      <c r="K16" s="23" t="s">
        <v>7867</v>
      </c>
      <c r="L16" s="23" t="s">
        <v>7887</v>
      </c>
    </row>
    <row r="17" spans="1:20">
      <c r="A17" s="3" t="str">
        <f>IMDB_Movies!P3701</f>
        <v>English</v>
      </c>
      <c r="B17">
        <f>IMDB_Movies!C3701</f>
        <v>3.6</v>
      </c>
      <c r="C17">
        <f t="shared" si="0"/>
        <v>11</v>
      </c>
      <c r="F17" t="s">
        <v>7888</v>
      </c>
      <c r="G17">
        <v>45420.084747206121</v>
      </c>
      <c r="H17">
        <v>1</v>
      </c>
      <c r="I17">
        <v>45420.084747206121</v>
      </c>
      <c r="J17">
        <v>11890.865133700665</v>
      </c>
      <c r="K17" s="42">
        <v>0</v>
      </c>
      <c r="L17">
        <v>3.8426966905598703</v>
      </c>
    </row>
    <row r="18" spans="1:20">
      <c r="A18" s="3" t="str">
        <f>IMDB_Movies!P1920</f>
        <v>English</v>
      </c>
      <c r="B18">
        <f>IMDB_Movies!C1920</f>
        <v>6.5</v>
      </c>
      <c r="C18">
        <f t="shared" si="0"/>
        <v>11</v>
      </c>
      <c r="F18" t="s">
        <v>7889</v>
      </c>
      <c r="G18">
        <v>28701.57158062829</v>
      </c>
      <c r="H18">
        <v>7514</v>
      </c>
      <c r="I18">
        <v>3.8197460181831633</v>
      </c>
    </row>
    <row r="19" spans="1:20">
      <c r="A19" s="3" t="str">
        <f>IMDB_Movies!P2353</f>
        <v>English</v>
      </c>
      <c r="B19">
        <f>IMDB_Movies!C2353</f>
        <v>6.2</v>
      </c>
      <c r="C19">
        <f t="shared" si="0"/>
        <v>11</v>
      </c>
    </row>
    <row r="20" spans="1:20" ht="13.8" thickBot="1">
      <c r="A20" s="3" t="str">
        <f>IMDB_Movies!P3575</f>
        <v>English</v>
      </c>
      <c r="B20">
        <f>IMDB_Movies!C3575</f>
        <v>4.5999999999999996</v>
      </c>
      <c r="C20">
        <f t="shared" si="0"/>
        <v>11</v>
      </c>
      <c r="F20" s="22" t="s">
        <v>7858</v>
      </c>
      <c r="G20" s="22">
        <v>74121.656327834411</v>
      </c>
      <c r="H20" s="22">
        <v>7515</v>
      </c>
      <c r="I20" s="22"/>
      <c r="J20" s="22"/>
      <c r="K20" s="22"/>
      <c r="L20" s="22"/>
    </row>
    <row r="21" spans="1:20">
      <c r="A21" s="3" t="str">
        <f>IMDB_Movies!P1858</f>
        <v>English</v>
      </c>
      <c r="B21">
        <f>IMDB_Movies!C1858</f>
        <v>6.6</v>
      </c>
      <c r="C21">
        <f t="shared" si="0"/>
        <v>11</v>
      </c>
    </row>
    <row r="22" spans="1:20">
      <c r="A22" s="3" t="str">
        <f>IMDB_Movies!P2442</f>
        <v>English</v>
      </c>
      <c r="B22">
        <f>IMDB_Movies!C2442</f>
        <v>6.2</v>
      </c>
      <c r="C22">
        <f t="shared" si="0"/>
        <v>11</v>
      </c>
      <c r="F22" s="33" t="s">
        <v>7890</v>
      </c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</row>
    <row r="23" spans="1:20">
      <c r="A23" s="3" t="str">
        <f>IMDB_Movies!P2377</f>
        <v>English</v>
      </c>
      <c r="B23">
        <f>IMDB_Movies!C2377</f>
        <v>6.2</v>
      </c>
      <c r="C23">
        <f t="shared" si="0"/>
        <v>11</v>
      </c>
      <c r="F23" s="15" t="s">
        <v>7891</v>
      </c>
      <c r="G23" s="19"/>
      <c r="H23" s="19"/>
    </row>
    <row r="24" spans="1:20">
      <c r="A24" s="3" t="str">
        <f>IMDB_Movies!P2406</f>
        <v>English</v>
      </c>
      <c r="B24">
        <f>IMDB_Movies!C2406</f>
        <v>6.2</v>
      </c>
      <c r="C24">
        <f t="shared" si="0"/>
        <v>11</v>
      </c>
    </row>
    <row r="25" spans="1:20">
      <c r="A25" s="3" t="str">
        <f>IMDB_Movies!P3095</f>
        <v>English</v>
      </c>
      <c r="B25">
        <f>IMDB_Movies!C3095</f>
        <v>5.6</v>
      </c>
      <c r="C25">
        <f t="shared" si="0"/>
        <v>11</v>
      </c>
    </row>
    <row r="26" spans="1:20">
      <c r="A26" s="3" t="str">
        <f>IMDB_Movies!P2170</f>
        <v>English</v>
      </c>
      <c r="B26">
        <f>IMDB_Movies!C2170</f>
        <v>6.4</v>
      </c>
      <c r="C26">
        <f t="shared" si="0"/>
        <v>11</v>
      </c>
    </row>
    <row r="27" spans="1:20">
      <c r="A27" s="3" t="str">
        <f>IMDB_Movies!P2</f>
        <v>English</v>
      </c>
      <c r="B27">
        <f>IMDB_Movies!C2</f>
        <v>9.3000000000000007</v>
      </c>
      <c r="C27">
        <f t="shared" si="0"/>
        <v>11</v>
      </c>
    </row>
    <row r="28" spans="1:20">
      <c r="A28" s="3" t="str">
        <f>IMDB_Movies!P3</f>
        <v>English</v>
      </c>
      <c r="B28">
        <f>IMDB_Movies!C3</f>
        <v>9.1999999999999993</v>
      </c>
      <c r="C28">
        <f t="shared" si="0"/>
        <v>11</v>
      </c>
    </row>
    <row r="29" spans="1:20">
      <c r="A29" s="3" t="str">
        <f>IMDB_Movies!P4</f>
        <v>English</v>
      </c>
      <c r="B29">
        <f>IMDB_Movies!C4</f>
        <v>9</v>
      </c>
      <c r="C29">
        <f t="shared" si="0"/>
        <v>11</v>
      </c>
    </row>
    <row r="30" spans="1:20">
      <c r="A30" s="3" t="str">
        <f>IMDB_Movies!P5</f>
        <v>English</v>
      </c>
      <c r="B30">
        <f>IMDB_Movies!C5</f>
        <v>9</v>
      </c>
      <c r="C30">
        <f t="shared" si="0"/>
        <v>11</v>
      </c>
    </row>
    <row r="31" spans="1:20">
      <c r="A31" s="3" t="str">
        <f>IMDB_Movies!P6</f>
        <v>English</v>
      </c>
      <c r="B31">
        <f>IMDB_Movies!C6</f>
        <v>8.9</v>
      </c>
      <c r="C31">
        <f t="shared" si="0"/>
        <v>11</v>
      </c>
    </row>
    <row r="32" spans="1:20">
      <c r="A32" s="3" t="str">
        <f>IMDB_Movies!P7</f>
        <v>English</v>
      </c>
      <c r="B32">
        <f>IMDB_Movies!C7</f>
        <v>8.9</v>
      </c>
      <c r="C32">
        <f t="shared" si="0"/>
        <v>11</v>
      </c>
    </row>
    <row r="33" spans="1:3">
      <c r="A33" s="3" t="str">
        <f>IMDB_Movies!P8</f>
        <v>English</v>
      </c>
      <c r="B33">
        <f>IMDB_Movies!C8</f>
        <v>8.9</v>
      </c>
      <c r="C33">
        <f t="shared" si="0"/>
        <v>11</v>
      </c>
    </row>
    <row r="34" spans="1:3">
      <c r="A34" s="3" t="str">
        <f>IMDB_Movies!P9</f>
        <v>Italian</v>
      </c>
      <c r="B34">
        <f>IMDB_Movies!C9</f>
        <v>8.9</v>
      </c>
      <c r="C34">
        <f t="shared" si="0"/>
        <v>20</v>
      </c>
    </row>
    <row r="35" spans="1:3">
      <c r="A35" s="3" t="str">
        <f>IMDB_Movies!P10</f>
        <v>English</v>
      </c>
      <c r="B35">
        <f>IMDB_Movies!C10</f>
        <v>8.8000000000000007</v>
      </c>
      <c r="C35">
        <f t="shared" si="0"/>
        <v>11</v>
      </c>
    </row>
    <row r="36" spans="1:3">
      <c r="A36" s="3" t="str">
        <f>IMDB_Movies!P11</f>
        <v>English</v>
      </c>
      <c r="B36">
        <f>IMDB_Movies!C11</f>
        <v>8.8000000000000007</v>
      </c>
      <c r="C36">
        <f t="shared" si="0"/>
        <v>11</v>
      </c>
    </row>
    <row r="37" spans="1:3">
      <c r="A37" s="3" t="str">
        <f>IMDB_Movies!P12</f>
        <v>English</v>
      </c>
      <c r="B37">
        <f>IMDB_Movies!C12</f>
        <v>8.8000000000000007</v>
      </c>
      <c r="C37">
        <f t="shared" si="0"/>
        <v>11</v>
      </c>
    </row>
    <row r="38" spans="1:3">
      <c r="A38" s="3" t="str">
        <f>IMDB_Movies!P13</f>
        <v>English</v>
      </c>
      <c r="B38">
        <f>IMDB_Movies!C13</f>
        <v>8.8000000000000007</v>
      </c>
      <c r="C38">
        <f t="shared" si="0"/>
        <v>11</v>
      </c>
    </row>
    <row r="39" spans="1:3">
      <c r="A39" s="3" t="str">
        <f>IMDB_Movies!P14</f>
        <v>English</v>
      </c>
      <c r="B39">
        <f>IMDB_Movies!C14</f>
        <v>8.8000000000000007</v>
      </c>
      <c r="C39">
        <f t="shared" si="0"/>
        <v>11</v>
      </c>
    </row>
    <row r="40" spans="1:3">
      <c r="A40" s="3" t="str">
        <f>IMDB_Movies!P15</f>
        <v>English</v>
      </c>
      <c r="B40">
        <f>IMDB_Movies!C15</f>
        <v>8.6999999999999993</v>
      </c>
      <c r="C40">
        <f t="shared" si="0"/>
        <v>11</v>
      </c>
    </row>
    <row r="41" spans="1:3">
      <c r="A41" s="3" t="str">
        <f>IMDB_Movies!P16</f>
        <v>English</v>
      </c>
      <c r="B41">
        <f>IMDB_Movies!C16</f>
        <v>8.6999999999999993</v>
      </c>
      <c r="C41">
        <f t="shared" si="0"/>
        <v>11</v>
      </c>
    </row>
    <row r="42" spans="1:3">
      <c r="A42" s="3" t="str">
        <f>IMDB_Movies!P17</f>
        <v>English</v>
      </c>
      <c r="B42">
        <f>IMDB_Movies!C17</f>
        <v>8.6999999999999993</v>
      </c>
      <c r="C42">
        <f t="shared" si="0"/>
        <v>11</v>
      </c>
    </row>
    <row r="43" spans="1:3">
      <c r="A43" s="3" t="str">
        <f>IMDB_Movies!P18</f>
        <v>English</v>
      </c>
      <c r="B43">
        <f>IMDB_Movies!C18</f>
        <v>8.6999999999999993</v>
      </c>
      <c r="C43">
        <f t="shared" si="0"/>
        <v>11</v>
      </c>
    </row>
    <row r="44" spans="1:3">
      <c r="A44" s="3" t="str">
        <f>IMDB_Movies!P19</f>
        <v>English</v>
      </c>
      <c r="B44">
        <f>IMDB_Movies!C19</f>
        <v>8.6999999999999993</v>
      </c>
      <c r="C44">
        <f t="shared" si="0"/>
        <v>11</v>
      </c>
    </row>
    <row r="45" spans="1:3">
      <c r="A45" s="3" t="str">
        <f>IMDB_Movies!P20</f>
        <v>Portuguese</v>
      </c>
      <c r="B45">
        <f>IMDB_Movies!C20</f>
        <v>8.6999999999999993</v>
      </c>
      <c r="C45">
        <f t="shared" si="0"/>
        <v>29</v>
      </c>
    </row>
    <row r="46" spans="1:3">
      <c r="A46" s="3" t="str">
        <f>IMDB_Movies!P21</f>
        <v>Japanese</v>
      </c>
      <c r="B46">
        <f>IMDB_Movies!C21</f>
        <v>8.6999999999999993</v>
      </c>
      <c r="C46">
        <f t="shared" si="0"/>
        <v>21</v>
      </c>
    </row>
    <row r="47" spans="1:3">
      <c r="A47" s="3" t="str">
        <f>IMDB_Movies!P22</f>
        <v>English</v>
      </c>
      <c r="B47">
        <f>IMDB_Movies!C22</f>
        <v>8.6</v>
      </c>
      <c r="C47">
        <f t="shared" si="0"/>
        <v>11</v>
      </c>
    </row>
    <row r="48" spans="1:3">
      <c r="A48" s="3" t="str">
        <f>IMDB_Movies!P23</f>
        <v>English</v>
      </c>
      <c r="B48">
        <f>IMDB_Movies!C23</f>
        <v>8.6</v>
      </c>
      <c r="C48">
        <f t="shared" si="0"/>
        <v>11</v>
      </c>
    </row>
    <row r="49" spans="1:3">
      <c r="A49" s="3" t="str">
        <f>IMDB_Movies!P24</f>
        <v>English</v>
      </c>
      <c r="B49">
        <f>IMDB_Movies!C24</f>
        <v>8.6</v>
      </c>
      <c r="C49">
        <f t="shared" si="0"/>
        <v>11</v>
      </c>
    </row>
    <row r="50" spans="1:3">
      <c r="A50" s="3" t="str">
        <f>IMDB_Movies!P25</f>
        <v>English</v>
      </c>
      <c r="B50">
        <f>IMDB_Movies!C25</f>
        <v>8.6</v>
      </c>
      <c r="C50">
        <f t="shared" si="0"/>
        <v>11</v>
      </c>
    </row>
    <row r="51" spans="1:3">
      <c r="A51" s="3" t="str">
        <f>IMDB_Movies!P26</f>
        <v>English</v>
      </c>
      <c r="B51">
        <f>IMDB_Movies!C26</f>
        <v>8.6</v>
      </c>
      <c r="C51">
        <f t="shared" si="0"/>
        <v>11</v>
      </c>
    </row>
    <row r="52" spans="1:3">
      <c r="A52" s="3" t="str">
        <f>IMDB_Movies!P27</f>
        <v>English</v>
      </c>
      <c r="B52">
        <f>IMDB_Movies!C27</f>
        <v>8.6</v>
      </c>
      <c r="C52">
        <f t="shared" si="0"/>
        <v>11</v>
      </c>
    </row>
    <row r="53" spans="1:3">
      <c r="A53" s="3" t="str">
        <f>IMDB_Movies!P28</f>
        <v>English</v>
      </c>
      <c r="B53">
        <f>IMDB_Movies!C28</f>
        <v>8.6</v>
      </c>
      <c r="C53">
        <f t="shared" si="0"/>
        <v>11</v>
      </c>
    </row>
    <row r="54" spans="1:3">
      <c r="A54" s="3" t="str">
        <f>IMDB_Movies!P29</f>
        <v>Japanese</v>
      </c>
      <c r="B54">
        <f>IMDB_Movies!C29</f>
        <v>8.6</v>
      </c>
      <c r="C54">
        <f t="shared" si="0"/>
        <v>21</v>
      </c>
    </row>
    <row r="55" spans="1:3">
      <c r="A55" s="3" t="str">
        <f>IMDB_Movies!P30</f>
        <v>English</v>
      </c>
      <c r="B55">
        <f>IMDB_Movies!C30</f>
        <v>8.5</v>
      </c>
      <c r="C55">
        <f t="shared" si="0"/>
        <v>11</v>
      </c>
    </row>
    <row r="56" spans="1:3">
      <c r="A56" s="3" t="str">
        <f>IMDB_Movies!P31</f>
        <v>English</v>
      </c>
      <c r="B56">
        <f>IMDB_Movies!C31</f>
        <v>8.5</v>
      </c>
      <c r="C56">
        <f t="shared" si="0"/>
        <v>11</v>
      </c>
    </row>
    <row r="57" spans="1:3">
      <c r="A57" s="3" t="str">
        <f>IMDB_Movies!P32</f>
        <v>English</v>
      </c>
      <c r="B57">
        <f>IMDB_Movies!C32</f>
        <v>8.5</v>
      </c>
      <c r="C57">
        <f t="shared" si="0"/>
        <v>11</v>
      </c>
    </row>
    <row r="58" spans="1:3">
      <c r="A58" s="3" t="str">
        <f>IMDB_Movies!P33</f>
        <v>English</v>
      </c>
      <c r="B58">
        <f>IMDB_Movies!C33</f>
        <v>8.5</v>
      </c>
      <c r="C58">
        <f t="shared" si="0"/>
        <v>11</v>
      </c>
    </row>
    <row r="59" spans="1:3">
      <c r="A59" s="3" t="str">
        <f>IMDB_Movies!P34</f>
        <v>English</v>
      </c>
      <c r="B59">
        <f>IMDB_Movies!C34</f>
        <v>8.5</v>
      </c>
      <c r="C59">
        <f t="shared" si="0"/>
        <v>11</v>
      </c>
    </row>
    <row r="60" spans="1:3">
      <c r="A60" s="3" t="str">
        <f>IMDB_Movies!P35</f>
        <v>English</v>
      </c>
      <c r="B60">
        <f>IMDB_Movies!C35</f>
        <v>8.5</v>
      </c>
      <c r="C60">
        <f t="shared" si="0"/>
        <v>11</v>
      </c>
    </row>
    <row r="61" spans="1:3">
      <c r="A61" s="3" t="str">
        <f>IMDB_Movies!P36</f>
        <v>English</v>
      </c>
      <c r="B61">
        <f>IMDB_Movies!C36</f>
        <v>8.5</v>
      </c>
      <c r="C61">
        <f t="shared" si="0"/>
        <v>11</v>
      </c>
    </row>
    <row r="62" spans="1:3">
      <c r="A62" s="3" t="str">
        <f>IMDB_Movies!P37</f>
        <v>English</v>
      </c>
      <c r="B62">
        <f>IMDB_Movies!C37</f>
        <v>8.5</v>
      </c>
      <c r="C62">
        <f t="shared" si="0"/>
        <v>11</v>
      </c>
    </row>
    <row r="63" spans="1:3">
      <c r="A63" s="3" t="str">
        <f>IMDB_Movies!P38</f>
        <v>English</v>
      </c>
      <c r="B63">
        <f>IMDB_Movies!C38</f>
        <v>8.5</v>
      </c>
      <c r="C63">
        <f t="shared" si="0"/>
        <v>11</v>
      </c>
    </row>
    <row r="64" spans="1:3">
      <c r="A64" s="3" t="str">
        <f>IMDB_Movies!P39</f>
        <v>English</v>
      </c>
      <c r="B64">
        <f>IMDB_Movies!C39</f>
        <v>8.5</v>
      </c>
      <c r="C64">
        <f t="shared" si="0"/>
        <v>11</v>
      </c>
    </row>
    <row r="65" spans="1:3">
      <c r="A65" s="3" t="str">
        <f>IMDB_Movies!P40</f>
        <v>English</v>
      </c>
      <c r="B65">
        <f>IMDB_Movies!C40</f>
        <v>8.5</v>
      </c>
      <c r="C65">
        <f t="shared" si="0"/>
        <v>11</v>
      </c>
    </row>
    <row r="66" spans="1:3">
      <c r="A66" s="3" t="str">
        <f>IMDB_Movies!P41</f>
        <v>English</v>
      </c>
      <c r="B66">
        <f>IMDB_Movies!C41</f>
        <v>8.5</v>
      </c>
      <c r="C66">
        <f t="shared" si="0"/>
        <v>11</v>
      </c>
    </row>
    <row r="67" spans="1:3">
      <c r="A67" s="3" t="str">
        <f>IMDB_Movies!P42</f>
        <v>English</v>
      </c>
      <c r="B67">
        <f>IMDB_Movies!C42</f>
        <v>8.5</v>
      </c>
      <c r="C67">
        <f t="shared" si="0"/>
        <v>11</v>
      </c>
    </row>
    <row r="68" spans="1:3">
      <c r="A68" s="3" t="str">
        <f>IMDB_Movies!P43</f>
        <v>English</v>
      </c>
      <c r="B68">
        <f>IMDB_Movies!C43</f>
        <v>8.5</v>
      </c>
      <c r="C68">
        <f t="shared" si="0"/>
        <v>11</v>
      </c>
    </row>
    <row r="69" spans="1:3">
      <c r="A69" s="3" t="str">
        <f>IMDB_Movies!P44</f>
        <v>German</v>
      </c>
      <c r="B69">
        <f>IMDB_Movies!C44</f>
        <v>8.5</v>
      </c>
      <c r="C69">
        <f t="shared" ref="C69:C132" si="1">_xlfn.IFS(A69="Aboriginal",1,A69="Arabic",2,A69="Aramic",3,A69="Bosnian",4,A69="Cantonese",5,A69="Czech",6,A69="Danish",7,A69="Dari",8,A69="Dutch",9,A69="Dzongkha",10,A69="English",11,A69="Filipino",12,A69="French",13,A69="German",14,A69="Hebrew",15,A69="Hindi",16,A69="Hungerian",17,A69="Icelandic",18,A69="Indonesian",19,A69="Italian",20,A69="Japanese",21,A69="Kazakh",22,A69="Korean",23,A69="Mandarin",24,A69="Maya",25,A69="Mongolian",26,A69="Norwegian",27,A69="Persian",28,A69="Portuguese",29,A69="Romanian",30,A69="Russian",31,A69="Spanish",32,A69="Telegu",33,A69="Thai",34,A69="Vietnamese",35,A69="Zulu",36)</f>
        <v>14</v>
      </c>
    </row>
    <row r="70" spans="1:3">
      <c r="A70" s="3" t="str">
        <f>IMDB_Movies!P45</f>
        <v>None</v>
      </c>
      <c r="B70">
        <f>IMDB_Movies!C45</f>
        <v>8.5</v>
      </c>
      <c r="C70" t="e">
        <f t="shared" si="1"/>
        <v>#N/A</v>
      </c>
    </row>
    <row r="71" spans="1:3">
      <c r="A71" s="3" t="str">
        <f>IMDB_Movies!P46</f>
        <v>English</v>
      </c>
      <c r="B71">
        <f>IMDB_Movies!C46</f>
        <v>8.5</v>
      </c>
      <c r="C71">
        <f t="shared" si="1"/>
        <v>11</v>
      </c>
    </row>
    <row r="72" spans="1:3">
      <c r="A72" s="3" t="str">
        <f>IMDB_Movies!P47</f>
        <v>English</v>
      </c>
      <c r="B72">
        <f>IMDB_Movies!C47</f>
        <v>8.4</v>
      </c>
      <c r="C72">
        <f t="shared" si="1"/>
        <v>11</v>
      </c>
    </row>
    <row r="73" spans="1:3">
      <c r="A73" s="3" t="str">
        <f>IMDB_Movies!P48</f>
        <v>English</v>
      </c>
      <c r="B73">
        <f>IMDB_Movies!C48</f>
        <v>8.4</v>
      </c>
      <c r="C73">
        <f t="shared" si="1"/>
        <v>11</v>
      </c>
    </row>
    <row r="74" spans="1:3">
      <c r="A74" s="3" t="str">
        <f>IMDB_Movies!P49</f>
        <v>English</v>
      </c>
      <c r="B74">
        <f>IMDB_Movies!C49</f>
        <v>8.4</v>
      </c>
      <c r="C74">
        <f t="shared" si="1"/>
        <v>11</v>
      </c>
    </row>
    <row r="75" spans="1:3">
      <c r="A75" s="3" t="str">
        <f>IMDB_Movies!P50</f>
        <v>English</v>
      </c>
      <c r="B75">
        <f>IMDB_Movies!C50</f>
        <v>8.4</v>
      </c>
      <c r="C75">
        <f t="shared" si="1"/>
        <v>11</v>
      </c>
    </row>
    <row r="76" spans="1:3">
      <c r="A76" s="3" t="str">
        <f>IMDB_Movies!P51</f>
        <v>Persian</v>
      </c>
      <c r="B76">
        <f>IMDB_Movies!C51</f>
        <v>8.4</v>
      </c>
      <c r="C76">
        <f t="shared" si="1"/>
        <v>28</v>
      </c>
    </row>
    <row r="77" spans="1:3">
      <c r="A77" s="3" t="str">
        <f>IMDB_Movies!P52</f>
        <v>English</v>
      </c>
      <c r="B77">
        <f>IMDB_Movies!C52</f>
        <v>8.4</v>
      </c>
      <c r="C77">
        <f t="shared" si="1"/>
        <v>11</v>
      </c>
    </row>
    <row r="78" spans="1:3">
      <c r="A78" s="3" t="str">
        <f>IMDB_Movies!P53</f>
        <v>English</v>
      </c>
      <c r="B78">
        <f>IMDB_Movies!C53</f>
        <v>8.4</v>
      </c>
      <c r="C78">
        <f t="shared" si="1"/>
        <v>11</v>
      </c>
    </row>
    <row r="79" spans="1:3">
      <c r="A79" s="3" t="str">
        <f>IMDB_Movies!P54</f>
        <v>English</v>
      </c>
      <c r="B79">
        <f>IMDB_Movies!C54</f>
        <v>8.4</v>
      </c>
      <c r="C79">
        <f t="shared" si="1"/>
        <v>11</v>
      </c>
    </row>
    <row r="80" spans="1:3">
      <c r="A80" s="3" t="str">
        <f>IMDB_Movies!P55</f>
        <v>Korean</v>
      </c>
      <c r="B80">
        <f>IMDB_Movies!C55</f>
        <v>8.4</v>
      </c>
      <c r="C80">
        <f t="shared" si="1"/>
        <v>23</v>
      </c>
    </row>
    <row r="81" spans="1:3">
      <c r="A81" s="3" t="str">
        <f>IMDB_Movies!P56</f>
        <v>English</v>
      </c>
      <c r="B81">
        <f>IMDB_Movies!C56</f>
        <v>8.4</v>
      </c>
      <c r="C81">
        <f t="shared" si="1"/>
        <v>11</v>
      </c>
    </row>
    <row r="82" spans="1:3">
      <c r="A82" s="3" t="str">
        <f>IMDB_Movies!P57</f>
        <v>German</v>
      </c>
      <c r="B82">
        <f>IMDB_Movies!C57</f>
        <v>8.4</v>
      </c>
      <c r="C82">
        <f t="shared" si="1"/>
        <v>14</v>
      </c>
    </row>
    <row r="83" spans="1:3">
      <c r="A83" s="3" t="str">
        <f>IMDB_Movies!P58</f>
        <v>English</v>
      </c>
      <c r="B83">
        <f>IMDB_Movies!C58</f>
        <v>8.4</v>
      </c>
      <c r="C83">
        <f t="shared" si="1"/>
        <v>11</v>
      </c>
    </row>
    <row r="84" spans="1:3">
      <c r="A84" s="3" t="str">
        <f>IMDB_Movies!P59</f>
        <v>Telugu</v>
      </c>
      <c r="B84">
        <f>IMDB_Movies!C59</f>
        <v>8.4</v>
      </c>
      <c r="C84" t="e">
        <f t="shared" si="1"/>
        <v>#N/A</v>
      </c>
    </row>
    <row r="85" spans="1:3">
      <c r="A85" s="3" t="str">
        <f>IMDB_Movies!P60</f>
        <v>English</v>
      </c>
      <c r="B85">
        <f>IMDB_Movies!C60</f>
        <v>8.4</v>
      </c>
      <c r="C85">
        <f t="shared" si="1"/>
        <v>11</v>
      </c>
    </row>
    <row r="86" spans="1:3">
      <c r="A86" s="3" t="str">
        <f>IMDB_Movies!P61</f>
        <v>French</v>
      </c>
      <c r="B86">
        <f>IMDB_Movies!C61</f>
        <v>8.4</v>
      </c>
      <c r="C86">
        <f t="shared" si="1"/>
        <v>13</v>
      </c>
    </row>
    <row r="87" spans="1:3">
      <c r="A87" s="3" t="str">
        <f>IMDB_Movies!P62</f>
        <v>Japanese</v>
      </c>
      <c r="B87">
        <f>IMDB_Movies!C62</f>
        <v>8.4</v>
      </c>
      <c r="C87">
        <f t="shared" si="1"/>
        <v>21</v>
      </c>
    </row>
    <row r="88" spans="1:3">
      <c r="A88" s="3" t="str">
        <f>IMDB_Movies!P63</f>
        <v>English</v>
      </c>
      <c r="B88">
        <f>IMDB_Movies!C63</f>
        <v>8.3000000000000007</v>
      </c>
      <c r="C88">
        <f t="shared" si="1"/>
        <v>11</v>
      </c>
    </row>
    <row r="89" spans="1:3">
      <c r="A89" s="3" t="str">
        <f>IMDB_Movies!P64</f>
        <v>English</v>
      </c>
      <c r="B89">
        <f>IMDB_Movies!C64</f>
        <v>8.3000000000000007</v>
      </c>
      <c r="C89">
        <f t="shared" si="1"/>
        <v>11</v>
      </c>
    </row>
    <row r="90" spans="1:3">
      <c r="A90" s="3" t="str">
        <f>IMDB_Movies!P65</f>
        <v>English</v>
      </c>
      <c r="B90">
        <f>IMDB_Movies!C65</f>
        <v>8.3000000000000007</v>
      </c>
      <c r="C90">
        <f t="shared" si="1"/>
        <v>11</v>
      </c>
    </row>
    <row r="91" spans="1:3">
      <c r="A91" s="3" t="str">
        <f>IMDB_Movies!P66</f>
        <v>English</v>
      </c>
      <c r="B91">
        <f>IMDB_Movies!C66</f>
        <v>8.3000000000000007</v>
      </c>
      <c r="C91">
        <f t="shared" si="1"/>
        <v>11</v>
      </c>
    </row>
    <row r="92" spans="1:3">
      <c r="A92" s="3" t="str">
        <f>IMDB_Movies!P67</f>
        <v>English</v>
      </c>
      <c r="B92">
        <f>IMDB_Movies!C67</f>
        <v>8.3000000000000007</v>
      </c>
      <c r="C92">
        <f t="shared" si="1"/>
        <v>11</v>
      </c>
    </row>
    <row r="93" spans="1:3">
      <c r="A93" s="3" t="str">
        <f>IMDB_Movies!P68</f>
        <v>English</v>
      </c>
      <c r="B93">
        <f>IMDB_Movies!C68</f>
        <v>8.3000000000000007</v>
      </c>
      <c r="C93">
        <f t="shared" si="1"/>
        <v>11</v>
      </c>
    </row>
    <row r="94" spans="1:3">
      <c r="A94" s="3" t="str">
        <f>IMDB_Movies!P69</f>
        <v>English</v>
      </c>
      <c r="B94">
        <f>IMDB_Movies!C69</f>
        <v>8.3000000000000007</v>
      </c>
      <c r="C94">
        <f t="shared" si="1"/>
        <v>11</v>
      </c>
    </row>
    <row r="95" spans="1:3">
      <c r="A95" s="3" t="str">
        <f>IMDB_Movies!P70</f>
        <v>English</v>
      </c>
      <c r="B95">
        <f>IMDB_Movies!C70</f>
        <v>8.3000000000000007</v>
      </c>
      <c r="C95">
        <f t="shared" si="1"/>
        <v>11</v>
      </c>
    </row>
    <row r="96" spans="1:3">
      <c r="A96" s="3" t="str">
        <f>IMDB_Movies!P71</f>
        <v>English</v>
      </c>
      <c r="B96">
        <f>IMDB_Movies!C71</f>
        <v>8.3000000000000007</v>
      </c>
      <c r="C96">
        <f t="shared" si="1"/>
        <v>11</v>
      </c>
    </row>
    <row r="97" spans="1:3">
      <c r="A97" s="3" t="str">
        <f>IMDB_Movies!P72</f>
        <v>English</v>
      </c>
      <c r="B97">
        <f>IMDB_Movies!C72</f>
        <v>8.3000000000000007</v>
      </c>
      <c r="C97">
        <f t="shared" si="1"/>
        <v>11</v>
      </c>
    </row>
    <row r="98" spans="1:3">
      <c r="A98" s="3" t="str">
        <f>IMDB_Movies!P73</f>
        <v>English</v>
      </c>
      <c r="B98">
        <f>IMDB_Movies!C73</f>
        <v>8.3000000000000007</v>
      </c>
      <c r="C98">
        <f t="shared" si="1"/>
        <v>11</v>
      </c>
    </row>
    <row r="99" spans="1:3">
      <c r="A99" s="3" t="str">
        <f>IMDB_Movies!P74</f>
        <v>English</v>
      </c>
      <c r="B99">
        <f>IMDB_Movies!C74</f>
        <v>8.3000000000000007</v>
      </c>
      <c r="C99">
        <f t="shared" si="1"/>
        <v>11</v>
      </c>
    </row>
    <row r="100" spans="1:3">
      <c r="A100" s="3" t="str">
        <f>IMDB_Movies!P75</f>
        <v>English</v>
      </c>
      <c r="B100">
        <f>IMDB_Movies!C75</f>
        <v>8.3000000000000007</v>
      </c>
      <c r="C100">
        <f t="shared" si="1"/>
        <v>11</v>
      </c>
    </row>
    <row r="101" spans="1:3">
      <c r="A101" s="3" t="str">
        <f>IMDB_Movies!P76</f>
        <v>English</v>
      </c>
      <c r="B101">
        <f>IMDB_Movies!C76</f>
        <v>8.3000000000000007</v>
      </c>
      <c r="C101">
        <f t="shared" si="1"/>
        <v>11</v>
      </c>
    </row>
    <row r="102" spans="1:3">
      <c r="A102" s="3" t="str">
        <f>IMDB_Movies!P77</f>
        <v>English</v>
      </c>
      <c r="B102">
        <f>IMDB_Movies!C77</f>
        <v>8.3000000000000007</v>
      </c>
      <c r="C102">
        <f t="shared" si="1"/>
        <v>11</v>
      </c>
    </row>
    <row r="103" spans="1:3">
      <c r="A103" s="3" t="str">
        <f>IMDB_Movies!P78</f>
        <v>English</v>
      </c>
      <c r="B103">
        <f>IMDB_Movies!C78</f>
        <v>8.3000000000000007</v>
      </c>
      <c r="C103">
        <f t="shared" si="1"/>
        <v>11</v>
      </c>
    </row>
    <row r="104" spans="1:3">
      <c r="A104" s="3" t="str">
        <f>IMDB_Movies!P79</f>
        <v>English</v>
      </c>
      <c r="B104">
        <f>IMDB_Movies!C79</f>
        <v>8.3000000000000007</v>
      </c>
      <c r="C104">
        <f t="shared" si="1"/>
        <v>11</v>
      </c>
    </row>
    <row r="105" spans="1:3">
      <c r="A105" s="3" t="str">
        <f>IMDB_Movies!P80</f>
        <v>English</v>
      </c>
      <c r="B105">
        <f>IMDB_Movies!C80</f>
        <v>8.3000000000000007</v>
      </c>
      <c r="C105">
        <f t="shared" si="1"/>
        <v>11</v>
      </c>
    </row>
    <row r="106" spans="1:3">
      <c r="A106" s="3" t="str">
        <f>IMDB_Movies!P81</f>
        <v>English</v>
      </c>
      <c r="B106">
        <f>IMDB_Movies!C81</f>
        <v>8.3000000000000007</v>
      </c>
      <c r="C106">
        <f t="shared" si="1"/>
        <v>11</v>
      </c>
    </row>
    <row r="107" spans="1:3">
      <c r="A107" s="3" t="str">
        <f>IMDB_Movies!P82</f>
        <v>English</v>
      </c>
      <c r="B107">
        <f>IMDB_Movies!C82</f>
        <v>8.3000000000000007</v>
      </c>
      <c r="C107">
        <f t="shared" si="1"/>
        <v>11</v>
      </c>
    </row>
    <row r="108" spans="1:3">
      <c r="A108" s="3" t="str">
        <f>IMDB_Movies!P83</f>
        <v>English</v>
      </c>
      <c r="B108">
        <f>IMDB_Movies!C83</f>
        <v>8.3000000000000007</v>
      </c>
      <c r="C108">
        <f t="shared" si="1"/>
        <v>11</v>
      </c>
    </row>
    <row r="109" spans="1:3">
      <c r="A109" s="3" t="str">
        <f>IMDB_Movies!P84</f>
        <v>Danish</v>
      </c>
      <c r="B109">
        <f>IMDB_Movies!C84</f>
        <v>8.3000000000000007</v>
      </c>
      <c r="C109">
        <f t="shared" si="1"/>
        <v>7</v>
      </c>
    </row>
    <row r="110" spans="1:3">
      <c r="A110" s="3" t="str">
        <f>IMDB_Movies!P85</f>
        <v>German</v>
      </c>
      <c r="B110">
        <f>IMDB_Movies!C85</f>
        <v>8.3000000000000007</v>
      </c>
      <c r="C110">
        <f t="shared" si="1"/>
        <v>14</v>
      </c>
    </row>
    <row r="111" spans="1:3">
      <c r="A111" s="3" t="str">
        <f>IMDB_Movies!P86</f>
        <v>German</v>
      </c>
      <c r="B111">
        <f>IMDB_Movies!C86</f>
        <v>8.3000000000000007</v>
      </c>
      <c r="C111">
        <f t="shared" si="1"/>
        <v>14</v>
      </c>
    </row>
    <row r="112" spans="1:3">
      <c r="A112" s="3" t="str">
        <f>IMDB_Movies!P87</f>
        <v>English</v>
      </c>
      <c r="B112">
        <f>IMDB_Movies!C87</f>
        <v>8.3000000000000007</v>
      </c>
      <c r="C112">
        <f t="shared" si="1"/>
        <v>11</v>
      </c>
    </row>
    <row r="113" spans="1:3">
      <c r="A113" s="3" t="str">
        <f>IMDB_Movies!P88</f>
        <v>English</v>
      </c>
      <c r="B113">
        <f>IMDB_Movies!C88</f>
        <v>8.1999999999999993</v>
      </c>
      <c r="C113">
        <f t="shared" si="1"/>
        <v>11</v>
      </c>
    </row>
    <row r="114" spans="1:3">
      <c r="A114" s="3" t="str">
        <f>IMDB_Movies!P89</f>
        <v>English</v>
      </c>
      <c r="B114">
        <f>IMDB_Movies!C89</f>
        <v>8.1999999999999993</v>
      </c>
      <c r="C114">
        <f t="shared" si="1"/>
        <v>11</v>
      </c>
    </row>
    <row r="115" spans="1:3">
      <c r="A115" s="3" t="str">
        <f>IMDB_Movies!P90</f>
        <v>English</v>
      </c>
      <c r="B115">
        <f>IMDB_Movies!C90</f>
        <v>8.1999999999999993</v>
      </c>
      <c r="C115">
        <f t="shared" si="1"/>
        <v>11</v>
      </c>
    </row>
    <row r="116" spans="1:3">
      <c r="A116" s="3" t="str">
        <f>IMDB_Movies!P91</f>
        <v>English</v>
      </c>
      <c r="B116">
        <f>IMDB_Movies!C91</f>
        <v>8.1999999999999993</v>
      </c>
      <c r="C116">
        <f t="shared" si="1"/>
        <v>11</v>
      </c>
    </row>
    <row r="117" spans="1:3">
      <c r="A117" s="3" t="str">
        <f>IMDB_Movies!P92</f>
        <v>English</v>
      </c>
      <c r="B117">
        <f>IMDB_Movies!C92</f>
        <v>8.1999999999999993</v>
      </c>
      <c r="C117">
        <f t="shared" si="1"/>
        <v>11</v>
      </c>
    </row>
    <row r="118" spans="1:3">
      <c r="A118" s="3" t="str">
        <f>IMDB_Movies!P93</f>
        <v>English</v>
      </c>
      <c r="B118">
        <f>IMDB_Movies!C93</f>
        <v>8.1999999999999993</v>
      </c>
      <c r="C118">
        <f t="shared" si="1"/>
        <v>11</v>
      </c>
    </row>
    <row r="119" spans="1:3">
      <c r="A119" s="3" t="str">
        <f>IMDB_Movies!P94</f>
        <v>English</v>
      </c>
      <c r="B119">
        <f>IMDB_Movies!C94</f>
        <v>8.1999999999999993</v>
      </c>
      <c r="C119">
        <f t="shared" si="1"/>
        <v>11</v>
      </c>
    </row>
    <row r="120" spans="1:3">
      <c r="A120" s="3" t="str">
        <f>IMDB_Movies!P95</f>
        <v>English</v>
      </c>
      <c r="B120">
        <f>IMDB_Movies!C95</f>
        <v>8.1999999999999993</v>
      </c>
      <c r="C120">
        <f t="shared" si="1"/>
        <v>11</v>
      </c>
    </row>
    <row r="121" spans="1:3">
      <c r="A121" s="3" t="str">
        <f>IMDB_Movies!P96</f>
        <v>Spanish</v>
      </c>
      <c r="B121">
        <f>IMDB_Movies!C96</f>
        <v>8.1999999999999993</v>
      </c>
      <c r="C121">
        <f t="shared" si="1"/>
        <v>32</v>
      </c>
    </row>
    <row r="122" spans="1:3">
      <c r="A122" s="3" t="str">
        <f>IMDB_Movies!P97</f>
        <v>Spanish</v>
      </c>
      <c r="B122">
        <f>IMDB_Movies!C97</f>
        <v>8.1999999999999993</v>
      </c>
      <c r="C122">
        <f t="shared" si="1"/>
        <v>32</v>
      </c>
    </row>
    <row r="123" spans="1:3">
      <c r="A123" s="3" t="str">
        <f>IMDB_Movies!P98</f>
        <v>English</v>
      </c>
      <c r="B123">
        <f>IMDB_Movies!C98</f>
        <v>8.1999999999999993</v>
      </c>
      <c r="C123">
        <f t="shared" si="1"/>
        <v>11</v>
      </c>
    </row>
    <row r="124" spans="1:3">
      <c r="A124" s="3" t="str">
        <f>IMDB_Movies!P99</f>
        <v>English</v>
      </c>
      <c r="B124">
        <f>IMDB_Movies!C99</f>
        <v>8.1999999999999993</v>
      </c>
      <c r="C124">
        <f t="shared" si="1"/>
        <v>11</v>
      </c>
    </row>
    <row r="125" spans="1:3">
      <c r="A125" s="3" t="str">
        <f>IMDB_Movies!P100</f>
        <v>English</v>
      </c>
      <c r="B125">
        <f>IMDB_Movies!C100</f>
        <v>8.1999999999999993</v>
      </c>
      <c r="C125">
        <f t="shared" si="1"/>
        <v>11</v>
      </c>
    </row>
    <row r="126" spans="1:3">
      <c r="A126" s="3" t="str">
        <f>IMDB_Movies!P101</f>
        <v>English</v>
      </c>
      <c r="B126">
        <f>IMDB_Movies!C101</f>
        <v>8.1999999999999993</v>
      </c>
      <c r="C126">
        <f t="shared" si="1"/>
        <v>11</v>
      </c>
    </row>
    <row r="127" spans="1:3">
      <c r="A127" s="3" t="str">
        <f>IMDB_Movies!P102</f>
        <v>English</v>
      </c>
      <c r="B127">
        <f>IMDB_Movies!C102</f>
        <v>8.1999999999999993</v>
      </c>
      <c r="C127">
        <f t="shared" si="1"/>
        <v>11</v>
      </c>
    </row>
    <row r="128" spans="1:3">
      <c r="A128" s="3" t="str">
        <f>IMDB_Movies!P103</f>
        <v>English</v>
      </c>
      <c r="B128">
        <f>IMDB_Movies!C103</f>
        <v>8.1999999999999993</v>
      </c>
      <c r="C128">
        <f t="shared" si="1"/>
        <v>11</v>
      </c>
    </row>
    <row r="129" spans="1:3">
      <c r="A129" s="3" t="str">
        <f>IMDB_Movies!P104</f>
        <v>English</v>
      </c>
      <c r="B129">
        <f>IMDB_Movies!C104</f>
        <v>8.1999999999999993</v>
      </c>
      <c r="C129">
        <f t="shared" si="1"/>
        <v>11</v>
      </c>
    </row>
    <row r="130" spans="1:3">
      <c r="A130" s="3" t="str">
        <f>IMDB_Movies!P105</f>
        <v>French</v>
      </c>
      <c r="B130">
        <f>IMDB_Movies!C105</f>
        <v>8.1999999999999993</v>
      </c>
      <c r="C130">
        <f t="shared" si="1"/>
        <v>13</v>
      </c>
    </row>
    <row r="131" spans="1:3">
      <c r="A131" s="3" t="str">
        <f>IMDB_Movies!P106</f>
        <v>Indonesian</v>
      </c>
      <c r="B131">
        <f>IMDB_Movies!C106</f>
        <v>8.1999999999999993</v>
      </c>
      <c r="C131">
        <f t="shared" si="1"/>
        <v>19</v>
      </c>
    </row>
    <row r="132" spans="1:3">
      <c r="A132" s="3" t="str">
        <f>IMDB_Movies!P107</f>
        <v>English</v>
      </c>
      <c r="B132">
        <f>IMDB_Movies!C107</f>
        <v>8.1999999999999993</v>
      </c>
      <c r="C132">
        <f t="shared" si="1"/>
        <v>11</v>
      </c>
    </row>
    <row r="133" spans="1:3">
      <c r="A133" s="3" t="str">
        <f>IMDB_Movies!P108</f>
        <v>English</v>
      </c>
      <c r="B133">
        <f>IMDB_Movies!C108</f>
        <v>8.1999999999999993</v>
      </c>
      <c r="C133">
        <f t="shared" ref="C133:C196" si="2">_xlfn.IFS(A133="Aboriginal",1,A133="Arabic",2,A133="Aramic",3,A133="Bosnian",4,A133="Cantonese",5,A133="Czech",6,A133="Danish",7,A133="Dari",8,A133="Dutch",9,A133="Dzongkha",10,A133="English",11,A133="Filipino",12,A133="French",13,A133="German",14,A133="Hebrew",15,A133="Hindi",16,A133="Hungerian",17,A133="Icelandic",18,A133="Indonesian",19,A133="Italian",20,A133="Japanese",21,A133="Kazakh",22,A133="Korean",23,A133="Mandarin",24,A133="Maya",25,A133="Mongolian",26,A133="Norwegian",27,A133="Persian",28,A133="Portuguese",29,A133="Romanian",30,A133="Russian",31,A133="Spanish",32,A133="Telegu",33,A133="Thai",34,A133="Vietnamese",35,A133="Zulu",36)</f>
        <v>11</v>
      </c>
    </row>
    <row r="134" spans="1:3">
      <c r="A134" s="3" t="str">
        <f>IMDB_Movies!P109</f>
        <v>English</v>
      </c>
      <c r="B134">
        <f>IMDB_Movies!C109</f>
        <v>8.1999999999999993</v>
      </c>
      <c r="C134">
        <f t="shared" si="2"/>
        <v>11</v>
      </c>
    </row>
    <row r="135" spans="1:3">
      <c r="A135" s="3" t="str">
        <f>IMDB_Movies!P110</f>
        <v>English</v>
      </c>
      <c r="B135">
        <f>IMDB_Movies!C110</f>
        <v>8.1999999999999993</v>
      </c>
      <c r="C135">
        <f t="shared" si="2"/>
        <v>11</v>
      </c>
    </row>
    <row r="136" spans="1:3">
      <c r="A136" s="3" t="str">
        <f>IMDB_Movies!P111</f>
        <v>Japanese</v>
      </c>
      <c r="B136">
        <f>IMDB_Movies!C111</f>
        <v>8.1999999999999993</v>
      </c>
      <c r="C136">
        <f t="shared" si="2"/>
        <v>21</v>
      </c>
    </row>
    <row r="137" spans="1:3">
      <c r="A137" s="3" t="str">
        <f>IMDB_Movies!P112</f>
        <v>English</v>
      </c>
      <c r="B137">
        <f>IMDB_Movies!C112</f>
        <v>8.1</v>
      </c>
      <c r="C137">
        <f t="shared" si="2"/>
        <v>11</v>
      </c>
    </row>
    <row r="138" spans="1:3">
      <c r="A138" s="3" t="str">
        <f>IMDB_Movies!P113</f>
        <v>English</v>
      </c>
      <c r="B138">
        <f>IMDB_Movies!C113</f>
        <v>8.1</v>
      </c>
      <c r="C138">
        <f t="shared" si="2"/>
        <v>11</v>
      </c>
    </row>
    <row r="139" spans="1:3">
      <c r="A139" s="3" t="str">
        <f>IMDB_Movies!P114</f>
        <v>English</v>
      </c>
      <c r="B139">
        <f>IMDB_Movies!C114</f>
        <v>8.1</v>
      </c>
      <c r="C139">
        <f t="shared" si="2"/>
        <v>11</v>
      </c>
    </row>
    <row r="140" spans="1:3">
      <c r="A140" s="3" t="str">
        <f>IMDB_Movies!P115</f>
        <v>English</v>
      </c>
      <c r="B140">
        <f>IMDB_Movies!C115</f>
        <v>8.1</v>
      </c>
      <c r="C140">
        <f t="shared" si="2"/>
        <v>11</v>
      </c>
    </row>
    <row r="141" spans="1:3">
      <c r="A141" s="3" t="str">
        <f>IMDB_Movies!P116</f>
        <v>English</v>
      </c>
      <c r="B141">
        <f>IMDB_Movies!C116</f>
        <v>8.1</v>
      </c>
      <c r="C141">
        <f t="shared" si="2"/>
        <v>11</v>
      </c>
    </row>
    <row r="142" spans="1:3">
      <c r="A142" s="3" t="str">
        <f>IMDB_Movies!P117</f>
        <v>English</v>
      </c>
      <c r="B142">
        <f>IMDB_Movies!C117</f>
        <v>8.1</v>
      </c>
      <c r="C142">
        <f t="shared" si="2"/>
        <v>11</v>
      </c>
    </row>
    <row r="143" spans="1:3">
      <c r="A143" s="3" t="str">
        <f>IMDB_Movies!P118</f>
        <v>English</v>
      </c>
      <c r="B143">
        <f>IMDB_Movies!C118</f>
        <v>8.1</v>
      </c>
      <c r="C143">
        <f t="shared" si="2"/>
        <v>11</v>
      </c>
    </row>
    <row r="144" spans="1:3">
      <c r="A144" s="3" t="str">
        <f>IMDB_Movies!P119</f>
        <v>English</v>
      </c>
      <c r="B144">
        <f>IMDB_Movies!C119</f>
        <v>8.1</v>
      </c>
      <c r="C144">
        <f t="shared" si="2"/>
        <v>11</v>
      </c>
    </row>
    <row r="145" spans="1:3">
      <c r="A145" s="3" t="str">
        <f>IMDB_Movies!P120</f>
        <v>English</v>
      </c>
      <c r="B145">
        <f>IMDB_Movies!C120</f>
        <v>8.1</v>
      </c>
      <c r="C145">
        <f t="shared" si="2"/>
        <v>11</v>
      </c>
    </row>
    <row r="146" spans="1:3">
      <c r="A146" s="3" t="str">
        <f>IMDB_Movies!P121</f>
        <v>English</v>
      </c>
      <c r="B146">
        <f>IMDB_Movies!C121</f>
        <v>8.1</v>
      </c>
      <c r="C146">
        <f t="shared" si="2"/>
        <v>11</v>
      </c>
    </row>
    <row r="147" spans="1:3">
      <c r="A147" s="3" t="str">
        <f>IMDB_Movies!P122</f>
        <v>English</v>
      </c>
      <c r="B147">
        <f>IMDB_Movies!C122</f>
        <v>8.1</v>
      </c>
      <c r="C147">
        <f t="shared" si="2"/>
        <v>11</v>
      </c>
    </row>
    <row r="148" spans="1:3">
      <c r="A148" s="3" t="str">
        <f>IMDB_Movies!P123</f>
        <v>English</v>
      </c>
      <c r="B148">
        <f>IMDB_Movies!C123</f>
        <v>8.1</v>
      </c>
      <c r="C148">
        <f t="shared" si="2"/>
        <v>11</v>
      </c>
    </row>
    <row r="149" spans="1:3">
      <c r="A149" s="3" t="str">
        <f>IMDB_Movies!P124</f>
        <v>English</v>
      </c>
      <c r="B149">
        <f>IMDB_Movies!C124</f>
        <v>8.1</v>
      </c>
      <c r="C149">
        <f t="shared" si="2"/>
        <v>11</v>
      </c>
    </row>
    <row r="150" spans="1:3">
      <c r="A150" s="3" t="str">
        <f>IMDB_Movies!P125</f>
        <v>English</v>
      </c>
      <c r="B150">
        <f>IMDB_Movies!C125</f>
        <v>8.1</v>
      </c>
      <c r="C150">
        <f t="shared" si="2"/>
        <v>11</v>
      </c>
    </row>
    <row r="151" spans="1:3">
      <c r="A151" s="3" t="str">
        <f>IMDB_Movies!P126</f>
        <v>English</v>
      </c>
      <c r="B151">
        <f>IMDB_Movies!C126</f>
        <v>8.1</v>
      </c>
      <c r="C151">
        <f t="shared" si="2"/>
        <v>11</v>
      </c>
    </row>
    <row r="152" spans="1:3">
      <c r="A152" s="3" t="str">
        <f>IMDB_Movies!P127</f>
        <v>English</v>
      </c>
      <c r="B152">
        <f>IMDB_Movies!C127</f>
        <v>8.1</v>
      </c>
      <c r="C152">
        <f t="shared" si="2"/>
        <v>11</v>
      </c>
    </row>
    <row r="153" spans="1:3">
      <c r="A153" s="3" t="str">
        <f>IMDB_Movies!P128</f>
        <v>English</v>
      </c>
      <c r="B153">
        <f>IMDB_Movies!C128</f>
        <v>8.1</v>
      </c>
      <c r="C153">
        <f t="shared" si="2"/>
        <v>11</v>
      </c>
    </row>
    <row r="154" spans="1:3">
      <c r="A154" s="3" t="str">
        <f>IMDB_Movies!P129</f>
        <v>English</v>
      </c>
      <c r="B154">
        <f>IMDB_Movies!C129</f>
        <v>8.1</v>
      </c>
      <c r="C154">
        <f t="shared" si="2"/>
        <v>11</v>
      </c>
    </row>
    <row r="155" spans="1:3">
      <c r="A155" s="3" t="str">
        <f>IMDB_Movies!P130</f>
        <v>English</v>
      </c>
      <c r="B155">
        <f>IMDB_Movies!C130</f>
        <v>8.1</v>
      </c>
      <c r="C155">
        <f t="shared" si="2"/>
        <v>11</v>
      </c>
    </row>
    <row r="156" spans="1:3">
      <c r="A156" s="3" t="str">
        <f>IMDB_Movies!P131</f>
        <v>English</v>
      </c>
      <c r="B156">
        <f>IMDB_Movies!C131</f>
        <v>8.1</v>
      </c>
      <c r="C156">
        <f t="shared" si="2"/>
        <v>11</v>
      </c>
    </row>
    <row r="157" spans="1:3">
      <c r="A157" s="3" t="str">
        <f>IMDB_Movies!P132</f>
        <v>English</v>
      </c>
      <c r="B157">
        <f>IMDB_Movies!C132</f>
        <v>8.1</v>
      </c>
      <c r="C157">
        <f t="shared" si="2"/>
        <v>11</v>
      </c>
    </row>
    <row r="158" spans="1:3">
      <c r="A158" s="3" t="str">
        <f>IMDB_Movies!P133</f>
        <v>English</v>
      </c>
      <c r="B158">
        <f>IMDB_Movies!C133</f>
        <v>8.1</v>
      </c>
      <c r="C158">
        <f t="shared" si="2"/>
        <v>11</v>
      </c>
    </row>
    <row r="159" spans="1:3">
      <c r="A159" s="3" t="str">
        <f>IMDB_Movies!P134</f>
        <v>English</v>
      </c>
      <c r="B159">
        <f>IMDB_Movies!C134</f>
        <v>8.1</v>
      </c>
      <c r="C159">
        <f t="shared" si="2"/>
        <v>11</v>
      </c>
    </row>
    <row r="160" spans="1:3">
      <c r="A160" s="3" t="str">
        <f>IMDB_Movies!P135</f>
        <v>English</v>
      </c>
      <c r="B160">
        <f>IMDB_Movies!C135</f>
        <v>8.1</v>
      </c>
      <c r="C160">
        <f t="shared" si="2"/>
        <v>11</v>
      </c>
    </row>
    <row r="161" spans="1:3">
      <c r="A161" s="3" t="str">
        <f>IMDB_Movies!P136</f>
        <v>English</v>
      </c>
      <c r="B161">
        <f>IMDB_Movies!C136</f>
        <v>8.1</v>
      </c>
      <c r="C161">
        <f t="shared" si="2"/>
        <v>11</v>
      </c>
    </row>
    <row r="162" spans="1:3">
      <c r="A162" s="3" t="str">
        <f>IMDB_Movies!P137</f>
        <v>English</v>
      </c>
      <c r="B162">
        <f>IMDB_Movies!C137</f>
        <v>8.1</v>
      </c>
      <c r="C162">
        <f t="shared" si="2"/>
        <v>11</v>
      </c>
    </row>
    <row r="163" spans="1:3">
      <c r="A163" s="3" t="str">
        <f>IMDB_Movies!P138</f>
        <v>English</v>
      </c>
      <c r="B163">
        <f>IMDB_Movies!C138</f>
        <v>8.1</v>
      </c>
      <c r="C163">
        <f t="shared" si="2"/>
        <v>11</v>
      </c>
    </row>
    <row r="164" spans="1:3">
      <c r="A164" s="3" t="str">
        <f>IMDB_Movies!P139</f>
        <v>English</v>
      </c>
      <c r="B164">
        <f>IMDB_Movies!C139</f>
        <v>8.1</v>
      </c>
      <c r="C164">
        <f t="shared" si="2"/>
        <v>11</v>
      </c>
    </row>
    <row r="165" spans="1:3">
      <c r="A165" s="3" t="str">
        <f>IMDB_Movies!P140</f>
        <v>English</v>
      </c>
      <c r="B165">
        <f>IMDB_Movies!C140</f>
        <v>8.1</v>
      </c>
      <c r="C165">
        <f t="shared" si="2"/>
        <v>11</v>
      </c>
    </row>
    <row r="166" spans="1:3">
      <c r="A166" s="3" t="str">
        <f>IMDB_Movies!P141</f>
        <v>English</v>
      </c>
      <c r="B166">
        <f>IMDB_Movies!C141</f>
        <v>8.1</v>
      </c>
      <c r="C166">
        <f t="shared" si="2"/>
        <v>11</v>
      </c>
    </row>
    <row r="167" spans="1:3">
      <c r="A167" s="3" t="str">
        <f>IMDB_Movies!P142</f>
        <v>English</v>
      </c>
      <c r="B167">
        <f>IMDB_Movies!C142</f>
        <v>8.1</v>
      </c>
      <c r="C167">
        <f t="shared" si="2"/>
        <v>11</v>
      </c>
    </row>
    <row r="168" spans="1:3">
      <c r="A168" s="3" t="str">
        <f>IMDB_Movies!P143</f>
        <v>English</v>
      </c>
      <c r="B168">
        <f>IMDB_Movies!C143</f>
        <v>8.1</v>
      </c>
      <c r="C168">
        <f t="shared" si="2"/>
        <v>11</v>
      </c>
    </row>
    <row r="169" spans="1:3">
      <c r="A169" s="3" t="str">
        <f>IMDB_Movies!P144</f>
        <v>English</v>
      </c>
      <c r="B169">
        <f>IMDB_Movies!C144</f>
        <v>8.1</v>
      </c>
      <c r="C169">
        <f t="shared" si="2"/>
        <v>11</v>
      </c>
    </row>
    <row r="170" spans="1:3">
      <c r="A170" s="3" t="str">
        <f>IMDB_Movies!P145</f>
        <v>English</v>
      </c>
      <c r="B170">
        <f>IMDB_Movies!C145</f>
        <v>8.1</v>
      </c>
      <c r="C170">
        <f t="shared" si="2"/>
        <v>11</v>
      </c>
    </row>
    <row r="171" spans="1:3">
      <c r="A171" s="3" t="str">
        <f>IMDB_Movies!P146</f>
        <v>English</v>
      </c>
      <c r="B171">
        <f>IMDB_Movies!C146</f>
        <v>8.1</v>
      </c>
      <c r="C171">
        <f t="shared" si="2"/>
        <v>11</v>
      </c>
    </row>
    <row r="172" spans="1:3">
      <c r="A172" s="3" t="str">
        <f>IMDB_Movies!P147</f>
        <v>English</v>
      </c>
      <c r="B172">
        <f>IMDB_Movies!C147</f>
        <v>8.1</v>
      </c>
      <c r="C172">
        <f t="shared" si="2"/>
        <v>11</v>
      </c>
    </row>
    <row r="173" spans="1:3">
      <c r="A173" s="3" t="str">
        <f>IMDB_Movies!P148</f>
        <v>English</v>
      </c>
      <c r="B173">
        <f>IMDB_Movies!C148</f>
        <v>8.1</v>
      </c>
      <c r="C173">
        <f t="shared" si="2"/>
        <v>11</v>
      </c>
    </row>
    <row r="174" spans="1:3">
      <c r="A174" s="3" t="str">
        <f>IMDB_Movies!P149</f>
        <v>Spanish</v>
      </c>
      <c r="B174">
        <f>IMDB_Movies!C149</f>
        <v>8.1</v>
      </c>
      <c r="C174">
        <f t="shared" si="2"/>
        <v>32</v>
      </c>
    </row>
    <row r="175" spans="1:3">
      <c r="A175" s="3" t="str">
        <f>IMDB_Movies!P150</f>
        <v>English</v>
      </c>
      <c r="B175">
        <f>IMDB_Movies!C150</f>
        <v>8.1</v>
      </c>
      <c r="C175">
        <f t="shared" si="2"/>
        <v>11</v>
      </c>
    </row>
    <row r="176" spans="1:3">
      <c r="A176" s="3" t="str">
        <f>IMDB_Movies!P151</f>
        <v>Danish</v>
      </c>
      <c r="B176">
        <f>IMDB_Movies!C151</f>
        <v>8.1</v>
      </c>
      <c r="C176">
        <f t="shared" si="2"/>
        <v>7</v>
      </c>
    </row>
    <row r="177" spans="1:3">
      <c r="A177" s="3" t="str">
        <f>IMDB_Movies!P152</f>
        <v>English</v>
      </c>
      <c r="B177">
        <f>IMDB_Movies!C152</f>
        <v>8.1</v>
      </c>
      <c r="C177">
        <f t="shared" si="2"/>
        <v>11</v>
      </c>
    </row>
    <row r="178" spans="1:3">
      <c r="A178" s="3" t="str">
        <f>IMDB_Movies!P153</f>
        <v>English</v>
      </c>
      <c r="B178">
        <f>IMDB_Movies!C153</f>
        <v>8.1</v>
      </c>
      <c r="C178">
        <f t="shared" si="2"/>
        <v>11</v>
      </c>
    </row>
    <row r="179" spans="1:3">
      <c r="A179" s="3" t="str">
        <f>IMDB_Movies!P154</f>
        <v>English</v>
      </c>
      <c r="B179">
        <f>IMDB_Movies!C154</f>
        <v>8.1</v>
      </c>
      <c r="C179">
        <f t="shared" si="2"/>
        <v>11</v>
      </c>
    </row>
    <row r="180" spans="1:3">
      <c r="A180" s="3" t="str">
        <f>IMDB_Movies!P155</f>
        <v>Portuguese</v>
      </c>
      <c r="B180">
        <f>IMDB_Movies!C155</f>
        <v>8.1</v>
      </c>
      <c r="C180">
        <f t="shared" si="2"/>
        <v>29</v>
      </c>
    </row>
    <row r="181" spans="1:3">
      <c r="A181" s="3" t="str">
        <f>IMDB_Movies!P156</f>
        <v>Spanish</v>
      </c>
      <c r="B181">
        <f>IMDB_Movies!C156</f>
        <v>8.1</v>
      </c>
      <c r="C181">
        <f t="shared" si="2"/>
        <v>32</v>
      </c>
    </row>
    <row r="182" spans="1:3">
      <c r="A182" s="3" t="str">
        <f>IMDB_Movies!P157</f>
        <v>English</v>
      </c>
      <c r="B182">
        <f>IMDB_Movies!C157</f>
        <v>8.1</v>
      </c>
      <c r="C182">
        <f t="shared" si="2"/>
        <v>11</v>
      </c>
    </row>
    <row r="183" spans="1:3">
      <c r="A183" s="3" t="str">
        <f>IMDB_Movies!P158</f>
        <v>Korean</v>
      </c>
      <c r="B183">
        <f>IMDB_Movies!C158</f>
        <v>8.1</v>
      </c>
      <c r="C183">
        <f t="shared" si="2"/>
        <v>23</v>
      </c>
    </row>
    <row r="184" spans="1:3">
      <c r="A184" s="3" t="str">
        <f>IMDB_Movies!P159</f>
        <v>Japanese</v>
      </c>
      <c r="B184">
        <f>IMDB_Movies!C159</f>
        <v>8.1</v>
      </c>
      <c r="C184">
        <f t="shared" si="2"/>
        <v>21</v>
      </c>
    </row>
    <row r="185" spans="1:3">
      <c r="A185" s="3" t="str">
        <f>IMDB_Movies!P160</f>
        <v>English</v>
      </c>
      <c r="B185">
        <f>IMDB_Movies!C160</f>
        <v>8</v>
      </c>
      <c r="C185">
        <f t="shared" si="2"/>
        <v>11</v>
      </c>
    </row>
    <row r="186" spans="1:3">
      <c r="A186" s="3" t="str">
        <f>IMDB_Movies!P161</f>
        <v>English</v>
      </c>
      <c r="B186">
        <f>IMDB_Movies!C161</f>
        <v>8</v>
      </c>
      <c r="C186">
        <f t="shared" si="2"/>
        <v>11</v>
      </c>
    </row>
    <row r="187" spans="1:3">
      <c r="A187" s="3" t="str">
        <f>IMDB_Movies!P162</f>
        <v>English</v>
      </c>
      <c r="B187">
        <f>IMDB_Movies!C162</f>
        <v>8</v>
      </c>
      <c r="C187">
        <f t="shared" si="2"/>
        <v>11</v>
      </c>
    </row>
    <row r="188" spans="1:3">
      <c r="A188" s="3" t="str">
        <f>IMDB_Movies!P163</f>
        <v>English</v>
      </c>
      <c r="B188">
        <f>IMDB_Movies!C163</f>
        <v>8</v>
      </c>
      <c r="C188">
        <f t="shared" si="2"/>
        <v>11</v>
      </c>
    </row>
    <row r="189" spans="1:3">
      <c r="A189" s="3" t="str">
        <f>IMDB_Movies!P164</f>
        <v>English</v>
      </c>
      <c r="B189">
        <f>IMDB_Movies!C164</f>
        <v>8</v>
      </c>
      <c r="C189">
        <f t="shared" si="2"/>
        <v>11</v>
      </c>
    </row>
    <row r="190" spans="1:3">
      <c r="A190" s="3" t="str">
        <f>IMDB_Movies!P165</f>
        <v>English</v>
      </c>
      <c r="B190">
        <f>IMDB_Movies!C165</f>
        <v>8</v>
      </c>
      <c r="C190">
        <f t="shared" si="2"/>
        <v>11</v>
      </c>
    </row>
    <row r="191" spans="1:3">
      <c r="A191" s="3" t="str">
        <f>IMDB_Movies!P166</f>
        <v>English</v>
      </c>
      <c r="B191">
        <f>IMDB_Movies!C166</f>
        <v>8</v>
      </c>
      <c r="C191">
        <f t="shared" si="2"/>
        <v>11</v>
      </c>
    </row>
    <row r="192" spans="1:3">
      <c r="A192" s="3" t="str">
        <f>IMDB_Movies!P167</f>
        <v>English</v>
      </c>
      <c r="B192">
        <f>IMDB_Movies!C167</f>
        <v>8</v>
      </c>
      <c r="C192">
        <f t="shared" si="2"/>
        <v>11</v>
      </c>
    </row>
    <row r="193" spans="1:3">
      <c r="A193" s="3" t="str">
        <f>IMDB_Movies!P168</f>
        <v>English</v>
      </c>
      <c r="B193">
        <f>IMDB_Movies!C168</f>
        <v>8</v>
      </c>
      <c r="C193">
        <f t="shared" si="2"/>
        <v>11</v>
      </c>
    </row>
    <row r="194" spans="1:3">
      <c r="A194" s="3" t="str">
        <f>IMDB_Movies!P170</f>
        <v>English</v>
      </c>
      <c r="B194">
        <f>IMDB_Movies!C170</f>
        <v>8</v>
      </c>
      <c r="C194">
        <f t="shared" si="2"/>
        <v>11</v>
      </c>
    </row>
    <row r="195" spans="1:3">
      <c r="A195" s="3" t="str">
        <f>IMDB_Movies!P171</f>
        <v>English</v>
      </c>
      <c r="B195">
        <f>IMDB_Movies!C171</f>
        <v>8</v>
      </c>
      <c r="C195">
        <f t="shared" si="2"/>
        <v>11</v>
      </c>
    </row>
    <row r="196" spans="1:3">
      <c r="A196" s="3" t="str">
        <f>IMDB_Movies!P172</f>
        <v>English</v>
      </c>
      <c r="B196">
        <f>IMDB_Movies!C172</f>
        <v>8</v>
      </c>
      <c r="C196">
        <f t="shared" si="2"/>
        <v>11</v>
      </c>
    </row>
    <row r="197" spans="1:3">
      <c r="A197" s="3" t="str">
        <f>IMDB_Movies!P173</f>
        <v>English</v>
      </c>
      <c r="B197">
        <f>IMDB_Movies!C173</f>
        <v>8</v>
      </c>
      <c r="C197">
        <f t="shared" ref="C197:C260" si="3">_xlfn.IFS(A197="Aboriginal",1,A197="Arabic",2,A197="Aramic",3,A197="Bosnian",4,A197="Cantonese",5,A197="Czech",6,A197="Danish",7,A197="Dari",8,A197="Dutch",9,A197="Dzongkha",10,A197="English",11,A197="Filipino",12,A197="French",13,A197="German",14,A197="Hebrew",15,A197="Hindi",16,A197="Hungerian",17,A197="Icelandic",18,A197="Indonesian",19,A197="Italian",20,A197="Japanese",21,A197="Kazakh",22,A197="Korean",23,A197="Mandarin",24,A197="Maya",25,A197="Mongolian",26,A197="Norwegian",27,A197="Persian",28,A197="Portuguese",29,A197="Romanian",30,A197="Russian",31,A197="Spanish",32,A197="Telegu",33,A197="Thai",34,A197="Vietnamese",35,A197="Zulu",36)</f>
        <v>11</v>
      </c>
    </row>
    <row r="198" spans="1:3">
      <c r="A198" s="3" t="str">
        <f>IMDB_Movies!P174</f>
        <v>English</v>
      </c>
      <c r="B198">
        <f>IMDB_Movies!C174</f>
        <v>8</v>
      </c>
      <c r="C198">
        <f t="shared" si="3"/>
        <v>11</v>
      </c>
    </row>
    <row r="199" spans="1:3">
      <c r="A199" s="3" t="str">
        <f>IMDB_Movies!P175</f>
        <v>English</v>
      </c>
      <c r="B199">
        <f>IMDB_Movies!C175</f>
        <v>8</v>
      </c>
      <c r="C199">
        <f t="shared" si="3"/>
        <v>11</v>
      </c>
    </row>
    <row r="200" spans="1:3">
      <c r="A200" s="3" t="str">
        <f>IMDB_Movies!P176</f>
        <v>English</v>
      </c>
      <c r="B200">
        <f>IMDB_Movies!C176</f>
        <v>8</v>
      </c>
      <c r="C200">
        <f t="shared" si="3"/>
        <v>11</v>
      </c>
    </row>
    <row r="201" spans="1:3">
      <c r="A201" s="3" t="str">
        <f>IMDB_Movies!P177</f>
        <v>English</v>
      </c>
      <c r="B201">
        <f>IMDB_Movies!C177</f>
        <v>8</v>
      </c>
      <c r="C201">
        <f t="shared" si="3"/>
        <v>11</v>
      </c>
    </row>
    <row r="202" spans="1:3">
      <c r="A202" s="3" t="str">
        <f>IMDB_Movies!P178</f>
        <v>English</v>
      </c>
      <c r="B202">
        <f>IMDB_Movies!C178</f>
        <v>8</v>
      </c>
      <c r="C202">
        <f t="shared" si="3"/>
        <v>11</v>
      </c>
    </row>
    <row r="203" spans="1:3">
      <c r="A203" s="3" t="str">
        <f>IMDB_Movies!P179</f>
        <v>English</v>
      </c>
      <c r="B203">
        <f>IMDB_Movies!C179</f>
        <v>8</v>
      </c>
      <c r="C203">
        <f t="shared" si="3"/>
        <v>11</v>
      </c>
    </row>
    <row r="204" spans="1:3">
      <c r="A204" s="3" t="str">
        <f>IMDB_Movies!P180</f>
        <v>English</v>
      </c>
      <c r="B204">
        <f>IMDB_Movies!C180</f>
        <v>8</v>
      </c>
      <c r="C204">
        <f t="shared" si="3"/>
        <v>11</v>
      </c>
    </row>
    <row r="205" spans="1:3">
      <c r="A205" s="3" t="str">
        <f>IMDB_Movies!P181</f>
        <v>English</v>
      </c>
      <c r="B205">
        <f>IMDB_Movies!C181</f>
        <v>8</v>
      </c>
      <c r="C205">
        <f t="shared" si="3"/>
        <v>11</v>
      </c>
    </row>
    <row r="206" spans="1:3">
      <c r="A206" s="3" t="str">
        <f>IMDB_Movies!P182</f>
        <v>English</v>
      </c>
      <c r="B206">
        <f>IMDB_Movies!C182</f>
        <v>8</v>
      </c>
      <c r="C206">
        <f t="shared" si="3"/>
        <v>11</v>
      </c>
    </row>
    <row r="207" spans="1:3">
      <c r="A207" s="3" t="str">
        <f>IMDB_Movies!P183</f>
        <v>English</v>
      </c>
      <c r="B207">
        <f>IMDB_Movies!C183</f>
        <v>8</v>
      </c>
      <c r="C207">
        <f t="shared" si="3"/>
        <v>11</v>
      </c>
    </row>
    <row r="208" spans="1:3">
      <c r="A208" s="3" t="str">
        <f>IMDB_Movies!P184</f>
        <v>English</v>
      </c>
      <c r="B208">
        <f>IMDB_Movies!C184</f>
        <v>8</v>
      </c>
      <c r="C208">
        <f t="shared" si="3"/>
        <v>11</v>
      </c>
    </row>
    <row r="209" spans="1:3">
      <c r="A209" s="3" t="str">
        <f>IMDB_Movies!P185</f>
        <v>English</v>
      </c>
      <c r="B209">
        <f>IMDB_Movies!C185</f>
        <v>8</v>
      </c>
      <c r="C209">
        <f t="shared" si="3"/>
        <v>11</v>
      </c>
    </row>
    <row r="210" spans="1:3">
      <c r="A210" s="3" t="str">
        <f>IMDB_Movies!P186</f>
        <v>English</v>
      </c>
      <c r="B210">
        <f>IMDB_Movies!C186</f>
        <v>8</v>
      </c>
      <c r="C210">
        <f t="shared" si="3"/>
        <v>11</v>
      </c>
    </row>
    <row r="211" spans="1:3">
      <c r="A211" s="3" t="str">
        <f>IMDB_Movies!P187</f>
        <v>English</v>
      </c>
      <c r="B211">
        <f>IMDB_Movies!C187</f>
        <v>8</v>
      </c>
      <c r="C211">
        <f t="shared" si="3"/>
        <v>11</v>
      </c>
    </row>
    <row r="212" spans="1:3">
      <c r="A212" s="3" t="str">
        <f>IMDB_Movies!P188</f>
        <v>English</v>
      </c>
      <c r="B212">
        <f>IMDB_Movies!C188</f>
        <v>8</v>
      </c>
      <c r="C212">
        <f t="shared" si="3"/>
        <v>11</v>
      </c>
    </row>
    <row r="213" spans="1:3">
      <c r="A213" s="3" t="str">
        <f>IMDB_Movies!P189</f>
        <v>English</v>
      </c>
      <c r="B213">
        <f>IMDB_Movies!C189</f>
        <v>8</v>
      </c>
      <c r="C213">
        <f t="shared" si="3"/>
        <v>11</v>
      </c>
    </row>
    <row r="214" spans="1:3">
      <c r="A214" s="3" t="str">
        <f>IMDB_Movies!P190</f>
        <v>English</v>
      </c>
      <c r="B214">
        <f>IMDB_Movies!C190</f>
        <v>8</v>
      </c>
      <c r="C214">
        <f t="shared" si="3"/>
        <v>11</v>
      </c>
    </row>
    <row r="215" spans="1:3">
      <c r="A215" s="3" t="str">
        <f>IMDB_Movies!P191</f>
        <v>English</v>
      </c>
      <c r="B215">
        <f>IMDB_Movies!C191</f>
        <v>8</v>
      </c>
      <c r="C215">
        <f t="shared" si="3"/>
        <v>11</v>
      </c>
    </row>
    <row r="216" spans="1:3">
      <c r="A216" s="3" t="str">
        <f>IMDB_Movies!P192</f>
        <v>English</v>
      </c>
      <c r="B216">
        <f>IMDB_Movies!C192</f>
        <v>8</v>
      </c>
      <c r="C216">
        <f t="shared" si="3"/>
        <v>11</v>
      </c>
    </row>
    <row r="217" spans="1:3">
      <c r="A217" s="3" t="str">
        <f>IMDB_Movies!P193</f>
        <v>Italian</v>
      </c>
      <c r="B217">
        <f>IMDB_Movies!C193</f>
        <v>8</v>
      </c>
      <c r="C217">
        <f t="shared" si="3"/>
        <v>20</v>
      </c>
    </row>
    <row r="218" spans="1:3">
      <c r="A218" s="3" t="str">
        <f>IMDB_Movies!P194</f>
        <v>English</v>
      </c>
      <c r="B218">
        <f>IMDB_Movies!C194</f>
        <v>8</v>
      </c>
      <c r="C218">
        <f t="shared" si="3"/>
        <v>11</v>
      </c>
    </row>
    <row r="219" spans="1:3">
      <c r="A219" s="3" t="str">
        <f>IMDB_Movies!P195</f>
        <v>Portuguese</v>
      </c>
      <c r="B219">
        <f>IMDB_Movies!C195</f>
        <v>8</v>
      </c>
      <c r="C219">
        <f t="shared" si="3"/>
        <v>29</v>
      </c>
    </row>
    <row r="220" spans="1:3">
      <c r="A220" s="3" t="str">
        <f>IMDB_Movies!P196</f>
        <v>English</v>
      </c>
      <c r="B220">
        <f>IMDB_Movies!C196</f>
        <v>8</v>
      </c>
      <c r="C220">
        <f t="shared" si="3"/>
        <v>11</v>
      </c>
    </row>
    <row r="221" spans="1:3">
      <c r="A221" s="3" t="str">
        <f>IMDB_Movies!P197</f>
        <v>Hebrew</v>
      </c>
      <c r="B221">
        <f>IMDB_Movies!C197</f>
        <v>8</v>
      </c>
      <c r="C221">
        <f t="shared" si="3"/>
        <v>15</v>
      </c>
    </row>
    <row r="222" spans="1:3">
      <c r="A222" s="3" t="str">
        <f>IMDB_Movies!P198</f>
        <v>English</v>
      </c>
      <c r="B222">
        <f>IMDB_Movies!C198</f>
        <v>8</v>
      </c>
      <c r="C222">
        <f t="shared" si="3"/>
        <v>11</v>
      </c>
    </row>
    <row r="223" spans="1:3">
      <c r="A223" s="3" t="str">
        <f>IMDB_Movies!P199</f>
        <v>French</v>
      </c>
      <c r="B223">
        <f>IMDB_Movies!C199</f>
        <v>8</v>
      </c>
      <c r="C223">
        <f t="shared" si="3"/>
        <v>13</v>
      </c>
    </row>
    <row r="224" spans="1:3">
      <c r="A224" s="3" t="str">
        <f>IMDB_Movies!P200</f>
        <v>English</v>
      </c>
      <c r="B224">
        <f>IMDB_Movies!C200</f>
        <v>8</v>
      </c>
      <c r="C224">
        <f t="shared" si="3"/>
        <v>11</v>
      </c>
    </row>
    <row r="225" spans="1:3">
      <c r="A225" s="3" t="str">
        <f>IMDB_Movies!P201</f>
        <v>English</v>
      </c>
      <c r="B225">
        <f>IMDB_Movies!C201</f>
        <v>8</v>
      </c>
      <c r="C225">
        <f t="shared" si="3"/>
        <v>11</v>
      </c>
    </row>
    <row r="226" spans="1:3">
      <c r="A226" s="3" t="str">
        <f>IMDB_Movies!P202</f>
        <v>English</v>
      </c>
      <c r="B226">
        <f>IMDB_Movies!C202</f>
        <v>8</v>
      </c>
      <c r="C226">
        <f t="shared" si="3"/>
        <v>11</v>
      </c>
    </row>
    <row r="227" spans="1:3">
      <c r="A227" s="3" t="str">
        <f>IMDB_Movies!P203</f>
        <v>English</v>
      </c>
      <c r="B227">
        <f>IMDB_Movies!C203</f>
        <v>8</v>
      </c>
      <c r="C227">
        <f t="shared" si="3"/>
        <v>11</v>
      </c>
    </row>
    <row r="228" spans="1:3">
      <c r="A228" s="3" t="str">
        <f>IMDB_Movies!P204</f>
        <v>English</v>
      </c>
      <c r="B228">
        <f>IMDB_Movies!C204</f>
        <v>8</v>
      </c>
      <c r="C228">
        <f t="shared" si="3"/>
        <v>11</v>
      </c>
    </row>
    <row r="229" spans="1:3">
      <c r="A229" s="3" t="str">
        <f>IMDB_Movies!P205</f>
        <v>Hindi</v>
      </c>
      <c r="B229">
        <f>IMDB_Movies!C205</f>
        <v>8</v>
      </c>
      <c r="C229">
        <f t="shared" si="3"/>
        <v>16</v>
      </c>
    </row>
    <row r="230" spans="1:3">
      <c r="A230" s="3" t="str">
        <f>IMDB_Movies!P206</f>
        <v>English</v>
      </c>
      <c r="B230">
        <f>IMDB_Movies!C206</f>
        <v>8</v>
      </c>
      <c r="C230">
        <f t="shared" si="3"/>
        <v>11</v>
      </c>
    </row>
    <row r="231" spans="1:3">
      <c r="A231" s="3" t="str">
        <f>IMDB_Movies!P207</f>
        <v>English</v>
      </c>
      <c r="B231">
        <f>IMDB_Movies!C207</f>
        <v>8</v>
      </c>
      <c r="C231">
        <f t="shared" si="3"/>
        <v>11</v>
      </c>
    </row>
    <row r="232" spans="1:3">
      <c r="A232" s="3" t="str">
        <f>IMDB_Movies!P208</f>
        <v>English</v>
      </c>
      <c r="B232">
        <f>IMDB_Movies!C208</f>
        <v>8</v>
      </c>
      <c r="C232">
        <f t="shared" si="3"/>
        <v>11</v>
      </c>
    </row>
    <row r="233" spans="1:3">
      <c r="A233" s="3" t="str">
        <f>IMDB_Movies!P209</f>
        <v>English</v>
      </c>
      <c r="B233">
        <f>IMDB_Movies!C209</f>
        <v>8</v>
      </c>
      <c r="C233">
        <f t="shared" si="3"/>
        <v>11</v>
      </c>
    </row>
    <row r="234" spans="1:3">
      <c r="A234" s="3" t="str">
        <f>IMDB_Movies!P210</f>
        <v>English</v>
      </c>
      <c r="B234">
        <f>IMDB_Movies!C210</f>
        <v>8</v>
      </c>
      <c r="C234">
        <f t="shared" si="3"/>
        <v>11</v>
      </c>
    </row>
    <row r="235" spans="1:3">
      <c r="A235" s="3" t="str">
        <f>IMDB_Movies!P211</f>
        <v>English</v>
      </c>
      <c r="B235">
        <f>IMDB_Movies!C211</f>
        <v>8</v>
      </c>
      <c r="C235">
        <f t="shared" si="3"/>
        <v>11</v>
      </c>
    </row>
    <row r="236" spans="1:3">
      <c r="A236" s="3" t="str">
        <f>IMDB_Movies!P212</f>
        <v>English</v>
      </c>
      <c r="B236">
        <f>IMDB_Movies!C212</f>
        <v>8</v>
      </c>
      <c r="C236">
        <f t="shared" si="3"/>
        <v>11</v>
      </c>
    </row>
    <row r="237" spans="1:3">
      <c r="A237" s="3" t="str">
        <f>IMDB_Movies!P213</f>
        <v>English</v>
      </c>
      <c r="B237">
        <f>IMDB_Movies!C213</f>
        <v>8</v>
      </c>
      <c r="C237">
        <f t="shared" si="3"/>
        <v>11</v>
      </c>
    </row>
    <row r="238" spans="1:3">
      <c r="A238" s="3" t="str">
        <f>IMDB_Movies!P214</f>
        <v>English</v>
      </c>
      <c r="B238">
        <f>IMDB_Movies!C214</f>
        <v>7.9</v>
      </c>
      <c r="C238">
        <f t="shared" si="3"/>
        <v>11</v>
      </c>
    </row>
    <row r="239" spans="1:3">
      <c r="A239" s="3" t="str">
        <f>IMDB_Movies!P215</f>
        <v>English</v>
      </c>
      <c r="B239">
        <f>IMDB_Movies!C215</f>
        <v>7.9</v>
      </c>
      <c r="C239">
        <f t="shared" si="3"/>
        <v>11</v>
      </c>
    </row>
    <row r="240" spans="1:3">
      <c r="A240" s="3" t="str">
        <f>IMDB_Movies!P216</f>
        <v>English</v>
      </c>
      <c r="B240">
        <f>IMDB_Movies!C216</f>
        <v>7.9</v>
      </c>
      <c r="C240">
        <f t="shared" si="3"/>
        <v>11</v>
      </c>
    </row>
    <row r="241" spans="1:3">
      <c r="A241" s="3" t="str">
        <f>IMDB_Movies!P217</f>
        <v>English</v>
      </c>
      <c r="B241">
        <f>IMDB_Movies!C217</f>
        <v>7.9</v>
      </c>
      <c r="C241">
        <f t="shared" si="3"/>
        <v>11</v>
      </c>
    </row>
    <row r="242" spans="1:3">
      <c r="A242" s="3" t="str">
        <f>IMDB_Movies!P218</f>
        <v>English</v>
      </c>
      <c r="B242">
        <f>IMDB_Movies!C218</f>
        <v>7.9</v>
      </c>
      <c r="C242">
        <f t="shared" si="3"/>
        <v>11</v>
      </c>
    </row>
    <row r="243" spans="1:3">
      <c r="A243" s="3" t="str">
        <f>IMDB_Movies!P219</f>
        <v>English</v>
      </c>
      <c r="B243">
        <f>IMDB_Movies!C219</f>
        <v>7.9</v>
      </c>
      <c r="C243">
        <f t="shared" si="3"/>
        <v>11</v>
      </c>
    </row>
    <row r="244" spans="1:3">
      <c r="A244" s="3" t="str">
        <f>IMDB_Movies!P220</f>
        <v>English</v>
      </c>
      <c r="B244">
        <f>IMDB_Movies!C220</f>
        <v>7.9</v>
      </c>
      <c r="C244">
        <f t="shared" si="3"/>
        <v>11</v>
      </c>
    </row>
    <row r="245" spans="1:3">
      <c r="A245" s="3" t="str">
        <f>IMDB_Movies!P221</f>
        <v>English</v>
      </c>
      <c r="B245">
        <f>IMDB_Movies!C221</f>
        <v>7.9</v>
      </c>
      <c r="C245">
        <f t="shared" si="3"/>
        <v>11</v>
      </c>
    </row>
    <row r="246" spans="1:3">
      <c r="A246" s="3" t="str">
        <f>IMDB_Movies!P222</f>
        <v>Mandarin</v>
      </c>
      <c r="B246">
        <f>IMDB_Movies!C222</f>
        <v>7.9</v>
      </c>
      <c r="C246">
        <f t="shared" si="3"/>
        <v>24</v>
      </c>
    </row>
    <row r="247" spans="1:3">
      <c r="A247" s="3" t="str">
        <f>IMDB_Movies!P223</f>
        <v>English</v>
      </c>
      <c r="B247">
        <f>IMDB_Movies!C223</f>
        <v>7.9</v>
      </c>
      <c r="C247">
        <f t="shared" si="3"/>
        <v>11</v>
      </c>
    </row>
    <row r="248" spans="1:3">
      <c r="A248" s="3" t="str">
        <f>IMDB_Movies!P224</f>
        <v>English</v>
      </c>
      <c r="B248">
        <f>IMDB_Movies!C224</f>
        <v>7.9</v>
      </c>
      <c r="C248">
        <f t="shared" si="3"/>
        <v>11</v>
      </c>
    </row>
    <row r="249" spans="1:3">
      <c r="A249" s="3" t="str">
        <f>IMDB_Movies!P225</f>
        <v>English</v>
      </c>
      <c r="B249">
        <f>IMDB_Movies!C225</f>
        <v>7.9</v>
      </c>
      <c r="C249">
        <f t="shared" si="3"/>
        <v>11</v>
      </c>
    </row>
    <row r="250" spans="1:3">
      <c r="A250" s="3" t="str">
        <f>IMDB_Movies!P226</f>
        <v>English</v>
      </c>
      <c r="B250">
        <f>IMDB_Movies!C226</f>
        <v>7.9</v>
      </c>
      <c r="C250">
        <f t="shared" si="3"/>
        <v>11</v>
      </c>
    </row>
    <row r="251" spans="1:3">
      <c r="A251" s="3" t="str">
        <f>IMDB_Movies!P227</f>
        <v>English</v>
      </c>
      <c r="B251">
        <f>IMDB_Movies!C227</f>
        <v>7.9</v>
      </c>
      <c r="C251">
        <f t="shared" si="3"/>
        <v>11</v>
      </c>
    </row>
    <row r="252" spans="1:3">
      <c r="A252" s="3" t="str">
        <f>IMDB_Movies!P228</f>
        <v>English</v>
      </c>
      <c r="B252">
        <f>IMDB_Movies!C228</f>
        <v>7.9</v>
      </c>
      <c r="C252">
        <f t="shared" si="3"/>
        <v>11</v>
      </c>
    </row>
    <row r="253" spans="1:3">
      <c r="A253" s="3" t="str">
        <f>IMDB_Movies!P229</f>
        <v>English</v>
      </c>
      <c r="B253">
        <f>IMDB_Movies!C229</f>
        <v>7.9</v>
      </c>
      <c r="C253">
        <f t="shared" si="3"/>
        <v>11</v>
      </c>
    </row>
    <row r="254" spans="1:3">
      <c r="A254" s="3" t="str">
        <f>IMDB_Movies!P230</f>
        <v>English</v>
      </c>
      <c r="B254">
        <f>IMDB_Movies!C230</f>
        <v>7.9</v>
      </c>
      <c r="C254">
        <f t="shared" si="3"/>
        <v>11</v>
      </c>
    </row>
    <row r="255" spans="1:3">
      <c r="A255" s="3" t="str">
        <f>IMDB_Movies!P231</f>
        <v>English</v>
      </c>
      <c r="B255">
        <f>IMDB_Movies!C231</f>
        <v>7.9</v>
      </c>
      <c r="C255">
        <f t="shared" si="3"/>
        <v>11</v>
      </c>
    </row>
    <row r="256" spans="1:3">
      <c r="A256" s="3" t="str">
        <f>IMDB_Movies!P232</f>
        <v>English</v>
      </c>
      <c r="B256">
        <f>IMDB_Movies!C232</f>
        <v>7.9</v>
      </c>
      <c r="C256">
        <f t="shared" si="3"/>
        <v>11</v>
      </c>
    </row>
    <row r="257" spans="1:3">
      <c r="A257" s="3" t="str">
        <f>IMDB_Movies!P233</f>
        <v>English</v>
      </c>
      <c r="B257">
        <f>IMDB_Movies!C233</f>
        <v>7.9</v>
      </c>
      <c r="C257">
        <f t="shared" si="3"/>
        <v>11</v>
      </c>
    </row>
    <row r="258" spans="1:3">
      <c r="A258" s="3" t="str">
        <f>IMDB_Movies!P234</f>
        <v>English</v>
      </c>
      <c r="B258">
        <f>IMDB_Movies!C234</f>
        <v>7.9</v>
      </c>
      <c r="C258">
        <f t="shared" si="3"/>
        <v>11</v>
      </c>
    </row>
    <row r="259" spans="1:3">
      <c r="A259" s="3" t="str">
        <f>IMDB_Movies!P235</f>
        <v>English</v>
      </c>
      <c r="B259">
        <f>IMDB_Movies!C235</f>
        <v>7.9</v>
      </c>
      <c r="C259">
        <f t="shared" si="3"/>
        <v>11</v>
      </c>
    </row>
    <row r="260" spans="1:3">
      <c r="A260" s="3" t="str">
        <f>IMDB_Movies!P236</f>
        <v>English</v>
      </c>
      <c r="B260">
        <f>IMDB_Movies!C236</f>
        <v>7.9</v>
      </c>
      <c r="C260">
        <f t="shared" si="3"/>
        <v>11</v>
      </c>
    </row>
    <row r="261" spans="1:3">
      <c r="A261" s="3" t="str">
        <f>IMDB_Movies!P237</f>
        <v>English</v>
      </c>
      <c r="B261">
        <f>IMDB_Movies!C237</f>
        <v>7.9</v>
      </c>
      <c r="C261">
        <f t="shared" ref="C261:C324" si="4">_xlfn.IFS(A261="Aboriginal",1,A261="Arabic",2,A261="Aramic",3,A261="Bosnian",4,A261="Cantonese",5,A261="Czech",6,A261="Danish",7,A261="Dari",8,A261="Dutch",9,A261="Dzongkha",10,A261="English",11,A261="Filipino",12,A261="French",13,A261="German",14,A261="Hebrew",15,A261="Hindi",16,A261="Hungerian",17,A261="Icelandic",18,A261="Indonesian",19,A261="Italian",20,A261="Japanese",21,A261="Kazakh",22,A261="Korean",23,A261="Mandarin",24,A261="Maya",25,A261="Mongolian",26,A261="Norwegian",27,A261="Persian",28,A261="Portuguese",29,A261="Romanian",30,A261="Russian",31,A261="Spanish",32,A261="Telegu",33,A261="Thai",34,A261="Vietnamese",35,A261="Zulu",36)</f>
        <v>11</v>
      </c>
    </row>
    <row r="262" spans="1:3">
      <c r="A262" s="3" t="str">
        <f>IMDB_Movies!P238</f>
        <v>English</v>
      </c>
      <c r="B262">
        <f>IMDB_Movies!C238</f>
        <v>7.9</v>
      </c>
      <c r="C262">
        <f t="shared" si="4"/>
        <v>11</v>
      </c>
    </row>
    <row r="263" spans="1:3">
      <c r="A263" s="3" t="str">
        <f>IMDB_Movies!P239</f>
        <v>English</v>
      </c>
      <c r="B263">
        <f>IMDB_Movies!C239</f>
        <v>7.9</v>
      </c>
      <c r="C263">
        <f t="shared" si="4"/>
        <v>11</v>
      </c>
    </row>
    <row r="264" spans="1:3">
      <c r="A264" s="3" t="str">
        <f>IMDB_Movies!P240</f>
        <v>English</v>
      </c>
      <c r="B264">
        <f>IMDB_Movies!C240</f>
        <v>7.9</v>
      </c>
      <c r="C264">
        <f t="shared" si="4"/>
        <v>11</v>
      </c>
    </row>
    <row r="265" spans="1:3">
      <c r="A265" s="3" t="str">
        <f>IMDB_Movies!P241</f>
        <v>English</v>
      </c>
      <c r="B265">
        <f>IMDB_Movies!C241</f>
        <v>7.9</v>
      </c>
      <c r="C265">
        <f t="shared" si="4"/>
        <v>11</v>
      </c>
    </row>
    <row r="266" spans="1:3">
      <c r="A266" s="3" t="str">
        <f>IMDB_Movies!P242</f>
        <v>English</v>
      </c>
      <c r="B266">
        <f>IMDB_Movies!C242</f>
        <v>7.9</v>
      </c>
      <c r="C266">
        <f t="shared" si="4"/>
        <v>11</v>
      </c>
    </row>
    <row r="267" spans="1:3">
      <c r="A267" s="3" t="str">
        <f>IMDB_Movies!P243</f>
        <v>English</v>
      </c>
      <c r="B267">
        <f>IMDB_Movies!C243</f>
        <v>7.9</v>
      </c>
      <c r="C267">
        <f t="shared" si="4"/>
        <v>11</v>
      </c>
    </row>
    <row r="268" spans="1:3">
      <c r="A268" s="3" t="str">
        <f>IMDB_Movies!P244</f>
        <v>English</v>
      </c>
      <c r="B268">
        <f>IMDB_Movies!C244</f>
        <v>7.9</v>
      </c>
      <c r="C268">
        <f t="shared" si="4"/>
        <v>11</v>
      </c>
    </row>
    <row r="269" spans="1:3">
      <c r="A269" s="3" t="str">
        <f>IMDB_Movies!P245</f>
        <v>English</v>
      </c>
      <c r="B269">
        <f>IMDB_Movies!C245</f>
        <v>7.9</v>
      </c>
      <c r="C269">
        <f t="shared" si="4"/>
        <v>11</v>
      </c>
    </row>
    <row r="270" spans="1:3">
      <c r="A270" s="3" t="str">
        <f>IMDB_Movies!P246</f>
        <v>English</v>
      </c>
      <c r="B270">
        <f>IMDB_Movies!C246</f>
        <v>7.9</v>
      </c>
      <c r="C270">
        <f t="shared" si="4"/>
        <v>11</v>
      </c>
    </row>
    <row r="271" spans="1:3">
      <c r="A271" s="3" t="str">
        <f>IMDB_Movies!P247</f>
        <v>Romanian</v>
      </c>
      <c r="B271">
        <f>IMDB_Movies!C247</f>
        <v>7.9</v>
      </c>
      <c r="C271">
        <f t="shared" si="4"/>
        <v>30</v>
      </c>
    </row>
    <row r="272" spans="1:3">
      <c r="A272" s="3" t="str">
        <f>IMDB_Movies!P248</f>
        <v>English</v>
      </c>
      <c r="B272">
        <f>IMDB_Movies!C248</f>
        <v>7.9</v>
      </c>
      <c r="C272">
        <f t="shared" si="4"/>
        <v>11</v>
      </c>
    </row>
    <row r="273" spans="1:3">
      <c r="A273" s="3" t="str">
        <f>IMDB_Movies!P249</f>
        <v>Spanish</v>
      </c>
      <c r="B273">
        <f>IMDB_Movies!C249</f>
        <v>7.9</v>
      </c>
      <c r="C273">
        <f t="shared" si="4"/>
        <v>32</v>
      </c>
    </row>
    <row r="274" spans="1:3">
      <c r="A274" s="3" t="str">
        <f>IMDB_Movies!P250</f>
        <v>French</v>
      </c>
      <c r="B274">
        <f>IMDB_Movies!C250</f>
        <v>7.9</v>
      </c>
      <c r="C274">
        <f t="shared" si="4"/>
        <v>13</v>
      </c>
    </row>
    <row r="275" spans="1:3">
      <c r="A275" s="3" t="str">
        <f>IMDB_Movies!P251</f>
        <v>Portuguese</v>
      </c>
      <c r="B275">
        <f>IMDB_Movies!C251</f>
        <v>7.9</v>
      </c>
      <c r="C275">
        <f t="shared" si="4"/>
        <v>29</v>
      </c>
    </row>
    <row r="276" spans="1:3">
      <c r="A276" s="3" t="str">
        <f>IMDB_Movies!P252</f>
        <v>Hindi</v>
      </c>
      <c r="B276">
        <f>IMDB_Movies!C252</f>
        <v>7.9</v>
      </c>
      <c r="C276">
        <f t="shared" si="4"/>
        <v>16</v>
      </c>
    </row>
    <row r="277" spans="1:3">
      <c r="A277" s="3" t="str">
        <f>IMDB_Movies!P253</f>
        <v>Japanese</v>
      </c>
      <c r="B277">
        <f>IMDB_Movies!C253</f>
        <v>7.9</v>
      </c>
      <c r="C277">
        <f t="shared" si="4"/>
        <v>21</v>
      </c>
    </row>
    <row r="278" spans="1:3">
      <c r="A278" s="3" t="str">
        <f>IMDB_Movies!P254</f>
        <v>English</v>
      </c>
      <c r="B278">
        <f>IMDB_Movies!C254</f>
        <v>7.9</v>
      </c>
      <c r="C278">
        <f t="shared" si="4"/>
        <v>11</v>
      </c>
    </row>
    <row r="279" spans="1:3">
      <c r="A279" s="3" t="str">
        <f>IMDB_Movies!P255</f>
        <v>French</v>
      </c>
      <c r="B279">
        <f>IMDB_Movies!C255</f>
        <v>7.9</v>
      </c>
      <c r="C279">
        <f t="shared" si="4"/>
        <v>13</v>
      </c>
    </row>
    <row r="280" spans="1:3">
      <c r="A280" s="3" t="str">
        <f>IMDB_Movies!P256</f>
        <v>French</v>
      </c>
      <c r="B280">
        <f>IMDB_Movies!C256</f>
        <v>7.9</v>
      </c>
      <c r="C280">
        <f t="shared" si="4"/>
        <v>13</v>
      </c>
    </row>
    <row r="281" spans="1:3">
      <c r="A281" s="3" t="str">
        <f>IMDB_Movies!P257</f>
        <v>English</v>
      </c>
      <c r="B281">
        <f>IMDB_Movies!C257</f>
        <v>7.9</v>
      </c>
      <c r="C281">
        <f t="shared" si="4"/>
        <v>11</v>
      </c>
    </row>
    <row r="282" spans="1:3">
      <c r="A282" s="3" t="str">
        <f>IMDB_Movies!P258</f>
        <v>English</v>
      </c>
      <c r="B282">
        <f>IMDB_Movies!C258</f>
        <v>7.9</v>
      </c>
      <c r="C282">
        <f t="shared" si="4"/>
        <v>11</v>
      </c>
    </row>
    <row r="283" spans="1:3">
      <c r="A283" s="3" t="str">
        <f>IMDB_Movies!P259</f>
        <v>English</v>
      </c>
      <c r="B283">
        <f>IMDB_Movies!C259</f>
        <v>7.9</v>
      </c>
      <c r="C283">
        <f t="shared" si="4"/>
        <v>11</v>
      </c>
    </row>
    <row r="284" spans="1:3">
      <c r="A284" s="3" t="str">
        <f>IMDB_Movies!P260</f>
        <v>English</v>
      </c>
      <c r="B284">
        <f>IMDB_Movies!C260</f>
        <v>7.9</v>
      </c>
      <c r="C284">
        <f t="shared" si="4"/>
        <v>11</v>
      </c>
    </row>
    <row r="285" spans="1:3">
      <c r="A285" s="3" t="str">
        <f>IMDB_Movies!P261</f>
        <v>Mandarin</v>
      </c>
      <c r="B285">
        <f>IMDB_Movies!C261</f>
        <v>7.9</v>
      </c>
      <c r="C285">
        <f t="shared" si="4"/>
        <v>24</v>
      </c>
    </row>
    <row r="286" spans="1:3">
      <c r="A286" s="3" t="str">
        <f>IMDB_Movies!P262</f>
        <v>English</v>
      </c>
      <c r="B286">
        <f>IMDB_Movies!C262</f>
        <v>7.9</v>
      </c>
      <c r="C286">
        <f t="shared" si="4"/>
        <v>11</v>
      </c>
    </row>
    <row r="287" spans="1:3">
      <c r="A287" s="3" t="str">
        <f>IMDB_Movies!P263</f>
        <v>English</v>
      </c>
      <c r="B287">
        <f>IMDB_Movies!C263</f>
        <v>7.9</v>
      </c>
      <c r="C287">
        <f t="shared" si="4"/>
        <v>11</v>
      </c>
    </row>
    <row r="288" spans="1:3">
      <c r="A288" s="3" t="str">
        <f>IMDB_Movies!P264</f>
        <v>English</v>
      </c>
      <c r="B288">
        <f>IMDB_Movies!C264</f>
        <v>7.9</v>
      </c>
      <c r="C288">
        <f t="shared" si="4"/>
        <v>11</v>
      </c>
    </row>
    <row r="289" spans="1:3">
      <c r="A289" s="3" t="str">
        <f>IMDB_Movies!P265</f>
        <v>English</v>
      </c>
      <c r="B289">
        <f>IMDB_Movies!C265</f>
        <v>7.8</v>
      </c>
      <c r="C289">
        <f t="shared" si="4"/>
        <v>11</v>
      </c>
    </row>
    <row r="290" spans="1:3">
      <c r="A290" s="3" t="str">
        <f>IMDB_Movies!P266</f>
        <v>English</v>
      </c>
      <c r="B290">
        <f>IMDB_Movies!C266</f>
        <v>7.8</v>
      </c>
      <c r="C290">
        <f t="shared" si="4"/>
        <v>11</v>
      </c>
    </row>
    <row r="291" spans="1:3">
      <c r="A291" s="3" t="str">
        <f>IMDB_Movies!P267</f>
        <v>English</v>
      </c>
      <c r="B291">
        <f>IMDB_Movies!C267</f>
        <v>7.8</v>
      </c>
      <c r="C291">
        <f t="shared" si="4"/>
        <v>11</v>
      </c>
    </row>
    <row r="292" spans="1:3">
      <c r="A292" s="3" t="str">
        <f>IMDB_Movies!P268</f>
        <v>English</v>
      </c>
      <c r="B292">
        <f>IMDB_Movies!C268</f>
        <v>7.8</v>
      </c>
      <c r="C292">
        <f t="shared" si="4"/>
        <v>11</v>
      </c>
    </row>
    <row r="293" spans="1:3">
      <c r="A293" s="3" t="str">
        <f>IMDB_Movies!P269</f>
        <v>English</v>
      </c>
      <c r="B293">
        <f>IMDB_Movies!C269</f>
        <v>7.8</v>
      </c>
      <c r="C293">
        <f t="shared" si="4"/>
        <v>11</v>
      </c>
    </row>
    <row r="294" spans="1:3">
      <c r="A294" s="3" t="str">
        <f>IMDB_Movies!P270</f>
        <v>English</v>
      </c>
      <c r="B294">
        <f>IMDB_Movies!C270</f>
        <v>7.8</v>
      </c>
      <c r="C294">
        <f t="shared" si="4"/>
        <v>11</v>
      </c>
    </row>
    <row r="295" spans="1:3">
      <c r="A295" s="3" t="str">
        <f>IMDB_Movies!P271</f>
        <v>English</v>
      </c>
      <c r="B295">
        <f>IMDB_Movies!C271</f>
        <v>7.8</v>
      </c>
      <c r="C295">
        <f t="shared" si="4"/>
        <v>11</v>
      </c>
    </row>
    <row r="296" spans="1:3">
      <c r="A296" s="3" t="str">
        <f>IMDB_Movies!P272</f>
        <v>English</v>
      </c>
      <c r="B296">
        <f>IMDB_Movies!C272</f>
        <v>7.8</v>
      </c>
      <c r="C296">
        <f t="shared" si="4"/>
        <v>11</v>
      </c>
    </row>
    <row r="297" spans="1:3">
      <c r="A297" s="3" t="str">
        <f>IMDB_Movies!P273</f>
        <v>English</v>
      </c>
      <c r="B297">
        <f>IMDB_Movies!C273</f>
        <v>7.8</v>
      </c>
      <c r="C297">
        <f t="shared" si="4"/>
        <v>11</v>
      </c>
    </row>
    <row r="298" spans="1:3">
      <c r="A298" s="3" t="str">
        <f>IMDB_Movies!P274</f>
        <v>English</v>
      </c>
      <c r="B298">
        <f>IMDB_Movies!C274</f>
        <v>7.8</v>
      </c>
      <c r="C298">
        <f t="shared" si="4"/>
        <v>11</v>
      </c>
    </row>
    <row r="299" spans="1:3">
      <c r="A299" s="3" t="str">
        <f>IMDB_Movies!P275</f>
        <v>English</v>
      </c>
      <c r="B299">
        <f>IMDB_Movies!C275</f>
        <v>7.8</v>
      </c>
      <c r="C299">
        <f t="shared" si="4"/>
        <v>11</v>
      </c>
    </row>
    <row r="300" spans="1:3">
      <c r="A300" s="3" t="str">
        <f>IMDB_Movies!P276</f>
        <v>English</v>
      </c>
      <c r="B300">
        <f>IMDB_Movies!C276</f>
        <v>7.8</v>
      </c>
      <c r="C300">
        <f t="shared" si="4"/>
        <v>11</v>
      </c>
    </row>
    <row r="301" spans="1:3">
      <c r="A301" s="3" t="str">
        <f>IMDB_Movies!P277</f>
        <v>English</v>
      </c>
      <c r="B301">
        <f>IMDB_Movies!C277</f>
        <v>7.8</v>
      </c>
      <c r="C301">
        <f t="shared" si="4"/>
        <v>11</v>
      </c>
    </row>
    <row r="302" spans="1:3">
      <c r="A302" s="3" t="str">
        <f>IMDB_Movies!P278</f>
        <v>English</v>
      </c>
      <c r="B302">
        <f>IMDB_Movies!C278</f>
        <v>7.8</v>
      </c>
      <c r="C302">
        <f t="shared" si="4"/>
        <v>11</v>
      </c>
    </row>
    <row r="303" spans="1:3">
      <c r="A303" s="3" t="str">
        <f>IMDB_Movies!P279</f>
        <v>English</v>
      </c>
      <c r="B303">
        <f>IMDB_Movies!C279</f>
        <v>7.8</v>
      </c>
      <c r="C303">
        <f t="shared" si="4"/>
        <v>11</v>
      </c>
    </row>
    <row r="304" spans="1:3">
      <c r="A304" s="3" t="str">
        <f>IMDB_Movies!P280</f>
        <v>English</v>
      </c>
      <c r="B304">
        <f>IMDB_Movies!C280</f>
        <v>7.8</v>
      </c>
      <c r="C304">
        <f t="shared" si="4"/>
        <v>11</v>
      </c>
    </row>
    <row r="305" spans="1:3">
      <c r="A305" s="3" t="str">
        <f>IMDB_Movies!P281</f>
        <v>English</v>
      </c>
      <c r="B305">
        <f>IMDB_Movies!C281</f>
        <v>7.8</v>
      </c>
      <c r="C305">
        <f t="shared" si="4"/>
        <v>11</v>
      </c>
    </row>
    <row r="306" spans="1:3">
      <c r="A306" s="3" t="str">
        <f>IMDB_Movies!P282</f>
        <v>English</v>
      </c>
      <c r="B306">
        <f>IMDB_Movies!C282</f>
        <v>7.8</v>
      </c>
      <c r="C306">
        <f t="shared" si="4"/>
        <v>11</v>
      </c>
    </row>
    <row r="307" spans="1:3">
      <c r="A307" s="3" t="str">
        <f>IMDB_Movies!P283</f>
        <v>English</v>
      </c>
      <c r="B307">
        <f>IMDB_Movies!C283</f>
        <v>7.8</v>
      </c>
      <c r="C307">
        <f t="shared" si="4"/>
        <v>11</v>
      </c>
    </row>
    <row r="308" spans="1:3">
      <c r="A308" s="3" t="str">
        <f>IMDB_Movies!P284</f>
        <v>English</v>
      </c>
      <c r="B308">
        <f>IMDB_Movies!C284</f>
        <v>7.8</v>
      </c>
      <c r="C308">
        <f t="shared" si="4"/>
        <v>11</v>
      </c>
    </row>
    <row r="309" spans="1:3">
      <c r="A309" s="3" t="str">
        <f>IMDB_Movies!P285</f>
        <v>English</v>
      </c>
      <c r="B309">
        <f>IMDB_Movies!C285</f>
        <v>7.8</v>
      </c>
      <c r="C309">
        <f t="shared" si="4"/>
        <v>11</v>
      </c>
    </row>
    <row r="310" spans="1:3">
      <c r="A310" s="3" t="str">
        <f>IMDB_Movies!P286</f>
        <v>English</v>
      </c>
      <c r="B310">
        <f>IMDB_Movies!C286</f>
        <v>7.8</v>
      </c>
      <c r="C310">
        <f t="shared" si="4"/>
        <v>11</v>
      </c>
    </row>
    <row r="311" spans="1:3">
      <c r="A311" s="3" t="str">
        <f>IMDB_Movies!P287</f>
        <v>English</v>
      </c>
      <c r="B311">
        <f>IMDB_Movies!C287</f>
        <v>7.8</v>
      </c>
      <c r="C311">
        <f t="shared" si="4"/>
        <v>11</v>
      </c>
    </row>
    <row r="312" spans="1:3">
      <c r="A312" s="3" t="str">
        <f>IMDB_Movies!P288</f>
        <v>English</v>
      </c>
      <c r="B312">
        <f>IMDB_Movies!C288</f>
        <v>7.8</v>
      </c>
      <c r="C312">
        <f t="shared" si="4"/>
        <v>11</v>
      </c>
    </row>
    <row r="313" spans="1:3">
      <c r="A313" s="3" t="str">
        <f>IMDB_Movies!P289</f>
        <v>English</v>
      </c>
      <c r="B313">
        <f>IMDB_Movies!C289</f>
        <v>7.8</v>
      </c>
      <c r="C313">
        <f t="shared" si="4"/>
        <v>11</v>
      </c>
    </row>
    <row r="314" spans="1:3">
      <c r="A314" s="3" t="str">
        <f>IMDB_Movies!P290</f>
        <v>English</v>
      </c>
      <c r="B314">
        <f>IMDB_Movies!C290</f>
        <v>7.8</v>
      </c>
      <c r="C314">
        <f t="shared" si="4"/>
        <v>11</v>
      </c>
    </row>
    <row r="315" spans="1:3">
      <c r="A315" s="3" t="str">
        <f>IMDB_Movies!P291</f>
        <v>English</v>
      </c>
      <c r="B315">
        <f>IMDB_Movies!C291</f>
        <v>7.8</v>
      </c>
      <c r="C315">
        <f t="shared" si="4"/>
        <v>11</v>
      </c>
    </row>
    <row r="316" spans="1:3">
      <c r="A316" s="3" t="str">
        <f>IMDB_Movies!P292</f>
        <v>English</v>
      </c>
      <c r="B316">
        <f>IMDB_Movies!C292</f>
        <v>7.8</v>
      </c>
      <c r="C316">
        <f t="shared" si="4"/>
        <v>11</v>
      </c>
    </row>
    <row r="317" spans="1:3">
      <c r="A317" s="3" t="str">
        <f>IMDB_Movies!P293</f>
        <v>English</v>
      </c>
      <c r="B317">
        <f>IMDB_Movies!C293</f>
        <v>7.8</v>
      </c>
      <c r="C317">
        <f t="shared" si="4"/>
        <v>11</v>
      </c>
    </row>
    <row r="318" spans="1:3">
      <c r="A318" s="3" t="str">
        <f>IMDB_Movies!P294</f>
        <v>English</v>
      </c>
      <c r="B318">
        <f>IMDB_Movies!C294</f>
        <v>7.8</v>
      </c>
      <c r="C318">
        <f t="shared" si="4"/>
        <v>11</v>
      </c>
    </row>
    <row r="319" spans="1:3">
      <c r="A319" s="3" t="str">
        <f>IMDB_Movies!P295</f>
        <v>English</v>
      </c>
      <c r="B319">
        <f>IMDB_Movies!C295</f>
        <v>7.8</v>
      </c>
      <c r="C319">
        <f t="shared" si="4"/>
        <v>11</v>
      </c>
    </row>
    <row r="320" spans="1:3">
      <c r="A320" s="3" t="str">
        <f>IMDB_Movies!P296</f>
        <v>English</v>
      </c>
      <c r="B320">
        <f>IMDB_Movies!C296</f>
        <v>7.8</v>
      </c>
      <c r="C320">
        <f t="shared" si="4"/>
        <v>11</v>
      </c>
    </row>
    <row r="321" spans="1:3">
      <c r="A321" s="3" t="str">
        <f>IMDB_Movies!P297</f>
        <v>English</v>
      </c>
      <c r="B321">
        <f>IMDB_Movies!C297</f>
        <v>7.8</v>
      </c>
      <c r="C321">
        <f t="shared" si="4"/>
        <v>11</v>
      </c>
    </row>
    <row r="322" spans="1:3">
      <c r="A322" s="3" t="str">
        <f>IMDB_Movies!P298</f>
        <v>English</v>
      </c>
      <c r="B322">
        <f>IMDB_Movies!C298</f>
        <v>7.8</v>
      </c>
      <c r="C322">
        <f t="shared" si="4"/>
        <v>11</v>
      </c>
    </row>
    <row r="323" spans="1:3">
      <c r="A323" s="3" t="str">
        <f>IMDB_Movies!P299</f>
        <v>English</v>
      </c>
      <c r="B323">
        <f>IMDB_Movies!C299</f>
        <v>7.8</v>
      </c>
      <c r="C323">
        <f t="shared" si="4"/>
        <v>11</v>
      </c>
    </row>
    <row r="324" spans="1:3">
      <c r="A324" s="3" t="str">
        <f>IMDB_Movies!P300</f>
        <v>English</v>
      </c>
      <c r="B324">
        <f>IMDB_Movies!C300</f>
        <v>7.8</v>
      </c>
      <c r="C324">
        <f t="shared" si="4"/>
        <v>11</v>
      </c>
    </row>
    <row r="325" spans="1:3">
      <c r="A325" s="3" t="str">
        <f>IMDB_Movies!P301</f>
        <v>English</v>
      </c>
      <c r="B325">
        <f>IMDB_Movies!C301</f>
        <v>7.8</v>
      </c>
      <c r="C325">
        <f t="shared" ref="C325:C388" si="5">_xlfn.IFS(A325="Aboriginal",1,A325="Arabic",2,A325="Aramic",3,A325="Bosnian",4,A325="Cantonese",5,A325="Czech",6,A325="Danish",7,A325="Dari",8,A325="Dutch",9,A325="Dzongkha",10,A325="English",11,A325="Filipino",12,A325="French",13,A325="German",14,A325="Hebrew",15,A325="Hindi",16,A325="Hungerian",17,A325="Icelandic",18,A325="Indonesian",19,A325="Italian",20,A325="Japanese",21,A325="Kazakh",22,A325="Korean",23,A325="Mandarin",24,A325="Maya",25,A325="Mongolian",26,A325="Norwegian",27,A325="Persian",28,A325="Portuguese",29,A325="Romanian",30,A325="Russian",31,A325="Spanish",32,A325="Telegu",33,A325="Thai",34,A325="Vietnamese",35,A325="Zulu",36)</f>
        <v>11</v>
      </c>
    </row>
    <row r="326" spans="1:3">
      <c r="A326" s="3" t="str">
        <f>IMDB_Movies!P302</f>
        <v>English</v>
      </c>
      <c r="B326">
        <f>IMDB_Movies!C302</f>
        <v>7.8</v>
      </c>
      <c r="C326">
        <f t="shared" si="5"/>
        <v>11</v>
      </c>
    </row>
    <row r="327" spans="1:3">
      <c r="A327" s="3" t="str">
        <f>IMDB_Movies!P303</f>
        <v>English</v>
      </c>
      <c r="B327">
        <f>IMDB_Movies!C303</f>
        <v>7.8</v>
      </c>
      <c r="C327">
        <f t="shared" si="5"/>
        <v>11</v>
      </c>
    </row>
    <row r="328" spans="1:3">
      <c r="A328" s="3" t="str">
        <f>IMDB_Movies!P304</f>
        <v>English</v>
      </c>
      <c r="B328">
        <f>IMDB_Movies!C304</f>
        <v>7.8</v>
      </c>
      <c r="C328">
        <f t="shared" si="5"/>
        <v>11</v>
      </c>
    </row>
    <row r="329" spans="1:3">
      <c r="A329" s="3" t="str">
        <f>IMDB_Movies!P305</f>
        <v>English</v>
      </c>
      <c r="B329">
        <f>IMDB_Movies!C305</f>
        <v>7.8</v>
      </c>
      <c r="C329">
        <f t="shared" si="5"/>
        <v>11</v>
      </c>
    </row>
    <row r="330" spans="1:3">
      <c r="A330" s="3" t="str">
        <f>IMDB_Movies!P306</f>
        <v>Maya</v>
      </c>
      <c r="B330">
        <f>IMDB_Movies!C306</f>
        <v>7.8</v>
      </c>
      <c r="C330">
        <f t="shared" si="5"/>
        <v>25</v>
      </c>
    </row>
    <row r="331" spans="1:3">
      <c r="A331" s="3" t="str">
        <f>IMDB_Movies!P307</f>
        <v>English</v>
      </c>
      <c r="B331">
        <f>IMDB_Movies!C307</f>
        <v>7.8</v>
      </c>
      <c r="C331">
        <f t="shared" si="5"/>
        <v>11</v>
      </c>
    </row>
    <row r="332" spans="1:3">
      <c r="A332" s="3" t="str">
        <f>IMDB_Movies!P308</f>
        <v>English</v>
      </c>
      <c r="B332">
        <f>IMDB_Movies!C308</f>
        <v>7.8</v>
      </c>
      <c r="C332">
        <f t="shared" si="5"/>
        <v>11</v>
      </c>
    </row>
    <row r="333" spans="1:3">
      <c r="A333" s="3" t="str">
        <f>IMDB_Movies!P309</f>
        <v>English</v>
      </c>
      <c r="B333">
        <f>IMDB_Movies!C309</f>
        <v>7.8</v>
      </c>
      <c r="C333">
        <f t="shared" si="5"/>
        <v>11</v>
      </c>
    </row>
    <row r="334" spans="1:3">
      <c r="A334" s="3" t="str">
        <f>IMDB_Movies!P310</f>
        <v>German</v>
      </c>
      <c r="B334">
        <f>IMDB_Movies!C310</f>
        <v>7.8</v>
      </c>
      <c r="C334">
        <f t="shared" si="5"/>
        <v>14</v>
      </c>
    </row>
    <row r="335" spans="1:3">
      <c r="A335" s="3" t="str">
        <f>IMDB_Movies!P311</f>
        <v>English</v>
      </c>
      <c r="B335">
        <f>IMDB_Movies!C311</f>
        <v>7.8</v>
      </c>
      <c r="C335">
        <f t="shared" si="5"/>
        <v>11</v>
      </c>
    </row>
    <row r="336" spans="1:3">
      <c r="A336" s="3" t="str">
        <f>IMDB_Movies!P312</f>
        <v>Hindi</v>
      </c>
      <c r="B336">
        <f>IMDB_Movies!C312</f>
        <v>7.8</v>
      </c>
      <c r="C336">
        <f t="shared" si="5"/>
        <v>16</v>
      </c>
    </row>
    <row r="337" spans="1:3">
      <c r="A337" s="3" t="str">
        <f>IMDB_Movies!P313</f>
        <v>English</v>
      </c>
      <c r="B337">
        <f>IMDB_Movies!C313</f>
        <v>7.8</v>
      </c>
      <c r="C337">
        <f t="shared" si="5"/>
        <v>11</v>
      </c>
    </row>
    <row r="338" spans="1:3">
      <c r="A338" s="3" t="str">
        <f>IMDB_Movies!P314</f>
        <v>English</v>
      </c>
      <c r="B338">
        <f>IMDB_Movies!C314</f>
        <v>7.8</v>
      </c>
      <c r="C338">
        <f t="shared" si="5"/>
        <v>11</v>
      </c>
    </row>
    <row r="339" spans="1:3">
      <c r="A339" s="3" t="str">
        <f>IMDB_Movies!P315</f>
        <v>English</v>
      </c>
      <c r="B339">
        <f>IMDB_Movies!C315</f>
        <v>7.8</v>
      </c>
      <c r="C339">
        <f t="shared" si="5"/>
        <v>11</v>
      </c>
    </row>
    <row r="340" spans="1:3">
      <c r="A340" s="3" t="str">
        <f>IMDB_Movies!P316</f>
        <v>English</v>
      </c>
      <c r="B340">
        <f>IMDB_Movies!C316</f>
        <v>7.8</v>
      </c>
      <c r="C340">
        <f t="shared" si="5"/>
        <v>11</v>
      </c>
    </row>
    <row r="341" spans="1:3">
      <c r="A341" s="3" t="str">
        <f>IMDB_Movies!P317</f>
        <v>English</v>
      </c>
      <c r="B341">
        <f>IMDB_Movies!C317</f>
        <v>7.8</v>
      </c>
      <c r="C341">
        <f t="shared" si="5"/>
        <v>11</v>
      </c>
    </row>
    <row r="342" spans="1:3">
      <c r="A342" s="3" t="str">
        <f>IMDB_Movies!P318</f>
        <v>English</v>
      </c>
      <c r="B342">
        <f>IMDB_Movies!C318</f>
        <v>7.8</v>
      </c>
      <c r="C342">
        <f t="shared" si="5"/>
        <v>11</v>
      </c>
    </row>
    <row r="343" spans="1:3">
      <c r="A343" s="3" t="str">
        <f>IMDB_Movies!P319</f>
        <v>English</v>
      </c>
      <c r="B343">
        <f>IMDB_Movies!C319</f>
        <v>7.8</v>
      </c>
      <c r="C343">
        <f t="shared" si="5"/>
        <v>11</v>
      </c>
    </row>
    <row r="344" spans="1:3">
      <c r="A344" s="3" t="str">
        <f>IMDB_Movies!P320</f>
        <v>English</v>
      </c>
      <c r="B344">
        <f>IMDB_Movies!C320</f>
        <v>7.8</v>
      </c>
      <c r="C344">
        <f t="shared" si="5"/>
        <v>11</v>
      </c>
    </row>
    <row r="345" spans="1:3">
      <c r="A345" s="3" t="str">
        <f>IMDB_Movies!P321</f>
        <v>English</v>
      </c>
      <c r="B345">
        <f>IMDB_Movies!C321</f>
        <v>7.8</v>
      </c>
      <c r="C345">
        <f t="shared" si="5"/>
        <v>11</v>
      </c>
    </row>
    <row r="346" spans="1:3">
      <c r="A346" s="3" t="str">
        <f>IMDB_Movies!P322</f>
        <v>English</v>
      </c>
      <c r="B346">
        <f>IMDB_Movies!C322</f>
        <v>7.8</v>
      </c>
      <c r="C346">
        <f t="shared" si="5"/>
        <v>11</v>
      </c>
    </row>
    <row r="347" spans="1:3">
      <c r="A347" s="3" t="str">
        <f>IMDB_Movies!P323</f>
        <v>English</v>
      </c>
      <c r="B347">
        <f>IMDB_Movies!C323</f>
        <v>7.8</v>
      </c>
      <c r="C347">
        <f t="shared" si="5"/>
        <v>11</v>
      </c>
    </row>
    <row r="348" spans="1:3">
      <c r="A348" s="3" t="str">
        <f>IMDB_Movies!P324</f>
        <v>English</v>
      </c>
      <c r="B348">
        <f>IMDB_Movies!C324</f>
        <v>7.8</v>
      </c>
      <c r="C348">
        <f t="shared" si="5"/>
        <v>11</v>
      </c>
    </row>
    <row r="349" spans="1:3">
      <c r="A349" s="3" t="str">
        <f>IMDB_Movies!P325</f>
        <v>English</v>
      </c>
      <c r="B349">
        <f>IMDB_Movies!C325</f>
        <v>7.8</v>
      </c>
      <c r="C349">
        <f t="shared" si="5"/>
        <v>11</v>
      </c>
    </row>
    <row r="350" spans="1:3">
      <c r="A350" s="3" t="str">
        <f>IMDB_Movies!P326</f>
        <v>French</v>
      </c>
      <c r="B350">
        <f>IMDB_Movies!C326</f>
        <v>7.8</v>
      </c>
      <c r="C350">
        <f t="shared" si="5"/>
        <v>13</v>
      </c>
    </row>
    <row r="351" spans="1:3">
      <c r="A351" s="3" t="str">
        <f>IMDB_Movies!P327</f>
        <v>Cantonese</v>
      </c>
      <c r="B351">
        <f>IMDB_Movies!C327</f>
        <v>7.8</v>
      </c>
      <c r="C351">
        <f t="shared" si="5"/>
        <v>5</v>
      </c>
    </row>
    <row r="352" spans="1:3">
      <c r="A352" s="3" t="str">
        <f>IMDB_Movies!P328</f>
        <v>English</v>
      </c>
      <c r="B352">
        <f>IMDB_Movies!C328</f>
        <v>7.8</v>
      </c>
      <c r="C352">
        <f t="shared" si="5"/>
        <v>11</v>
      </c>
    </row>
    <row r="353" spans="1:3">
      <c r="A353" s="3" t="str">
        <f>IMDB_Movies!P329</f>
        <v>English</v>
      </c>
      <c r="B353">
        <f>IMDB_Movies!C329</f>
        <v>7.8</v>
      </c>
      <c r="C353">
        <f t="shared" si="5"/>
        <v>11</v>
      </c>
    </row>
    <row r="354" spans="1:3">
      <c r="A354" s="3" t="str">
        <f>IMDB_Movies!P330</f>
        <v>Dutch</v>
      </c>
      <c r="B354">
        <f>IMDB_Movies!C330</f>
        <v>7.8</v>
      </c>
      <c r="C354">
        <f t="shared" si="5"/>
        <v>9</v>
      </c>
    </row>
    <row r="355" spans="1:3">
      <c r="A355" s="3" t="str">
        <f>IMDB_Movies!P331</f>
        <v>English</v>
      </c>
      <c r="B355">
        <f>IMDB_Movies!C331</f>
        <v>7.8</v>
      </c>
      <c r="C355">
        <f t="shared" si="5"/>
        <v>11</v>
      </c>
    </row>
    <row r="356" spans="1:3">
      <c r="A356" s="3" t="str">
        <f>IMDB_Movies!P332</f>
        <v>German</v>
      </c>
      <c r="B356">
        <f>IMDB_Movies!C332</f>
        <v>7.8</v>
      </c>
      <c r="C356">
        <f t="shared" si="5"/>
        <v>14</v>
      </c>
    </row>
    <row r="357" spans="1:3">
      <c r="A357" s="3" t="str">
        <f>IMDB_Movies!P333</f>
        <v>English</v>
      </c>
      <c r="B357">
        <f>IMDB_Movies!C333</f>
        <v>7.8</v>
      </c>
      <c r="C357">
        <f t="shared" si="5"/>
        <v>11</v>
      </c>
    </row>
    <row r="358" spans="1:3">
      <c r="A358" s="3" t="str">
        <f>IMDB_Movies!P334</f>
        <v>English</v>
      </c>
      <c r="B358">
        <f>IMDB_Movies!C334</f>
        <v>7.8</v>
      </c>
      <c r="C358">
        <f t="shared" si="5"/>
        <v>11</v>
      </c>
    </row>
    <row r="359" spans="1:3">
      <c r="A359" s="3" t="str">
        <f>IMDB_Movies!P335</f>
        <v>English</v>
      </c>
      <c r="B359">
        <f>IMDB_Movies!C335</f>
        <v>7.8</v>
      </c>
      <c r="C359">
        <f t="shared" si="5"/>
        <v>11</v>
      </c>
    </row>
    <row r="360" spans="1:3">
      <c r="A360" s="3" t="str">
        <f>IMDB_Movies!P336</f>
        <v>Dutch</v>
      </c>
      <c r="B360">
        <f>IMDB_Movies!C336</f>
        <v>7.8</v>
      </c>
      <c r="C360">
        <f t="shared" si="5"/>
        <v>9</v>
      </c>
    </row>
    <row r="361" spans="1:3">
      <c r="A361" s="3" t="str">
        <f>IMDB_Movies!P337</f>
        <v>English</v>
      </c>
      <c r="B361">
        <f>IMDB_Movies!C337</f>
        <v>7.8</v>
      </c>
      <c r="C361">
        <f t="shared" si="5"/>
        <v>11</v>
      </c>
    </row>
    <row r="362" spans="1:3">
      <c r="A362" s="3" t="str">
        <f>IMDB_Movies!P338</f>
        <v>English</v>
      </c>
      <c r="B362">
        <f>IMDB_Movies!C338</f>
        <v>7.8</v>
      </c>
      <c r="C362">
        <f t="shared" si="5"/>
        <v>11</v>
      </c>
    </row>
    <row r="363" spans="1:3">
      <c r="A363" s="3" t="str">
        <f>IMDB_Movies!P339</f>
        <v>French</v>
      </c>
      <c r="B363">
        <f>IMDB_Movies!C339</f>
        <v>7.8</v>
      </c>
      <c r="C363">
        <f t="shared" si="5"/>
        <v>13</v>
      </c>
    </row>
    <row r="364" spans="1:3">
      <c r="A364" s="3" t="str">
        <f>IMDB_Movies!P340</f>
        <v>French</v>
      </c>
      <c r="B364">
        <f>IMDB_Movies!C340</f>
        <v>7.8</v>
      </c>
      <c r="C364">
        <f t="shared" si="5"/>
        <v>13</v>
      </c>
    </row>
    <row r="365" spans="1:3">
      <c r="A365" s="3" t="str">
        <f>IMDB_Movies!P341</f>
        <v>English</v>
      </c>
      <c r="B365">
        <f>IMDB_Movies!C341</f>
        <v>7.8</v>
      </c>
      <c r="C365">
        <f t="shared" si="5"/>
        <v>11</v>
      </c>
    </row>
    <row r="366" spans="1:3">
      <c r="A366" s="3" t="str">
        <f>IMDB_Movies!P342</f>
        <v>English</v>
      </c>
      <c r="B366">
        <f>IMDB_Movies!C342</f>
        <v>7.8</v>
      </c>
      <c r="C366">
        <f t="shared" si="5"/>
        <v>11</v>
      </c>
    </row>
    <row r="367" spans="1:3">
      <c r="A367" s="3" t="str">
        <f>IMDB_Movies!P343</f>
        <v>English</v>
      </c>
      <c r="B367">
        <f>IMDB_Movies!C343</f>
        <v>7.8</v>
      </c>
      <c r="C367">
        <f t="shared" si="5"/>
        <v>11</v>
      </c>
    </row>
    <row r="368" spans="1:3">
      <c r="A368" s="3" t="str">
        <f>IMDB_Movies!P344</f>
        <v>English</v>
      </c>
      <c r="B368">
        <f>IMDB_Movies!C344</f>
        <v>7.8</v>
      </c>
      <c r="C368">
        <f t="shared" si="5"/>
        <v>11</v>
      </c>
    </row>
    <row r="369" spans="1:3">
      <c r="A369" s="3" t="str">
        <f>IMDB_Movies!P345</f>
        <v>English</v>
      </c>
      <c r="B369">
        <f>IMDB_Movies!C345</f>
        <v>7.7</v>
      </c>
      <c r="C369">
        <f t="shared" si="5"/>
        <v>11</v>
      </c>
    </row>
    <row r="370" spans="1:3">
      <c r="A370" s="3" t="str">
        <f>IMDB_Movies!P346</f>
        <v>English</v>
      </c>
      <c r="B370">
        <f>IMDB_Movies!C346</f>
        <v>7.7</v>
      </c>
      <c r="C370">
        <f t="shared" si="5"/>
        <v>11</v>
      </c>
    </row>
    <row r="371" spans="1:3">
      <c r="A371" s="3" t="str">
        <f>IMDB_Movies!P347</f>
        <v>English</v>
      </c>
      <c r="B371">
        <f>IMDB_Movies!C347</f>
        <v>7.7</v>
      </c>
      <c r="C371">
        <f t="shared" si="5"/>
        <v>11</v>
      </c>
    </row>
    <row r="372" spans="1:3">
      <c r="A372" s="3" t="str">
        <f>IMDB_Movies!P348</f>
        <v>English</v>
      </c>
      <c r="B372">
        <f>IMDB_Movies!C348</f>
        <v>7.7</v>
      </c>
      <c r="C372">
        <f t="shared" si="5"/>
        <v>11</v>
      </c>
    </row>
    <row r="373" spans="1:3">
      <c r="A373" s="3" t="str">
        <f>IMDB_Movies!P349</f>
        <v>English</v>
      </c>
      <c r="B373">
        <f>IMDB_Movies!C349</f>
        <v>7.7</v>
      </c>
      <c r="C373">
        <f t="shared" si="5"/>
        <v>11</v>
      </c>
    </row>
    <row r="374" spans="1:3">
      <c r="A374" s="3" t="str">
        <f>IMDB_Movies!P350</f>
        <v>English</v>
      </c>
      <c r="B374">
        <f>IMDB_Movies!C350</f>
        <v>7.7</v>
      </c>
      <c r="C374">
        <f t="shared" si="5"/>
        <v>11</v>
      </c>
    </row>
    <row r="375" spans="1:3">
      <c r="A375" s="3" t="str">
        <f>IMDB_Movies!P352</f>
        <v>English</v>
      </c>
      <c r="B375">
        <f>IMDB_Movies!C352</f>
        <v>7.7</v>
      </c>
      <c r="C375">
        <f t="shared" si="5"/>
        <v>11</v>
      </c>
    </row>
    <row r="376" spans="1:3">
      <c r="A376" s="3" t="str">
        <f>IMDB_Movies!P353</f>
        <v>English</v>
      </c>
      <c r="B376">
        <f>IMDB_Movies!C353</f>
        <v>7.7</v>
      </c>
      <c r="C376">
        <f t="shared" si="5"/>
        <v>11</v>
      </c>
    </row>
    <row r="377" spans="1:3">
      <c r="A377" s="3" t="str">
        <f>IMDB_Movies!P354</f>
        <v>English</v>
      </c>
      <c r="B377">
        <f>IMDB_Movies!C354</f>
        <v>7.7</v>
      </c>
      <c r="C377">
        <f t="shared" si="5"/>
        <v>11</v>
      </c>
    </row>
    <row r="378" spans="1:3">
      <c r="A378" s="3" t="str">
        <f>IMDB_Movies!P355</f>
        <v>English</v>
      </c>
      <c r="B378">
        <f>IMDB_Movies!C355</f>
        <v>7.7</v>
      </c>
      <c r="C378">
        <f t="shared" si="5"/>
        <v>11</v>
      </c>
    </row>
    <row r="379" spans="1:3">
      <c r="A379" s="3" t="str">
        <f>IMDB_Movies!P356</f>
        <v>English</v>
      </c>
      <c r="B379">
        <f>IMDB_Movies!C356</f>
        <v>7.7</v>
      </c>
      <c r="C379">
        <f t="shared" si="5"/>
        <v>11</v>
      </c>
    </row>
    <row r="380" spans="1:3">
      <c r="A380" s="3" t="str">
        <f>IMDB_Movies!P357</f>
        <v>English</v>
      </c>
      <c r="B380">
        <f>IMDB_Movies!C357</f>
        <v>7.7</v>
      </c>
      <c r="C380">
        <f t="shared" si="5"/>
        <v>11</v>
      </c>
    </row>
    <row r="381" spans="1:3">
      <c r="A381" s="3" t="str">
        <f>IMDB_Movies!P358</f>
        <v>English</v>
      </c>
      <c r="B381">
        <f>IMDB_Movies!C358</f>
        <v>7.7</v>
      </c>
      <c r="C381">
        <f t="shared" si="5"/>
        <v>11</v>
      </c>
    </row>
    <row r="382" spans="1:3">
      <c r="A382" s="3" t="str">
        <f>IMDB_Movies!P359</f>
        <v>English</v>
      </c>
      <c r="B382">
        <f>IMDB_Movies!C359</f>
        <v>7.7</v>
      </c>
      <c r="C382">
        <f t="shared" si="5"/>
        <v>11</v>
      </c>
    </row>
    <row r="383" spans="1:3">
      <c r="A383" s="3" t="str">
        <f>IMDB_Movies!P360</f>
        <v>English</v>
      </c>
      <c r="B383">
        <f>IMDB_Movies!C360</f>
        <v>7.7</v>
      </c>
      <c r="C383">
        <f t="shared" si="5"/>
        <v>11</v>
      </c>
    </row>
    <row r="384" spans="1:3">
      <c r="A384" s="3" t="str">
        <f>IMDB_Movies!P361</f>
        <v>English</v>
      </c>
      <c r="B384">
        <f>IMDB_Movies!C361</f>
        <v>7.7</v>
      </c>
      <c r="C384">
        <f t="shared" si="5"/>
        <v>11</v>
      </c>
    </row>
    <row r="385" spans="1:3">
      <c r="A385" s="3" t="str">
        <f>IMDB_Movies!P362</f>
        <v>English</v>
      </c>
      <c r="B385">
        <f>IMDB_Movies!C362</f>
        <v>7.7</v>
      </c>
      <c r="C385">
        <f t="shared" si="5"/>
        <v>11</v>
      </c>
    </row>
    <row r="386" spans="1:3">
      <c r="A386" s="3" t="str">
        <f>IMDB_Movies!P363</f>
        <v>English</v>
      </c>
      <c r="B386">
        <f>IMDB_Movies!C363</f>
        <v>7.7</v>
      </c>
      <c r="C386">
        <f t="shared" si="5"/>
        <v>11</v>
      </c>
    </row>
    <row r="387" spans="1:3">
      <c r="A387" s="3" t="str">
        <f>IMDB_Movies!P364</f>
        <v>English</v>
      </c>
      <c r="B387">
        <f>IMDB_Movies!C364</f>
        <v>7.7</v>
      </c>
      <c r="C387">
        <f t="shared" si="5"/>
        <v>11</v>
      </c>
    </row>
    <row r="388" spans="1:3">
      <c r="A388" s="3" t="str">
        <f>IMDB_Movies!P365</f>
        <v>English</v>
      </c>
      <c r="B388">
        <f>IMDB_Movies!C365</f>
        <v>7.7</v>
      </c>
      <c r="C388">
        <f t="shared" si="5"/>
        <v>11</v>
      </c>
    </row>
    <row r="389" spans="1:3">
      <c r="A389" s="3" t="str">
        <f>IMDB_Movies!P366</f>
        <v>English</v>
      </c>
      <c r="B389">
        <f>IMDB_Movies!C366</f>
        <v>7.7</v>
      </c>
      <c r="C389">
        <f t="shared" ref="C389:C452" si="6">_xlfn.IFS(A389="Aboriginal",1,A389="Arabic",2,A389="Aramic",3,A389="Bosnian",4,A389="Cantonese",5,A389="Czech",6,A389="Danish",7,A389="Dari",8,A389="Dutch",9,A389="Dzongkha",10,A389="English",11,A389="Filipino",12,A389="French",13,A389="German",14,A389="Hebrew",15,A389="Hindi",16,A389="Hungerian",17,A389="Icelandic",18,A389="Indonesian",19,A389="Italian",20,A389="Japanese",21,A389="Kazakh",22,A389="Korean",23,A389="Mandarin",24,A389="Maya",25,A389="Mongolian",26,A389="Norwegian",27,A389="Persian",28,A389="Portuguese",29,A389="Romanian",30,A389="Russian",31,A389="Spanish",32,A389="Telegu",33,A389="Thai",34,A389="Vietnamese",35,A389="Zulu",36)</f>
        <v>11</v>
      </c>
    </row>
    <row r="390" spans="1:3">
      <c r="A390" s="3" t="str">
        <f>IMDB_Movies!P367</f>
        <v>English</v>
      </c>
      <c r="B390">
        <f>IMDB_Movies!C367</f>
        <v>7.7</v>
      </c>
      <c r="C390">
        <f t="shared" si="6"/>
        <v>11</v>
      </c>
    </row>
    <row r="391" spans="1:3">
      <c r="A391" s="3" t="str">
        <f>IMDB_Movies!P368</f>
        <v>English</v>
      </c>
      <c r="B391">
        <f>IMDB_Movies!C368</f>
        <v>7.7</v>
      </c>
      <c r="C391">
        <f t="shared" si="6"/>
        <v>11</v>
      </c>
    </row>
    <row r="392" spans="1:3">
      <c r="A392" s="3" t="str">
        <f>IMDB_Movies!P369</f>
        <v>English</v>
      </c>
      <c r="B392">
        <f>IMDB_Movies!C369</f>
        <v>7.7</v>
      </c>
      <c r="C392">
        <f t="shared" si="6"/>
        <v>11</v>
      </c>
    </row>
    <row r="393" spans="1:3">
      <c r="A393" s="3" t="str">
        <f>IMDB_Movies!P370</f>
        <v>English</v>
      </c>
      <c r="B393">
        <f>IMDB_Movies!C370</f>
        <v>7.7</v>
      </c>
      <c r="C393">
        <f t="shared" si="6"/>
        <v>11</v>
      </c>
    </row>
    <row r="394" spans="1:3">
      <c r="A394" s="3" t="str">
        <f>IMDB_Movies!P371</f>
        <v>English</v>
      </c>
      <c r="B394">
        <f>IMDB_Movies!C371</f>
        <v>7.7</v>
      </c>
      <c r="C394">
        <f t="shared" si="6"/>
        <v>11</v>
      </c>
    </row>
    <row r="395" spans="1:3">
      <c r="A395" s="3" t="str">
        <f>IMDB_Movies!P372</f>
        <v>English</v>
      </c>
      <c r="B395">
        <f>IMDB_Movies!C372</f>
        <v>7.7</v>
      </c>
      <c r="C395">
        <f t="shared" si="6"/>
        <v>11</v>
      </c>
    </row>
    <row r="396" spans="1:3">
      <c r="A396" s="3" t="str">
        <f>IMDB_Movies!P373</f>
        <v>English</v>
      </c>
      <c r="B396">
        <f>IMDB_Movies!C373</f>
        <v>7.7</v>
      </c>
      <c r="C396">
        <f t="shared" si="6"/>
        <v>11</v>
      </c>
    </row>
    <row r="397" spans="1:3">
      <c r="A397" s="3" t="str">
        <f>IMDB_Movies!P374</f>
        <v>English</v>
      </c>
      <c r="B397">
        <f>IMDB_Movies!C374</f>
        <v>7.7</v>
      </c>
      <c r="C397">
        <f t="shared" si="6"/>
        <v>11</v>
      </c>
    </row>
    <row r="398" spans="1:3">
      <c r="A398" s="3" t="str">
        <f>IMDB_Movies!P375</f>
        <v>English</v>
      </c>
      <c r="B398">
        <f>IMDB_Movies!C375</f>
        <v>7.7</v>
      </c>
      <c r="C398">
        <f t="shared" si="6"/>
        <v>11</v>
      </c>
    </row>
    <row r="399" spans="1:3">
      <c r="A399" s="3" t="str">
        <f>IMDB_Movies!P376</f>
        <v>English</v>
      </c>
      <c r="B399">
        <f>IMDB_Movies!C376</f>
        <v>7.7</v>
      </c>
      <c r="C399">
        <f t="shared" si="6"/>
        <v>11</v>
      </c>
    </row>
    <row r="400" spans="1:3">
      <c r="A400" s="3" t="str">
        <f>IMDB_Movies!P377</f>
        <v>English</v>
      </c>
      <c r="B400">
        <f>IMDB_Movies!C377</f>
        <v>7.7</v>
      </c>
      <c r="C400">
        <f t="shared" si="6"/>
        <v>11</v>
      </c>
    </row>
    <row r="401" spans="1:3">
      <c r="A401" s="3" t="str">
        <f>IMDB_Movies!P378</f>
        <v>English</v>
      </c>
      <c r="B401">
        <f>IMDB_Movies!C378</f>
        <v>7.7</v>
      </c>
      <c r="C401">
        <f t="shared" si="6"/>
        <v>11</v>
      </c>
    </row>
    <row r="402" spans="1:3">
      <c r="A402" s="3" t="str">
        <f>IMDB_Movies!P379</f>
        <v>English</v>
      </c>
      <c r="B402">
        <f>IMDB_Movies!C379</f>
        <v>7.7</v>
      </c>
      <c r="C402">
        <f t="shared" si="6"/>
        <v>11</v>
      </c>
    </row>
    <row r="403" spans="1:3">
      <c r="A403" s="3" t="str">
        <f>IMDB_Movies!P380</f>
        <v>English</v>
      </c>
      <c r="B403">
        <f>IMDB_Movies!C380</f>
        <v>7.7</v>
      </c>
      <c r="C403">
        <f t="shared" si="6"/>
        <v>11</v>
      </c>
    </row>
    <row r="404" spans="1:3">
      <c r="A404" s="3" t="str">
        <f>IMDB_Movies!P381</f>
        <v>English</v>
      </c>
      <c r="B404">
        <f>IMDB_Movies!C381</f>
        <v>7.7</v>
      </c>
      <c r="C404">
        <f t="shared" si="6"/>
        <v>11</v>
      </c>
    </row>
    <row r="405" spans="1:3">
      <c r="A405" s="3" t="str">
        <f>IMDB_Movies!P382</f>
        <v>Spanish</v>
      </c>
      <c r="B405">
        <f>IMDB_Movies!C382</f>
        <v>7.7</v>
      </c>
      <c r="C405">
        <f t="shared" si="6"/>
        <v>32</v>
      </c>
    </row>
    <row r="406" spans="1:3">
      <c r="A406" s="3" t="str">
        <f>IMDB_Movies!P383</f>
        <v>English</v>
      </c>
      <c r="B406">
        <f>IMDB_Movies!C383</f>
        <v>7.7</v>
      </c>
      <c r="C406">
        <f t="shared" si="6"/>
        <v>11</v>
      </c>
    </row>
    <row r="407" spans="1:3">
      <c r="A407" s="3" t="str">
        <f>IMDB_Movies!P384</f>
        <v>English</v>
      </c>
      <c r="B407">
        <f>IMDB_Movies!C384</f>
        <v>7.7</v>
      </c>
      <c r="C407">
        <f t="shared" si="6"/>
        <v>11</v>
      </c>
    </row>
    <row r="408" spans="1:3">
      <c r="A408" s="3" t="str">
        <f>IMDB_Movies!P385</f>
        <v>English</v>
      </c>
      <c r="B408">
        <f>IMDB_Movies!C385</f>
        <v>7.7</v>
      </c>
      <c r="C408">
        <f t="shared" si="6"/>
        <v>11</v>
      </c>
    </row>
    <row r="409" spans="1:3">
      <c r="A409" s="3" t="str">
        <f>IMDB_Movies!P386</f>
        <v>English</v>
      </c>
      <c r="B409">
        <f>IMDB_Movies!C386</f>
        <v>7.7</v>
      </c>
      <c r="C409">
        <f t="shared" si="6"/>
        <v>11</v>
      </c>
    </row>
    <row r="410" spans="1:3">
      <c r="A410" s="3" t="str">
        <f>IMDB_Movies!P387</f>
        <v>English</v>
      </c>
      <c r="B410">
        <f>IMDB_Movies!C387</f>
        <v>7.7</v>
      </c>
      <c r="C410">
        <f t="shared" si="6"/>
        <v>11</v>
      </c>
    </row>
    <row r="411" spans="1:3">
      <c r="A411" s="3" t="str">
        <f>IMDB_Movies!P388</f>
        <v>English</v>
      </c>
      <c r="B411">
        <f>IMDB_Movies!C388</f>
        <v>7.7</v>
      </c>
      <c r="C411">
        <f t="shared" si="6"/>
        <v>11</v>
      </c>
    </row>
    <row r="412" spans="1:3">
      <c r="A412" s="3" t="str">
        <f>IMDB_Movies!P389</f>
        <v>English</v>
      </c>
      <c r="B412">
        <f>IMDB_Movies!C389</f>
        <v>7.7</v>
      </c>
      <c r="C412">
        <f t="shared" si="6"/>
        <v>11</v>
      </c>
    </row>
    <row r="413" spans="1:3">
      <c r="A413" s="3" t="str">
        <f>IMDB_Movies!P390</f>
        <v>English</v>
      </c>
      <c r="B413">
        <f>IMDB_Movies!C390</f>
        <v>7.7</v>
      </c>
      <c r="C413">
        <f t="shared" si="6"/>
        <v>11</v>
      </c>
    </row>
    <row r="414" spans="1:3">
      <c r="A414" s="3" t="str">
        <f>IMDB_Movies!P391</f>
        <v>English</v>
      </c>
      <c r="B414">
        <f>IMDB_Movies!C391</f>
        <v>7.7</v>
      </c>
      <c r="C414">
        <f t="shared" si="6"/>
        <v>11</v>
      </c>
    </row>
    <row r="415" spans="1:3">
      <c r="A415" s="3" t="str">
        <f>IMDB_Movies!P392</f>
        <v>English</v>
      </c>
      <c r="B415">
        <f>IMDB_Movies!C392</f>
        <v>7.7</v>
      </c>
      <c r="C415">
        <f t="shared" si="6"/>
        <v>11</v>
      </c>
    </row>
    <row r="416" spans="1:3">
      <c r="A416" s="3" t="str">
        <f>IMDB_Movies!P393</f>
        <v>English</v>
      </c>
      <c r="B416">
        <f>IMDB_Movies!C393</f>
        <v>7.7</v>
      </c>
      <c r="C416">
        <f t="shared" si="6"/>
        <v>11</v>
      </c>
    </row>
    <row r="417" spans="1:3">
      <c r="A417" s="3" t="str">
        <f>IMDB_Movies!P394</f>
        <v>English</v>
      </c>
      <c r="B417">
        <f>IMDB_Movies!C394</f>
        <v>7.7</v>
      </c>
      <c r="C417">
        <f t="shared" si="6"/>
        <v>11</v>
      </c>
    </row>
    <row r="418" spans="1:3">
      <c r="A418" s="3" t="str">
        <f>IMDB_Movies!P395</f>
        <v>English</v>
      </c>
      <c r="B418">
        <f>IMDB_Movies!C395</f>
        <v>7.7</v>
      </c>
      <c r="C418">
        <f t="shared" si="6"/>
        <v>11</v>
      </c>
    </row>
    <row r="419" spans="1:3">
      <c r="A419" s="3" t="str">
        <f>IMDB_Movies!P396</f>
        <v>English</v>
      </c>
      <c r="B419">
        <f>IMDB_Movies!C396</f>
        <v>7.7</v>
      </c>
      <c r="C419">
        <f t="shared" si="6"/>
        <v>11</v>
      </c>
    </row>
    <row r="420" spans="1:3">
      <c r="A420" s="3" t="str">
        <f>IMDB_Movies!P397</f>
        <v>English</v>
      </c>
      <c r="B420">
        <f>IMDB_Movies!C397</f>
        <v>7.7</v>
      </c>
      <c r="C420">
        <f t="shared" si="6"/>
        <v>11</v>
      </c>
    </row>
    <row r="421" spans="1:3">
      <c r="A421" s="3" t="str">
        <f>IMDB_Movies!P398</f>
        <v>English</v>
      </c>
      <c r="B421">
        <f>IMDB_Movies!C398</f>
        <v>7.7</v>
      </c>
      <c r="C421">
        <f t="shared" si="6"/>
        <v>11</v>
      </c>
    </row>
    <row r="422" spans="1:3">
      <c r="A422" s="3" t="str">
        <f>IMDB_Movies!P399</f>
        <v>French</v>
      </c>
      <c r="B422">
        <f>IMDB_Movies!C399</f>
        <v>7.7</v>
      </c>
      <c r="C422">
        <f t="shared" si="6"/>
        <v>13</v>
      </c>
    </row>
    <row r="423" spans="1:3">
      <c r="A423" s="3" t="str">
        <f>IMDB_Movies!P400</f>
        <v>English</v>
      </c>
      <c r="B423">
        <f>IMDB_Movies!C400</f>
        <v>7.7</v>
      </c>
      <c r="C423">
        <f t="shared" si="6"/>
        <v>11</v>
      </c>
    </row>
    <row r="424" spans="1:3">
      <c r="A424" s="3" t="str">
        <f>IMDB_Movies!P401</f>
        <v>English</v>
      </c>
      <c r="B424">
        <f>IMDB_Movies!C401</f>
        <v>7.7</v>
      </c>
      <c r="C424">
        <f t="shared" si="6"/>
        <v>11</v>
      </c>
    </row>
    <row r="425" spans="1:3">
      <c r="A425" s="3" t="str">
        <f>IMDB_Movies!P402</f>
        <v>English</v>
      </c>
      <c r="B425">
        <f>IMDB_Movies!C402</f>
        <v>7.7</v>
      </c>
      <c r="C425">
        <f t="shared" si="6"/>
        <v>11</v>
      </c>
    </row>
    <row r="426" spans="1:3">
      <c r="A426" s="3" t="str">
        <f>IMDB_Movies!P403</f>
        <v>German</v>
      </c>
      <c r="B426">
        <f>IMDB_Movies!C403</f>
        <v>7.7</v>
      </c>
      <c r="C426">
        <f t="shared" si="6"/>
        <v>14</v>
      </c>
    </row>
    <row r="427" spans="1:3">
      <c r="A427" s="3" t="str">
        <f>IMDB_Movies!P404</f>
        <v>English</v>
      </c>
      <c r="B427">
        <f>IMDB_Movies!C404</f>
        <v>7.7</v>
      </c>
      <c r="C427">
        <f t="shared" si="6"/>
        <v>11</v>
      </c>
    </row>
    <row r="428" spans="1:3">
      <c r="A428" s="3" t="str">
        <f>IMDB_Movies!P405</f>
        <v>English</v>
      </c>
      <c r="B428">
        <f>IMDB_Movies!C405</f>
        <v>7.7</v>
      </c>
      <c r="C428">
        <f t="shared" si="6"/>
        <v>11</v>
      </c>
    </row>
    <row r="429" spans="1:3">
      <c r="A429" s="3" t="str">
        <f>IMDB_Movies!P406</f>
        <v>English</v>
      </c>
      <c r="B429">
        <f>IMDB_Movies!C406</f>
        <v>7.7</v>
      </c>
      <c r="C429">
        <f t="shared" si="6"/>
        <v>11</v>
      </c>
    </row>
    <row r="430" spans="1:3">
      <c r="A430" s="3" t="str">
        <f>IMDB_Movies!P407</f>
        <v>English</v>
      </c>
      <c r="B430">
        <f>IMDB_Movies!C407</f>
        <v>7.7</v>
      </c>
      <c r="C430">
        <f t="shared" si="6"/>
        <v>11</v>
      </c>
    </row>
    <row r="431" spans="1:3">
      <c r="A431" s="3" t="str">
        <f>IMDB_Movies!P408</f>
        <v>English</v>
      </c>
      <c r="B431">
        <f>IMDB_Movies!C408</f>
        <v>7.7</v>
      </c>
      <c r="C431">
        <f t="shared" si="6"/>
        <v>11</v>
      </c>
    </row>
    <row r="432" spans="1:3">
      <c r="A432" s="3" t="str">
        <f>IMDB_Movies!P409</f>
        <v>French</v>
      </c>
      <c r="B432">
        <f>IMDB_Movies!C409</f>
        <v>7.7</v>
      </c>
      <c r="C432">
        <f t="shared" si="6"/>
        <v>13</v>
      </c>
    </row>
    <row r="433" spans="1:3">
      <c r="A433" s="3" t="str">
        <f>IMDB_Movies!P410</f>
        <v>English</v>
      </c>
      <c r="B433">
        <f>IMDB_Movies!C410</f>
        <v>7.7</v>
      </c>
      <c r="C433">
        <f t="shared" si="6"/>
        <v>11</v>
      </c>
    </row>
    <row r="434" spans="1:3">
      <c r="A434" s="3" t="str">
        <f>IMDB_Movies!P411</f>
        <v>English</v>
      </c>
      <c r="B434">
        <f>IMDB_Movies!C411</f>
        <v>7.7</v>
      </c>
      <c r="C434">
        <f t="shared" si="6"/>
        <v>11</v>
      </c>
    </row>
    <row r="435" spans="1:3">
      <c r="A435" s="3" t="str">
        <f>IMDB_Movies!P412</f>
        <v>Spanish</v>
      </c>
      <c r="B435">
        <f>IMDB_Movies!C412</f>
        <v>7.7</v>
      </c>
      <c r="C435">
        <f t="shared" si="6"/>
        <v>32</v>
      </c>
    </row>
    <row r="436" spans="1:3">
      <c r="A436" s="3" t="str">
        <f>IMDB_Movies!P413</f>
        <v>German</v>
      </c>
      <c r="B436">
        <f>IMDB_Movies!C413</f>
        <v>7.7</v>
      </c>
      <c r="C436">
        <f t="shared" si="6"/>
        <v>14</v>
      </c>
    </row>
    <row r="437" spans="1:3">
      <c r="A437" s="3" t="str">
        <f>IMDB_Movies!P414</f>
        <v>English</v>
      </c>
      <c r="B437">
        <f>IMDB_Movies!C414</f>
        <v>7.7</v>
      </c>
      <c r="C437">
        <f t="shared" si="6"/>
        <v>11</v>
      </c>
    </row>
    <row r="438" spans="1:3">
      <c r="A438" s="3" t="str">
        <f>IMDB_Movies!P415</f>
        <v>English</v>
      </c>
      <c r="B438">
        <f>IMDB_Movies!C415</f>
        <v>7.7</v>
      </c>
      <c r="C438">
        <f t="shared" si="6"/>
        <v>11</v>
      </c>
    </row>
    <row r="439" spans="1:3">
      <c r="A439" s="3" t="str">
        <f>IMDB_Movies!P416</f>
        <v>Italian</v>
      </c>
      <c r="B439">
        <f>IMDB_Movies!C416</f>
        <v>7.7</v>
      </c>
      <c r="C439">
        <f t="shared" si="6"/>
        <v>20</v>
      </c>
    </row>
    <row r="440" spans="1:3">
      <c r="A440" s="3" t="str">
        <f>IMDB_Movies!P417</f>
        <v>English</v>
      </c>
      <c r="B440">
        <f>IMDB_Movies!C417</f>
        <v>7.7</v>
      </c>
      <c r="C440">
        <f t="shared" si="6"/>
        <v>11</v>
      </c>
    </row>
    <row r="441" spans="1:3">
      <c r="A441" s="3" t="str">
        <f>IMDB_Movies!P418</f>
        <v>English</v>
      </c>
      <c r="B441">
        <f>IMDB_Movies!C418</f>
        <v>7.7</v>
      </c>
      <c r="C441">
        <f t="shared" si="6"/>
        <v>11</v>
      </c>
    </row>
    <row r="442" spans="1:3">
      <c r="A442" s="3" t="str">
        <f>IMDB_Movies!P419</f>
        <v>English</v>
      </c>
      <c r="B442">
        <f>IMDB_Movies!C419</f>
        <v>7.7</v>
      </c>
      <c r="C442">
        <f t="shared" si="6"/>
        <v>11</v>
      </c>
    </row>
    <row r="443" spans="1:3">
      <c r="A443" s="3" t="str">
        <f>IMDB_Movies!P420</f>
        <v>Mandarin</v>
      </c>
      <c r="B443">
        <f>IMDB_Movies!C420</f>
        <v>7.7</v>
      </c>
      <c r="C443">
        <f t="shared" si="6"/>
        <v>24</v>
      </c>
    </row>
    <row r="444" spans="1:3">
      <c r="A444" s="3" t="str">
        <f>IMDB_Movies!P421</f>
        <v>English</v>
      </c>
      <c r="B444">
        <f>IMDB_Movies!C421</f>
        <v>7.7</v>
      </c>
      <c r="C444">
        <f t="shared" si="6"/>
        <v>11</v>
      </c>
    </row>
    <row r="445" spans="1:3">
      <c r="A445" s="3" t="str">
        <f>IMDB_Movies!P422</f>
        <v>English</v>
      </c>
      <c r="B445">
        <f>IMDB_Movies!C422</f>
        <v>7.7</v>
      </c>
      <c r="C445">
        <f t="shared" si="6"/>
        <v>11</v>
      </c>
    </row>
    <row r="446" spans="1:3">
      <c r="A446" s="3" t="str">
        <f>IMDB_Movies!P423</f>
        <v>English</v>
      </c>
      <c r="B446">
        <f>IMDB_Movies!C423</f>
        <v>7.7</v>
      </c>
      <c r="C446">
        <f t="shared" si="6"/>
        <v>11</v>
      </c>
    </row>
    <row r="447" spans="1:3">
      <c r="A447" s="3" t="str">
        <f>IMDB_Movies!P424</f>
        <v>English</v>
      </c>
      <c r="B447">
        <f>IMDB_Movies!C424</f>
        <v>7.7</v>
      </c>
      <c r="C447">
        <f t="shared" si="6"/>
        <v>11</v>
      </c>
    </row>
    <row r="448" spans="1:3">
      <c r="A448" s="3" t="str">
        <f>IMDB_Movies!P425</f>
        <v>English</v>
      </c>
      <c r="B448">
        <f>IMDB_Movies!C425</f>
        <v>7.7</v>
      </c>
      <c r="C448">
        <f t="shared" si="6"/>
        <v>11</v>
      </c>
    </row>
    <row r="449" spans="1:3">
      <c r="A449" s="3" t="str">
        <f>IMDB_Movies!P426</f>
        <v>English</v>
      </c>
      <c r="B449">
        <f>IMDB_Movies!C426</f>
        <v>7.7</v>
      </c>
      <c r="C449">
        <f t="shared" si="6"/>
        <v>11</v>
      </c>
    </row>
    <row r="450" spans="1:3">
      <c r="A450" s="3" t="str">
        <f>IMDB_Movies!P427</f>
        <v>Japanese</v>
      </c>
      <c r="B450">
        <f>IMDB_Movies!C427</f>
        <v>7.7</v>
      </c>
      <c r="C450">
        <f t="shared" si="6"/>
        <v>21</v>
      </c>
    </row>
    <row r="451" spans="1:3">
      <c r="A451" s="3" t="str">
        <f>IMDB_Movies!P428</f>
        <v>English</v>
      </c>
      <c r="B451">
        <f>IMDB_Movies!C428</f>
        <v>7.7</v>
      </c>
      <c r="C451">
        <f t="shared" si="6"/>
        <v>11</v>
      </c>
    </row>
    <row r="452" spans="1:3">
      <c r="A452" s="3" t="str">
        <f>IMDB_Movies!P429</f>
        <v>English</v>
      </c>
      <c r="B452">
        <f>IMDB_Movies!C429</f>
        <v>7.7</v>
      </c>
      <c r="C452">
        <f t="shared" si="6"/>
        <v>11</v>
      </c>
    </row>
    <row r="453" spans="1:3">
      <c r="A453" s="3" t="str">
        <f>IMDB_Movies!P430</f>
        <v>English</v>
      </c>
      <c r="B453">
        <f>IMDB_Movies!C430</f>
        <v>7.7</v>
      </c>
      <c r="C453">
        <f t="shared" ref="C453:C516" si="7">_xlfn.IFS(A453="Aboriginal",1,A453="Arabic",2,A453="Aramic",3,A453="Bosnian",4,A453="Cantonese",5,A453="Czech",6,A453="Danish",7,A453="Dari",8,A453="Dutch",9,A453="Dzongkha",10,A453="English",11,A453="Filipino",12,A453="French",13,A453="German",14,A453="Hebrew",15,A453="Hindi",16,A453="Hungerian",17,A453="Icelandic",18,A453="Indonesian",19,A453="Italian",20,A453="Japanese",21,A453="Kazakh",22,A453="Korean",23,A453="Mandarin",24,A453="Maya",25,A453="Mongolian",26,A453="Norwegian",27,A453="Persian",28,A453="Portuguese",29,A453="Romanian",30,A453="Russian",31,A453="Spanish",32,A453="Telegu",33,A453="Thai",34,A453="Vietnamese",35,A453="Zulu",36)</f>
        <v>11</v>
      </c>
    </row>
    <row r="454" spans="1:3">
      <c r="A454" s="3" t="str">
        <f>IMDB_Movies!P431</f>
        <v>English</v>
      </c>
      <c r="B454">
        <f>IMDB_Movies!C431</f>
        <v>7.7</v>
      </c>
      <c r="C454">
        <f t="shared" si="7"/>
        <v>11</v>
      </c>
    </row>
    <row r="455" spans="1:3">
      <c r="A455" s="3" t="str">
        <f>IMDB_Movies!P432</f>
        <v>English</v>
      </c>
      <c r="B455">
        <f>IMDB_Movies!C432</f>
        <v>7.7</v>
      </c>
      <c r="C455">
        <f t="shared" si="7"/>
        <v>11</v>
      </c>
    </row>
    <row r="456" spans="1:3">
      <c r="A456" s="3" t="str">
        <f>IMDB_Movies!P433</f>
        <v>French</v>
      </c>
      <c r="B456">
        <f>IMDB_Movies!C433</f>
        <v>7.7</v>
      </c>
      <c r="C456">
        <f t="shared" si="7"/>
        <v>13</v>
      </c>
    </row>
    <row r="457" spans="1:3">
      <c r="A457" s="3" t="str">
        <f>IMDB_Movies!P434</f>
        <v>Korean</v>
      </c>
      <c r="B457">
        <f>IMDB_Movies!C434</f>
        <v>7.7</v>
      </c>
      <c r="C457">
        <f t="shared" si="7"/>
        <v>23</v>
      </c>
    </row>
    <row r="458" spans="1:3">
      <c r="A458" s="3" t="str">
        <f>IMDB_Movies!P435</f>
        <v>English</v>
      </c>
      <c r="B458">
        <f>IMDB_Movies!C435</f>
        <v>7.6</v>
      </c>
      <c r="C458">
        <f t="shared" si="7"/>
        <v>11</v>
      </c>
    </row>
    <row r="459" spans="1:3">
      <c r="A459" s="3" t="str">
        <f>IMDB_Movies!P436</f>
        <v>English</v>
      </c>
      <c r="B459">
        <f>IMDB_Movies!C436</f>
        <v>7.6</v>
      </c>
      <c r="C459">
        <f t="shared" si="7"/>
        <v>11</v>
      </c>
    </row>
    <row r="460" spans="1:3">
      <c r="A460" s="3" t="str">
        <f>IMDB_Movies!P437</f>
        <v>English</v>
      </c>
      <c r="B460">
        <f>IMDB_Movies!C437</f>
        <v>7.6</v>
      </c>
      <c r="C460">
        <f t="shared" si="7"/>
        <v>11</v>
      </c>
    </row>
    <row r="461" spans="1:3">
      <c r="A461" s="3" t="str">
        <f>IMDB_Movies!P438</f>
        <v>English</v>
      </c>
      <c r="B461">
        <f>IMDB_Movies!C438</f>
        <v>7.6</v>
      </c>
      <c r="C461">
        <f t="shared" si="7"/>
        <v>11</v>
      </c>
    </row>
    <row r="462" spans="1:3">
      <c r="A462" s="3" t="str">
        <f>IMDB_Movies!P439</f>
        <v>English</v>
      </c>
      <c r="B462">
        <f>IMDB_Movies!C439</f>
        <v>7.6</v>
      </c>
      <c r="C462">
        <f t="shared" si="7"/>
        <v>11</v>
      </c>
    </row>
    <row r="463" spans="1:3">
      <c r="A463" s="3" t="str">
        <f>IMDB_Movies!P440</f>
        <v>English</v>
      </c>
      <c r="B463">
        <f>IMDB_Movies!C440</f>
        <v>7.6</v>
      </c>
      <c r="C463">
        <f t="shared" si="7"/>
        <v>11</v>
      </c>
    </row>
    <row r="464" spans="1:3">
      <c r="A464" s="3" t="str">
        <f>IMDB_Movies!P441</f>
        <v>English</v>
      </c>
      <c r="B464">
        <f>IMDB_Movies!C441</f>
        <v>7.6</v>
      </c>
      <c r="C464">
        <f t="shared" si="7"/>
        <v>11</v>
      </c>
    </row>
    <row r="465" spans="1:3">
      <c r="A465" s="3" t="str">
        <f>IMDB_Movies!P442</f>
        <v>English</v>
      </c>
      <c r="B465">
        <f>IMDB_Movies!C442</f>
        <v>7.6</v>
      </c>
      <c r="C465">
        <f t="shared" si="7"/>
        <v>11</v>
      </c>
    </row>
    <row r="466" spans="1:3">
      <c r="A466" s="3" t="str">
        <f>IMDB_Movies!P443</f>
        <v>English</v>
      </c>
      <c r="B466">
        <f>IMDB_Movies!C443</f>
        <v>7.6</v>
      </c>
      <c r="C466">
        <f t="shared" si="7"/>
        <v>11</v>
      </c>
    </row>
    <row r="467" spans="1:3">
      <c r="A467" s="3" t="str">
        <f>IMDB_Movies!P444</f>
        <v>English</v>
      </c>
      <c r="B467">
        <f>IMDB_Movies!C444</f>
        <v>7.6</v>
      </c>
      <c r="C467">
        <f t="shared" si="7"/>
        <v>11</v>
      </c>
    </row>
    <row r="468" spans="1:3">
      <c r="A468" s="3" t="str">
        <f>IMDB_Movies!P445</f>
        <v>English</v>
      </c>
      <c r="B468">
        <f>IMDB_Movies!C445</f>
        <v>7.6</v>
      </c>
      <c r="C468">
        <f t="shared" si="7"/>
        <v>11</v>
      </c>
    </row>
    <row r="469" spans="1:3">
      <c r="A469" s="3" t="str">
        <f>IMDB_Movies!P446</f>
        <v>English</v>
      </c>
      <c r="B469">
        <f>IMDB_Movies!C446</f>
        <v>7.6</v>
      </c>
      <c r="C469">
        <f t="shared" si="7"/>
        <v>11</v>
      </c>
    </row>
    <row r="470" spans="1:3">
      <c r="A470" s="3" t="str">
        <f>IMDB_Movies!P447</f>
        <v>English</v>
      </c>
      <c r="B470">
        <f>IMDB_Movies!C447</f>
        <v>7.6</v>
      </c>
      <c r="C470">
        <f t="shared" si="7"/>
        <v>11</v>
      </c>
    </row>
    <row r="471" spans="1:3">
      <c r="A471" s="3" t="str">
        <f>IMDB_Movies!P448</f>
        <v>English</v>
      </c>
      <c r="B471">
        <f>IMDB_Movies!C448</f>
        <v>7.6</v>
      </c>
      <c r="C471">
        <f t="shared" si="7"/>
        <v>11</v>
      </c>
    </row>
    <row r="472" spans="1:3">
      <c r="A472" s="3" t="str">
        <f>IMDB_Movies!P449</f>
        <v>English</v>
      </c>
      <c r="B472">
        <f>IMDB_Movies!C449</f>
        <v>7.6</v>
      </c>
      <c r="C472">
        <f t="shared" si="7"/>
        <v>11</v>
      </c>
    </row>
    <row r="473" spans="1:3">
      <c r="A473" s="3" t="str">
        <f>IMDB_Movies!P450</f>
        <v>English</v>
      </c>
      <c r="B473">
        <f>IMDB_Movies!C450</f>
        <v>7.6</v>
      </c>
      <c r="C473">
        <f t="shared" si="7"/>
        <v>11</v>
      </c>
    </row>
    <row r="474" spans="1:3">
      <c r="A474" s="3" t="str">
        <f>IMDB_Movies!P451</f>
        <v>English</v>
      </c>
      <c r="B474">
        <f>IMDB_Movies!C451</f>
        <v>7.6</v>
      </c>
      <c r="C474">
        <f t="shared" si="7"/>
        <v>11</v>
      </c>
    </row>
    <row r="475" spans="1:3">
      <c r="A475" s="3" t="str">
        <f>IMDB_Movies!P452</f>
        <v>English</v>
      </c>
      <c r="B475">
        <f>IMDB_Movies!C452</f>
        <v>7.6</v>
      </c>
      <c r="C475">
        <f t="shared" si="7"/>
        <v>11</v>
      </c>
    </row>
    <row r="476" spans="1:3">
      <c r="A476" s="3" t="str">
        <f>IMDB_Movies!P453</f>
        <v>English</v>
      </c>
      <c r="B476">
        <f>IMDB_Movies!C453</f>
        <v>7.6</v>
      </c>
      <c r="C476">
        <f t="shared" si="7"/>
        <v>11</v>
      </c>
    </row>
    <row r="477" spans="1:3">
      <c r="A477" s="3" t="str">
        <f>IMDB_Movies!P454</f>
        <v>English</v>
      </c>
      <c r="B477">
        <f>IMDB_Movies!C454</f>
        <v>7.6</v>
      </c>
      <c r="C477">
        <f t="shared" si="7"/>
        <v>11</v>
      </c>
    </row>
    <row r="478" spans="1:3">
      <c r="A478" s="3" t="str">
        <f>IMDB_Movies!P455</f>
        <v>French</v>
      </c>
      <c r="B478">
        <f>IMDB_Movies!C455</f>
        <v>7.6</v>
      </c>
      <c r="C478">
        <f t="shared" si="7"/>
        <v>13</v>
      </c>
    </row>
    <row r="479" spans="1:3">
      <c r="A479" s="3" t="str">
        <f>IMDB_Movies!P456</f>
        <v>English</v>
      </c>
      <c r="B479">
        <f>IMDB_Movies!C456</f>
        <v>7.6</v>
      </c>
      <c r="C479">
        <f t="shared" si="7"/>
        <v>11</v>
      </c>
    </row>
    <row r="480" spans="1:3">
      <c r="A480" s="3" t="str">
        <f>IMDB_Movies!P457</f>
        <v>English</v>
      </c>
      <c r="B480">
        <f>IMDB_Movies!C457</f>
        <v>7.6</v>
      </c>
      <c r="C480">
        <f t="shared" si="7"/>
        <v>11</v>
      </c>
    </row>
    <row r="481" spans="1:3">
      <c r="A481" s="3" t="str">
        <f>IMDB_Movies!P458</f>
        <v>English</v>
      </c>
      <c r="B481">
        <f>IMDB_Movies!C458</f>
        <v>7.6</v>
      </c>
      <c r="C481">
        <f t="shared" si="7"/>
        <v>11</v>
      </c>
    </row>
    <row r="482" spans="1:3">
      <c r="A482" s="3" t="str">
        <f>IMDB_Movies!P459</f>
        <v>English</v>
      </c>
      <c r="B482">
        <f>IMDB_Movies!C459</f>
        <v>7.6</v>
      </c>
      <c r="C482">
        <f t="shared" si="7"/>
        <v>11</v>
      </c>
    </row>
    <row r="483" spans="1:3">
      <c r="A483" s="3" t="str">
        <f>IMDB_Movies!P460</f>
        <v>Spanish</v>
      </c>
      <c r="B483">
        <f>IMDB_Movies!C460</f>
        <v>7.6</v>
      </c>
      <c r="C483">
        <f t="shared" si="7"/>
        <v>32</v>
      </c>
    </row>
    <row r="484" spans="1:3">
      <c r="A484" s="3" t="str">
        <f>IMDB_Movies!P461</f>
        <v>English</v>
      </c>
      <c r="B484">
        <f>IMDB_Movies!C461</f>
        <v>7.6</v>
      </c>
      <c r="C484">
        <f t="shared" si="7"/>
        <v>11</v>
      </c>
    </row>
    <row r="485" spans="1:3">
      <c r="A485" s="3" t="str">
        <f>IMDB_Movies!P462</f>
        <v>English</v>
      </c>
      <c r="B485">
        <f>IMDB_Movies!C462</f>
        <v>7.6</v>
      </c>
      <c r="C485">
        <f t="shared" si="7"/>
        <v>11</v>
      </c>
    </row>
    <row r="486" spans="1:3">
      <c r="A486" s="3" t="str">
        <f>IMDB_Movies!P463</f>
        <v>English</v>
      </c>
      <c r="B486">
        <f>IMDB_Movies!C463</f>
        <v>7.6</v>
      </c>
      <c r="C486">
        <f t="shared" si="7"/>
        <v>11</v>
      </c>
    </row>
    <row r="487" spans="1:3">
      <c r="A487" s="3" t="str">
        <f>IMDB_Movies!P464</f>
        <v>English</v>
      </c>
      <c r="B487">
        <f>IMDB_Movies!C464</f>
        <v>7.6</v>
      </c>
      <c r="C487">
        <f t="shared" si="7"/>
        <v>11</v>
      </c>
    </row>
    <row r="488" spans="1:3">
      <c r="A488" s="3" t="str">
        <f>IMDB_Movies!P465</f>
        <v>English</v>
      </c>
      <c r="B488">
        <f>IMDB_Movies!C465</f>
        <v>7.6</v>
      </c>
      <c r="C488">
        <f t="shared" si="7"/>
        <v>11</v>
      </c>
    </row>
    <row r="489" spans="1:3">
      <c r="A489" s="3" t="str">
        <f>IMDB_Movies!P466</f>
        <v>English</v>
      </c>
      <c r="B489">
        <f>IMDB_Movies!C466</f>
        <v>7.6</v>
      </c>
      <c r="C489">
        <f t="shared" si="7"/>
        <v>11</v>
      </c>
    </row>
    <row r="490" spans="1:3">
      <c r="A490" s="3" t="str">
        <f>IMDB_Movies!P467</f>
        <v>English</v>
      </c>
      <c r="B490">
        <f>IMDB_Movies!C467</f>
        <v>7.6</v>
      </c>
      <c r="C490">
        <f t="shared" si="7"/>
        <v>11</v>
      </c>
    </row>
    <row r="491" spans="1:3">
      <c r="A491" s="3" t="str">
        <f>IMDB_Movies!P468</f>
        <v>English</v>
      </c>
      <c r="B491">
        <f>IMDB_Movies!C468</f>
        <v>7.6</v>
      </c>
      <c r="C491">
        <f t="shared" si="7"/>
        <v>11</v>
      </c>
    </row>
    <row r="492" spans="1:3">
      <c r="A492" s="3" t="str">
        <f>IMDB_Movies!P469</f>
        <v>English</v>
      </c>
      <c r="B492">
        <f>IMDB_Movies!C469</f>
        <v>7.6</v>
      </c>
      <c r="C492">
        <f t="shared" si="7"/>
        <v>11</v>
      </c>
    </row>
    <row r="493" spans="1:3">
      <c r="A493" s="3" t="str">
        <f>IMDB_Movies!P470</f>
        <v>English</v>
      </c>
      <c r="B493">
        <f>IMDB_Movies!C470</f>
        <v>7.6</v>
      </c>
      <c r="C493">
        <f t="shared" si="7"/>
        <v>11</v>
      </c>
    </row>
    <row r="494" spans="1:3">
      <c r="A494" s="3" t="str">
        <f>IMDB_Movies!P471</f>
        <v>English</v>
      </c>
      <c r="B494">
        <f>IMDB_Movies!C471</f>
        <v>7.6</v>
      </c>
      <c r="C494">
        <f t="shared" si="7"/>
        <v>11</v>
      </c>
    </row>
    <row r="495" spans="1:3">
      <c r="A495" s="3" t="str">
        <f>IMDB_Movies!P472</f>
        <v>English</v>
      </c>
      <c r="B495">
        <f>IMDB_Movies!C472</f>
        <v>7.6</v>
      </c>
      <c r="C495">
        <f t="shared" si="7"/>
        <v>11</v>
      </c>
    </row>
    <row r="496" spans="1:3">
      <c r="A496" s="3" t="str">
        <f>IMDB_Movies!P473</f>
        <v>English</v>
      </c>
      <c r="B496">
        <f>IMDB_Movies!C473</f>
        <v>7.6</v>
      </c>
      <c r="C496">
        <f t="shared" si="7"/>
        <v>11</v>
      </c>
    </row>
    <row r="497" spans="1:3">
      <c r="A497" s="3" t="str">
        <f>IMDB_Movies!P474</f>
        <v>English</v>
      </c>
      <c r="B497">
        <f>IMDB_Movies!C474</f>
        <v>7.6</v>
      </c>
      <c r="C497">
        <f t="shared" si="7"/>
        <v>11</v>
      </c>
    </row>
    <row r="498" spans="1:3">
      <c r="A498" s="3" t="str">
        <f>IMDB_Movies!P475</f>
        <v>English</v>
      </c>
      <c r="B498">
        <f>IMDB_Movies!C475</f>
        <v>7.6</v>
      </c>
      <c r="C498">
        <f t="shared" si="7"/>
        <v>11</v>
      </c>
    </row>
    <row r="499" spans="1:3">
      <c r="A499" s="3" t="str">
        <f>IMDB_Movies!P476</f>
        <v>English</v>
      </c>
      <c r="B499">
        <f>IMDB_Movies!C476</f>
        <v>7.6</v>
      </c>
      <c r="C499">
        <f t="shared" si="7"/>
        <v>11</v>
      </c>
    </row>
    <row r="500" spans="1:3">
      <c r="A500" s="3" t="str">
        <f>IMDB_Movies!P477</f>
        <v>English</v>
      </c>
      <c r="B500">
        <f>IMDB_Movies!C477</f>
        <v>7.6</v>
      </c>
      <c r="C500">
        <f t="shared" si="7"/>
        <v>11</v>
      </c>
    </row>
    <row r="501" spans="1:3">
      <c r="A501" s="3" t="str">
        <f>IMDB_Movies!P478</f>
        <v>English</v>
      </c>
      <c r="B501">
        <f>IMDB_Movies!C478</f>
        <v>7.6</v>
      </c>
      <c r="C501">
        <f t="shared" si="7"/>
        <v>11</v>
      </c>
    </row>
    <row r="502" spans="1:3">
      <c r="A502" s="3" t="str">
        <f>IMDB_Movies!P479</f>
        <v>English</v>
      </c>
      <c r="B502">
        <f>IMDB_Movies!C479</f>
        <v>7.6</v>
      </c>
      <c r="C502">
        <f t="shared" si="7"/>
        <v>11</v>
      </c>
    </row>
    <row r="503" spans="1:3">
      <c r="A503" s="3" t="str">
        <f>IMDB_Movies!P480</f>
        <v>English</v>
      </c>
      <c r="B503">
        <f>IMDB_Movies!C480</f>
        <v>7.6</v>
      </c>
      <c r="C503">
        <f t="shared" si="7"/>
        <v>11</v>
      </c>
    </row>
    <row r="504" spans="1:3">
      <c r="A504" s="3" t="str">
        <f>IMDB_Movies!P481</f>
        <v>English</v>
      </c>
      <c r="B504">
        <f>IMDB_Movies!C481</f>
        <v>7.6</v>
      </c>
      <c r="C504">
        <f t="shared" si="7"/>
        <v>11</v>
      </c>
    </row>
    <row r="505" spans="1:3">
      <c r="A505" s="3" t="str">
        <f>IMDB_Movies!P482</f>
        <v>English</v>
      </c>
      <c r="B505">
        <f>IMDB_Movies!C482</f>
        <v>7.6</v>
      </c>
      <c r="C505">
        <f t="shared" si="7"/>
        <v>11</v>
      </c>
    </row>
    <row r="506" spans="1:3">
      <c r="A506" s="3" t="str">
        <f>IMDB_Movies!P483</f>
        <v>English</v>
      </c>
      <c r="B506">
        <f>IMDB_Movies!C483</f>
        <v>7.6</v>
      </c>
      <c r="C506">
        <f t="shared" si="7"/>
        <v>11</v>
      </c>
    </row>
    <row r="507" spans="1:3">
      <c r="A507" s="3" t="str">
        <f>IMDB_Movies!P484</f>
        <v>English</v>
      </c>
      <c r="B507">
        <f>IMDB_Movies!C484</f>
        <v>7.6</v>
      </c>
      <c r="C507">
        <f t="shared" si="7"/>
        <v>11</v>
      </c>
    </row>
    <row r="508" spans="1:3">
      <c r="A508" s="3" t="str">
        <f>IMDB_Movies!P485</f>
        <v>English</v>
      </c>
      <c r="B508">
        <f>IMDB_Movies!C485</f>
        <v>7.6</v>
      </c>
      <c r="C508">
        <f t="shared" si="7"/>
        <v>11</v>
      </c>
    </row>
    <row r="509" spans="1:3">
      <c r="A509" s="3" t="str">
        <f>IMDB_Movies!P486</f>
        <v>English</v>
      </c>
      <c r="B509">
        <f>IMDB_Movies!C486</f>
        <v>7.6</v>
      </c>
      <c r="C509">
        <f t="shared" si="7"/>
        <v>11</v>
      </c>
    </row>
    <row r="510" spans="1:3">
      <c r="A510" s="3" t="str">
        <f>IMDB_Movies!P487</f>
        <v>English</v>
      </c>
      <c r="B510">
        <f>IMDB_Movies!C487</f>
        <v>7.6</v>
      </c>
      <c r="C510">
        <f t="shared" si="7"/>
        <v>11</v>
      </c>
    </row>
    <row r="511" spans="1:3">
      <c r="A511" s="3" t="str">
        <f>IMDB_Movies!P488</f>
        <v>English</v>
      </c>
      <c r="B511">
        <f>IMDB_Movies!C488</f>
        <v>7.6</v>
      </c>
      <c r="C511">
        <f t="shared" si="7"/>
        <v>11</v>
      </c>
    </row>
    <row r="512" spans="1:3">
      <c r="A512" s="3" t="str">
        <f>IMDB_Movies!P489</f>
        <v>English</v>
      </c>
      <c r="B512">
        <f>IMDB_Movies!C489</f>
        <v>7.6</v>
      </c>
      <c r="C512">
        <f t="shared" si="7"/>
        <v>11</v>
      </c>
    </row>
    <row r="513" spans="1:3">
      <c r="A513" s="3" t="str">
        <f>IMDB_Movies!P490</f>
        <v>English</v>
      </c>
      <c r="B513">
        <f>IMDB_Movies!C490</f>
        <v>7.6</v>
      </c>
      <c r="C513">
        <f t="shared" si="7"/>
        <v>11</v>
      </c>
    </row>
    <row r="514" spans="1:3">
      <c r="A514" s="3" t="str">
        <f>IMDB_Movies!P491</f>
        <v>English</v>
      </c>
      <c r="B514">
        <f>IMDB_Movies!C491</f>
        <v>7.6</v>
      </c>
      <c r="C514">
        <f t="shared" si="7"/>
        <v>11</v>
      </c>
    </row>
    <row r="515" spans="1:3">
      <c r="A515" s="3" t="str">
        <f>IMDB_Movies!P492</f>
        <v>English</v>
      </c>
      <c r="B515">
        <f>IMDB_Movies!C492</f>
        <v>7.6</v>
      </c>
      <c r="C515">
        <f t="shared" si="7"/>
        <v>11</v>
      </c>
    </row>
    <row r="516" spans="1:3">
      <c r="A516" s="3" t="str">
        <f>IMDB_Movies!P493</f>
        <v>Cantonese</v>
      </c>
      <c r="B516">
        <f>IMDB_Movies!C493</f>
        <v>7.6</v>
      </c>
      <c r="C516">
        <f t="shared" si="7"/>
        <v>5</v>
      </c>
    </row>
    <row r="517" spans="1:3">
      <c r="A517" s="3" t="str">
        <f>IMDB_Movies!P494</f>
        <v>English</v>
      </c>
      <c r="B517">
        <f>IMDB_Movies!C494</f>
        <v>7.6</v>
      </c>
      <c r="C517">
        <f t="shared" ref="C517:C580" si="8">_xlfn.IFS(A517="Aboriginal",1,A517="Arabic",2,A517="Aramic",3,A517="Bosnian",4,A517="Cantonese",5,A517="Czech",6,A517="Danish",7,A517="Dari",8,A517="Dutch",9,A517="Dzongkha",10,A517="English",11,A517="Filipino",12,A517="French",13,A517="German",14,A517="Hebrew",15,A517="Hindi",16,A517="Hungerian",17,A517="Icelandic",18,A517="Indonesian",19,A517="Italian",20,A517="Japanese",21,A517="Kazakh",22,A517="Korean",23,A517="Mandarin",24,A517="Maya",25,A517="Mongolian",26,A517="Norwegian",27,A517="Persian",28,A517="Portuguese",29,A517="Romanian",30,A517="Russian",31,A517="Spanish",32,A517="Telegu",33,A517="Thai",34,A517="Vietnamese",35,A517="Zulu",36)</f>
        <v>11</v>
      </c>
    </row>
    <row r="518" spans="1:3">
      <c r="A518" s="3" t="str">
        <f>IMDB_Movies!P495</f>
        <v>English</v>
      </c>
      <c r="B518">
        <f>IMDB_Movies!C495</f>
        <v>7.6</v>
      </c>
      <c r="C518">
        <f t="shared" si="8"/>
        <v>11</v>
      </c>
    </row>
    <row r="519" spans="1:3">
      <c r="A519" s="3" t="str">
        <f>IMDB_Movies!P496</f>
        <v>English</v>
      </c>
      <c r="B519">
        <f>IMDB_Movies!C496</f>
        <v>7.6</v>
      </c>
      <c r="C519">
        <f t="shared" si="8"/>
        <v>11</v>
      </c>
    </row>
    <row r="520" spans="1:3">
      <c r="A520" s="3" t="str">
        <f>IMDB_Movies!P497</f>
        <v>English</v>
      </c>
      <c r="B520">
        <f>IMDB_Movies!C497</f>
        <v>7.6</v>
      </c>
      <c r="C520">
        <f t="shared" si="8"/>
        <v>11</v>
      </c>
    </row>
    <row r="521" spans="1:3">
      <c r="A521" s="3" t="str">
        <f>IMDB_Movies!P498</f>
        <v>English</v>
      </c>
      <c r="B521">
        <f>IMDB_Movies!C498</f>
        <v>7.6</v>
      </c>
      <c r="C521">
        <f t="shared" si="8"/>
        <v>11</v>
      </c>
    </row>
    <row r="522" spans="1:3">
      <c r="A522" s="3" t="str">
        <f>IMDB_Movies!P499</f>
        <v>English</v>
      </c>
      <c r="B522">
        <f>IMDB_Movies!C499</f>
        <v>7.6</v>
      </c>
      <c r="C522">
        <f t="shared" si="8"/>
        <v>11</v>
      </c>
    </row>
    <row r="523" spans="1:3">
      <c r="A523" s="3" t="str">
        <f>IMDB_Movies!P500</f>
        <v>English</v>
      </c>
      <c r="B523">
        <f>IMDB_Movies!C500</f>
        <v>7.6</v>
      </c>
      <c r="C523">
        <f t="shared" si="8"/>
        <v>11</v>
      </c>
    </row>
    <row r="524" spans="1:3">
      <c r="A524" s="3" t="str">
        <f>IMDB_Movies!P501</f>
        <v>Indonesian</v>
      </c>
      <c r="B524">
        <f>IMDB_Movies!C501</f>
        <v>7.6</v>
      </c>
      <c r="C524">
        <f t="shared" si="8"/>
        <v>19</v>
      </c>
    </row>
    <row r="525" spans="1:3">
      <c r="A525" s="3" t="str">
        <f>IMDB_Movies!P502</f>
        <v>English</v>
      </c>
      <c r="B525">
        <f>IMDB_Movies!C502</f>
        <v>7.6</v>
      </c>
      <c r="C525">
        <f t="shared" si="8"/>
        <v>11</v>
      </c>
    </row>
    <row r="526" spans="1:3">
      <c r="A526" s="3" t="str">
        <f>IMDB_Movies!P503</f>
        <v>English</v>
      </c>
      <c r="B526">
        <f>IMDB_Movies!C503</f>
        <v>7.6</v>
      </c>
      <c r="C526">
        <f t="shared" si="8"/>
        <v>11</v>
      </c>
    </row>
    <row r="527" spans="1:3">
      <c r="A527" s="3" t="str">
        <f>IMDB_Movies!P504</f>
        <v>English</v>
      </c>
      <c r="B527">
        <f>IMDB_Movies!C504</f>
        <v>7.6</v>
      </c>
      <c r="C527">
        <f t="shared" si="8"/>
        <v>11</v>
      </c>
    </row>
    <row r="528" spans="1:3">
      <c r="A528" s="3" t="str">
        <f>IMDB_Movies!P505</f>
        <v>English</v>
      </c>
      <c r="B528">
        <f>IMDB_Movies!C505</f>
        <v>7.6</v>
      </c>
      <c r="C528">
        <f t="shared" si="8"/>
        <v>11</v>
      </c>
    </row>
    <row r="529" spans="1:3">
      <c r="A529" s="3" t="str">
        <f>IMDB_Movies!P506</f>
        <v>English</v>
      </c>
      <c r="B529">
        <f>IMDB_Movies!C506</f>
        <v>7.6</v>
      </c>
      <c r="C529">
        <f t="shared" si="8"/>
        <v>11</v>
      </c>
    </row>
    <row r="530" spans="1:3">
      <c r="A530" s="3" t="str">
        <f>IMDB_Movies!P507</f>
        <v>English</v>
      </c>
      <c r="B530">
        <f>IMDB_Movies!C507</f>
        <v>7.6</v>
      </c>
      <c r="C530">
        <f t="shared" si="8"/>
        <v>11</v>
      </c>
    </row>
    <row r="531" spans="1:3">
      <c r="A531" s="3" t="str">
        <f>IMDB_Movies!P508</f>
        <v>English</v>
      </c>
      <c r="B531">
        <f>IMDB_Movies!C508</f>
        <v>7.6</v>
      </c>
      <c r="C531">
        <f t="shared" si="8"/>
        <v>11</v>
      </c>
    </row>
    <row r="532" spans="1:3">
      <c r="A532" s="3" t="str">
        <f>IMDB_Movies!P509</f>
        <v>English</v>
      </c>
      <c r="B532">
        <f>IMDB_Movies!C509</f>
        <v>7.6</v>
      </c>
      <c r="C532">
        <f t="shared" si="8"/>
        <v>11</v>
      </c>
    </row>
    <row r="533" spans="1:3">
      <c r="A533" s="3" t="str">
        <f>IMDB_Movies!P510</f>
        <v>English</v>
      </c>
      <c r="B533">
        <f>IMDB_Movies!C510</f>
        <v>7.6</v>
      </c>
      <c r="C533">
        <f t="shared" si="8"/>
        <v>11</v>
      </c>
    </row>
    <row r="534" spans="1:3">
      <c r="A534" s="3" t="str">
        <f>IMDB_Movies!P511</f>
        <v>English</v>
      </c>
      <c r="B534">
        <f>IMDB_Movies!C511</f>
        <v>7.6</v>
      </c>
      <c r="C534">
        <f t="shared" si="8"/>
        <v>11</v>
      </c>
    </row>
    <row r="535" spans="1:3">
      <c r="A535" s="3" t="str">
        <f>IMDB_Movies!P512</f>
        <v>English</v>
      </c>
      <c r="B535">
        <f>IMDB_Movies!C512</f>
        <v>7.6</v>
      </c>
      <c r="C535">
        <f t="shared" si="8"/>
        <v>11</v>
      </c>
    </row>
    <row r="536" spans="1:3">
      <c r="A536" s="3" t="str">
        <f>IMDB_Movies!P513</f>
        <v>English</v>
      </c>
      <c r="B536">
        <f>IMDB_Movies!C513</f>
        <v>7.6</v>
      </c>
      <c r="C536">
        <f t="shared" si="8"/>
        <v>11</v>
      </c>
    </row>
    <row r="537" spans="1:3">
      <c r="A537" s="3" t="str">
        <f>IMDB_Movies!P514</f>
        <v>English</v>
      </c>
      <c r="B537">
        <f>IMDB_Movies!C514</f>
        <v>7.6</v>
      </c>
      <c r="C537">
        <f t="shared" si="8"/>
        <v>11</v>
      </c>
    </row>
    <row r="538" spans="1:3">
      <c r="A538" s="3" t="str">
        <f>IMDB_Movies!P515</f>
        <v>English</v>
      </c>
      <c r="B538">
        <f>IMDB_Movies!C515</f>
        <v>7.6</v>
      </c>
      <c r="C538">
        <f t="shared" si="8"/>
        <v>11</v>
      </c>
    </row>
    <row r="539" spans="1:3">
      <c r="A539" s="3" t="str">
        <f>IMDB_Movies!P516</f>
        <v>English</v>
      </c>
      <c r="B539">
        <f>IMDB_Movies!C516</f>
        <v>7.6</v>
      </c>
      <c r="C539">
        <f t="shared" si="8"/>
        <v>11</v>
      </c>
    </row>
    <row r="540" spans="1:3">
      <c r="A540" s="3" t="str">
        <f>IMDB_Movies!P517</f>
        <v>English</v>
      </c>
      <c r="B540">
        <f>IMDB_Movies!C517</f>
        <v>7.6</v>
      </c>
      <c r="C540">
        <f t="shared" si="8"/>
        <v>11</v>
      </c>
    </row>
    <row r="541" spans="1:3">
      <c r="A541" s="3" t="str">
        <f>IMDB_Movies!P518</f>
        <v>English</v>
      </c>
      <c r="B541">
        <f>IMDB_Movies!C518</f>
        <v>7.6</v>
      </c>
      <c r="C541">
        <f t="shared" si="8"/>
        <v>11</v>
      </c>
    </row>
    <row r="542" spans="1:3">
      <c r="A542" s="3" t="str">
        <f>IMDB_Movies!P519</f>
        <v>Dari</v>
      </c>
      <c r="B542">
        <f>IMDB_Movies!C519</f>
        <v>7.6</v>
      </c>
      <c r="C542">
        <f t="shared" si="8"/>
        <v>8</v>
      </c>
    </row>
    <row r="543" spans="1:3">
      <c r="A543" s="3" t="str">
        <f>IMDB_Movies!P520</f>
        <v>English</v>
      </c>
      <c r="B543">
        <f>IMDB_Movies!C520</f>
        <v>7.6</v>
      </c>
      <c r="C543">
        <f t="shared" si="8"/>
        <v>11</v>
      </c>
    </row>
    <row r="544" spans="1:3">
      <c r="A544" s="3" t="str">
        <f>IMDB_Movies!P521</f>
        <v>English</v>
      </c>
      <c r="B544">
        <f>IMDB_Movies!C521</f>
        <v>7.6</v>
      </c>
      <c r="C544">
        <f t="shared" si="8"/>
        <v>11</v>
      </c>
    </row>
    <row r="545" spans="1:3">
      <c r="A545" s="3" t="str">
        <f>IMDB_Movies!P522</f>
        <v>English</v>
      </c>
      <c r="B545">
        <f>IMDB_Movies!C522</f>
        <v>7.6</v>
      </c>
      <c r="C545">
        <f t="shared" si="8"/>
        <v>11</v>
      </c>
    </row>
    <row r="546" spans="1:3">
      <c r="A546" s="3" t="str">
        <f>IMDB_Movies!P523</f>
        <v>English</v>
      </c>
      <c r="B546">
        <f>IMDB_Movies!C523</f>
        <v>7.6</v>
      </c>
      <c r="C546">
        <f t="shared" si="8"/>
        <v>11</v>
      </c>
    </row>
    <row r="547" spans="1:3">
      <c r="A547" s="3" t="str">
        <f>IMDB_Movies!P524</f>
        <v>Norwegian</v>
      </c>
      <c r="B547">
        <f>IMDB_Movies!C524</f>
        <v>7.6</v>
      </c>
      <c r="C547">
        <f t="shared" si="8"/>
        <v>27</v>
      </c>
    </row>
    <row r="548" spans="1:3">
      <c r="A548" s="3" t="str">
        <f>IMDB_Movies!P525</f>
        <v>English</v>
      </c>
      <c r="B548">
        <f>IMDB_Movies!C525</f>
        <v>7.6</v>
      </c>
      <c r="C548">
        <f t="shared" si="8"/>
        <v>11</v>
      </c>
    </row>
    <row r="549" spans="1:3">
      <c r="A549" s="3" t="str">
        <f>IMDB_Movies!P526</f>
        <v>English</v>
      </c>
      <c r="B549">
        <f>IMDB_Movies!C526</f>
        <v>7.6</v>
      </c>
      <c r="C549">
        <f t="shared" si="8"/>
        <v>11</v>
      </c>
    </row>
    <row r="550" spans="1:3">
      <c r="A550" s="3" t="str">
        <f>IMDB_Movies!P527</f>
        <v>English</v>
      </c>
      <c r="B550">
        <f>IMDB_Movies!C527</f>
        <v>7.6</v>
      </c>
      <c r="C550">
        <f t="shared" si="8"/>
        <v>11</v>
      </c>
    </row>
    <row r="551" spans="1:3">
      <c r="A551" s="3" t="str">
        <f>IMDB_Movies!P528</f>
        <v>English</v>
      </c>
      <c r="B551">
        <f>IMDB_Movies!C528</f>
        <v>7.6</v>
      </c>
      <c r="C551">
        <f t="shared" si="8"/>
        <v>11</v>
      </c>
    </row>
    <row r="552" spans="1:3">
      <c r="A552" s="3" t="str">
        <f>IMDB_Movies!P529</f>
        <v>English</v>
      </c>
      <c r="B552">
        <f>IMDB_Movies!C529</f>
        <v>7.6</v>
      </c>
      <c r="C552">
        <f t="shared" si="8"/>
        <v>11</v>
      </c>
    </row>
    <row r="553" spans="1:3">
      <c r="A553" s="3" t="str">
        <f>IMDB_Movies!P530</f>
        <v>English</v>
      </c>
      <c r="B553">
        <f>IMDB_Movies!C530</f>
        <v>7.6</v>
      </c>
      <c r="C553">
        <f t="shared" si="8"/>
        <v>11</v>
      </c>
    </row>
    <row r="554" spans="1:3">
      <c r="A554" s="3" t="str">
        <f>IMDB_Movies!P531</f>
        <v>English</v>
      </c>
      <c r="B554">
        <f>IMDB_Movies!C531</f>
        <v>7.6</v>
      </c>
      <c r="C554">
        <f t="shared" si="8"/>
        <v>11</v>
      </c>
    </row>
    <row r="555" spans="1:3">
      <c r="A555" s="3" t="str">
        <f>IMDB_Movies!P532</f>
        <v>English</v>
      </c>
      <c r="B555">
        <f>IMDB_Movies!C532</f>
        <v>7.6</v>
      </c>
      <c r="C555">
        <f t="shared" si="8"/>
        <v>11</v>
      </c>
    </row>
    <row r="556" spans="1:3">
      <c r="A556" s="3" t="str">
        <f>IMDB_Movies!P533</f>
        <v>Norwegian</v>
      </c>
      <c r="B556">
        <f>IMDB_Movies!C533</f>
        <v>7.6</v>
      </c>
      <c r="C556">
        <f t="shared" si="8"/>
        <v>27</v>
      </c>
    </row>
    <row r="557" spans="1:3">
      <c r="A557" s="3" t="str">
        <f>IMDB_Movies!P534</f>
        <v>Mandarin</v>
      </c>
      <c r="B557">
        <f>IMDB_Movies!C534</f>
        <v>7.6</v>
      </c>
      <c r="C557">
        <f t="shared" si="8"/>
        <v>24</v>
      </c>
    </row>
    <row r="558" spans="1:3">
      <c r="A558" s="3" t="str">
        <f>IMDB_Movies!P535</f>
        <v>Mandarin</v>
      </c>
      <c r="B558">
        <f>IMDB_Movies!C535</f>
        <v>7.6</v>
      </c>
      <c r="C558">
        <f t="shared" si="8"/>
        <v>24</v>
      </c>
    </row>
    <row r="559" spans="1:3">
      <c r="A559" s="3" t="str">
        <f>IMDB_Movies!P536</f>
        <v>English</v>
      </c>
      <c r="B559">
        <f>IMDB_Movies!C536</f>
        <v>7.5</v>
      </c>
      <c r="C559">
        <f t="shared" si="8"/>
        <v>11</v>
      </c>
    </row>
    <row r="560" spans="1:3">
      <c r="A560" s="3" t="str">
        <f>IMDB_Movies!P537</f>
        <v>English</v>
      </c>
      <c r="B560">
        <f>IMDB_Movies!C537</f>
        <v>7.5</v>
      </c>
      <c r="C560">
        <f t="shared" si="8"/>
        <v>11</v>
      </c>
    </row>
    <row r="561" spans="1:3">
      <c r="A561" s="3" t="str">
        <f>IMDB_Movies!P538</f>
        <v>English</v>
      </c>
      <c r="B561">
        <f>IMDB_Movies!C538</f>
        <v>7.5</v>
      </c>
      <c r="C561">
        <f t="shared" si="8"/>
        <v>11</v>
      </c>
    </row>
    <row r="562" spans="1:3">
      <c r="A562" s="3" t="str">
        <f>IMDB_Movies!P539</f>
        <v>English</v>
      </c>
      <c r="B562">
        <f>IMDB_Movies!C539</f>
        <v>7.5</v>
      </c>
      <c r="C562">
        <f t="shared" si="8"/>
        <v>11</v>
      </c>
    </row>
    <row r="563" spans="1:3">
      <c r="A563" s="3" t="str">
        <f>IMDB_Movies!P540</f>
        <v>English</v>
      </c>
      <c r="B563">
        <f>IMDB_Movies!C540</f>
        <v>7.5</v>
      </c>
      <c r="C563">
        <f t="shared" si="8"/>
        <v>11</v>
      </c>
    </row>
    <row r="564" spans="1:3">
      <c r="A564" s="3" t="str">
        <f>IMDB_Movies!P541</f>
        <v>English</v>
      </c>
      <c r="B564">
        <f>IMDB_Movies!C541</f>
        <v>7.5</v>
      </c>
      <c r="C564">
        <f t="shared" si="8"/>
        <v>11</v>
      </c>
    </row>
    <row r="565" spans="1:3">
      <c r="A565" s="3" t="str">
        <f>IMDB_Movies!P542</f>
        <v>English</v>
      </c>
      <c r="B565">
        <f>IMDB_Movies!C542</f>
        <v>7.5</v>
      </c>
      <c r="C565">
        <f t="shared" si="8"/>
        <v>11</v>
      </c>
    </row>
    <row r="566" spans="1:3">
      <c r="A566" s="3" t="str">
        <f>IMDB_Movies!P543</f>
        <v>English</v>
      </c>
      <c r="B566">
        <f>IMDB_Movies!C543</f>
        <v>7.5</v>
      </c>
      <c r="C566">
        <f t="shared" si="8"/>
        <v>11</v>
      </c>
    </row>
    <row r="567" spans="1:3">
      <c r="A567" s="3" t="str">
        <f>IMDB_Movies!P544</f>
        <v>English</v>
      </c>
      <c r="B567">
        <f>IMDB_Movies!C544</f>
        <v>7.5</v>
      </c>
      <c r="C567">
        <f t="shared" si="8"/>
        <v>11</v>
      </c>
    </row>
    <row r="568" spans="1:3">
      <c r="A568" s="3" t="str">
        <f>IMDB_Movies!P545</f>
        <v>English</v>
      </c>
      <c r="B568">
        <f>IMDB_Movies!C545</f>
        <v>7.5</v>
      </c>
      <c r="C568">
        <f t="shared" si="8"/>
        <v>11</v>
      </c>
    </row>
    <row r="569" spans="1:3">
      <c r="A569" s="3" t="str">
        <f>IMDB_Movies!P546</f>
        <v>English</v>
      </c>
      <c r="B569">
        <f>IMDB_Movies!C546</f>
        <v>7.5</v>
      </c>
      <c r="C569">
        <f t="shared" si="8"/>
        <v>11</v>
      </c>
    </row>
    <row r="570" spans="1:3">
      <c r="A570" s="3" t="str">
        <f>IMDB_Movies!P547</f>
        <v>English</v>
      </c>
      <c r="B570">
        <f>IMDB_Movies!C547</f>
        <v>7.5</v>
      </c>
      <c r="C570">
        <f t="shared" si="8"/>
        <v>11</v>
      </c>
    </row>
    <row r="571" spans="1:3">
      <c r="A571" s="3" t="str">
        <f>IMDB_Movies!P548</f>
        <v>English</v>
      </c>
      <c r="B571">
        <f>IMDB_Movies!C548</f>
        <v>7.5</v>
      </c>
      <c r="C571">
        <f t="shared" si="8"/>
        <v>11</v>
      </c>
    </row>
    <row r="572" spans="1:3">
      <c r="A572" s="3" t="str">
        <f>IMDB_Movies!P549</f>
        <v>English</v>
      </c>
      <c r="B572">
        <f>IMDB_Movies!C549</f>
        <v>7.5</v>
      </c>
      <c r="C572">
        <f t="shared" si="8"/>
        <v>11</v>
      </c>
    </row>
    <row r="573" spans="1:3">
      <c r="A573" s="3" t="str">
        <f>IMDB_Movies!P550</f>
        <v>English</v>
      </c>
      <c r="B573">
        <f>IMDB_Movies!C550</f>
        <v>7.5</v>
      </c>
      <c r="C573">
        <f t="shared" si="8"/>
        <v>11</v>
      </c>
    </row>
    <row r="574" spans="1:3">
      <c r="A574" s="3" t="str">
        <f>IMDB_Movies!P551</f>
        <v>English</v>
      </c>
      <c r="B574">
        <f>IMDB_Movies!C551</f>
        <v>7.5</v>
      </c>
      <c r="C574">
        <f t="shared" si="8"/>
        <v>11</v>
      </c>
    </row>
    <row r="575" spans="1:3">
      <c r="A575" s="3" t="str">
        <f>IMDB_Movies!P552</f>
        <v>English</v>
      </c>
      <c r="B575">
        <f>IMDB_Movies!C552</f>
        <v>7.5</v>
      </c>
      <c r="C575">
        <f t="shared" si="8"/>
        <v>11</v>
      </c>
    </row>
    <row r="576" spans="1:3">
      <c r="A576" s="3" t="str">
        <f>IMDB_Movies!P553</f>
        <v>English</v>
      </c>
      <c r="B576">
        <f>IMDB_Movies!C553</f>
        <v>7.5</v>
      </c>
      <c r="C576">
        <f t="shared" si="8"/>
        <v>11</v>
      </c>
    </row>
    <row r="577" spans="1:3">
      <c r="A577" s="3" t="str">
        <f>IMDB_Movies!P554</f>
        <v>English</v>
      </c>
      <c r="B577">
        <f>IMDB_Movies!C554</f>
        <v>7.5</v>
      </c>
      <c r="C577">
        <f t="shared" si="8"/>
        <v>11</v>
      </c>
    </row>
    <row r="578" spans="1:3">
      <c r="A578" s="3" t="str">
        <f>IMDB_Movies!P555</f>
        <v>English</v>
      </c>
      <c r="B578">
        <f>IMDB_Movies!C555</f>
        <v>7.5</v>
      </c>
      <c r="C578">
        <f t="shared" si="8"/>
        <v>11</v>
      </c>
    </row>
    <row r="579" spans="1:3">
      <c r="A579" s="3" t="str">
        <f>IMDB_Movies!P556</f>
        <v>English</v>
      </c>
      <c r="B579">
        <f>IMDB_Movies!C556</f>
        <v>7.5</v>
      </c>
      <c r="C579">
        <f t="shared" si="8"/>
        <v>11</v>
      </c>
    </row>
    <row r="580" spans="1:3">
      <c r="A580" s="3" t="str">
        <f>IMDB_Movies!P557</f>
        <v>English</v>
      </c>
      <c r="B580">
        <f>IMDB_Movies!C557</f>
        <v>7.5</v>
      </c>
      <c r="C580">
        <f t="shared" si="8"/>
        <v>11</v>
      </c>
    </row>
    <row r="581" spans="1:3">
      <c r="A581" s="3" t="str">
        <f>IMDB_Movies!P558</f>
        <v>English</v>
      </c>
      <c r="B581">
        <f>IMDB_Movies!C558</f>
        <v>7.5</v>
      </c>
      <c r="C581">
        <f t="shared" ref="C581:C644" si="9">_xlfn.IFS(A581="Aboriginal",1,A581="Arabic",2,A581="Aramic",3,A581="Bosnian",4,A581="Cantonese",5,A581="Czech",6,A581="Danish",7,A581="Dari",8,A581="Dutch",9,A581="Dzongkha",10,A581="English",11,A581="Filipino",12,A581="French",13,A581="German",14,A581="Hebrew",15,A581="Hindi",16,A581="Hungerian",17,A581="Icelandic",18,A581="Indonesian",19,A581="Italian",20,A581="Japanese",21,A581="Kazakh",22,A581="Korean",23,A581="Mandarin",24,A581="Maya",25,A581="Mongolian",26,A581="Norwegian",27,A581="Persian",28,A581="Portuguese",29,A581="Romanian",30,A581="Russian",31,A581="Spanish",32,A581="Telegu",33,A581="Thai",34,A581="Vietnamese",35,A581="Zulu",36)</f>
        <v>11</v>
      </c>
    </row>
    <row r="582" spans="1:3">
      <c r="A582" s="3" t="str">
        <f>IMDB_Movies!P559</f>
        <v>English</v>
      </c>
      <c r="B582">
        <f>IMDB_Movies!C559</f>
        <v>7.5</v>
      </c>
      <c r="C582">
        <f t="shared" si="9"/>
        <v>11</v>
      </c>
    </row>
    <row r="583" spans="1:3">
      <c r="A583" s="3" t="str">
        <f>IMDB_Movies!P560</f>
        <v>English</v>
      </c>
      <c r="B583">
        <f>IMDB_Movies!C560</f>
        <v>7.5</v>
      </c>
      <c r="C583">
        <f t="shared" si="9"/>
        <v>11</v>
      </c>
    </row>
    <row r="584" spans="1:3">
      <c r="A584" s="3" t="str">
        <f>IMDB_Movies!P561</f>
        <v>English</v>
      </c>
      <c r="B584">
        <f>IMDB_Movies!C561</f>
        <v>7.5</v>
      </c>
      <c r="C584">
        <f t="shared" si="9"/>
        <v>11</v>
      </c>
    </row>
    <row r="585" spans="1:3">
      <c r="A585" s="3" t="str">
        <f>IMDB_Movies!P562</f>
        <v>English</v>
      </c>
      <c r="B585">
        <f>IMDB_Movies!C562</f>
        <v>7.5</v>
      </c>
      <c r="C585">
        <f t="shared" si="9"/>
        <v>11</v>
      </c>
    </row>
    <row r="586" spans="1:3">
      <c r="A586" s="3" t="str">
        <f>IMDB_Movies!P563</f>
        <v>English</v>
      </c>
      <c r="B586">
        <f>IMDB_Movies!C563</f>
        <v>7.5</v>
      </c>
      <c r="C586">
        <f t="shared" si="9"/>
        <v>11</v>
      </c>
    </row>
    <row r="587" spans="1:3">
      <c r="A587" s="3" t="str">
        <f>IMDB_Movies!P564</f>
        <v>English</v>
      </c>
      <c r="B587">
        <f>IMDB_Movies!C564</f>
        <v>7.5</v>
      </c>
      <c r="C587">
        <f t="shared" si="9"/>
        <v>11</v>
      </c>
    </row>
    <row r="588" spans="1:3">
      <c r="A588" s="3" t="str">
        <f>IMDB_Movies!P565</f>
        <v>English</v>
      </c>
      <c r="B588">
        <f>IMDB_Movies!C565</f>
        <v>7.5</v>
      </c>
      <c r="C588">
        <f t="shared" si="9"/>
        <v>11</v>
      </c>
    </row>
    <row r="589" spans="1:3">
      <c r="A589" s="3" t="str">
        <f>IMDB_Movies!P566</f>
        <v>English</v>
      </c>
      <c r="B589">
        <f>IMDB_Movies!C566</f>
        <v>7.5</v>
      </c>
      <c r="C589">
        <f t="shared" si="9"/>
        <v>11</v>
      </c>
    </row>
    <row r="590" spans="1:3">
      <c r="A590" s="3" t="str">
        <f>IMDB_Movies!P567</f>
        <v>English</v>
      </c>
      <c r="B590">
        <f>IMDB_Movies!C567</f>
        <v>7.5</v>
      </c>
      <c r="C590">
        <f t="shared" si="9"/>
        <v>11</v>
      </c>
    </row>
    <row r="591" spans="1:3">
      <c r="A591" s="3" t="str">
        <f>IMDB_Movies!P568</f>
        <v>English</v>
      </c>
      <c r="B591">
        <f>IMDB_Movies!C568</f>
        <v>7.5</v>
      </c>
      <c r="C591">
        <f t="shared" si="9"/>
        <v>11</v>
      </c>
    </row>
    <row r="592" spans="1:3">
      <c r="A592" s="3" t="str">
        <f>IMDB_Movies!P569</f>
        <v>English</v>
      </c>
      <c r="B592">
        <f>IMDB_Movies!C569</f>
        <v>7.5</v>
      </c>
      <c r="C592">
        <f t="shared" si="9"/>
        <v>11</v>
      </c>
    </row>
    <row r="593" spans="1:3">
      <c r="A593" s="3" t="str">
        <f>IMDB_Movies!P570</f>
        <v>English</v>
      </c>
      <c r="B593">
        <f>IMDB_Movies!C570</f>
        <v>7.5</v>
      </c>
      <c r="C593">
        <f t="shared" si="9"/>
        <v>11</v>
      </c>
    </row>
    <row r="594" spans="1:3">
      <c r="A594" s="3" t="str">
        <f>IMDB_Movies!P571</f>
        <v>English</v>
      </c>
      <c r="B594">
        <f>IMDB_Movies!C571</f>
        <v>7.5</v>
      </c>
      <c r="C594">
        <f t="shared" si="9"/>
        <v>11</v>
      </c>
    </row>
    <row r="595" spans="1:3">
      <c r="A595" s="3" t="str">
        <f>IMDB_Movies!P572</f>
        <v>English</v>
      </c>
      <c r="B595">
        <f>IMDB_Movies!C572</f>
        <v>7.5</v>
      </c>
      <c r="C595">
        <f t="shared" si="9"/>
        <v>11</v>
      </c>
    </row>
    <row r="596" spans="1:3">
      <c r="A596" s="3" t="str">
        <f>IMDB_Movies!P573</f>
        <v>English</v>
      </c>
      <c r="B596">
        <f>IMDB_Movies!C573</f>
        <v>7.5</v>
      </c>
      <c r="C596">
        <f t="shared" si="9"/>
        <v>11</v>
      </c>
    </row>
    <row r="597" spans="1:3">
      <c r="A597" s="3" t="str">
        <f>IMDB_Movies!P574</f>
        <v>English</v>
      </c>
      <c r="B597">
        <f>IMDB_Movies!C574</f>
        <v>7.5</v>
      </c>
      <c r="C597">
        <f t="shared" si="9"/>
        <v>11</v>
      </c>
    </row>
    <row r="598" spans="1:3">
      <c r="A598" s="3" t="str">
        <f>IMDB_Movies!P575</f>
        <v>English</v>
      </c>
      <c r="B598">
        <f>IMDB_Movies!C575</f>
        <v>7.5</v>
      </c>
      <c r="C598">
        <f t="shared" si="9"/>
        <v>11</v>
      </c>
    </row>
    <row r="599" spans="1:3">
      <c r="A599" s="3" t="str">
        <f>IMDB_Movies!P576</f>
        <v>English</v>
      </c>
      <c r="B599">
        <f>IMDB_Movies!C576</f>
        <v>7.5</v>
      </c>
      <c r="C599">
        <f t="shared" si="9"/>
        <v>11</v>
      </c>
    </row>
    <row r="600" spans="1:3">
      <c r="A600" s="3" t="str">
        <f>IMDB_Movies!P577</f>
        <v>English</v>
      </c>
      <c r="B600">
        <f>IMDB_Movies!C577</f>
        <v>7.5</v>
      </c>
      <c r="C600">
        <f t="shared" si="9"/>
        <v>11</v>
      </c>
    </row>
    <row r="601" spans="1:3">
      <c r="A601" s="3" t="str">
        <f>IMDB_Movies!P578</f>
        <v>English</v>
      </c>
      <c r="B601">
        <f>IMDB_Movies!C578</f>
        <v>7.5</v>
      </c>
      <c r="C601">
        <f t="shared" si="9"/>
        <v>11</v>
      </c>
    </row>
    <row r="602" spans="1:3">
      <c r="A602" s="3" t="str">
        <f>IMDB_Movies!P579</f>
        <v>English</v>
      </c>
      <c r="B602">
        <f>IMDB_Movies!C579</f>
        <v>7.5</v>
      </c>
      <c r="C602">
        <f t="shared" si="9"/>
        <v>11</v>
      </c>
    </row>
    <row r="603" spans="1:3">
      <c r="A603" s="3" t="str">
        <f>IMDB_Movies!P580</f>
        <v>English</v>
      </c>
      <c r="B603">
        <f>IMDB_Movies!C580</f>
        <v>7.5</v>
      </c>
      <c r="C603">
        <f t="shared" si="9"/>
        <v>11</v>
      </c>
    </row>
    <row r="604" spans="1:3">
      <c r="A604" s="3" t="str">
        <f>IMDB_Movies!P581</f>
        <v>English</v>
      </c>
      <c r="B604">
        <f>IMDB_Movies!C581</f>
        <v>7.5</v>
      </c>
      <c r="C604">
        <f t="shared" si="9"/>
        <v>11</v>
      </c>
    </row>
    <row r="605" spans="1:3">
      <c r="A605" s="3" t="str">
        <f>IMDB_Movies!P582</f>
        <v>English</v>
      </c>
      <c r="B605">
        <f>IMDB_Movies!C582</f>
        <v>7.5</v>
      </c>
      <c r="C605">
        <f t="shared" si="9"/>
        <v>11</v>
      </c>
    </row>
    <row r="606" spans="1:3">
      <c r="A606" s="3" t="str">
        <f>IMDB_Movies!P583</f>
        <v>English</v>
      </c>
      <c r="B606">
        <f>IMDB_Movies!C583</f>
        <v>7.5</v>
      </c>
      <c r="C606">
        <f t="shared" si="9"/>
        <v>11</v>
      </c>
    </row>
    <row r="607" spans="1:3">
      <c r="A607" s="3" t="str">
        <f>IMDB_Movies!P584</f>
        <v>English</v>
      </c>
      <c r="B607">
        <f>IMDB_Movies!C584</f>
        <v>7.5</v>
      </c>
      <c r="C607">
        <f t="shared" si="9"/>
        <v>11</v>
      </c>
    </row>
    <row r="608" spans="1:3">
      <c r="A608" s="3" t="str">
        <f>IMDB_Movies!P585</f>
        <v>Spanish</v>
      </c>
      <c r="B608">
        <f>IMDB_Movies!C585</f>
        <v>7.5</v>
      </c>
      <c r="C608">
        <f t="shared" si="9"/>
        <v>32</v>
      </c>
    </row>
    <row r="609" spans="1:3">
      <c r="A609" s="3" t="str">
        <f>IMDB_Movies!P586</f>
        <v>Spanish</v>
      </c>
      <c r="B609">
        <f>IMDB_Movies!C586</f>
        <v>7.5</v>
      </c>
      <c r="C609">
        <f t="shared" si="9"/>
        <v>32</v>
      </c>
    </row>
    <row r="610" spans="1:3">
      <c r="A610" s="3" t="str">
        <f>IMDB_Movies!P587</f>
        <v>English</v>
      </c>
      <c r="B610">
        <f>IMDB_Movies!C587</f>
        <v>7.5</v>
      </c>
      <c r="C610">
        <f t="shared" si="9"/>
        <v>11</v>
      </c>
    </row>
    <row r="611" spans="1:3">
      <c r="A611" s="3" t="str">
        <f>IMDB_Movies!P588</f>
        <v>English</v>
      </c>
      <c r="B611">
        <f>IMDB_Movies!C588</f>
        <v>7.5</v>
      </c>
      <c r="C611">
        <f t="shared" si="9"/>
        <v>11</v>
      </c>
    </row>
    <row r="612" spans="1:3">
      <c r="A612" s="3" t="str">
        <f>IMDB_Movies!P589</f>
        <v>English</v>
      </c>
      <c r="B612">
        <f>IMDB_Movies!C589</f>
        <v>7.5</v>
      </c>
      <c r="C612">
        <f t="shared" si="9"/>
        <v>11</v>
      </c>
    </row>
    <row r="613" spans="1:3">
      <c r="A613" s="3" t="str">
        <f>IMDB_Movies!P590</f>
        <v>English</v>
      </c>
      <c r="B613">
        <f>IMDB_Movies!C590</f>
        <v>7.5</v>
      </c>
      <c r="C613">
        <f t="shared" si="9"/>
        <v>11</v>
      </c>
    </row>
    <row r="614" spans="1:3">
      <c r="A614" s="3" t="str">
        <f>IMDB_Movies!P591</f>
        <v>English</v>
      </c>
      <c r="B614">
        <f>IMDB_Movies!C591</f>
        <v>7.5</v>
      </c>
      <c r="C614">
        <f t="shared" si="9"/>
        <v>11</v>
      </c>
    </row>
    <row r="615" spans="1:3">
      <c r="A615" s="3" t="str">
        <f>IMDB_Movies!P592</f>
        <v>Persian</v>
      </c>
      <c r="B615">
        <f>IMDB_Movies!C592</f>
        <v>7.5</v>
      </c>
      <c r="C615">
        <f t="shared" si="9"/>
        <v>28</v>
      </c>
    </row>
    <row r="616" spans="1:3">
      <c r="A616" s="3" t="str">
        <f>IMDB_Movies!P593</f>
        <v>English</v>
      </c>
      <c r="B616">
        <f>IMDB_Movies!C593</f>
        <v>7.5</v>
      </c>
      <c r="C616">
        <f t="shared" si="9"/>
        <v>11</v>
      </c>
    </row>
    <row r="617" spans="1:3">
      <c r="A617" s="3" t="str">
        <f>IMDB_Movies!P594</f>
        <v>Aboriginal</v>
      </c>
      <c r="B617">
        <f>IMDB_Movies!C594</f>
        <v>7.5</v>
      </c>
      <c r="C617">
        <f t="shared" si="9"/>
        <v>1</v>
      </c>
    </row>
    <row r="618" spans="1:3">
      <c r="A618" s="3" t="str">
        <f>IMDB_Movies!P595</f>
        <v>English</v>
      </c>
      <c r="B618">
        <f>IMDB_Movies!C595</f>
        <v>7.5</v>
      </c>
      <c r="C618">
        <f t="shared" si="9"/>
        <v>11</v>
      </c>
    </row>
    <row r="619" spans="1:3">
      <c r="A619" s="3" t="str">
        <f>IMDB_Movies!P596</f>
        <v>English</v>
      </c>
      <c r="B619">
        <f>IMDB_Movies!C596</f>
        <v>7.5</v>
      </c>
      <c r="C619">
        <f t="shared" si="9"/>
        <v>11</v>
      </c>
    </row>
    <row r="620" spans="1:3">
      <c r="A620" s="3" t="str">
        <f>IMDB_Movies!P597</f>
        <v>English</v>
      </c>
      <c r="B620">
        <f>IMDB_Movies!C597</f>
        <v>7.5</v>
      </c>
      <c r="C620">
        <f t="shared" si="9"/>
        <v>11</v>
      </c>
    </row>
    <row r="621" spans="1:3">
      <c r="A621" s="3" t="str">
        <f>IMDB_Movies!P598</f>
        <v>English</v>
      </c>
      <c r="B621">
        <f>IMDB_Movies!C598</f>
        <v>7.5</v>
      </c>
      <c r="C621">
        <f t="shared" si="9"/>
        <v>11</v>
      </c>
    </row>
    <row r="622" spans="1:3">
      <c r="A622" s="3" t="str">
        <f>IMDB_Movies!P599</f>
        <v>Dzongkha</v>
      </c>
      <c r="B622">
        <f>IMDB_Movies!C599</f>
        <v>7.5</v>
      </c>
      <c r="C622">
        <f t="shared" si="9"/>
        <v>10</v>
      </c>
    </row>
    <row r="623" spans="1:3">
      <c r="A623" s="3" t="str">
        <f>IMDB_Movies!P600</f>
        <v>French</v>
      </c>
      <c r="B623">
        <f>IMDB_Movies!C600</f>
        <v>7.5</v>
      </c>
      <c r="C623">
        <f t="shared" si="9"/>
        <v>13</v>
      </c>
    </row>
    <row r="624" spans="1:3">
      <c r="A624" s="3" t="str">
        <f>IMDB_Movies!P601</f>
        <v>English</v>
      </c>
      <c r="B624">
        <f>IMDB_Movies!C601</f>
        <v>7.5</v>
      </c>
      <c r="C624">
        <f t="shared" si="9"/>
        <v>11</v>
      </c>
    </row>
    <row r="625" spans="1:3">
      <c r="A625" s="3" t="str">
        <f>IMDB_Movies!P602</f>
        <v>English</v>
      </c>
      <c r="B625">
        <f>IMDB_Movies!C602</f>
        <v>7.5</v>
      </c>
      <c r="C625">
        <f t="shared" si="9"/>
        <v>11</v>
      </c>
    </row>
    <row r="626" spans="1:3">
      <c r="A626" s="3" t="str">
        <f>IMDB_Movies!P603</f>
        <v>English</v>
      </c>
      <c r="B626">
        <f>IMDB_Movies!C603</f>
        <v>7.5</v>
      </c>
      <c r="C626">
        <f t="shared" si="9"/>
        <v>11</v>
      </c>
    </row>
    <row r="627" spans="1:3">
      <c r="A627" s="3" t="str">
        <f>IMDB_Movies!P604</f>
        <v>English</v>
      </c>
      <c r="B627">
        <f>IMDB_Movies!C604</f>
        <v>7.5</v>
      </c>
      <c r="C627">
        <f t="shared" si="9"/>
        <v>11</v>
      </c>
    </row>
    <row r="628" spans="1:3">
      <c r="A628" s="3" t="str">
        <f>IMDB_Movies!P605</f>
        <v>English</v>
      </c>
      <c r="B628">
        <f>IMDB_Movies!C605</f>
        <v>7.5</v>
      </c>
      <c r="C628">
        <f t="shared" si="9"/>
        <v>11</v>
      </c>
    </row>
    <row r="629" spans="1:3">
      <c r="A629" s="3" t="str">
        <f>IMDB_Movies!P606</f>
        <v>English</v>
      </c>
      <c r="B629">
        <f>IMDB_Movies!C606</f>
        <v>7.5</v>
      </c>
      <c r="C629">
        <f t="shared" si="9"/>
        <v>11</v>
      </c>
    </row>
    <row r="630" spans="1:3">
      <c r="A630" s="3" t="str">
        <f>IMDB_Movies!P607</f>
        <v>English</v>
      </c>
      <c r="B630">
        <f>IMDB_Movies!C607</f>
        <v>7.5</v>
      </c>
      <c r="C630">
        <f t="shared" si="9"/>
        <v>11</v>
      </c>
    </row>
    <row r="631" spans="1:3">
      <c r="A631" s="3" t="str">
        <f>IMDB_Movies!P608</f>
        <v>English</v>
      </c>
      <c r="B631">
        <f>IMDB_Movies!C608</f>
        <v>7.5</v>
      </c>
      <c r="C631">
        <f t="shared" si="9"/>
        <v>11</v>
      </c>
    </row>
    <row r="632" spans="1:3">
      <c r="A632" s="3" t="str">
        <f>IMDB_Movies!P609</f>
        <v>English</v>
      </c>
      <c r="B632">
        <f>IMDB_Movies!C609</f>
        <v>7.5</v>
      </c>
      <c r="C632">
        <f t="shared" si="9"/>
        <v>11</v>
      </c>
    </row>
    <row r="633" spans="1:3">
      <c r="A633" s="3" t="str">
        <f>IMDB_Movies!P610</f>
        <v>English</v>
      </c>
      <c r="B633">
        <f>IMDB_Movies!C610</f>
        <v>7.5</v>
      </c>
      <c r="C633">
        <f t="shared" si="9"/>
        <v>11</v>
      </c>
    </row>
    <row r="634" spans="1:3">
      <c r="A634" s="3" t="str">
        <f>IMDB_Movies!P611</f>
        <v>Mandarin</v>
      </c>
      <c r="B634">
        <f>IMDB_Movies!C611</f>
        <v>7.5</v>
      </c>
      <c r="C634">
        <f t="shared" si="9"/>
        <v>24</v>
      </c>
    </row>
    <row r="635" spans="1:3">
      <c r="A635" s="3" t="str">
        <f>IMDB_Movies!P612</f>
        <v>Cantonese</v>
      </c>
      <c r="B635">
        <f>IMDB_Movies!C612</f>
        <v>7.5</v>
      </c>
      <c r="C635">
        <f t="shared" si="9"/>
        <v>5</v>
      </c>
    </row>
    <row r="636" spans="1:3">
      <c r="A636" s="3" t="str">
        <f>IMDB_Movies!P613</f>
        <v>English</v>
      </c>
      <c r="B636">
        <f>IMDB_Movies!C613</f>
        <v>7.5</v>
      </c>
      <c r="C636">
        <f t="shared" si="9"/>
        <v>11</v>
      </c>
    </row>
    <row r="637" spans="1:3">
      <c r="A637" s="3" t="str">
        <f>IMDB_Movies!P614</f>
        <v>Japanese</v>
      </c>
      <c r="B637">
        <f>IMDB_Movies!C614</f>
        <v>7.5</v>
      </c>
      <c r="C637">
        <f t="shared" si="9"/>
        <v>21</v>
      </c>
    </row>
    <row r="638" spans="1:3">
      <c r="A638" s="3" t="str">
        <f>IMDB_Movies!P615</f>
        <v>English</v>
      </c>
      <c r="B638">
        <f>IMDB_Movies!C615</f>
        <v>7.5</v>
      </c>
      <c r="C638">
        <f t="shared" si="9"/>
        <v>11</v>
      </c>
    </row>
    <row r="639" spans="1:3">
      <c r="A639" s="3" t="str">
        <f>IMDB_Movies!P616</f>
        <v>English</v>
      </c>
      <c r="B639">
        <f>IMDB_Movies!C616</f>
        <v>7.5</v>
      </c>
      <c r="C639">
        <f t="shared" si="9"/>
        <v>11</v>
      </c>
    </row>
    <row r="640" spans="1:3">
      <c r="A640" s="3" t="str">
        <f>IMDB_Movies!P617</f>
        <v>English</v>
      </c>
      <c r="B640">
        <f>IMDB_Movies!C617</f>
        <v>7.5</v>
      </c>
      <c r="C640">
        <f t="shared" si="9"/>
        <v>11</v>
      </c>
    </row>
    <row r="641" spans="1:3">
      <c r="A641" s="3" t="str">
        <f>IMDB_Movies!P618</f>
        <v>English</v>
      </c>
      <c r="B641">
        <f>IMDB_Movies!C618</f>
        <v>7.5</v>
      </c>
      <c r="C641">
        <f t="shared" si="9"/>
        <v>11</v>
      </c>
    </row>
    <row r="642" spans="1:3">
      <c r="A642" s="3" t="str">
        <f>IMDB_Movies!P619</f>
        <v>English</v>
      </c>
      <c r="B642">
        <f>IMDB_Movies!C619</f>
        <v>7.5</v>
      </c>
      <c r="C642">
        <f t="shared" si="9"/>
        <v>11</v>
      </c>
    </row>
    <row r="643" spans="1:3">
      <c r="A643" s="3" t="str">
        <f>IMDB_Movies!P620</f>
        <v>English</v>
      </c>
      <c r="B643">
        <f>IMDB_Movies!C620</f>
        <v>7.5</v>
      </c>
      <c r="C643">
        <f t="shared" si="9"/>
        <v>11</v>
      </c>
    </row>
    <row r="644" spans="1:3">
      <c r="A644" s="3" t="str">
        <f>IMDB_Movies!P621</f>
        <v>English</v>
      </c>
      <c r="B644">
        <f>IMDB_Movies!C621</f>
        <v>7.5</v>
      </c>
      <c r="C644">
        <f t="shared" si="9"/>
        <v>11</v>
      </c>
    </row>
    <row r="645" spans="1:3">
      <c r="A645" s="3" t="str">
        <f>IMDB_Movies!P622</f>
        <v>English</v>
      </c>
      <c r="B645">
        <f>IMDB_Movies!C622</f>
        <v>7.5</v>
      </c>
      <c r="C645">
        <f t="shared" ref="C645:C708" si="10">_xlfn.IFS(A645="Aboriginal",1,A645="Arabic",2,A645="Aramic",3,A645="Bosnian",4,A645="Cantonese",5,A645="Czech",6,A645="Danish",7,A645="Dari",8,A645="Dutch",9,A645="Dzongkha",10,A645="English",11,A645="Filipino",12,A645="French",13,A645="German",14,A645="Hebrew",15,A645="Hindi",16,A645="Hungerian",17,A645="Icelandic",18,A645="Indonesian",19,A645="Italian",20,A645="Japanese",21,A645="Kazakh",22,A645="Korean",23,A645="Mandarin",24,A645="Maya",25,A645="Mongolian",26,A645="Norwegian",27,A645="Persian",28,A645="Portuguese",29,A645="Romanian",30,A645="Russian",31,A645="Spanish",32,A645="Telegu",33,A645="Thai",34,A645="Vietnamese",35,A645="Zulu",36)</f>
        <v>11</v>
      </c>
    </row>
    <row r="646" spans="1:3">
      <c r="A646" s="3" t="str">
        <f>IMDB_Movies!P623</f>
        <v>English</v>
      </c>
      <c r="B646">
        <f>IMDB_Movies!C623</f>
        <v>7.5</v>
      </c>
      <c r="C646">
        <f t="shared" si="10"/>
        <v>11</v>
      </c>
    </row>
    <row r="647" spans="1:3">
      <c r="A647" s="3" t="str">
        <f>IMDB_Movies!P624</f>
        <v>English</v>
      </c>
      <c r="B647">
        <f>IMDB_Movies!C624</f>
        <v>7.5</v>
      </c>
      <c r="C647">
        <f t="shared" si="10"/>
        <v>11</v>
      </c>
    </row>
    <row r="648" spans="1:3">
      <c r="A648" s="3" t="str">
        <f>IMDB_Movies!P625</f>
        <v>English</v>
      </c>
      <c r="B648">
        <f>IMDB_Movies!C625</f>
        <v>7.5</v>
      </c>
      <c r="C648">
        <f t="shared" si="10"/>
        <v>11</v>
      </c>
    </row>
    <row r="649" spans="1:3">
      <c r="A649" s="3" t="str">
        <f>IMDB_Movies!P626</f>
        <v>English</v>
      </c>
      <c r="B649">
        <f>IMDB_Movies!C626</f>
        <v>7.5</v>
      </c>
      <c r="C649">
        <f t="shared" si="10"/>
        <v>11</v>
      </c>
    </row>
    <row r="650" spans="1:3">
      <c r="A650" s="3" t="str">
        <f>IMDB_Movies!P627</f>
        <v>English</v>
      </c>
      <c r="B650">
        <f>IMDB_Movies!C627</f>
        <v>7.4</v>
      </c>
      <c r="C650">
        <f t="shared" si="10"/>
        <v>11</v>
      </c>
    </row>
    <row r="651" spans="1:3">
      <c r="A651" s="3" t="str">
        <f>IMDB_Movies!P628</f>
        <v>English</v>
      </c>
      <c r="B651">
        <f>IMDB_Movies!C628</f>
        <v>7.4</v>
      </c>
      <c r="C651">
        <f t="shared" si="10"/>
        <v>11</v>
      </c>
    </row>
    <row r="652" spans="1:3">
      <c r="A652" s="3" t="str">
        <f>IMDB_Movies!P629</f>
        <v>English</v>
      </c>
      <c r="B652">
        <f>IMDB_Movies!C629</f>
        <v>7.4</v>
      </c>
      <c r="C652">
        <f t="shared" si="10"/>
        <v>11</v>
      </c>
    </row>
    <row r="653" spans="1:3">
      <c r="A653" s="3" t="str">
        <f>IMDB_Movies!P630</f>
        <v>English</v>
      </c>
      <c r="B653">
        <f>IMDB_Movies!C630</f>
        <v>7.4</v>
      </c>
      <c r="C653">
        <f t="shared" si="10"/>
        <v>11</v>
      </c>
    </row>
    <row r="654" spans="1:3">
      <c r="A654" s="3" t="str">
        <f>IMDB_Movies!P631</f>
        <v>English</v>
      </c>
      <c r="B654">
        <f>IMDB_Movies!C631</f>
        <v>7.4</v>
      </c>
      <c r="C654">
        <f t="shared" si="10"/>
        <v>11</v>
      </c>
    </row>
    <row r="655" spans="1:3">
      <c r="A655" s="3" t="str">
        <f>IMDB_Movies!P632</f>
        <v>English</v>
      </c>
      <c r="B655">
        <f>IMDB_Movies!C632</f>
        <v>7.4</v>
      </c>
      <c r="C655">
        <f t="shared" si="10"/>
        <v>11</v>
      </c>
    </row>
    <row r="656" spans="1:3">
      <c r="A656" s="3" t="str">
        <f>IMDB_Movies!P633</f>
        <v>English</v>
      </c>
      <c r="B656">
        <f>IMDB_Movies!C633</f>
        <v>7.4</v>
      </c>
      <c r="C656">
        <f t="shared" si="10"/>
        <v>11</v>
      </c>
    </row>
    <row r="657" spans="1:3">
      <c r="A657" s="3" t="str">
        <f>IMDB_Movies!P634</f>
        <v>English</v>
      </c>
      <c r="B657">
        <f>IMDB_Movies!C634</f>
        <v>7.4</v>
      </c>
      <c r="C657">
        <f t="shared" si="10"/>
        <v>11</v>
      </c>
    </row>
    <row r="658" spans="1:3">
      <c r="A658" s="3" t="str">
        <f>IMDB_Movies!P635</f>
        <v>English</v>
      </c>
      <c r="B658">
        <f>IMDB_Movies!C635</f>
        <v>7.4</v>
      </c>
      <c r="C658">
        <f t="shared" si="10"/>
        <v>11</v>
      </c>
    </row>
    <row r="659" spans="1:3">
      <c r="A659" s="3" t="str">
        <f>IMDB_Movies!P636</f>
        <v>English</v>
      </c>
      <c r="B659">
        <f>IMDB_Movies!C636</f>
        <v>7.4</v>
      </c>
      <c r="C659">
        <f t="shared" si="10"/>
        <v>11</v>
      </c>
    </row>
    <row r="660" spans="1:3">
      <c r="A660" s="3" t="str">
        <f>IMDB_Movies!P637</f>
        <v>English</v>
      </c>
      <c r="B660">
        <f>IMDB_Movies!C637</f>
        <v>7.4</v>
      </c>
      <c r="C660">
        <f t="shared" si="10"/>
        <v>11</v>
      </c>
    </row>
    <row r="661" spans="1:3">
      <c r="A661" s="3" t="str">
        <f>IMDB_Movies!P638</f>
        <v>English</v>
      </c>
      <c r="B661">
        <f>IMDB_Movies!C638</f>
        <v>7.4</v>
      </c>
      <c r="C661">
        <f t="shared" si="10"/>
        <v>11</v>
      </c>
    </row>
    <row r="662" spans="1:3">
      <c r="A662" s="3" t="str">
        <f>IMDB_Movies!P639</f>
        <v>English</v>
      </c>
      <c r="B662">
        <f>IMDB_Movies!C639</f>
        <v>7.4</v>
      </c>
      <c r="C662">
        <f t="shared" si="10"/>
        <v>11</v>
      </c>
    </row>
    <row r="663" spans="1:3">
      <c r="A663" s="3" t="str">
        <f>IMDB_Movies!P640</f>
        <v>English</v>
      </c>
      <c r="B663">
        <f>IMDB_Movies!C640</f>
        <v>7.4</v>
      </c>
      <c r="C663">
        <f t="shared" si="10"/>
        <v>11</v>
      </c>
    </row>
    <row r="664" spans="1:3">
      <c r="A664" s="3" t="str">
        <f>IMDB_Movies!P641</f>
        <v>English</v>
      </c>
      <c r="B664">
        <f>IMDB_Movies!C641</f>
        <v>7.4</v>
      </c>
      <c r="C664">
        <f t="shared" si="10"/>
        <v>11</v>
      </c>
    </row>
    <row r="665" spans="1:3">
      <c r="A665" s="3" t="str">
        <f>IMDB_Movies!P642</f>
        <v>English</v>
      </c>
      <c r="B665">
        <f>IMDB_Movies!C642</f>
        <v>7.4</v>
      </c>
      <c r="C665">
        <f t="shared" si="10"/>
        <v>11</v>
      </c>
    </row>
    <row r="666" spans="1:3">
      <c r="A666" s="3" t="str">
        <f>IMDB_Movies!P643</f>
        <v>English</v>
      </c>
      <c r="B666">
        <f>IMDB_Movies!C643</f>
        <v>7.4</v>
      </c>
      <c r="C666">
        <f t="shared" si="10"/>
        <v>11</v>
      </c>
    </row>
    <row r="667" spans="1:3">
      <c r="A667" s="3" t="str">
        <f>IMDB_Movies!P644</f>
        <v>English</v>
      </c>
      <c r="B667">
        <f>IMDB_Movies!C644</f>
        <v>7.4</v>
      </c>
      <c r="C667">
        <f t="shared" si="10"/>
        <v>11</v>
      </c>
    </row>
    <row r="668" spans="1:3">
      <c r="A668" s="3" t="str">
        <f>IMDB_Movies!P645</f>
        <v>English</v>
      </c>
      <c r="B668">
        <f>IMDB_Movies!C645</f>
        <v>7.4</v>
      </c>
      <c r="C668">
        <f t="shared" si="10"/>
        <v>11</v>
      </c>
    </row>
    <row r="669" spans="1:3">
      <c r="A669" s="3" t="str">
        <f>IMDB_Movies!P646</f>
        <v>English</v>
      </c>
      <c r="B669">
        <f>IMDB_Movies!C646</f>
        <v>7.4</v>
      </c>
      <c r="C669">
        <f t="shared" si="10"/>
        <v>11</v>
      </c>
    </row>
    <row r="670" spans="1:3">
      <c r="A670" s="3" t="str">
        <f>IMDB_Movies!P647</f>
        <v>English</v>
      </c>
      <c r="B670">
        <f>IMDB_Movies!C647</f>
        <v>7.4</v>
      </c>
      <c r="C670">
        <f t="shared" si="10"/>
        <v>11</v>
      </c>
    </row>
    <row r="671" spans="1:3">
      <c r="A671" s="3" t="str">
        <f>IMDB_Movies!P649</f>
        <v>English</v>
      </c>
      <c r="B671">
        <f>IMDB_Movies!C649</f>
        <v>7.4</v>
      </c>
      <c r="C671">
        <f t="shared" si="10"/>
        <v>11</v>
      </c>
    </row>
    <row r="672" spans="1:3">
      <c r="A672" s="3" t="str">
        <f>IMDB_Movies!P650</f>
        <v>English</v>
      </c>
      <c r="B672">
        <f>IMDB_Movies!C650</f>
        <v>7.4</v>
      </c>
      <c r="C672">
        <f t="shared" si="10"/>
        <v>11</v>
      </c>
    </row>
    <row r="673" spans="1:3">
      <c r="A673" s="3" t="str">
        <f>IMDB_Movies!P651</f>
        <v>English</v>
      </c>
      <c r="B673">
        <f>IMDB_Movies!C651</f>
        <v>7.4</v>
      </c>
      <c r="C673">
        <f t="shared" si="10"/>
        <v>11</v>
      </c>
    </row>
    <row r="674" spans="1:3">
      <c r="A674" s="3" t="str">
        <f>IMDB_Movies!P652</f>
        <v>English</v>
      </c>
      <c r="B674">
        <f>IMDB_Movies!C652</f>
        <v>7.4</v>
      </c>
      <c r="C674">
        <f t="shared" si="10"/>
        <v>11</v>
      </c>
    </row>
    <row r="675" spans="1:3">
      <c r="A675" s="3" t="str">
        <f>IMDB_Movies!P653</f>
        <v>English</v>
      </c>
      <c r="B675">
        <f>IMDB_Movies!C653</f>
        <v>7.4</v>
      </c>
      <c r="C675">
        <f t="shared" si="10"/>
        <v>11</v>
      </c>
    </row>
    <row r="676" spans="1:3">
      <c r="A676" s="3" t="str">
        <f>IMDB_Movies!P654</f>
        <v>English</v>
      </c>
      <c r="B676">
        <f>IMDB_Movies!C654</f>
        <v>7.4</v>
      </c>
      <c r="C676">
        <f t="shared" si="10"/>
        <v>11</v>
      </c>
    </row>
    <row r="677" spans="1:3">
      <c r="A677" s="3" t="str">
        <f>IMDB_Movies!P655</f>
        <v>English</v>
      </c>
      <c r="B677">
        <f>IMDB_Movies!C655</f>
        <v>7.4</v>
      </c>
      <c r="C677">
        <f t="shared" si="10"/>
        <v>11</v>
      </c>
    </row>
    <row r="678" spans="1:3">
      <c r="A678" s="3" t="str">
        <f>IMDB_Movies!P656</f>
        <v>English</v>
      </c>
      <c r="B678">
        <f>IMDB_Movies!C656</f>
        <v>7.4</v>
      </c>
      <c r="C678">
        <f t="shared" si="10"/>
        <v>11</v>
      </c>
    </row>
    <row r="679" spans="1:3">
      <c r="A679" s="3" t="str">
        <f>IMDB_Movies!P657</f>
        <v>English</v>
      </c>
      <c r="B679">
        <f>IMDB_Movies!C657</f>
        <v>7.4</v>
      </c>
      <c r="C679">
        <f t="shared" si="10"/>
        <v>11</v>
      </c>
    </row>
    <row r="680" spans="1:3">
      <c r="A680" s="3" t="str">
        <f>IMDB_Movies!P658</f>
        <v>English</v>
      </c>
      <c r="B680">
        <f>IMDB_Movies!C658</f>
        <v>7.4</v>
      </c>
      <c r="C680">
        <f t="shared" si="10"/>
        <v>11</v>
      </c>
    </row>
    <row r="681" spans="1:3">
      <c r="A681" s="3" t="str">
        <f>IMDB_Movies!P659</f>
        <v>English</v>
      </c>
      <c r="B681">
        <f>IMDB_Movies!C659</f>
        <v>7.4</v>
      </c>
      <c r="C681">
        <f t="shared" si="10"/>
        <v>11</v>
      </c>
    </row>
    <row r="682" spans="1:3">
      <c r="A682" s="3" t="str">
        <f>IMDB_Movies!P660</f>
        <v>English</v>
      </c>
      <c r="B682">
        <f>IMDB_Movies!C660</f>
        <v>7.4</v>
      </c>
      <c r="C682">
        <f t="shared" si="10"/>
        <v>11</v>
      </c>
    </row>
    <row r="683" spans="1:3">
      <c r="A683" s="3" t="str">
        <f>IMDB_Movies!P661</f>
        <v>English</v>
      </c>
      <c r="B683">
        <f>IMDB_Movies!C661</f>
        <v>7.4</v>
      </c>
      <c r="C683">
        <f t="shared" si="10"/>
        <v>11</v>
      </c>
    </row>
    <row r="684" spans="1:3">
      <c r="A684" s="3" t="str">
        <f>IMDB_Movies!P662</f>
        <v>English</v>
      </c>
      <c r="B684">
        <f>IMDB_Movies!C662</f>
        <v>7.4</v>
      </c>
      <c r="C684">
        <f t="shared" si="10"/>
        <v>11</v>
      </c>
    </row>
    <row r="685" spans="1:3">
      <c r="A685" s="3" t="str">
        <f>IMDB_Movies!P663</f>
        <v>English</v>
      </c>
      <c r="B685">
        <f>IMDB_Movies!C663</f>
        <v>7.4</v>
      </c>
      <c r="C685">
        <f t="shared" si="10"/>
        <v>11</v>
      </c>
    </row>
    <row r="686" spans="1:3">
      <c r="A686" s="3" t="str">
        <f>IMDB_Movies!P664</f>
        <v>English</v>
      </c>
      <c r="B686">
        <f>IMDB_Movies!C664</f>
        <v>7.4</v>
      </c>
      <c r="C686">
        <f t="shared" si="10"/>
        <v>11</v>
      </c>
    </row>
    <row r="687" spans="1:3">
      <c r="A687" s="3" t="str">
        <f>IMDB_Movies!P665</f>
        <v>English</v>
      </c>
      <c r="B687">
        <f>IMDB_Movies!C665</f>
        <v>7.4</v>
      </c>
      <c r="C687">
        <f t="shared" si="10"/>
        <v>11</v>
      </c>
    </row>
    <row r="688" spans="1:3">
      <c r="A688" s="3" t="str">
        <f>IMDB_Movies!P666</f>
        <v>English</v>
      </c>
      <c r="B688">
        <f>IMDB_Movies!C666</f>
        <v>7.4</v>
      </c>
      <c r="C688">
        <f t="shared" si="10"/>
        <v>11</v>
      </c>
    </row>
    <row r="689" spans="1:3">
      <c r="A689" s="3" t="str">
        <f>IMDB_Movies!P667</f>
        <v>English</v>
      </c>
      <c r="B689">
        <f>IMDB_Movies!C667</f>
        <v>7.4</v>
      </c>
      <c r="C689">
        <f t="shared" si="10"/>
        <v>11</v>
      </c>
    </row>
    <row r="690" spans="1:3">
      <c r="A690" s="3" t="str">
        <f>IMDB_Movies!P668</f>
        <v>English</v>
      </c>
      <c r="B690">
        <f>IMDB_Movies!C668</f>
        <v>7.4</v>
      </c>
      <c r="C690">
        <f t="shared" si="10"/>
        <v>11</v>
      </c>
    </row>
    <row r="691" spans="1:3">
      <c r="A691" s="3" t="str">
        <f>IMDB_Movies!P669</f>
        <v>English</v>
      </c>
      <c r="B691">
        <f>IMDB_Movies!C669</f>
        <v>7.4</v>
      </c>
      <c r="C691">
        <f t="shared" si="10"/>
        <v>11</v>
      </c>
    </row>
    <row r="692" spans="1:3">
      <c r="A692" s="3" t="str">
        <f>IMDB_Movies!P670</f>
        <v>English</v>
      </c>
      <c r="B692">
        <f>IMDB_Movies!C670</f>
        <v>7.4</v>
      </c>
      <c r="C692">
        <f t="shared" si="10"/>
        <v>11</v>
      </c>
    </row>
    <row r="693" spans="1:3">
      <c r="A693" s="3" t="str">
        <f>IMDB_Movies!P671</f>
        <v>English</v>
      </c>
      <c r="B693">
        <f>IMDB_Movies!C671</f>
        <v>7.4</v>
      </c>
      <c r="C693">
        <f t="shared" si="10"/>
        <v>11</v>
      </c>
    </row>
    <row r="694" spans="1:3">
      <c r="A694" s="3" t="str">
        <f>IMDB_Movies!P672</f>
        <v>Hindi</v>
      </c>
      <c r="B694">
        <f>IMDB_Movies!C672</f>
        <v>7.4</v>
      </c>
      <c r="C694">
        <f t="shared" si="10"/>
        <v>16</v>
      </c>
    </row>
    <row r="695" spans="1:3">
      <c r="A695" s="3" t="str">
        <f>IMDB_Movies!P673</f>
        <v>English</v>
      </c>
      <c r="B695">
        <f>IMDB_Movies!C673</f>
        <v>7.4</v>
      </c>
      <c r="C695">
        <f t="shared" si="10"/>
        <v>11</v>
      </c>
    </row>
    <row r="696" spans="1:3">
      <c r="A696" s="3" t="str">
        <f>IMDB_Movies!P674</f>
        <v>English</v>
      </c>
      <c r="B696">
        <f>IMDB_Movies!C674</f>
        <v>7.4</v>
      </c>
      <c r="C696">
        <f t="shared" si="10"/>
        <v>11</v>
      </c>
    </row>
    <row r="697" spans="1:3">
      <c r="A697" s="3" t="str">
        <f>IMDB_Movies!P675</f>
        <v>English</v>
      </c>
      <c r="B697">
        <f>IMDB_Movies!C675</f>
        <v>7.4</v>
      </c>
      <c r="C697">
        <f t="shared" si="10"/>
        <v>11</v>
      </c>
    </row>
    <row r="698" spans="1:3">
      <c r="A698" s="3" t="str">
        <f>IMDB_Movies!P676</f>
        <v>English</v>
      </c>
      <c r="B698">
        <f>IMDB_Movies!C676</f>
        <v>7.4</v>
      </c>
      <c r="C698">
        <f t="shared" si="10"/>
        <v>11</v>
      </c>
    </row>
    <row r="699" spans="1:3">
      <c r="A699" s="3" t="str">
        <f>IMDB_Movies!P677</f>
        <v>English</v>
      </c>
      <c r="B699">
        <f>IMDB_Movies!C677</f>
        <v>7.4</v>
      </c>
      <c r="C699">
        <f t="shared" si="10"/>
        <v>11</v>
      </c>
    </row>
    <row r="700" spans="1:3">
      <c r="A700" s="3" t="str">
        <f>IMDB_Movies!P678</f>
        <v>English</v>
      </c>
      <c r="B700">
        <f>IMDB_Movies!C678</f>
        <v>7.4</v>
      </c>
      <c r="C700">
        <f t="shared" si="10"/>
        <v>11</v>
      </c>
    </row>
    <row r="701" spans="1:3">
      <c r="A701" s="3" t="str">
        <f>IMDB_Movies!P679</f>
        <v>English</v>
      </c>
      <c r="B701">
        <f>IMDB_Movies!C679</f>
        <v>7.4</v>
      </c>
      <c r="C701">
        <f t="shared" si="10"/>
        <v>11</v>
      </c>
    </row>
    <row r="702" spans="1:3">
      <c r="A702" s="3" t="str">
        <f>IMDB_Movies!P680</f>
        <v>English</v>
      </c>
      <c r="B702">
        <f>IMDB_Movies!C680</f>
        <v>7.4</v>
      </c>
      <c r="C702">
        <f t="shared" si="10"/>
        <v>11</v>
      </c>
    </row>
    <row r="703" spans="1:3">
      <c r="A703" s="3" t="str">
        <f>IMDB_Movies!P681</f>
        <v>English</v>
      </c>
      <c r="B703">
        <f>IMDB_Movies!C681</f>
        <v>7.4</v>
      </c>
      <c r="C703">
        <f t="shared" si="10"/>
        <v>11</v>
      </c>
    </row>
    <row r="704" spans="1:3">
      <c r="A704" s="3" t="str">
        <f>IMDB_Movies!P682</f>
        <v>English</v>
      </c>
      <c r="B704">
        <f>IMDB_Movies!C682</f>
        <v>7.4</v>
      </c>
      <c r="C704">
        <f t="shared" si="10"/>
        <v>11</v>
      </c>
    </row>
    <row r="705" spans="1:3">
      <c r="A705" s="3" t="str">
        <f>IMDB_Movies!P683</f>
        <v>English</v>
      </c>
      <c r="B705">
        <f>IMDB_Movies!C683</f>
        <v>7.4</v>
      </c>
      <c r="C705">
        <f t="shared" si="10"/>
        <v>11</v>
      </c>
    </row>
    <row r="706" spans="1:3">
      <c r="A706" s="3" t="str">
        <f>IMDB_Movies!P684</f>
        <v>English</v>
      </c>
      <c r="B706">
        <f>IMDB_Movies!C684</f>
        <v>7.4</v>
      </c>
      <c r="C706">
        <f t="shared" si="10"/>
        <v>11</v>
      </c>
    </row>
    <row r="707" spans="1:3">
      <c r="A707" s="3" t="str">
        <f>IMDB_Movies!P685</f>
        <v>English</v>
      </c>
      <c r="B707">
        <f>IMDB_Movies!C685</f>
        <v>7.4</v>
      </c>
      <c r="C707">
        <f t="shared" si="10"/>
        <v>11</v>
      </c>
    </row>
    <row r="708" spans="1:3">
      <c r="A708" s="3" t="str">
        <f>IMDB_Movies!P686</f>
        <v>Dari</v>
      </c>
      <c r="B708">
        <f>IMDB_Movies!C686</f>
        <v>7.4</v>
      </c>
      <c r="C708">
        <f t="shared" si="10"/>
        <v>8</v>
      </c>
    </row>
    <row r="709" spans="1:3">
      <c r="A709" s="3" t="str">
        <f>IMDB_Movies!P687</f>
        <v>English</v>
      </c>
      <c r="B709">
        <f>IMDB_Movies!C687</f>
        <v>7.4</v>
      </c>
      <c r="C709">
        <f t="shared" ref="C709:C772" si="11">_xlfn.IFS(A709="Aboriginal",1,A709="Arabic",2,A709="Aramic",3,A709="Bosnian",4,A709="Cantonese",5,A709="Czech",6,A709="Danish",7,A709="Dari",8,A709="Dutch",9,A709="Dzongkha",10,A709="English",11,A709="Filipino",12,A709="French",13,A709="German",14,A709="Hebrew",15,A709="Hindi",16,A709="Hungerian",17,A709="Icelandic",18,A709="Indonesian",19,A709="Italian",20,A709="Japanese",21,A709="Kazakh",22,A709="Korean",23,A709="Mandarin",24,A709="Maya",25,A709="Mongolian",26,A709="Norwegian",27,A709="Persian",28,A709="Portuguese",29,A709="Romanian",30,A709="Russian",31,A709="Spanish",32,A709="Telegu",33,A709="Thai",34,A709="Vietnamese",35,A709="Zulu",36)</f>
        <v>11</v>
      </c>
    </row>
    <row r="710" spans="1:3">
      <c r="A710" s="3" t="str">
        <f>IMDB_Movies!P688</f>
        <v>English</v>
      </c>
      <c r="B710">
        <f>IMDB_Movies!C688</f>
        <v>7.4</v>
      </c>
      <c r="C710">
        <f t="shared" si="11"/>
        <v>11</v>
      </c>
    </row>
    <row r="711" spans="1:3">
      <c r="A711" s="3" t="str">
        <f>IMDB_Movies!P689</f>
        <v>English</v>
      </c>
      <c r="B711">
        <f>IMDB_Movies!C689</f>
        <v>7.4</v>
      </c>
      <c r="C711">
        <f t="shared" si="11"/>
        <v>11</v>
      </c>
    </row>
    <row r="712" spans="1:3">
      <c r="A712" s="3" t="str">
        <f>IMDB_Movies!P690</f>
        <v>English</v>
      </c>
      <c r="B712">
        <f>IMDB_Movies!C690</f>
        <v>7.4</v>
      </c>
      <c r="C712">
        <f t="shared" si="11"/>
        <v>11</v>
      </c>
    </row>
    <row r="713" spans="1:3">
      <c r="A713" s="3" t="str">
        <f>IMDB_Movies!P691</f>
        <v>English</v>
      </c>
      <c r="B713">
        <f>IMDB_Movies!C691</f>
        <v>7.4</v>
      </c>
      <c r="C713">
        <f t="shared" si="11"/>
        <v>11</v>
      </c>
    </row>
    <row r="714" spans="1:3">
      <c r="A714" s="3" t="str">
        <f>IMDB_Movies!P692</f>
        <v>English</v>
      </c>
      <c r="B714">
        <f>IMDB_Movies!C692</f>
        <v>7.4</v>
      </c>
      <c r="C714">
        <f t="shared" si="11"/>
        <v>11</v>
      </c>
    </row>
    <row r="715" spans="1:3">
      <c r="A715" s="3" t="str">
        <f>IMDB_Movies!P693</f>
        <v>English</v>
      </c>
      <c r="B715">
        <f>IMDB_Movies!C693</f>
        <v>7.4</v>
      </c>
      <c r="C715">
        <f t="shared" si="11"/>
        <v>11</v>
      </c>
    </row>
    <row r="716" spans="1:3">
      <c r="A716" s="3" t="str">
        <f>IMDB_Movies!P694</f>
        <v>English</v>
      </c>
      <c r="B716">
        <f>IMDB_Movies!C694</f>
        <v>7.4</v>
      </c>
      <c r="C716">
        <f t="shared" si="11"/>
        <v>11</v>
      </c>
    </row>
    <row r="717" spans="1:3">
      <c r="A717" s="3" t="str">
        <f>IMDB_Movies!P695</f>
        <v>Japanese</v>
      </c>
      <c r="B717">
        <f>IMDB_Movies!C695</f>
        <v>7.4</v>
      </c>
      <c r="C717">
        <f t="shared" si="11"/>
        <v>21</v>
      </c>
    </row>
    <row r="718" spans="1:3">
      <c r="A718" s="3" t="str">
        <f>IMDB_Movies!P696</f>
        <v>Vietnamese</v>
      </c>
      <c r="B718">
        <f>IMDB_Movies!C696</f>
        <v>7.4</v>
      </c>
      <c r="C718">
        <f t="shared" si="11"/>
        <v>35</v>
      </c>
    </row>
    <row r="719" spans="1:3">
      <c r="A719" s="3" t="str">
        <f>IMDB_Movies!P697</f>
        <v>English</v>
      </c>
      <c r="B719">
        <f>IMDB_Movies!C697</f>
        <v>7.4</v>
      </c>
      <c r="C719">
        <f t="shared" si="11"/>
        <v>11</v>
      </c>
    </row>
    <row r="720" spans="1:3">
      <c r="A720" s="3" t="str">
        <f>IMDB_Movies!P698</f>
        <v>English</v>
      </c>
      <c r="B720">
        <f>IMDB_Movies!C698</f>
        <v>7.4</v>
      </c>
      <c r="C720">
        <f t="shared" si="11"/>
        <v>11</v>
      </c>
    </row>
    <row r="721" spans="1:3">
      <c r="A721" s="3" t="str">
        <f>IMDB_Movies!P699</f>
        <v>English</v>
      </c>
      <c r="B721">
        <f>IMDB_Movies!C699</f>
        <v>7.4</v>
      </c>
      <c r="C721">
        <f t="shared" si="11"/>
        <v>11</v>
      </c>
    </row>
    <row r="722" spans="1:3">
      <c r="A722" s="3" t="str">
        <f>IMDB_Movies!P700</f>
        <v>English</v>
      </c>
      <c r="B722">
        <f>IMDB_Movies!C700</f>
        <v>7.4</v>
      </c>
      <c r="C722">
        <f t="shared" si="11"/>
        <v>11</v>
      </c>
    </row>
    <row r="723" spans="1:3">
      <c r="A723" s="3" t="str">
        <f>IMDB_Movies!P701</f>
        <v>German</v>
      </c>
      <c r="B723">
        <f>IMDB_Movies!C701</f>
        <v>7.4</v>
      </c>
      <c r="C723">
        <f t="shared" si="11"/>
        <v>14</v>
      </c>
    </row>
    <row r="724" spans="1:3">
      <c r="A724" s="3" t="str">
        <f>IMDB_Movies!P702</f>
        <v>English</v>
      </c>
      <c r="B724">
        <f>IMDB_Movies!C702</f>
        <v>7.4</v>
      </c>
      <c r="C724">
        <f t="shared" si="11"/>
        <v>11</v>
      </c>
    </row>
    <row r="725" spans="1:3">
      <c r="A725" s="3" t="str">
        <f>IMDB_Movies!P703</f>
        <v>English</v>
      </c>
      <c r="B725">
        <f>IMDB_Movies!C703</f>
        <v>7.4</v>
      </c>
      <c r="C725">
        <f t="shared" si="11"/>
        <v>11</v>
      </c>
    </row>
    <row r="726" spans="1:3">
      <c r="A726" s="3" t="str">
        <f>IMDB_Movies!P704</f>
        <v>English</v>
      </c>
      <c r="B726">
        <f>IMDB_Movies!C704</f>
        <v>7.4</v>
      </c>
      <c r="C726">
        <f t="shared" si="11"/>
        <v>11</v>
      </c>
    </row>
    <row r="727" spans="1:3">
      <c r="A727" s="3" t="str">
        <f>IMDB_Movies!P705</f>
        <v>English</v>
      </c>
      <c r="B727">
        <f>IMDB_Movies!C705</f>
        <v>7.4</v>
      </c>
      <c r="C727">
        <f t="shared" si="11"/>
        <v>11</v>
      </c>
    </row>
    <row r="728" spans="1:3">
      <c r="A728" s="3" t="str">
        <f>IMDB_Movies!P706</f>
        <v>English</v>
      </c>
      <c r="B728">
        <f>IMDB_Movies!C706</f>
        <v>7.4</v>
      </c>
      <c r="C728">
        <f t="shared" si="11"/>
        <v>11</v>
      </c>
    </row>
    <row r="729" spans="1:3">
      <c r="A729" s="3" t="str">
        <f>IMDB_Movies!P707</f>
        <v>English</v>
      </c>
      <c r="B729">
        <f>IMDB_Movies!C707</f>
        <v>7.4</v>
      </c>
      <c r="C729">
        <f t="shared" si="11"/>
        <v>11</v>
      </c>
    </row>
    <row r="730" spans="1:3">
      <c r="A730" s="3" t="str">
        <f>IMDB_Movies!P708</f>
        <v>English</v>
      </c>
      <c r="B730">
        <f>IMDB_Movies!C708</f>
        <v>7.4</v>
      </c>
      <c r="C730">
        <f t="shared" si="11"/>
        <v>11</v>
      </c>
    </row>
    <row r="731" spans="1:3">
      <c r="A731" s="3" t="str">
        <f>IMDB_Movies!P709</f>
        <v>English</v>
      </c>
      <c r="B731">
        <f>IMDB_Movies!C709</f>
        <v>7.4</v>
      </c>
      <c r="C731">
        <f t="shared" si="11"/>
        <v>11</v>
      </c>
    </row>
    <row r="732" spans="1:3">
      <c r="A732" s="3" t="str">
        <f>IMDB_Movies!P710</f>
        <v>English</v>
      </c>
      <c r="B732">
        <f>IMDB_Movies!C710</f>
        <v>7.4</v>
      </c>
      <c r="C732">
        <f t="shared" si="11"/>
        <v>11</v>
      </c>
    </row>
    <row r="733" spans="1:3">
      <c r="A733" s="3" t="str">
        <f>IMDB_Movies!P711</f>
        <v>English</v>
      </c>
      <c r="B733">
        <f>IMDB_Movies!C711</f>
        <v>7.4</v>
      </c>
      <c r="C733">
        <f t="shared" si="11"/>
        <v>11</v>
      </c>
    </row>
    <row r="734" spans="1:3">
      <c r="A734" s="3" t="str">
        <f>IMDB_Movies!P712</f>
        <v>English</v>
      </c>
      <c r="B734">
        <f>IMDB_Movies!C712</f>
        <v>7.4</v>
      </c>
      <c r="C734">
        <f t="shared" si="11"/>
        <v>11</v>
      </c>
    </row>
    <row r="735" spans="1:3">
      <c r="A735" s="3" t="str">
        <f>IMDB_Movies!P713</f>
        <v>English</v>
      </c>
      <c r="B735">
        <f>IMDB_Movies!C713</f>
        <v>7.4</v>
      </c>
      <c r="C735">
        <f t="shared" si="11"/>
        <v>11</v>
      </c>
    </row>
    <row r="736" spans="1:3">
      <c r="A736" s="3" t="str">
        <f>IMDB_Movies!P714</f>
        <v>German</v>
      </c>
      <c r="B736">
        <f>IMDB_Movies!C714</f>
        <v>7.4</v>
      </c>
      <c r="C736">
        <f t="shared" si="11"/>
        <v>14</v>
      </c>
    </row>
    <row r="737" spans="1:3">
      <c r="A737" s="3" t="str">
        <f>IMDB_Movies!P715</f>
        <v>English</v>
      </c>
      <c r="B737">
        <f>IMDB_Movies!C715</f>
        <v>7.4</v>
      </c>
      <c r="C737">
        <f t="shared" si="11"/>
        <v>11</v>
      </c>
    </row>
    <row r="738" spans="1:3">
      <c r="A738" s="3" t="str">
        <f>IMDB_Movies!P716</f>
        <v>English</v>
      </c>
      <c r="B738">
        <f>IMDB_Movies!C716</f>
        <v>7.4</v>
      </c>
      <c r="C738">
        <f t="shared" si="11"/>
        <v>11</v>
      </c>
    </row>
    <row r="739" spans="1:3">
      <c r="A739" s="3" t="str">
        <f>IMDB_Movies!P717</f>
        <v>English</v>
      </c>
      <c r="B739">
        <f>IMDB_Movies!C717</f>
        <v>7.4</v>
      </c>
      <c r="C739">
        <f t="shared" si="11"/>
        <v>11</v>
      </c>
    </row>
    <row r="740" spans="1:3">
      <c r="A740" s="3" t="str">
        <f>IMDB_Movies!P718</f>
        <v>English</v>
      </c>
      <c r="B740">
        <f>IMDB_Movies!C718</f>
        <v>7.4</v>
      </c>
      <c r="C740">
        <f t="shared" si="11"/>
        <v>11</v>
      </c>
    </row>
    <row r="741" spans="1:3">
      <c r="A741" s="3" t="str">
        <f>IMDB_Movies!P719</f>
        <v>English</v>
      </c>
      <c r="B741">
        <f>IMDB_Movies!C719</f>
        <v>7.4</v>
      </c>
      <c r="C741">
        <f t="shared" si="11"/>
        <v>11</v>
      </c>
    </row>
    <row r="742" spans="1:3">
      <c r="A742" s="3" t="str">
        <f>IMDB_Movies!P720</f>
        <v>English</v>
      </c>
      <c r="B742">
        <f>IMDB_Movies!C720</f>
        <v>7.4</v>
      </c>
      <c r="C742">
        <f t="shared" si="11"/>
        <v>11</v>
      </c>
    </row>
    <row r="743" spans="1:3">
      <c r="A743" s="3" t="str">
        <f>IMDB_Movies!P721</f>
        <v>Czech</v>
      </c>
      <c r="B743">
        <f>IMDB_Movies!C721</f>
        <v>7.4</v>
      </c>
      <c r="C743">
        <f t="shared" si="11"/>
        <v>6</v>
      </c>
    </row>
    <row r="744" spans="1:3">
      <c r="A744" s="3" t="str">
        <f>IMDB_Movies!P722</f>
        <v>Mandarin</v>
      </c>
      <c r="B744">
        <f>IMDB_Movies!C722</f>
        <v>7.4</v>
      </c>
      <c r="C744">
        <f t="shared" si="11"/>
        <v>24</v>
      </c>
    </row>
    <row r="745" spans="1:3">
      <c r="A745" s="3" t="str">
        <f>IMDB_Movies!P723</f>
        <v>English</v>
      </c>
      <c r="B745">
        <f>IMDB_Movies!C723</f>
        <v>7.3</v>
      </c>
      <c r="C745">
        <f t="shared" si="11"/>
        <v>11</v>
      </c>
    </row>
    <row r="746" spans="1:3">
      <c r="A746" s="3" t="str">
        <f>IMDB_Movies!P724</f>
        <v>English</v>
      </c>
      <c r="B746">
        <f>IMDB_Movies!C724</f>
        <v>7.3</v>
      </c>
      <c r="C746">
        <f t="shared" si="11"/>
        <v>11</v>
      </c>
    </row>
    <row r="747" spans="1:3">
      <c r="A747" s="3" t="str">
        <f>IMDB_Movies!P725</f>
        <v>English</v>
      </c>
      <c r="B747">
        <f>IMDB_Movies!C725</f>
        <v>7.3</v>
      </c>
      <c r="C747">
        <f t="shared" si="11"/>
        <v>11</v>
      </c>
    </row>
    <row r="748" spans="1:3">
      <c r="A748" s="3" t="str">
        <f>IMDB_Movies!P726</f>
        <v>English</v>
      </c>
      <c r="B748">
        <f>IMDB_Movies!C726</f>
        <v>7.3</v>
      </c>
      <c r="C748">
        <f t="shared" si="11"/>
        <v>11</v>
      </c>
    </row>
    <row r="749" spans="1:3">
      <c r="A749" s="3" t="str">
        <f>IMDB_Movies!P727</f>
        <v>English</v>
      </c>
      <c r="B749">
        <f>IMDB_Movies!C727</f>
        <v>7.3</v>
      </c>
      <c r="C749">
        <f t="shared" si="11"/>
        <v>11</v>
      </c>
    </row>
    <row r="750" spans="1:3">
      <c r="A750" s="3" t="str">
        <f>IMDB_Movies!P728</f>
        <v>English</v>
      </c>
      <c r="B750">
        <f>IMDB_Movies!C728</f>
        <v>7.3</v>
      </c>
      <c r="C750">
        <f t="shared" si="11"/>
        <v>11</v>
      </c>
    </row>
    <row r="751" spans="1:3">
      <c r="A751" s="3" t="str">
        <f>IMDB_Movies!P729</f>
        <v>English</v>
      </c>
      <c r="B751">
        <f>IMDB_Movies!C729</f>
        <v>7.3</v>
      </c>
      <c r="C751">
        <f t="shared" si="11"/>
        <v>11</v>
      </c>
    </row>
    <row r="752" spans="1:3">
      <c r="A752" s="3" t="str">
        <f>IMDB_Movies!P730</f>
        <v>English</v>
      </c>
      <c r="B752">
        <f>IMDB_Movies!C730</f>
        <v>7.3</v>
      </c>
      <c r="C752">
        <f t="shared" si="11"/>
        <v>11</v>
      </c>
    </row>
    <row r="753" spans="1:3">
      <c r="A753" s="3" t="str">
        <f>IMDB_Movies!P731</f>
        <v>English</v>
      </c>
      <c r="B753">
        <f>IMDB_Movies!C731</f>
        <v>7.3</v>
      </c>
      <c r="C753">
        <f t="shared" si="11"/>
        <v>11</v>
      </c>
    </row>
    <row r="754" spans="1:3">
      <c r="A754" s="3" t="str">
        <f>IMDB_Movies!P732</f>
        <v>English</v>
      </c>
      <c r="B754">
        <f>IMDB_Movies!C732</f>
        <v>7.3</v>
      </c>
      <c r="C754">
        <f t="shared" si="11"/>
        <v>11</v>
      </c>
    </row>
    <row r="755" spans="1:3">
      <c r="A755" s="3" t="str">
        <f>IMDB_Movies!P733</f>
        <v>English</v>
      </c>
      <c r="B755">
        <f>IMDB_Movies!C733</f>
        <v>7.3</v>
      </c>
      <c r="C755">
        <f t="shared" si="11"/>
        <v>11</v>
      </c>
    </row>
    <row r="756" spans="1:3">
      <c r="A756" s="3" t="str">
        <f>IMDB_Movies!P734</f>
        <v>English</v>
      </c>
      <c r="B756">
        <f>IMDB_Movies!C734</f>
        <v>7.3</v>
      </c>
      <c r="C756">
        <f t="shared" si="11"/>
        <v>11</v>
      </c>
    </row>
    <row r="757" spans="1:3">
      <c r="A757" s="3" t="str">
        <f>IMDB_Movies!P735</f>
        <v>English</v>
      </c>
      <c r="B757">
        <f>IMDB_Movies!C735</f>
        <v>7.3</v>
      </c>
      <c r="C757">
        <f t="shared" si="11"/>
        <v>11</v>
      </c>
    </row>
    <row r="758" spans="1:3">
      <c r="A758" s="3" t="str">
        <f>IMDB_Movies!P736</f>
        <v>English</v>
      </c>
      <c r="B758">
        <f>IMDB_Movies!C736</f>
        <v>7.3</v>
      </c>
      <c r="C758">
        <f t="shared" si="11"/>
        <v>11</v>
      </c>
    </row>
    <row r="759" spans="1:3">
      <c r="A759" s="3" t="str">
        <f>IMDB_Movies!P737</f>
        <v>English</v>
      </c>
      <c r="B759">
        <f>IMDB_Movies!C737</f>
        <v>7.3</v>
      </c>
      <c r="C759">
        <f t="shared" si="11"/>
        <v>11</v>
      </c>
    </row>
    <row r="760" spans="1:3">
      <c r="A760" s="3" t="str">
        <f>IMDB_Movies!P738</f>
        <v>English</v>
      </c>
      <c r="B760">
        <f>IMDB_Movies!C738</f>
        <v>7.3</v>
      </c>
      <c r="C760">
        <f t="shared" si="11"/>
        <v>11</v>
      </c>
    </row>
    <row r="761" spans="1:3">
      <c r="A761" s="3" t="str">
        <f>IMDB_Movies!P739</f>
        <v>English</v>
      </c>
      <c r="B761">
        <f>IMDB_Movies!C739</f>
        <v>7.3</v>
      </c>
      <c r="C761">
        <f t="shared" si="11"/>
        <v>11</v>
      </c>
    </row>
    <row r="762" spans="1:3">
      <c r="A762" s="3" t="str">
        <f>IMDB_Movies!P740</f>
        <v>English</v>
      </c>
      <c r="B762">
        <f>IMDB_Movies!C740</f>
        <v>7.3</v>
      </c>
      <c r="C762">
        <f t="shared" si="11"/>
        <v>11</v>
      </c>
    </row>
    <row r="763" spans="1:3">
      <c r="A763" s="3" t="str">
        <f>IMDB_Movies!P741</f>
        <v>English</v>
      </c>
      <c r="B763">
        <f>IMDB_Movies!C741</f>
        <v>7.3</v>
      </c>
      <c r="C763">
        <f t="shared" si="11"/>
        <v>11</v>
      </c>
    </row>
    <row r="764" spans="1:3">
      <c r="A764" s="3" t="str">
        <f>IMDB_Movies!P742</f>
        <v>English</v>
      </c>
      <c r="B764">
        <f>IMDB_Movies!C742</f>
        <v>7.3</v>
      </c>
      <c r="C764">
        <f t="shared" si="11"/>
        <v>11</v>
      </c>
    </row>
    <row r="765" spans="1:3">
      <c r="A765" s="3" t="str">
        <f>IMDB_Movies!P743</f>
        <v>English</v>
      </c>
      <c r="B765">
        <f>IMDB_Movies!C743</f>
        <v>7.3</v>
      </c>
      <c r="C765">
        <f t="shared" si="11"/>
        <v>11</v>
      </c>
    </row>
    <row r="766" spans="1:3">
      <c r="A766" s="3" t="str">
        <f>IMDB_Movies!P744</f>
        <v>English</v>
      </c>
      <c r="B766">
        <f>IMDB_Movies!C744</f>
        <v>7.3</v>
      </c>
      <c r="C766">
        <f t="shared" si="11"/>
        <v>11</v>
      </c>
    </row>
    <row r="767" spans="1:3">
      <c r="A767" s="3" t="str">
        <f>IMDB_Movies!P745</f>
        <v>English</v>
      </c>
      <c r="B767">
        <f>IMDB_Movies!C745</f>
        <v>7.3</v>
      </c>
      <c r="C767">
        <f t="shared" si="11"/>
        <v>11</v>
      </c>
    </row>
    <row r="768" spans="1:3">
      <c r="A768" s="3" t="str">
        <f>IMDB_Movies!P746</f>
        <v>English</v>
      </c>
      <c r="B768">
        <f>IMDB_Movies!C746</f>
        <v>7.3</v>
      </c>
      <c r="C768">
        <f t="shared" si="11"/>
        <v>11</v>
      </c>
    </row>
    <row r="769" spans="1:3">
      <c r="A769" s="3" t="str">
        <f>IMDB_Movies!P747</f>
        <v>English</v>
      </c>
      <c r="B769">
        <f>IMDB_Movies!C747</f>
        <v>7.3</v>
      </c>
      <c r="C769">
        <f t="shared" si="11"/>
        <v>11</v>
      </c>
    </row>
    <row r="770" spans="1:3">
      <c r="A770" s="3" t="str">
        <f>IMDB_Movies!P748</f>
        <v>English</v>
      </c>
      <c r="B770">
        <f>IMDB_Movies!C748</f>
        <v>7.3</v>
      </c>
      <c r="C770">
        <f t="shared" si="11"/>
        <v>11</v>
      </c>
    </row>
    <row r="771" spans="1:3">
      <c r="A771" s="3" t="str">
        <f>IMDB_Movies!P749</f>
        <v>English</v>
      </c>
      <c r="B771">
        <f>IMDB_Movies!C749</f>
        <v>7.3</v>
      </c>
      <c r="C771">
        <f t="shared" si="11"/>
        <v>11</v>
      </c>
    </row>
    <row r="772" spans="1:3">
      <c r="A772" s="3" t="str">
        <f>IMDB_Movies!P750</f>
        <v>English</v>
      </c>
      <c r="B772">
        <f>IMDB_Movies!C750</f>
        <v>7.3</v>
      </c>
      <c r="C772">
        <f t="shared" si="11"/>
        <v>11</v>
      </c>
    </row>
    <row r="773" spans="1:3">
      <c r="A773" s="3" t="str">
        <f>IMDB_Movies!P751</f>
        <v>English</v>
      </c>
      <c r="B773">
        <f>IMDB_Movies!C751</f>
        <v>7.3</v>
      </c>
      <c r="C773">
        <f t="shared" ref="C773:C836" si="12">_xlfn.IFS(A773="Aboriginal",1,A773="Arabic",2,A773="Aramic",3,A773="Bosnian",4,A773="Cantonese",5,A773="Czech",6,A773="Danish",7,A773="Dari",8,A773="Dutch",9,A773="Dzongkha",10,A773="English",11,A773="Filipino",12,A773="French",13,A773="German",14,A773="Hebrew",15,A773="Hindi",16,A773="Hungerian",17,A773="Icelandic",18,A773="Indonesian",19,A773="Italian",20,A773="Japanese",21,A773="Kazakh",22,A773="Korean",23,A773="Mandarin",24,A773="Maya",25,A773="Mongolian",26,A773="Norwegian",27,A773="Persian",28,A773="Portuguese",29,A773="Romanian",30,A773="Russian",31,A773="Spanish",32,A773="Telegu",33,A773="Thai",34,A773="Vietnamese",35,A773="Zulu",36)</f>
        <v>11</v>
      </c>
    </row>
    <row r="774" spans="1:3">
      <c r="A774" s="3" t="str">
        <f>IMDB_Movies!P752</f>
        <v>English</v>
      </c>
      <c r="B774">
        <f>IMDB_Movies!C752</f>
        <v>7.3</v>
      </c>
      <c r="C774">
        <f t="shared" si="12"/>
        <v>11</v>
      </c>
    </row>
    <row r="775" spans="1:3">
      <c r="A775" s="3" t="str">
        <f>IMDB_Movies!P753</f>
        <v>English</v>
      </c>
      <c r="B775">
        <f>IMDB_Movies!C753</f>
        <v>7.3</v>
      </c>
      <c r="C775">
        <f t="shared" si="12"/>
        <v>11</v>
      </c>
    </row>
    <row r="776" spans="1:3">
      <c r="A776" s="3" t="str">
        <f>IMDB_Movies!P754</f>
        <v>English</v>
      </c>
      <c r="B776">
        <f>IMDB_Movies!C754</f>
        <v>7.3</v>
      </c>
      <c r="C776">
        <f t="shared" si="12"/>
        <v>11</v>
      </c>
    </row>
    <row r="777" spans="1:3">
      <c r="A777" s="3" t="str">
        <f>IMDB_Movies!P755</f>
        <v>English</v>
      </c>
      <c r="B777">
        <f>IMDB_Movies!C755</f>
        <v>7.3</v>
      </c>
      <c r="C777">
        <f t="shared" si="12"/>
        <v>11</v>
      </c>
    </row>
    <row r="778" spans="1:3">
      <c r="A778" s="3" t="str">
        <f>IMDB_Movies!P756</f>
        <v>English</v>
      </c>
      <c r="B778">
        <f>IMDB_Movies!C756</f>
        <v>7.3</v>
      </c>
      <c r="C778">
        <f t="shared" si="12"/>
        <v>11</v>
      </c>
    </row>
    <row r="779" spans="1:3">
      <c r="A779" s="3" t="str">
        <f>IMDB_Movies!P757</f>
        <v>English</v>
      </c>
      <c r="B779">
        <f>IMDB_Movies!C757</f>
        <v>7.3</v>
      </c>
      <c r="C779">
        <f t="shared" si="12"/>
        <v>11</v>
      </c>
    </row>
    <row r="780" spans="1:3">
      <c r="A780" s="3" t="str">
        <f>IMDB_Movies!P758</f>
        <v>English</v>
      </c>
      <c r="B780">
        <f>IMDB_Movies!C758</f>
        <v>7.3</v>
      </c>
      <c r="C780">
        <f t="shared" si="12"/>
        <v>11</v>
      </c>
    </row>
    <row r="781" spans="1:3">
      <c r="A781" s="3" t="str">
        <f>IMDB_Movies!P759</f>
        <v>English</v>
      </c>
      <c r="B781">
        <f>IMDB_Movies!C759</f>
        <v>7.3</v>
      </c>
      <c r="C781">
        <f t="shared" si="12"/>
        <v>11</v>
      </c>
    </row>
    <row r="782" spans="1:3">
      <c r="A782" s="3" t="str">
        <f>IMDB_Movies!P760</f>
        <v>English</v>
      </c>
      <c r="B782">
        <f>IMDB_Movies!C760</f>
        <v>7.3</v>
      </c>
      <c r="C782">
        <f t="shared" si="12"/>
        <v>11</v>
      </c>
    </row>
    <row r="783" spans="1:3">
      <c r="A783" s="3" t="str">
        <f>IMDB_Movies!P761</f>
        <v>English</v>
      </c>
      <c r="B783">
        <f>IMDB_Movies!C761</f>
        <v>7.3</v>
      </c>
      <c r="C783">
        <f t="shared" si="12"/>
        <v>11</v>
      </c>
    </row>
    <row r="784" spans="1:3">
      <c r="A784" s="3" t="str">
        <f>IMDB_Movies!P762</f>
        <v>English</v>
      </c>
      <c r="B784">
        <f>IMDB_Movies!C762</f>
        <v>7.3</v>
      </c>
      <c r="C784">
        <f t="shared" si="12"/>
        <v>11</v>
      </c>
    </row>
    <row r="785" spans="1:3">
      <c r="A785" s="3" t="str">
        <f>IMDB_Movies!P763</f>
        <v>English</v>
      </c>
      <c r="B785">
        <f>IMDB_Movies!C763</f>
        <v>7.3</v>
      </c>
      <c r="C785">
        <f t="shared" si="12"/>
        <v>11</v>
      </c>
    </row>
    <row r="786" spans="1:3">
      <c r="A786" s="3" t="str">
        <f>IMDB_Movies!P764</f>
        <v>English</v>
      </c>
      <c r="B786">
        <f>IMDB_Movies!C764</f>
        <v>7.3</v>
      </c>
      <c r="C786">
        <f t="shared" si="12"/>
        <v>11</v>
      </c>
    </row>
    <row r="787" spans="1:3">
      <c r="A787" s="3" t="str">
        <f>IMDB_Movies!P765</f>
        <v>English</v>
      </c>
      <c r="B787">
        <f>IMDB_Movies!C765</f>
        <v>7.3</v>
      </c>
      <c r="C787">
        <f t="shared" si="12"/>
        <v>11</v>
      </c>
    </row>
    <row r="788" spans="1:3">
      <c r="A788" s="3" t="str">
        <f>IMDB_Movies!P766</f>
        <v>English</v>
      </c>
      <c r="B788">
        <f>IMDB_Movies!C766</f>
        <v>7.3</v>
      </c>
      <c r="C788">
        <f t="shared" si="12"/>
        <v>11</v>
      </c>
    </row>
    <row r="789" spans="1:3">
      <c r="A789" s="3" t="str">
        <f>IMDB_Movies!P767</f>
        <v>English</v>
      </c>
      <c r="B789">
        <f>IMDB_Movies!C767</f>
        <v>7.3</v>
      </c>
      <c r="C789">
        <f t="shared" si="12"/>
        <v>11</v>
      </c>
    </row>
    <row r="790" spans="1:3">
      <c r="A790" s="3" t="str">
        <f>IMDB_Movies!P768</f>
        <v>English</v>
      </c>
      <c r="B790">
        <f>IMDB_Movies!C768</f>
        <v>7.3</v>
      </c>
      <c r="C790">
        <f t="shared" si="12"/>
        <v>11</v>
      </c>
    </row>
    <row r="791" spans="1:3">
      <c r="A791" s="3" t="str">
        <f>IMDB_Movies!P769</f>
        <v>English</v>
      </c>
      <c r="B791">
        <f>IMDB_Movies!C769</f>
        <v>7.3</v>
      </c>
      <c r="C791">
        <f t="shared" si="12"/>
        <v>11</v>
      </c>
    </row>
    <row r="792" spans="1:3">
      <c r="A792" s="3" t="str">
        <f>IMDB_Movies!P770</f>
        <v>English</v>
      </c>
      <c r="B792">
        <f>IMDB_Movies!C770</f>
        <v>7.3</v>
      </c>
      <c r="C792">
        <f t="shared" si="12"/>
        <v>11</v>
      </c>
    </row>
    <row r="793" spans="1:3">
      <c r="A793" s="3" t="str">
        <f>IMDB_Movies!P771</f>
        <v>English</v>
      </c>
      <c r="B793">
        <f>IMDB_Movies!C771</f>
        <v>7.3</v>
      </c>
      <c r="C793">
        <f t="shared" si="12"/>
        <v>11</v>
      </c>
    </row>
    <row r="794" spans="1:3">
      <c r="A794" s="3" t="str">
        <f>IMDB_Movies!P772</f>
        <v>English</v>
      </c>
      <c r="B794">
        <f>IMDB_Movies!C772</f>
        <v>7.3</v>
      </c>
      <c r="C794">
        <f t="shared" si="12"/>
        <v>11</v>
      </c>
    </row>
    <row r="795" spans="1:3">
      <c r="A795" s="3" t="str">
        <f>IMDB_Movies!P773</f>
        <v>English</v>
      </c>
      <c r="B795">
        <f>IMDB_Movies!C773</f>
        <v>7.3</v>
      </c>
      <c r="C795">
        <f t="shared" si="12"/>
        <v>11</v>
      </c>
    </row>
    <row r="796" spans="1:3">
      <c r="A796" s="3" t="str">
        <f>IMDB_Movies!P774</f>
        <v>English</v>
      </c>
      <c r="B796">
        <f>IMDB_Movies!C774</f>
        <v>7.3</v>
      </c>
      <c r="C796">
        <f t="shared" si="12"/>
        <v>11</v>
      </c>
    </row>
    <row r="797" spans="1:3">
      <c r="A797" s="3" t="str">
        <f>IMDB_Movies!P775</f>
        <v>English</v>
      </c>
      <c r="B797">
        <f>IMDB_Movies!C775</f>
        <v>7.3</v>
      </c>
      <c r="C797">
        <f t="shared" si="12"/>
        <v>11</v>
      </c>
    </row>
    <row r="798" spans="1:3">
      <c r="A798" s="3" t="str">
        <f>IMDB_Movies!P776</f>
        <v>English</v>
      </c>
      <c r="B798">
        <f>IMDB_Movies!C776</f>
        <v>7.3</v>
      </c>
      <c r="C798">
        <f t="shared" si="12"/>
        <v>11</v>
      </c>
    </row>
    <row r="799" spans="1:3">
      <c r="A799" s="3" t="str">
        <f>IMDB_Movies!P777</f>
        <v>English</v>
      </c>
      <c r="B799">
        <f>IMDB_Movies!C777</f>
        <v>7.3</v>
      </c>
      <c r="C799">
        <f t="shared" si="12"/>
        <v>11</v>
      </c>
    </row>
    <row r="800" spans="1:3">
      <c r="A800" s="3" t="str">
        <f>IMDB_Movies!P778</f>
        <v>English</v>
      </c>
      <c r="B800">
        <f>IMDB_Movies!C778</f>
        <v>7.3</v>
      </c>
      <c r="C800">
        <f t="shared" si="12"/>
        <v>11</v>
      </c>
    </row>
    <row r="801" spans="1:3">
      <c r="A801" s="3" t="str">
        <f>IMDB_Movies!P779</f>
        <v>English</v>
      </c>
      <c r="B801">
        <f>IMDB_Movies!C779</f>
        <v>7.3</v>
      </c>
      <c r="C801">
        <f t="shared" si="12"/>
        <v>11</v>
      </c>
    </row>
    <row r="802" spans="1:3">
      <c r="A802" s="3" t="str">
        <f>IMDB_Movies!P780</f>
        <v>English</v>
      </c>
      <c r="B802">
        <f>IMDB_Movies!C780</f>
        <v>7.3</v>
      </c>
      <c r="C802">
        <f t="shared" si="12"/>
        <v>11</v>
      </c>
    </row>
    <row r="803" spans="1:3">
      <c r="A803" s="3" t="str">
        <f>IMDB_Movies!P781</f>
        <v>English</v>
      </c>
      <c r="B803">
        <f>IMDB_Movies!C781</f>
        <v>7.3</v>
      </c>
      <c r="C803">
        <f t="shared" si="12"/>
        <v>11</v>
      </c>
    </row>
    <row r="804" spans="1:3">
      <c r="A804" s="3" t="str">
        <f>IMDB_Movies!P782</f>
        <v>English</v>
      </c>
      <c r="B804">
        <f>IMDB_Movies!C782</f>
        <v>7.3</v>
      </c>
      <c r="C804">
        <f t="shared" si="12"/>
        <v>11</v>
      </c>
    </row>
    <row r="805" spans="1:3">
      <c r="A805" s="3" t="str">
        <f>IMDB_Movies!P783</f>
        <v>English</v>
      </c>
      <c r="B805">
        <f>IMDB_Movies!C783</f>
        <v>7.3</v>
      </c>
      <c r="C805">
        <f t="shared" si="12"/>
        <v>11</v>
      </c>
    </row>
    <row r="806" spans="1:3">
      <c r="A806" s="3" t="str">
        <f>IMDB_Movies!P784</f>
        <v>English</v>
      </c>
      <c r="B806">
        <f>IMDB_Movies!C784</f>
        <v>7.3</v>
      </c>
      <c r="C806">
        <f t="shared" si="12"/>
        <v>11</v>
      </c>
    </row>
    <row r="807" spans="1:3">
      <c r="A807" s="3" t="str">
        <f>IMDB_Movies!P785</f>
        <v>English</v>
      </c>
      <c r="B807">
        <f>IMDB_Movies!C785</f>
        <v>7.3</v>
      </c>
      <c r="C807">
        <f t="shared" si="12"/>
        <v>11</v>
      </c>
    </row>
    <row r="808" spans="1:3">
      <c r="A808" s="3" t="str">
        <f>IMDB_Movies!P786</f>
        <v>English</v>
      </c>
      <c r="B808">
        <f>IMDB_Movies!C786</f>
        <v>7.3</v>
      </c>
      <c r="C808">
        <f t="shared" si="12"/>
        <v>11</v>
      </c>
    </row>
    <row r="809" spans="1:3">
      <c r="A809" s="3" t="str">
        <f>IMDB_Movies!P787</f>
        <v>English</v>
      </c>
      <c r="B809">
        <f>IMDB_Movies!C787</f>
        <v>7.3</v>
      </c>
      <c r="C809">
        <f t="shared" si="12"/>
        <v>11</v>
      </c>
    </row>
    <row r="810" spans="1:3">
      <c r="A810" s="3" t="str">
        <f>IMDB_Movies!P788</f>
        <v>English</v>
      </c>
      <c r="B810">
        <f>IMDB_Movies!C788</f>
        <v>7.3</v>
      </c>
      <c r="C810">
        <f t="shared" si="12"/>
        <v>11</v>
      </c>
    </row>
    <row r="811" spans="1:3">
      <c r="A811" s="3" t="str">
        <f>IMDB_Movies!P789</f>
        <v>English</v>
      </c>
      <c r="B811">
        <f>IMDB_Movies!C789</f>
        <v>7.3</v>
      </c>
      <c r="C811">
        <f t="shared" si="12"/>
        <v>11</v>
      </c>
    </row>
    <row r="812" spans="1:3">
      <c r="A812" s="3" t="str">
        <f>IMDB_Movies!P790</f>
        <v>English</v>
      </c>
      <c r="B812">
        <f>IMDB_Movies!C790</f>
        <v>7.3</v>
      </c>
      <c r="C812">
        <f t="shared" si="12"/>
        <v>11</v>
      </c>
    </row>
    <row r="813" spans="1:3">
      <c r="A813" s="3" t="str">
        <f>IMDB_Movies!P791</f>
        <v>English</v>
      </c>
      <c r="B813">
        <f>IMDB_Movies!C791</f>
        <v>7.3</v>
      </c>
      <c r="C813">
        <f t="shared" si="12"/>
        <v>11</v>
      </c>
    </row>
    <row r="814" spans="1:3">
      <c r="A814" s="3" t="str">
        <f>IMDB_Movies!P792</f>
        <v>English</v>
      </c>
      <c r="B814">
        <f>IMDB_Movies!C792</f>
        <v>7.3</v>
      </c>
      <c r="C814">
        <f t="shared" si="12"/>
        <v>11</v>
      </c>
    </row>
    <row r="815" spans="1:3">
      <c r="A815" s="3" t="str">
        <f>IMDB_Movies!P793</f>
        <v>English</v>
      </c>
      <c r="B815">
        <f>IMDB_Movies!C793</f>
        <v>7.3</v>
      </c>
      <c r="C815">
        <f t="shared" si="12"/>
        <v>11</v>
      </c>
    </row>
    <row r="816" spans="1:3">
      <c r="A816" s="3" t="str">
        <f>IMDB_Movies!P794</f>
        <v>English</v>
      </c>
      <c r="B816">
        <f>IMDB_Movies!C794</f>
        <v>7.3</v>
      </c>
      <c r="C816">
        <f t="shared" si="12"/>
        <v>11</v>
      </c>
    </row>
    <row r="817" spans="1:3">
      <c r="A817" s="3" t="str">
        <f>IMDB_Movies!P795</f>
        <v>English</v>
      </c>
      <c r="B817">
        <f>IMDB_Movies!C795</f>
        <v>7.3</v>
      </c>
      <c r="C817">
        <f t="shared" si="12"/>
        <v>11</v>
      </c>
    </row>
    <row r="818" spans="1:3">
      <c r="A818" s="3" t="str">
        <f>IMDB_Movies!P796</f>
        <v>English</v>
      </c>
      <c r="B818">
        <f>IMDB_Movies!C796</f>
        <v>7.3</v>
      </c>
      <c r="C818">
        <f t="shared" si="12"/>
        <v>11</v>
      </c>
    </row>
    <row r="819" spans="1:3">
      <c r="A819" s="3" t="str">
        <f>IMDB_Movies!P797</f>
        <v>English</v>
      </c>
      <c r="B819">
        <f>IMDB_Movies!C797</f>
        <v>7.3</v>
      </c>
      <c r="C819">
        <f t="shared" si="12"/>
        <v>11</v>
      </c>
    </row>
    <row r="820" spans="1:3">
      <c r="A820" s="3" t="str">
        <f>IMDB_Movies!P798</f>
        <v>English</v>
      </c>
      <c r="B820">
        <f>IMDB_Movies!C798</f>
        <v>7.3</v>
      </c>
      <c r="C820">
        <f t="shared" si="12"/>
        <v>11</v>
      </c>
    </row>
    <row r="821" spans="1:3">
      <c r="A821" s="3" t="str">
        <f>IMDB_Movies!P799</f>
        <v>English</v>
      </c>
      <c r="B821">
        <f>IMDB_Movies!C799</f>
        <v>7.3</v>
      </c>
      <c r="C821">
        <f t="shared" si="12"/>
        <v>11</v>
      </c>
    </row>
    <row r="822" spans="1:3">
      <c r="A822" s="3" t="str">
        <f>IMDB_Movies!P800</f>
        <v>English</v>
      </c>
      <c r="B822">
        <f>IMDB_Movies!C800</f>
        <v>7.3</v>
      </c>
      <c r="C822">
        <f t="shared" si="12"/>
        <v>11</v>
      </c>
    </row>
    <row r="823" spans="1:3">
      <c r="A823" s="3" t="str">
        <f>IMDB_Movies!P801</f>
        <v>English</v>
      </c>
      <c r="B823">
        <f>IMDB_Movies!C801</f>
        <v>7.3</v>
      </c>
      <c r="C823">
        <f t="shared" si="12"/>
        <v>11</v>
      </c>
    </row>
    <row r="824" spans="1:3">
      <c r="A824" s="3" t="str">
        <f>IMDB_Movies!P802</f>
        <v>English</v>
      </c>
      <c r="B824">
        <f>IMDB_Movies!C802</f>
        <v>7.3</v>
      </c>
      <c r="C824">
        <f t="shared" si="12"/>
        <v>11</v>
      </c>
    </row>
    <row r="825" spans="1:3">
      <c r="A825" s="3" t="str">
        <f>IMDB_Movies!P803</f>
        <v>English</v>
      </c>
      <c r="B825">
        <f>IMDB_Movies!C803</f>
        <v>7.3</v>
      </c>
      <c r="C825">
        <f t="shared" si="12"/>
        <v>11</v>
      </c>
    </row>
    <row r="826" spans="1:3">
      <c r="A826" s="3" t="str">
        <f>IMDB_Movies!P804</f>
        <v>English</v>
      </c>
      <c r="B826">
        <f>IMDB_Movies!C804</f>
        <v>7.3</v>
      </c>
      <c r="C826">
        <f t="shared" si="12"/>
        <v>11</v>
      </c>
    </row>
    <row r="827" spans="1:3">
      <c r="A827" s="3" t="str">
        <f>IMDB_Movies!P805</f>
        <v>English</v>
      </c>
      <c r="B827">
        <f>IMDB_Movies!C805</f>
        <v>7.3</v>
      </c>
      <c r="C827">
        <f t="shared" si="12"/>
        <v>11</v>
      </c>
    </row>
    <row r="828" spans="1:3">
      <c r="A828" s="3" t="str">
        <f>IMDB_Movies!P806</f>
        <v>English</v>
      </c>
      <c r="B828">
        <f>IMDB_Movies!C806</f>
        <v>7.3</v>
      </c>
      <c r="C828">
        <f t="shared" si="12"/>
        <v>11</v>
      </c>
    </row>
    <row r="829" spans="1:3">
      <c r="A829" s="3" t="str">
        <f>IMDB_Movies!P807</f>
        <v>Zulu</v>
      </c>
      <c r="B829">
        <f>IMDB_Movies!C807</f>
        <v>7.3</v>
      </c>
      <c r="C829">
        <f t="shared" si="12"/>
        <v>36</v>
      </c>
    </row>
    <row r="830" spans="1:3">
      <c r="A830" s="3" t="str">
        <f>IMDB_Movies!P808</f>
        <v>English</v>
      </c>
      <c r="B830">
        <f>IMDB_Movies!C808</f>
        <v>7.3</v>
      </c>
      <c r="C830">
        <f t="shared" si="12"/>
        <v>11</v>
      </c>
    </row>
    <row r="831" spans="1:3">
      <c r="A831" s="3" t="str">
        <f>IMDB_Movies!P809</f>
        <v>English</v>
      </c>
      <c r="B831">
        <f>IMDB_Movies!C809</f>
        <v>7.3</v>
      </c>
      <c r="C831">
        <f t="shared" si="12"/>
        <v>11</v>
      </c>
    </row>
    <row r="832" spans="1:3">
      <c r="A832" s="3" t="str">
        <f>IMDB_Movies!P810</f>
        <v>English</v>
      </c>
      <c r="B832">
        <f>IMDB_Movies!C810</f>
        <v>7.3</v>
      </c>
      <c r="C832">
        <f t="shared" si="12"/>
        <v>11</v>
      </c>
    </row>
    <row r="833" spans="1:3">
      <c r="A833" s="3" t="str">
        <f>IMDB_Movies!P811</f>
        <v>English</v>
      </c>
      <c r="B833">
        <f>IMDB_Movies!C811</f>
        <v>7.3</v>
      </c>
      <c r="C833">
        <f t="shared" si="12"/>
        <v>11</v>
      </c>
    </row>
    <row r="834" spans="1:3">
      <c r="A834" s="3" t="str">
        <f>IMDB_Movies!P812</f>
        <v>English</v>
      </c>
      <c r="B834">
        <f>IMDB_Movies!C812</f>
        <v>7.3</v>
      </c>
      <c r="C834">
        <f t="shared" si="12"/>
        <v>11</v>
      </c>
    </row>
    <row r="835" spans="1:3">
      <c r="A835" s="3" t="str">
        <f>IMDB_Movies!P813</f>
        <v>Hebrew</v>
      </c>
      <c r="B835">
        <f>IMDB_Movies!C813</f>
        <v>7.3</v>
      </c>
      <c r="C835">
        <f t="shared" si="12"/>
        <v>15</v>
      </c>
    </row>
    <row r="836" spans="1:3">
      <c r="A836" s="3" t="str">
        <f>IMDB_Movies!P814</f>
        <v>French</v>
      </c>
      <c r="B836">
        <f>IMDB_Movies!C814</f>
        <v>7.3</v>
      </c>
      <c r="C836">
        <f t="shared" si="12"/>
        <v>13</v>
      </c>
    </row>
    <row r="837" spans="1:3">
      <c r="A837" s="3" t="str">
        <f>IMDB_Movies!P815</f>
        <v>English</v>
      </c>
      <c r="B837">
        <f>IMDB_Movies!C815</f>
        <v>7.3</v>
      </c>
      <c r="C837">
        <f t="shared" ref="C837:C900" si="13">_xlfn.IFS(A837="Aboriginal",1,A837="Arabic",2,A837="Aramic",3,A837="Bosnian",4,A837="Cantonese",5,A837="Czech",6,A837="Danish",7,A837="Dari",8,A837="Dutch",9,A837="Dzongkha",10,A837="English",11,A837="Filipino",12,A837="French",13,A837="German",14,A837="Hebrew",15,A837="Hindi",16,A837="Hungerian",17,A837="Icelandic",18,A837="Indonesian",19,A837="Italian",20,A837="Japanese",21,A837="Kazakh",22,A837="Korean",23,A837="Mandarin",24,A837="Maya",25,A837="Mongolian",26,A837="Norwegian",27,A837="Persian",28,A837="Portuguese",29,A837="Romanian",30,A837="Russian",31,A837="Spanish",32,A837="Telegu",33,A837="Thai",34,A837="Vietnamese",35,A837="Zulu",36)</f>
        <v>11</v>
      </c>
    </row>
    <row r="838" spans="1:3">
      <c r="A838" s="3" t="str">
        <f>IMDB_Movies!P816</f>
        <v>English</v>
      </c>
      <c r="B838">
        <f>IMDB_Movies!C816</f>
        <v>7.3</v>
      </c>
      <c r="C838">
        <f t="shared" si="13"/>
        <v>11</v>
      </c>
    </row>
    <row r="839" spans="1:3">
      <c r="A839" s="3" t="str">
        <f>IMDB_Movies!P817</f>
        <v>German</v>
      </c>
      <c r="B839">
        <f>IMDB_Movies!C817</f>
        <v>7.3</v>
      </c>
      <c r="C839">
        <f t="shared" si="13"/>
        <v>14</v>
      </c>
    </row>
    <row r="840" spans="1:3">
      <c r="A840" s="3" t="str">
        <f>IMDB_Movies!P818</f>
        <v>English</v>
      </c>
      <c r="B840">
        <f>IMDB_Movies!C818</f>
        <v>7.3</v>
      </c>
      <c r="C840">
        <f t="shared" si="13"/>
        <v>11</v>
      </c>
    </row>
    <row r="841" spans="1:3">
      <c r="A841" s="3" t="str">
        <f>IMDB_Movies!P819</f>
        <v>English</v>
      </c>
      <c r="B841">
        <f>IMDB_Movies!C819</f>
        <v>7.3</v>
      </c>
      <c r="C841">
        <f t="shared" si="13"/>
        <v>11</v>
      </c>
    </row>
    <row r="842" spans="1:3">
      <c r="A842" s="3" t="str">
        <f>IMDB_Movies!P820</f>
        <v>English</v>
      </c>
      <c r="B842">
        <f>IMDB_Movies!C820</f>
        <v>7.3</v>
      </c>
      <c r="C842">
        <f t="shared" si="13"/>
        <v>11</v>
      </c>
    </row>
    <row r="843" spans="1:3">
      <c r="A843" s="3" t="str">
        <f>IMDB_Movies!P821</f>
        <v>English</v>
      </c>
      <c r="B843">
        <f>IMDB_Movies!C821</f>
        <v>7.3</v>
      </c>
      <c r="C843">
        <f t="shared" si="13"/>
        <v>11</v>
      </c>
    </row>
    <row r="844" spans="1:3">
      <c r="A844" s="3" t="str">
        <f>IMDB_Movies!P822</f>
        <v>English</v>
      </c>
      <c r="B844">
        <f>IMDB_Movies!C822</f>
        <v>7.3</v>
      </c>
      <c r="C844">
        <f t="shared" si="13"/>
        <v>11</v>
      </c>
    </row>
    <row r="845" spans="1:3">
      <c r="A845" s="3" t="str">
        <f>IMDB_Movies!P823</f>
        <v>English</v>
      </c>
      <c r="B845">
        <f>IMDB_Movies!C823</f>
        <v>7.3</v>
      </c>
      <c r="C845">
        <f t="shared" si="13"/>
        <v>11</v>
      </c>
    </row>
    <row r="846" spans="1:3">
      <c r="A846" s="3" t="str">
        <f>IMDB_Movies!P824</f>
        <v>English</v>
      </c>
      <c r="B846">
        <f>IMDB_Movies!C824</f>
        <v>7.3</v>
      </c>
      <c r="C846">
        <f t="shared" si="13"/>
        <v>11</v>
      </c>
    </row>
    <row r="847" spans="1:3">
      <c r="A847" s="3" t="str">
        <f>IMDB_Movies!P825</f>
        <v>English</v>
      </c>
      <c r="B847">
        <f>IMDB_Movies!C825</f>
        <v>7.3</v>
      </c>
      <c r="C847">
        <f t="shared" si="13"/>
        <v>11</v>
      </c>
    </row>
    <row r="848" spans="1:3">
      <c r="A848" s="3" t="str">
        <f>IMDB_Movies!P826</f>
        <v>French</v>
      </c>
      <c r="B848">
        <f>IMDB_Movies!C826</f>
        <v>7.3</v>
      </c>
      <c r="C848">
        <f t="shared" si="13"/>
        <v>13</v>
      </c>
    </row>
    <row r="849" spans="1:3">
      <c r="A849" s="3" t="str">
        <f>IMDB_Movies!P827</f>
        <v>English</v>
      </c>
      <c r="B849">
        <f>IMDB_Movies!C827</f>
        <v>7.3</v>
      </c>
      <c r="C849">
        <f t="shared" si="13"/>
        <v>11</v>
      </c>
    </row>
    <row r="850" spans="1:3">
      <c r="A850" s="3" t="str">
        <f>IMDB_Movies!P828</f>
        <v>English</v>
      </c>
      <c r="B850">
        <f>IMDB_Movies!C828</f>
        <v>7.3</v>
      </c>
      <c r="C850">
        <f t="shared" si="13"/>
        <v>11</v>
      </c>
    </row>
    <row r="851" spans="1:3">
      <c r="A851" s="3" t="str">
        <f>IMDB_Movies!P829</f>
        <v>Cantonese</v>
      </c>
      <c r="B851">
        <f>IMDB_Movies!C829</f>
        <v>7.3</v>
      </c>
      <c r="C851">
        <f t="shared" si="13"/>
        <v>5</v>
      </c>
    </row>
    <row r="852" spans="1:3">
      <c r="A852" s="3" t="str">
        <f>IMDB_Movies!P830</f>
        <v>Korean</v>
      </c>
      <c r="B852">
        <f>IMDB_Movies!C830</f>
        <v>7.3</v>
      </c>
      <c r="C852">
        <f t="shared" si="13"/>
        <v>23</v>
      </c>
    </row>
    <row r="853" spans="1:3">
      <c r="A853" s="3" t="str">
        <f>IMDB_Movies!P831</f>
        <v>English</v>
      </c>
      <c r="B853">
        <f>IMDB_Movies!C831</f>
        <v>7.3</v>
      </c>
      <c r="C853">
        <f t="shared" si="13"/>
        <v>11</v>
      </c>
    </row>
    <row r="854" spans="1:3">
      <c r="A854" s="3" t="str">
        <f>IMDB_Movies!P832</f>
        <v>English</v>
      </c>
      <c r="B854">
        <f>IMDB_Movies!C832</f>
        <v>7.3</v>
      </c>
      <c r="C854">
        <f t="shared" si="13"/>
        <v>11</v>
      </c>
    </row>
    <row r="855" spans="1:3">
      <c r="A855" s="3" t="str">
        <f>IMDB_Movies!P833</f>
        <v>English</v>
      </c>
      <c r="B855">
        <f>IMDB_Movies!C833</f>
        <v>7.3</v>
      </c>
      <c r="C855">
        <f t="shared" si="13"/>
        <v>11</v>
      </c>
    </row>
    <row r="856" spans="1:3">
      <c r="A856" s="3" t="str">
        <f>IMDB_Movies!P834</f>
        <v>English</v>
      </c>
      <c r="B856">
        <f>IMDB_Movies!C834</f>
        <v>7.3</v>
      </c>
      <c r="C856">
        <f t="shared" si="13"/>
        <v>11</v>
      </c>
    </row>
    <row r="857" spans="1:3">
      <c r="A857" s="3" t="str">
        <f>IMDB_Movies!P835</f>
        <v>English</v>
      </c>
      <c r="B857">
        <f>IMDB_Movies!C835</f>
        <v>7.3</v>
      </c>
      <c r="C857">
        <f t="shared" si="13"/>
        <v>11</v>
      </c>
    </row>
    <row r="858" spans="1:3">
      <c r="A858" s="3" t="str">
        <f>IMDB_Movies!P836</f>
        <v>English</v>
      </c>
      <c r="B858">
        <f>IMDB_Movies!C836</f>
        <v>7.3</v>
      </c>
      <c r="C858">
        <f t="shared" si="13"/>
        <v>11</v>
      </c>
    </row>
    <row r="859" spans="1:3">
      <c r="A859" s="3" t="str">
        <f>IMDB_Movies!P837</f>
        <v>English</v>
      </c>
      <c r="B859">
        <f>IMDB_Movies!C837</f>
        <v>7.3</v>
      </c>
      <c r="C859">
        <f t="shared" si="13"/>
        <v>11</v>
      </c>
    </row>
    <row r="860" spans="1:3">
      <c r="A860" s="3" t="str">
        <f>IMDB_Movies!P838</f>
        <v>English</v>
      </c>
      <c r="B860">
        <f>IMDB_Movies!C838</f>
        <v>7.3</v>
      </c>
      <c r="C860">
        <f t="shared" si="13"/>
        <v>11</v>
      </c>
    </row>
    <row r="861" spans="1:3">
      <c r="A861" s="3" t="str">
        <f>IMDB_Movies!P839</f>
        <v>German</v>
      </c>
      <c r="B861">
        <f>IMDB_Movies!C839</f>
        <v>7.3</v>
      </c>
      <c r="C861">
        <f t="shared" si="13"/>
        <v>14</v>
      </c>
    </row>
    <row r="862" spans="1:3">
      <c r="A862" s="3" t="str">
        <f>IMDB_Movies!P840</f>
        <v>Mongolian</v>
      </c>
      <c r="B862">
        <f>IMDB_Movies!C840</f>
        <v>7.3</v>
      </c>
      <c r="C862">
        <f t="shared" si="13"/>
        <v>26</v>
      </c>
    </row>
    <row r="863" spans="1:3">
      <c r="A863" s="3" t="str">
        <f>IMDB_Movies!P841</f>
        <v>French</v>
      </c>
      <c r="B863">
        <f>IMDB_Movies!C841</f>
        <v>7.3</v>
      </c>
      <c r="C863">
        <f t="shared" si="13"/>
        <v>13</v>
      </c>
    </row>
    <row r="864" spans="1:3">
      <c r="A864" s="3" t="str">
        <f>IMDB_Movies!P842</f>
        <v>English</v>
      </c>
      <c r="B864">
        <f>IMDB_Movies!C842</f>
        <v>7.3</v>
      </c>
      <c r="C864">
        <f t="shared" si="13"/>
        <v>11</v>
      </c>
    </row>
    <row r="865" spans="1:3">
      <c r="A865" s="3" t="str">
        <f>IMDB_Movies!P843</f>
        <v>English</v>
      </c>
      <c r="B865">
        <f>IMDB_Movies!C843</f>
        <v>7.3</v>
      </c>
      <c r="C865">
        <f t="shared" si="13"/>
        <v>11</v>
      </c>
    </row>
    <row r="866" spans="1:3">
      <c r="A866" s="3" t="str">
        <f>IMDB_Movies!P844</f>
        <v>English</v>
      </c>
      <c r="B866">
        <f>IMDB_Movies!C844</f>
        <v>7.3</v>
      </c>
      <c r="C866">
        <f t="shared" si="13"/>
        <v>11</v>
      </c>
    </row>
    <row r="867" spans="1:3">
      <c r="A867" s="3" t="str">
        <f>IMDB_Movies!P845</f>
        <v>English</v>
      </c>
      <c r="B867">
        <f>IMDB_Movies!C845</f>
        <v>7.3</v>
      </c>
      <c r="C867">
        <f t="shared" si="13"/>
        <v>11</v>
      </c>
    </row>
    <row r="868" spans="1:3">
      <c r="A868" s="3" t="str">
        <f>IMDB_Movies!P846</f>
        <v>English</v>
      </c>
      <c r="B868">
        <f>IMDB_Movies!C846</f>
        <v>7.3</v>
      </c>
      <c r="C868">
        <f t="shared" si="13"/>
        <v>11</v>
      </c>
    </row>
    <row r="869" spans="1:3">
      <c r="A869" s="3" t="str">
        <f>IMDB_Movies!P847</f>
        <v>English</v>
      </c>
      <c r="B869">
        <f>IMDB_Movies!C847</f>
        <v>7.3</v>
      </c>
      <c r="C869">
        <f t="shared" si="13"/>
        <v>11</v>
      </c>
    </row>
    <row r="870" spans="1:3">
      <c r="A870" s="3" t="str">
        <f>IMDB_Movies!P848</f>
        <v>English</v>
      </c>
      <c r="B870">
        <f>IMDB_Movies!C848</f>
        <v>7.3</v>
      </c>
      <c r="C870">
        <f t="shared" si="13"/>
        <v>11</v>
      </c>
    </row>
    <row r="871" spans="1:3">
      <c r="A871" s="3" t="str">
        <f>IMDB_Movies!P849</f>
        <v>English</v>
      </c>
      <c r="B871">
        <f>IMDB_Movies!C849</f>
        <v>7.3</v>
      </c>
      <c r="C871">
        <f t="shared" si="13"/>
        <v>11</v>
      </c>
    </row>
    <row r="872" spans="1:3">
      <c r="A872" s="3" t="str">
        <f>IMDB_Movies!P850</f>
        <v>English</v>
      </c>
      <c r="B872">
        <f>IMDB_Movies!C850</f>
        <v>7.3</v>
      </c>
      <c r="C872">
        <f t="shared" si="13"/>
        <v>11</v>
      </c>
    </row>
    <row r="873" spans="1:3">
      <c r="A873" s="3" t="str">
        <f>IMDB_Movies!P851</f>
        <v>English</v>
      </c>
      <c r="B873">
        <f>IMDB_Movies!C851</f>
        <v>7.3</v>
      </c>
      <c r="C873">
        <f t="shared" si="13"/>
        <v>11</v>
      </c>
    </row>
    <row r="874" spans="1:3">
      <c r="A874" s="3" t="str">
        <f>IMDB_Movies!P852</f>
        <v>English</v>
      </c>
      <c r="B874">
        <f>IMDB_Movies!C852</f>
        <v>7.3</v>
      </c>
      <c r="C874">
        <f t="shared" si="13"/>
        <v>11</v>
      </c>
    </row>
    <row r="875" spans="1:3">
      <c r="A875" s="3" t="str">
        <f>IMDB_Movies!P853</f>
        <v>English</v>
      </c>
      <c r="B875">
        <f>IMDB_Movies!C853</f>
        <v>7.3</v>
      </c>
      <c r="C875">
        <f t="shared" si="13"/>
        <v>11</v>
      </c>
    </row>
    <row r="876" spans="1:3">
      <c r="A876" s="3" t="str">
        <f>IMDB_Movies!P854</f>
        <v>English</v>
      </c>
      <c r="B876">
        <f>IMDB_Movies!C854</f>
        <v>7.3</v>
      </c>
      <c r="C876">
        <f t="shared" si="13"/>
        <v>11</v>
      </c>
    </row>
    <row r="877" spans="1:3">
      <c r="A877" s="3" t="str">
        <f>IMDB_Movies!P855</f>
        <v>Cantonese</v>
      </c>
      <c r="B877">
        <f>IMDB_Movies!C855</f>
        <v>7.3</v>
      </c>
      <c r="C877">
        <f t="shared" si="13"/>
        <v>5</v>
      </c>
    </row>
    <row r="878" spans="1:3">
      <c r="A878" s="3" t="str">
        <f>IMDB_Movies!P856</f>
        <v>English</v>
      </c>
      <c r="B878">
        <f>IMDB_Movies!C856</f>
        <v>7.3</v>
      </c>
      <c r="C878">
        <f t="shared" si="13"/>
        <v>11</v>
      </c>
    </row>
    <row r="879" spans="1:3">
      <c r="A879" s="3" t="str">
        <f>IMDB_Movies!P857</f>
        <v>Danish</v>
      </c>
      <c r="B879">
        <f>IMDB_Movies!C857</f>
        <v>7.3</v>
      </c>
      <c r="C879">
        <f t="shared" si="13"/>
        <v>7</v>
      </c>
    </row>
    <row r="880" spans="1:3">
      <c r="A880" s="3" t="str">
        <f>IMDB_Movies!P858</f>
        <v>English</v>
      </c>
      <c r="B880">
        <f>IMDB_Movies!C858</f>
        <v>7.3</v>
      </c>
      <c r="C880">
        <f t="shared" si="13"/>
        <v>11</v>
      </c>
    </row>
    <row r="881" spans="1:3">
      <c r="A881" s="3" t="str">
        <f>IMDB_Movies!P859</f>
        <v>French</v>
      </c>
      <c r="B881">
        <f>IMDB_Movies!C859</f>
        <v>7.3</v>
      </c>
      <c r="C881">
        <f t="shared" si="13"/>
        <v>13</v>
      </c>
    </row>
    <row r="882" spans="1:3">
      <c r="A882" s="3" t="str">
        <f>IMDB_Movies!P860</f>
        <v>English</v>
      </c>
      <c r="B882">
        <f>IMDB_Movies!C860</f>
        <v>7.3</v>
      </c>
      <c r="C882">
        <f t="shared" si="13"/>
        <v>11</v>
      </c>
    </row>
    <row r="883" spans="1:3">
      <c r="A883" s="3" t="str">
        <f>IMDB_Movies!P861</f>
        <v>English</v>
      </c>
      <c r="B883">
        <f>IMDB_Movies!C861</f>
        <v>7.3</v>
      </c>
      <c r="C883">
        <f t="shared" si="13"/>
        <v>11</v>
      </c>
    </row>
    <row r="884" spans="1:3">
      <c r="A884" s="3" t="str">
        <f>IMDB_Movies!P862</f>
        <v>English</v>
      </c>
      <c r="B884">
        <f>IMDB_Movies!C862</f>
        <v>7.2</v>
      </c>
      <c r="C884">
        <f t="shared" si="13"/>
        <v>11</v>
      </c>
    </row>
    <row r="885" spans="1:3">
      <c r="A885" s="3" t="str">
        <f>IMDB_Movies!P863</f>
        <v>English</v>
      </c>
      <c r="B885">
        <f>IMDB_Movies!C863</f>
        <v>7.2</v>
      </c>
      <c r="C885">
        <f t="shared" si="13"/>
        <v>11</v>
      </c>
    </row>
    <row r="886" spans="1:3">
      <c r="A886" s="3" t="str">
        <f>IMDB_Movies!P864</f>
        <v>English</v>
      </c>
      <c r="B886">
        <f>IMDB_Movies!C864</f>
        <v>7.2</v>
      </c>
      <c r="C886">
        <f t="shared" si="13"/>
        <v>11</v>
      </c>
    </row>
    <row r="887" spans="1:3">
      <c r="A887" s="3" t="str">
        <f>IMDB_Movies!P865</f>
        <v>English</v>
      </c>
      <c r="B887">
        <f>IMDB_Movies!C865</f>
        <v>7.2</v>
      </c>
      <c r="C887">
        <f t="shared" si="13"/>
        <v>11</v>
      </c>
    </row>
    <row r="888" spans="1:3">
      <c r="A888" s="3" t="str">
        <f>IMDB_Movies!P866</f>
        <v>English</v>
      </c>
      <c r="B888">
        <f>IMDB_Movies!C866</f>
        <v>7.2</v>
      </c>
      <c r="C888">
        <f t="shared" si="13"/>
        <v>11</v>
      </c>
    </row>
    <row r="889" spans="1:3">
      <c r="A889" s="3" t="str">
        <f>IMDB_Movies!P867</f>
        <v>English</v>
      </c>
      <c r="B889">
        <f>IMDB_Movies!C867</f>
        <v>7.2</v>
      </c>
      <c r="C889">
        <f t="shared" si="13"/>
        <v>11</v>
      </c>
    </row>
    <row r="890" spans="1:3">
      <c r="A890" s="3" t="str">
        <f>IMDB_Movies!P868</f>
        <v>English</v>
      </c>
      <c r="B890">
        <f>IMDB_Movies!C868</f>
        <v>7.2</v>
      </c>
      <c r="C890">
        <f t="shared" si="13"/>
        <v>11</v>
      </c>
    </row>
    <row r="891" spans="1:3">
      <c r="A891" s="3" t="str">
        <f>IMDB_Movies!P869</f>
        <v>English</v>
      </c>
      <c r="B891">
        <f>IMDB_Movies!C869</f>
        <v>7.2</v>
      </c>
      <c r="C891">
        <f t="shared" si="13"/>
        <v>11</v>
      </c>
    </row>
    <row r="892" spans="1:3">
      <c r="A892" s="3" t="str">
        <f>IMDB_Movies!P870</f>
        <v>English</v>
      </c>
      <c r="B892">
        <f>IMDB_Movies!C870</f>
        <v>7.2</v>
      </c>
      <c r="C892">
        <f t="shared" si="13"/>
        <v>11</v>
      </c>
    </row>
    <row r="893" spans="1:3">
      <c r="A893" s="3" t="str">
        <f>IMDB_Movies!P871</f>
        <v>English</v>
      </c>
      <c r="B893">
        <f>IMDB_Movies!C871</f>
        <v>7.2</v>
      </c>
      <c r="C893">
        <f t="shared" si="13"/>
        <v>11</v>
      </c>
    </row>
    <row r="894" spans="1:3">
      <c r="A894" s="3" t="str">
        <f>IMDB_Movies!P872</f>
        <v>English</v>
      </c>
      <c r="B894">
        <f>IMDB_Movies!C872</f>
        <v>7.2</v>
      </c>
      <c r="C894">
        <f t="shared" si="13"/>
        <v>11</v>
      </c>
    </row>
    <row r="895" spans="1:3">
      <c r="A895" s="3" t="str">
        <f>IMDB_Movies!P873</f>
        <v>English</v>
      </c>
      <c r="B895">
        <f>IMDB_Movies!C873</f>
        <v>7.2</v>
      </c>
      <c r="C895">
        <f t="shared" si="13"/>
        <v>11</v>
      </c>
    </row>
    <row r="896" spans="1:3">
      <c r="A896" s="3" t="str">
        <f>IMDB_Movies!P874</f>
        <v>English</v>
      </c>
      <c r="B896">
        <f>IMDB_Movies!C874</f>
        <v>7.2</v>
      </c>
      <c r="C896">
        <f t="shared" si="13"/>
        <v>11</v>
      </c>
    </row>
    <row r="897" spans="1:3">
      <c r="A897" s="3" t="str">
        <f>IMDB_Movies!P875</f>
        <v>English</v>
      </c>
      <c r="B897">
        <f>IMDB_Movies!C875</f>
        <v>7.2</v>
      </c>
      <c r="C897">
        <f t="shared" si="13"/>
        <v>11</v>
      </c>
    </row>
    <row r="898" spans="1:3">
      <c r="A898" s="3" t="str">
        <f>IMDB_Movies!P876</f>
        <v>English</v>
      </c>
      <c r="B898">
        <f>IMDB_Movies!C876</f>
        <v>7.2</v>
      </c>
      <c r="C898">
        <f t="shared" si="13"/>
        <v>11</v>
      </c>
    </row>
    <row r="899" spans="1:3">
      <c r="A899" s="3" t="str">
        <f>IMDB_Movies!P877</f>
        <v>English</v>
      </c>
      <c r="B899">
        <f>IMDB_Movies!C877</f>
        <v>7.2</v>
      </c>
      <c r="C899">
        <f t="shared" si="13"/>
        <v>11</v>
      </c>
    </row>
    <row r="900" spans="1:3">
      <c r="A900" s="3" t="str">
        <f>IMDB_Movies!P878</f>
        <v>English</v>
      </c>
      <c r="B900">
        <f>IMDB_Movies!C878</f>
        <v>7.2</v>
      </c>
      <c r="C900">
        <f t="shared" si="13"/>
        <v>11</v>
      </c>
    </row>
    <row r="901" spans="1:3">
      <c r="A901" s="3" t="str">
        <f>IMDB_Movies!P879</f>
        <v>English</v>
      </c>
      <c r="B901">
        <f>IMDB_Movies!C879</f>
        <v>7.2</v>
      </c>
      <c r="C901">
        <f t="shared" ref="C901:C964" si="14">_xlfn.IFS(A901="Aboriginal",1,A901="Arabic",2,A901="Aramic",3,A901="Bosnian",4,A901="Cantonese",5,A901="Czech",6,A901="Danish",7,A901="Dari",8,A901="Dutch",9,A901="Dzongkha",10,A901="English",11,A901="Filipino",12,A901="French",13,A901="German",14,A901="Hebrew",15,A901="Hindi",16,A901="Hungerian",17,A901="Icelandic",18,A901="Indonesian",19,A901="Italian",20,A901="Japanese",21,A901="Kazakh",22,A901="Korean",23,A901="Mandarin",24,A901="Maya",25,A901="Mongolian",26,A901="Norwegian",27,A901="Persian",28,A901="Portuguese",29,A901="Romanian",30,A901="Russian",31,A901="Spanish",32,A901="Telegu",33,A901="Thai",34,A901="Vietnamese",35,A901="Zulu",36)</f>
        <v>11</v>
      </c>
    </row>
    <row r="902" spans="1:3">
      <c r="A902" s="3" t="str">
        <f>IMDB_Movies!P880</f>
        <v>English</v>
      </c>
      <c r="B902">
        <f>IMDB_Movies!C880</f>
        <v>7.2</v>
      </c>
      <c r="C902">
        <f t="shared" si="14"/>
        <v>11</v>
      </c>
    </row>
    <row r="903" spans="1:3">
      <c r="A903" s="3" t="str">
        <f>IMDB_Movies!P881</f>
        <v>English</v>
      </c>
      <c r="B903">
        <f>IMDB_Movies!C881</f>
        <v>7.2</v>
      </c>
      <c r="C903">
        <f t="shared" si="14"/>
        <v>11</v>
      </c>
    </row>
    <row r="904" spans="1:3">
      <c r="A904" s="3" t="str">
        <f>IMDB_Movies!P882</f>
        <v>English</v>
      </c>
      <c r="B904">
        <f>IMDB_Movies!C882</f>
        <v>7.2</v>
      </c>
      <c r="C904">
        <f t="shared" si="14"/>
        <v>11</v>
      </c>
    </row>
    <row r="905" spans="1:3">
      <c r="A905" s="3" t="str">
        <f>IMDB_Movies!P883</f>
        <v>English</v>
      </c>
      <c r="B905">
        <f>IMDB_Movies!C883</f>
        <v>7.2</v>
      </c>
      <c r="C905">
        <f t="shared" si="14"/>
        <v>11</v>
      </c>
    </row>
    <row r="906" spans="1:3">
      <c r="A906" s="3" t="str">
        <f>IMDB_Movies!P884</f>
        <v>English</v>
      </c>
      <c r="B906">
        <f>IMDB_Movies!C884</f>
        <v>7.2</v>
      </c>
      <c r="C906">
        <f t="shared" si="14"/>
        <v>11</v>
      </c>
    </row>
    <row r="907" spans="1:3">
      <c r="A907" s="3" t="str">
        <f>IMDB_Movies!P885</f>
        <v>English</v>
      </c>
      <c r="B907">
        <f>IMDB_Movies!C885</f>
        <v>7.2</v>
      </c>
      <c r="C907">
        <f t="shared" si="14"/>
        <v>11</v>
      </c>
    </row>
    <row r="908" spans="1:3">
      <c r="A908" s="3" t="str">
        <f>IMDB_Movies!P886</f>
        <v>English</v>
      </c>
      <c r="B908">
        <f>IMDB_Movies!C886</f>
        <v>7.2</v>
      </c>
      <c r="C908">
        <f t="shared" si="14"/>
        <v>11</v>
      </c>
    </row>
    <row r="909" spans="1:3">
      <c r="A909" s="3" t="str">
        <f>IMDB_Movies!P887</f>
        <v>English</v>
      </c>
      <c r="B909">
        <f>IMDB_Movies!C887</f>
        <v>7.2</v>
      </c>
      <c r="C909">
        <f t="shared" si="14"/>
        <v>11</v>
      </c>
    </row>
    <row r="910" spans="1:3">
      <c r="A910" s="3" t="str">
        <f>IMDB_Movies!P888</f>
        <v>English</v>
      </c>
      <c r="B910">
        <f>IMDB_Movies!C888</f>
        <v>7.2</v>
      </c>
      <c r="C910">
        <f t="shared" si="14"/>
        <v>11</v>
      </c>
    </row>
    <row r="911" spans="1:3">
      <c r="A911" s="3" t="str">
        <f>IMDB_Movies!P889</f>
        <v>English</v>
      </c>
      <c r="B911">
        <f>IMDB_Movies!C889</f>
        <v>7.2</v>
      </c>
      <c r="C911">
        <f t="shared" si="14"/>
        <v>11</v>
      </c>
    </row>
    <row r="912" spans="1:3">
      <c r="A912" s="3" t="str">
        <f>IMDB_Movies!P890</f>
        <v>English</v>
      </c>
      <c r="B912">
        <f>IMDB_Movies!C890</f>
        <v>7.2</v>
      </c>
      <c r="C912">
        <f t="shared" si="14"/>
        <v>11</v>
      </c>
    </row>
    <row r="913" spans="1:3">
      <c r="A913" s="3" t="str">
        <f>IMDB_Movies!P891</f>
        <v>English</v>
      </c>
      <c r="B913">
        <f>IMDB_Movies!C891</f>
        <v>7.2</v>
      </c>
      <c r="C913">
        <f t="shared" si="14"/>
        <v>11</v>
      </c>
    </row>
    <row r="914" spans="1:3">
      <c r="A914" s="3" t="str">
        <f>IMDB_Movies!P892</f>
        <v>English</v>
      </c>
      <c r="B914">
        <f>IMDB_Movies!C892</f>
        <v>7.2</v>
      </c>
      <c r="C914">
        <f t="shared" si="14"/>
        <v>11</v>
      </c>
    </row>
    <row r="915" spans="1:3">
      <c r="A915" s="3" t="str">
        <f>IMDB_Movies!P893</f>
        <v>English</v>
      </c>
      <c r="B915">
        <f>IMDB_Movies!C893</f>
        <v>7.2</v>
      </c>
      <c r="C915">
        <f t="shared" si="14"/>
        <v>11</v>
      </c>
    </row>
    <row r="916" spans="1:3">
      <c r="A916" s="3" t="str">
        <f>IMDB_Movies!P894</f>
        <v>English</v>
      </c>
      <c r="B916">
        <f>IMDB_Movies!C894</f>
        <v>7.2</v>
      </c>
      <c r="C916">
        <f t="shared" si="14"/>
        <v>11</v>
      </c>
    </row>
    <row r="917" spans="1:3">
      <c r="A917" s="3" t="str">
        <f>IMDB_Movies!P895</f>
        <v>English</v>
      </c>
      <c r="B917">
        <f>IMDB_Movies!C895</f>
        <v>7.2</v>
      </c>
      <c r="C917">
        <f t="shared" si="14"/>
        <v>11</v>
      </c>
    </row>
    <row r="918" spans="1:3">
      <c r="A918" s="3" t="str">
        <f>IMDB_Movies!P896</f>
        <v>English</v>
      </c>
      <c r="B918">
        <f>IMDB_Movies!C896</f>
        <v>7.2</v>
      </c>
      <c r="C918">
        <f t="shared" si="14"/>
        <v>11</v>
      </c>
    </row>
    <row r="919" spans="1:3">
      <c r="A919" s="3" t="str">
        <f>IMDB_Movies!P897</f>
        <v>English</v>
      </c>
      <c r="B919">
        <f>IMDB_Movies!C897</f>
        <v>7.2</v>
      </c>
      <c r="C919">
        <f t="shared" si="14"/>
        <v>11</v>
      </c>
    </row>
    <row r="920" spans="1:3">
      <c r="A920" s="3" t="str">
        <f>IMDB_Movies!P898</f>
        <v>English</v>
      </c>
      <c r="B920">
        <f>IMDB_Movies!C898</f>
        <v>7.2</v>
      </c>
      <c r="C920">
        <f t="shared" si="14"/>
        <v>11</v>
      </c>
    </row>
    <row r="921" spans="1:3">
      <c r="A921" s="3" t="str">
        <f>IMDB_Movies!P899</f>
        <v>English</v>
      </c>
      <c r="B921">
        <f>IMDB_Movies!C899</f>
        <v>7.2</v>
      </c>
      <c r="C921">
        <f t="shared" si="14"/>
        <v>11</v>
      </c>
    </row>
    <row r="922" spans="1:3">
      <c r="A922" s="3" t="str">
        <f>IMDB_Movies!P900</f>
        <v>English</v>
      </c>
      <c r="B922">
        <f>IMDB_Movies!C900</f>
        <v>7.2</v>
      </c>
      <c r="C922">
        <f t="shared" si="14"/>
        <v>11</v>
      </c>
    </row>
    <row r="923" spans="1:3">
      <c r="A923" s="3" t="str">
        <f>IMDB_Movies!P901</f>
        <v>English</v>
      </c>
      <c r="B923">
        <f>IMDB_Movies!C901</f>
        <v>7.2</v>
      </c>
      <c r="C923">
        <f t="shared" si="14"/>
        <v>11</v>
      </c>
    </row>
    <row r="924" spans="1:3">
      <c r="A924" s="3" t="str">
        <f>IMDB_Movies!P902</f>
        <v>English</v>
      </c>
      <c r="B924">
        <f>IMDB_Movies!C902</f>
        <v>7.2</v>
      </c>
      <c r="C924">
        <f t="shared" si="14"/>
        <v>11</v>
      </c>
    </row>
    <row r="925" spans="1:3">
      <c r="A925" s="3" t="str">
        <f>IMDB_Movies!P903</f>
        <v>English</v>
      </c>
      <c r="B925">
        <f>IMDB_Movies!C903</f>
        <v>7.2</v>
      </c>
      <c r="C925">
        <f t="shared" si="14"/>
        <v>11</v>
      </c>
    </row>
    <row r="926" spans="1:3">
      <c r="A926" s="3" t="str">
        <f>IMDB_Movies!P904</f>
        <v>English</v>
      </c>
      <c r="B926">
        <f>IMDB_Movies!C904</f>
        <v>7.2</v>
      </c>
      <c r="C926">
        <f t="shared" si="14"/>
        <v>11</v>
      </c>
    </row>
    <row r="927" spans="1:3">
      <c r="A927" s="3" t="str">
        <f>IMDB_Movies!P905</f>
        <v>English</v>
      </c>
      <c r="B927">
        <f>IMDB_Movies!C905</f>
        <v>7.2</v>
      </c>
      <c r="C927">
        <f t="shared" si="14"/>
        <v>11</v>
      </c>
    </row>
    <row r="928" spans="1:3">
      <c r="A928" s="3" t="str">
        <f>IMDB_Movies!P906</f>
        <v>English</v>
      </c>
      <c r="B928">
        <f>IMDB_Movies!C906</f>
        <v>7.2</v>
      </c>
      <c r="C928">
        <f t="shared" si="14"/>
        <v>11</v>
      </c>
    </row>
    <row r="929" spans="1:3">
      <c r="A929" s="3" t="str">
        <f>IMDB_Movies!P907</f>
        <v>English</v>
      </c>
      <c r="B929">
        <f>IMDB_Movies!C907</f>
        <v>7.2</v>
      </c>
      <c r="C929">
        <f t="shared" si="14"/>
        <v>11</v>
      </c>
    </row>
    <row r="930" spans="1:3">
      <c r="A930" s="3" t="str">
        <f>IMDB_Movies!P908</f>
        <v>English</v>
      </c>
      <c r="B930">
        <f>IMDB_Movies!C908</f>
        <v>7.2</v>
      </c>
      <c r="C930">
        <f t="shared" si="14"/>
        <v>11</v>
      </c>
    </row>
    <row r="931" spans="1:3">
      <c r="A931" s="3" t="str">
        <f>IMDB_Movies!P909</f>
        <v>English</v>
      </c>
      <c r="B931">
        <f>IMDB_Movies!C909</f>
        <v>7.2</v>
      </c>
      <c r="C931">
        <f t="shared" si="14"/>
        <v>11</v>
      </c>
    </row>
    <row r="932" spans="1:3">
      <c r="A932" s="3" t="str">
        <f>IMDB_Movies!P910</f>
        <v>English</v>
      </c>
      <c r="B932">
        <f>IMDB_Movies!C910</f>
        <v>7.2</v>
      </c>
      <c r="C932">
        <f t="shared" si="14"/>
        <v>11</v>
      </c>
    </row>
    <row r="933" spans="1:3">
      <c r="A933" s="3" t="str">
        <f>IMDB_Movies!P911</f>
        <v>English</v>
      </c>
      <c r="B933">
        <f>IMDB_Movies!C911</f>
        <v>7.2</v>
      </c>
      <c r="C933">
        <f t="shared" si="14"/>
        <v>11</v>
      </c>
    </row>
    <row r="934" spans="1:3">
      <c r="A934" s="3" t="str">
        <f>IMDB_Movies!P912</f>
        <v>English</v>
      </c>
      <c r="B934">
        <f>IMDB_Movies!C912</f>
        <v>7.2</v>
      </c>
      <c r="C934">
        <f t="shared" si="14"/>
        <v>11</v>
      </c>
    </row>
    <row r="935" spans="1:3">
      <c r="A935" s="3" t="str">
        <f>IMDB_Movies!P913</f>
        <v>English</v>
      </c>
      <c r="B935">
        <f>IMDB_Movies!C913</f>
        <v>7.2</v>
      </c>
      <c r="C935">
        <f t="shared" si="14"/>
        <v>11</v>
      </c>
    </row>
    <row r="936" spans="1:3">
      <c r="A936" s="3" t="str">
        <f>IMDB_Movies!P914</f>
        <v>English</v>
      </c>
      <c r="B936">
        <f>IMDB_Movies!C914</f>
        <v>7.2</v>
      </c>
      <c r="C936">
        <f t="shared" si="14"/>
        <v>11</v>
      </c>
    </row>
    <row r="937" spans="1:3">
      <c r="A937" s="3" t="str">
        <f>IMDB_Movies!P915</f>
        <v>English</v>
      </c>
      <c r="B937">
        <f>IMDB_Movies!C915</f>
        <v>7.2</v>
      </c>
      <c r="C937">
        <f t="shared" si="14"/>
        <v>11</v>
      </c>
    </row>
    <row r="938" spans="1:3">
      <c r="A938" s="3" t="str">
        <f>IMDB_Movies!P916</f>
        <v>English</v>
      </c>
      <c r="B938">
        <f>IMDB_Movies!C916</f>
        <v>7.2</v>
      </c>
      <c r="C938">
        <f t="shared" si="14"/>
        <v>11</v>
      </c>
    </row>
    <row r="939" spans="1:3">
      <c r="A939" s="3" t="str">
        <f>IMDB_Movies!P917</f>
        <v>English</v>
      </c>
      <c r="B939">
        <f>IMDB_Movies!C917</f>
        <v>7.2</v>
      </c>
      <c r="C939">
        <f t="shared" si="14"/>
        <v>11</v>
      </c>
    </row>
    <row r="940" spans="1:3">
      <c r="A940" s="3" t="str">
        <f>IMDB_Movies!P918</f>
        <v>English</v>
      </c>
      <c r="B940">
        <f>IMDB_Movies!C918</f>
        <v>7.2</v>
      </c>
      <c r="C940">
        <f t="shared" si="14"/>
        <v>11</v>
      </c>
    </row>
    <row r="941" spans="1:3">
      <c r="A941" s="3" t="str">
        <f>IMDB_Movies!P919</f>
        <v>English</v>
      </c>
      <c r="B941">
        <f>IMDB_Movies!C919</f>
        <v>7.2</v>
      </c>
      <c r="C941">
        <f t="shared" si="14"/>
        <v>11</v>
      </c>
    </row>
    <row r="942" spans="1:3">
      <c r="A942" s="3" t="str">
        <f>IMDB_Movies!P920</f>
        <v>English</v>
      </c>
      <c r="B942">
        <f>IMDB_Movies!C920</f>
        <v>7.2</v>
      </c>
      <c r="C942">
        <f t="shared" si="14"/>
        <v>11</v>
      </c>
    </row>
    <row r="943" spans="1:3">
      <c r="A943" s="3" t="str">
        <f>IMDB_Movies!P921</f>
        <v>English</v>
      </c>
      <c r="B943">
        <f>IMDB_Movies!C921</f>
        <v>7.2</v>
      </c>
      <c r="C943">
        <f t="shared" si="14"/>
        <v>11</v>
      </c>
    </row>
    <row r="944" spans="1:3">
      <c r="A944" s="3" t="str">
        <f>IMDB_Movies!P922</f>
        <v>English</v>
      </c>
      <c r="B944">
        <f>IMDB_Movies!C922</f>
        <v>7.2</v>
      </c>
      <c r="C944">
        <f t="shared" si="14"/>
        <v>11</v>
      </c>
    </row>
    <row r="945" spans="1:3">
      <c r="A945" s="3" t="str">
        <f>IMDB_Movies!P923</f>
        <v>English</v>
      </c>
      <c r="B945">
        <f>IMDB_Movies!C923</f>
        <v>7.2</v>
      </c>
      <c r="C945">
        <f t="shared" si="14"/>
        <v>11</v>
      </c>
    </row>
    <row r="946" spans="1:3">
      <c r="A946" s="3" t="str">
        <f>IMDB_Movies!P924</f>
        <v>English</v>
      </c>
      <c r="B946">
        <f>IMDB_Movies!C924</f>
        <v>7.2</v>
      </c>
      <c r="C946">
        <f t="shared" si="14"/>
        <v>11</v>
      </c>
    </row>
    <row r="947" spans="1:3">
      <c r="A947" s="3" t="str">
        <f>IMDB_Movies!P925</f>
        <v>English</v>
      </c>
      <c r="B947">
        <f>IMDB_Movies!C925</f>
        <v>7.2</v>
      </c>
      <c r="C947">
        <f t="shared" si="14"/>
        <v>11</v>
      </c>
    </row>
    <row r="948" spans="1:3">
      <c r="A948" s="3" t="str">
        <f>IMDB_Movies!P927</f>
        <v>English</v>
      </c>
      <c r="B948">
        <f>IMDB_Movies!C927</f>
        <v>7.2</v>
      </c>
      <c r="C948">
        <f t="shared" si="14"/>
        <v>11</v>
      </c>
    </row>
    <row r="949" spans="1:3">
      <c r="A949" s="3" t="str">
        <f>IMDB_Movies!P928</f>
        <v>English</v>
      </c>
      <c r="B949">
        <f>IMDB_Movies!C928</f>
        <v>7.2</v>
      </c>
      <c r="C949">
        <f t="shared" si="14"/>
        <v>11</v>
      </c>
    </row>
    <row r="950" spans="1:3">
      <c r="A950" s="3" t="str">
        <f>IMDB_Movies!P929</f>
        <v>English</v>
      </c>
      <c r="B950">
        <f>IMDB_Movies!C929</f>
        <v>7.2</v>
      </c>
      <c r="C950">
        <f t="shared" si="14"/>
        <v>11</v>
      </c>
    </row>
    <row r="951" spans="1:3">
      <c r="A951" s="3" t="str">
        <f>IMDB_Movies!P930</f>
        <v>English</v>
      </c>
      <c r="B951">
        <f>IMDB_Movies!C930</f>
        <v>7.2</v>
      </c>
      <c r="C951">
        <f t="shared" si="14"/>
        <v>11</v>
      </c>
    </row>
    <row r="952" spans="1:3">
      <c r="A952" s="3" t="str">
        <f>IMDB_Movies!P931</f>
        <v>English</v>
      </c>
      <c r="B952">
        <f>IMDB_Movies!C931</f>
        <v>7.2</v>
      </c>
      <c r="C952">
        <f t="shared" si="14"/>
        <v>11</v>
      </c>
    </row>
    <row r="953" spans="1:3">
      <c r="A953" s="3" t="str">
        <f>IMDB_Movies!P932</f>
        <v>English</v>
      </c>
      <c r="B953">
        <f>IMDB_Movies!C932</f>
        <v>7.2</v>
      </c>
      <c r="C953">
        <f t="shared" si="14"/>
        <v>11</v>
      </c>
    </row>
    <row r="954" spans="1:3">
      <c r="A954" s="3" t="str">
        <f>IMDB_Movies!P933</f>
        <v>English</v>
      </c>
      <c r="B954">
        <f>IMDB_Movies!C933</f>
        <v>7.2</v>
      </c>
      <c r="C954">
        <f t="shared" si="14"/>
        <v>11</v>
      </c>
    </row>
    <row r="955" spans="1:3">
      <c r="A955" s="3" t="str">
        <f>IMDB_Movies!P934</f>
        <v>English</v>
      </c>
      <c r="B955">
        <f>IMDB_Movies!C934</f>
        <v>7.2</v>
      </c>
      <c r="C955">
        <f t="shared" si="14"/>
        <v>11</v>
      </c>
    </row>
    <row r="956" spans="1:3">
      <c r="A956" s="3" t="str">
        <f>IMDB_Movies!P935</f>
        <v>English</v>
      </c>
      <c r="B956">
        <f>IMDB_Movies!C935</f>
        <v>7.2</v>
      </c>
      <c r="C956">
        <f t="shared" si="14"/>
        <v>11</v>
      </c>
    </row>
    <row r="957" spans="1:3">
      <c r="A957" s="3" t="str">
        <f>IMDB_Movies!P936</f>
        <v>English</v>
      </c>
      <c r="B957">
        <f>IMDB_Movies!C936</f>
        <v>7.2</v>
      </c>
      <c r="C957">
        <f t="shared" si="14"/>
        <v>11</v>
      </c>
    </row>
    <row r="958" spans="1:3">
      <c r="A958" s="3" t="str">
        <f>IMDB_Movies!P937</f>
        <v>English</v>
      </c>
      <c r="B958">
        <f>IMDB_Movies!C937</f>
        <v>7.2</v>
      </c>
      <c r="C958">
        <f t="shared" si="14"/>
        <v>11</v>
      </c>
    </row>
    <row r="959" spans="1:3">
      <c r="A959" s="3" t="str">
        <f>IMDB_Movies!P938</f>
        <v>English</v>
      </c>
      <c r="B959">
        <f>IMDB_Movies!C938</f>
        <v>7.2</v>
      </c>
      <c r="C959">
        <f t="shared" si="14"/>
        <v>11</v>
      </c>
    </row>
    <row r="960" spans="1:3">
      <c r="A960" s="3" t="str">
        <f>IMDB_Movies!P939</f>
        <v>English</v>
      </c>
      <c r="B960">
        <f>IMDB_Movies!C939</f>
        <v>7.2</v>
      </c>
      <c r="C960">
        <f t="shared" si="14"/>
        <v>11</v>
      </c>
    </row>
    <row r="961" spans="1:3">
      <c r="A961" s="3" t="str">
        <f>IMDB_Movies!P940</f>
        <v>English</v>
      </c>
      <c r="B961">
        <f>IMDB_Movies!C940</f>
        <v>7.2</v>
      </c>
      <c r="C961">
        <f t="shared" si="14"/>
        <v>11</v>
      </c>
    </row>
    <row r="962" spans="1:3">
      <c r="A962" s="3" t="str">
        <f>IMDB_Movies!P941</f>
        <v>English</v>
      </c>
      <c r="B962">
        <f>IMDB_Movies!C941</f>
        <v>7.2</v>
      </c>
      <c r="C962">
        <f t="shared" si="14"/>
        <v>11</v>
      </c>
    </row>
    <row r="963" spans="1:3">
      <c r="A963" s="3" t="str">
        <f>IMDB_Movies!P942</f>
        <v>English</v>
      </c>
      <c r="B963">
        <f>IMDB_Movies!C942</f>
        <v>7.2</v>
      </c>
      <c r="C963">
        <f t="shared" si="14"/>
        <v>11</v>
      </c>
    </row>
    <row r="964" spans="1:3">
      <c r="A964" s="3" t="str">
        <f>IMDB_Movies!P943</f>
        <v>English</v>
      </c>
      <c r="B964">
        <f>IMDB_Movies!C943</f>
        <v>7.2</v>
      </c>
      <c r="C964">
        <f t="shared" si="14"/>
        <v>11</v>
      </c>
    </row>
    <row r="965" spans="1:3">
      <c r="A965" s="3" t="str">
        <f>IMDB_Movies!P944</f>
        <v>English</v>
      </c>
      <c r="B965">
        <f>IMDB_Movies!C944</f>
        <v>7.2</v>
      </c>
      <c r="C965">
        <f t="shared" ref="C965:C1028" si="15">_xlfn.IFS(A965="Aboriginal",1,A965="Arabic",2,A965="Aramic",3,A965="Bosnian",4,A965="Cantonese",5,A965="Czech",6,A965="Danish",7,A965="Dari",8,A965="Dutch",9,A965="Dzongkha",10,A965="English",11,A965="Filipino",12,A965="French",13,A965="German",14,A965="Hebrew",15,A965="Hindi",16,A965="Hungerian",17,A965="Icelandic",18,A965="Indonesian",19,A965="Italian",20,A965="Japanese",21,A965="Kazakh",22,A965="Korean",23,A965="Mandarin",24,A965="Maya",25,A965="Mongolian",26,A965="Norwegian",27,A965="Persian",28,A965="Portuguese",29,A965="Romanian",30,A965="Russian",31,A965="Spanish",32,A965="Telegu",33,A965="Thai",34,A965="Vietnamese",35,A965="Zulu",36)</f>
        <v>11</v>
      </c>
    </row>
    <row r="966" spans="1:3">
      <c r="A966" s="3" t="str">
        <f>IMDB_Movies!P945</f>
        <v>English</v>
      </c>
      <c r="B966">
        <f>IMDB_Movies!C945</f>
        <v>7.2</v>
      </c>
      <c r="C966">
        <f t="shared" si="15"/>
        <v>11</v>
      </c>
    </row>
    <row r="967" spans="1:3">
      <c r="A967" s="3" t="str">
        <f>IMDB_Movies!P947</f>
        <v>English</v>
      </c>
      <c r="B967">
        <f>IMDB_Movies!C947</f>
        <v>7.2</v>
      </c>
      <c r="C967">
        <f t="shared" si="15"/>
        <v>11</v>
      </c>
    </row>
    <row r="968" spans="1:3">
      <c r="A968" s="3" t="str">
        <f>IMDB_Movies!P948</f>
        <v>English</v>
      </c>
      <c r="B968">
        <f>IMDB_Movies!C948</f>
        <v>7.2</v>
      </c>
      <c r="C968">
        <f t="shared" si="15"/>
        <v>11</v>
      </c>
    </row>
    <row r="969" spans="1:3">
      <c r="A969" s="3" t="str">
        <f>IMDB_Movies!P949</f>
        <v>French</v>
      </c>
      <c r="B969">
        <f>IMDB_Movies!C949</f>
        <v>7.2</v>
      </c>
      <c r="C969">
        <f t="shared" si="15"/>
        <v>13</v>
      </c>
    </row>
    <row r="970" spans="1:3">
      <c r="A970" s="3" t="str">
        <f>IMDB_Movies!P950</f>
        <v>English</v>
      </c>
      <c r="B970">
        <f>IMDB_Movies!C950</f>
        <v>7.2</v>
      </c>
      <c r="C970">
        <f t="shared" si="15"/>
        <v>11</v>
      </c>
    </row>
    <row r="971" spans="1:3">
      <c r="A971" s="3" t="str">
        <f>IMDB_Movies!P951</f>
        <v>Arabic</v>
      </c>
      <c r="B971">
        <f>IMDB_Movies!C951</f>
        <v>7.2</v>
      </c>
      <c r="C971">
        <f t="shared" si="15"/>
        <v>2</v>
      </c>
    </row>
    <row r="972" spans="1:3">
      <c r="A972" s="3" t="str">
        <f>IMDB_Movies!P952</f>
        <v>Hebrew</v>
      </c>
      <c r="B972">
        <f>IMDB_Movies!C952</f>
        <v>7.2</v>
      </c>
      <c r="C972">
        <f t="shared" si="15"/>
        <v>15</v>
      </c>
    </row>
    <row r="973" spans="1:3">
      <c r="A973" s="3" t="str">
        <f>IMDB_Movies!P953</f>
        <v>English</v>
      </c>
      <c r="B973">
        <f>IMDB_Movies!C953</f>
        <v>7.2</v>
      </c>
      <c r="C973">
        <f t="shared" si="15"/>
        <v>11</v>
      </c>
    </row>
    <row r="974" spans="1:3">
      <c r="A974" s="3" t="str">
        <f>IMDB_Movies!P954</f>
        <v>English</v>
      </c>
      <c r="B974">
        <f>IMDB_Movies!C954</f>
        <v>7.2</v>
      </c>
      <c r="C974">
        <f t="shared" si="15"/>
        <v>11</v>
      </c>
    </row>
    <row r="975" spans="1:3">
      <c r="A975" s="3" t="str">
        <f>IMDB_Movies!P955</f>
        <v>English</v>
      </c>
      <c r="B975">
        <f>IMDB_Movies!C955</f>
        <v>7.2</v>
      </c>
      <c r="C975">
        <f t="shared" si="15"/>
        <v>11</v>
      </c>
    </row>
    <row r="976" spans="1:3">
      <c r="A976" s="3" t="str">
        <f>IMDB_Movies!P956</f>
        <v>English</v>
      </c>
      <c r="B976">
        <f>IMDB_Movies!C956</f>
        <v>7.2</v>
      </c>
      <c r="C976">
        <f t="shared" si="15"/>
        <v>11</v>
      </c>
    </row>
    <row r="977" spans="1:3">
      <c r="A977" s="3" t="str">
        <f>IMDB_Movies!P957</f>
        <v>Spanish</v>
      </c>
      <c r="B977">
        <f>IMDB_Movies!C957</f>
        <v>7.2</v>
      </c>
      <c r="C977">
        <f t="shared" si="15"/>
        <v>32</v>
      </c>
    </row>
    <row r="978" spans="1:3">
      <c r="A978" s="3" t="str">
        <f>IMDB_Movies!P958</f>
        <v>English</v>
      </c>
      <c r="B978">
        <f>IMDB_Movies!C958</f>
        <v>7.2</v>
      </c>
      <c r="C978">
        <f t="shared" si="15"/>
        <v>11</v>
      </c>
    </row>
    <row r="979" spans="1:3">
      <c r="A979" s="3" t="str">
        <f>IMDB_Movies!P959</f>
        <v>English</v>
      </c>
      <c r="B979">
        <f>IMDB_Movies!C959</f>
        <v>7.2</v>
      </c>
      <c r="C979">
        <f t="shared" si="15"/>
        <v>11</v>
      </c>
    </row>
    <row r="980" spans="1:3">
      <c r="A980" s="3" t="str">
        <f>IMDB_Movies!P960</f>
        <v>French</v>
      </c>
      <c r="B980">
        <f>IMDB_Movies!C960</f>
        <v>7.2</v>
      </c>
      <c r="C980">
        <f t="shared" si="15"/>
        <v>13</v>
      </c>
    </row>
    <row r="981" spans="1:3">
      <c r="A981" s="3" t="str">
        <f>IMDB_Movies!P961</f>
        <v>English</v>
      </c>
      <c r="B981">
        <f>IMDB_Movies!C961</f>
        <v>7.2</v>
      </c>
      <c r="C981">
        <f t="shared" si="15"/>
        <v>11</v>
      </c>
    </row>
    <row r="982" spans="1:3">
      <c r="A982" s="3" t="str">
        <f>IMDB_Movies!P962</f>
        <v>English</v>
      </c>
      <c r="B982">
        <f>IMDB_Movies!C962</f>
        <v>7.2</v>
      </c>
      <c r="C982">
        <f t="shared" si="15"/>
        <v>11</v>
      </c>
    </row>
    <row r="983" spans="1:3">
      <c r="A983" s="3" t="str">
        <f>IMDB_Movies!P963</f>
        <v>Spanish</v>
      </c>
      <c r="B983">
        <f>IMDB_Movies!C963</f>
        <v>7.2</v>
      </c>
      <c r="C983">
        <f t="shared" si="15"/>
        <v>32</v>
      </c>
    </row>
    <row r="984" spans="1:3">
      <c r="A984" s="3" t="str">
        <f>IMDB_Movies!P964</f>
        <v>English</v>
      </c>
      <c r="B984">
        <f>IMDB_Movies!C964</f>
        <v>7.2</v>
      </c>
      <c r="C984">
        <f t="shared" si="15"/>
        <v>11</v>
      </c>
    </row>
    <row r="985" spans="1:3">
      <c r="A985" s="3" t="str">
        <f>IMDB_Movies!P965</f>
        <v>English</v>
      </c>
      <c r="B985">
        <f>IMDB_Movies!C965</f>
        <v>7.2</v>
      </c>
      <c r="C985">
        <f t="shared" si="15"/>
        <v>11</v>
      </c>
    </row>
    <row r="986" spans="1:3">
      <c r="A986" s="3" t="str">
        <f>IMDB_Movies!P966</f>
        <v>French</v>
      </c>
      <c r="B986">
        <f>IMDB_Movies!C966</f>
        <v>7.2</v>
      </c>
      <c r="C986">
        <f t="shared" si="15"/>
        <v>13</v>
      </c>
    </row>
    <row r="987" spans="1:3">
      <c r="A987" s="3" t="str">
        <f>IMDB_Movies!P967</f>
        <v>English</v>
      </c>
      <c r="B987">
        <f>IMDB_Movies!C967</f>
        <v>7.2</v>
      </c>
      <c r="C987">
        <f t="shared" si="15"/>
        <v>11</v>
      </c>
    </row>
    <row r="988" spans="1:3">
      <c r="A988" s="3" t="str">
        <f>IMDB_Movies!P968</f>
        <v>English</v>
      </c>
      <c r="B988">
        <f>IMDB_Movies!C968</f>
        <v>7.2</v>
      </c>
      <c r="C988">
        <f t="shared" si="15"/>
        <v>11</v>
      </c>
    </row>
    <row r="989" spans="1:3">
      <c r="A989" s="3" t="str">
        <f>IMDB_Movies!P969</f>
        <v>English</v>
      </c>
      <c r="B989">
        <f>IMDB_Movies!C969</f>
        <v>7.2</v>
      </c>
      <c r="C989">
        <f t="shared" si="15"/>
        <v>11</v>
      </c>
    </row>
    <row r="990" spans="1:3">
      <c r="A990" s="3" t="str">
        <f>IMDB_Movies!P970</f>
        <v>French</v>
      </c>
      <c r="B990">
        <f>IMDB_Movies!C970</f>
        <v>7.2</v>
      </c>
      <c r="C990">
        <f t="shared" si="15"/>
        <v>13</v>
      </c>
    </row>
    <row r="991" spans="1:3">
      <c r="A991" s="3" t="str">
        <f>IMDB_Movies!P971</f>
        <v>English</v>
      </c>
      <c r="B991">
        <f>IMDB_Movies!C971</f>
        <v>7.2</v>
      </c>
      <c r="C991">
        <f t="shared" si="15"/>
        <v>11</v>
      </c>
    </row>
    <row r="992" spans="1:3">
      <c r="A992" s="3" t="str">
        <f>IMDB_Movies!P972</f>
        <v>English</v>
      </c>
      <c r="B992">
        <f>IMDB_Movies!C972</f>
        <v>7.2</v>
      </c>
      <c r="C992">
        <f t="shared" si="15"/>
        <v>11</v>
      </c>
    </row>
    <row r="993" spans="1:3">
      <c r="A993" s="3" t="str">
        <f>IMDB_Movies!P973</f>
        <v>English</v>
      </c>
      <c r="B993">
        <f>IMDB_Movies!C973</f>
        <v>7.2</v>
      </c>
      <c r="C993">
        <f t="shared" si="15"/>
        <v>11</v>
      </c>
    </row>
    <row r="994" spans="1:3">
      <c r="A994" s="3" t="str">
        <f>IMDB_Movies!P974</f>
        <v>English</v>
      </c>
      <c r="B994">
        <f>IMDB_Movies!C974</f>
        <v>7.2</v>
      </c>
      <c r="C994">
        <f t="shared" si="15"/>
        <v>11</v>
      </c>
    </row>
    <row r="995" spans="1:3">
      <c r="A995" s="3" t="str">
        <f>IMDB_Movies!P975</f>
        <v>English</v>
      </c>
      <c r="B995">
        <f>IMDB_Movies!C975</f>
        <v>7.2</v>
      </c>
      <c r="C995">
        <f t="shared" si="15"/>
        <v>11</v>
      </c>
    </row>
    <row r="996" spans="1:3">
      <c r="A996" s="3" t="str">
        <f>IMDB_Movies!P976</f>
        <v>English</v>
      </c>
      <c r="B996">
        <f>IMDB_Movies!C976</f>
        <v>7.2</v>
      </c>
      <c r="C996">
        <f t="shared" si="15"/>
        <v>11</v>
      </c>
    </row>
    <row r="997" spans="1:3">
      <c r="A997" s="3" t="str">
        <f>IMDB_Movies!P977</f>
        <v>English</v>
      </c>
      <c r="B997">
        <f>IMDB_Movies!C977</f>
        <v>7.2</v>
      </c>
      <c r="C997">
        <f t="shared" si="15"/>
        <v>11</v>
      </c>
    </row>
    <row r="998" spans="1:3">
      <c r="A998" s="3" t="str">
        <f>IMDB_Movies!P978</f>
        <v>English</v>
      </c>
      <c r="B998">
        <f>IMDB_Movies!C978</f>
        <v>7.2</v>
      </c>
      <c r="C998">
        <f t="shared" si="15"/>
        <v>11</v>
      </c>
    </row>
    <row r="999" spans="1:3">
      <c r="A999" s="3" t="str">
        <f>IMDB_Movies!P979</f>
        <v>English</v>
      </c>
      <c r="B999">
        <f>IMDB_Movies!C979</f>
        <v>7.2</v>
      </c>
      <c r="C999">
        <f t="shared" si="15"/>
        <v>11</v>
      </c>
    </row>
    <row r="1000" spans="1:3">
      <c r="A1000" s="3" t="str">
        <f>IMDB_Movies!P980</f>
        <v>English</v>
      </c>
      <c r="B1000">
        <f>IMDB_Movies!C980</f>
        <v>7.2</v>
      </c>
      <c r="C1000">
        <f t="shared" si="15"/>
        <v>11</v>
      </c>
    </row>
    <row r="1001" spans="1:3">
      <c r="A1001" s="3" t="str">
        <f>IMDB_Movies!P981</f>
        <v>English</v>
      </c>
      <c r="B1001">
        <f>IMDB_Movies!C981</f>
        <v>7.2</v>
      </c>
      <c r="C1001">
        <f t="shared" si="15"/>
        <v>11</v>
      </c>
    </row>
    <row r="1002" spans="1:3">
      <c r="A1002" s="3" t="str">
        <f>IMDB_Movies!P982</f>
        <v>French</v>
      </c>
      <c r="B1002">
        <f>IMDB_Movies!C982</f>
        <v>7.2</v>
      </c>
      <c r="C1002">
        <f t="shared" si="15"/>
        <v>13</v>
      </c>
    </row>
    <row r="1003" spans="1:3">
      <c r="A1003" s="3" t="str">
        <f>IMDB_Movies!P983</f>
        <v>English</v>
      </c>
      <c r="B1003">
        <f>IMDB_Movies!C983</f>
        <v>7.2</v>
      </c>
      <c r="C1003">
        <f t="shared" si="15"/>
        <v>11</v>
      </c>
    </row>
    <row r="1004" spans="1:3">
      <c r="A1004" s="3" t="str">
        <f>IMDB_Movies!P984</f>
        <v>English</v>
      </c>
      <c r="B1004">
        <f>IMDB_Movies!C984</f>
        <v>7.2</v>
      </c>
      <c r="C1004">
        <f t="shared" si="15"/>
        <v>11</v>
      </c>
    </row>
    <row r="1005" spans="1:3">
      <c r="A1005" s="3" t="str">
        <f>IMDB_Movies!P985</f>
        <v>English</v>
      </c>
      <c r="B1005">
        <f>IMDB_Movies!C985</f>
        <v>7.2</v>
      </c>
      <c r="C1005">
        <f t="shared" si="15"/>
        <v>11</v>
      </c>
    </row>
    <row r="1006" spans="1:3">
      <c r="A1006" s="3" t="str">
        <f>IMDB_Movies!P986</f>
        <v>English</v>
      </c>
      <c r="B1006">
        <f>IMDB_Movies!C986</f>
        <v>7.2</v>
      </c>
      <c r="C1006">
        <f t="shared" si="15"/>
        <v>11</v>
      </c>
    </row>
    <row r="1007" spans="1:3">
      <c r="A1007" s="3" t="str">
        <f>IMDB_Movies!P987</f>
        <v>English</v>
      </c>
      <c r="B1007">
        <f>IMDB_Movies!C987</f>
        <v>7.2</v>
      </c>
      <c r="C1007">
        <f t="shared" si="15"/>
        <v>11</v>
      </c>
    </row>
    <row r="1008" spans="1:3">
      <c r="A1008" s="3" t="str">
        <f>IMDB_Movies!P988</f>
        <v>English</v>
      </c>
      <c r="B1008">
        <f>IMDB_Movies!C988</f>
        <v>7.2</v>
      </c>
      <c r="C1008">
        <f t="shared" si="15"/>
        <v>11</v>
      </c>
    </row>
    <row r="1009" spans="1:3">
      <c r="A1009" s="3" t="str">
        <f>IMDB_Movies!P989</f>
        <v>English</v>
      </c>
      <c r="B1009">
        <f>IMDB_Movies!C989</f>
        <v>7.2</v>
      </c>
      <c r="C1009">
        <f t="shared" si="15"/>
        <v>11</v>
      </c>
    </row>
    <row r="1010" spans="1:3">
      <c r="A1010" s="3" t="str">
        <f>IMDB_Movies!P990</f>
        <v>English</v>
      </c>
      <c r="B1010">
        <f>IMDB_Movies!C990</f>
        <v>7.2</v>
      </c>
      <c r="C1010">
        <f t="shared" si="15"/>
        <v>11</v>
      </c>
    </row>
    <row r="1011" spans="1:3">
      <c r="A1011" s="3" t="str">
        <f>IMDB_Movies!P991</f>
        <v>English</v>
      </c>
      <c r="B1011">
        <f>IMDB_Movies!C991</f>
        <v>7.2</v>
      </c>
      <c r="C1011">
        <f t="shared" si="15"/>
        <v>11</v>
      </c>
    </row>
    <row r="1012" spans="1:3">
      <c r="A1012" s="3" t="str">
        <f>IMDB_Movies!P992</f>
        <v>English</v>
      </c>
      <c r="B1012">
        <f>IMDB_Movies!C992</f>
        <v>7.2</v>
      </c>
      <c r="C1012">
        <f t="shared" si="15"/>
        <v>11</v>
      </c>
    </row>
    <row r="1013" spans="1:3">
      <c r="A1013" s="3" t="str">
        <f>IMDB_Movies!P993</f>
        <v>French</v>
      </c>
      <c r="B1013">
        <f>IMDB_Movies!C993</f>
        <v>7.2</v>
      </c>
      <c r="C1013">
        <f t="shared" si="15"/>
        <v>13</v>
      </c>
    </row>
    <row r="1014" spans="1:3">
      <c r="A1014" s="3" t="str">
        <f>IMDB_Movies!P994</f>
        <v>English</v>
      </c>
      <c r="B1014">
        <f>IMDB_Movies!C994</f>
        <v>7.2</v>
      </c>
      <c r="C1014">
        <f t="shared" si="15"/>
        <v>11</v>
      </c>
    </row>
    <row r="1015" spans="1:3">
      <c r="A1015" s="3" t="str">
        <f>IMDB_Movies!P995</f>
        <v>English</v>
      </c>
      <c r="B1015">
        <f>IMDB_Movies!C995</f>
        <v>7.2</v>
      </c>
      <c r="C1015">
        <f t="shared" si="15"/>
        <v>11</v>
      </c>
    </row>
    <row r="1016" spans="1:3">
      <c r="A1016" s="3" t="str">
        <f>IMDB_Movies!P996</f>
        <v>Cantonese</v>
      </c>
      <c r="B1016">
        <f>IMDB_Movies!C996</f>
        <v>7.2</v>
      </c>
      <c r="C1016">
        <f t="shared" si="15"/>
        <v>5</v>
      </c>
    </row>
    <row r="1017" spans="1:3">
      <c r="A1017" s="3" t="str">
        <f>IMDB_Movies!P997</f>
        <v>English</v>
      </c>
      <c r="B1017">
        <f>IMDB_Movies!C997</f>
        <v>7.2</v>
      </c>
      <c r="C1017">
        <f t="shared" si="15"/>
        <v>11</v>
      </c>
    </row>
    <row r="1018" spans="1:3">
      <c r="A1018" s="3" t="str">
        <f>IMDB_Movies!P998</f>
        <v>English</v>
      </c>
      <c r="B1018">
        <f>IMDB_Movies!C998</f>
        <v>7.2</v>
      </c>
      <c r="C1018">
        <f t="shared" si="15"/>
        <v>11</v>
      </c>
    </row>
    <row r="1019" spans="1:3">
      <c r="A1019" s="3" t="str">
        <f>IMDB_Movies!P999</f>
        <v>English</v>
      </c>
      <c r="B1019">
        <f>IMDB_Movies!C999</f>
        <v>7.2</v>
      </c>
      <c r="C1019">
        <f t="shared" si="15"/>
        <v>11</v>
      </c>
    </row>
    <row r="1020" spans="1:3">
      <c r="A1020" s="3" t="str">
        <f>IMDB_Movies!P1000</f>
        <v>English</v>
      </c>
      <c r="B1020">
        <f>IMDB_Movies!C1000</f>
        <v>7.2</v>
      </c>
      <c r="C1020">
        <f t="shared" si="15"/>
        <v>11</v>
      </c>
    </row>
    <row r="1021" spans="1:3">
      <c r="A1021" s="3" t="str">
        <f>IMDB_Movies!P1001</f>
        <v>Hindi</v>
      </c>
      <c r="B1021">
        <f>IMDB_Movies!C1001</f>
        <v>7.2</v>
      </c>
      <c r="C1021">
        <f t="shared" si="15"/>
        <v>16</v>
      </c>
    </row>
    <row r="1022" spans="1:3">
      <c r="A1022" s="3" t="str">
        <f>IMDB_Movies!P1002</f>
        <v>Spanish</v>
      </c>
      <c r="B1022">
        <f>IMDB_Movies!C1002</f>
        <v>7.2</v>
      </c>
      <c r="C1022">
        <f t="shared" si="15"/>
        <v>32</v>
      </c>
    </row>
    <row r="1023" spans="1:3">
      <c r="A1023" s="3" t="str">
        <f>IMDB_Movies!P1003</f>
        <v>English</v>
      </c>
      <c r="B1023">
        <f>IMDB_Movies!C1003</f>
        <v>7.1</v>
      </c>
      <c r="C1023">
        <f t="shared" si="15"/>
        <v>11</v>
      </c>
    </row>
    <row r="1024" spans="1:3">
      <c r="A1024" s="3" t="str">
        <f>IMDB_Movies!P1004</f>
        <v>English</v>
      </c>
      <c r="B1024">
        <f>IMDB_Movies!C1004</f>
        <v>7.1</v>
      </c>
      <c r="C1024">
        <f t="shared" si="15"/>
        <v>11</v>
      </c>
    </row>
    <row r="1025" spans="1:3">
      <c r="A1025" s="3" t="str">
        <f>IMDB_Movies!P1005</f>
        <v>English</v>
      </c>
      <c r="B1025">
        <f>IMDB_Movies!C1005</f>
        <v>7.1</v>
      </c>
      <c r="C1025">
        <f t="shared" si="15"/>
        <v>11</v>
      </c>
    </row>
    <row r="1026" spans="1:3">
      <c r="A1026" s="3" t="str">
        <f>IMDB_Movies!P1006</f>
        <v>English</v>
      </c>
      <c r="B1026">
        <f>IMDB_Movies!C1006</f>
        <v>7.1</v>
      </c>
      <c r="C1026">
        <f t="shared" si="15"/>
        <v>11</v>
      </c>
    </row>
    <row r="1027" spans="1:3">
      <c r="A1027" s="3" t="str">
        <f>IMDB_Movies!P1007</f>
        <v>English</v>
      </c>
      <c r="B1027">
        <f>IMDB_Movies!C1007</f>
        <v>7.1</v>
      </c>
      <c r="C1027">
        <f t="shared" si="15"/>
        <v>11</v>
      </c>
    </row>
    <row r="1028" spans="1:3">
      <c r="A1028" s="3" t="str">
        <f>IMDB_Movies!P1008</f>
        <v>English</v>
      </c>
      <c r="B1028">
        <f>IMDB_Movies!C1008</f>
        <v>7.1</v>
      </c>
      <c r="C1028">
        <f t="shared" si="15"/>
        <v>11</v>
      </c>
    </row>
    <row r="1029" spans="1:3">
      <c r="A1029" s="3" t="str">
        <f>IMDB_Movies!P1009</f>
        <v>English</v>
      </c>
      <c r="B1029">
        <f>IMDB_Movies!C1009</f>
        <v>7.1</v>
      </c>
      <c r="C1029">
        <f t="shared" ref="C1029:C1092" si="16">_xlfn.IFS(A1029="Aboriginal",1,A1029="Arabic",2,A1029="Aramic",3,A1029="Bosnian",4,A1029="Cantonese",5,A1029="Czech",6,A1029="Danish",7,A1029="Dari",8,A1029="Dutch",9,A1029="Dzongkha",10,A1029="English",11,A1029="Filipino",12,A1029="French",13,A1029="German",14,A1029="Hebrew",15,A1029="Hindi",16,A1029="Hungerian",17,A1029="Icelandic",18,A1029="Indonesian",19,A1029="Italian",20,A1029="Japanese",21,A1029="Kazakh",22,A1029="Korean",23,A1029="Mandarin",24,A1029="Maya",25,A1029="Mongolian",26,A1029="Norwegian",27,A1029="Persian",28,A1029="Portuguese",29,A1029="Romanian",30,A1029="Russian",31,A1029="Spanish",32,A1029="Telegu",33,A1029="Thai",34,A1029="Vietnamese",35,A1029="Zulu",36)</f>
        <v>11</v>
      </c>
    </row>
    <row r="1030" spans="1:3">
      <c r="A1030" s="3" t="str">
        <f>IMDB_Movies!P1010</f>
        <v>English</v>
      </c>
      <c r="B1030">
        <f>IMDB_Movies!C1010</f>
        <v>7.1</v>
      </c>
      <c r="C1030">
        <f t="shared" si="16"/>
        <v>11</v>
      </c>
    </row>
    <row r="1031" spans="1:3">
      <c r="A1031" s="3" t="str">
        <f>IMDB_Movies!P1011</f>
        <v>English</v>
      </c>
      <c r="B1031">
        <f>IMDB_Movies!C1011</f>
        <v>7.1</v>
      </c>
      <c r="C1031">
        <f t="shared" si="16"/>
        <v>11</v>
      </c>
    </row>
    <row r="1032" spans="1:3">
      <c r="A1032" s="3" t="str">
        <f>IMDB_Movies!P1012</f>
        <v>English</v>
      </c>
      <c r="B1032">
        <f>IMDB_Movies!C1012</f>
        <v>7.1</v>
      </c>
      <c r="C1032">
        <f t="shared" si="16"/>
        <v>11</v>
      </c>
    </row>
    <row r="1033" spans="1:3">
      <c r="A1033" s="3" t="str">
        <f>IMDB_Movies!P1013</f>
        <v>English</v>
      </c>
      <c r="B1033">
        <f>IMDB_Movies!C1013</f>
        <v>7.1</v>
      </c>
      <c r="C1033">
        <f t="shared" si="16"/>
        <v>11</v>
      </c>
    </row>
    <row r="1034" spans="1:3">
      <c r="A1034" s="3" t="str">
        <f>IMDB_Movies!P1014</f>
        <v>English</v>
      </c>
      <c r="B1034">
        <f>IMDB_Movies!C1014</f>
        <v>7.1</v>
      </c>
      <c r="C1034">
        <f t="shared" si="16"/>
        <v>11</v>
      </c>
    </row>
    <row r="1035" spans="1:3">
      <c r="A1035" s="3" t="str">
        <f>IMDB_Movies!P1015</f>
        <v>English</v>
      </c>
      <c r="B1035">
        <f>IMDB_Movies!C1015</f>
        <v>7.1</v>
      </c>
      <c r="C1035">
        <f t="shared" si="16"/>
        <v>11</v>
      </c>
    </row>
    <row r="1036" spans="1:3">
      <c r="A1036" s="3" t="str">
        <f>IMDB_Movies!P1016</f>
        <v>English</v>
      </c>
      <c r="B1036">
        <f>IMDB_Movies!C1016</f>
        <v>7.1</v>
      </c>
      <c r="C1036">
        <f t="shared" si="16"/>
        <v>11</v>
      </c>
    </row>
    <row r="1037" spans="1:3">
      <c r="A1037" s="3" t="str">
        <f>IMDB_Movies!P1017</f>
        <v>English</v>
      </c>
      <c r="B1037">
        <f>IMDB_Movies!C1017</f>
        <v>7.1</v>
      </c>
      <c r="C1037">
        <f t="shared" si="16"/>
        <v>11</v>
      </c>
    </row>
    <row r="1038" spans="1:3">
      <c r="A1038" s="3" t="str">
        <f>IMDB_Movies!P1018</f>
        <v>English</v>
      </c>
      <c r="B1038">
        <f>IMDB_Movies!C1018</f>
        <v>7.1</v>
      </c>
      <c r="C1038">
        <f t="shared" si="16"/>
        <v>11</v>
      </c>
    </row>
    <row r="1039" spans="1:3">
      <c r="A1039" s="3" t="str">
        <f>IMDB_Movies!P1019</f>
        <v>English</v>
      </c>
      <c r="B1039">
        <f>IMDB_Movies!C1019</f>
        <v>7.1</v>
      </c>
      <c r="C1039">
        <f t="shared" si="16"/>
        <v>11</v>
      </c>
    </row>
    <row r="1040" spans="1:3">
      <c r="A1040" s="3" t="str">
        <f>IMDB_Movies!P1020</f>
        <v>English</v>
      </c>
      <c r="B1040">
        <f>IMDB_Movies!C1020</f>
        <v>7.1</v>
      </c>
      <c r="C1040">
        <f t="shared" si="16"/>
        <v>11</v>
      </c>
    </row>
    <row r="1041" spans="1:3">
      <c r="A1041" s="3" t="str">
        <f>IMDB_Movies!P1021</f>
        <v>English</v>
      </c>
      <c r="B1041">
        <f>IMDB_Movies!C1021</f>
        <v>7.1</v>
      </c>
      <c r="C1041">
        <f t="shared" si="16"/>
        <v>11</v>
      </c>
    </row>
    <row r="1042" spans="1:3">
      <c r="A1042" s="3" t="str">
        <f>IMDB_Movies!P1022</f>
        <v>English</v>
      </c>
      <c r="B1042">
        <f>IMDB_Movies!C1022</f>
        <v>7.1</v>
      </c>
      <c r="C1042">
        <f t="shared" si="16"/>
        <v>11</v>
      </c>
    </row>
    <row r="1043" spans="1:3">
      <c r="A1043" s="3" t="str">
        <f>IMDB_Movies!P1023</f>
        <v>English</v>
      </c>
      <c r="B1043">
        <f>IMDB_Movies!C1023</f>
        <v>7.1</v>
      </c>
      <c r="C1043">
        <f t="shared" si="16"/>
        <v>11</v>
      </c>
    </row>
    <row r="1044" spans="1:3">
      <c r="A1044" s="3" t="str">
        <f>IMDB_Movies!P1024</f>
        <v>English</v>
      </c>
      <c r="B1044">
        <f>IMDB_Movies!C1024</f>
        <v>7.1</v>
      </c>
      <c r="C1044">
        <f t="shared" si="16"/>
        <v>11</v>
      </c>
    </row>
    <row r="1045" spans="1:3">
      <c r="A1045" s="3" t="str">
        <f>IMDB_Movies!P1025</f>
        <v>English</v>
      </c>
      <c r="B1045">
        <f>IMDB_Movies!C1025</f>
        <v>7.1</v>
      </c>
      <c r="C1045">
        <f t="shared" si="16"/>
        <v>11</v>
      </c>
    </row>
    <row r="1046" spans="1:3">
      <c r="A1046" s="3" t="str">
        <f>IMDB_Movies!P1026</f>
        <v>English</v>
      </c>
      <c r="B1046">
        <f>IMDB_Movies!C1026</f>
        <v>7.1</v>
      </c>
      <c r="C1046">
        <f t="shared" si="16"/>
        <v>11</v>
      </c>
    </row>
    <row r="1047" spans="1:3">
      <c r="A1047" s="3" t="str">
        <f>IMDB_Movies!P1027</f>
        <v>English</v>
      </c>
      <c r="B1047">
        <f>IMDB_Movies!C1027</f>
        <v>7.1</v>
      </c>
      <c r="C1047">
        <f t="shared" si="16"/>
        <v>11</v>
      </c>
    </row>
    <row r="1048" spans="1:3">
      <c r="A1048" s="3" t="str">
        <f>IMDB_Movies!P1028</f>
        <v>English</v>
      </c>
      <c r="B1048">
        <f>IMDB_Movies!C1028</f>
        <v>7.1</v>
      </c>
      <c r="C1048">
        <f t="shared" si="16"/>
        <v>11</v>
      </c>
    </row>
    <row r="1049" spans="1:3">
      <c r="A1049" s="3" t="str">
        <f>IMDB_Movies!P1029</f>
        <v>English</v>
      </c>
      <c r="B1049">
        <f>IMDB_Movies!C1029</f>
        <v>7.1</v>
      </c>
      <c r="C1049">
        <f t="shared" si="16"/>
        <v>11</v>
      </c>
    </row>
    <row r="1050" spans="1:3">
      <c r="A1050" s="3" t="str">
        <f>IMDB_Movies!P1030</f>
        <v>English</v>
      </c>
      <c r="B1050">
        <f>IMDB_Movies!C1030</f>
        <v>7.1</v>
      </c>
      <c r="C1050">
        <f t="shared" si="16"/>
        <v>11</v>
      </c>
    </row>
    <row r="1051" spans="1:3">
      <c r="A1051" s="3" t="str">
        <f>IMDB_Movies!P1031</f>
        <v>English</v>
      </c>
      <c r="B1051">
        <f>IMDB_Movies!C1031</f>
        <v>7.1</v>
      </c>
      <c r="C1051">
        <f t="shared" si="16"/>
        <v>11</v>
      </c>
    </row>
    <row r="1052" spans="1:3">
      <c r="A1052" s="3" t="str">
        <f>IMDB_Movies!P1032</f>
        <v>English</v>
      </c>
      <c r="B1052">
        <f>IMDB_Movies!C1032</f>
        <v>7.1</v>
      </c>
      <c r="C1052">
        <f t="shared" si="16"/>
        <v>11</v>
      </c>
    </row>
    <row r="1053" spans="1:3">
      <c r="A1053" s="3" t="str">
        <f>IMDB_Movies!P1033</f>
        <v>English</v>
      </c>
      <c r="B1053">
        <f>IMDB_Movies!C1033</f>
        <v>7.1</v>
      </c>
      <c r="C1053">
        <f t="shared" si="16"/>
        <v>11</v>
      </c>
    </row>
    <row r="1054" spans="1:3">
      <c r="A1054" s="3" t="str">
        <f>IMDB_Movies!P1034</f>
        <v>English</v>
      </c>
      <c r="B1054">
        <f>IMDB_Movies!C1034</f>
        <v>7.1</v>
      </c>
      <c r="C1054">
        <f t="shared" si="16"/>
        <v>11</v>
      </c>
    </row>
    <row r="1055" spans="1:3">
      <c r="A1055" s="3" t="str">
        <f>IMDB_Movies!P1035</f>
        <v>English</v>
      </c>
      <c r="B1055">
        <f>IMDB_Movies!C1035</f>
        <v>7.1</v>
      </c>
      <c r="C1055">
        <f t="shared" si="16"/>
        <v>11</v>
      </c>
    </row>
    <row r="1056" spans="1:3">
      <c r="A1056" s="3" t="str">
        <f>IMDB_Movies!P1036</f>
        <v>English</v>
      </c>
      <c r="B1056">
        <f>IMDB_Movies!C1036</f>
        <v>7.1</v>
      </c>
      <c r="C1056">
        <f t="shared" si="16"/>
        <v>11</v>
      </c>
    </row>
    <row r="1057" spans="1:3">
      <c r="A1057" s="3" t="str">
        <f>IMDB_Movies!P1037</f>
        <v>English</v>
      </c>
      <c r="B1057">
        <f>IMDB_Movies!C1037</f>
        <v>7.1</v>
      </c>
      <c r="C1057">
        <f t="shared" si="16"/>
        <v>11</v>
      </c>
    </row>
    <row r="1058" spans="1:3">
      <c r="A1058" s="3" t="str">
        <f>IMDB_Movies!P1038</f>
        <v>English</v>
      </c>
      <c r="B1058">
        <f>IMDB_Movies!C1038</f>
        <v>7.1</v>
      </c>
      <c r="C1058">
        <f t="shared" si="16"/>
        <v>11</v>
      </c>
    </row>
    <row r="1059" spans="1:3">
      <c r="A1059" s="3" t="str">
        <f>IMDB_Movies!P1039</f>
        <v>English</v>
      </c>
      <c r="B1059">
        <f>IMDB_Movies!C1039</f>
        <v>7.1</v>
      </c>
      <c r="C1059">
        <f t="shared" si="16"/>
        <v>11</v>
      </c>
    </row>
    <row r="1060" spans="1:3">
      <c r="A1060" s="3" t="str">
        <f>IMDB_Movies!P1040</f>
        <v>English</v>
      </c>
      <c r="B1060">
        <f>IMDB_Movies!C1040</f>
        <v>7.1</v>
      </c>
      <c r="C1060">
        <f t="shared" si="16"/>
        <v>11</v>
      </c>
    </row>
    <row r="1061" spans="1:3">
      <c r="A1061" s="3" t="str">
        <f>IMDB_Movies!P1041</f>
        <v>English</v>
      </c>
      <c r="B1061">
        <f>IMDB_Movies!C1041</f>
        <v>7.1</v>
      </c>
      <c r="C1061">
        <f t="shared" si="16"/>
        <v>11</v>
      </c>
    </row>
    <row r="1062" spans="1:3">
      <c r="A1062" s="3" t="str">
        <f>IMDB_Movies!P1042</f>
        <v>English</v>
      </c>
      <c r="B1062">
        <f>IMDB_Movies!C1042</f>
        <v>7.1</v>
      </c>
      <c r="C1062">
        <f t="shared" si="16"/>
        <v>11</v>
      </c>
    </row>
    <row r="1063" spans="1:3">
      <c r="A1063" s="3" t="str">
        <f>IMDB_Movies!P1043</f>
        <v>English</v>
      </c>
      <c r="B1063">
        <f>IMDB_Movies!C1043</f>
        <v>7.1</v>
      </c>
      <c r="C1063">
        <f t="shared" si="16"/>
        <v>11</v>
      </c>
    </row>
    <row r="1064" spans="1:3">
      <c r="A1064" s="3" t="str">
        <f>IMDB_Movies!P1044</f>
        <v>English</v>
      </c>
      <c r="B1064">
        <f>IMDB_Movies!C1044</f>
        <v>7.1</v>
      </c>
      <c r="C1064">
        <f t="shared" si="16"/>
        <v>11</v>
      </c>
    </row>
    <row r="1065" spans="1:3">
      <c r="A1065" s="3" t="str">
        <f>IMDB_Movies!P1045</f>
        <v>English</v>
      </c>
      <c r="B1065">
        <f>IMDB_Movies!C1045</f>
        <v>7.1</v>
      </c>
      <c r="C1065">
        <f t="shared" si="16"/>
        <v>11</v>
      </c>
    </row>
    <row r="1066" spans="1:3">
      <c r="A1066" s="3" t="str">
        <f>IMDB_Movies!P1046</f>
        <v>English</v>
      </c>
      <c r="B1066">
        <f>IMDB_Movies!C1046</f>
        <v>7.1</v>
      </c>
      <c r="C1066">
        <f t="shared" si="16"/>
        <v>11</v>
      </c>
    </row>
    <row r="1067" spans="1:3">
      <c r="A1067" s="3" t="str">
        <f>IMDB_Movies!P1047</f>
        <v>English</v>
      </c>
      <c r="B1067">
        <f>IMDB_Movies!C1047</f>
        <v>7.1</v>
      </c>
      <c r="C1067">
        <f t="shared" si="16"/>
        <v>11</v>
      </c>
    </row>
    <row r="1068" spans="1:3">
      <c r="A1068" s="3" t="str">
        <f>IMDB_Movies!P1048</f>
        <v>English</v>
      </c>
      <c r="B1068">
        <f>IMDB_Movies!C1048</f>
        <v>7.1</v>
      </c>
      <c r="C1068">
        <f t="shared" si="16"/>
        <v>11</v>
      </c>
    </row>
    <row r="1069" spans="1:3">
      <c r="A1069" s="3" t="str">
        <f>IMDB_Movies!P1049</f>
        <v>English</v>
      </c>
      <c r="B1069">
        <f>IMDB_Movies!C1049</f>
        <v>7.1</v>
      </c>
      <c r="C1069">
        <f t="shared" si="16"/>
        <v>11</v>
      </c>
    </row>
    <row r="1070" spans="1:3">
      <c r="A1070" s="3" t="str">
        <f>IMDB_Movies!P1050</f>
        <v>English</v>
      </c>
      <c r="B1070">
        <f>IMDB_Movies!C1050</f>
        <v>7.1</v>
      </c>
      <c r="C1070">
        <f t="shared" si="16"/>
        <v>11</v>
      </c>
    </row>
    <row r="1071" spans="1:3">
      <c r="A1071" s="3" t="str">
        <f>IMDB_Movies!P1051</f>
        <v>English</v>
      </c>
      <c r="B1071">
        <f>IMDB_Movies!C1051</f>
        <v>7.1</v>
      </c>
      <c r="C1071">
        <f t="shared" si="16"/>
        <v>11</v>
      </c>
    </row>
    <row r="1072" spans="1:3">
      <c r="A1072" s="3" t="str">
        <f>IMDB_Movies!P1052</f>
        <v>English</v>
      </c>
      <c r="B1072">
        <f>IMDB_Movies!C1052</f>
        <v>7.1</v>
      </c>
      <c r="C1072">
        <f t="shared" si="16"/>
        <v>11</v>
      </c>
    </row>
    <row r="1073" spans="1:3">
      <c r="A1073" s="3" t="str">
        <f>IMDB_Movies!P1053</f>
        <v>English</v>
      </c>
      <c r="B1073">
        <f>IMDB_Movies!C1053</f>
        <v>7.1</v>
      </c>
      <c r="C1073">
        <f t="shared" si="16"/>
        <v>11</v>
      </c>
    </row>
    <row r="1074" spans="1:3">
      <c r="A1074" s="3" t="str">
        <f>IMDB_Movies!P1054</f>
        <v>English</v>
      </c>
      <c r="B1074">
        <f>IMDB_Movies!C1054</f>
        <v>7.1</v>
      </c>
      <c r="C1074">
        <f t="shared" si="16"/>
        <v>11</v>
      </c>
    </row>
    <row r="1075" spans="1:3">
      <c r="A1075" s="3" t="str">
        <f>IMDB_Movies!P1055</f>
        <v>English</v>
      </c>
      <c r="B1075">
        <f>IMDB_Movies!C1055</f>
        <v>7.1</v>
      </c>
      <c r="C1075">
        <f t="shared" si="16"/>
        <v>11</v>
      </c>
    </row>
    <row r="1076" spans="1:3">
      <c r="A1076" s="3" t="str">
        <f>IMDB_Movies!P1056</f>
        <v>English</v>
      </c>
      <c r="B1076">
        <f>IMDB_Movies!C1056</f>
        <v>7.1</v>
      </c>
      <c r="C1076">
        <f t="shared" si="16"/>
        <v>11</v>
      </c>
    </row>
    <row r="1077" spans="1:3">
      <c r="A1077" s="3" t="str">
        <f>IMDB_Movies!P1057</f>
        <v>English</v>
      </c>
      <c r="B1077">
        <f>IMDB_Movies!C1057</f>
        <v>7.1</v>
      </c>
      <c r="C1077">
        <f t="shared" si="16"/>
        <v>11</v>
      </c>
    </row>
    <row r="1078" spans="1:3">
      <c r="A1078" s="3" t="str">
        <f>IMDB_Movies!P1058</f>
        <v>English</v>
      </c>
      <c r="B1078">
        <f>IMDB_Movies!C1058</f>
        <v>7.1</v>
      </c>
      <c r="C1078">
        <f t="shared" si="16"/>
        <v>11</v>
      </c>
    </row>
    <row r="1079" spans="1:3">
      <c r="A1079" s="3" t="str">
        <f>IMDB_Movies!P1059</f>
        <v>English</v>
      </c>
      <c r="B1079">
        <f>IMDB_Movies!C1059</f>
        <v>7.1</v>
      </c>
      <c r="C1079">
        <f t="shared" si="16"/>
        <v>11</v>
      </c>
    </row>
    <row r="1080" spans="1:3">
      <c r="A1080" s="3" t="str">
        <f>IMDB_Movies!P1060</f>
        <v>English</v>
      </c>
      <c r="B1080">
        <f>IMDB_Movies!C1060</f>
        <v>7.1</v>
      </c>
      <c r="C1080">
        <f t="shared" si="16"/>
        <v>11</v>
      </c>
    </row>
    <row r="1081" spans="1:3">
      <c r="A1081" s="3" t="str">
        <f>IMDB_Movies!P1061</f>
        <v>English</v>
      </c>
      <c r="B1081">
        <f>IMDB_Movies!C1061</f>
        <v>7.1</v>
      </c>
      <c r="C1081">
        <f t="shared" si="16"/>
        <v>11</v>
      </c>
    </row>
    <row r="1082" spans="1:3">
      <c r="A1082" s="3" t="str">
        <f>IMDB_Movies!P1062</f>
        <v>English</v>
      </c>
      <c r="B1082">
        <f>IMDB_Movies!C1062</f>
        <v>7.1</v>
      </c>
      <c r="C1082">
        <f t="shared" si="16"/>
        <v>11</v>
      </c>
    </row>
    <row r="1083" spans="1:3">
      <c r="A1083" s="3" t="str">
        <f>IMDB_Movies!P1063</f>
        <v>English</v>
      </c>
      <c r="B1083">
        <f>IMDB_Movies!C1063</f>
        <v>7.1</v>
      </c>
      <c r="C1083">
        <f t="shared" si="16"/>
        <v>11</v>
      </c>
    </row>
    <row r="1084" spans="1:3">
      <c r="A1084" s="3" t="str">
        <f>IMDB_Movies!P1064</f>
        <v>English</v>
      </c>
      <c r="B1084">
        <f>IMDB_Movies!C1064</f>
        <v>7.1</v>
      </c>
      <c r="C1084">
        <f t="shared" si="16"/>
        <v>11</v>
      </c>
    </row>
    <row r="1085" spans="1:3">
      <c r="A1085" s="3" t="str">
        <f>IMDB_Movies!P1065</f>
        <v>English</v>
      </c>
      <c r="B1085">
        <f>IMDB_Movies!C1065</f>
        <v>7.1</v>
      </c>
      <c r="C1085">
        <f t="shared" si="16"/>
        <v>11</v>
      </c>
    </row>
    <row r="1086" spans="1:3">
      <c r="A1086" s="3" t="str">
        <f>IMDB_Movies!P1066</f>
        <v>English</v>
      </c>
      <c r="B1086">
        <f>IMDB_Movies!C1066</f>
        <v>7.1</v>
      </c>
      <c r="C1086">
        <f t="shared" si="16"/>
        <v>11</v>
      </c>
    </row>
    <row r="1087" spans="1:3">
      <c r="A1087" s="3" t="str">
        <f>IMDB_Movies!P1067</f>
        <v>English</v>
      </c>
      <c r="B1087">
        <f>IMDB_Movies!C1067</f>
        <v>7.1</v>
      </c>
      <c r="C1087">
        <f t="shared" si="16"/>
        <v>11</v>
      </c>
    </row>
    <row r="1088" spans="1:3">
      <c r="A1088" s="3" t="str">
        <f>IMDB_Movies!P1068</f>
        <v>English</v>
      </c>
      <c r="B1088">
        <f>IMDB_Movies!C1068</f>
        <v>7.1</v>
      </c>
      <c r="C1088">
        <f t="shared" si="16"/>
        <v>11</v>
      </c>
    </row>
    <row r="1089" spans="1:3">
      <c r="A1089" s="3" t="str">
        <f>IMDB_Movies!P1069</f>
        <v>English</v>
      </c>
      <c r="B1089">
        <f>IMDB_Movies!C1069</f>
        <v>7.1</v>
      </c>
      <c r="C1089">
        <f t="shared" si="16"/>
        <v>11</v>
      </c>
    </row>
    <row r="1090" spans="1:3">
      <c r="A1090" s="3" t="str">
        <f>IMDB_Movies!P1070</f>
        <v>English</v>
      </c>
      <c r="B1090">
        <f>IMDB_Movies!C1070</f>
        <v>7.1</v>
      </c>
      <c r="C1090">
        <f t="shared" si="16"/>
        <v>11</v>
      </c>
    </row>
    <row r="1091" spans="1:3">
      <c r="A1091" s="3" t="str">
        <f>IMDB_Movies!P1071</f>
        <v>English</v>
      </c>
      <c r="B1091">
        <f>IMDB_Movies!C1071</f>
        <v>7.1</v>
      </c>
      <c r="C1091">
        <f t="shared" si="16"/>
        <v>11</v>
      </c>
    </row>
    <row r="1092" spans="1:3">
      <c r="A1092" s="3" t="str">
        <f>IMDB_Movies!P1072</f>
        <v>English</v>
      </c>
      <c r="B1092">
        <f>IMDB_Movies!C1072</f>
        <v>7.1</v>
      </c>
      <c r="C1092">
        <f t="shared" si="16"/>
        <v>11</v>
      </c>
    </row>
    <row r="1093" spans="1:3">
      <c r="A1093" s="3" t="str">
        <f>IMDB_Movies!P1073</f>
        <v>Spanish</v>
      </c>
      <c r="B1093">
        <f>IMDB_Movies!C1073</f>
        <v>7.1</v>
      </c>
      <c r="C1093">
        <f t="shared" ref="C1093:C1156" si="17">_xlfn.IFS(A1093="Aboriginal",1,A1093="Arabic",2,A1093="Aramic",3,A1093="Bosnian",4,A1093="Cantonese",5,A1093="Czech",6,A1093="Danish",7,A1093="Dari",8,A1093="Dutch",9,A1093="Dzongkha",10,A1093="English",11,A1093="Filipino",12,A1093="French",13,A1093="German",14,A1093="Hebrew",15,A1093="Hindi",16,A1093="Hungerian",17,A1093="Icelandic",18,A1093="Indonesian",19,A1093="Italian",20,A1093="Japanese",21,A1093="Kazakh",22,A1093="Korean",23,A1093="Mandarin",24,A1093="Maya",25,A1093="Mongolian",26,A1093="Norwegian",27,A1093="Persian",28,A1093="Portuguese",29,A1093="Romanian",30,A1093="Russian",31,A1093="Spanish",32,A1093="Telegu",33,A1093="Thai",34,A1093="Vietnamese",35,A1093="Zulu",36)</f>
        <v>32</v>
      </c>
    </row>
    <row r="1094" spans="1:3">
      <c r="A1094" s="3" t="str">
        <f>IMDB_Movies!P1074</f>
        <v>English</v>
      </c>
      <c r="B1094">
        <f>IMDB_Movies!C1074</f>
        <v>7.1</v>
      </c>
      <c r="C1094">
        <f t="shared" si="17"/>
        <v>11</v>
      </c>
    </row>
    <row r="1095" spans="1:3">
      <c r="A1095" s="3" t="str">
        <f>IMDB_Movies!P1075</f>
        <v>English</v>
      </c>
      <c r="B1095">
        <f>IMDB_Movies!C1075</f>
        <v>7.1</v>
      </c>
      <c r="C1095">
        <f t="shared" si="17"/>
        <v>11</v>
      </c>
    </row>
    <row r="1096" spans="1:3">
      <c r="A1096" s="3" t="str">
        <f>IMDB_Movies!P1076</f>
        <v>English</v>
      </c>
      <c r="B1096">
        <f>IMDB_Movies!C1076</f>
        <v>7.1</v>
      </c>
      <c r="C1096">
        <f t="shared" si="17"/>
        <v>11</v>
      </c>
    </row>
    <row r="1097" spans="1:3">
      <c r="A1097" s="3" t="str">
        <f>IMDB_Movies!P1077</f>
        <v>English</v>
      </c>
      <c r="B1097">
        <f>IMDB_Movies!C1077</f>
        <v>7.1</v>
      </c>
      <c r="C1097">
        <f t="shared" si="17"/>
        <v>11</v>
      </c>
    </row>
    <row r="1098" spans="1:3">
      <c r="A1098" s="3" t="str">
        <f>IMDB_Movies!P1078</f>
        <v>English</v>
      </c>
      <c r="B1098">
        <f>IMDB_Movies!C1078</f>
        <v>7.1</v>
      </c>
      <c r="C1098">
        <f t="shared" si="17"/>
        <v>11</v>
      </c>
    </row>
    <row r="1099" spans="1:3">
      <c r="A1099" s="3" t="str">
        <f>IMDB_Movies!P1079</f>
        <v>English</v>
      </c>
      <c r="B1099">
        <f>IMDB_Movies!C1079</f>
        <v>7.1</v>
      </c>
      <c r="C1099">
        <f t="shared" si="17"/>
        <v>11</v>
      </c>
    </row>
    <row r="1100" spans="1:3">
      <c r="A1100" s="3" t="str">
        <f>IMDB_Movies!P1080</f>
        <v>English</v>
      </c>
      <c r="B1100">
        <f>IMDB_Movies!C1080</f>
        <v>7.1</v>
      </c>
      <c r="C1100">
        <f t="shared" si="17"/>
        <v>11</v>
      </c>
    </row>
    <row r="1101" spans="1:3">
      <c r="A1101" s="3" t="str">
        <f>IMDB_Movies!P1081</f>
        <v>English</v>
      </c>
      <c r="B1101">
        <f>IMDB_Movies!C1081</f>
        <v>7.1</v>
      </c>
      <c r="C1101">
        <f t="shared" si="17"/>
        <v>11</v>
      </c>
    </row>
    <row r="1102" spans="1:3">
      <c r="A1102" s="3" t="str">
        <f>IMDB_Movies!P1082</f>
        <v>English</v>
      </c>
      <c r="B1102">
        <f>IMDB_Movies!C1082</f>
        <v>7.1</v>
      </c>
      <c r="C1102">
        <f t="shared" si="17"/>
        <v>11</v>
      </c>
    </row>
    <row r="1103" spans="1:3">
      <c r="A1103" s="3" t="str">
        <f>IMDB_Movies!P1083</f>
        <v>English</v>
      </c>
      <c r="B1103">
        <f>IMDB_Movies!C1083</f>
        <v>7.1</v>
      </c>
      <c r="C1103">
        <f t="shared" si="17"/>
        <v>11</v>
      </c>
    </row>
    <row r="1104" spans="1:3">
      <c r="A1104" s="3" t="str">
        <f>IMDB_Movies!P1084</f>
        <v>English</v>
      </c>
      <c r="B1104">
        <f>IMDB_Movies!C1084</f>
        <v>7.1</v>
      </c>
      <c r="C1104">
        <f t="shared" si="17"/>
        <v>11</v>
      </c>
    </row>
    <row r="1105" spans="1:3">
      <c r="A1105" s="3" t="str">
        <f>IMDB_Movies!P1085</f>
        <v>English</v>
      </c>
      <c r="B1105">
        <f>IMDB_Movies!C1085</f>
        <v>7.1</v>
      </c>
      <c r="C1105">
        <f t="shared" si="17"/>
        <v>11</v>
      </c>
    </row>
    <row r="1106" spans="1:3">
      <c r="A1106" s="3" t="str">
        <f>IMDB_Movies!P1086</f>
        <v>English</v>
      </c>
      <c r="B1106">
        <f>IMDB_Movies!C1086</f>
        <v>7.1</v>
      </c>
      <c r="C1106">
        <f t="shared" si="17"/>
        <v>11</v>
      </c>
    </row>
    <row r="1107" spans="1:3">
      <c r="A1107" s="3" t="str">
        <f>IMDB_Movies!P1087</f>
        <v>English</v>
      </c>
      <c r="B1107">
        <f>IMDB_Movies!C1087</f>
        <v>7.1</v>
      </c>
      <c r="C1107">
        <f t="shared" si="17"/>
        <v>11</v>
      </c>
    </row>
    <row r="1108" spans="1:3">
      <c r="A1108" s="3" t="str">
        <f>IMDB_Movies!P1088</f>
        <v>English</v>
      </c>
      <c r="B1108">
        <f>IMDB_Movies!C1088</f>
        <v>7.1</v>
      </c>
      <c r="C1108">
        <f t="shared" si="17"/>
        <v>11</v>
      </c>
    </row>
    <row r="1109" spans="1:3">
      <c r="A1109" s="3" t="str">
        <f>IMDB_Movies!P1089</f>
        <v>English</v>
      </c>
      <c r="B1109">
        <f>IMDB_Movies!C1089</f>
        <v>7.1</v>
      </c>
      <c r="C1109">
        <f t="shared" si="17"/>
        <v>11</v>
      </c>
    </row>
    <row r="1110" spans="1:3">
      <c r="A1110" s="3" t="str">
        <f>IMDB_Movies!P1090</f>
        <v>English</v>
      </c>
      <c r="B1110">
        <f>IMDB_Movies!C1090</f>
        <v>7.1</v>
      </c>
      <c r="C1110">
        <f t="shared" si="17"/>
        <v>11</v>
      </c>
    </row>
    <row r="1111" spans="1:3">
      <c r="A1111" s="3" t="str">
        <f>IMDB_Movies!P1091</f>
        <v>English</v>
      </c>
      <c r="B1111">
        <f>IMDB_Movies!C1091</f>
        <v>7.1</v>
      </c>
      <c r="C1111">
        <f t="shared" si="17"/>
        <v>11</v>
      </c>
    </row>
    <row r="1112" spans="1:3">
      <c r="A1112" s="3" t="str">
        <f>IMDB_Movies!P1092</f>
        <v>English</v>
      </c>
      <c r="B1112">
        <f>IMDB_Movies!C1092</f>
        <v>7.1</v>
      </c>
      <c r="C1112">
        <f t="shared" si="17"/>
        <v>11</v>
      </c>
    </row>
    <row r="1113" spans="1:3">
      <c r="A1113" s="3" t="str">
        <f>IMDB_Movies!P1093</f>
        <v>Dutch</v>
      </c>
      <c r="B1113">
        <f>IMDB_Movies!C1093</f>
        <v>7.1</v>
      </c>
      <c r="C1113">
        <f t="shared" si="17"/>
        <v>9</v>
      </c>
    </row>
    <row r="1114" spans="1:3">
      <c r="A1114" s="3" t="str">
        <f>IMDB_Movies!P1094</f>
        <v>English</v>
      </c>
      <c r="B1114">
        <f>IMDB_Movies!C1094</f>
        <v>7.1</v>
      </c>
      <c r="C1114">
        <f t="shared" si="17"/>
        <v>11</v>
      </c>
    </row>
    <row r="1115" spans="1:3">
      <c r="A1115" s="3" t="str">
        <f>IMDB_Movies!P1095</f>
        <v>English</v>
      </c>
      <c r="B1115">
        <f>IMDB_Movies!C1095</f>
        <v>7.1</v>
      </c>
      <c r="C1115">
        <f t="shared" si="17"/>
        <v>11</v>
      </c>
    </row>
    <row r="1116" spans="1:3">
      <c r="A1116" s="3" t="str">
        <f>IMDB_Movies!P1096</f>
        <v>English</v>
      </c>
      <c r="B1116">
        <f>IMDB_Movies!C1096</f>
        <v>7.1</v>
      </c>
      <c r="C1116">
        <f t="shared" si="17"/>
        <v>11</v>
      </c>
    </row>
    <row r="1117" spans="1:3">
      <c r="A1117" s="3" t="str">
        <f>IMDB_Movies!P1097</f>
        <v>French</v>
      </c>
      <c r="B1117">
        <f>IMDB_Movies!C1097</f>
        <v>7.1</v>
      </c>
      <c r="C1117">
        <f t="shared" si="17"/>
        <v>13</v>
      </c>
    </row>
    <row r="1118" spans="1:3">
      <c r="A1118" s="3" t="str">
        <f>IMDB_Movies!P1098</f>
        <v>English</v>
      </c>
      <c r="B1118">
        <f>IMDB_Movies!C1098</f>
        <v>7.1</v>
      </c>
      <c r="C1118">
        <f t="shared" si="17"/>
        <v>11</v>
      </c>
    </row>
    <row r="1119" spans="1:3">
      <c r="A1119" s="3" t="str">
        <f>IMDB_Movies!P1099</f>
        <v>English</v>
      </c>
      <c r="B1119">
        <f>IMDB_Movies!C1099</f>
        <v>7.1</v>
      </c>
      <c r="C1119">
        <f t="shared" si="17"/>
        <v>11</v>
      </c>
    </row>
    <row r="1120" spans="1:3">
      <c r="A1120" s="3" t="str">
        <f>IMDB_Movies!P1100</f>
        <v>English</v>
      </c>
      <c r="B1120">
        <f>IMDB_Movies!C1100</f>
        <v>7.1</v>
      </c>
      <c r="C1120">
        <f t="shared" si="17"/>
        <v>11</v>
      </c>
    </row>
    <row r="1121" spans="1:3">
      <c r="A1121" s="3" t="str">
        <f>IMDB_Movies!P1101</f>
        <v>English</v>
      </c>
      <c r="B1121">
        <f>IMDB_Movies!C1101</f>
        <v>7.1</v>
      </c>
      <c r="C1121">
        <f t="shared" si="17"/>
        <v>11</v>
      </c>
    </row>
    <row r="1122" spans="1:3">
      <c r="A1122" s="3" t="str">
        <f>IMDB_Movies!P1102</f>
        <v>English</v>
      </c>
      <c r="B1122">
        <f>IMDB_Movies!C1102</f>
        <v>7.1</v>
      </c>
      <c r="C1122">
        <f t="shared" si="17"/>
        <v>11</v>
      </c>
    </row>
    <row r="1123" spans="1:3">
      <c r="A1123" s="3" t="str">
        <f>IMDB_Movies!P1103</f>
        <v>English</v>
      </c>
      <c r="B1123">
        <f>IMDB_Movies!C1103</f>
        <v>7.1</v>
      </c>
      <c r="C1123">
        <f t="shared" si="17"/>
        <v>11</v>
      </c>
    </row>
    <row r="1124" spans="1:3">
      <c r="A1124" s="3" t="str">
        <f>IMDB_Movies!P1104</f>
        <v>English</v>
      </c>
      <c r="B1124">
        <f>IMDB_Movies!C1104</f>
        <v>7.1</v>
      </c>
      <c r="C1124">
        <f t="shared" si="17"/>
        <v>11</v>
      </c>
    </row>
    <row r="1125" spans="1:3">
      <c r="A1125" s="3" t="str">
        <f>IMDB_Movies!P1105</f>
        <v>English</v>
      </c>
      <c r="B1125">
        <f>IMDB_Movies!C1105</f>
        <v>7.1</v>
      </c>
      <c r="C1125">
        <f t="shared" si="17"/>
        <v>11</v>
      </c>
    </row>
    <row r="1126" spans="1:3">
      <c r="A1126" s="3" t="str">
        <f>IMDB_Movies!P1106</f>
        <v>English</v>
      </c>
      <c r="B1126">
        <f>IMDB_Movies!C1106</f>
        <v>7.1</v>
      </c>
      <c r="C1126">
        <f t="shared" si="17"/>
        <v>11</v>
      </c>
    </row>
    <row r="1127" spans="1:3">
      <c r="A1127" s="3" t="str">
        <f>IMDB_Movies!P1107</f>
        <v>English</v>
      </c>
      <c r="B1127">
        <f>IMDB_Movies!C1107</f>
        <v>7.1</v>
      </c>
      <c r="C1127">
        <f t="shared" si="17"/>
        <v>11</v>
      </c>
    </row>
    <row r="1128" spans="1:3">
      <c r="A1128" s="3" t="str">
        <f>IMDB_Movies!P1108</f>
        <v>English</v>
      </c>
      <c r="B1128">
        <f>IMDB_Movies!C1108</f>
        <v>7.1</v>
      </c>
      <c r="C1128">
        <f t="shared" si="17"/>
        <v>11</v>
      </c>
    </row>
    <row r="1129" spans="1:3">
      <c r="A1129" s="3" t="str">
        <f>IMDB_Movies!P1109</f>
        <v>English</v>
      </c>
      <c r="B1129">
        <f>IMDB_Movies!C1109</f>
        <v>7.1</v>
      </c>
      <c r="C1129">
        <f t="shared" si="17"/>
        <v>11</v>
      </c>
    </row>
    <row r="1130" spans="1:3">
      <c r="A1130" s="3" t="str">
        <f>IMDB_Movies!P1110</f>
        <v>English</v>
      </c>
      <c r="B1130">
        <f>IMDB_Movies!C1110</f>
        <v>7.1</v>
      </c>
      <c r="C1130">
        <f t="shared" si="17"/>
        <v>11</v>
      </c>
    </row>
    <row r="1131" spans="1:3">
      <c r="A1131" s="3" t="str">
        <f>IMDB_Movies!P1111</f>
        <v>English</v>
      </c>
      <c r="B1131">
        <f>IMDB_Movies!C1111</f>
        <v>7.1</v>
      </c>
      <c r="C1131">
        <f t="shared" si="17"/>
        <v>11</v>
      </c>
    </row>
    <row r="1132" spans="1:3">
      <c r="A1132" s="3" t="str">
        <f>IMDB_Movies!P1112</f>
        <v>English</v>
      </c>
      <c r="B1132">
        <f>IMDB_Movies!C1112</f>
        <v>7.1</v>
      </c>
      <c r="C1132">
        <f t="shared" si="17"/>
        <v>11</v>
      </c>
    </row>
    <row r="1133" spans="1:3">
      <c r="A1133" s="3" t="str">
        <f>IMDB_Movies!P1113</f>
        <v>English</v>
      </c>
      <c r="B1133">
        <f>IMDB_Movies!C1113</f>
        <v>7.1</v>
      </c>
      <c r="C1133">
        <f t="shared" si="17"/>
        <v>11</v>
      </c>
    </row>
    <row r="1134" spans="1:3">
      <c r="A1134" s="3" t="str">
        <f>IMDB_Movies!P1114</f>
        <v>English</v>
      </c>
      <c r="B1134">
        <f>IMDB_Movies!C1114</f>
        <v>7.1</v>
      </c>
      <c r="C1134">
        <f t="shared" si="17"/>
        <v>11</v>
      </c>
    </row>
    <row r="1135" spans="1:3">
      <c r="A1135" s="3" t="str">
        <f>IMDB_Movies!P1115</f>
        <v>English</v>
      </c>
      <c r="B1135">
        <f>IMDB_Movies!C1115</f>
        <v>7.1</v>
      </c>
      <c r="C1135">
        <f t="shared" si="17"/>
        <v>11</v>
      </c>
    </row>
    <row r="1136" spans="1:3">
      <c r="A1136" s="3" t="str">
        <f>IMDB_Movies!P1116</f>
        <v>English</v>
      </c>
      <c r="B1136">
        <f>IMDB_Movies!C1116</f>
        <v>7.1</v>
      </c>
      <c r="C1136">
        <f t="shared" si="17"/>
        <v>11</v>
      </c>
    </row>
    <row r="1137" spans="1:3">
      <c r="A1137" s="3" t="str">
        <f>IMDB_Movies!P1117</f>
        <v>English</v>
      </c>
      <c r="B1137">
        <f>IMDB_Movies!C1117</f>
        <v>7.1</v>
      </c>
      <c r="C1137">
        <f t="shared" si="17"/>
        <v>11</v>
      </c>
    </row>
    <row r="1138" spans="1:3">
      <c r="A1138" s="3" t="str">
        <f>IMDB_Movies!P1118</f>
        <v>English</v>
      </c>
      <c r="B1138">
        <f>IMDB_Movies!C1118</f>
        <v>7.1</v>
      </c>
      <c r="C1138">
        <f t="shared" si="17"/>
        <v>11</v>
      </c>
    </row>
    <row r="1139" spans="1:3">
      <c r="A1139" s="3" t="str">
        <f>IMDB_Movies!P1119</f>
        <v>English</v>
      </c>
      <c r="B1139">
        <f>IMDB_Movies!C1119</f>
        <v>7.1</v>
      </c>
      <c r="C1139">
        <f t="shared" si="17"/>
        <v>11</v>
      </c>
    </row>
    <row r="1140" spans="1:3">
      <c r="A1140" s="3" t="str">
        <f>IMDB_Movies!P1120</f>
        <v>English</v>
      </c>
      <c r="B1140">
        <f>IMDB_Movies!C1120</f>
        <v>7.1</v>
      </c>
      <c r="C1140">
        <f t="shared" si="17"/>
        <v>11</v>
      </c>
    </row>
    <row r="1141" spans="1:3">
      <c r="A1141" s="3" t="str">
        <f>IMDB_Movies!P1121</f>
        <v>English</v>
      </c>
      <c r="B1141">
        <f>IMDB_Movies!C1121</f>
        <v>7.1</v>
      </c>
      <c r="C1141">
        <f t="shared" si="17"/>
        <v>11</v>
      </c>
    </row>
    <row r="1142" spans="1:3">
      <c r="A1142" s="3" t="str">
        <f>IMDB_Movies!P1123</f>
        <v>English</v>
      </c>
      <c r="B1142">
        <f>IMDB_Movies!C1123</f>
        <v>7.1</v>
      </c>
      <c r="C1142">
        <f t="shared" si="17"/>
        <v>11</v>
      </c>
    </row>
    <row r="1143" spans="1:3">
      <c r="A1143" s="3" t="str">
        <f>IMDB_Movies!P1124</f>
        <v>English</v>
      </c>
      <c r="B1143">
        <f>IMDB_Movies!C1124</f>
        <v>7.1</v>
      </c>
      <c r="C1143">
        <f t="shared" si="17"/>
        <v>11</v>
      </c>
    </row>
    <row r="1144" spans="1:3">
      <c r="A1144" s="3" t="str">
        <f>IMDB_Movies!P1125</f>
        <v>English</v>
      </c>
      <c r="B1144">
        <f>IMDB_Movies!C1125</f>
        <v>7.1</v>
      </c>
      <c r="C1144">
        <f t="shared" si="17"/>
        <v>11</v>
      </c>
    </row>
    <row r="1145" spans="1:3">
      <c r="A1145" s="3" t="str">
        <f>IMDB_Movies!P1126</f>
        <v>English</v>
      </c>
      <c r="B1145">
        <f>IMDB_Movies!C1126</f>
        <v>7.1</v>
      </c>
      <c r="C1145">
        <f t="shared" si="17"/>
        <v>11</v>
      </c>
    </row>
    <row r="1146" spans="1:3">
      <c r="A1146" s="3" t="str">
        <f>IMDB_Movies!P1127</f>
        <v>English</v>
      </c>
      <c r="B1146">
        <f>IMDB_Movies!C1127</f>
        <v>7.1</v>
      </c>
      <c r="C1146">
        <f t="shared" si="17"/>
        <v>11</v>
      </c>
    </row>
    <row r="1147" spans="1:3">
      <c r="A1147" s="3" t="str">
        <f>IMDB_Movies!P1128</f>
        <v>English</v>
      </c>
      <c r="B1147">
        <f>IMDB_Movies!C1128</f>
        <v>7.1</v>
      </c>
      <c r="C1147">
        <f t="shared" si="17"/>
        <v>11</v>
      </c>
    </row>
    <row r="1148" spans="1:3">
      <c r="A1148" s="3" t="str">
        <f>IMDB_Movies!P1129</f>
        <v>French</v>
      </c>
      <c r="B1148">
        <f>IMDB_Movies!C1129</f>
        <v>7.1</v>
      </c>
      <c r="C1148">
        <f t="shared" si="17"/>
        <v>13</v>
      </c>
    </row>
    <row r="1149" spans="1:3">
      <c r="A1149" s="3" t="str">
        <f>IMDB_Movies!P1130</f>
        <v>English</v>
      </c>
      <c r="B1149">
        <f>IMDB_Movies!C1130</f>
        <v>7.1</v>
      </c>
      <c r="C1149">
        <f t="shared" si="17"/>
        <v>11</v>
      </c>
    </row>
    <row r="1150" spans="1:3">
      <c r="A1150" s="3" t="str">
        <f>IMDB_Movies!P1131</f>
        <v>Aramaic</v>
      </c>
      <c r="B1150">
        <f>IMDB_Movies!C1131</f>
        <v>7.1</v>
      </c>
      <c r="C1150" t="e">
        <f t="shared" si="17"/>
        <v>#N/A</v>
      </c>
    </row>
    <row r="1151" spans="1:3">
      <c r="A1151" s="3" t="str">
        <f>IMDB_Movies!P1132</f>
        <v>English</v>
      </c>
      <c r="B1151">
        <f>IMDB_Movies!C1132</f>
        <v>7.1</v>
      </c>
      <c r="C1151">
        <f t="shared" si="17"/>
        <v>11</v>
      </c>
    </row>
    <row r="1152" spans="1:3">
      <c r="A1152" s="3" t="str">
        <f>IMDB_Movies!P1133</f>
        <v>English</v>
      </c>
      <c r="B1152">
        <f>IMDB_Movies!C1133</f>
        <v>7.1</v>
      </c>
      <c r="C1152">
        <f t="shared" si="17"/>
        <v>11</v>
      </c>
    </row>
    <row r="1153" spans="1:3">
      <c r="A1153" s="3" t="str">
        <f>IMDB_Movies!P1134</f>
        <v>English</v>
      </c>
      <c r="B1153">
        <f>IMDB_Movies!C1134</f>
        <v>7.1</v>
      </c>
      <c r="C1153">
        <f t="shared" si="17"/>
        <v>11</v>
      </c>
    </row>
    <row r="1154" spans="1:3">
      <c r="A1154" s="3" t="str">
        <f>IMDB_Movies!P1135</f>
        <v>English</v>
      </c>
      <c r="B1154">
        <f>IMDB_Movies!C1135</f>
        <v>7.1</v>
      </c>
      <c r="C1154">
        <f t="shared" si="17"/>
        <v>11</v>
      </c>
    </row>
    <row r="1155" spans="1:3">
      <c r="A1155" s="3" t="str">
        <f>IMDB_Movies!P1136</f>
        <v>Mandarin</v>
      </c>
      <c r="B1155">
        <f>IMDB_Movies!C1136</f>
        <v>7.1</v>
      </c>
      <c r="C1155">
        <f t="shared" si="17"/>
        <v>24</v>
      </c>
    </row>
    <row r="1156" spans="1:3">
      <c r="A1156" s="3" t="str">
        <f>IMDB_Movies!P1137</f>
        <v>English</v>
      </c>
      <c r="B1156">
        <f>IMDB_Movies!C1137</f>
        <v>7.1</v>
      </c>
      <c r="C1156">
        <f t="shared" si="17"/>
        <v>11</v>
      </c>
    </row>
    <row r="1157" spans="1:3">
      <c r="A1157" s="3" t="str">
        <f>IMDB_Movies!P1138</f>
        <v>English</v>
      </c>
      <c r="B1157">
        <f>IMDB_Movies!C1138</f>
        <v>7.1</v>
      </c>
      <c r="C1157">
        <f t="shared" ref="C1157:C1220" si="18">_xlfn.IFS(A1157="Aboriginal",1,A1157="Arabic",2,A1157="Aramic",3,A1157="Bosnian",4,A1157="Cantonese",5,A1157="Czech",6,A1157="Danish",7,A1157="Dari",8,A1157="Dutch",9,A1157="Dzongkha",10,A1157="English",11,A1157="Filipino",12,A1157="French",13,A1157="German",14,A1157="Hebrew",15,A1157="Hindi",16,A1157="Hungerian",17,A1157="Icelandic",18,A1157="Indonesian",19,A1157="Italian",20,A1157="Japanese",21,A1157="Kazakh",22,A1157="Korean",23,A1157="Mandarin",24,A1157="Maya",25,A1157="Mongolian",26,A1157="Norwegian",27,A1157="Persian",28,A1157="Portuguese",29,A1157="Romanian",30,A1157="Russian",31,A1157="Spanish",32,A1157="Telegu",33,A1157="Thai",34,A1157="Vietnamese",35,A1157="Zulu",36)</f>
        <v>11</v>
      </c>
    </row>
    <row r="1158" spans="1:3">
      <c r="A1158" s="3" t="str">
        <f>IMDB_Movies!P1139</f>
        <v>English</v>
      </c>
      <c r="B1158">
        <f>IMDB_Movies!C1139</f>
        <v>7.1</v>
      </c>
      <c r="C1158">
        <f t="shared" si="18"/>
        <v>11</v>
      </c>
    </row>
    <row r="1159" spans="1:3">
      <c r="A1159" s="3" t="str">
        <f>IMDB_Movies!P1140</f>
        <v>English</v>
      </c>
      <c r="B1159">
        <f>IMDB_Movies!C1140</f>
        <v>7.1</v>
      </c>
      <c r="C1159">
        <f t="shared" si="18"/>
        <v>11</v>
      </c>
    </row>
    <row r="1160" spans="1:3">
      <c r="A1160" s="3" t="str">
        <f>IMDB_Movies!P1141</f>
        <v>English</v>
      </c>
      <c r="B1160">
        <f>IMDB_Movies!C1141</f>
        <v>7.1</v>
      </c>
      <c r="C1160">
        <f t="shared" si="18"/>
        <v>11</v>
      </c>
    </row>
    <row r="1161" spans="1:3">
      <c r="A1161" s="3" t="str">
        <f>IMDB_Movies!P1142</f>
        <v>Thai</v>
      </c>
      <c r="B1161">
        <f>IMDB_Movies!C1142</f>
        <v>7.1</v>
      </c>
      <c r="C1161">
        <f t="shared" si="18"/>
        <v>34</v>
      </c>
    </row>
    <row r="1162" spans="1:3">
      <c r="A1162" s="3" t="str">
        <f>IMDB_Movies!P1143</f>
        <v>Hungarian</v>
      </c>
      <c r="B1162">
        <f>IMDB_Movies!C1143</f>
        <v>7.1</v>
      </c>
      <c r="C1162" t="e">
        <f t="shared" si="18"/>
        <v>#N/A</v>
      </c>
    </row>
    <row r="1163" spans="1:3">
      <c r="A1163" s="3" t="str">
        <f>IMDB_Movies!P1144</f>
        <v>English</v>
      </c>
      <c r="B1163">
        <f>IMDB_Movies!C1144</f>
        <v>7</v>
      </c>
      <c r="C1163">
        <f t="shared" si="18"/>
        <v>11</v>
      </c>
    </row>
    <row r="1164" spans="1:3">
      <c r="A1164" s="3" t="str">
        <f>IMDB_Movies!P1145</f>
        <v>English</v>
      </c>
      <c r="B1164">
        <f>IMDB_Movies!C1145</f>
        <v>7</v>
      </c>
      <c r="C1164">
        <f t="shared" si="18"/>
        <v>11</v>
      </c>
    </row>
    <row r="1165" spans="1:3">
      <c r="A1165" s="3" t="str">
        <f>IMDB_Movies!P1146</f>
        <v>English</v>
      </c>
      <c r="B1165">
        <f>IMDB_Movies!C1146</f>
        <v>7</v>
      </c>
      <c r="C1165">
        <f t="shared" si="18"/>
        <v>11</v>
      </c>
    </row>
    <row r="1166" spans="1:3">
      <c r="A1166" s="3" t="str">
        <f>IMDB_Movies!P1147</f>
        <v>English</v>
      </c>
      <c r="B1166">
        <f>IMDB_Movies!C1147</f>
        <v>7</v>
      </c>
      <c r="C1166">
        <f t="shared" si="18"/>
        <v>11</v>
      </c>
    </row>
    <row r="1167" spans="1:3">
      <c r="A1167" s="3" t="str">
        <f>IMDB_Movies!P1148</f>
        <v>English</v>
      </c>
      <c r="B1167">
        <f>IMDB_Movies!C1148</f>
        <v>7</v>
      </c>
      <c r="C1167">
        <f t="shared" si="18"/>
        <v>11</v>
      </c>
    </row>
    <row r="1168" spans="1:3">
      <c r="A1168" s="3" t="str">
        <f>IMDB_Movies!P1149</f>
        <v>English</v>
      </c>
      <c r="B1168">
        <f>IMDB_Movies!C1149</f>
        <v>7</v>
      </c>
      <c r="C1168">
        <f t="shared" si="18"/>
        <v>11</v>
      </c>
    </row>
    <row r="1169" spans="1:3">
      <c r="A1169" s="3" t="str">
        <f>IMDB_Movies!P1150</f>
        <v>English</v>
      </c>
      <c r="B1169">
        <f>IMDB_Movies!C1150</f>
        <v>7</v>
      </c>
      <c r="C1169">
        <f t="shared" si="18"/>
        <v>11</v>
      </c>
    </row>
    <row r="1170" spans="1:3">
      <c r="A1170" s="3" t="str">
        <f>IMDB_Movies!P1151</f>
        <v>English</v>
      </c>
      <c r="B1170">
        <f>IMDB_Movies!C1151</f>
        <v>7</v>
      </c>
      <c r="C1170">
        <f t="shared" si="18"/>
        <v>11</v>
      </c>
    </row>
    <row r="1171" spans="1:3">
      <c r="A1171" s="3" t="str">
        <f>IMDB_Movies!P1152</f>
        <v>English</v>
      </c>
      <c r="B1171">
        <f>IMDB_Movies!C1152</f>
        <v>7</v>
      </c>
      <c r="C1171">
        <f t="shared" si="18"/>
        <v>11</v>
      </c>
    </row>
    <row r="1172" spans="1:3">
      <c r="A1172" s="3" t="str">
        <f>IMDB_Movies!P1153</f>
        <v>English</v>
      </c>
      <c r="B1172">
        <f>IMDB_Movies!C1153</f>
        <v>7</v>
      </c>
      <c r="C1172">
        <f t="shared" si="18"/>
        <v>11</v>
      </c>
    </row>
    <row r="1173" spans="1:3">
      <c r="A1173" s="3" t="str">
        <f>IMDB_Movies!P1154</f>
        <v>English</v>
      </c>
      <c r="B1173">
        <f>IMDB_Movies!C1154</f>
        <v>7</v>
      </c>
      <c r="C1173">
        <f t="shared" si="18"/>
        <v>11</v>
      </c>
    </row>
    <row r="1174" spans="1:3">
      <c r="A1174" s="3" t="str">
        <f>IMDB_Movies!P1155</f>
        <v>English</v>
      </c>
      <c r="B1174">
        <f>IMDB_Movies!C1155</f>
        <v>7</v>
      </c>
      <c r="C1174">
        <f t="shared" si="18"/>
        <v>11</v>
      </c>
    </row>
    <row r="1175" spans="1:3">
      <c r="A1175" s="3" t="str">
        <f>IMDB_Movies!P1156</f>
        <v>English</v>
      </c>
      <c r="B1175">
        <f>IMDB_Movies!C1156</f>
        <v>7</v>
      </c>
      <c r="C1175">
        <f t="shared" si="18"/>
        <v>11</v>
      </c>
    </row>
    <row r="1176" spans="1:3">
      <c r="A1176" s="3" t="str">
        <f>IMDB_Movies!P1157</f>
        <v>English</v>
      </c>
      <c r="B1176">
        <f>IMDB_Movies!C1157</f>
        <v>7</v>
      </c>
      <c r="C1176">
        <f t="shared" si="18"/>
        <v>11</v>
      </c>
    </row>
    <row r="1177" spans="1:3">
      <c r="A1177" s="3" t="str">
        <f>IMDB_Movies!P1158</f>
        <v>English</v>
      </c>
      <c r="B1177">
        <f>IMDB_Movies!C1158</f>
        <v>7</v>
      </c>
      <c r="C1177">
        <f t="shared" si="18"/>
        <v>11</v>
      </c>
    </row>
    <row r="1178" spans="1:3">
      <c r="A1178" s="3" t="str">
        <f>IMDB_Movies!P1159</f>
        <v>English</v>
      </c>
      <c r="B1178">
        <f>IMDB_Movies!C1159</f>
        <v>7</v>
      </c>
      <c r="C1178">
        <f t="shared" si="18"/>
        <v>11</v>
      </c>
    </row>
    <row r="1179" spans="1:3">
      <c r="A1179" s="3" t="str">
        <f>IMDB_Movies!P1160</f>
        <v>English</v>
      </c>
      <c r="B1179">
        <f>IMDB_Movies!C1160</f>
        <v>7</v>
      </c>
      <c r="C1179">
        <f t="shared" si="18"/>
        <v>11</v>
      </c>
    </row>
    <row r="1180" spans="1:3">
      <c r="A1180" s="3" t="str">
        <f>IMDB_Movies!P1161</f>
        <v>English</v>
      </c>
      <c r="B1180">
        <f>IMDB_Movies!C1161</f>
        <v>7</v>
      </c>
      <c r="C1180">
        <f t="shared" si="18"/>
        <v>11</v>
      </c>
    </row>
    <row r="1181" spans="1:3">
      <c r="A1181" s="3" t="str">
        <f>IMDB_Movies!P1162</f>
        <v>English</v>
      </c>
      <c r="B1181">
        <f>IMDB_Movies!C1162</f>
        <v>7</v>
      </c>
      <c r="C1181">
        <f t="shared" si="18"/>
        <v>11</v>
      </c>
    </row>
    <row r="1182" spans="1:3">
      <c r="A1182" s="3" t="str">
        <f>IMDB_Movies!P1163</f>
        <v>English</v>
      </c>
      <c r="B1182">
        <f>IMDB_Movies!C1163</f>
        <v>7</v>
      </c>
      <c r="C1182">
        <f t="shared" si="18"/>
        <v>11</v>
      </c>
    </row>
    <row r="1183" spans="1:3">
      <c r="A1183" s="3" t="str">
        <f>IMDB_Movies!P1164</f>
        <v>English</v>
      </c>
      <c r="B1183">
        <f>IMDB_Movies!C1164</f>
        <v>7</v>
      </c>
      <c r="C1183">
        <f t="shared" si="18"/>
        <v>11</v>
      </c>
    </row>
    <row r="1184" spans="1:3">
      <c r="A1184" s="3" t="str">
        <f>IMDB_Movies!P1165</f>
        <v>English</v>
      </c>
      <c r="B1184">
        <f>IMDB_Movies!C1165</f>
        <v>7</v>
      </c>
      <c r="C1184">
        <f t="shared" si="18"/>
        <v>11</v>
      </c>
    </row>
    <row r="1185" spans="1:3">
      <c r="A1185" s="3" t="str">
        <f>IMDB_Movies!P1166</f>
        <v>English</v>
      </c>
      <c r="B1185">
        <f>IMDB_Movies!C1166</f>
        <v>7</v>
      </c>
      <c r="C1185">
        <f t="shared" si="18"/>
        <v>11</v>
      </c>
    </row>
    <row r="1186" spans="1:3">
      <c r="A1186" s="3" t="str">
        <f>IMDB_Movies!P1167</f>
        <v>English</v>
      </c>
      <c r="B1186">
        <f>IMDB_Movies!C1167</f>
        <v>7</v>
      </c>
      <c r="C1186">
        <f t="shared" si="18"/>
        <v>11</v>
      </c>
    </row>
    <row r="1187" spans="1:3">
      <c r="A1187" s="3" t="str">
        <f>IMDB_Movies!P1168</f>
        <v>English</v>
      </c>
      <c r="B1187">
        <f>IMDB_Movies!C1168</f>
        <v>7</v>
      </c>
      <c r="C1187">
        <f t="shared" si="18"/>
        <v>11</v>
      </c>
    </row>
    <row r="1188" spans="1:3">
      <c r="A1188" s="3" t="str">
        <f>IMDB_Movies!P1169</f>
        <v>English</v>
      </c>
      <c r="B1188">
        <f>IMDB_Movies!C1169</f>
        <v>7</v>
      </c>
      <c r="C1188">
        <f t="shared" si="18"/>
        <v>11</v>
      </c>
    </row>
    <row r="1189" spans="1:3">
      <c r="A1189" s="3" t="str">
        <f>IMDB_Movies!P1170</f>
        <v>English</v>
      </c>
      <c r="B1189">
        <f>IMDB_Movies!C1170</f>
        <v>7</v>
      </c>
      <c r="C1189">
        <f t="shared" si="18"/>
        <v>11</v>
      </c>
    </row>
    <row r="1190" spans="1:3">
      <c r="A1190" s="3" t="str">
        <f>IMDB_Movies!P1171</f>
        <v>English</v>
      </c>
      <c r="B1190">
        <f>IMDB_Movies!C1171</f>
        <v>7</v>
      </c>
      <c r="C1190">
        <f t="shared" si="18"/>
        <v>11</v>
      </c>
    </row>
    <row r="1191" spans="1:3">
      <c r="A1191" s="3" t="str">
        <f>IMDB_Movies!P1172</f>
        <v>English</v>
      </c>
      <c r="B1191">
        <f>IMDB_Movies!C1172</f>
        <v>7</v>
      </c>
      <c r="C1191">
        <f t="shared" si="18"/>
        <v>11</v>
      </c>
    </row>
    <row r="1192" spans="1:3">
      <c r="A1192" s="3" t="str">
        <f>IMDB_Movies!P1173</f>
        <v>English</v>
      </c>
      <c r="B1192">
        <f>IMDB_Movies!C1173</f>
        <v>7</v>
      </c>
      <c r="C1192">
        <f t="shared" si="18"/>
        <v>11</v>
      </c>
    </row>
    <row r="1193" spans="1:3">
      <c r="A1193" s="3" t="str">
        <f>IMDB_Movies!P1174</f>
        <v>English</v>
      </c>
      <c r="B1193">
        <f>IMDB_Movies!C1174</f>
        <v>7</v>
      </c>
      <c r="C1193">
        <f t="shared" si="18"/>
        <v>11</v>
      </c>
    </row>
    <row r="1194" spans="1:3">
      <c r="A1194" s="3" t="str">
        <f>IMDB_Movies!P1175</f>
        <v>English</v>
      </c>
      <c r="B1194">
        <f>IMDB_Movies!C1175</f>
        <v>7</v>
      </c>
      <c r="C1194">
        <f t="shared" si="18"/>
        <v>11</v>
      </c>
    </row>
    <row r="1195" spans="1:3">
      <c r="A1195" s="3" t="str">
        <f>IMDB_Movies!P1176</f>
        <v>English</v>
      </c>
      <c r="B1195">
        <f>IMDB_Movies!C1176</f>
        <v>7</v>
      </c>
      <c r="C1195">
        <f t="shared" si="18"/>
        <v>11</v>
      </c>
    </row>
    <row r="1196" spans="1:3">
      <c r="A1196" s="3" t="str">
        <f>IMDB_Movies!P1177</f>
        <v>English</v>
      </c>
      <c r="B1196">
        <f>IMDB_Movies!C1177</f>
        <v>7</v>
      </c>
      <c r="C1196">
        <f t="shared" si="18"/>
        <v>11</v>
      </c>
    </row>
    <row r="1197" spans="1:3">
      <c r="A1197" s="3" t="str">
        <f>IMDB_Movies!P1178</f>
        <v>English</v>
      </c>
      <c r="B1197">
        <f>IMDB_Movies!C1178</f>
        <v>7</v>
      </c>
      <c r="C1197">
        <f t="shared" si="18"/>
        <v>11</v>
      </c>
    </row>
    <row r="1198" spans="1:3">
      <c r="A1198" s="3" t="str">
        <f>IMDB_Movies!P1179</f>
        <v>English</v>
      </c>
      <c r="B1198">
        <f>IMDB_Movies!C1179</f>
        <v>7</v>
      </c>
      <c r="C1198">
        <f t="shared" si="18"/>
        <v>11</v>
      </c>
    </row>
    <row r="1199" spans="1:3">
      <c r="A1199" s="3" t="str">
        <f>IMDB_Movies!P1180</f>
        <v>English</v>
      </c>
      <c r="B1199">
        <f>IMDB_Movies!C1180</f>
        <v>7</v>
      </c>
      <c r="C1199">
        <f t="shared" si="18"/>
        <v>11</v>
      </c>
    </row>
    <row r="1200" spans="1:3">
      <c r="A1200" s="3" t="str">
        <f>IMDB_Movies!P1181</f>
        <v>English</v>
      </c>
      <c r="B1200">
        <f>IMDB_Movies!C1181</f>
        <v>7</v>
      </c>
      <c r="C1200">
        <f t="shared" si="18"/>
        <v>11</v>
      </c>
    </row>
    <row r="1201" spans="1:3">
      <c r="A1201" s="3" t="str">
        <f>IMDB_Movies!P1182</f>
        <v>English</v>
      </c>
      <c r="B1201">
        <f>IMDB_Movies!C1182</f>
        <v>7</v>
      </c>
      <c r="C1201">
        <f t="shared" si="18"/>
        <v>11</v>
      </c>
    </row>
    <row r="1202" spans="1:3">
      <c r="A1202" s="3" t="str">
        <f>IMDB_Movies!P1183</f>
        <v>English</v>
      </c>
      <c r="B1202">
        <f>IMDB_Movies!C1183</f>
        <v>7</v>
      </c>
      <c r="C1202">
        <f t="shared" si="18"/>
        <v>11</v>
      </c>
    </row>
    <row r="1203" spans="1:3">
      <c r="A1203" s="3" t="str">
        <f>IMDB_Movies!P1184</f>
        <v>English</v>
      </c>
      <c r="B1203">
        <f>IMDB_Movies!C1184</f>
        <v>7</v>
      </c>
      <c r="C1203">
        <f t="shared" si="18"/>
        <v>11</v>
      </c>
    </row>
    <row r="1204" spans="1:3">
      <c r="A1204" s="3" t="str">
        <f>IMDB_Movies!P1185</f>
        <v>English</v>
      </c>
      <c r="B1204">
        <f>IMDB_Movies!C1185</f>
        <v>7</v>
      </c>
      <c r="C1204">
        <f t="shared" si="18"/>
        <v>11</v>
      </c>
    </row>
    <row r="1205" spans="1:3">
      <c r="A1205" s="3" t="str">
        <f>IMDB_Movies!P1186</f>
        <v>English</v>
      </c>
      <c r="B1205">
        <f>IMDB_Movies!C1186</f>
        <v>7</v>
      </c>
      <c r="C1205">
        <f t="shared" si="18"/>
        <v>11</v>
      </c>
    </row>
    <row r="1206" spans="1:3">
      <c r="A1206" s="3" t="str">
        <f>IMDB_Movies!P1187</f>
        <v>English</v>
      </c>
      <c r="B1206">
        <f>IMDB_Movies!C1187</f>
        <v>7</v>
      </c>
      <c r="C1206">
        <f t="shared" si="18"/>
        <v>11</v>
      </c>
    </row>
    <row r="1207" spans="1:3">
      <c r="A1207" s="3" t="str">
        <f>IMDB_Movies!P1188</f>
        <v>English</v>
      </c>
      <c r="B1207">
        <f>IMDB_Movies!C1188</f>
        <v>7</v>
      </c>
      <c r="C1207">
        <f t="shared" si="18"/>
        <v>11</v>
      </c>
    </row>
    <row r="1208" spans="1:3">
      <c r="A1208" s="3" t="str">
        <f>IMDB_Movies!P1189</f>
        <v>English</v>
      </c>
      <c r="B1208">
        <f>IMDB_Movies!C1189</f>
        <v>7</v>
      </c>
      <c r="C1208">
        <f t="shared" si="18"/>
        <v>11</v>
      </c>
    </row>
    <row r="1209" spans="1:3">
      <c r="A1209" s="3" t="str">
        <f>IMDB_Movies!P1190</f>
        <v>English</v>
      </c>
      <c r="B1209">
        <f>IMDB_Movies!C1190</f>
        <v>7</v>
      </c>
      <c r="C1209">
        <f t="shared" si="18"/>
        <v>11</v>
      </c>
    </row>
    <row r="1210" spans="1:3">
      <c r="A1210" s="3" t="str">
        <f>IMDB_Movies!P1191</f>
        <v>English</v>
      </c>
      <c r="B1210">
        <f>IMDB_Movies!C1191</f>
        <v>7</v>
      </c>
      <c r="C1210">
        <f t="shared" si="18"/>
        <v>11</v>
      </c>
    </row>
    <row r="1211" spans="1:3">
      <c r="A1211" s="3" t="str">
        <f>IMDB_Movies!P1192</f>
        <v>English</v>
      </c>
      <c r="B1211">
        <f>IMDB_Movies!C1192</f>
        <v>7</v>
      </c>
      <c r="C1211">
        <f t="shared" si="18"/>
        <v>11</v>
      </c>
    </row>
    <row r="1212" spans="1:3">
      <c r="A1212" s="3" t="str">
        <f>IMDB_Movies!P1193</f>
        <v>English</v>
      </c>
      <c r="B1212">
        <f>IMDB_Movies!C1193</f>
        <v>7</v>
      </c>
      <c r="C1212">
        <f t="shared" si="18"/>
        <v>11</v>
      </c>
    </row>
    <row r="1213" spans="1:3">
      <c r="A1213" s="3" t="str">
        <f>IMDB_Movies!P1194</f>
        <v>English</v>
      </c>
      <c r="B1213">
        <f>IMDB_Movies!C1194</f>
        <v>7</v>
      </c>
      <c r="C1213">
        <f t="shared" si="18"/>
        <v>11</v>
      </c>
    </row>
    <row r="1214" spans="1:3">
      <c r="A1214" s="3" t="str">
        <f>IMDB_Movies!P1195</f>
        <v>English</v>
      </c>
      <c r="B1214">
        <f>IMDB_Movies!C1195</f>
        <v>7</v>
      </c>
      <c r="C1214">
        <f t="shared" si="18"/>
        <v>11</v>
      </c>
    </row>
    <row r="1215" spans="1:3">
      <c r="A1215" s="3" t="str">
        <f>IMDB_Movies!P1196</f>
        <v>English</v>
      </c>
      <c r="B1215">
        <f>IMDB_Movies!C1196</f>
        <v>7</v>
      </c>
      <c r="C1215">
        <f t="shared" si="18"/>
        <v>11</v>
      </c>
    </row>
    <row r="1216" spans="1:3">
      <c r="A1216" s="3" t="str">
        <f>IMDB_Movies!P1197</f>
        <v>English</v>
      </c>
      <c r="B1216">
        <f>IMDB_Movies!C1197</f>
        <v>7</v>
      </c>
      <c r="C1216">
        <f t="shared" si="18"/>
        <v>11</v>
      </c>
    </row>
    <row r="1217" spans="1:3">
      <c r="A1217" s="3" t="str">
        <f>IMDB_Movies!P1198</f>
        <v>English</v>
      </c>
      <c r="B1217">
        <f>IMDB_Movies!C1198</f>
        <v>7</v>
      </c>
      <c r="C1217">
        <f t="shared" si="18"/>
        <v>11</v>
      </c>
    </row>
    <row r="1218" spans="1:3">
      <c r="A1218" s="3" t="str">
        <f>IMDB_Movies!P1199</f>
        <v>English</v>
      </c>
      <c r="B1218">
        <f>IMDB_Movies!C1199</f>
        <v>7</v>
      </c>
      <c r="C1218">
        <f t="shared" si="18"/>
        <v>11</v>
      </c>
    </row>
    <row r="1219" spans="1:3">
      <c r="A1219" s="3" t="str">
        <f>IMDB_Movies!P1200</f>
        <v>English</v>
      </c>
      <c r="B1219">
        <f>IMDB_Movies!C1200</f>
        <v>7</v>
      </c>
      <c r="C1219">
        <f t="shared" si="18"/>
        <v>11</v>
      </c>
    </row>
    <row r="1220" spans="1:3">
      <c r="A1220" s="3" t="str">
        <f>IMDB_Movies!P1201</f>
        <v>English</v>
      </c>
      <c r="B1220">
        <f>IMDB_Movies!C1201</f>
        <v>7</v>
      </c>
      <c r="C1220">
        <f t="shared" si="18"/>
        <v>11</v>
      </c>
    </row>
    <row r="1221" spans="1:3">
      <c r="A1221" s="3" t="str">
        <f>IMDB_Movies!P1202</f>
        <v>English</v>
      </c>
      <c r="B1221">
        <f>IMDB_Movies!C1202</f>
        <v>7</v>
      </c>
      <c r="C1221">
        <f t="shared" ref="C1221:C1284" si="19">_xlfn.IFS(A1221="Aboriginal",1,A1221="Arabic",2,A1221="Aramic",3,A1221="Bosnian",4,A1221="Cantonese",5,A1221="Czech",6,A1221="Danish",7,A1221="Dari",8,A1221="Dutch",9,A1221="Dzongkha",10,A1221="English",11,A1221="Filipino",12,A1221="French",13,A1221="German",14,A1221="Hebrew",15,A1221="Hindi",16,A1221="Hungerian",17,A1221="Icelandic",18,A1221="Indonesian",19,A1221="Italian",20,A1221="Japanese",21,A1221="Kazakh",22,A1221="Korean",23,A1221="Mandarin",24,A1221="Maya",25,A1221="Mongolian",26,A1221="Norwegian",27,A1221="Persian",28,A1221="Portuguese",29,A1221="Romanian",30,A1221="Russian",31,A1221="Spanish",32,A1221="Telegu",33,A1221="Thai",34,A1221="Vietnamese",35,A1221="Zulu",36)</f>
        <v>11</v>
      </c>
    </row>
    <row r="1222" spans="1:3">
      <c r="A1222" s="3" t="str">
        <f>IMDB_Movies!P1203</f>
        <v>English</v>
      </c>
      <c r="B1222">
        <f>IMDB_Movies!C1203</f>
        <v>7</v>
      </c>
      <c r="C1222">
        <f t="shared" si="19"/>
        <v>11</v>
      </c>
    </row>
    <row r="1223" spans="1:3">
      <c r="A1223" s="3" t="str">
        <f>IMDB_Movies!P1204</f>
        <v>English</v>
      </c>
      <c r="B1223">
        <f>IMDB_Movies!C1204</f>
        <v>7</v>
      </c>
      <c r="C1223">
        <f t="shared" si="19"/>
        <v>11</v>
      </c>
    </row>
    <row r="1224" spans="1:3">
      <c r="A1224" s="3" t="str">
        <f>IMDB_Movies!P1205</f>
        <v>English</v>
      </c>
      <c r="B1224">
        <f>IMDB_Movies!C1205</f>
        <v>7</v>
      </c>
      <c r="C1224">
        <f t="shared" si="19"/>
        <v>11</v>
      </c>
    </row>
    <row r="1225" spans="1:3">
      <c r="A1225" s="3" t="str">
        <f>IMDB_Movies!P1206</f>
        <v>English</v>
      </c>
      <c r="B1225">
        <f>IMDB_Movies!C1206</f>
        <v>7</v>
      </c>
      <c r="C1225">
        <f t="shared" si="19"/>
        <v>11</v>
      </c>
    </row>
    <row r="1226" spans="1:3">
      <c r="A1226" s="3" t="str">
        <f>IMDB_Movies!P1207</f>
        <v>English</v>
      </c>
      <c r="B1226">
        <f>IMDB_Movies!C1207</f>
        <v>7</v>
      </c>
      <c r="C1226">
        <f t="shared" si="19"/>
        <v>11</v>
      </c>
    </row>
    <row r="1227" spans="1:3">
      <c r="A1227" s="3" t="str">
        <f>IMDB_Movies!P1208</f>
        <v>English</v>
      </c>
      <c r="B1227">
        <f>IMDB_Movies!C1208</f>
        <v>7</v>
      </c>
      <c r="C1227">
        <f t="shared" si="19"/>
        <v>11</v>
      </c>
    </row>
    <row r="1228" spans="1:3">
      <c r="A1228" s="3" t="str">
        <f>IMDB_Movies!P1209</f>
        <v>English</v>
      </c>
      <c r="B1228">
        <f>IMDB_Movies!C1209</f>
        <v>7</v>
      </c>
      <c r="C1228">
        <f t="shared" si="19"/>
        <v>11</v>
      </c>
    </row>
    <row r="1229" spans="1:3">
      <c r="A1229" s="3" t="str">
        <f>IMDB_Movies!P1210</f>
        <v>English</v>
      </c>
      <c r="B1229">
        <f>IMDB_Movies!C1210</f>
        <v>7</v>
      </c>
      <c r="C1229">
        <f t="shared" si="19"/>
        <v>11</v>
      </c>
    </row>
    <row r="1230" spans="1:3">
      <c r="A1230" s="3" t="str">
        <f>IMDB_Movies!P1211</f>
        <v>English</v>
      </c>
      <c r="B1230">
        <f>IMDB_Movies!C1211</f>
        <v>7</v>
      </c>
      <c r="C1230">
        <f t="shared" si="19"/>
        <v>11</v>
      </c>
    </row>
    <row r="1231" spans="1:3">
      <c r="A1231" s="3" t="str">
        <f>IMDB_Movies!P1212</f>
        <v>English</v>
      </c>
      <c r="B1231">
        <f>IMDB_Movies!C1212</f>
        <v>7</v>
      </c>
      <c r="C1231">
        <f t="shared" si="19"/>
        <v>11</v>
      </c>
    </row>
    <row r="1232" spans="1:3">
      <c r="A1232" s="3" t="str">
        <f>IMDB_Movies!P1213</f>
        <v>English</v>
      </c>
      <c r="B1232">
        <f>IMDB_Movies!C1213</f>
        <v>7</v>
      </c>
      <c r="C1232">
        <f t="shared" si="19"/>
        <v>11</v>
      </c>
    </row>
    <row r="1233" spans="1:3">
      <c r="A1233" s="3" t="str">
        <f>IMDB_Movies!P1214</f>
        <v>English</v>
      </c>
      <c r="B1233">
        <f>IMDB_Movies!C1214</f>
        <v>7</v>
      </c>
      <c r="C1233">
        <f t="shared" si="19"/>
        <v>11</v>
      </c>
    </row>
    <row r="1234" spans="1:3">
      <c r="A1234" s="3" t="str">
        <f>IMDB_Movies!P1215</f>
        <v>English</v>
      </c>
      <c r="B1234">
        <f>IMDB_Movies!C1215</f>
        <v>7</v>
      </c>
      <c r="C1234">
        <f t="shared" si="19"/>
        <v>11</v>
      </c>
    </row>
    <row r="1235" spans="1:3">
      <c r="A1235" s="3" t="str">
        <f>IMDB_Movies!P1216</f>
        <v>English</v>
      </c>
      <c r="B1235">
        <f>IMDB_Movies!C1216</f>
        <v>7</v>
      </c>
      <c r="C1235">
        <f t="shared" si="19"/>
        <v>11</v>
      </c>
    </row>
    <row r="1236" spans="1:3">
      <c r="A1236" s="3" t="str">
        <f>IMDB_Movies!P1217</f>
        <v>English</v>
      </c>
      <c r="B1236">
        <f>IMDB_Movies!C1217</f>
        <v>7</v>
      </c>
      <c r="C1236">
        <f t="shared" si="19"/>
        <v>11</v>
      </c>
    </row>
    <row r="1237" spans="1:3">
      <c r="A1237" s="3" t="str">
        <f>IMDB_Movies!P1218</f>
        <v>English</v>
      </c>
      <c r="B1237">
        <f>IMDB_Movies!C1218</f>
        <v>7</v>
      </c>
      <c r="C1237">
        <f t="shared" si="19"/>
        <v>11</v>
      </c>
    </row>
    <row r="1238" spans="1:3">
      <c r="A1238" s="3" t="str">
        <f>IMDB_Movies!P1219</f>
        <v>English</v>
      </c>
      <c r="B1238">
        <f>IMDB_Movies!C1219</f>
        <v>7</v>
      </c>
      <c r="C1238">
        <f t="shared" si="19"/>
        <v>11</v>
      </c>
    </row>
    <row r="1239" spans="1:3">
      <c r="A1239" s="3" t="str">
        <f>IMDB_Movies!P1220</f>
        <v>English</v>
      </c>
      <c r="B1239">
        <f>IMDB_Movies!C1220</f>
        <v>7</v>
      </c>
      <c r="C1239">
        <f t="shared" si="19"/>
        <v>11</v>
      </c>
    </row>
    <row r="1240" spans="1:3">
      <c r="A1240" s="3" t="str">
        <f>IMDB_Movies!P1221</f>
        <v>English</v>
      </c>
      <c r="B1240">
        <f>IMDB_Movies!C1221</f>
        <v>7</v>
      </c>
      <c r="C1240">
        <f t="shared" si="19"/>
        <v>11</v>
      </c>
    </row>
    <row r="1241" spans="1:3">
      <c r="A1241" s="3" t="str">
        <f>IMDB_Movies!P1222</f>
        <v>English</v>
      </c>
      <c r="B1241">
        <f>IMDB_Movies!C1222</f>
        <v>7</v>
      </c>
      <c r="C1241">
        <f t="shared" si="19"/>
        <v>11</v>
      </c>
    </row>
    <row r="1242" spans="1:3">
      <c r="A1242" s="3" t="str">
        <f>IMDB_Movies!P1223</f>
        <v>English</v>
      </c>
      <c r="B1242">
        <f>IMDB_Movies!C1223</f>
        <v>7</v>
      </c>
      <c r="C1242">
        <f t="shared" si="19"/>
        <v>11</v>
      </c>
    </row>
    <row r="1243" spans="1:3">
      <c r="A1243" s="3" t="str">
        <f>IMDB_Movies!P1224</f>
        <v>English</v>
      </c>
      <c r="B1243">
        <f>IMDB_Movies!C1224</f>
        <v>7</v>
      </c>
      <c r="C1243">
        <f t="shared" si="19"/>
        <v>11</v>
      </c>
    </row>
    <row r="1244" spans="1:3">
      <c r="A1244" s="3" t="str">
        <f>IMDB_Movies!P1225</f>
        <v>Spanish</v>
      </c>
      <c r="B1244">
        <f>IMDB_Movies!C1225</f>
        <v>7</v>
      </c>
      <c r="C1244">
        <f t="shared" si="19"/>
        <v>32</v>
      </c>
    </row>
    <row r="1245" spans="1:3">
      <c r="A1245" s="3" t="str">
        <f>IMDB_Movies!P1226</f>
        <v>English</v>
      </c>
      <c r="B1245">
        <f>IMDB_Movies!C1226</f>
        <v>7</v>
      </c>
      <c r="C1245">
        <f t="shared" si="19"/>
        <v>11</v>
      </c>
    </row>
    <row r="1246" spans="1:3">
      <c r="A1246" s="3" t="str">
        <f>IMDB_Movies!P1227</f>
        <v>English</v>
      </c>
      <c r="B1246">
        <f>IMDB_Movies!C1227</f>
        <v>7</v>
      </c>
      <c r="C1246">
        <f t="shared" si="19"/>
        <v>11</v>
      </c>
    </row>
    <row r="1247" spans="1:3">
      <c r="A1247" s="3" t="str">
        <f>IMDB_Movies!P1228</f>
        <v>English</v>
      </c>
      <c r="B1247">
        <f>IMDB_Movies!C1228</f>
        <v>7</v>
      </c>
      <c r="C1247">
        <f t="shared" si="19"/>
        <v>11</v>
      </c>
    </row>
    <row r="1248" spans="1:3">
      <c r="A1248" s="3" t="str">
        <f>IMDB_Movies!P1229</f>
        <v>English</v>
      </c>
      <c r="B1248">
        <f>IMDB_Movies!C1229</f>
        <v>7</v>
      </c>
      <c r="C1248">
        <f t="shared" si="19"/>
        <v>11</v>
      </c>
    </row>
    <row r="1249" spans="1:3">
      <c r="A1249" s="3" t="str">
        <f>IMDB_Movies!P1230</f>
        <v>English</v>
      </c>
      <c r="B1249">
        <f>IMDB_Movies!C1230</f>
        <v>7</v>
      </c>
      <c r="C1249">
        <f t="shared" si="19"/>
        <v>11</v>
      </c>
    </row>
    <row r="1250" spans="1:3">
      <c r="A1250" s="3" t="str">
        <f>IMDB_Movies!P1231</f>
        <v>English</v>
      </c>
      <c r="B1250">
        <f>IMDB_Movies!C1231</f>
        <v>7</v>
      </c>
      <c r="C1250">
        <f t="shared" si="19"/>
        <v>11</v>
      </c>
    </row>
    <row r="1251" spans="1:3">
      <c r="A1251" s="3" t="str">
        <f>IMDB_Movies!P1232</f>
        <v>English</v>
      </c>
      <c r="B1251">
        <f>IMDB_Movies!C1232</f>
        <v>7</v>
      </c>
      <c r="C1251">
        <f t="shared" si="19"/>
        <v>11</v>
      </c>
    </row>
    <row r="1252" spans="1:3">
      <c r="A1252" s="3" t="str">
        <f>IMDB_Movies!P1233</f>
        <v>English</v>
      </c>
      <c r="B1252">
        <f>IMDB_Movies!C1233</f>
        <v>7</v>
      </c>
      <c r="C1252">
        <f t="shared" si="19"/>
        <v>11</v>
      </c>
    </row>
    <row r="1253" spans="1:3">
      <c r="A1253" s="3" t="str">
        <f>IMDB_Movies!P1234</f>
        <v>English</v>
      </c>
      <c r="B1253">
        <f>IMDB_Movies!C1234</f>
        <v>7</v>
      </c>
      <c r="C1253">
        <f t="shared" si="19"/>
        <v>11</v>
      </c>
    </row>
    <row r="1254" spans="1:3">
      <c r="A1254" s="3" t="str">
        <f>IMDB_Movies!P1235</f>
        <v>English</v>
      </c>
      <c r="B1254">
        <f>IMDB_Movies!C1235</f>
        <v>7</v>
      </c>
      <c r="C1254">
        <f t="shared" si="19"/>
        <v>11</v>
      </c>
    </row>
    <row r="1255" spans="1:3">
      <c r="A1255" s="3" t="str">
        <f>IMDB_Movies!P1236</f>
        <v>English</v>
      </c>
      <c r="B1255">
        <f>IMDB_Movies!C1236</f>
        <v>7</v>
      </c>
      <c r="C1255">
        <f t="shared" si="19"/>
        <v>11</v>
      </c>
    </row>
    <row r="1256" spans="1:3">
      <c r="A1256" s="3" t="str">
        <f>IMDB_Movies!P1237</f>
        <v>English</v>
      </c>
      <c r="B1256">
        <f>IMDB_Movies!C1237</f>
        <v>7</v>
      </c>
      <c r="C1256">
        <f t="shared" si="19"/>
        <v>11</v>
      </c>
    </row>
    <row r="1257" spans="1:3">
      <c r="A1257" s="3" t="str">
        <f>IMDB_Movies!P1238</f>
        <v>English</v>
      </c>
      <c r="B1257">
        <f>IMDB_Movies!C1238</f>
        <v>7</v>
      </c>
      <c r="C1257">
        <f t="shared" si="19"/>
        <v>11</v>
      </c>
    </row>
    <row r="1258" spans="1:3">
      <c r="A1258" s="3" t="str">
        <f>IMDB_Movies!P1239</f>
        <v>English</v>
      </c>
      <c r="B1258">
        <f>IMDB_Movies!C1239</f>
        <v>7</v>
      </c>
      <c r="C1258">
        <f t="shared" si="19"/>
        <v>11</v>
      </c>
    </row>
    <row r="1259" spans="1:3">
      <c r="A1259" s="3" t="str">
        <f>IMDB_Movies!P1240</f>
        <v>English</v>
      </c>
      <c r="B1259">
        <f>IMDB_Movies!C1240</f>
        <v>7</v>
      </c>
      <c r="C1259">
        <f t="shared" si="19"/>
        <v>11</v>
      </c>
    </row>
    <row r="1260" spans="1:3">
      <c r="A1260" s="3" t="str">
        <f>IMDB_Movies!P1241</f>
        <v>English</v>
      </c>
      <c r="B1260">
        <f>IMDB_Movies!C1241</f>
        <v>7</v>
      </c>
      <c r="C1260">
        <f t="shared" si="19"/>
        <v>11</v>
      </c>
    </row>
    <row r="1261" spans="1:3">
      <c r="A1261" s="3" t="str">
        <f>IMDB_Movies!P1242</f>
        <v>English</v>
      </c>
      <c r="B1261">
        <f>IMDB_Movies!C1242</f>
        <v>7</v>
      </c>
      <c r="C1261">
        <f t="shared" si="19"/>
        <v>11</v>
      </c>
    </row>
    <row r="1262" spans="1:3">
      <c r="A1262" s="3" t="str">
        <f>IMDB_Movies!P1243</f>
        <v>English</v>
      </c>
      <c r="B1262">
        <f>IMDB_Movies!C1243</f>
        <v>7</v>
      </c>
      <c r="C1262">
        <f t="shared" si="19"/>
        <v>11</v>
      </c>
    </row>
    <row r="1263" spans="1:3">
      <c r="A1263" s="3" t="str">
        <f>IMDB_Movies!P1244</f>
        <v>Italian</v>
      </c>
      <c r="B1263">
        <f>IMDB_Movies!C1244</f>
        <v>7</v>
      </c>
      <c r="C1263">
        <f t="shared" si="19"/>
        <v>20</v>
      </c>
    </row>
    <row r="1264" spans="1:3">
      <c r="A1264" s="3" t="str">
        <f>IMDB_Movies!P1245</f>
        <v>English</v>
      </c>
      <c r="B1264">
        <f>IMDB_Movies!C1245</f>
        <v>7</v>
      </c>
      <c r="C1264">
        <f t="shared" si="19"/>
        <v>11</v>
      </c>
    </row>
    <row r="1265" spans="1:3">
      <c r="A1265" s="3" t="str">
        <f>IMDB_Movies!P1246</f>
        <v>English</v>
      </c>
      <c r="B1265">
        <f>IMDB_Movies!C1246</f>
        <v>7</v>
      </c>
      <c r="C1265">
        <f t="shared" si="19"/>
        <v>11</v>
      </c>
    </row>
    <row r="1266" spans="1:3">
      <c r="A1266" s="3" t="str">
        <f>IMDB_Movies!P1247</f>
        <v>English</v>
      </c>
      <c r="B1266">
        <f>IMDB_Movies!C1247</f>
        <v>7</v>
      </c>
      <c r="C1266">
        <f t="shared" si="19"/>
        <v>11</v>
      </c>
    </row>
    <row r="1267" spans="1:3">
      <c r="A1267" s="3" t="str">
        <f>IMDB_Movies!P1248</f>
        <v>English</v>
      </c>
      <c r="B1267">
        <f>IMDB_Movies!C1248</f>
        <v>7</v>
      </c>
      <c r="C1267">
        <f t="shared" si="19"/>
        <v>11</v>
      </c>
    </row>
    <row r="1268" spans="1:3">
      <c r="A1268" s="3" t="str">
        <f>IMDB_Movies!P1249</f>
        <v>English</v>
      </c>
      <c r="B1268">
        <f>IMDB_Movies!C1249</f>
        <v>7</v>
      </c>
      <c r="C1268">
        <f t="shared" si="19"/>
        <v>11</v>
      </c>
    </row>
    <row r="1269" spans="1:3">
      <c r="A1269" s="3" t="str">
        <f>IMDB_Movies!P1250</f>
        <v>English</v>
      </c>
      <c r="B1269">
        <f>IMDB_Movies!C1250</f>
        <v>7</v>
      </c>
      <c r="C1269">
        <f t="shared" si="19"/>
        <v>11</v>
      </c>
    </row>
    <row r="1270" spans="1:3">
      <c r="A1270" s="3" t="str">
        <f>IMDB_Movies!P1251</f>
        <v>English</v>
      </c>
      <c r="B1270">
        <f>IMDB_Movies!C1251</f>
        <v>7</v>
      </c>
      <c r="C1270">
        <f t="shared" si="19"/>
        <v>11</v>
      </c>
    </row>
    <row r="1271" spans="1:3">
      <c r="A1271" s="3" t="str">
        <f>IMDB_Movies!P1252</f>
        <v>English</v>
      </c>
      <c r="B1271">
        <f>IMDB_Movies!C1252</f>
        <v>7</v>
      </c>
      <c r="C1271">
        <f t="shared" si="19"/>
        <v>11</v>
      </c>
    </row>
    <row r="1272" spans="1:3">
      <c r="A1272" s="3" t="str">
        <f>IMDB_Movies!P1253</f>
        <v>English</v>
      </c>
      <c r="B1272">
        <f>IMDB_Movies!C1253</f>
        <v>7</v>
      </c>
      <c r="C1272">
        <f t="shared" si="19"/>
        <v>11</v>
      </c>
    </row>
    <row r="1273" spans="1:3">
      <c r="A1273" s="3" t="str">
        <f>IMDB_Movies!P1254</f>
        <v>English</v>
      </c>
      <c r="B1273">
        <f>IMDB_Movies!C1254</f>
        <v>7</v>
      </c>
      <c r="C1273">
        <f t="shared" si="19"/>
        <v>11</v>
      </c>
    </row>
    <row r="1274" spans="1:3">
      <c r="A1274" s="3" t="str">
        <f>IMDB_Movies!P1255</f>
        <v>English</v>
      </c>
      <c r="B1274">
        <f>IMDB_Movies!C1255</f>
        <v>7</v>
      </c>
      <c r="C1274">
        <f t="shared" si="19"/>
        <v>11</v>
      </c>
    </row>
    <row r="1275" spans="1:3">
      <c r="A1275" s="3" t="str">
        <f>IMDB_Movies!P1256</f>
        <v>English</v>
      </c>
      <c r="B1275">
        <f>IMDB_Movies!C1256</f>
        <v>7</v>
      </c>
      <c r="C1275">
        <f t="shared" si="19"/>
        <v>11</v>
      </c>
    </row>
    <row r="1276" spans="1:3">
      <c r="A1276" s="3" t="str">
        <f>IMDB_Movies!P1257</f>
        <v>English</v>
      </c>
      <c r="B1276">
        <f>IMDB_Movies!C1257</f>
        <v>7</v>
      </c>
      <c r="C1276">
        <f t="shared" si="19"/>
        <v>11</v>
      </c>
    </row>
    <row r="1277" spans="1:3">
      <c r="A1277" s="3" t="str">
        <f>IMDB_Movies!P1258</f>
        <v>English</v>
      </c>
      <c r="B1277">
        <f>IMDB_Movies!C1258</f>
        <v>7</v>
      </c>
      <c r="C1277">
        <f t="shared" si="19"/>
        <v>11</v>
      </c>
    </row>
    <row r="1278" spans="1:3">
      <c r="A1278" s="3" t="str">
        <f>IMDB_Movies!P1259</f>
        <v>English</v>
      </c>
      <c r="B1278">
        <f>IMDB_Movies!C1259</f>
        <v>7</v>
      </c>
      <c r="C1278">
        <f t="shared" si="19"/>
        <v>11</v>
      </c>
    </row>
    <row r="1279" spans="1:3">
      <c r="A1279" s="3" t="str">
        <f>IMDB_Movies!P1260</f>
        <v>English</v>
      </c>
      <c r="B1279">
        <f>IMDB_Movies!C1260</f>
        <v>7</v>
      </c>
      <c r="C1279">
        <f t="shared" si="19"/>
        <v>11</v>
      </c>
    </row>
    <row r="1280" spans="1:3">
      <c r="A1280" s="3" t="str">
        <f>IMDB_Movies!P1261</f>
        <v>English</v>
      </c>
      <c r="B1280">
        <f>IMDB_Movies!C1261</f>
        <v>7</v>
      </c>
      <c r="C1280">
        <f t="shared" si="19"/>
        <v>11</v>
      </c>
    </row>
    <row r="1281" spans="1:3">
      <c r="A1281" s="3" t="str">
        <f>IMDB_Movies!P1262</f>
        <v>English</v>
      </c>
      <c r="B1281">
        <f>IMDB_Movies!C1262</f>
        <v>7</v>
      </c>
      <c r="C1281">
        <f t="shared" si="19"/>
        <v>11</v>
      </c>
    </row>
    <row r="1282" spans="1:3">
      <c r="A1282" s="3" t="str">
        <f>IMDB_Movies!P1263</f>
        <v>English</v>
      </c>
      <c r="B1282">
        <f>IMDB_Movies!C1263</f>
        <v>7</v>
      </c>
      <c r="C1282">
        <f t="shared" si="19"/>
        <v>11</v>
      </c>
    </row>
    <row r="1283" spans="1:3">
      <c r="A1283" s="3" t="str">
        <f>IMDB_Movies!P1264</f>
        <v>English</v>
      </c>
      <c r="B1283">
        <f>IMDB_Movies!C1264</f>
        <v>7</v>
      </c>
      <c r="C1283">
        <f t="shared" si="19"/>
        <v>11</v>
      </c>
    </row>
    <row r="1284" spans="1:3">
      <c r="A1284" s="3" t="str">
        <f>IMDB_Movies!P1265</f>
        <v>English</v>
      </c>
      <c r="B1284">
        <f>IMDB_Movies!C1265</f>
        <v>7</v>
      </c>
      <c r="C1284">
        <f t="shared" si="19"/>
        <v>11</v>
      </c>
    </row>
    <row r="1285" spans="1:3">
      <c r="A1285" s="3" t="str">
        <f>IMDB_Movies!P1266</f>
        <v>English</v>
      </c>
      <c r="B1285">
        <f>IMDB_Movies!C1266</f>
        <v>7</v>
      </c>
      <c r="C1285">
        <f t="shared" ref="C1285:C1348" si="20">_xlfn.IFS(A1285="Aboriginal",1,A1285="Arabic",2,A1285="Aramic",3,A1285="Bosnian",4,A1285="Cantonese",5,A1285="Czech",6,A1285="Danish",7,A1285="Dari",8,A1285="Dutch",9,A1285="Dzongkha",10,A1285="English",11,A1285="Filipino",12,A1285="French",13,A1285="German",14,A1285="Hebrew",15,A1285="Hindi",16,A1285="Hungerian",17,A1285="Icelandic",18,A1285="Indonesian",19,A1285="Italian",20,A1285="Japanese",21,A1285="Kazakh",22,A1285="Korean",23,A1285="Mandarin",24,A1285="Maya",25,A1285="Mongolian",26,A1285="Norwegian",27,A1285="Persian",28,A1285="Portuguese",29,A1285="Romanian",30,A1285="Russian",31,A1285="Spanish",32,A1285="Telegu",33,A1285="Thai",34,A1285="Vietnamese",35,A1285="Zulu",36)</f>
        <v>11</v>
      </c>
    </row>
    <row r="1286" spans="1:3">
      <c r="A1286" s="3" t="str">
        <f>IMDB_Movies!P1267</f>
        <v>English</v>
      </c>
      <c r="B1286">
        <f>IMDB_Movies!C1267</f>
        <v>7</v>
      </c>
      <c r="C1286">
        <f t="shared" si="20"/>
        <v>11</v>
      </c>
    </row>
    <row r="1287" spans="1:3">
      <c r="A1287" s="3" t="str">
        <f>IMDB_Movies!P1268</f>
        <v>Norwegian</v>
      </c>
      <c r="B1287">
        <f>IMDB_Movies!C1268</f>
        <v>7</v>
      </c>
      <c r="C1287">
        <f t="shared" si="20"/>
        <v>27</v>
      </c>
    </row>
    <row r="1288" spans="1:3">
      <c r="A1288" s="3" t="str">
        <f>IMDB_Movies!P1269</f>
        <v>English</v>
      </c>
      <c r="B1288">
        <f>IMDB_Movies!C1269</f>
        <v>7</v>
      </c>
      <c r="C1288">
        <f t="shared" si="20"/>
        <v>11</v>
      </c>
    </row>
    <row r="1289" spans="1:3">
      <c r="A1289" s="3" t="str">
        <f>IMDB_Movies!P1270</f>
        <v>English</v>
      </c>
      <c r="B1289">
        <f>IMDB_Movies!C1270</f>
        <v>7</v>
      </c>
      <c r="C1289">
        <f t="shared" si="20"/>
        <v>11</v>
      </c>
    </row>
    <row r="1290" spans="1:3">
      <c r="A1290" s="3" t="str">
        <f>IMDB_Movies!P1271</f>
        <v>English</v>
      </c>
      <c r="B1290">
        <f>IMDB_Movies!C1271</f>
        <v>7</v>
      </c>
      <c r="C1290">
        <f t="shared" si="20"/>
        <v>11</v>
      </c>
    </row>
    <row r="1291" spans="1:3">
      <c r="A1291" s="3" t="str">
        <f>IMDB_Movies!P1272</f>
        <v>English</v>
      </c>
      <c r="B1291">
        <f>IMDB_Movies!C1272</f>
        <v>7</v>
      </c>
      <c r="C1291">
        <f t="shared" si="20"/>
        <v>11</v>
      </c>
    </row>
    <row r="1292" spans="1:3">
      <c r="A1292" s="3" t="str">
        <f>IMDB_Movies!P1273</f>
        <v>English</v>
      </c>
      <c r="B1292">
        <f>IMDB_Movies!C1273</f>
        <v>7</v>
      </c>
      <c r="C1292">
        <f t="shared" si="20"/>
        <v>11</v>
      </c>
    </row>
    <row r="1293" spans="1:3">
      <c r="A1293" s="3" t="str">
        <f>IMDB_Movies!P1274</f>
        <v>English</v>
      </c>
      <c r="B1293">
        <f>IMDB_Movies!C1274</f>
        <v>7</v>
      </c>
      <c r="C1293">
        <f t="shared" si="20"/>
        <v>11</v>
      </c>
    </row>
    <row r="1294" spans="1:3">
      <c r="A1294" s="3" t="str">
        <f>IMDB_Movies!P1275</f>
        <v>English</v>
      </c>
      <c r="B1294">
        <f>IMDB_Movies!C1275</f>
        <v>7</v>
      </c>
      <c r="C1294">
        <f t="shared" si="20"/>
        <v>11</v>
      </c>
    </row>
    <row r="1295" spans="1:3">
      <c r="A1295" s="3" t="str">
        <f>IMDB_Movies!P1276</f>
        <v>English</v>
      </c>
      <c r="B1295">
        <f>IMDB_Movies!C1276</f>
        <v>7</v>
      </c>
      <c r="C1295">
        <f t="shared" si="20"/>
        <v>11</v>
      </c>
    </row>
    <row r="1296" spans="1:3">
      <c r="A1296" s="3" t="str">
        <f>IMDB_Movies!P1277</f>
        <v>English</v>
      </c>
      <c r="B1296">
        <f>IMDB_Movies!C1277</f>
        <v>7</v>
      </c>
      <c r="C1296">
        <f t="shared" si="20"/>
        <v>11</v>
      </c>
    </row>
    <row r="1297" spans="1:3">
      <c r="A1297" s="3" t="str">
        <f>IMDB_Movies!P1278</f>
        <v>English</v>
      </c>
      <c r="B1297">
        <f>IMDB_Movies!C1278</f>
        <v>7</v>
      </c>
      <c r="C1297">
        <f t="shared" si="20"/>
        <v>11</v>
      </c>
    </row>
    <row r="1298" spans="1:3">
      <c r="A1298" s="3" t="str">
        <f>IMDB_Movies!P1279</f>
        <v>Mandarin</v>
      </c>
      <c r="B1298">
        <f>IMDB_Movies!C1279</f>
        <v>7</v>
      </c>
      <c r="C1298">
        <f t="shared" si="20"/>
        <v>24</v>
      </c>
    </row>
    <row r="1299" spans="1:3">
      <c r="A1299" s="3" t="str">
        <f>IMDB_Movies!P1280</f>
        <v>French</v>
      </c>
      <c r="B1299">
        <f>IMDB_Movies!C1280</f>
        <v>7</v>
      </c>
      <c r="C1299">
        <f t="shared" si="20"/>
        <v>13</v>
      </c>
    </row>
    <row r="1300" spans="1:3">
      <c r="A1300" s="3" t="str">
        <f>IMDB_Movies!P1281</f>
        <v>English</v>
      </c>
      <c r="B1300">
        <f>IMDB_Movies!C1281</f>
        <v>7</v>
      </c>
      <c r="C1300">
        <f t="shared" si="20"/>
        <v>11</v>
      </c>
    </row>
    <row r="1301" spans="1:3">
      <c r="A1301" s="3" t="str">
        <f>IMDB_Movies!P1282</f>
        <v>English</v>
      </c>
      <c r="B1301">
        <f>IMDB_Movies!C1282</f>
        <v>7</v>
      </c>
      <c r="C1301">
        <f t="shared" si="20"/>
        <v>11</v>
      </c>
    </row>
    <row r="1302" spans="1:3">
      <c r="A1302" s="3" t="str">
        <f>IMDB_Movies!P1283</f>
        <v>English</v>
      </c>
      <c r="B1302">
        <f>IMDB_Movies!C1283</f>
        <v>7</v>
      </c>
      <c r="C1302">
        <f t="shared" si="20"/>
        <v>11</v>
      </c>
    </row>
    <row r="1303" spans="1:3">
      <c r="A1303" s="3" t="str">
        <f>IMDB_Movies!P1284</f>
        <v>English</v>
      </c>
      <c r="B1303">
        <f>IMDB_Movies!C1284</f>
        <v>6.9</v>
      </c>
      <c r="C1303">
        <f t="shared" si="20"/>
        <v>11</v>
      </c>
    </row>
    <row r="1304" spans="1:3">
      <c r="A1304" s="3" t="str">
        <f>IMDB_Movies!P1285</f>
        <v>English</v>
      </c>
      <c r="B1304">
        <f>IMDB_Movies!C1285</f>
        <v>6.9</v>
      </c>
      <c r="C1304">
        <f t="shared" si="20"/>
        <v>11</v>
      </c>
    </row>
    <row r="1305" spans="1:3">
      <c r="A1305" s="3" t="str">
        <f>IMDB_Movies!P1286</f>
        <v>English</v>
      </c>
      <c r="B1305">
        <f>IMDB_Movies!C1286</f>
        <v>6.9</v>
      </c>
      <c r="C1305">
        <f t="shared" si="20"/>
        <v>11</v>
      </c>
    </row>
    <row r="1306" spans="1:3">
      <c r="A1306" s="3" t="str">
        <f>IMDB_Movies!P1287</f>
        <v>English</v>
      </c>
      <c r="B1306">
        <f>IMDB_Movies!C1287</f>
        <v>6.9</v>
      </c>
      <c r="C1306">
        <f t="shared" si="20"/>
        <v>11</v>
      </c>
    </row>
    <row r="1307" spans="1:3">
      <c r="A1307" s="3" t="str">
        <f>IMDB_Movies!P1288</f>
        <v>English</v>
      </c>
      <c r="B1307">
        <f>IMDB_Movies!C1288</f>
        <v>6.9</v>
      </c>
      <c r="C1307">
        <f t="shared" si="20"/>
        <v>11</v>
      </c>
    </row>
    <row r="1308" spans="1:3">
      <c r="A1308" s="3" t="str">
        <f>IMDB_Movies!P1289</f>
        <v>English</v>
      </c>
      <c r="B1308">
        <f>IMDB_Movies!C1289</f>
        <v>6.9</v>
      </c>
      <c r="C1308">
        <f t="shared" si="20"/>
        <v>11</v>
      </c>
    </row>
    <row r="1309" spans="1:3">
      <c r="A1309" s="3" t="str">
        <f>IMDB_Movies!P1290</f>
        <v>English</v>
      </c>
      <c r="B1309">
        <f>IMDB_Movies!C1290</f>
        <v>6.9</v>
      </c>
      <c r="C1309">
        <f t="shared" si="20"/>
        <v>11</v>
      </c>
    </row>
    <row r="1310" spans="1:3">
      <c r="A1310" s="3" t="str">
        <f>IMDB_Movies!P1291</f>
        <v>English</v>
      </c>
      <c r="B1310">
        <f>IMDB_Movies!C1291</f>
        <v>6.9</v>
      </c>
      <c r="C1310">
        <f t="shared" si="20"/>
        <v>11</v>
      </c>
    </row>
    <row r="1311" spans="1:3">
      <c r="A1311" s="3" t="str">
        <f>IMDB_Movies!P1292</f>
        <v>English</v>
      </c>
      <c r="B1311">
        <f>IMDB_Movies!C1292</f>
        <v>6.9</v>
      </c>
      <c r="C1311">
        <f t="shared" si="20"/>
        <v>11</v>
      </c>
    </row>
    <row r="1312" spans="1:3">
      <c r="A1312" s="3" t="str">
        <f>IMDB_Movies!P1293</f>
        <v>English</v>
      </c>
      <c r="B1312">
        <f>IMDB_Movies!C1293</f>
        <v>6.9</v>
      </c>
      <c r="C1312">
        <f t="shared" si="20"/>
        <v>11</v>
      </c>
    </row>
    <row r="1313" spans="1:3">
      <c r="A1313" s="3" t="str">
        <f>IMDB_Movies!P1294</f>
        <v>English</v>
      </c>
      <c r="B1313">
        <f>IMDB_Movies!C1294</f>
        <v>6.9</v>
      </c>
      <c r="C1313">
        <f t="shared" si="20"/>
        <v>11</v>
      </c>
    </row>
    <row r="1314" spans="1:3">
      <c r="A1314" s="3" t="str">
        <f>IMDB_Movies!P1295</f>
        <v>English</v>
      </c>
      <c r="B1314">
        <f>IMDB_Movies!C1295</f>
        <v>6.9</v>
      </c>
      <c r="C1314">
        <f t="shared" si="20"/>
        <v>11</v>
      </c>
    </row>
    <row r="1315" spans="1:3">
      <c r="A1315" s="3" t="str">
        <f>IMDB_Movies!P1296</f>
        <v>English</v>
      </c>
      <c r="B1315">
        <f>IMDB_Movies!C1296</f>
        <v>6.9</v>
      </c>
      <c r="C1315">
        <f t="shared" si="20"/>
        <v>11</v>
      </c>
    </row>
    <row r="1316" spans="1:3">
      <c r="A1316" s="3" t="str">
        <f>IMDB_Movies!P1297</f>
        <v>English</v>
      </c>
      <c r="B1316">
        <f>IMDB_Movies!C1297</f>
        <v>6.9</v>
      </c>
      <c r="C1316">
        <f t="shared" si="20"/>
        <v>11</v>
      </c>
    </row>
    <row r="1317" spans="1:3">
      <c r="A1317" s="3" t="str">
        <f>IMDB_Movies!P1298</f>
        <v>English</v>
      </c>
      <c r="B1317">
        <f>IMDB_Movies!C1298</f>
        <v>6.9</v>
      </c>
      <c r="C1317">
        <f t="shared" si="20"/>
        <v>11</v>
      </c>
    </row>
    <row r="1318" spans="1:3">
      <c r="A1318" s="3" t="str">
        <f>IMDB_Movies!P1299</f>
        <v>English</v>
      </c>
      <c r="B1318">
        <f>IMDB_Movies!C1299</f>
        <v>6.9</v>
      </c>
      <c r="C1318">
        <f t="shared" si="20"/>
        <v>11</v>
      </c>
    </row>
    <row r="1319" spans="1:3">
      <c r="A1319" s="3" t="str">
        <f>IMDB_Movies!P1300</f>
        <v>English</v>
      </c>
      <c r="B1319">
        <f>IMDB_Movies!C1300</f>
        <v>6.9</v>
      </c>
      <c r="C1319">
        <f t="shared" si="20"/>
        <v>11</v>
      </c>
    </row>
    <row r="1320" spans="1:3">
      <c r="A1320" s="3" t="str">
        <f>IMDB_Movies!P1301</f>
        <v>English</v>
      </c>
      <c r="B1320">
        <f>IMDB_Movies!C1301</f>
        <v>6.9</v>
      </c>
      <c r="C1320">
        <f t="shared" si="20"/>
        <v>11</v>
      </c>
    </row>
    <row r="1321" spans="1:3">
      <c r="A1321" s="3" t="str">
        <f>IMDB_Movies!P1302</f>
        <v>English</v>
      </c>
      <c r="B1321">
        <f>IMDB_Movies!C1302</f>
        <v>6.9</v>
      </c>
      <c r="C1321">
        <f t="shared" si="20"/>
        <v>11</v>
      </c>
    </row>
    <row r="1322" spans="1:3">
      <c r="A1322" s="3" t="str">
        <f>IMDB_Movies!P1303</f>
        <v>English</v>
      </c>
      <c r="B1322">
        <f>IMDB_Movies!C1303</f>
        <v>6.9</v>
      </c>
      <c r="C1322">
        <f t="shared" si="20"/>
        <v>11</v>
      </c>
    </row>
    <row r="1323" spans="1:3">
      <c r="A1323" s="3" t="str">
        <f>IMDB_Movies!P1304</f>
        <v>English</v>
      </c>
      <c r="B1323">
        <f>IMDB_Movies!C1304</f>
        <v>6.9</v>
      </c>
      <c r="C1323">
        <f t="shared" si="20"/>
        <v>11</v>
      </c>
    </row>
    <row r="1324" spans="1:3">
      <c r="A1324" s="3" t="str">
        <f>IMDB_Movies!P1305</f>
        <v>English</v>
      </c>
      <c r="B1324">
        <f>IMDB_Movies!C1305</f>
        <v>6.9</v>
      </c>
      <c r="C1324">
        <f t="shared" si="20"/>
        <v>11</v>
      </c>
    </row>
    <row r="1325" spans="1:3">
      <c r="A1325" s="3" t="str">
        <f>IMDB_Movies!P1306</f>
        <v>English</v>
      </c>
      <c r="B1325">
        <f>IMDB_Movies!C1306</f>
        <v>6.9</v>
      </c>
      <c r="C1325">
        <f t="shared" si="20"/>
        <v>11</v>
      </c>
    </row>
    <row r="1326" spans="1:3">
      <c r="A1326" s="3" t="str">
        <f>IMDB_Movies!P1307</f>
        <v>English</v>
      </c>
      <c r="B1326">
        <f>IMDB_Movies!C1307</f>
        <v>6.9</v>
      </c>
      <c r="C1326">
        <f t="shared" si="20"/>
        <v>11</v>
      </c>
    </row>
    <row r="1327" spans="1:3">
      <c r="A1327" s="3" t="str">
        <f>IMDB_Movies!P1308</f>
        <v>English</v>
      </c>
      <c r="B1327">
        <f>IMDB_Movies!C1308</f>
        <v>6.9</v>
      </c>
      <c r="C1327">
        <f t="shared" si="20"/>
        <v>11</v>
      </c>
    </row>
    <row r="1328" spans="1:3">
      <c r="A1328" s="3" t="str">
        <f>IMDB_Movies!P1309</f>
        <v>English</v>
      </c>
      <c r="B1328">
        <f>IMDB_Movies!C1309</f>
        <v>6.9</v>
      </c>
      <c r="C1328">
        <f t="shared" si="20"/>
        <v>11</v>
      </c>
    </row>
    <row r="1329" spans="1:3">
      <c r="A1329" s="3" t="str">
        <f>IMDB_Movies!P1310</f>
        <v>English</v>
      </c>
      <c r="B1329">
        <f>IMDB_Movies!C1310</f>
        <v>6.9</v>
      </c>
      <c r="C1329">
        <f t="shared" si="20"/>
        <v>11</v>
      </c>
    </row>
    <row r="1330" spans="1:3">
      <c r="A1330" s="3" t="str">
        <f>IMDB_Movies!P1311</f>
        <v>English</v>
      </c>
      <c r="B1330">
        <f>IMDB_Movies!C1311</f>
        <v>6.9</v>
      </c>
      <c r="C1330">
        <f t="shared" si="20"/>
        <v>11</v>
      </c>
    </row>
    <row r="1331" spans="1:3">
      <c r="A1331" s="3" t="str">
        <f>IMDB_Movies!P1312</f>
        <v>English</v>
      </c>
      <c r="B1331">
        <f>IMDB_Movies!C1312</f>
        <v>6.9</v>
      </c>
      <c r="C1331">
        <f t="shared" si="20"/>
        <v>11</v>
      </c>
    </row>
    <row r="1332" spans="1:3">
      <c r="A1332" s="3" t="str">
        <f>IMDB_Movies!P1313</f>
        <v>English</v>
      </c>
      <c r="B1332">
        <f>IMDB_Movies!C1313</f>
        <v>6.9</v>
      </c>
      <c r="C1332">
        <f t="shared" si="20"/>
        <v>11</v>
      </c>
    </row>
    <row r="1333" spans="1:3">
      <c r="A1333" s="3" t="str">
        <f>IMDB_Movies!P1314</f>
        <v>English</v>
      </c>
      <c r="B1333">
        <f>IMDB_Movies!C1314</f>
        <v>6.9</v>
      </c>
      <c r="C1333">
        <f t="shared" si="20"/>
        <v>11</v>
      </c>
    </row>
    <row r="1334" spans="1:3">
      <c r="A1334" s="3" t="str">
        <f>IMDB_Movies!P1315</f>
        <v>English</v>
      </c>
      <c r="B1334">
        <f>IMDB_Movies!C1315</f>
        <v>6.9</v>
      </c>
      <c r="C1334">
        <f t="shared" si="20"/>
        <v>11</v>
      </c>
    </row>
    <row r="1335" spans="1:3">
      <c r="A1335" s="3" t="str">
        <f>IMDB_Movies!P1316</f>
        <v>English</v>
      </c>
      <c r="B1335">
        <f>IMDB_Movies!C1316</f>
        <v>6.9</v>
      </c>
      <c r="C1335">
        <f t="shared" si="20"/>
        <v>11</v>
      </c>
    </row>
    <row r="1336" spans="1:3">
      <c r="A1336" s="3" t="str">
        <f>IMDB_Movies!P1317</f>
        <v>English</v>
      </c>
      <c r="B1336">
        <f>IMDB_Movies!C1317</f>
        <v>6.9</v>
      </c>
      <c r="C1336">
        <f t="shared" si="20"/>
        <v>11</v>
      </c>
    </row>
    <row r="1337" spans="1:3">
      <c r="A1337" s="3" t="str">
        <f>IMDB_Movies!P1318</f>
        <v>English</v>
      </c>
      <c r="B1337">
        <f>IMDB_Movies!C1318</f>
        <v>6.9</v>
      </c>
      <c r="C1337">
        <f t="shared" si="20"/>
        <v>11</v>
      </c>
    </row>
    <row r="1338" spans="1:3">
      <c r="A1338" s="3" t="str">
        <f>IMDB_Movies!P1319</f>
        <v>English</v>
      </c>
      <c r="B1338">
        <f>IMDB_Movies!C1319</f>
        <v>6.9</v>
      </c>
      <c r="C1338">
        <f t="shared" si="20"/>
        <v>11</v>
      </c>
    </row>
    <row r="1339" spans="1:3">
      <c r="A1339" s="3" t="str">
        <f>IMDB_Movies!P1320</f>
        <v>English</v>
      </c>
      <c r="B1339">
        <f>IMDB_Movies!C1320</f>
        <v>6.9</v>
      </c>
      <c r="C1339">
        <f t="shared" si="20"/>
        <v>11</v>
      </c>
    </row>
    <row r="1340" spans="1:3">
      <c r="A1340" s="3" t="str">
        <f>IMDB_Movies!P1321</f>
        <v>English</v>
      </c>
      <c r="B1340">
        <f>IMDB_Movies!C1321</f>
        <v>6.9</v>
      </c>
      <c r="C1340">
        <f t="shared" si="20"/>
        <v>11</v>
      </c>
    </row>
    <row r="1341" spans="1:3">
      <c r="A1341" s="3" t="str">
        <f>IMDB_Movies!P1322</f>
        <v>English</v>
      </c>
      <c r="B1341">
        <f>IMDB_Movies!C1322</f>
        <v>6.9</v>
      </c>
      <c r="C1341">
        <f t="shared" si="20"/>
        <v>11</v>
      </c>
    </row>
    <row r="1342" spans="1:3">
      <c r="A1342" s="3" t="str">
        <f>IMDB_Movies!P1323</f>
        <v>English</v>
      </c>
      <c r="B1342">
        <f>IMDB_Movies!C1323</f>
        <v>6.9</v>
      </c>
      <c r="C1342">
        <f t="shared" si="20"/>
        <v>11</v>
      </c>
    </row>
    <row r="1343" spans="1:3">
      <c r="A1343" s="3" t="str">
        <f>IMDB_Movies!P1324</f>
        <v>English</v>
      </c>
      <c r="B1343">
        <f>IMDB_Movies!C1324</f>
        <v>6.9</v>
      </c>
      <c r="C1343">
        <f t="shared" si="20"/>
        <v>11</v>
      </c>
    </row>
    <row r="1344" spans="1:3">
      <c r="A1344" s="3" t="str">
        <f>IMDB_Movies!P1325</f>
        <v>English</v>
      </c>
      <c r="B1344">
        <f>IMDB_Movies!C1325</f>
        <v>6.9</v>
      </c>
      <c r="C1344">
        <f t="shared" si="20"/>
        <v>11</v>
      </c>
    </row>
    <row r="1345" spans="1:3">
      <c r="A1345" s="3" t="str">
        <f>IMDB_Movies!P1326</f>
        <v>English</v>
      </c>
      <c r="B1345">
        <f>IMDB_Movies!C1326</f>
        <v>6.9</v>
      </c>
      <c r="C1345">
        <f t="shared" si="20"/>
        <v>11</v>
      </c>
    </row>
    <row r="1346" spans="1:3">
      <c r="A1346" s="3" t="str">
        <f>IMDB_Movies!P1327</f>
        <v>English</v>
      </c>
      <c r="B1346">
        <f>IMDB_Movies!C1327</f>
        <v>6.9</v>
      </c>
      <c r="C1346">
        <f t="shared" si="20"/>
        <v>11</v>
      </c>
    </row>
    <row r="1347" spans="1:3">
      <c r="A1347" s="3" t="str">
        <f>IMDB_Movies!P1328</f>
        <v>English</v>
      </c>
      <c r="B1347">
        <f>IMDB_Movies!C1328</f>
        <v>6.9</v>
      </c>
      <c r="C1347">
        <f t="shared" si="20"/>
        <v>11</v>
      </c>
    </row>
    <row r="1348" spans="1:3">
      <c r="A1348" s="3" t="str">
        <f>IMDB_Movies!P1329</f>
        <v>English</v>
      </c>
      <c r="B1348">
        <f>IMDB_Movies!C1329</f>
        <v>6.9</v>
      </c>
      <c r="C1348">
        <f t="shared" si="20"/>
        <v>11</v>
      </c>
    </row>
    <row r="1349" spans="1:3">
      <c r="A1349" s="3" t="str">
        <f>IMDB_Movies!P1330</f>
        <v>English</v>
      </c>
      <c r="B1349">
        <f>IMDB_Movies!C1330</f>
        <v>6.9</v>
      </c>
      <c r="C1349">
        <f t="shared" ref="C1349:C1412" si="21">_xlfn.IFS(A1349="Aboriginal",1,A1349="Arabic",2,A1349="Aramic",3,A1349="Bosnian",4,A1349="Cantonese",5,A1349="Czech",6,A1349="Danish",7,A1349="Dari",8,A1349="Dutch",9,A1349="Dzongkha",10,A1349="English",11,A1349="Filipino",12,A1349="French",13,A1349="German",14,A1349="Hebrew",15,A1349="Hindi",16,A1349="Hungerian",17,A1349="Icelandic",18,A1349="Indonesian",19,A1349="Italian",20,A1349="Japanese",21,A1349="Kazakh",22,A1349="Korean",23,A1349="Mandarin",24,A1349="Maya",25,A1349="Mongolian",26,A1349="Norwegian",27,A1349="Persian",28,A1349="Portuguese",29,A1349="Romanian",30,A1349="Russian",31,A1349="Spanish",32,A1349="Telegu",33,A1349="Thai",34,A1349="Vietnamese",35,A1349="Zulu",36)</f>
        <v>11</v>
      </c>
    </row>
    <row r="1350" spans="1:3">
      <c r="A1350" s="3" t="str">
        <f>IMDB_Movies!P1331</f>
        <v>English</v>
      </c>
      <c r="B1350">
        <f>IMDB_Movies!C1331</f>
        <v>6.9</v>
      </c>
      <c r="C1350">
        <f t="shared" si="21"/>
        <v>11</v>
      </c>
    </row>
    <row r="1351" spans="1:3">
      <c r="A1351" s="3" t="str">
        <f>IMDB_Movies!P1332</f>
        <v>English</v>
      </c>
      <c r="B1351">
        <f>IMDB_Movies!C1332</f>
        <v>6.9</v>
      </c>
      <c r="C1351">
        <f t="shared" si="21"/>
        <v>11</v>
      </c>
    </row>
    <row r="1352" spans="1:3">
      <c r="A1352" s="3" t="str">
        <f>IMDB_Movies!P1333</f>
        <v>English</v>
      </c>
      <c r="B1352">
        <f>IMDB_Movies!C1333</f>
        <v>6.9</v>
      </c>
      <c r="C1352">
        <f t="shared" si="21"/>
        <v>11</v>
      </c>
    </row>
    <row r="1353" spans="1:3">
      <c r="A1353" s="3" t="str">
        <f>IMDB_Movies!P1334</f>
        <v>English</v>
      </c>
      <c r="B1353">
        <f>IMDB_Movies!C1334</f>
        <v>6.9</v>
      </c>
      <c r="C1353">
        <f t="shared" si="21"/>
        <v>11</v>
      </c>
    </row>
    <row r="1354" spans="1:3">
      <c r="A1354" s="3" t="str">
        <f>IMDB_Movies!P1335</f>
        <v>English</v>
      </c>
      <c r="B1354">
        <f>IMDB_Movies!C1335</f>
        <v>6.9</v>
      </c>
      <c r="C1354">
        <f t="shared" si="21"/>
        <v>11</v>
      </c>
    </row>
    <row r="1355" spans="1:3">
      <c r="A1355" s="3" t="str">
        <f>IMDB_Movies!P1336</f>
        <v>English</v>
      </c>
      <c r="B1355">
        <f>IMDB_Movies!C1336</f>
        <v>6.9</v>
      </c>
      <c r="C1355">
        <f t="shared" si="21"/>
        <v>11</v>
      </c>
    </row>
    <row r="1356" spans="1:3">
      <c r="A1356" s="3" t="str">
        <f>IMDB_Movies!P1337</f>
        <v>English</v>
      </c>
      <c r="B1356">
        <f>IMDB_Movies!C1337</f>
        <v>6.9</v>
      </c>
      <c r="C1356">
        <f t="shared" si="21"/>
        <v>11</v>
      </c>
    </row>
    <row r="1357" spans="1:3">
      <c r="A1357" s="3" t="str">
        <f>IMDB_Movies!P1338</f>
        <v>English</v>
      </c>
      <c r="B1357">
        <f>IMDB_Movies!C1338</f>
        <v>6.9</v>
      </c>
      <c r="C1357">
        <f t="shared" si="21"/>
        <v>11</v>
      </c>
    </row>
    <row r="1358" spans="1:3">
      <c r="A1358" s="3" t="str">
        <f>IMDB_Movies!P1339</f>
        <v>English</v>
      </c>
      <c r="B1358">
        <f>IMDB_Movies!C1339</f>
        <v>6.9</v>
      </c>
      <c r="C1358">
        <f t="shared" si="21"/>
        <v>11</v>
      </c>
    </row>
    <row r="1359" spans="1:3">
      <c r="A1359" s="3" t="str">
        <f>IMDB_Movies!P1340</f>
        <v>English</v>
      </c>
      <c r="B1359">
        <f>IMDB_Movies!C1340</f>
        <v>6.9</v>
      </c>
      <c r="C1359">
        <f t="shared" si="21"/>
        <v>11</v>
      </c>
    </row>
    <row r="1360" spans="1:3">
      <c r="A1360" s="3" t="str">
        <f>IMDB_Movies!P1341</f>
        <v>English</v>
      </c>
      <c r="B1360">
        <f>IMDB_Movies!C1341</f>
        <v>6.9</v>
      </c>
      <c r="C1360">
        <f t="shared" si="21"/>
        <v>11</v>
      </c>
    </row>
    <row r="1361" spans="1:3">
      <c r="A1361" s="3" t="str">
        <f>IMDB_Movies!P1343</f>
        <v>English</v>
      </c>
      <c r="B1361">
        <f>IMDB_Movies!C1343</f>
        <v>6.9</v>
      </c>
      <c r="C1361">
        <f t="shared" si="21"/>
        <v>11</v>
      </c>
    </row>
    <row r="1362" spans="1:3">
      <c r="A1362" s="3" t="str">
        <f>IMDB_Movies!P1344</f>
        <v>English</v>
      </c>
      <c r="B1362">
        <f>IMDB_Movies!C1344</f>
        <v>6.9</v>
      </c>
      <c r="C1362">
        <f t="shared" si="21"/>
        <v>11</v>
      </c>
    </row>
    <row r="1363" spans="1:3">
      <c r="A1363" s="3" t="str">
        <f>IMDB_Movies!P1345</f>
        <v>English</v>
      </c>
      <c r="B1363">
        <f>IMDB_Movies!C1345</f>
        <v>6.9</v>
      </c>
      <c r="C1363">
        <f t="shared" si="21"/>
        <v>11</v>
      </c>
    </row>
    <row r="1364" spans="1:3">
      <c r="A1364" s="3" t="str">
        <f>IMDB_Movies!P1346</f>
        <v>English</v>
      </c>
      <c r="B1364">
        <f>IMDB_Movies!C1346</f>
        <v>6.9</v>
      </c>
      <c r="C1364">
        <f t="shared" si="21"/>
        <v>11</v>
      </c>
    </row>
    <row r="1365" spans="1:3">
      <c r="A1365" s="3" t="str">
        <f>IMDB_Movies!P1347</f>
        <v>English</v>
      </c>
      <c r="B1365">
        <f>IMDB_Movies!C1347</f>
        <v>6.9</v>
      </c>
      <c r="C1365">
        <f t="shared" si="21"/>
        <v>11</v>
      </c>
    </row>
    <row r="1366" spans="1:3">
      <c r="A1366" s="3" t="str">
        <f>IMDB_Movies!P1348</f>
        <v>English</v>
      </c>
      <c r="B1366">
        <f>IMDB_Movies!C1348</f>
        <v>6.9</v>
      </c>
      <c r="C1366">
        <f t="shared" si="21"/>
        <v>11</v>
      </c>
    </row>
    <row r="1367" spans="1:3">
      <c r="A1367" s="3" t="str">
        <f>IMDB_Movies!P1349</f>
        <v>English</v>
      </c>
      <c r="B1367">
        <f>IMDB_Movies!C1349</f>
        <v>6.9</v>
      </c>
      <c r="C1367">
        <f t="shared" si="21"/>
        <v>11</v>
      </c>
    </row>
    <row r="1368" spans="1:3">
      <c r="A1368" s="3" t="str">
        <f>IMDB_Movies!P1350</f>
        <v>Spanish</v>
      </c>
      <c r="B1368">
        <f>IMDB_Movies!C1350</f>
        <v>6.9</v>
      </c>
      <c r="C1368">
        <f t="shared" si="21"/>
        <v>32</v>
      </c>
    </row>
    <row r="1369" spans="1:3">
      <c r="A1369" s="3" t="str">
        <f>IMDB_Movies!P1351</f>
        <v>English</v>
      </c>
      <c r="B1369">
        <f>IMDB_Movies!C1351</f>
        <v>6.9</v>
      </c>
      <c r="C1369">
        <f t="shared" si="21"/>
        <v>11</v>
      </c>
    </row>
    <row r="1370" spans="1:3">
      <c r="A1370" s="3" t="str">
        <f>IMDB_Movies!P1352</f>
        <v>French</v>
      </c>
      <c r="B1370">
        <f>IMDB_Movies!C1352</f>
        <v>6.9</v>
      </c>
      <c r="C1370">
        <f t="shared" si="21"/>
        <v>13</v>
      </c>
    </row>
    <row r="1371" spans="1:3">
      <c r="A1371" s="3" t="str">
        <f>IMDB_Movies!P1353</f>
        <v>English</v>
      </c>
      <c r="B1371">
        <f>IMDB_Movies!C1353</f>
        <v>6.9</v>
      </c>
      <c r="C1371">
        <f t="shared" si="21"/>
        <v>11</v>
      </c>
    </row>
    <row r="1372" spans="1:3">
      <c r="A1372" s="3" t="str">
        <f>IMDB_Movies!P1354</f>
        <v>English</v>
      </c>
      <c r="B1372">
        <f>IMDB_Movies!C1354</f>
        <v>6.9</v>
      </c>
      <c r="C1372">
        <f t="shared" si="21"/>
        <v>11</v>
      </c>
    </row>
    <row r="1373" spans="1:3">
      <c r="A1373" s="3" t="str">
        <f>IMDB_Movies!P1355</f>
        <v>English</v>
      </c>
      <c r="B1373">
        <f>IMDB_Movies!C1355</f>
        <v>6.9</v>
      </c>
      <c r="C1373">
        <f t="shared" si="21"/>
        <v>11</v>
      </c>
    </row>
    <row r="1374" spans="1:3">
      <c r="A1374" s="3" t="str">
        <f>IMDB_Movies!P1356</f>
        <v>English</v>
      </c>
      <c r="B1374">
        <f>IMDB_Movies!C1356</f>
        <v>6.9</v>
      </c>
      <c r="C1374">
        <f t="shared" si="21"/>
        <v>11</v>
      </c>
    </row>
    <row r="1375" spans="1:3">
      <c r="A1375" s="3" t="str">
        <f>IMDB_Movies!P1357</f>
        <v>English</v>
      </c>
      <c r="B1375">
        <f>IMDB_Movies!C1357</f>
        <v>6.9</v>
      </c>
      <c r="C1375">
        <f t="shared" si="21"/>
        <v>11</v>
      </c>
    </row>
    <row r="1376" spans="1:3">
      <c r="A1376" s="3" t="str">
        <f>IMDB_Movies!P1358</f>
        <v>French</v>
      </c>
      <c r="B1376">
        <f>IMDB_Movies!C1358</f>
        <v>6.9</v>
      </c>
      <c r="C1376">
        <f t="shared" si="21"/>
        <v>13</v>
      </c>
    </row>
    <row r="1377" spans="1:3">
      <c r="A1377" s="3" t="str">
        <f>IMDB_Movies!P1359</f>
        <v>English</v>
      </c>
      <c r="B1377">
        <f>IMDB_Movies!C1359</f>
        <v>6.9</v>
      </c>
      <c r="C1377">
        <f t="shared" si="21"/>
        <v>11</v>
      </c>
    </row>
    <row r="1378" spans="1:3">
      <c r="A1378" s="3" t="str">
        <f>IMDB_Movies!P1360</f>
        <v>English</v>
      </c>
      <c r="B1378">
        <f>IMDB_Movies!C1360</f>
        <v>6.9</v>
      </c>
      <c r="C1378">
        <f t="shared" si="21"/>
        <v>11</v>
      </c>
    </row>
    <row r="1379" spans="1:3">
      <c r="A1379" s="3" t="str">
        <f>IMDB_Movies!P1361</f>
        <v>English</v>
      </c>
      <c r="B1379">
        <f>IMDB_Movies!C1361</f>
        <v>6.9</v>
      </c>
      <c r="C1379">
        <f t="shared" si="21"/>
        <v>11</v>
      </c>
    </row>
    <row r="1380" spans="1:3">
      <c r="A1380" s="3" t="str">
        <f>IMDB_Movies!P1362</f>
        <v>Italian</v>
      </c>
      <c r="B1380">
        <f>IMDB_Movies!C1362</f>
        <v>6.9</v>
      </c>
      <c r="C1380">
        <f t="shared" si="21"/>
        <v>20</v>
      </c>
    </row>
    <row r="1381" spans="1:3">
      <c r="A1381" s="3" t="str">
        <f>IMDB_Movies!P1363</f>
        <v>English</v>
      </c>
      <c r="B1381">
        <f>IMDB_Movies!C1363</f>
        <v>6.9</v>
      </c>
      <c r="C1381">
        <f t="shared" si="21"/>
        <v>11</v>
      </c>
    </row>
    <row r="1382" spans="1:3">
      <c r="A1382" s="3" t="str">
        <f>IMDB_Movies!P1364</f>
        <v>English</v>
      </c>
      <c r="B1382">
        <f>IMDB_Movies!C1364</f>
        <v>6.9</v>
      </c>
      <c r="C1382">
        <f t="shared" si="21"/>
        <v>11</v>
      </c>
    </row>
    <row r="1383" spans="1:3">
      <c r="A1383" s="3" t="str">
        <f>IMDB_Movies!P1365</f>
        <v>English</v>
      </c>
      <c r="B1383">
        <f>IMDB_Movies!C1365</f>
        <v>6.9</v>
      </c>
      <c r="C1383">
        <f t="shared" si="21"/>
        <v>11</v>
      </c>
    </row>
    <row r="1384" spans="1:3">
      <c r="A1384" s="3" t="str">
        <f>IMDB_Movies!P1366</f>
        <v>English</v>
      </c>
      <c r="B1384">
        <f>IMDB_Movies!C1366</f>
        <v>6.9</v>
      </c>
      <c r="C1384">
        <f t="shared" si="21"/>
        <v>11</v>
      </c>
    </row>
    <row r="1385" spans="1:3">
      <c r="A1385" s="3" t="str">
        <f>IMDB_Movies!P1367</f>
        <v>English</v>
      </c>
      <c r="B1385">
        <f>IMDB_Movies!C1367</f>
        <v>6.9</v>
      </c>
      <c r="C1385">
        <f t="shared" si="21"/>
        <v>11</v>
      </c>
    </row>
    <row r="1386" spans="1:3">
      <c r="A1386" s="3" t="str">
        <f>IMDB_Movies!P1368</f>
        <v>English</v>
      </c>
      <c r="B1386">
        <f>IMDB_Movies!C1368</f>
        <v>6.9</v>
      </c>
      <c r="C1386">
        <f t="shared" si="21"/>
        <v>11</v>
      </c>
    </row>
    <row r="1387" spans="1:3">
      <c r="A1387" s="3" t="str">
        <f>IMDB_Movies!P1369</f>
        <v>English</v>
      </c>
      <c r="B1387">
        <f>IMDB_Movies!C1369</f>
        <v>6.9</v>
      </c>
      <c r="C1387">
        <f t="shared" si="21"/>
        <v>11</v>
      </c>
    </row>
    <row r="1388" spans="1:3">
      <c r="A1388" s="3" t="str">
        <f>IMDB_Movies!P1370</f>
        <v>English</v>
      </c>
      <c r="B1388">
        <f>IMDB_Movies!C1370</f>
        <v>6.9</v>
      </c>
      <c r="C1388">
        <f t="shared" si="21"/>
        <v>11</v>
      </c>
    </row>
    <row r="1389" spans="1:3">
      <c r="A1389" s="3" t="str">
        <f>IMDB_Movies!P1371</f>
        <v>English</v>
      </c>
      <c r="B1389">
        <f>IMDB_Movies!C1371</f>
        <v>6.9</v>
      </c>
      <c r="C1389">
        <f t="shared" si="21"/>
        <v>11</v>
      </c>
    </row>
    <row r="1390" spans="1:3">
      <c r="A1390" s="3" t="str">
        <f>IMDB_Movies!P1373</f>
        <v>English</v>
      </c>
      <c r="B1390">
        <f>IMDB_Movies!C1373</f>
        <v>6.9</v>
      </c>
      <c r="C1390">
        <f t="shared" si="21"/>
        <v>11</v>
      </c>
    </row>
    <row r="1391" spans="1:3">
      <c r="A1391" s="3" t="str">
        <f>IMDB_Movies!P1374</f>
        <v>English</v>
      </c>
      <c r="B1391">
        <f>IMDB_Movies!C1374</f>
        <v>6.9</v>
      </c>
      <c r="C1391">
        <f t="shared" si="21"/>
        <v>11</v>
      </c>
    </row>
    <row r="1392" spans="1:3">
      <c r="A1392" s="3" t="str">
        <f>IMDB_Movies!P1375</f>
        <v>English</v>
      </c>
      <c r="B1392">
        <f>IMDB_Movies!C1375</f>
        <v>6.9</v>
      </c>
      <c r="C1392">
        <f t="shared" si="21"/>
        <v>11</v>
      </c>
    </row>
    <row r="1393" spans="1:3">
      <c r="A1393" s="3" t="str">
        <f>IMDB_Movies!P1376</f>
        <v>English</v>
      </c>
      <c r="B1393">
        <f>IMDB_Movies!C1376</f>
        <v>6.9</v>
      </c>
      <c r="C1393">
        <f t="shared" si="21"/>
        <v>11</v>
      </c>
    </row>
    <row r="1394" spans="1:3">
      <c r="A1394" s="3" t="str">
        <f>IMDB_Movies!P1377</f>
        <v>English</v>
      </c>
      <c r="B1394">
        <f>IMDB_Movies!C1377</f>
        <v>6.9</v>
      </c>
      <c r="C1394">
        <f t="shared" si="21"/>
        <v>11</v>
      </c>
    </row>
    <row r="1395" spans="1:3">
      <c r="A1395" s="3" t="str">
        <f>IMDB_Movies!P1378</f>
        <v>English</v>
      </c>
      <c r="B1395">
        <f>IMDB_Movies!C1378</f>
        <v>6.9</v>
      </c>
      <c r="C1395">
        <f t="shared" si="21"/>
        <v>11</v>
      </c>
    </row>
    <row r="1396" spans="1:3">
      <c r="A1396" s="3" t="str">
        <f>IMDB_Movies!P1379</f>
        <v>Hindi</v>
      </c>
      <c r="B1396">
        <f>IMDB_Movies!C1379</f>
        <v>6.9</v>
      </c>
      <c r="C1396">
        <f t="shared" si="21"/>
        <v>16</v>
      </c>
    </row>
    <row r="1397" spans="1:3">
      <c r="A1397" s="3" t="str">
        <f>IMDB_Movies!P1380</f>
        <v>English</v>
      </c>
      <c r="B1397">
        <f>IMDB_Movies!C1380</f>
        <v>6.9</v>
      </c>
      <c r="C1397">
        <f t="shared" si="21"/>
        <v>11</v>
      </c>
    </row>
    <row r="1398" spans="1:3">
      <c r="A1398" s="3" t="str">
        <f>IMDB_Movies!P1381</f>
        <v>English</v>
      </c>
      <c r="B1398">
        <f>IMDB_Movies!C1381</f>
        <v>6.9</v>
      </c>
      <c r="C1398">
        <f t="shared" si="21"/>
        <v>11</v>
      </c>
    </row>
    <row r="1399" spans="1:3">
      <c r="A1399" s="3" t="str">
        <f>IMDB_Movies!P1382</f>
        <v>English</v>
      </c>
      <c r="B1399">
        <f>IMDB_Movies!C1382</f>
        <v>6.9</v>
      </c>
      <c r="C1399">
        <f t="shared" si="21"/>
        <v>11</v>
      </c>
    </row>
    <row r="1400" spans="1:3">
      <c r="A1400" s="3" t="str">
        <f>IMDB_Movies!P1383</f>
        <v>English</v>
      </c>
      <c r="B1400">
        <f>IMDB_Movies!C1383</f>
        <v>6.9</v>
      </c>
      <c r="C1400">
        <f t="shared" si="21"/>
        <v>11</v>
      </c>
    </row>
    <row r="1401" spans="1:3">
      <c r="A1401" s="3" t="str">
        <f>IMDB_Movies!P1384</f>
        <v>English</v>
      </c>
      <c r="B1401">
        <f>IMDB_Movies!C1384</f>
        <v>6.9</v>
      </c>
      <c r="C1401">
        <f t="shared" si="21"/>
        <v>11</v>
      </c>
    </row>
    <row r="1402" spans="1:3">
      <c r="A1402" s="3" t="str">
        <f>IMDB_Movies!P1385</f>
        <v>English</v>
      </c>
      <c r="B1402">
        <f>IMDB_Movies!C1385</f>
        <v>6.9</v>
      </c>
      <c r="C1402">
        <f t="shared" si="21"/>
        <v>11</v>
      </c>
    </row>
    <row r="1403" spans="1:3">
      <c r="A1403" s="3" t="str">
        <f>IMDB_Movies!P1386</f>
        <v>English</v>
      </c>
      <c r="B1403">
        <f>IMDB_Movies!C1386</f>
        <v>6.9</v>
      </c>
      <c r="C1403">
        <f t="shared" si="21"/>
        <v>11</v>
      </c>
    </row>
    <row r="1404" spans="1:3">
      <c r="A1404" s="3" t="str">
        <f>IMDB_Movies!P1387</f>
        <v>English</v>
      </c>
      <c r="B1404">
        <f>IMDB_Movies!C1387</f>
        <v>6.9</v>
      </c>
      <c r="C1404">
        <f t="shared" si="21"/>
        <v>11</v>
      </c>
    </row>
    <row r="1405" spans="1:3">
      <c r="A1405" s="3" t="str">
        <f>IMDB_Movies!P1388</f>
        <v>English</v>
      </c>
      <c r="B1405">
        <f>IMDB_Movies!C1388</f>
        <v>6.9</v>
      </c>
      <c r="C1405">
        <f t="shared" si="21"/>
        <v>11</v>
      </c>
    </row>
    <row r="1406" spans="1:3">
      <c r="A1406" s="3" t="str">
        <f>IMDB_Movies!P1389</f>
        <v>English</v>
      </c>
      <c r="B1406">
        <f>IMDB_Movies!C1389</f>
        <v>6.9</v>
      </c>
      <c r="C1406">
        <f t="shared" si="21"/>
        <v>11</v>
      </c>
    </row>
    <row r="1407" spans="1:3">
      <c r="A1407" s="3" t="str">
        <f>IMDB_Movies!P1390</f>
        <v>English</v>
      </c>
      <c r="B1407">
        <f>IMDB_Movies!C1390</f>
        <v>6.9</v>
      </c>
      <c r="C1407">
        <f t="shared" si="21"/>
        <v>11</v>
      </c>
    </row>
    <row r="1408" spans="1:3">
      <c r="A1408" s="3" t="str">
        <f>IMDB_Movies!P1391</f>
        <v>Icelandic</v>
      </c>
      <c r="B1408">
        <f>IMDB_Movies!C1391</f>
        <v>6.9</v>
      </c>
      <c r="C1408">
        <f t="shared" si="21"/>
        <v>18</v>
      </c>
    </row>
    <row r="1409" spans="1:3">
      <c r="A1409" s="3" t="str">
        <f>IMDB_Movies!P1392</f>
        <v>English</v>
      </c>
      <c r="B1409">
        <f>IMDB_Movies!C1392</f>
        <v>6.9</v>
      </c>
      <c r="C1409">
        <f t="shared" si="21"/>
        <v>11</v>
      </c>
    </row>
    <row r="1410" spans="1:3">
      <c r="A1410" s="3" t="str">
        <f>IMDB_Movies!P1393</f>
        <v>English</v>
      </c>
      <c r="B1410">
        <f>IMDB_Movies!C1393</f>
        <v>6.9</v>
      </c>
      <c r="C1410">
        <f t="shared" si="21"/>
        <v>11</v>
      </c>
    </row>
    <row r="1411" spans="1:3">
      <c r="A1411" s="3" t="str">
        <f>IMDB_Movies!P1394</f>
        <v>English</v>
      </c>
      <c r="B1411">
        <f>IMDB_Movies!C1394</f>
        <v>6.9</v>
      </c>
      <c r="C1411">
        <f t="shared" si="21"/>
        <v>11</v>
      </c>
    </row>
    <row r="1412" spans="1:3">
      <c r="A1412" s="3" t="str">
        <f>IMDB_Movies!P1395</f>
        <v>English</v>
      </c>
      <c r="B1412">
        <f>IMDB_Movies!C1395</f>
        <v>6.9</v>
      </c>
      <c r="C1412">
        <f t="shared" si="21"/>
        <v>11</v>
      </c>
    </row>
    <row r="1413" spans="1:3">
      <c r="A1413" s="3" t="str">
        <f>IMDB_Movies!P1396</f>
        <v>English</v>
      </c>
      <c r="B1413">
        <f>IMDB_Movies!C1396</f>
        <v>6.9</v>
      </c>
      <c r="C1413">
        <f t="shared" ref="C1413:C1476" si="22">_xlfn.IFS(A1413="Aboriginal",1,A1413="Arabic",2,A1413="Aramic",3,A1413="Bosnian",4,A1413="Cantonese",5,A1413="Czech",6,A1413="Danish",7,A1413="Dari",8,A1413="Dutch",9,A1413="Dzongkha",10,A1413="English",11,A1413="Filipino",12,A1413="French",13,A1413="German",14,A1413="Hebrew",15,A1413="Hindi",16,A1413="Hungerian",17,A1413="Icelandic",18,A1413="Indonesian",19,A1413="Italian",20,A1413="Japanese",21,A1413="Kazakh",22,A1413="Korean",23,A1413="Mandarin",24,A1413="Maya",25,A1413="Mongolian",26,A1413="Norwegian",27,A1413="Persian",28,A1413="Portuguese",29,A1413="Romanian",30,A1413="Russian",31,A1413="Spanish",32,A1413="Telegu",33,A1413="Thai",34,A1413="Vietnamese",35,A1413="Zulu",36)</f>
        <v>11</v>
      </c>
    </row>
    <row r="1414" spans="1:3">
      <c r="A1414" s="3" t="str">
        <f>IMDB_Movies!P1397</f>
        <v>English</v>
      </c>
      <c r="B1414">
        <f>IMDB_Movies!C1397</f>
        <v>6.9</v>
      </c>
      <c r="C1414">
        <f t="shared" si="22"/>
        <v>11</v>
      </c>
    </row>
    <row r="1415" spans="1:3">
      <c r="A1415" s="3" t="str">
        <f>IMDB_Movies!P1398</f>
        <v>English</v>
      </c>
      <c r="B1415">
        <f>IMDB_Movies!C1398</f>
        <v>6.9</v>
      </c>
      <c r="C1415">
        <f t="shared" si="22"/>
        <v>11</v>
      </c>
    </row>
    <row r="1416" spans="1:3">
      <c r="A1416" s="3" t="str">
        <f>IMDB_Movies!P1399</f>
        <v>French</v>
      </c>
      <c r="B1416">
        <f>IMDB_Movies!C1399</f>
        <v>6.9</v>
      </c>
      <c r="C1416">
        <f t="shared" si="22"/>
        <v>13</v>
      </c>
    </row>
    <row r="1417" spans="1:3">
      <c r="A1417" s="3" t="str">
        <f>IMDB_Movies!P1400</f>
        <v>English</v>
      </c>
      <c r="B1417">
        <f>IMDB_Movies!C1400</f>
        <v>6.9</v>
      </c>
      <c r="C1417">
        <f t="shared" si="22"/>
        <v>11</v>
      </c>
    </row>
    <row r="1418" spans="1:3">
      <c r="A1418" s="3" t="str">
        <f>IMDB_Movies!P1401</f>
        <v>English</v>
      </c>
      <c r="B1418">
        <f>IMDB_Movies!C1401</f>
        <v>6.9</v>
      </c>
      <c r="C1418">
        <f t="shared" si="22"/>
        <v>11</v>
      </c>
    </row>
    <row r="1419" spans="1:3">
      <c r="A1419" s="3" t="str">
        <f>IMDB_Movies!P1402</f>
        <v>English</v>
      </c>
      <c r="B1419">
        <f>IMDB_Movies!C1402</f>
        <v>6.9</v>
      </c>
      <c r="C1419">
        <f t="shared" si="22"/>
        <v>11</v>
      </c>
    </row>
    <row r="1420" spans="1:3">
      <c r="A1420" s="3" t="str">
        <f>IMDB_Movies!P1403</f>
        <v>English</v>
      </c>
      <c r="B1420">
        <f>IMDB_Movies!C1403</f>
        <v>6.9</v>
      </c>
      <c r="C1420">
        <f t="shared" si="22"/>
        <v>11</v>
      </c>
    </row>
    <row r="1421" spans="1:3">
      <c r="A1421" s="3" t="str">
        <f>IMDB_Movies!P1404</f>
        <v>English</v>
      </c>
      <c r="B1421">
        <f>IMDB_Movies!C1404</f>
        <v>6.9</v>
      </c>
      <c r="C1421">
        <f t="shared" si="22"/>
        <v>11</v>
      </c>
    </row>
    <row r="1422" spans="1:3">
      <c r="A1422" s="3" t="str">
        <f>IMDB_Movies!P1405</f>
        <v>English</v>
      </c>
      <c r="B1422">
        <f>IMDB_Movies!C1405</f>
        <v>6.9</v>
      </c>
      <c r="C1422">
        <f t="shared" si="22"/>
        <v>11</v>
      </c>
    </row>
    <row r="1423" spans="1:3">
      <c r="A1423" s="3" t="str">
        <f>IMDB_Movies!P1406</f>
        <v>English</v>
      </c>
      <c r="B1423">
        <f>IMDB_Movies!C1406</f>
        <v>6.9</v>
      </c>
      <c r="C1423">
        <f t="shared" si="22"/>
        <v>11</v>
      </c>
    </row>
    <row r="1424" spans="1:3">
      <c r="A1424" s="3" t="str">
        <f>IMDB_Movies!P1407</f>
        <v>English</v>
      </c>
      <c r="B1424">
        <f>IMDB_Movies!C1407</f>
        <v>6.9</v>
      </c>
      <c r="C1424">
        <f t="shared" si="22"/>
        <v>11</v>
      </c>
    </row>
    <row r="1425" spans="1:3">
      <c r="A1425" s="3" t="str">
        <f>IMDB_Movies!P1408</f>
        <v>English</v>
      </c>
      <c r="B1425">
        <f>IMDB_Movies!C1408</f>
        <v>6.9</v>
      </c>
      <c r="C1425">
        <f t="shared" si="22"/>
        <v>11</v>
      </c>
    </row>
    <row r="1426" spans="1:3">
      <c r="A1426" s="3" t="str">
        <f>IMDB_Movies!P1409</f>
        <v>English</v>
      </c>
      <c r="B1426">
        <f>IMDB_Movies!C1409</f>
        <v>6.9</v>
      </c>
      <c r="C1426">
        <f t="shared" si="22"/>
        <v>11</v>
      </c>
    </row>
    <row r="1427" spans="1:3">
      <c r="A1427" s="3" t="str">
        <f>IMDB_Movies!P1410</f>
        <v>English</v>
      </c>
      <c r="B1427">
        <f>IMDB_Movies!C1410</f>
        <v>6.9</v>
      </c>
      <c r="C1427">
        <f t="shared" si="22"/>
        <v>11</v>
      </c>
    </row>
    <row r="1428" spans="1:3">
      <c r="A1428" s="3" t="str">
        <f>IMDB_Movies!P1411</f>
        <v>English</v>
      </c>
      <c r="B1428">
        <f>IMDB_Movies!C1411</f>
        <v>6.9</v>
      </c>
      <c r="C1428">
        <f t="shared" si="22"/>
        <v>11</v>
      </c>
    </row>
    <row r="1429" spans="1:3">
      <c r="A1429" s="3" t="str">
        <f>IMDB_Movies!P1412</f>
        <v>English</v>
      </c>
      <c r="B1429">
        <f>IMDB_Movies!C1412</f>
        <v>6.9</v>
      </c>
      <c r="C1429">
        <f t="shared" si="22"/>
        <v>11</v>
      </c>
    </row>
    <row r="1430" spans="1:3">
      <c r="A1430" s="3" t="str">
        <f>IMDB_Movies!P1413</f>
        <v>English</v>
      </c>
      <c r="B1430">
        <f>IMDB_Movies!C1413</f>
        <v>6.9</v>
      </c>
      <c r="C1430">
        <f t="shared" si="22"/>
        <v>11</v>
      </c>
    </row>
    <row r="1431" spans="1:3">
      <c r="A1431" s="3" t="str">
        <f>IMDB_Movies!P1414</f>
        <v>English</v>
      </c>
      <c r="B1431">
        <f>IMDB_Movies!C1414</f>
        <v>6.9</v>
      </c>
      <c r="C1431">
        <f t="shared" si="22"/>
        <v>11</v>
      </c>
    </row>
    <row r="1432" spans="1:3">
      <c r="A1432" s="3" t="str">
        <f>IMDB_Movies!P1415</f>
        <v>English</v>
      </c>
      <c r="B1432">
        <f>IMDB_Movies!C1415</f>
        <v>6.9</v>
      </c>
      <c r="C1432">
        <f t="shared" si="22"/>
        <v>11</v>
      </c>
    </row>
    <row r="1433" spans="1:3">
      <c r="A1433" s="3" t="str">
        <f>IMDB_Movies!P1416</f>
        <v>French</v>
      </c>
      <c r="B1433">
        <f>IMDB_Movies!C1416</f>
        <v>6.9</v>
      </c>
      <c r="C1433">
        <f t="shared" si="22"/>
        <v>13</v>
      </c>
    </row>
    <row r="1434" spans="1:3">
      <c r="A1434" s="3" t="str">
        <f>IMDB_Movies!P1417</f>
        <v>English</v>
      </c>
      <c r="B1434">
        <f>IMDB_Movies!C1417</f>
        <v>6.9</v>
      </c>
      <c r="C1434">
        <f t="shared" si="22"/>
        <v>11</v>
      </c>
    </row>
    <row r="1435" spans="1:3">
      <c r="A1435" s="3" t="str">
        <f>IMDB_Movies!P1418</f>
        <v>English</v>
      </c>
      <c r="B1435">
        <f>IMDB_Movies!C1418</f>
        <v>6.9</v>
      </c>
      <c r="C1435">
        <f t="shared" si="22"/>
        <v>11</v>
      </c>
    </row>
    <row r="1436" spans="1:3">
      <c r="A1436" s="3" t="str">
        <f>IMDB_Movies!P1419</f>
        <v>Japanese</v>
      </c>
      <c r="B1436">
        <f>IMDB_Movies!C1419</f>
        <v>6.9</v>
      </c>
      <c r="C1436">
        <f t="shared" si="22"/>
        <v>21</v>
      </c>
    </row>
    <row r="1437" spans="1:3">
      <c r="A1437" s="3" t="str">
        <f>IMDB_Movies!P1420</f>
        <v>English</v>
      </c>
      <c r="B1437">
        <f>IMDB_Movies!C1420</f>
        <v>6.8</v>
      </c>
      <c r="C1437">
        <f t="shared" si="22"/>
        <v>11</v>
      </c>
    </row>
    <row r="1438" spans="1:3">
      <c r="A1438" s="3" t="str">
        <f>IMDB_Movies!P1422</f>
        <v>English</v>
      </c>
      <c r="B1438">
        <f>IMDB_Movies!C1422</f>
        <v>6.8</v>
      </c>
      <c r="C1438">
        <f t="shared" si="22"/>
        <v>11</v>
      </c>
    </row>
    <row r="1439" spans="1:3">
      <c r="A1439" s="3" t="str">
        <f>IMDB_Movies!P1423</f>
        <v>English</v>
      </c>
      <c r="B1439">
        <f>IMDB_Movies!C1423</f>
        <v>6.8</v>
      </c>
      <c r="C1439">
        <f t="shared" si="22"/>
        <v>11</v>
      </c>
    </row>
    <row r="1440" spans="1:3">
      <c r="A1440" s="3" t="str">
        <f>IMDB_Movies!P1424</f>
        <v>English</v>
      </c>
      <c r="B1440">
        <f>IMDB_Movies!C1424</f>
        <v>6.8</v>
      </c>
      <c r="C1440">
        <f t="shared" si="22"/>
        <v>11</v>
      </c>
    </row>
    <row r="1441" spans="1:3">
      <c r="A1441" s="3" t="str">
        <f>IMDB_Movies!P1425</f>
        <v>English</v>
      </c>
      <c r="B1441">
        <f>IMDB_Movies!C1425</f>
        <v>6.8</v>
      </c>
      <c r="C1441">
        <f t="shared" si="22"/>
        <v>11</v>
      </c>
    </row>
    <row r="1442" spans="1:3">
      <c r="A1442" s="3" t="str">
        <f>IMDB_Movies!P1426</f>
        <v>English</v>
      </c>
      <c r="B1442">
        <f>IMDB_Movies!C1426</f>
        <v>6.8</v>
      </c>
      <c r="C1442">
        <f t="shared" si="22"/>
        <v>11</v>
      </c>
    </row>
    <row r="1443" spans="1:3">
      <c r="A1443" s="3" t="str">
        <f>IMDB_Movies!P1427</f>
        <v>English</v>
      </c>
      <c r="B1443">
        <f>IMDB_Movies!C1427</f>
        <v>6.8</v>
      </c>
      <c r="C1443">
        <f t="shared" si="22"/>
        <v>11</v>
      </c>
    </row>
    <row r="1444" spans="1:3">
      <c r="A1444" s="3" t="str">
        <f>IMDB_Movies!P1428</f>
        <v>English</v>
      </c>
      <c r="B1444">
        <f>IMDB_Movies!C1428</f>
        <v>6.8</v>
      </c>
      <c r="C1444">
        <f t="shared" si="22"/>
        <v>11</v>
      </c>
    </row>
    <row r="1445" spans="1:3">
      <c r="A1445" s="3" t="str">
        <f>IMDB_Movies!P1429</f>
        <v>English</v>
      </c>
      <c r="B1445">
        <f>IMDB_Movies!C1429</f>
        <v>6.8</v>
      </c>
      <c r="C1445">
        <f t="shared" si="22"/>
        <v>11</v>
      </c>
    </row>
    <row r="1446" spans="1:3">
      <c r="A1446" s="3" t="str">
        <f>IMDB_Movies!P1430</f>
        <v>English</v>
      </c>
      <c r="B1446">
        <f>IMDB_Movies!C1430</f>
        <v>6.8</v>
      </c>
      <c r="C1446">
        <f t="shared" si="22"/>
        <v>11</v>
      </c>
    </row>
    <row r="1447" spans="1:3">
      <c r="A1447" s="3" t="str">
        <f>IMDB_Movies!P1431</f>
        <v>English</v>
      </c>
      <c r="B1447">
        <f>IMDB_Movies!C1431</f>
        <v>6.8</v>
      </c>
      <c r="C1447">
        <f t="shared" si="22"/>
        <v>11</v>
      </c>
    </row>
    <row r="1448" spans="1:3">
      <c r="A1448" s="3" t="str">
        <f>IMDB_Movies!P1433</f>
        <v>English</v>
      </c>
      <c r="B1448">
        <f>IMDB_Movies!C1433</f>
        <v>6.8</v>
      </c>
      <c r="C1448">
        <f t="shared" si="22"/>
        <v>11</v>
      </c>
    </row>
    <row r="1449" spans="1:3">
      <c r="A1449" s="3" t="str">
        <f>IMDB_Movies!P1434</f>
        <v>English</v>
      </c>
      <c r="B1449">
        <f>IMDB_Movies!C1434</f>
        <v>6.8</v>
      </c>
      <c r="C1449">
        <f t="shared" si="22"/>
        <v>11</v>
      </c>
    </row>
    <row r="1450" spans="1:3">
      <c r="A1450" s="3" t="str">
        <f>IMDB_Movies!P1435</f>
        <v>English</v>
      </c>
      <c r="B1450">
        <f>IMDB_Movies!C1435</f>
        <v>6.8</v>
      </c>
      <c r="C1450">
        <f t="shared" si="22"/>
        <v>11</v>
      </c>
    </row>
    <row r="1451" spans="1:3">
      <c r="A1451" s="3" t="str">
        <f>IMDB_Movies!P1436</f>
        <v>English</v>
      </c>
      <c r="B1451">
        <f>IMDB_Movies!C1436</f>
        <v>6.8</v>
      </c>
      <c r="C1451">
        <f t="shared" si="22"/>
        <v>11</v>
      </c>
    </row>
    <row r="1452" spans="1:3">
      <c r="A1452" s="3" t="str">
        <f>IMDB_Movies!P1437</f>
        <v>English</v>
      </c>
      <c r="B1452">
        <f>IMDB_Movies!C1437</f>
        <v>6.8</v>
      </c>
      <c r="C1452">
        <f t="shared" si="22"/>
        <v>11</v>
      </c>
    </row>
    <row r="1453" spans="1:3">
      <c r="A1453" s="3" t="str">
        <f>IMDB_Movies!P1438</f>
        <v>English</v>
      </c>
      <c r="B1453">
        <f>IMDB_Movies!C1438</f>
        <v>6.8</v>
      </c>
      <c r="C1453">
        <f t="shared" si="22"/>
        <v>11</v>
      </c>
    </row>
    <row r="1454" spans="1:3">
      <c r="A1454" s="3" t="str">
        <f>IMDB_Movies!P1439</f>
        <v>English</v>
      </c>
      <c r="B1454">
        <f>IMDB_Movies!C1439</f>
        <v>6.8</v>
      </c>
      <c r="C1454">
        <f t="shared" si="22"/>
        <v>11</v>
      </c>
    </row>
    <row r="1455" spans="1:3">
      <c r="A1455" s="3" t="str">
        <f>IMDB_Movies!P1440</f>
        <v>English</v>
      </c>
      <c r="B1455">
        <f>IMDB_Movies!C1440</f>
        <v>6.8</v>
      </c>
      <c r="C1455">
        <f t="shared" si="22"/>
        <v>11</v>
      </c>
    </row>
    <row r="1456" spans="1:3">
      <c r="A1456" s="3" t="str">
        <f>IMDB_Movies!P1441</f>
        <v>English</v>
      </c>
      <c r="B1456">
        <f>IMDB_Movies!C1441</f>
        <v>6.8</v>
      </c>
      <c r="C1456">
        <f t="shared" si="22"/>
        <v>11</v>
      </c>
    </row>
    <row r="1457" spans="1:3">
      <c r="A1457" s="3" t="str">
        <f>IMDB_Movies!P1442</f>
        <v>English</v>
      </c>
      <c r="B1457">
        <f>IMDB_Movies!C1442</f>
        <v>6.8</v>
      </c>
      <c r="C1457">
        <f t="shared" si="22"/>
        <v>11</v>
      </c>
    </row>
    <row r="1458" spans="1:3">
      <c r="A1458" s="3" t="str">
        <f>IMDB_Movies!P1443</f>
        <v>English</v>
      </c>
      <c r="B1458">
        <f>IMDB_Movies!C1443</f>
        <v>6.8</v>
      </c>
      <c r="C1458">
        <f t="shared" si="22"/>
        <v>11</v>
      </c>
    </row>
    <row r="1459" spans="1:3">
      <c r="A1459" s="3" t="str">
        <f>IMDB_Movies!P1444</f>
        <v>English</v>
      </c>
      <c r="B1459">
        <f>IMDB_Movies!C1444</f>
        <v>6.8</v>
      </c>
      <c r="C1459">
        <f t="shared" si="22"/>
        <v>11</v>
      </c>
    </row>
    <row r="1460" spans="1:3">
      <c r="A1460" s="3" t="str">
        <f>IMDB_Movies!P1445</f>
        <v>English</v>
      </c>
      <c r="B1460">
        <f>IMDB_Movies!C1445</f>
        <v>6.8</v>
      </c>
      <c r="C1460">
        <f t="shared" si="22"/>
        <v>11</v>
      </c>
    </row>
    <row r="1461" spans="1:3">
      <c r="A1461" s="3" t="str">
        <f>IMDB_Movies!P1446</f>
        <v>English</v>
      </c>
      <c r="B1461">
        <f>IMDB_Movies!C1446</f>
        <v>6.8</v>
      </c>
      <c r="C1461">
        <f t="shared" si="22"/>
        <v>11</v>
      </c>
    </row>
    <row r="1462" spans="1:3">
      <c r="A1462" s="3" t="str">
        <f>IMDB_Movies!P1447</f>
        <v>English</v>
      </c>
      <c r="B1462">
        <f>IMDB_Movies!C1447</f>
        <v>6.8</v>
      </c>
      <c r="C1462">
        <f t="shared" si="22"/>
        <v>11</v>
      </c>
    </row>
    <row r="1463" spans="1:3">
      <c r="A1463" s="3" t="str">
        <f>IMDB_Movies!P1448</f>
        <v>English</v>
      </c>
      <c r="B1463">
        <f>IMDB_Movies!C1448</f>
        <v>6.8</v>
      </c>
      <c r="C1463">
        <f t="shared" si="22"/>
        <v>11</v>
      </c>
    </row>
    <row r="1464" spans="1:3">
      <c r="A1464" s="3" t="str">
        <f>IMDB_Movies!P1449</f>
        <v>English</v>
      </c>
      <c r="B1464">
        <f>IMDB_Movies!C1449</f>
        <v>6.8</v>
      </c>
      <c r="C1464">
        <f t="shared" si="22"/>
        <v>11</v>
      </c>
    </row>
    <row r="1465" spans="1:3">
      <c r="A1465" s="3" t="str">
        <f>IMDB_Movies!P1450</f>
        <v>English</v>
      </c>
      <c r="B1465">
        <f>IMDB_Movies!C1450</f>
        <v>6.8</v>
      </c>
      <c r="C1465">
        <f t="shared" si="22"/>
        <v>11</v>
      </c>
    </row>
    <row r="1466" spans="1:3">
      <c r="A1466" s="3" t="str">
        <f>IMDB_Movies!P1451</f>
        <v>English</v>
      </c>
      <c r="B1466">
        <f>IMDB_Movies!C1451</f>
        <v>6.8</v>
      </c>
      <c r="C1466">
        <f t="shared" si="22"/>
        <v>11</v>
      </c>
    </row>
    <row r="1467" spans="1:3">
      <c r="A1467" s="3" t="str">
        <f>IMDB_Movies!P1452</f>
        <v>English</v>
      </c>
      <c r="B1467">
        <f>IMDB_Movies!C1452</f>
        <v>6.8</v>
      </c>
      <c r="C1467">
        <f t="shared" si="22"/>
        <v>11</v>
      </c>
    </row>
    <row r="1468" spans="1:3">
      <c r="A1468" s="3" t="str">
        <f>IMDB_Movies!P1453</f>
        <v>English</v>
      </c>
      <c r="B1468">
        <f>IMDB_Movies!C1453</f>
        <v>6.8</v>
      </c>
      <c r="C1468">
        <f t="shared" si="22"/>
        <v>11</v>
      </c>
    </row>
    <row r="1469" spans="1:3">
      <c r="A1469" s="3" t="str">
        <f>IMDB_Movies!P1454</f>
        <v>English</v>
      </c>
      <c r="B1469">
        <f>IMDB_Movies!C1454</f>
        <v>6.8</v>
      </c>
      <c r="C1469">
        <f t="shared" si="22"/>
        <v>11</v>
      </c>
    </row>
    <row r="1470" spans="1:3">
      <c r="A1470" s="3" t="str">
        <f>IMDB_Movies!P1455</f>
        <v>English</v>
      </c>
      <c r="B1470">
        <f>IMDB_Movies!C1455</f>
        <v>6.8</v>
      </c>
      <c r="C1470">
        <f t="shared" si="22"/>
        <v>11</v>
      </c>
    </row>
    <row r="1471" spans="1:3">
      <c r="A1471" s="3" t="str">
        <f>IMDB_Movies!P1456</f>
        <v>English</v>
      </c>
      <c r="B1471">
        <f>IMDB_Movies!C1456</f>
        <v>6.8</v>
      </c>
      <c r="C1471">
        <f t="shared" si="22"/>
        <v>11</v>
      </c>
    </row>
    <row r="1472" spans="1:3">
      <c r="A1472" s="3" t="str">
        <f>IMDB_Movies!P1457</f>
        <v>English</v>
      </c>
      <c r="B1472">
        <f>IMDB_Movies!C1457</f>
        <v>6.8</v>
      </c>
      <c r="C1472">
        <f t="shared" si="22"/>
        <v>11</v>
      </c>
    </row>
    <row r="1473" spans="1:3">
      <c r="A1473" s="3" t="str">
        <f>IMDB_Movies!P1458</f>
        <v>English</v>
      </c>
      <c r="B1473">
        <f>IMDB_Movies!C1458</f>
        <v>6.8</v>
      </c>
      <c r="C1473">
        <f t="shared" si="22"/>
        <v>11</v>
      </c>
    </row>
    <row r="1474" spans="1:3">
      <c r="A1474" s="3" t="str">
        <f>IMDB_Movies!P1459</f>
        <v>English</v>
      </c>
      <c r="B1474">
        <f>IMDB_Movies!C1459</f>
        <v>6.8</v>
      </c>
      <c r="C1474">
        <f t="shared" si="22"/>
        <v>11</v>
      </c>
    </row>
    <row r="1475" spans="1:3">
      <c r="A1475" s="3" t="str">
        <f>IMDB_Movies!P1460</f>
        <v>English</v>
      </c>
      <c r="B1475">
        <f>IMDB_Movies!C1460</f>
        <v>6.8</v>
      </c>
      <c r="C1475">
        <f t="shared" si="22"/>
        <v>11</v>
      </c>
    </row>
    <row r="1476" spans="1:3">
      <c r="A1476" s="3" t="str">
        <f>IMDB_Movies!P1461</f>
        <v>English</v>
      </c>
      <c r="B1476">
        <f>IMDB_Movies!C1461</f>
        <v>6.8</v>
      </c>
      <c r="C1476">
        <f t="shared" si="22"/>
        <v>11</v>
      </c>
    </row>
    <row r="1477" spans="1:3">
      <c r="A1477" s="3" t="str">
        <f>IMDB_Movies!P1462</f>
        <v>English</v>
      </c>
      <c r="B1477">
        <f>IMDB_Movies!C1462</f>
        <v>6.8</v>
      </c>
      <c r="C1477">
        <f t="shared" ref="C1477:C1540" si="23">_xlfn.IFS(A1477="Aboriginal",1,A1477="Arabic",2,A1477="Aramic",3,A1477="Bosnian",4,A1477="Cantonese",5,A1477="Czech",6,A1477="Danish",7,A1477="Dari",8,A1477="Dutch",9,A1477="Dzongkha",10,A1477="English",11,A1477="Filipino",12,A1477="French",13,A1477="German",14,A1477="Hebrew",15,A1477="Hindi",16,A1477="Hungerian",17,A1477="Icelandic",18,A1477="Indonesian",19,A1477="Italian",20,A1477="Japanese",21,A1477="Kazakh",22,A1477="Korean",23,A1477="Mandarin",24,A1477="Maya",25,A1477="Mongolian",26,A1477="Norwegian",27,A1477="Persian",28,A1477="Portuguese",29,A1477="Romanian",30,A1477="Russian",31,A1477="Spanish",32,A1477="Telegu",33,A1477="Thai",34,A1477="Vietnamese",35,A1477="Zulu",36)</f>
        <v>11</v>
      </c>
    </row>
    <row r="1478" spans="1:3">
      <c r="A1478" s="3" t="str">
        <f>IMDB_Movies!P1463</f>
        <v>English</v>
      </c>
      <c r="B1478">
        <f>IMDB_Movies!C1463</f>
        <v>6.8</v>
      </c>
      <c r="C1478">
        <f t="shared" si="23"/>
        <v>11</v>
      </c>
    </row>
    <row r="1479" spans="1:3">
      <c r="A1479" s="3" t="str">
        <f>IMDB_Movies!P1464</f>
        <v>English</v>
      </c>
      <c r="B1479">
        <f>IMDB_Movies!C1464</f>
        <v>6.8</v>
      </c>
      <c r="C1479">
        <f t="shared" si="23"/>
        <v>11</v>
      </c>
    </row>
    <row r="1480" spans="1:3">
      <c r="A1480" s="3" t="str">
        <f>IMDB_Movies!P1465</f>
        <v>English</v>
      </c>
      <c r="B1480">
        <f>IMDB_Movies!C1465</f>
        <v>6.8</v>
      </c>
      <c r="C1480">
        <f t="shared" si="23"/>
        <v>11</v>
      </c>
    </row>
    <row r="1481" spans="1:3">
      <c r="A1481" s="3" t="str">
        <f>IMDB_Movies!P1466</f>
        <v>English</v>
      </c>
      <c r="B1481">
        <f>IMDB_Movies!C1466</f>
        <v>6.8</v>
      </c>
      <c r="C1481">
        <f t="shared" si="23"/>
        <v>11</v>
      </c>
    </row>
    <row r="1482" spans="1:3">
      <c r="A1482" s="3" t="str">
        <f>IMDB_Movies!P1467</f>
        <v>English</v>
      </c>
      <c r="B1482">
        <f>IMDB_Movies!C1467</f>
        <v>6.8</v>
      </c>
      <c r="C1482">
        <f t="shared" si="23"/>
        <v>11</v>
      </c>
    </row>
    <row r="1483" spans="1:3">
      <c r="A1483" s="3" t="str">
        <f>IMDB_Movies!P1468</f>
        <v>English</v>
      </c>
      <c r="B1483">
        <f>IMDB_Movies!C1468</f>
        <v>6.8</v>
      </c>
      <c r="C1483">
        <f t="shared" si="23"/>
        <v>11</v>
      </c>
    </row>
    <row r="1484" spans="1:3">
      <c r="A1484" s="3" t="str">
        <f>IMDB_Movies!P1469</f>
        <v>English</v>
      </c>
      <c r="B1484">
        <f>IMDB_Movies!C1469</f>
        <v>6.8</v>
      </c>
      <c r="C1484">
        <f t="shared" si="23"/>
        <v>11</v>
      </c>
    </row>
    <row r="1485" spans="1:3">
      <c r="A1485" s="3" t="str">
        <f>IMDB_Movies!P1470</f>
        <v>English</v>
      </c>
      <c r="B1485">
        <f>IMDB_Movies!C1470</f>
        <v>6.8</v>
      </c>
      <c r="C1485">
        <f t="shared" si="23"/>
        <v>11</v>
      </c>
    </row>
    <row r="1486" spans="1:3">
      <c r="A1486" s="3" t="str">
        <f>IMDB_Movies!P1471</f>
        <v>English</v>
      </c>
      <c r="B1486">
        <f>IMDB_Movies!C1471</f>
        <v>6.8</v>
      </c>
      <c r="C1486">
        <f t="shared" si="23"/>
        <v>11</v>
      </c>
    </row>
    <row r="1487" spans="1:3">
      <c r="A1487" s="3" t="str">
        <f>IMDB_Movies!P1472</f>
        <v>English</v>
      </c>
      <c r="B1487">
        <f>IMDB_Movies!C1472</f>
        <v>6.8</v>
      </c>
      <c r="C1487">
        <f t="shared" si="23"/>
        <v>11</v>
      </c>
    </row>
    <row r="1488" spans="1:3">
      <c r="A1488" s="3" t="str">
        <f>IMDB_Movies!P1473</f>
        <v>English</v>
      </c>
      <c r="B1488">
        <f>IMDB_Movies!C1473</f>
        <v>6.8</v>
      </c>
      <c r="C1488">
        <f t="shared" si="23"/>
        <v>11</v>
      </c>
    </row>
    <row r="1489" spans="1:3">
      <c r="A1489" s="3" t="str">
        <f>IMDB_Movies!P1474</f>
        <v>English</v>
      </c>
      <c r="B1489">
        <f>IMDB_Movies!C1474</f>
        <v>6.8</v>
      </c>
      <c r="C1489">
        <f t="shared" si="23"/>
        <v>11</v>
      </c>
    </row>
    <row r="1490" spans="1:3">
      <c r="A1490" s="3" t="str">
        <f>IMDB_Movies!P1475</f>
        <v>English</v>
      </c>
      <c r="B1490">
        <f>IMDB_Movies!C1475</f>
        <v>6.8</v>
      </c>
      <c r="C1490">
        <f t="shared" si="23"/>
        <v>11</v>
      </c>
    </row>
    <row r="1491" spans="1:3">
      <c r="A1491" s="3" t="str">
        <f>IMDB_Movies!P1476</f>
        <v>English</v>
      </c>
      <c r="B1491">
        <f>IMDB_Movies!C1476</f>
        <v>6.8</v>
      </c>
      <c r="C1491">
        <f t="shared" si="23"/>
        <v>11</v>
      </c>
    </row>
    <row r="1492" spans="1:3">
      <c r="A1492" s="3" t="str">
        <f>IMDB_Movies!P1477</f>
        <v>English</v>
      </c>
      <c r="B1492">
        <f>IMDB_Movies!C1477</f>
        <v>6.8</v>
      </c>
      <c r="C1492">
        <f t="shared" si="23"/>
        <v>11</v>
      </c>
    </row>
    <row r="1493" spans="1:3">
      <c r="A1493" s="3" t="str">
        <f>IMDB_Movies!P1478</f>
        <v>English</v>
      </c>
      <c r="B1493">
        <f>IMDB_Movies!C1478</f>
        <v>6.8</v>
      </c>
      <c r="C1493">
        <f t="shared" si="23"/>
        <v>11</v>
      </c>
    </row>
    <row r="1494" spans="1:3">
      <c r="A1494" s="3" t="str">
        <f>IMDB_Movies!P1479</f>
        <v>English</v>
      </c>
      <c r="B1494">
        <f>IMDB_Movies!C1479</f>
        <v>6.8</v>
      </c>
      <c r="C1494">
        <f t="shared" si="23"/>
        <v>11</v>
      </c>
    </row>
    <row r="1495" spans="1:3">
      <c r="A1495" s="3" t="str">
        <f>IMDB_Movies!P1480</f>
        <v>English</v>
      </c>
      <c r="B1495">
        <f>IMDB_Movies!C1480</f>
        <v>6.8</v>
      </c>
      <c r="C1495">
        <f t="shared" si="23"/>
        <v>11</v>
      </c>
    </row>
    <row r="1496" spans="1:3">
      <c r="A1496" s="3" t="str">
        <f>IMDB_Movies!P1481</f>
        <v>Spanish</v>
      </c>
      <c r="B1496">
        <f>IMDB_Movies!C1481</f>
        <v>6.8</v>
      </c>
      <c r="C1496">
        <f t="shared" si="23"/>
        <v>32</v>
      </c>
    </row>
    <row r="1497" spans="1:3">
      <c r="A1497" s="3" t="str">
        <f>IMDB_Movies!P1482</f>
        <v>English</v>
      </c>
      <c r="B1497">
        <f>IMDB_Movies!C1482</f>
        <v>6.8</v>
      </c>
      <c r="C1497">
        <f t="shared" si="23"/>
        <v>11</v>
      </c>
    </row>
    <row r="1498" spans="1:3">
      <c r="A1498" s="3" t="str">
        <f>IMDB_Movies!P1483</f>
        <v>English</v>
      </c>
      <c r="B1498">
        <f>IMDB_Movies!C1483</f>
        <v>6.8</v>
      </c>
      <c r="C1498">
        <f t="shared" si="23"/>
        <v>11</v>
      </c>
    </row>
    <row r="1499" spans="1:3">
      <c r="A1499" s="3" t="str">
        <f>IMDB_Movies!P1484</f>
        <v>English</v>
      </c>
      <c r="B1499">
        <f>IMDB_Movies!C1484</f>
        <v>6.8</v>
      </c>
      <c r="C1499">
        <f t="shared" si="23"/>
        <v>11</v>
      </c>
    </row>
    <row r="1500" spans="1:3">
      <c r="A1500" s="3" t="str">
        <f>IMDB_Movies!P1485</f>
        <v>English</v>
      </c>
      <c r="B1500">
        <f>IMDB_Movies!C1485</f>
        <v>6.8</v>
      </c>
      <c r="C1500">
        <f t="shared" si="23"/>
        <v>11</v>
      </c>
    </row>
    <row r="1501" spans="1:3">
      <c r="A1501" s="3" t="str">
        <f>IMDB_Movies!P1486</f>
        <v>English</v>
      </c>
      <c r="B1501">
        <f>IMDB_Movies!C1486</f>
        <v>6.8</v>
      </c>
      <c r="C1501">
        <f t="shared" si="23"/>
        <v>11</v>
      </c>
    </row>
    <row r="1502" spans="1:3">
      <c r="A1502" s="3" t="str">
        <f>IMDB_Movies!P1487</f>
        <v>English</v>
      </c>
      <c r="B1502">
        <f>IMDB_Movies!C1487</f>
        <v>6.8</v>
      </c>
      <c r="C1502">
        <f t="shared" si="23"/>
        <v>11</v>
      </c>
    </row>
    <row r="1503" spans="1:3">
      <c r="A1503" s="3" t="str">
        <f>IMDB_Movies!P1488</f>
        <v>English</v>
      </c>
      <c r="B1503">
        <f>IMDB_Movies!C1488</f>
        <v>6.8</v>
      </c>
      <c r="C1503">
        <f t="shared" si="23"/>
        <v>11</v>
      </c>
    </row>
    <row r="1504" spans="1:3">
      <c r="A1504" s="3" t="str">
        <f>IMDB_Movies!P1489</f>
        <v>English</v>
      </c>
      <c r="B1504">
        <f>IMDB_Movies!C1489</f>
        <v>6.8</v>
      </c>
      <c r="C1504">
        <f t="shared" si="23"/>
        <v>11</v>
      </c>
    </row>
    <row r="1505" spans="1:3">
      <c r="A1505" s="3" t="str">
        <f>IMDB_Movies!P1490</f>
        <v>English</v>
      </c>
      <c r="B1505">
        <f>IMDB_Movies!C1490</f>
        <v>6.8</v>
      </c>
      <c r="C1505">
        <f t="shared" si="23"/>
        <v>11</v>
      </c>
    </row>
    <row r="1506" spans="1:3">
      <c r="A1506" s="3" t="str">
        <f>IMDB_Movies!P1491</f>
        <v>French</v>
      </c>
      <c r="B1506">
        <f>IMDB_Movies!C1491</f>
        <v>6.8</v>
      </c>
      <c r="C1506">
        <f t="shared" si="23"/>
        <v>13</v>
      </c>
    </row>
    <row r="1507" spans="1:3">
      <c r="A1507" s="3" t="str">
        <f>IMDB_Movies!P1492</f>
        <v>English</v>
      </c>
      <c r="B1507">
        <f>IMDB_Movies!C1492</f>
        <v>6.8</v>
      </c>
      <c r="C1507">
        <f t="shared" si="23"/>
        <v>11</v>
      </c>
    </row>
    <row r="1508" spans="1:3">
      <c r="A1508" s="3" t="str">
        <f>IMDB_Movies!P1493</f>
        <v>English</v>
      </c>
      <c r="B1508">
        <f>IMDB_Movies!C1493</f>
        <v>6.8</v>
      </c>
      <c r="C1508">
        <f t="shared" si="23"/>
        <v>11</v>
      </c>
    </row>
    <row r="1509" spans="1:3">
      <c r="A1509" s="3" t="str">
        <f>IMDB_Movies!P1494</f>
        <v>English</v>
      </c>
      <c r="B1509">
        <f>IMDB_Movies!C1494</f>
        <v>6.8</v>
      </c>
      <c r="C1509">
        <f t="shared" si="23"/>
        <v>11</v>
      </c>
    </row>
    <row r="1510" spans="1:3">
      <c r="A1510" s="3" t="str">
        <f>IMDB_Movies!P1495</f>
        <v>English</v>
      </c>
      <c r="B1510">
        <f>IMDB_Movies!C1495</f>
        <v>6.8</v>
      </c>
      <c r="C1510">
        <f t="shared" si="23"/>
        <v>11</v>
      </c>
    </row>
    <row r="1511" spans="1:3">
      <c r="A1511" s="3" t="str">
        <f>IMDB_Movies!P1496</f>
        <v>English</v>
      </c>
      <c r="B1511">
        <f>IMDB_Movies!C1496</f>
        <v>6.8</v>
      </c>
      <c r="C1511">
        <f t="shared" si="23"/>
        <v>11</v>
      </c>
    </row>
    <row r="1512" spans="1:3">
      <c r="A1512" s="3" t="str">
        <f>IMDB_Movies!P1497</f>
        <v>English</v>
      </c>
      <c r="B1512">
        <f>IMDB_Movies!C1497</f>
        <v>6.8</v>
      </c>
      <c r="C1512">
        <f t="shared" si="23"/>
        <v>11</v>
      </c>
    </row>
    <row r="1513" spans="1:3">
      <c r="A1513" s="3" t="str">
        <f>IMDB_Movies!P1498</f>
        <v>English</v>
      </c>
      <c r="B1513">
        <f>IMDB_Movies!C1498</f>
        <v>6.8</v>
      </c>
      <c r="C1513">
        <f t="shared" si="23"/>
        <v>11</v>
      </c>
    </row>
    <row r="1514" spans="1:3">
      <c r="A1514" s="3" t="str">
        <f>IMDB_Movies!P1499</f>
        <v>English</v>
      </c>
      <c r="B1514">
        <f>IMDB_Movies!C1499</f>
        <v>6.8</v>
      </c>
      <c r="C1514">
        <f t="shared" si="23"/>
        <v>11</v>
      </c>
    </row>
    <row r="1515" spans="1:3">
      <c r="A1515" s="3" t="str">
        <f>IMDB_Movies!P1500</f>
        <v>English</v>
      </c>
      <c r="B1515">
        <f>IMDB_Movies!C1500</f>
        <v>6.8</v>
      </c>
      <c r="C1515">
        <f t="shared" si="23"/>
        <v>11</v>
      </c>
    </row>
    <row r="1516" spans="1:3">
      <c r="A1516" s="3" t="str">
        <f>IMDB_Movies!P1501</f>
        <v>English</v>
      </c>
      <c r="B1516">
        <f>IMDB_Movies!C1501</f>
        <v>6.8</v>
      </c>
      <c r="C1516">
        <f t="shared" si="23"/>
        <v>11</v>
      </c>
    </row>
    <row r="1517" spans="1:3">
      <c r="A1517" s="3" t="str">
        <f>IMDB_Movies!P1502</f>
        <v>English</v>
      </c>
      <c r="B1517">
        <f>IMDB_Movies!C1502</f>
        <v>6.8</v>
      </c>
      <c r="C1517">
        <f t="shared" si="23"/>
        <v>11</v>
      </c>
    </row>
    <row r="1518" spans="1:3">
      <c r="A1518" s="3" t="str">
        <f>IMDB_Movies!P1503</f>
        <v>English</v>
      </c>
      <c r="B1518">
        <f>IMDB_Movies!C1503</f>
        <v>6.8</v>
      </c>
      <c r="C1518">
        <f t="shared" si="23"/>
        <v>11</v>
      </c>
    </row>
    <row r="1519" spans="1:3">
      <c r="A1519" s="3" t="str">
        <f>IMDB_Movies!P1504</f>
        <v>English</v>
      </c>
      <c r="B1519">
        <f>IMDB_Movies!C1504</f>
        <v>6.8</v>
      </c>
      <c r="C1519">
        <f t="shared" si="23"/>
        <v>11</v>
      </c>
    </row>
    <row r="1520" spans="1:3">
      <c r="A1520" s="3" t="str">
        <f>IMDB_Movies!P1505</f>
        <v>English</v>
      </c>
      <c r="B1520">
        <f>IMDB_Movies!C1505</f>
        <v>6.8</v>
      </c>
      <c r="C1520">
        <f t="shared" si="23"/>
        <v>11</v>
      </c>
    </row>
    <row r="1521" spans="1:3">
      <c r="A1521" s="3" t="str">
        <f>IMDB_Movies!P1506</f>
        <v>English</v>
      </c>
      <c r="B1521">
        <f>IMDB_Movies!C1506</f>
        <v>6.8</v>
      </c>
      <c r="C1521">
        <f t="shared" si="23"/>
        <v>11</v>
      </c>
    </row>
    <row r="1522" spans="1:3">
      <c r="A1522" s="3" t="str">
        <f>IMDB_Movies!P1507</f>
        <v>English</v>
      </c>
      <c r="B1522">
        <f>IMDB_Movies!C1507</f>
        <v>6.8</v>
      </c>
      <c r="C1522">
        <f t="shared" si="23"/>
        <v>11</v>
      </c>
    </row>
    <row r="1523" spans="1:3">
      <c r="A1523" s="3" t="str">
        <f>IMDB_Movies!P1508</f>
        <v>Spanish</v>
      </c>
      <c r="B1523">
        <f>IMDB_Movies!C1508</f>
        <v>6.8</v>
      </c>
      <c r="C1523">
        <f t="shared" si="23"/>
        <v>32</v>
      </c>
    </row>
    <row r="1524" spans="1:3">
      <c r="A1524" s="3" t="str">
        <f>IMDB_Movies!P1509</f>
        <v>English</v>
      </c>
      <c r="B1524">
        <f>IMDB_Movies!C1509</f>
        <v>6.8</v>
      </c>
      <c r="C1524">
        <f t="shared" si="23"/>
        <v>11</v>
      </c>
    </row>
    <row r="1525" spans="1:3">
      <c r="A1525" s="3" t="str">
        <f>IMDB_Movies!P1510</f>
        <v>English</v>
      </c>
      <c r="B1525">
        <f>IMDB_Movies!C1510</f>
        <v>6.8</v>
      </c>
      <c r="C1525">
        <f t="shared" si="23"/>
        <v>11</v>
      </c>
    </row>
    <row r="1526" spans="1:3">
      <c r="A1526" s="3" t="str">
        <f>IMDB_Movies!P1511</f>
        <v>English</v>
      </c>
      <c r="B1526">
        <f>IMDB_Movies!C1511</f>
        <v>6.8</v>
      </c>
      <c r="C1526">
        <f t="shared" si="23"/>
        <v>11</v>
      </c>
    </row>
    <row r="1527" spans="1:3">
      <c r="A1527" s="3" t="str">
        <f>IMDB_Movies!P1512</f>
        <v>English</v>
      </c>
      <c r="B1527">
        <f>IMDB_Movies!C1512</f>
        <v>6.8</v>
      </c>
      <c r="C1527">
        <f t="shared" si="23"/>
        <v>11</v>
      </c>
    </row>
    <row r="1528" spans="1:3">
      <c r="A1528" s="3" t="str">
        <f>IMDB_Movies!P1513</f>
        <v>English</v>
      </c>
      <c r="B1528">
        <f>IMDB_Movies!C1513</f>
        <v>6.8</v>
      </c>
      <c r="C1528">
        <f t="shared" si="23"/>
        <v>11</v>
      </c>
    </row>
    <row r="1529" spans="1:3">
      <c r="A1529" s="3" t="str">
        <f>IMDB_Movies!P1514</f>
        <v>English</v>
      </c>
      <c r="B1529">
        <f>IMDB_Movies!C1514</f>
        <v>6.8</v>
      </c>
      <c r="C1529">
        <f t="shared" si="23"/>
        <v>11</v>
      </c>
    </row>
    <row r="1530" spans="1:3">
      <c r="A1530" s="3" t="str">
        <f>IMDB_Movies!P1515</f>
        <v>English</v>
      </c>
      <c r="B1530">
        <f>IMDB_Movies!C1515</f>
        <v>6.8</v>
      </c>
      <c r="C1530">
        <f t="shared" si="23"/>
        <v>11</v>
      </c>
    </row>
    <row r="1531" spans="1:3">
      <c r="A1531" s="3" t="str">
        <f>IMDB_Movies!P1516</f>
        <v>English</v>
      </c>
      <c r="B1531">
        <f>IMDB_Movies!C1516</f>
        <v>6.8</v>
      </c>
      <c r="C1531">
        <f t="shared" si="23"/>
        <v>11</v>
      </c>
    </row>
    <row r="1532" spans="1:3">
      <c r="A1532" s="3" t="str">
        <f>IMDB_Movies!P1517</f>
        <v>English</v>
      </c>
      <c r="B1532">
        <f>IMDB_Movies!C1517</f>
        <v>6.8</v>
      </c>
      <c r="C1532">
        <f t="shared" si="23"/>
        <v>11</v>
      </c>
    </row>
    <row r="1533" spans="1:3">
      <c r="A1533" s="3" t="str">
        <f>IMDB_Movies!P1518</f>
        <v>English</v>
      </c>
      <c r="B1533">
        <f>IMDB_Movies!C1518</f>
        <v>6.8</v>
      </c>
      <c r="C1533">
        <f t="shared" si="23"/>
        <v>11</v>
      </c>
    </row>
    <row r="1534" spans="1:3">
      <c r="A1534" s="3" t="str">
        <f>IMDB_Movies!P1519</f>
        <v>English</v>
      </c>
      <c r="B1534">
        <f>IMDB_Movies!C1519</f>
        <v>6.8</v>
      </c>
      <c r="C1534">
        <f t="shared" si="23"/>
        <v>11</v>
      </c>
    </row>
    <row r="1535" spans="1:3">
      <c r="A1535" s="3" t="str">
        <f>IMDB_Movies!P1520</f>
        <v>English</v>
      </c>
      <c r="B1535">
        <f>IMDB_Movies!C1520</f>
        <v>6.8</v>
      </c>
      <c r="C1535">
        <f t="shared" si="23"/>
        <v>11</v>
      </c>
    </row>
    <row r="1536" spans="1:3">
      <c r="A1536" s="3" t="str">
        <f>IMDB_Movies!P1521</f>
        <v>English</v>
      </c>
      <c r="B1536">
        <f>IMDB_Movies!C1521</f>
        <v>6.8</v>
      </c>
      <c r="C1536">
        <f t="shared" si="23"/>
        <v>11</v>
      </c>
    </row>
    <row r="1537" spans="1:3">
      <c r="A1537" s="3" t="str">
        <f>IMDB_Movies!P1522</f>
        <v>English</v>
      </c>
      <c r="B1537">
        <f>IMDB_Movies!C1522</f>
        <v>6.8</v>
      </c>
      <c r="C1537">
        <f t="shared" si="23"/>
        <v>11</v>
      </c>
    </row>
    <row r="1538" spans="1:3">
      <c r="A1538" s="3" t="str">
        <f>IMDB_Movies!P1523</f>
        <v>English</v>
      </c>
      <c r="B1538">
        <f>IMDB_Movies!C1523</f>
        <v>6.8</v>
      </c>
      <c r="C1538">
        <f t="shared" si="23"/>
        <v>11</v>
      </c>
    </row>
    <row r="1539" spans="1:3">
      <c r="A1539" s="3" t="str">
        <f>IMDB_Movies!P1524</f>
        <v>English</v>
      </c>
      <c r="B1539">
        <f>IMDB_Movies!C1524</f>
        <v>6.8</v>
      </c>
      <c r="C1539">
        <f t="shared" si="23"/>
        <v>11</v>
      </c>
    </row>
    <row r="1540" spans="1:3">
      <c r="A1540" s="3" t="str">
        <f>IMDB_Movies!P1525</f>
        <v>English</v>
      </c>
      <c r="B1540">
        <f>IMDB_Movies!C1525</f>
        <v>6.8</v>
      </c>
      <c r="C1540">
        <f t="shared" si="23"/>
        <v>11</v>
      </c>
    </row>
    <row r="1541" spans="1:3">
      <c r="A1541" s="3" t="str">
        <f>IMDB_Movies!P1526</f>
        <v>English</v>
      </c>
      <c r="B1541">
        <f>IMDB_Movies!C1526</f>
        <v>6.8</v>
      </c>
      <c r="C1541">
        <f t="shared" ref="C1541:C1604" si="24">_xlfn.IFS(A1541="Aboriginal",1,A1541="Arabic",2,A1541="Aramic",3,A1541="Bosnian",4,A1541="Cantonese",5,A1541="Czech",6,A1541="Danish",7,A1541="Dari",8,A1541="Dutch",9,A1541="Dzongkha",10,A1541="English",11,A1541="Filipino",12,A1541="French",13,A1541="German",14,A1541="Hebrew",15,A1541="Hindi",16,A1541="Hungerian",17,A1541="Icelandic",18,A1541="Indonesian",19,A1541="Italian",20,A1541="Japanese",21,A1541="Kazakh",22,A1541="Korean",23,A1541="Mandarin",24,A1541="Maya",25,A1541="Mongolian",26,A1541="Norwegian",27,A1541="Persian",28,A1541="Portuguese",29,A1541="Romanian",30,A1541="Russian",31,A1541="Spanish",32,A1541="Telegu",33,A1541="Thai",34,A1541="Vietnamese",35,A1541="Zulu",36)</f>
        <v>11</v>
      </c>
    </row>
    <row r="1542" spans="1:3">
      <c r="A1542" s="3" t="str">
        <f>IMDB_Movies!P1527</f>
        <v>English</v>
      </c>
      <c r="B1542">
        <f>IMDB_Movies!C1527</f>
        <v>6.8</v>
      </c>
      <c r="C1542">
        <f t="shared" si="24"/>
        <v>11</v>
      </c>
    </row>
    <row r="1543" spans="1:3">
      <c r="A1543" s="3" t="str">
        <f>IMDB_Movies!P1528</f>
        <v>English</v>
      </c>
      <c r="B1543">
        <f>IMDB_Movies!C1528</f>
        <v>6.8</v>
      </c>
      <c r="C1543">
        <f t="shared" si="24"/>
        <v>11</v>
      </c>
    </row>
    <row r="1544" spans="1:3">
      <c r="A1544" s="3" t="str">
        <f>IMDB_Movies!P1529</f>
        <v>English</v>
      </c>
      <c r="B1544">
        <f>IMDB_Movies!C1529</f>
        <v>6.8</v>
      </c>
      <c r="C1544">
        <f t="shared" si="24"/>
        <v>11</v>
      </c>
    </row>
    <row r="1545" spans="1:3">
      <c r="A1545" s="3" t="str">
        <f>IMDB_Movies!P1530</f>
        <v>English</v>
      </c>
      <c r="B1545">
        <f>IMDB_Movies!C1530</f>
        <v>6.8</v>
      </c>
      <c r="C1545">
        <f t="shared" si="24"/>
        <v>11</v>
      </c>
    </row>
    <row r="1546" spans="1:3">
      <c r="A1546" s="3" t="str">
        <f>IMDB_Movies!P1531</f>
        <v>English</v>
      </c>
      <c r="B1546">
        <f>IMDB_Movies!C1531</f>
        <v>6.8</v>
      </c>
      <c r="C1546">
        <f t="shared" si="24"/>
        <v>11</v>
      </c>
    </row>
    <row r="1547" spans="1:3">
      <c r="A1547" s="3" t="str">
        <f>IMDB_Movies!P1532</f>
        <v>English</v>
      </c>
      <c r="B1547">
        <f>IMDB_Movies!C1532</f>
        <v>6.8</v>
      </c>
      <c r="C1547">
        <f t="shared" si="24"/>
        <v>11</v>
      </c>
    </row>
    <row r="1548" spans="1:3">
      <c r="A1548" s="3" t="str">
        <f>IMDB_Movies!P1533</f>
        <v>English</v>
      </c>
      <c r="B1548">
        <f>IMDB_Movies!C1533</f>
        <v>6.8</v>
      </c>
      <c r="C1548">
        <f t="shared" si="24"/>
        <v>11</v>
      </c>
    </row>
    <row r="1549" spans="1:3">
      <c r="A1549" s="3" t="str">
        <f>IMDB_Movies!P1534</f>
        <v>English</v>
      </c>
      <c r="B1549">
        <f>IMDB_Movies!C1534</f>
        <v>6.8</v>
      </c>
      <c r="C1549">
        <f t="shared" si="24"/>
        <v>11</v>
      </c>
    </row>
    <row r="1550" spans="1:3">
      <c r="A1550" s="3" t="str">
        <f>IMDB_Movies!P1535</f>
        <v>English</v>
      </c>
      <c r="B1550">
        <f>IMDB_Movies!C1535</f>
        <v>6.8</v>
      </c>
      <c r="C1550">
        <f t="shared" si="24"/>
        <v>11</v>
      </c>
    </row>
    <row r="1551" spans="1:3">
      <c r="A1551" s="3" t="str">
        <f>IMDB_Movies!P1536</f>
        <v>English</v>
      </c>
      <c r="B1551">
        <f>IMDB_Movies!C1536</f>
        <v>6.8</v>
      </c>
      <c r="C1551">
        <f t="shared" si="24"/>
        <v>11</v>
      </c>
    </row>
    <row r="1552" spans="1:3">
      <c r="A1552" s="3" t="str">
        <f>IMDB_Movies!P1537</f>
        <v>English</v>
      </c>
      <c r="B1552">
        <f>IMDB_Movies!C1537</f>
        <v>6.8</v>
      </c>
      <c r="C1552">
        <f t="shared" si="24"/>
        <v>11</v>
      </c>
    </row>
    <row r="1553" spans="1:3">
      <c r="A1553" s="3" t="str">
        <f>IMDB_Movies!P1538</f>
        <v>English</v>
      </c>
      <c r="B1553">
        <f>IMDB_Movies!C1538</f>
        <v>6.8</v>
      </c>
      <c r="C1553">
        <f t="shared" si="24"/>
        <v>11</v>
      </c>
    </row>
    <row r="1554" spans="1:3">
      <c r="A1554" s="3" t="str">
        <f>IMDB_Movies!P1539</f>
        <v>English</v>
      </c>
      <c r="B1554">
        <f>IMDB_Movies!C1539</f>
        <v>6.8</v>
      </c>
      <c r="C1554">
        <f t="shared" si="24"/>
        <v>11</v>
      </c>
    </row>
    <row r="1555" spans="1:3">
      <c r="A1555" s="3" t="str">
        <f>IMDB_Movies!P1540</f>
        <v>English</v>
      </c>
      <c r="B1555">
        <f>IMDB_Movies!C1540</f>
        <v>6.8</v>
      </c>
      <c r="C1555">
        <f t="shared" si="24"/>
        <v>11</v>
      </c>
    </row>
    <row r="1556" spans="1:3">
      <c r="A1556" s="3" t="str">
        <f>IMDB_Movies!P1542</f>
        <v>English</v>
      </c>
      <c r="B1556">
        <f>IMDB_Movies!C1542</f>
        <v>6.8</v>
      </c>
      <c r="C1556">
        <f t="shared" si="24"/>
        <v>11</v>
      </c>
    </row>
    <row r="1557" spans="1:3">
      <c r="A1557" s="3" t="str">
        <f>IMDB_Movies!P1543</f>
        <v>English</v>
      </c>
      <c r="B1557">
        <f>IMDB_Movies!C1543</f>
        <v>6.8</v>
      </c>
      <c r="C1557">
        <f t="shared" si="24"/>
        <v>11</v>
      </c>
    </row>
    <row r="1558" spans="1:3">
      <c r="A1558" s="3" t="str">
        <f>IMDB_Movies!P1544</f>
        <v>English</v>
      </c>
      <c r="B1558">
        <f>IMDB_Movies!C1544</f>
        <v>6.8</v>
      </c>
      <c r="C1558">
        <f t="shared" si="24"/>
        <v>11</v>
      </c>
    </row>
    <row r="1559" spans="1:3">
      <c r="A1559" s="3" t="str">
        <f>IMDB_Movies!P1545</f>
        <v>English</v>
      </c>
      <c r="B1559">
        <f>IMDB_Movies!C1545</f>
        <v>6.8</v>
      </c>
      <c r="C1559">
        <f t="shared" si="24"/>
        <v>11</v>
      </c>
    </row>
    <row r="1560" spans="1:3">
      <c r="A1560" s="3" t="str">
        <f>IMDB_Movies!P1546</f>
        <v>English</v>
      </c>
      <c r="B1560">
        <f>IMDB_Movies!C1546</f>
        <v>6.8</v>
      </c>
      <c r="C1560">
        <f t="shared" si="24"/>
        <v>11</v>
      </c>
    </row>
    <row r="1561" spans="1:3">
      <c r="A1561" s="3" t="str">
        <f>IMDB_Movies!P1547</f>
        <v>English</v>
      </c>
      <c r="B1561">
        <f>IMDB_Movies!C1547</f>
        <v>6.8</v>
      </c>
      <c r="C1561">
        <f t="shared" si="24"/>
        <v>11</v>
      </c>
    </row>
    <row r="1562" spans="1:3">
      <c r="A1562" s="3" t="str">
        <f>IMDB_Movies!P1548</f>
        <v>English</v>
      </c>
      <c r="B1562">
        <f>IMDB_Movies!C1548</f>
        <v>6.8</v>
      </c>
      <c r="C1562">
        <f t="shared" si="24"/>
        <v>11</v>
      </c>
    </row>
    <row r="1563" spans="1:3">
      <c r="A1563" s="3" t="str">
        <f>IMDB_Movies!P1549</f>
        <v>English</v>
      </c>
      <c r="B1563">
        <f>IMDB_Movies!C1549</f>
        <v>6.8</v>
      </c>
      <c r="C1563">
        <f t="shared" si="24"/>
        <v>11</v>
      </c>
    </row>
    <row r="1564" spans="1:3">
      <c r="A1564" s="3" t="str">
        <f>IMDB_Movies!P1550</f>
        <v>English</v>
      </c>
      <c r="B1564">
        <f>IMDB_Movies!C1550</f>
        <v>6.8</v>
      </c>
      <c r="C1564">
        <f t="shared" si="24"/>
        <v>11</v>
      </c>
    </row>
    <row r="1565" spans="1:3">
      <c r="A1565" s="3" t="str">
        <f>IMDB_Movies!P1552</f>
        <v>English</v>
      </c>
      <c r="B1565">
        <f>IMDB_Movies!C1552</f>
        <v>6.8</v>
      </c>
      <c r="C1565">
        <f t="shared" si="24"/>
        <v>11</v>
      </c>
    </row>
    <row r="1566" spans="1:3">
      <c r="A1566" s="3" t="str">
        <f>IMDB_Movies!P1553</f>
        <v>English</v>
      </c>
      <c r="B1566">
        <f>IMDB_Movies!C1553</f>
        <v>6.8</v>
      </c>
      <c r="C1566">
        <f t="shared" si="24"/>
        <v>11</v>
      </c>
    </row>
    <row r="1567" spans="1:3">
      <c r="A1567" s="3" t="str">
        <f>IMDB_Movies!P1554</f>
        <v>English</v>
      </c>
      <c r="B1567">
        <f>IMDB_Movies!C1554</f>
        <v>6.8</v>
      </c>
      <c r="C1567">
        <f t="shared" si="24"/>
        <v>11</v>
      </c>
    </row>
    <row r="1568" spans="1:3">
      <c r="A1568" s="3" t="str">
        <f>IMDB_Movies!P1555</f>
        <v>English</v>
      </c>
      <c r="B1568">
        <f>IMDB_Movies!C1555</f>
        <v>6.8</v>
      </c>
      <c r="C1568">
        <f t="shared" si="24"/>
        <v>11</v>
      </c>
    </row>
    <row r="1569" spans="1:3">
      <c r="A1569" s="3" t="str">
        <f>IMDB_Movies!P1556</f>
        <v>English</v>
      </c>
      <c r="B1569">
        <f>IMDB_Movies!C1556</f>
        <v>6.8</v>
      </c>
      <c r="C1569">
        <f t="shared" si="24"/>
        <v>11</v>
      </c>
    </row>
    <row r="1570" spans="1:3">
      <c r="A1570" s="3" t="str">
        <f>IMDB_Movies!P1557</f>
        <v>English</v>
      </c>
      <c r="B1570">
        <f>IMDB_Movies!C1557</f>
        <v>6.8</v>
      </c>
      <c r="C1570">
        <f t="shared" si="24"/>
        <v>11</v>
      </c>
    </row>
    <row r="1571" spans="1:3">
      <c r="A1571" s="3" t="str">
        <f>IMDB_Movies!P1558</f>
        <v>English</v>
      </c>
      <c r="B1571">
        <f>IMDB_Movies!C1558</f>
        <v>6.8</v>
      </c>
      <c r="C1571">
        <f t="shared" si="24"/>
        <v>11</v>
      </c>
    </row>
    <row r="1572" spans="1:3">
      <c r="A1572" s="3" t="str">
        <f>IMDB_Movies!P1559</f>
        <v>English</v>
      </c>
      <c r="B1572">
        <f>IMDB_Movies!C1559</f>
        <v>6.8</v>
      </c>
      <c r="C1572">
        <f t="shared" si="24"/>
        <v>11</v>
      </c>
    </row>
    <row r="1573" spans="1:3">
      <c r="A1573" s="3" t="str">
        <f>IMDB_Movies!P1560</f>
        <v>English</v>
      </c>
      <c r="B1573">
        <f>IMDB_Movies!C1560</f>
        <v>6.8</v>
      </c>
      <c r="C1573">
        <f t="shared" si="24"/>
        <v>11</v>
      </c>
    </row>
    <row r="1574" spans="1:3">
      <c r="A1574" s="3" t="str">
        <f>IMDB_Movies!P1561</f>
        <v>English</v>
      </c>
      <c r="B1574">
        <f>IMDB_Movies!C1561</f>
        <v>6.8</v>
      </c>
      <c r="C1574">
        <f t="shared" si="24"/>
        <v>11</v>
      </c>
    </row>
    <row r="1575" spans="1:3">
      <c r="A1575" s="3" t="str">
        <f>IMDB_Movies!P1562</f>
        <v>English</v>
      </c>
      <c r="B1575">
        <f>IMDB_Movies!C1562</f>
        <v>6.8</v>
      </c>
      <c r="C1575">
        <f t="shared" si="24"/>
        <v>11</v>
      </c>
    </row>
    <row r="1576" spans="1:3">
      <c r="A1576" s="3" t="str">
        <f>IMDB_Movies!P1563</f>
        <v>English</v>
      </c>
      <c r="B1576">
        <f>IMDB_Movies!C1563</f>
        <v>6.7</v>
      </c>
      <c r="C1576">
        <f t="shared" si="24"/>
        <v>11</v>
      </c>
    </row>
    <row r="1577" spans="1:3">
      <c r="A1577" s="3" t="str">
        <f>IMDB_Movies!P1564</f>
        <v>English</v>
      </c>
      <c r="B1577">
        <f>IMDB_Movies!C1564</f>
        <v>6.7</v>
      </c>
      <c r="C1577">
        <f t="shared" si="24"/>
        <v>11</v>
      </c>
    </row>
    <row r="1578" spans="1:3">
      <c r="A1578" s="3" t="str">
        <f>IMDB_Movies!P1565</f>
        <v>English</v>
      </c>
      <c r="B1578">
        <f>IMDB_Movies!C1565</f>
        <v>6.7</v>
      </c>
      <c r="C1578">
        <f t="shared" si="24"/>
        <v>11</v>
      </c>
    </row>
    <row r="1579" spans="1:3">
      <c r="A1579" s="3" t="str">
        <f>IMDB_Movies!P1566</f>
        <v>English</v>
      </c>
      <c r="B1579">
        <f>IMDB_Movies!C1566</f>
        <v>6.7</v>
      </c>
      <c r="C1579">
        <f t="shared" si="24"/>
        <v>11</v>
      </c>
    </row>
    <row r="1580" spans="1:3">
      <c r="A1580" s="3" t="str">
        <f>IMDB_Movies!P1567</f>
        <v>English</v>
      </c>
      <c r="B1580">
        <f>IMDB_Movies!C1567</f>
        <v>6.7</v>
      </c>
      <c r="C1580">
        <f t="shared" si="24"/>
        <v>11</v>
      </c>
    </row>
    <row r="1581" spans="1:3">
      <c r="A1581" s="3" t="str">
        <f>IMDB_Movies!P1568</f>
        <v>English</v>
      </c>
      <c r="B1581">
        <f>IMDB_Movies!C1568</f>
        <v>6.7</v>
      </c>
      <c r="C1581">
        <f t="shared" si="24"/>
        <v>11</v>
      </c>
    </row>
    <row r="1582" spans="1:3">
      <c r="A1582" s="3" t="str">
        <f>IMDB_Movies!P1569</f>
        <v>English</v>
      </c>
      <c r="B1582">
        <f>IMDB_Movies!C1569</f>
        <v>6.7</v>
      </c>
      <c r="C1582">
        <f t="shared" si="24"/>
        <v>11</v>
      </c>
    </row>
    <row r="1583" spans="1:3">
      <c r="A1583" s="3" t="str">
        <f>IMDB_Movies!P1570</f>
        <v>English</v>
      </c>
      <c r="B1583">
        <f>IMDB_Movies!C1570</f>
        <v>6.7</v>
      </c>
      <c r="C1583">
        <f t="shared" si="24"/>
        <v>11</v>
      </c>
    </row>
    <row r="1584" spans="1:3">
      <c r="A1584" s="3" t="str">
        <f>IMDB_Movies!P1571</f>
        <v>English</v>
      </c>
      <c r="B1584">
        <f>IMDB_Movies!C1571</f>
        <v>6.7</v>
      </c>
      <c r="C1584">
        <f t="shared" si="24"/>
        <v>11</v>
      </c>
    </row>
    <row r="1585" spans="1:3">
      <c r="A1585" s="3" t="str">
        <f>IMDB_Movies!P1572</f>
        <v>English</v>
      </c>
      <c r="B1585">
        <f>IMDB_Movies!C1572</f>
        <v>6.7</v>
      </c>
      <c r="C1585">
        <f t="shared" si="24"/>
        <v>11</v>
      </c>
    </row>
    <row r="1586" spans="1:3">
      <c r="A1586" s="3" t="str">
        <f>IMDB_Movies!P1573</f>
        <v>English</v>
      </c>
      <c r="B1586">
        <f>IMDB_Movies!C1573</f>
        <v>6.7</v>
      </c>
      <c r="C1586">
        <f t="shared" si="24"/>
        <v>11</v>
      </c>
    </row>
    <row r="1587" spans="1:3">
      <c r="A1587" s="3" t="str">
        <f>IMDB_Movies!P1574</f>
        <v>English</v>
      </c>
      <c r="B1587">
        <f>IMDB_Movies!C1574</f>
        <v>6.7</v>
      </c>
      <c r="C1587">
        <f t="shared" si="24"/>
        <v>11</v>
      </c>
    </row>
    <row r="1588" spans="1:3">
      <c r="A1588" s="3" t="str">
        <f>IMDB_Movies!P1575</f>
        <v>English</v>
      </c>
      <c r="B1588">
        <f>IMDB_Movies!C1575</f>
        <v>6.7</v>
      </c>
      <c r="C1588">
        <f t="shared" si="24"/>
        <v>11</v>
      </c>
    </row>
    <row r="1589" spans="1:3">
      <c r="A1589" s="3" t="str">
        <f>IMDB_Movies!P1576</f>
        <v>English</v>
      </c>
      <c r="B1589">
        <f>IMDB_Movies!C1576</f>
        <v>6.7</v>
      </c>
      <c r="C1589">
        <f t="shared" si="24"/>
        <v>11</v>
      </c>
    </row>
    <row r="1590" spans="1:3">
      <c r="A1590" s="3" t="str">
        <f>IMDB_Movies!P1577</f>
        <v>English</v>
      </c>
      <c r="B1590">
        <f>IMDB_Movies!C1577</f>
        <v>6.7</v>
      </c>
      <c r="C1590">
        <f t="shared" si="24"/>
        <v>11</v>
      </c>
    </row>
    <row r="1591" spans="1:3">
      <c r="A1591" s="3" t="str">
        <f>IMDB_Movies!P1578</f>
        <v>English</v>
      </c>
      <c r="B1591">
        <f>IMDB_Movies!C1578</f>
        <v>6.7</v>
      </c>
      <c r="C1591">
        <f t="shared" si="24"/>
        <v>11</v>
      </c>
    </row>
    <row r="1592" spans="1:3">
      <c r="A1592" s="3" t="str">
        <f>IMDB_Movies!P1579</f>
        <v>English</v>
      </c>
      <c r="B1592">
        <f>IMDB_Movies!C1579</f>
        <v>6.7</v>
      </c>
      <c r="C1592">
        <f t="shared" si="24"/>
        <v>11</v>
      </c>
    </row>
    <row r="1593" spans="1:3">
      <c r="A1593" s="3" t="str">
        <f>IMDB_Movies!P1580</f>
        <v>English</v>
      </c>
      <c r="B1593">
        <f>IMDB_Movies!C1580</f>
        <v>6.7</v>
      </c>
      <c r="C1593">
        <f t="shared" si="24"/>
        <v>11</v>
      </c>
    </row>
    <row r="1594" spans="1:3">
      <c r="A1594" s="3" t="str">
        <f>IMDB_Movies!P1581</f>
        <v>English</v>
      </c>
      <c r="B1594">
        <f>IMDB_Movies!C1581</f>
        <v>6.7</v>
      </c>
      <c r="C1594">
        <f t="shared" si="24"/>
        <v>11</v>
      </c>
    </row>
    <row r="1595" spans="1:3">
      <c r="A1595" s="3" t="str">
        <f>IMDB_Movies!P1582</f>
        <v>English</v>
      </c>
      <c r="B1595">
        <f>IMDB_Movies!C1582</f>
        <v>6.7</v>
      </c>
      <c r="C1595">
        <f t="shared" si="24"/>
        <v>11</v>
      </c>
    </row>
    <row r="1596" spans="1:3">
      <c r="A1596" s="3" t="str">
        <f>IMDB_Movies!P1583</f>
        <v>English</v>
      </c>
      <c r="B1596">
        <f>IMDB_Movies!C1583</f>
        <v>6.7</v>
      </c>
      <c r="C1596">
        <f t="shared" si="24"/>
        <v>11</v>
      </c>
    </row>
    <row r="1597" spans="1:3">
      <c r="A1597" s="3" t="str">
        <f>IMDB_Movies!P1584</f>
        <v>English</v>
      </c>
      <c r="B1597">
        <f>IMDB_Movies!C1584</f>
        <v>6.7</v>
      </c>
      <c r="C1597">
        <f t="shared" si="24"/>
        <v>11</v>
      </c>
    </row>
    <row r="1598" spans="1:3">
      <c r="A1598" s="3" t="str">
        <f>IMDB_Movies!P1585</f>
        <v>English</v>
      </c>
      <c r="B1598">
        <f>IMDB_Movies!C1585</f>
        <v>6.7</v>
      </c>
      <c r="C1598">
        <f t="shared" si="24"/>
        <v>11</v>
      </c>
    </row>
    <row r="1599" spans="1:3">
      <c r="A1599" s="3" t="str">
        <f>IMDB_Movies!P1586</f>
        <v>English</v>
      </c>
      <c r="B1599">
        <f>IMDB_Movies!C1586</f>
        <v>6.7</v>
      </c>
      <c r="C1599">
        <f t="shared" si="24"/>
        <v>11</v>
      </c>
    </row>
    <row r="1600" spans="1:3">
      <c r="A1600" s="3" t="str">
        <f>IMDB_Movies!P1587</f>
        <v>English</v>
      </c>
      <c r="B1600">
        <f>IMDB_Movies!C1587</f>
        <v>6.7</v>
      </c>
      <c r="C1600">
        <f t="shared" si="24"/>
        <v>11</v>
      </c>
    </row>
    <row r="1601" spans="1:3">
      <c r="A1601" s="3" t="str">
        <f>IMDB_Movies!P1588</f>
        <v>English</v>
      </c>
      <c r="B1601">
        <f>IMDB_Movies!C1588</f>
        <v>6.7</v>
      </c>
      <c r="C1601">
        <f t="shared" si="24"/>
        <v>11</v>
      </c>
    </row>
    <row r="1602" spans="1:3">
      <c r="A1602" s="3" t="str">
        <f>IMDB_Movies!P1589</f>
        <v>English</v>
      </c>
      <c r="B1602">
        <f>IMDB_Movies!C1589</f>
        <v>6.7</v>
      </c>
      <c r="C1602">
        <f t="shared" si="24"/>
        <v>11</v>
      </c>
    </row>
    <row r="1603" spans="1:3">
      <c r="A1603" s="3" t="str">
        <f>IMDB_Movies!P1590</f>
        <v>English</v>
      </c>
      <c r="B1603">
        <f>IMDB_Movies!C1590</f>
        <v>6.7</v>
      </c>
      <c r="C1603">
        <f t="shared" si="24"/>
        <v>11</v>
      </c>
    </row>
    <row r="1604" spans="1:3">
      <c r="A1604" s="3" t="str">
        <f>IMDB_Movies!P1591</f>
        <v>English</v>
      </c>
      <c r="B1604">
        <f>IMDB_Movies!C1591</f>
        <v>6.7</v>
      </c>
      <c r="C1604">
        <f t="shared" si="24"/>
        <v>11</v>
      </c>
    </row>
    <row r="1605" spans="1:3">
      <c r="A1605" s="3" t="str">
        <f>IMDB_Movies!P1592</f>
        <v>English</v>
      </c>
      <c r="B1605">
        <f>IMDB_Movies!C1592</f>
        <v>6.7</v>
      </c>
      <c r="C1605">
        <f t="shared" ref="C1605:C1668" si="25">_xlfn.IFS(A1605="Aboriginal",1,A1605="Arabic",2,A1605="Aramic",3,A1605="Bosnian",4,A1605="Cantonese",5,A1605="Czech",6,A1605="Danish",7,A1605="Dari",8,A1605="Dutch",9,A1605="Dzongkha",10,A1605="English",11,A1605="Filipino",12,A1605="French",13,A1605="German",14,A1605="Hebrew",15,A1605="Hindi",16,A1605="Hungerian",17,A1605="Icelandic",18,A1605="Indonesian",19,A1605="Italian",20,A1605="Japanese",21,A1605="Kazakh",22,A1605="Korean",23,A1605="Mandarin",24,A1605="Maya",25,A1605="Mongolian",26,A1605="Norwegian",27,A1605="Persian",28,A1605="Portuguese",29,A1605="Romanian",30,A1605="Russian",31,A1605="Spanish",32,A1605="Telegu",33,A1605="Thai",34,A1605="Vietnamese",35,A1605="Zulu",36)</f>
        <v>11</v>
      </c>
    </row>
    <row r="1606" spans="1:3">
      <c r="A1606" s="3" t="str">
        <f>IMDB_Movies!P1593</f>
        <v>English</v>
      </c>
      <c r="B1606">
        <f>IMDB_Movies!C1593</f>
        <v>6.7</v>
      </c>
      <c r="C1606">
        <f t="shared" si="25"/>
        <v>11</v>
      </c>
    </row>
    <row r="1607" spans="1:3">
      <c r="A1607" s="3" t="str">
        <f>IMDB_Movies!P1594</f>
        <v>English</v>
      </c>
      <c r="B1607">
        <f>IMDB_Movies!C1594</f>
        <v>6.7</v>
      </c>
      <c r="C1607">
        <f t="shared" si="25"/>
        <v>11</v>
      </c>
    </row>
    <row r="1608" spans="1:3">
      <c r="A1608" s="3" t="str">
        <f>IMDB_Movies!P1595</f>
        <v>English</v>
      </c>
      <c r="B1608">
        <f>IMDB_Movies!C1595</f>
        <v>6.7</v>
      </c>
      <c r="C1608">
        <f t="shared" si="25"/>
        <v>11</v>
      </c>
    </row>
    <row r="1609" spans="1:3">
      <c r="A1609" s="3" t="str">
        <f>IMDB_Movies!P1596</f>
        <v>English</v>
      </c>
      <c r="B1609">
        <f>IMDB_Movies!C1596</f>
        <v>6.7</v>
      </c>
      <c r="C1609">
        <f t="shared" si="25"/>
        <v>11</v>
      </c>
    </row>
    <row r="1610" spans="1:3">
      <c r="A1610" s="3" t="str">
        <f>IMDB_Movies!P1597</f>
        <v>English</v>
      </c>
      <c r="B1610">
        <f>IMDB_Movies!C1597</f>
        <v>6.7</v>
      </c>
      <c r="C1610">
        <f t="shared" si="25"/>
        <v>11</v>
      </c>
    </row>
    <row r="1611" spans="1:3">
      <c r="A1611" s="3" t="str">
        <f>IMDB_Movies!P1598</f>
        <v>English</v>
      </c>
      <c r="B1611">
        <f>IMDB_Movies!C1598</f>
        <v>6.7</v>
      </c>
      <c r="C1611">
        <f t="shared" si="25"/>
        <v>11</v>
      </c>
    </row>
    <row r="1612" spans="1:3">
      <c r="A1612" s="3" t="str">
        <f>IMDB_Movies!P1599</f>
        <v>English</v>
      </c>
      <c r="B1612">
        <f>IMDB_Movies!C1599</f>
        <v>6.7</v>
      </c>
      <c r="C1612">
        <f t="shared" si="25"/>
        <v>11</v>
      </c>
    </row>
    <row r="1613" spans="1:3">
      <c r="A1613" s="3" t="str">
        <f>IMDB_Movies!P1600</f>
        <v>English</v>
      </c>
      <c r="B1613">
        <f>IMDB_Movies!C1600</f>
        <v>6.7</v>
      </c>
      <c r="C1613">
        <f t="shared" si="25"/>
        <v>11</v>
      </c>
    </row>
    <row r="1614" spans="1:3">
      <c r="A1614" s="3" t="str">
        <f>IMDB_Movies!P1601</f>
        <v>English</v>
      </c>
      <c r="B1614">
        <f>IMDB_Movies!C1601</f>
        <v>6.7</v>
      </c>
      <c r="C1614">
        <f t="shared" si="25"/>
        <v>11</v>
      </c>
    </row>
    <row r="1615" spans="1:3">
      <c r="A1615" s="3" t="str">
        <f>IMDB_Movies!P1602</f>
        <v>English</v>
      </c>
      <c r="B1615">
        <f>IMDB_Movies!C1602</f>
        <v>6.7</v>
      </c>
      <c r="C1615">
        <f t="shared" si="25"/>
        <v>11</v>
      </c>
    </row>
    <row r="1616" spans="1:3">
      <c r="A1616" s="3" t="str">
        <f>IMDB_Movies!P1603</f>
        <v>English</v>
      </c>
      <c r="B1616">
        <f>IMDB_Movies!C1603</f>
        <v>6.7</v>
      </c>
      <c r="C1616">
        <f t="shared" si="25"/>
        <v>11</v>
      </c>
    </row>
    <row r="1617" spans="1:3">
      <c r="A1617" s="3" t="str">
        <f>IMDB_Movies!P1604</f>
        <v>Cantonese</v>
      </c>
      <c r="B1617">
        <f>IMDB_Movies!C1604</f>
        <v>6.7</v>
      </c>
      <c r="C1617">
        <f t="shared" si="25"/>
        <v>5</v>
      </c>
    </row>
    <row r="1618" spans="1:3">
      <c r="A1618" s="3" t="str">
        <f>IMDB_Movies!P1605</f>
        <v>English</v>
      </c>
      <c r="B1618">
        <f>IMDB_Movies!C1605</f>
        <v>6.7</v>
      </c>
      <c r="C1618">
        <f t="shared" si="25"/>
        <v>11</v>
      </c>
    </row>
    <row r="1619" spans="1:3">
      <c r="A1619" s="3" t="str">
        <f>IMDB_Movies!P1606</f>
        <v>English</v>
      </c>
      <c r="B1619">
        <f>IMDB_Movies!C1606</f>
        <v>6.7</v>
      </c>
      <c r="C1619">
        <f t="shared" si="25"/>
        <v>11</v>
      </c>
    </row>
    <row r="1620" spans="1:3">
      <c r="A1620" s="3" t="str">
        <f>IMDB_Movies!P1607</f>
        <v>English</v>
      </c>
      <c r="B1620">
        <f>IMDB_Movies!C1607</f>
        <v>6.7</v>
      </c>
      <c r="C1620">
        <f t="shared" si="25"/>
        <v>11</v>
      </c>
    </row>
    <row r="1621" spans="1:3">
      <c r="A1621" s="3" t="str">
        <f>IMDB_Movies!P1608</f>
        <v>English</v>
      </c>
      <c r="B1621">
        <f>IMDB_Movies!C1608</f>
        <v>6.7</v>
      </c>
      <c r="C1621">
        <f t="shared" si="25"/>
        <v>11</v>
      </c>
    </row>
    <row r="1622" spans="1:3">
      <c r="A1622" s="3" t="str">
        <f>IMDB_Movies!P1609</f>
        <v>English</v>
      </c>
      <c r="B1622">
        <f>IMDB_Movies!C1609</f>
        <v>6.7</v>
      </c>
      <c r="C1622">
        <f t="shared" si="25"/>
        <v>11</v>
      </c>
    </row>
    <row r="1623" spans="1:3">
      <c r="A1623" s="3" t="str">
        <f>IMDB_Movies!P1610</f>
        <v>English</v>
      </c>
      <c r="B1623">
        <f>IMDB_Movies!C1610</f>
        <v>6.7</v>
      </c>
      <c r="C1623">
        <f t="shared" si="25"/>
        <v>11</v>
      </c>
    </row>
    <row r="1624" spans="1:3">
      <c r="A1624" s="3" t="str">
        <f>IMDB_Movies!P1611</f>
        <v>English</v>
      </c>
      <c r="B1624">
        <f>IMDB_Movies!C1611</f>
        <v>6.7</v>
      </c>
      <c r="C1624">
        <f t="shared" si="25"/>
        <v>11</v>
      </c>
    </row>
    <row r="1625" spans="1:3">
      <c r="A1625" s="3" t="str">
        <f>IMDB_Movies!P1612</f>
        <v>English</v>
      </c>
      <c r="B1625">
        <f>IMDB_Movies!C1612</f>
        <v>6.7</v>
      </c>
      <c r="C1625">
        <f t="shared" si="25"/>
        <v>11</v>
      </c>
    </row>
    <row r="1626" spans="1:3">
      <c r="A1626" s="3" t="str">
        <f>IMDB_Movies!P1613</f>
        <v>English</v>
      </c>
      <c r="B1626">
        <f>IMDB_Movies!C1613</f>
        <v>6.7</v>
      </c>
      <c r="C1626">
        <f t="shared" si="25"/>
        <v>11</v>
      </c>
    </row>
    <row r="1627" spans="1:3">
      <c r="A1627" s="3" t="str">
        <f>IMDB_Movies!P1614</f>
        <v>English</v>
      </c>
      <c r="B1627">
        <f>IMDB_Movies!C1614</f>
        <v>6.7</v>
      </c>
      <c r="C1627">
        <f t="shared" si="25"/>
        <v>11</v>
      </c>
    </row>
    <row r="1628" spans="1:3">
      <c r="A1628" s="3" t="str">
        <f>IMDB_Movies!P1615</f>
        <v>English</v>
      </c>
      <c r="B1628">
        <f>IMDB_Movies!C1615</f>
        <v>6.7</v>
      </c>
      <c r="C1628">
        <f t="shared" si="25"/>
        <v>11</v>
      </c>
    </row>
    <row r="1629" spans="1:3">
      <c r="A1629" s="3" t="str">
        <f>IMDB_Movies!P1616</f>
        <v>English</v>
      </c>
      <c r="B1629">
        <f>IMDB_Movies!C1616</f>
        <v>6.7</v>
      </c>
      <c r="C1629">
        <f t="shared" si="25"/>
        <v>11</v>
      </c>
    </row>
    <row r="1630" spans="1:3">
      <c r="A1630" s="3" t="str">
        <f>IMDB_Movies!P1617</f>
        <v>English</v>
      </c>
      <c r="B1630">
        <f>IMDB_Movies!C1617</f>
        <v>6.7</v>
      </c>
      <c r="C1630">
        <f t="shared" si="25"/>
        <v>11</v>
      </c>
    </row>
    <row r="1631" spans="1:3">
      <c r="A1631" s="3" t="str">
        <f>IMDB_Movies!P1618</f>
        <v>English</v>
      </c>
      <c r="B1631">
        <f>IMDB_Movies!C1618</f>
        <v>6.7</v>
      </c>
      <c r="C1631">
        <f t="shared" si="25"/>
        <v>11</v>
      </c>
    </row>
    <row r="1632" spans="1:3">
      <c r="A1632" s="3" t="str">
        <f>IMDB_Movies!P1619</f>
        <v>English</v>
      </c>
      <c r="B1632">
        <f>IMDB_Movies!C1619</f>
        <v>6.7</v>
      </c>
      <c r="C1632">
        <f t="shared" si="25"/>
        <v>11</v>
      </c>
    </row>
    <row r="1633" spans="1:3">
      <c r="A1633" s="3" t="str">
        <f>IMDB_Movies!P1620</f>
        <v>English</v>
      </c>
      <c r="B1633">
        <f>IMDB_Movies!C1620</f>
        <v>6.7</v>
      </c>
      <c r="C1633">
        <f t="shared" si="25"/>
        <v>11</v>
      </c>
    </row>
    <row r="1634" spans="1:3">
      <c r="A1634" s="3" t="str">
        <f>IMDB_Movies!P1621</f>
        <v>English</v>
      </c>
      <c r="B1634">
        <f>IMDB_Movies!C1621</f>
        <v>6.7</v>
      </c>
      <c r="C1634">
        <f t="shared" si="25"/>
        <v>11</v>
      </c>
    </row>
    <row r="1635" spans="1:3">
      <c r="A1635" s="3" t="str">
        <f>IMDB_Movies!P1623</f>
        <v>English</v>
      </c>
      <c r="B1635">
        <f>IMDB_Movies!C1623</f>
        <v>6.7</v>
      </c>
      <c r="C1635">
        <f t="shared" si="25"/>
        <v>11</v>
      </c>
    </row>
    <row r="1636" spans="1:3">
      <c r="A1636" s="3" t="str">
        <f>IMDB_Movies!P1624</f>
        <v>English</v>
      </c>
      <c r="B1636">
        <f>IMDB_Movies!C1624</f>
        <v>6.7</v>
      </c>
      <c r="C1636">
        <f t="shared" si="25"/>
        <v>11</v>
      </c>
    </row>
    <row r="1637" spans="1:3">
      <c r="A1637" s="3" t="str">
        <f>IMDB_Movies!P1625</f>
        <v>English</v>
      </c>
      <c r="B1637">
        <f>IMDB_Movies!C1625</f>
        <v>6.7</v>
      </c>
      <c r="C1637">
        <f t="shared" si="25"/>
        <v>11</v>
      </c>
    </row>
    <row r="1638" spans="1:3">
      <c r="A1638" s="3" t="str">
        <f>IMDB_Movies!P1626</f>
        <v>English</v>
      </c>
      <c r="B1638">
        <f>IMDB_Movies!C1626</f>
        <v>6.7</v>
      </c>
      <c r="C1638">
        <f t="shared" si="25"/>
        <v>11</v>
      </c>
    </row>
    <row r="1639" spans="1:3">
      <c r="A1639" s="3" t="str">
        <f>IMDB_Movies!P1627</f>
        <v>English</v>
      </c>
      <c r="B1639">
        <f>IMDB_Movies!C1627</f>
        <v>6.7</v>
      </c>
      <c r="C1639">
        <f t="shared" si="25"/>
        <v>11</v>
      </c>
    </row>
    <row r="1640" spans="1:3">
      <c r="A1640" s="3" t="str">
        <f>IMDB_Movies!P1628</f>
        <v>English</v>
      </c>
      <c r="B1640">
        <f>IMDB_Movies!C1628</f>
        <v>6.7</v>
      </c>
      <c r="C1640">
        <f t="shared" si="25"/>
        <v>11</v>
      </c>
    </row>
    <row r="1641" spans="1:3">
      <c r="A1641" s="3" t="str">
        <f>IMDB_Movies!P1629</f>
        <v>English</v>
      </c>
      <c r="B1641">
        <f>IMDB_Movies!C1629</f>
        <v>6.7</v>
      </c>
      <c r="C1641">
        <f t="shared" si="25"/>
        <v>11</v>
      </c>
    </row>
    <row r="1642" spans="1:3">
      <c r="A1642" s="3" t="str">
        <f>IMDB_Movies!P1630</f>
        <v>English</v>
      </c>
      <c r="B1642">
        <f>IMDB_Movies!C1630</f>
        <v>6.7</v>
      </c>
      <c r="C1642">
        <f t="shared" si="25"/>
        <v>11</v>
      </c>
    </row>
    <row r="1643" spans="1:3">
      <c r="A1643" s="3" t="str">
        <f>IMDB_Movies!P1631</f>
        <v>English</v>
      </c>
      <c r="B1643">
        <f>IMDB_Movies!C1631</f>
        <v>6.7</v>
      </c>
      <c r="C1643">
        <f t="shared" si="25"/>
        <v>11</v>
      </c>
    </row>
    <row r="1644" spans="1:3">
      <c r="A1644" s="3" t="str">
        <f>IMDB_Movies!P1632</f>
        <v>English</v>
      </c>
      <c r="B1644">
        <f>IMDB_Movies!C1632</f>
        <v>6.7</v>
      </c>
      <c r="C1644">
        <f t="shared" si="25"/>
        <v>11</v>
      </c>
    </row>
    <row r="1645" spans="1:3">
      <c r="A1645" s="3" t="str">
        <f>IMDB_Movies!P1633</f>
        <v>English</v>
      </c>
      <c r="B1645">
        <f>IMDB_Movies!C1633</f>
        <v>6.7</v>
      </c>
      <c r="C1645">
        <f t="shared" si="25"/>
        <v>11</v>
      </c>
    </row>
    <row r="1646" spans="1:3">
      <c r="A1646" s="3" t="str">
        <f>IMDB_Movies!P1634</f>
        <v>English</v>
      </c>
      <c r="B1646">
        <f>IMDB_Movies!C1634</f>
        <v>6.7</v>
      </c>
      <c r="C1646">
        <f t="shared" si="25"/>
        <v>11</v>
      </c>
    </row>
    <row r="1647" spans="1:3">
      <c r="A1647" s="3" t="str">
        <f>IMDB_Movies!P1635</f>
        <v>English</v>
      </c>
      <c r="B1647">
        <f>IMDB_Movies!C1635</f>
        <v>6.7</v>
      </c>
      <c r="C1647">
        <f t="shared" si="25"/>
        <v>11</v>
      </c>
    </row>
    <row r="1648" spans="1:3">
      <c r="A1648" s="3" t="str">
        <f>IMDB_Movies!P1636</f>
        <v>English</v>
      </c>
      <c r="B1648">
        <f>IMDB_Movies!C1636</f>
        <v>6.7</v>
      </c>
      <c r="C1648">
        <f t="shared" si="25"/>
        <v>11</v>
      </c>
    </row>
    <row r="1649" spans="1:3">
      <c r="A1649" s="3" t="str">
        <f>IMDB_Movies!P1637</f>
        <v>English</v>
      </c>
      <c r="B1649">
        <f>IMDB_Movies!C1637</f>
        <v>6.7</v>
      </c>
      <c r="C1649">
        <f t="shared" si="25"/>
        <v>11</v>
      </c>
    </row>
    <row r="1650" spans="1:3">
      <c r="A1650" s="3" t="str">
        <f>IMDB_Movies!P1638</f>
        <v>English</v>
      </c>
      <c r="B1650">
        <f>IMDB_Movies!C1638</f>
        <v>6.7</v>
      </c>
      <c r="C1650">
        <f t="shared" si="25"/>
        <v>11</v>
      </c>
    </row>
    <row r="1651" spans="1:3">
      <c r="A1651" s="3" t="str">
        <f>IMDB_Movies!P1639</f>
        <v>English</v>
      </c>
      <c r="B1651">
        <f>IMDB_Movies!C1639</f>
        <v>6.7</v>
      </c>
      <c r="C1651">
        <f t="shared" si="25"/>
        <v>11</v>
      </c>
    </row>
    <row r="1652" spans="1:3">
      <c r="A1652" s="3" t="str">
        <f>IMDB_Movies!P1640</f>
        <v>English</v>
      </c>
      <c r="B1652">
        <f>IMDB_Movies!C1640</f>
        <v>6.7</v>
      </c>
      <c r="C1652">
        <f t="shared" si="25"/>
        <v>11</v>
      </c>
    </row>
    <row r="1653" spans="1:3">
      <c r="A1653" s="3" t="str">
        <f>IMDB_Movies!P1641</f>
        <v>English</v>
      </c>
      <c r="B1653">
        <f>IMDB_Movies!C1641</f>
        <v>6.7</v>
      </c>
      <c r="C1653">
        <f t="shared" si="25"/>
        <v>11</v>
      </c>
    </row>
    <row r="1654" spans="1:3">
      <c r="A1654" s="3" t="str">
        <f>IMDB_Movies!P1642</f>
        <v>English</v>
      </c>
      <c r="B1654">
        <f>IMDB_Movies!C1642</f>
        <v>6.7</v>
      </c>
      <c r="C1654">
        <f t="shared" si="25"/>
        <v>11</v>
      </c>
    </row>
    <row r="1655" spans="1:3">
      <c r="A1655" s="3" t="str">
        <f>IMDB_Movies!P1643</f>
        <v>English</v>
      </c>
      <c r="B1655">
        <f>IMDB_Movies!C1643</f>
        <v>6.7</v>
      </c>
      <c r="C1655">
        <f t="shared" si="25"/>
        <v>11</v>
      </c>
    </row>
    <row r="1656" spans="1:3">
      <c r="A1656" s="3" t="str">
        <f>IMDB_Movies!P1644</f>
        <v>English</v>
      </c>
      <c r="B1656">
        <f>IMDB_Movies!C1644</f>
        <v>6.7</v>
      </c>
      <c r="C1656">
        <f t="shared" si="25"/>
        <v>11</v>
      </c>
    </row>
    <row r="1657" spans="1:3">
      <c r="A1657" s="3" t="str">
        <f>IMDB_Movies!P1645</f>
        <v>English</v>
      </c>
      <c r="B1657">
        <f>IMDB_Movies!C1645</f>
        <v>6.7</v>
      </c>
      <c r="C1657">
        <f t="shared" si="25"/>
        <v>11</v>
      </c>
    </row>
    <row r="1658" spans="1:3">
      <c r="A1658" s="3" t="str">
        <f>IMDB_Movies!P1646</f>
        <v>English</v>
      </c>
      <c r="B1658">
        <f>IMDB_Movies!C1646</f>
        <v>6.7</v>
      </c>
      <c r="C1658">
        <f t="shared" si="25"/>
        <v>11</v>
      </c>
    </row>
    <row r="1659" spans="1:3">
      <c r="A1659" s="3" t="str">
        <f>IMDB_Movies!P1647</f>
        <v>English</v>
      </c>
      <c r="B1659">
        <f>IMDB_Movies!C1647</f>
        <v>6.7</v>
      </c>
      <c r="C1659">
        <f t="shared" si="25"/>
        <v>11</v>
      </c>
    </row>
    <row r="1660" spans="1:3">
      <c r="A1660" s="3" t="str">
        <f>IMDB_Movies!P1648</f>
        <v>English</v>
      </c>
      <c r="B1660">
        <f>IMDB_Movies!C1648</f>
        <v>6.7</v>
      </c>
      <c r="C1660">
        <f t="shared" si="25"/>
        <v>11</v>
      </c>
    </row>
    <row r="1661" spans="1:3">
      <c r="A1661" s="3" t="str">
        <f>IMDB_Movies!P1649</f>
        <v>English</v>
      </c>
      <c r="B1661">
        <f>IMDB_Movies!C1649</f>
        <v>6.7</v>
      </c>
      <c r="C1661">
        <f t="shared" si="25"/>
        <v>11</v>
      </c>
    </row>
    <row r="1662" spans="1:3">
      <c r="A1662" s="3" t="str">
        <f>IMDB_Movies!P1650</f>
        <v>English</v>
      </c>
      <c r="B1662">
        <f>IMDB_Movies!C1650</f>
        <v>6.7</v>
      </c>
      <c r="C1662">
        <f t="shared" si="25"/>
        <v>11</v>
      </c>
    </row>
    <row r="1663" spans="1:3">
      <c r="A1663" s="3" t="str">
        <f>IMDB_Movies!P1651</f>
        <v>English</v>
      </c>
      <c r="B1663">
        <f>IMDB_Movies!C1651</f>
        <v>6.7</v>
      </c>
      <c r="C1663">
        <f t="shared" si="25"/>
        <v>11</v>
      </c>
    </row>
    <row r="1664" spans="1:3">
      <c r="A1664" s="3" t="str">
        <f>IMDB_Movies!P1652</f>
        <v>English</v>
      </c>
      <c r="B1664">
        <f>IMDB_Movies!C1652</f>
        <v>6.7</v>
      </c>
      <c r="C1664">
        <f t="shared" si="25"/>
        <v>11</v>
      </c>
    </row>
    <row r="1665" spans="1:3">
      <c r="A1665" s="3" t="str">
        <f>IMDB_Movies!P1653</f>
        <v>English</v>
      </c>
      <c r="B1665">
        <f>IMDB_Movies!C1653</f>
        <v>6.7</v>
      </c>
      <c r="C1665">
        <f t="shared" si="25"/>
        <v>11</v>
      </c>
    </row>
    <row r="1666" spans="1:3">
      <c r="A1666" s="3" t="str">
        <f>IMDB_Movies!P1655</f>
        <v>English</v>
      </c>
      <c r="B1666">
        <f>IMDB_Movies!C1655</f>
        <v>6.7</v>
      </c>
      <c r="C1666">
        <f t="shared" si="25"/>
        <v>11</v>
      </c>
    </row>
    <row r="1667" spans="1:3">
      <c r="A1667" s="3" t="str">
        <f>IMDB_Movies!P1656</f>
        <v>English</v>
      </c>
      <c r="B1667">
        <f>IMDB_Movies!C1656</f>
        <v>6.7</v>
      </c>
      <c r="C1667">
        <f t="shared" si="25"/>
        <v>11</v>
      </c>
    </row>
    <row r="1668" spans="1:3">
      <c r="A1668" s="3" t="str">
        <f>IMDB_Movies!P1657</f>
        <v>Spanish</v>
      </c>
      <c r="B1668">
        <f>IMDB_Movies!C1657</f>
        <v>6.7</v>
      </c>
      <c r="C1668">
        <f t="shared" si="25"/>
        <v>32</v>
      </c>
    </row>
    <row r="1669" spans="1:3">
      <c r="A1669" s="3" t="str">
        <f>IMDB_Movies!P1658</f>
        <v>English</v>
      </c>
      <c r="B1669">
        <f>IMDB_Movies!C1658</f>
        <v>6.7</v>
      </c>
      <c r="C1669">
        <f t="shared" ref="C1669:C1732" si="26">_xlfn.IFS(A1669="Aboriginal",1,A1669="Arabic",2,A1669="Aramic",3,A1669="Bosnian",4,A1669="Cantonese",5,A1669="Czech",6,A1669="Danish",7,A1669="Dari",8,A1669="Dutch",9,A1669="Dzongkha",10,A1669="English",11,A1669="Filipino",12,A1669="French",13,A1669="German",14,A1669="Hebrew",15,A1669="Hindi",16,A1669="Hungerian",17,A1669="Icelandic",18,A1669="Indonesian",19,A1669="Italian",20,A1669="Japanese",21,A1669="Kazakh",22,A1669="Korean",23,A1669="Mandarin",24,A1669="Maya",25,A1669="Mongolian",26,A1669="Norwegian",27,A1669="Persian",28,A1669="Portuguese",29,A1669="Romanian",30,A1669="Russian",31,A1669="Spanish",32,A1669="Telegu",33,A1669="Thai",34,A1669="Vietnamese",35,A1669="Zulu",36)</f>
        <v>11</v>
      </c>
    </row>
    <row r="1670" spans="1:3">
      <c r="A1670" s="3" t="str">
        <f>IMDB_Movies!P1659</f>
        <v>English</v>
      </c>
      <c r="B1670">
        <f>IMDB_Movies!C1659</f>
        <v>6.7</v>
      </c>
      <c r="C1670">
        <f t="shared" si="26"/>
        <v>11</v>
      </c>
    </row>
    <row r="1671" spans="1:3">
      <c r="A1671" s="3" t="str">
        <f>IMDB_Movies!P1660</f>
        <v>English</v>
      </c>
      <c r="B1671">
        <f>IMDB_Movies!C1660</f>
        <v>6.7</v>
      </c>
      <c r="C1671">
        <f t="shared" si="26"/>
        <v>11</v>
      </c>
    </row>
    <row r="1672" spans="1:3">
      <c r="A1672" s="3" t="str">
        <f>IMDB_Movies!P1661</f>
        <v>English</v>
      </c>
      <c r="B1672">
        <f>IMDB_Movies!C1661</f>
        <v>6.7</v>
      </c>
      <c r="C1672">
        <f t="shared" si="26"/>
        <v>11</v>
      </c>
    </row>
    <row r="1673" spans="1:3">
      <c r="A1673" s="3" t="str">
        <f>IMDB_Movies!P1662</f>
        <v>English</v>
      </c>
      <c r="B1673">
        <f>IMDB_Movies!C1662</f>
        <v>6.7</v>
      </c>
      <c r="C1673">
        <f t="shared" si="26"/>
        <v>11</v>
      </c>
    </row>
    <row r="1674" spans="1:3">
      <c r="A1674" s="3" t="str">
        <f>IMDB_Movies!P1663</f>
        <v>English</v>
      </c>
      <c r="B1674">
        <f>IMDB_Movies!C1663</f>
        <v>6.7</v>
      </c>
      <c r="C1674">
        <f t="shared" si="26"/>
        <v>11</v>
      </c>
    </row>
    <row r="1675" spans="1:3">
      <c r="A1675" s="3" t="str">
        <f>IMDB_Movies!P1664</f>
        <v>English</v>
      </c>
      <c r="B1675">
        <f>IMDB_Movies!C1664</f>
        <v>6.7</v>
      </c>
      <c r="C1675">
        <f t="shared" si="26"/>
        <v>11</v>
      </c>
    </row>
    <row r="1676" spans="1:3">
      <c r="A1676" s="3" t="str">
        <f>IMDB_Movies!P1665</f>
        <v>English</v>
      </c>
      <c r="B1676">
        <f>IMDB_Movies!C1665</f>
        <v>6.7</v>
      </c>
      <c r="C1676">
        <f t="shared" si="26"/>
        <v>11</v>
      </c>
    </row>
    <row r="1677" spans="1:3">
      <c r="A1677" s="3" t="str">
        <f>IMDB_Movies!P1666</f>
        <v>English</v>
      </c>
      <c r="B1677">
        <f>IMDB_Movies!C1666</f>
        <v>6.7</v>
      </c>
      <c r="C1677">
        <f t="shared" si="26"/>
        <v>11</v>
      </c>
    </row>
    <row r="1678" spans="1:3">
      <c r="A1678" s="3" t="str">
        <f>IMDB_Movies!P1667</f>
        <v>English</v>
      </c>
      <c r="B1678">
        <f>IMDB_Movies!C1667</f>
        <v>6.7</v>
      </c>
      <c r="C1678">
        <f t="shared" si="26"/>
        <v>11</v>
      </c>
    </row>
    <row r="1679" spans="1:3">
      <c r="A1679" s="3" t="str">
        <f>IMDB_Movies!P1668</f>
        <v>English</v>
      </c>
      <c r="B1679">
        <f>IMDB_Movies!C1668</f>
        <v>6.7</v>
      </c>
      <c r="C1679">
        <f t="shared" si="26"/>
        <v>11</v>
      </c>
    </row>
    <row r="1680" spans="1:3">
      <c r="A1680" s="3" t="str">
        <f>IMDB_Movies!P1669</f>
        <v>English</v>
      </c>
      <c r="B1680">
        <f>IMDB_Movies!C1669</f>
        <v>6.7</v>
      </c>
      <c r="C1680">
        <f t="shared" si="26"/>
        <v>11</v>
      </c>
    </row>
    <row r="1681" spans="1:3">
      <c r="A1681" s="3" t="str">
        <f>IMDB_Movies!P1671</f>
        <v>English</v>
      </c>
      <c r="B1681">
        <f>IMDB_Movies!C1671</f>
        <v>6.7</v>
      </c>
      <c r="C1681">
        <f t="shared" si="26"/>
        <v>11</v>
      </c>
    </row>
    <row r="1682" spans="1:3">
      <c r="A1682" s="3" t="str">
        <f>IMDB_Movies!P1672</f>
        <v>English</v>
      </c>
      <c r="B1682">
        <f>IMDB_Movies!C1672</f>
        <v>6.7</v>
      </c>
      <c r="C1682">
        <f t="shared" si="26"/>
        <v>11</v>
      </c>
    </row>
    <row r="1683" spans="1:3">
      <c r="A1683" s="3" t="str">
        <f>IMDB_Movies!P1673</f>
        <v>English</v>
      </c>
      <c r="B1683">
        <f>IMDB_Movies!C1673</f>
        <v>6.7</v>
      </c>
      <c r="C1683">
        <f t="shared" si="26"/>
        <v>11</v>
      </c>
    </row>
    <row r="1684" spans="1:3">
      <c r="A1684" s="3" t="str">
        <f>IMDB_Movies!P1674</f>
        <v>English</v>
      </c>
      <c r="B1684">
        <f>IMDB_Movies!C1674</f>
        <v>6.7</v>
      </c>
      <c r="C1684">
        <f t="shared" si="26"/>
        <v>11</v>
      </c>
    </row>
    <row r="1685" spans="1:3">
      <c r="A1685" s="3" t="str">
        <f>IMDB_Movies!P1675</f>
        <v>English</v>
      </c>
      <c r="B1685">
        <f>IMDB_Movies!C1675</f>
        <v>6.7</v>
      </c>
      <c r="C1685">
        <f t="shared" si="26"/>
        <v>11</v>
      </c>
    </row>
    <row r="1686" spans="1:3">
      <c r="A1686" s="3" t="str">
        <f>IMDB_Movies!P1676</f>
        <v>English</v>
      </c>
      <c r="B1686">
        <f>IMDB_Movies!C1676</f>
        <v>6.7</v>
      </c>
      <c r="C1686">
        <f t="shared" si="26"/>
        <v>11</v>
      </c>
    </row>
    <row r="1687" spans="1:3">
      <c r="A1687" s="3" t="str">
        <f>IMDB_Movies!P1679</f>
        <v>English</v>
      </c>
      <c r="B1687">
        <f>IMDB_Movies!C1679</f>
        <v>6.7</v>
      </c>
      <c r="C1687">
        <f t="shared" si="26"/>
        <v>11</v>
      </c>
    </row>
    <row r="1688" spans="1:3">
      <c r="A1688" s="3" t="str">
        <f>IMDB_Movies!P1680</f>
        <v>English</v>
      </c>
      <c r="B1688">
        <f>IMDB_Movies!C1680</f>
        <v>6.7</v>
      </c>
      <c r="C1688">
        <f t="shared" si="26"/>
        <v>11</v>
      </c>
    </row>
    <row r="1689" spans="1:3">
      <c r="A1689" s="3" t="str">
        <f>IMDB_Movies!P1681</f>
        <v>English</v>
      </c>
      <c r="B1689">
        <f>IMDB_Movies!C1681</f>
        <v>6.7</v>
      </c>
      <c r="C1689">
        <f t="shared" si="26"/>
        <v>11</v>
      </c>
    </row>
    <row r="1690" spans="1:3">
      <c r="A1690" s="3" t="str">
        <f>IMDB_Movies!P1682</f>
        <v>English</v>
      </c>
      <c r="B1690">
        <f>IMDB_Movies!C1682</f>
        <v>6.7</v>
      </c>
      <c r="C1690">
        <f t="shared" si="26"/>
        <v>11</v>
      </c>
    </row>
    <row r="1691" spans="1:3">
      <c r="A1691" s="3" t="str">
        <f>IMDB_Movies!P1683</f>
        <v>English</v>
      </c>
      <c r="B1691">
        <f>IMDB_Movies!C1683</f>
        <v>6.7</v>
      </c>
      <c r="C1691">
        <f t="shared" si="26"/>
        <v>11</v>
      </c>
    </row>
    <row r="1692" spans="1:3">
      <c r="A1692" s="3" t="str">
        <f>IMDB_Movies!P1684</f>
        <v>English</v>
      </c>
      <c r="B1692">
        <f>IMDB_Movies!C1684</f>
        <v>6.7</v>
      </c>
      <c r="C1692">
        <f t="shared" si="26"/>
        <v>11</v>
      </c>
    </row>
    <row r="1693" spans="1:3">
      <c r="A1693" s="3" t="str">
        <f>IMDB_Movies!P1685</f>
        <v>English</v>
      </c>
      <c r="B1693">
        <f>IMDB_Movies!C1685</f>
        <v>6.7</v>
      </c>
      <c r="C1693">
        <f t="shared" si="26"/>
        <v>11</v>
      </c>
    </row>
    <row r="1694" spans="1:3">
      <c r="A1694" s="3" t="str">
        <f>IMDB_Movies!P1686</f>
        <v>English</v>
      </c>
      <c r="B1694">
        <f>IMDB_Movies!C1686</f>
        <v>6.7</v>
      </c>
      <c r="C1694">
        <f t="shared" si="26"/>
        <v>11</v>
      </c>
    </row>
    <row r="1695" spans="1:3">
      <c r="A1695" s="3" t="str">
        <f>IMDB_Movies!P1687</f>
        <v>English</v>
      </c>
      <c r="B1695">
        <f>IMDB_Movies!C1687</f>
        <v>6.7</v>
      </c>
      <c r="C1695">
        <f t="shared" si="26"/>
        <v>11</v>
      </c>
    </row>
    <row r="1696" spans="1:3">
      <c r="A1696" s="3" t="str">
        <f>IMDB_Movies!P1688</f>
        <v>English</v>
      </c>
      <c r="B1696">
        <f>IMDB_Movies!C1688</f>
        <v>6.7</v>
      </c>
      <c r="C1696">
        <f t="shared" si="26"/>
        <v>11</v>
      </c>
    </row>
    <row r="1697" spans="1:3">
      <c r="A1697" s="3" t="str">
        <f>IMDB_Movies!P1690</f>
        <v>English</v>
      </c>
      <c r="B1697">
        <f>IMDB_Movies!C1690</f>
        <v>6.7</v>
      </c>
      <c r="C1697">
        <f t="shared" si="26"/>
        <v>11</v>
      </c>
    </row>
    <row r="1698" spans="1:3">
      <c r="A1698" s="3" t="str">
        <f>IMDB_Movies!P1691</f>
        <v>English</v>
      </c>
      <c r="B1698">
        <f>IMDB_Movies!C1691</f>
        <v>6.7</v>
      </c>
      <c r="C1698">
        <f t="shared" si="26"/>
        <v>11</v>
      </c>
    </row>
    <row r="1699" spans="1:3">
      <c r="A1699" s="3" t="str">
        <f>IMDB_Movies!P1692</f>
        <v>English</v>
      </c>
      <c r="B1699">
        <f>IMDB_Movies!C1692</f>
        <v>6.7</v>
      </c>
      <c r="C1699">
        <f t="shared" si="26"/>
        <v>11</v>
      </c>
    </row>
    <row r="1700" spans="1:3">
      <c r="A1700" s="3" t="str">
        <f>IMDB_Movies!P1693</f>
        <v>French</v>
      </c>
      <c r="B1700">
        <f>IMDB_Movies!C1693</f>
        <v>6.7</v>
      </c>
      <c r="C1700">
        <f t="shared" si="26"/>
        <v>13</v>
      </c>
    </row>
    <row r="1701" spans="1:3">
      <c r="A1701" s="3" t="str">
        <f>IMDB_Movies!P1695</f>
        <v>English</v>
      </c>
      <c r="B1701">
        <f>IMDB_Movies!C1695</f>
        <v>6.7</v>
      </c>
      <c r="C1701">
        <f t="shared" si="26"/>
        <v>11</v>
      </c>
    </row>
    <row r="1702" spans="1:3">
      <c r="A1702" s="3" t="str">
        <f>IMDB_Movies!P1696</f>
        <v>English</v>
      </c>
      <c r="B1702">
        <f>IMDB_Movies!C1696</f>
        <v>6.7</v>
      </c>
      <c r="C1702">
        <f t="shared" si="26"/>
        <v>11</v>
      </c>
    </row>
    <row r="1703" spans="1:3">
      <c r="A1703" s="3" t="str">
        <f>IMDB_Movies!P1697</f>
        <v>English</v>
      </c>
      <c r="B1703">
        <f>IMDB_Movies!C1697</f>
        <v>6.7</v>
      </c>
      <c r="C1703">
        <f t="shared" si="26"/>
        <v>11</v>
      </c>
    </row>
    <row r="1704" spans="1:3">
      <c r="A1704" s="3" t="str">
        <f>IMDB_Movies!P1698</f>
        <v>English</v>
      </c>
      <c r="B1704">
        <f>IMDB_Movies!C1698</f>
        <v>6.7</v>
      </c>
      <c r="C1704">
        <f t="shared" si="26"/>
        <v>11</v>
      </c>
    </row>
    <row r="1705" spans="1:3">
      <c r="A1705" s="3" t="str">
        <f>IMDB_Movies!P1699</f>
        <v>English</v>
      </c>
      <c r="B1705">
        <f>IMDB_Movies!C1699</f>
        <v>6.7</v>
      </c>
      <c r="C1705">
        <f t="shared" si="26"/>
        <v>11</v>
      </c>
    </row>
    <row r="1706" spans="1:3">
      <c r="A1706" s="3" t="str">
        <f>IMDB_Movies!P1701</f>
        <v>English</v>
      </c>
      <c r="B1706">
        <f>IMDB_Movies!C1701</f>
        <v>6.7</v>
      </c>
      <c r="C1706">
        <f t="shared" si="26"/>
        <v>11</v>
      </c>
    </row>
    <row r="1707" spans="1:3">
      <c r="A1707" s="3" t="str">
        <f>IMDB_Movies!P1702</f>
        <v>English</v>
      </c>
      <c r="B1707">
        <f>IMDB_Movies!C1702</f>
        <v>6.7</v>
      </c>
      <c r="C1707">
        <f t="shared" si="26"/>
        <v>11</v>
      </c>
    </row>
    <row r="1708" spans="1:3">
      <c r="A1708" s="3" t="str">
        <f>IMDB_Movies!P1703</f>
        <v>English</v>
      </c>
      <c r="B1708">
        <f>IMDB_Movies!C1703</f>
        <v>6.7</v>
      </c>
      <c r="C1708">
        <f t="shared" si="26"/>
        <v>11</v>
      </c>
    </row>
    <row r="1709" spans="1:3">
      <c r="A1709" s="3" t="str">
        <f>IMDB_Movies!P1704</f>
        <v>English</v>
      </c>
      <c r="B1709">
        <f>IMDB_Movies!C1704</f>
        <v>6.7</v>
      </c>
      <c r="C1709">
        <f t="shared" si="26"/>
        <v>11</v>
      </c>
    </row>
    <row r="1710" spans="1:3">
      <c r="A1710" s="3" t="str">
        <f>IMDB_Movies!P1705</f>
        <v>English</v>
      </c>
      <c r="B1710">
        <f>IMDB_Movies!C1705</f>
        <v>6.7</v>
      </c>
      <c r="C1710">
        <f t="shared" si="26"/>
        <v>11</v>
      </c>
    </row>
    <row r="1711" spans="1:3">
      <c r="A1711" s="3" t="str">
        <f>IMDB_Movies!P1707</f>
        <v>English</v>
      </c>
      <c r="B1711">
        <f>IMDB_Movies!C1707</f>
        <v>6.7</v>
      </c>
      <c r="C1711">
        <f t="shared" si="26"/>
        <v>11</v>
      </c>
    </row>
    <row r="1712" spans="1:3">
      <c r="A1712" s="3" t="str">
        <f>IMDB_Movies!P1708</f>
        <v>English</v>
      </c>
      <c r="B1712">
        <f>IMDB_Movies!C1708</f>
        <v>6.7</v>
      </c>
      <c r="C1712">
        <f t="shared" si="26"/>
        <v>11</v>
      </c>
    </row>
    <row r="1713" spans="1:3">
      <c r="A1713" s="3" t="str">
        <f>IMDB_Movies!P1709</f>
        <v>English</v>
      </c>
      <c r="B1713">
        <f>IMDB_Movies!C1709</f>
        <v>6.7</v>
      </c>
      <c r="C1713">
        <f t="shared" si="26"/>
        <v>11</v>
      </c>
    </row>
    <row r="1714" spans="1:3">
      <c r="A1714" s="3" t="str">
        <f>IMDB_Movies!P1710</f>
        <v>English</v>
      </c>
      <c r="B1714">
        <f>IMDB_Movies!C1710</f>
        <v>6.7</v>
      </c>
      <c r="C1714">
        <f t="shared" si="26"/>
        <v>11</v>
      </c>
    </row>
    <row r="1715" spans="1:3">
      <c r="A1715" s="3" t="str">
        <f>IMDB_Movies!P1711</f>
        <v>English</v>
      </c>
      <c r="B1715">
        <f>IMDB_Movies!C1711</f>
        <v>6.7</v>
      </c>
      <c r="C1715">
        <f t="shared" si="26"/>
        <v>11</v>
      </c>
    </row>
    <row r="1716" spans="1:3">
      <c r="A1716" s="3" t="str">
        <f>IMDB_Movies!P1712</f>
        <v>English</v>
      </c>
      <c r="B1716">
        <f>IMDB_Movies!C1712</f>
        <v>6.7</v>
      </c>
      <c r="C1716">
        <f t="shared" si="26"/>
        <v>11</v>
      </c>
    </row>
    <row r="1717" spans="1:3">
      <c r="A1717" s="3" t="str">
        <f>IMDB_Movies!P1713</f>
        <v>English</v>
      </c>
      <c r="B1717">
        <f>IMDB_Movies!C1713</f>
        <v>6.7</v>
      </c>
      <c r="C1717">
        <f t="shared" si="26"/>
        <v>11</v>
      </c>
    </row>
    <row r="1718" spans="1:3">
      <c r="A1718" s="3" t="str">
        <f>IMDB_Movies!P1714</f>
        <v>English</v>
      </c>
      <c r="B1718">
        <f>IMDB_Movies!C1714</f>
        <v>6.7</v>
      </c>
      <c r="C1718">
        <f t="shared" si="26"/>
        <v>11</v>
      </c>
    </row>
    <row r="1719" spans="1:3">
      <c r="A1719" s="3" t="str">
        <f>IMDB_Movies!P1715</f>
        <v>English</v>
      </c>
      <c r="B1719">
        <f>IMDB_Movies!C1715</f>
        <v>6.7</v>
      </c>
      <c r="C1719">
        <f t="shared" si="26"/>
        <v>11</v>
      </c>
    </row>
    <row r="1720" spans="1:3">
      <c r="A1720" s="3" t="str">
        <f>IMDB_Movies!P1716</f>
        <v>English</v>
      </c>
      <c r="B1720">
        <f>IMDB_Movies!C1716</f>
        <v>6.7</v>
      </c>
      <c r="C1720">
        <f t="shared" si="26"/>
        <v>11</v>
      </c>
    </row>
    <row r="1721" spans="1:3">
      <c r="A1721" s="3" t="str">
        <f>IMDB_Movies!P1717</f>
        <v>English</v>
      </c>
      <c r="B1721">
        <f>IMDB_Movies!C1717</f>
        <v>6.7</v>
      </c>
      <c r="C1721">
        <f t="shared" si="26"/>
        <v>11</v>
      </c>
    </row>
    <row r="1722" spans="1:3">
      <c r="A1722" s="3" t="str">
        <f>IMDB_Movies!P1718</f>
        <v>English</v>
      </c>
      <c r="B1722">
        <f>IMDB_Movies!C1718</f>
        <v>6.7</v>
      </c>
      <c r="C1722">
        <f t="shared" si="26"/>
        <v>11</v>
      </c>
    </row>
    <row r="1723" spans="1:3">
      <c r="A1723" s="3" t="str">
        <f>IMDB_Movies!P1719</f>
        <v>English</v>
      </c>
      <c r="B1723">
        <f>IMDB_Movies!C1719</f>
        <v>6.7</v>
      </c>
      <c r="C1723">
        <f t="shared" si="26"/>
        <v>11</v>
      </c>
    </row>
    <row r="1724" spans="1:3">
      <c r="A1724" s="3" t="str">
        <f>IMDB_Movies!P1721</f>
        <v>English</v>
      </c>
      <c r="B1724">
        <f>IMDB_Movies!C1721</f>
        <v>6.7</v>
      </c>
      <c r="C1724">
        <f t="shared" si="26"/>
        <v>11</v>
      </c>
    </row>
    <row r="1725" spans="1:3">
      <c r="A1725" s="3" t="str">
        <f>IMDB_Movies!P1722</f>
        <v>English</v>
      </c>
      <c r="B1725">
        <f>IMDB_Movies!C1722</f>
        <v>6.7</v>
      </c>
      <c r="C1725">
        <f t="shared" si="26"/>
        <v>11</v>
      </c>
    </row>
    <row r="1726" spans="1:3">
      <c r="A1726" s="3" t="str">
        <f>IMDB_Movies!P1723</f>
        <v>English</v>
      </c>
      <c r="B1726">
        <f>IMDB_Movies!C1723</f>
        <v>6.7</v>
      </c>
      <c r="C1726">
        <f t="shared" si="26"/>
        <v>11</v>
      </c>
    </row>
    <row r="1727" spans="1:3">
      <c r="A1727" s="3" t="str">
        <f>IMDB_Movies!P1724</f>
        <v>English</v>
      </c>
      <c r="B1727">
        <f>IMDB_Movies!C1724</f>
        <v>6.7</v>
      </c>
      <c r="C1727">
        <f t="shared" si="26"/>
        <v>11</v>
      </c>
    </row>
    <row r="1728" spans="1:3">
      <c r="A1728" s="3" t="str">
        <f>IMDB_Movies!P1725</f>
        <v>English</v>
      </c>
      <c r="B1728">
        <f>IMDB_Movies!C1725</f>
        <v>6.7</v>
      </c>
      <c r="C1728">
        <f t="shared" si="26"/>
        <v>11</v>
      </c>
    </row>
    <row r="1729" spans="1:3">
      <c r="A1729" s="3" t="str">
        <f>IMDB_Movies!P1726</f>
        <v>English</v>
      </c>
      <c r="B1729">
        <f>IMDB_Movies!C1726</f>
        <v>6.7</v>
      </c>
      <c r="C1729">
        <f t="shared" si="26"/>
        <v>11</v>
      </c>
    </row>
    <row r="1730" spans="1:3">
      <c r="A1730" s="3" t="str">
        <f>IMDB_Movies!P1727</f>
        <v>English</v>
      </c>
      <c r="B1730">
        <f>IMDB_Movies!C1727</f>
        <v>6.7</v>
      </c>
      <c r="C1730">
        <f t="shared" si="26"/>
        <v>11</v>
      </c>
    </row>
    <row r="1731" spans="1:3">
      <c r="A1731" s="3" t="str">
        <f>IMDB_Movies!P1728</f>
        <v>English</v>
      </c>
      <c r="B1731">
        <f>IMDB_Movies!C1728</f>
        <v>6.7</v>
      </c>
      <c r="C1731">
        <f t="shared" si="26"/>
        <v>11</v>
      </c>
    </row>
    <row r="1732" spans="1:3">
      <c r="A1732" s="3" t="str">
        <f>IMDB_Movies!P1729</f>
        <v>English</v>
      </c>
      <c r="B1732">
        <f>IMDB_Movies!C1729</f>
        <v>6.7</v>
      </c>
      <c r="C1732">
        <f t="shared" si="26"/>
        <v>11</v>
      </c>
    </row>
    <row r="1733" spans="1:3">
      <c r="A1733" s="3" t="str">
        <f>IMDB_Movies!P1730</f>
        <v>English</v>
      </c>
      <c r="B1733">
        <f>IMDB_Movies!C1730</f>
        <v>6.7</v>
      </c>
      <c r="C1733">
        <f t="shared" ref="C1733:C1796" si="27">_xlfn.IFS(A1733="Aboriginal",1,A1733="Arabic",2,A1733="Aramic",3,A1733="Bosnian",4,A1733="Cantonese",5,A1733="Czech",6,A1733="Danish",7,A1733="Dari",8,A1733="Dutch",9,A1733="Dzongkha",10,A1733="English",11,A1733="Filipino",12,A1733="French",13,A1733="German",14,A1733="Hebrew",15,A1733="Hindi",16,A1733="Hungerian",17,A1733="Icelandic",18,A1733="Indonesian",19,A1733="Italian",20,A1733="Japanese",21,A1733="Kazakh",22,A1733="Korean",23,A1733="Mandarin",24,A1733="Maya",25,A1733="Mongolian",26,A1733="Norwegian",27,A1733="Persian",28,A1733="Portuguese",29,A1733="Romanian",30,A1733="Russian",31,A1733="Spanish",32,A1733="Telegu",33,A1733="Thai",34,A1733="Vietnamese",35,A1733="Zulu",36)</f>
        <v>11</v>
      </c>
    </row>
    <row r="1734" spans="1:3">
      <c r="A1734" s="3" t="str">
        <f>IMDB_Movies!P1731</f>
        <v>English</v>
      </c>
      <c r="B1734">
        <f>IMDB_Movies!C1731</f>
        <v>6.7</v>
      </c>
      <c r="C1734">
        <f t="shared" si="27"/>
        <v>11</v>
      </c>
    </row>
    <row r="1735" spans="1:3">
      <c r="A1735" s="3" t="str">
        <f>IMDB_Movies!P1732</f>
        <v>English</v>
      </c>
      <c r="B1735">
        <f>IMDB_Movies!C1732</f>
        <v>6.7</v>
      </c>
      <c r="C1735">
        <f t="shared" si="27"/>
        <v>11</v>
      </c>
    </row>
    <row r="1736" spans="1:3">
      <c r="A1736" s="3" t="str">
        <f>IMDB_Movies!P1733</f>
        <v>English</v>
      </c>
      <c r="B1736">
        <f>IMDB_Movies!C1733</f>
        <v>6.7</v>
      </c>
      <c r="C1736">
        <f t="shared" si="27"/>
        <v>11</v>
      </c>
    </row>
    <row r="1737" spans="1:3">
      <c r="A1737" s="3" t="str">
        <f>IMDB_Movies!P1734</f>
        <v>Filipino</v>
      </c>
      <c r="B1737">
        <f>IMDB_Movies!C1734</f>
        <v>6.7</v>
      </c>
      <c r="C1737">
        <f t="shared" si="27"/>
        <v>12</v>
      </c>
    </row>
    <row r="1738" spans="1:3">
      <c r="A1738" s="3" t="str">
        <f>IMDB_Movies!P1735</f>
        <v>English</v>
      </c>
      <c r="B1738">
        <f>IMDB_Movies!C1735</f>
        <v>6.7</v>
      </c>
      <c r="C1738">
        <f t="shared" si="27"/>
        <v>11</v>
      </c>
    </row>
    <row r="1739" spans="1:3">
      <c r="A1739" s="3" t="str">
        <f>IMDB_Movies!P1736</f>
        <v>English</v>
      </c>
      <c r="B1739">
        <f>IMDB_Movies!C1736</f>
        <v>6.7</v>
      </c>
      <c r="C1739">
        <f t="shared" si="27"/>
        <v>11</v>
      </c>
    </row>
    <row r="1740" spans="1:3">
      <c r="A1740" s="3" t="str">
        <f>IMDB_Movies!P1737</f>
        <v>English</v>
      </c>
      <c r="B1740">
        <f>IMDB_Movies!C1737</f>
        <v>6.6</v>
      </c>
      <c r="C1740">
        <f t="shared" si="27"/>
        <v>11</v>
      </c>
    </row>
    <row r="1741" spans="1:3">
      <c r="A1741" s="3" t="str">
        <f>IMDB_Movies!P1738</f>
        <v>English</v>
      </c>
      <c r="B1741">
        <f>IMDB_Movies!C1738</f>
        <v>6.6</v>
      </c>
      <c r="C1741">
        <f t="shared" si="27"/>
        <v>11</v>
      </c>
    </row>
    <row r="1742" spans="1:3">
      <c r="A1742" s="3" t="str">
        <f>IMDB_Movies!P1739</f>
        <v>English</v>
      </c>
      <c r="B1742">
        <f>IMDB_Movies!C1739</f>
        <v>6.6</v>
      </c>
      <c r="C1742">
        <f t="shared" si="27"/>
        <v>11</v>
      </c>
    </row>
    <row r="1743" spans="1:3">
      <c r="A1743" s="3" t="str">
        <f>IMDB_Movies!P1740</f>
        <v>English</v>
      </c>
      <c r="B1743">
        <f>IMDB_Movies!C1740</f>
        <v>6.6</v>
      </c>
      <c r="C1743">
        <f t="shared" si="27"/>
        <v>11</v>
      </c>
    </row>
    <row r="1744" spans="1:3">
      <c r="A1744" s="3" t="str">
        <f>IMDB_Movies!P1741</f>
        <v>English</v>
      </c>
      <c r="B1744">
        <f>IMDB_Movies!C1741</f>
        <v>6.6</v>
      </c>
      <c r="C1744">
        <f t="shared" si="27"/>
        <v>11</v>
      </c>
    </row>
    <row r="1745" spans="1:3">
      <c r="A1745" s="3" t="str">
        <f>IMDB_Movies!P1742</f>
        <v>English</v>
      </c>
      <c r="B1745">
        <f>IMDB_Movies!C1742</f>
        <v>6.6</v>
      </c>
      <c r="C1745">
        <f t="shared" si="27"/>
        <v>11</v>
      </c>
    </row>
    <row r="1746" spans="1:3">
      <c r="A1746" s="3" t="str">
        <f>IMDB_Movies!P1743</f>
        <v>English</v>
      </c>
      <c r="B1746">
        <f>IMDB_Movies!C1743</f>
        <v>6.6</v>
      </c>
      <c r="C1746">
        <f t="shared" si="27"/>
        <v>11</v>
      </c>
    </row>
    <row r="1747" spans="1:3">
      <c r="A1747" s="3" t="str">
        <f>IMDB_Movies!P1744</f>
        <v>English</v>
      </c>
      <c r="B1747">
        <f>IMDB_Movies!C1744</f>
        <v>6.6</v>
      </c>
      <c r="C1747">
        <f t="shared" si="27"/>
        <v>11</v>
      </c>
    </row>
    <row r="1748" spans="1:3">
      <c r="A1748" s="3" t="str">
        <f>IMDB_Movies!P1745</f>
        <v>English</v>
      </c>
      <c r="B1748">
        <f>IMDB_Movies!C1745</f>
        <v>6.6</v>
      </c>
      <c r="C1748">
        <f t="shared" si="27"/>
        <v>11</v>
      </c>
    </row>
    <row r="1749" spans="1:3">
      <c r="A1749" s="3" t="str">
        <f>IMDB_Movies!P1747</f>
        <v>English</v>
      </c>
      <c r="B1749">
        <f>IMDB_Movies!C1747</f>
        <v>6.6</v>
      </c>
      <c r="C1749">
        <f t="shared" si="27"/>
        <v>11</v>
      </c>
    </row>
    <row r="1750" spans="1:3">
      <c r="A1750" s="3" t="str">
        <f>IMDB_Movies!P1748</f>
        <v>English</v>
      </c>
      <c r="B1750">
        <f>IMDB_Movies!C1748</f>
        <v>6.6</v>
      </c>
      <c r="C1750">
        <f t="shared" si="27"/>
        <v>11</v>
      </c>
    </row>
    <row r="1751" spans="1:3">
      <c r="A1751" s="3" t="str">
        <f>IMDB_Movies!P1749</f>
        <v>English</v>
      </c>
      <c r="B1751">
        <f>IMDB_Movies!C1749</f>
        <v>6.6</v>
      </c>
      <c r="C1751">
        <f t="shared" si="27"/>
        <v>11</v>
      </c>
    </row>
    <row r="1752" spans="1:3">
      <c r="A1752" s="3" t="str">
        <f>IMDB_Movies!P1750</f>
        <v>English</v>
      </c>
      <c r="B1752">
        <f>IMDB_Movies!C1750</f>
        <v>6.6</v>
      </c>
      <c r="C1752">
        <f t="shared" si="27"/>
        <v>11</v>
      </c>
    </row>
    <row r="1753" spans="1:3">
      <c r="A1753" s="3" t="str">
        <f>IMDB_Movies!P1751</f>
        <v>English</v>
      </c>
      <c r="B1753">
        <f>IMDB_Movies!C1751</f>
        <v>6.6</v>
      </c>
      <c r="C1753">
        <f t="shared" si="27"/>
        <v>11</v>
      </c>
    </row>
    <row r="1754" spans="1:3">
      <c r="A1754" s="3" t="str">
        <f>IMDB_Movies!P1752</f>
        <v>English</v>
      </c>
      <c r="B1754">
        <f>IMDB_Movies!C1752</f>
        <v>6.6</v>
      </c>
      <c r="C1754">
        <f t="shared" si="27"/>
        <v>11</v>
      </c>
    </row>
    <row r="1755" spans="1:3">
      <c r="A1755" s="3" t="str">
        <f>IMDB_Movies!P1753</f>
        <v>English</v>
      </c>
      <c r="B1755">
        <f>IMDB_Movies!C1753</f>
        <v>6.6</v>
      </c>
      <c r="C1755">
        <f t="shared" si="27"/>
        <v>11</v>
      </c>
    </row>
    <row r="1756" spans="1:3">
      <c r="A1756" s="3" t="str">
        <f>IMDB_Movies!P1754</f>
        <v>English</v>
      </c>
      <c r="B1756">
        <f>IMDB_Movies!C1754</f>
        <v>6.6</v>
      </c>
      <c r="C1756">
        <f t="shared" si="27"/>
        <v>11</v>
      </c>
    </row>
    <row r="1757" spans="1:3">
      <c r="A1757" s="3" t="str">
        <f>IMDB_Movies!P1755</f>
        <v>English</v>
      </c>
      <c r="B1757">
        <f>IMDB_Movies!C1755</f>
        <v>6.6</v>
      </c>
      <c r="C1757">
        <f t="shared" si="27"/>
        <v>11</v>
      </c>
    </row>
    <row r="1758" spans="1:3">
      <c r="A1758" s="3" t="str">
        <f>IMDB_Movies!P1756</f>
        <v>English</v>
      </c>
      <c r="B1758">
        <f>IMDB_Movies!C1756</f>
        <v>6.6</v>
      </c>
      <c r="C1758">
        <f t="shared" si="27"/>
        <v>11</v>
      </c>
    </row>
    <row r="1759" spans="1:3">
      <c r="A1759" s="3" t="str">
        <f>IMDB_Movies!P1757</f>
        <v>English</v>
      </c>
      <c r="B1759">
        <f>IMDB_Movies!C1757</f>
        <v>6.6</v>
      </c>
      <c r="C1759">
        <f t="shared" si="27"/>
        <v>11</v>
      </c>
    </row>
    <row r="1760" spans="1:3">
      <c r="A1760" s="3" t="str">
        <f>IMDB_Movies!P1758</f>
        <v>English</v>
      </c>
      <c r="B1760">
        <f>IMDB_Movies!C1758</f>
        <v>6.6</v>
      </c>
      <c r="C1760">
        <f t="shared" si="27"/>
        <v>11</v>
      </c>
    </row>
    <row r="1761" spans="1:3">
      <c r="A1761" s="3" t="str">
        <f>IMDB_Movies!P1759</f>
        <v>English</v>
      </c>
      <c r="B1761">
        <f>IMDB_Movies!C1759</f>
        <v>6.6</v>
      </c>
      <c r="C1761">
        <f t="shared" si="27"/>
        <v>11</v>
      </c>
    </row>
    <row r="1762" spans="1:3">
      <c r="A1762" s="3" t="str">
        <f>IMDB_Movies!P1760</f>
        <v>English</v>
      </c>
      <c r="B1762">
        <f>IMDB_Movies!C1760</f>
        <v>6.6</v>
      </c>
      <c r="C1762">
        <f t="shared" si="27"/>
        <v>11</v>
      </c>
    </row>
    <row r="1763" spans="1:3">
      <c r="A1763" s="3" t="str">
        <f>IMDB_Movies!P1761</f>
        <v>English</v>
      </c>
      <c r="B1763">
        <f>IMDB_Movies!C1761</f>
        <v>6.6</v>
      </c>
      <c r="C1763">
        <f t="shared" si="27"/>
        <v>11</v>
      </c>
    </row>
    <row r="1764" spans="1:3">
      <c r="A1764" s="3" t="str">
        <f>IMDB_Movies!P1762</f>
        <v>English</v>
      </c>
      <c r="B1764">
        <f>IMDB_Movies!C1762</f>
        <v>6.6</v>
      </c>
      <c r="C1764">
        <f t="shared" si="27"/>
        <v>11</v>
      </c>
    </row>
    <row r="1765" spans="1:3">
      <c r="A1765" s="3" t="str">
        <f>IMDB_Movies!P1763</f>
        <v>English</v>
      </c>
      <c r="B1765">
        <f>IMDB_Movies!C1763</f>
        <v>6.6</v>
      </c>
      <c r="C1765">
        <f t="shared" si="27"/>
        <v>11</v>
      </c>
    </row>
    <row r="1766" spans="1:3">
      <c r="A1766" s="3" t="str">
        <f>IMDB_Movies!P1764</f>
        <v>English</v>
      </c>
      <c r="B1766">
        <f>IMDB_Movies!C1764</f>
        <v>6.6</v>
      </c>
      <c r="C1766">
        <f t="shared" si="27"/>
        <v>11</v>
      </c>
    </row>
    <row r="1767" spans="1:3">
      <c r="A1767" s="3" t="str">
        <f>IMDB_Movies!P1765</f>
        <v>English</v>
      </c>
      <c r="B1767">
        <f>IMDB_Movies!C1765</f>
        <v>6.6</v>
      </c>
      <c r="C1767">
        <f t="shared" si="27"/>
        <v>11</v>
      </c>
    </row>
    <row r="1768" spans="1:3">
      <c r="A1768" s="3" t="str">
        <f>IMDB_Movies!P1766</f>
        <v>English</v>
      </c>
      <c r="B1768">
        <f>IMDB_Movies!C1766</f>
        <v>6.6</v>
      </c>
      <c r="C1768">
        <f t="shared" si="27"/>
        <v>11</v>
      </c>
    </row>
    <row r="1769" spans="1:3">
      <c r="A1769" s="3" t="str">
        <f>IMDB_Movies!P1767</f>
        <v>English</v>
      </c>
      <c r="B1769">
        <f>IMDB_Movies!C1767</f>
        <v>6.6</v>
      </c>
      <c r="C1769">
        <f t="shared" si="27"/>
        <v>11</v>
      </c>
    </row>
    <row r="1770" spans="1:3">
      <c r="A1770" s="3" t="str">
        <f>IMDB_Movies!P1768</f>
        <v>English</v>
      </c>
      <c r="B1770">
        <f>IMDB_Movies!C1768</f>
        <v>6.6</v>
      </c>
      <c r="C1770">
        <f t="shared" si="27"/>
        <v>11</v>
      </c>
    </row>
    <row r="1771" spans="1:3">
      <c r="A1771" s="3" t="str">
        <f>IMDB_Movies!P1769</f>
        <v>English</v>
      </c>
      <c r="B1771">
        <f>IMDB_Movies!C1769</f>
        <v>6.6</v>
      </c>
      <c r="C1771">
        <f t="shared" si="27"/>
        <v>11</v>
      </c>
    </row>
    <row r="1772" spans="1:3">
      <c r="A1772" s="3" t="str">
        <f>IMDB_Movies!P1770</f>
        <v>English</v>
      </c>
      <c r="B1772">
        <f>IMDB_Movies!C1770</f>
        <v>6.6</v>
      </c>
      <c r="C1772">
        <f t="shared" si="27"/>
        <v>11</v>
      </c>
    </row>
    <row r="1773" spans="1:3">
      <c r="A1773" s="3" t="str">
        <f>IMDB_Movies!P1771</f>
        <v>English</v>
      </c>
      <c r="B1773">
        <f>IMDB_Movies!C1771</f>
        <v>6.6</v>
      </c>
      <c r="C1773">
        <f t="shared" si="27"/>
        <v>11</v>
      </c>
    </row>
    <row r="1774" spans="1:3">
      <c r="A1774" s="3" t="str">
        <f>IMDB_Movies!P1772</f>
        <v>English</v>
      </c>
      <c r="B1774">
        <f>IMDB_Movies!C1772</f>
        <v>6.6</v>
      </c>
      <c r="C1774">
        <f t="shared" si="27"/>
        <v>11</v>
      </c>
    </row>
    <row r="1775" spans="1:3">
      <c r="A1775" s="3" t="str">
        <f>IMDB_Movies!P1773</f>
        <v>English</v>
      </c>
      <c r="B1775">
        <f>IMDB_Movies!C1773</f>
        <v>6.6</v>
      </c>
      <c r="C1775">
        <f t="shared" si="27"/>
        <v>11</v>
      </c>
    </row>
    <row r="1776" spans="1:3">
      <c r="A1776" s="3" t="str">
        <f>IMDB_Movies!P1774</f>
        <v>English</v>
      </c>
      <c r="B1776">
        <f>IMDB_Movies!C1774</f>
        <v>6.6</v>
      </c>
      <c r="C1776">
        <f t="shared" si="27"/>
        <v>11</v>
      </c>
    </row>
    <row r="1777" spans="1:3">
      <c r="A1777" s="3" t="str">
        <f>IMDB_Movies!P1775</f>
        <v>English</v>
      </c>
      <c r="B1777">
        <f>IMDB_Movies!C1775</f>
        <v>6.6</v>
      </c>
      <c r="C1777">
        <f t="shared" si="27"/>
        <v>11</v>
      </c>
    </row>
    <row r="1778" spans="1:3">
      <c r="A1778" s="3" t="str">
        <f>IMDB_Movies!P1776</f>
        <v>English</v>
      </c>
      <c r="B1778">
        <f>IMDB_Movies!C1776</f>
        <v>6.6</v>
      </c>
      <c r="C1778">
        <f t="shared" si="27"/>
        <v>11</v>
      </c>
    </row>
    <row r="1779" spans="1:3">
      <c r="A1779" s="3" t="str">
        <f>IMDB_Movies!P1777</f>
        <v>English</v>
      </c>
      <c r="B1779">
        <f>IMDB_Movies!C1777</f>
        <v>6.6</v>
      </c>
      <c r="C1779">
        <f t="shared" si="27"/>
        <v>11</v>
      </c>
    </row>
    <row r="1780" spans="1:3">
      <c r="A1780" s="3" t="str">
        <f>IMDB_Movies!P1778</f>
        <v>English</v>
      </c>
      <c r="B1780">
        <f>IMDB_Movies!C1778</f>
        <v>6.6</v>
      </c>
      <c r="C1780">
        <f t="shared" si="27"/>
        <v>11</v>
      </c>
    </row>
    <row r="1781" spans="1:3">
      <c r="A1781" s="3" t="str">
        <f>IMDB_Movies!P1779</f>
        <v>English</v>
      </c>
      <c r="B1781">
        <f>IMDB_Movies!C1779</f>
        <v>6.6</v>
      </c>
      <c r="C1781">
        <f t="shared" si="27"/>
        <v>11</v>
      </c>
    </row>
    <row r="1782" spans="1:3">
      <c r="A1782" s="3" t="str">
        <f>IMDB_Movies!P1780</f>
        <v>English</v>
      </c>
      <c r="B1782">
        <f>IMDB_Movies!C1780</f>
        <v>6.6</v>
      </c>
      <c r="C1782">
        <f t="shared" si="27"/>
        <v>11</v>
      </c>
    </row>
    <row r="1783" spans="1:3">
      <c r="A1783" s="3" t="str">
        <f>IMDB_Movies!P1781</f>
        <v>English</v>
      </c>
      <c r="B1783">
        <f>IMDB_Movies!C1781</f>
        <v>6.6</v>
      </c>
      <c r="C1783">
        <f t="shared" si="27"/>
        <v>11</v>
      </c>
    </row>
    <row r="1784" spans="1:3">
      <c r="A1784" s="3" t="str">
        <f>IMDB_Movies!P1782</f>
        <v>English</v>
      </c>
      <c r="B1784">
        <f>IMDB_Movies!C1782</f>
        <v>6.6</v>
      </c>
      <c r="C1784">
        <f t="shared" si="27"/>
        <v>11</v>
      </c>
    </row>
    <row r="1785" spans="1:3">
      <c r="A1785" s="3" t="str">
        <f>IMDB_Movies!P1783</f>
        <v>English</v>
      </c>
      <c r="B1785">
        <f>IMDB_Movies!C1783</f>
        <v>6.6</v>
      </c>
      <c r="C1785">
        <f t="shared" si="27"/>
        <v>11</v>
      </c>
    </row>
    <row r="1786" spans="1:3">
      <c r="A1786" s="3" t="str">
        <f>IMDB_Movies!P1784</f>
        <v>English</v>
      </c>
      <c r="B1786">
        <f>IMDB_Movies!C1784</f>
        <v>6.6</v>
      </c>
      <c r="C1786">
        <f t="shared" si="27"/>
        <v>11</v>
      </c>
    </row>
    <row r="1787" spans="1:3">
      <c r="A1787" s="3" t="str">
        <f>IMDB_Movies!P1785</f>
        <v>English</v>
      </c>
      <c r="B1787">
        <f>IMDB_Movies!C1785</f>
        <v>6.6</v>
      </c>
      <c r="C1787">
        <f t="shared" si="27"/>
        <v>11</v>
      </c>
    </row>
    <row r="1788" spans="1:3">
      <c r="A1788" s="3" t="str">
        <f>IMDB_Movies!P1786</f>
        <v>English</v>
      </c>
      <c r="B1788">
        <f>IMDB_Movies!C1786</f>
        <v>6.6</v>
      </c>
      <c r="C1788">
        <f t="shared" si="27"/>
        <v>11</v>
      </c>
    </row>
    <row r="1789" spans="1:3">
      <c r="A1789" s="3" t="str">
        <f>IMDB_Movies!P1787</f>
        <v>English</v>
      </c>
      <c r="B1789">
        <f>IMDB_Movies!C1787</f>
        <v>6.6</v>
      </c>
      <c r="C1789">
        <f t="shared" si="27"/>
        <v>11</v>
      </c>
    </row>
    <row r="1790" spans="1:3">
      <c r="A1790" s="3" t="str">
        <f>IMDB_Movies!P1788</f>
        <v>English</v>
      </c>
      <c r="B1790">
        <f>IMDB_Movies!C1788</f>
        <v>6.6</v>
      </c>
      <c r="C1790">
        <f t="shared" si="27"/>
        <v>11</v>
      </c>
    </row>
    <row r="1791" spans="1:3">
      <c r="A1791" s="3" t="str">
        <f>IMDB_Movies!P1789</f>
        <v>English</v>
      </c>
      <c r="B1791">
        <f>IMDB_Movies!C1789</f>
        <v>6.6</v>
      </c>
      <c r="C1791">
        <f t="shared" si="27"/>
        <v>11</v>
      </c>
    </row>
    <row r="1792" spans="1:3">
      <c r="A1792" s="3" t="str">
        <f>IMDB_Movies!P1790</f>
        <v>English</v>
      </c>
      <c r="B1792">
        <f>IMDB_Movies!C1790</f>
        <v>6.6</v>
      </c>
      <c r="C1792">
        <f t="shared" si="27"/>
        <v>11</v>
      </c>
    </row>
    <row r="1793" spans="1:3">
      <c r="A1793" s="3" t="str">
        <f>IMDB_Movies!P1791</f>
        <v>English</v>
      </c>
      <c r="B1793">
        <f>IMDB_Movies!C1791</f>
        <v>6.6</v>
      </c>
      <c r="C1793">
        <f t="shared" si="27"/>
        <v>11</v>
      </c>
    </row>
    <row r="1794" spans="1:3">
      <c r="A1794" s="3" t="str">
        <f>IMDB_Movies!P1792</f>
        <v>English</v>
      </c>
      <c r="B1794">
        <f>IMDB_Movies!C1792</f>
        <v>6.6</v>
      </c>
      <c r="C1794">
        <f t="shared" si="27"/>
        <v>11</v>
      </c>
    </row>
    <row r="1795" spans="1:3">
      <c r="A1795" s="3" t="str">
        <f>IMDB_Movies!P1793</f>
        <v>English</v>
      </c>
      <c r="B1795">
        <f>IMDB_Movies!C1793</f>
        <v>6.6</v>
      </c>
      <c r="C1795">
        <f t="shared" si="27"/>
        <v>11</v>
      </c>
    </row>
    <row r="1796" spans="1:3">
      <c r="A1796" s="3" t="str">
        <f>IMDB_Movies!P1794</f>
        <v>English</v>
      </c>
      <c r="B1796">
        <f>IMDB_Movies!C1794</f>
        <v>6.6</v>
      </c>
      <c r="C1796">
        <f t="shared" si="27"/>
        <v>11</v>
      </c>
    </row>
    <row r="1797" spans="1:3">
      <c r="A1797" s="3" t="str">
        <f>IMDB_Movies!P1795</f>
        <v>English</v>
      </c>
      <c r="B1797">
        <f>IMDB_Movies!C1795</f>
        <v>6.6</v>
      </c>
      <c r="C1797">
        <f t="shared" ref="C1797:C1860" si="28">_xlfn.IFS(A1797="Aboriginal",1,A1797="Arabic",2,A1797="Aramic",3,A1797="Bosnian",4,A1797="Cantonese",5,A1797="Czech",6,A1797="Danish",7,A1797="Dari",8,A1797="Dutch",9,A1797="Dzongkha",10,A1797="English",11,A1797="Filipino",12,A1797="French",13,A1797="German",14,A1797="Hebrew",15,A1797="Hindi",16,A1797="Hungerian",17,A1797="Icelandic",18,A1797="Indonesian",19,A1797="Italian",20,A1797="Japanese",21,A1797="Kazakh",22,A1797="Korean",23,A1797="Mandarin",24,A1797="Maya",25,A1797="Mongolian",26,A1797="Norwegian",27,A1797="Persian",28,A1797="Portuguese",29,A1797="Romanian",30,A1797="Russian",31,A1797="Spanish",32,A1797="Telegu",33,A1797="Thai",34,A1797="Vietnamese",35,A1797="Zulu",36)</f>
        <v>11</v>
      </c>
    </row>
    <row r="1798" spans="1:3">
      <c r="A1798" s="3" t="str">
        <f>IMDB_Movies!P1796</f>
        <v>English</v>
      </c>
      <c r="B1798">
        <f>IMDB_Movies!C1796</f>
        <v>6.6</v>
      </c>
      <c r="C1798">
        <f t="shared" si="28"/>
        <v>11</v>
      </c>
    </row>
    <row r="1799" spans="1:3">
      <c r="A1799" s="3" t="str">
        <f>IMDB_Movies!P1797</f>
        <v>English</v>
      </c>
      <c r="B1799">
        <f>IMDB_Movies!C1797</f>
        <v>6.6</v>
      </c>
      <c r="C1799">
        <f t="shared" si="28"/>
        <v>11</v>
      </c>
    </row>
    <row r="1800" spans="1:3">
      <c r="A1800" s="3" t="str">
        <f>IMDB_Movies!P1798</f>
        <v>English</v>
      </c>
      <c r="B1800">
        <f>IMDB_Movies!C1798</f>
        <v>6.6</v>
      </c>
      <c r="C1800">
        <f t="shared" si="28"/>
        <v>11</v>
      </c>
    </row>
    <row r="1801" spans="1:3">
      <c r="A1801" s="3" t="str">
        <f>IMDB_Movies!P1799</f>
        <v>English</v>
      </c>
      <c r="B1801">
        <f>IMDB_Movies!C1799</f>
        <v>6.6</v>
      </c>
      <c r="C1801">
        <f t="shared" si="28"/>
        <v>11</v>
      </c>
    </row>
    <row r="1802" spans="1:3">
      <c r="A1802" s="3" t="str">
        <f>IMDB_Movies!P1800</f>
        <v>English</v>
      </c>
      <c r="B1802">
        <f>IMDB_Movies!C1800</f>
        <v>6.6</v>
      </c>
      <c r="C1802">
        <f t="shared" si="28"/>
        <v>11</v>
      </c>
    </row>
    <row r="1803" spans="1:3">
      <c r="A1803" s="3" t="str">
        <f>IMDB_Movies!P1801</f>
        <v>English</v>
      </c>
      <c r="B1803">
        <f>IMDB_Movies!C1801</f>
        <v>6.6</v>
      </c>
      <c r="C1803">
        <f t="shared" si="28"/>
        <v>11</v>
      </c>
    </row>
    <row r="1804" spans="1:3">
      <c r="A1804" s="3" t="str">
        <f>IMDB_Movies!P1803</f>
        <v>English</v>
      </c>
      <c r="B1804">
        <f>IMDB_Movies!C1803</f>
        <v>6.6</v>
      </c>
      <c r="C1804">
        <f t="shared" si="28"/>
        <v>11</v>
      </c>
    </row>
    <row r="1805" spans="1:3">
      <c r="A1805" s="3" t="str">
        <f>IMDB_Movies!P1804</f>
        <v>English</v>
      </c>
      <c r="B1805">
        <f>IMDB_Movies!C1804</f>
        <v>6.6</v>
      </c>
      <c r="C1805">
        <f t="shared" si="28"/>
        <v>11</v>
      </c>
    </row>
    <row r="1806" spans="1:3">
      <c r="A1806" s="3" t="str">
        <f>IMDB_Movies!P1805</f>
        <v>English</v>
      </c>
      <c r="B1806">
        <f>IMDB_Movies!C1805</f>
        <v>6.6</v>
      </c>
      <c r="C1806">
        <f t="shared" si="28"/>
        <v>11</v>
      </c>
    </row>
    <row r="1807" spans="1:3">
      <c r="A1807" s="3" t="str">
        <f>IMDB_Movies!P1806</f>
        <v>English</v>
      </c>
      <c r="B1807">
        <f>IMDB_Movies!C1806</f>
        <v>6.6</v>
      </c>
      <c r="C1807">
        <f t="shared" si="28"/>
        <v>11</v>
      </c>
    </row>
    <row r="1808" spans="1:3">
      <c r="A1808" s="3" t="str">
        <f>IMDB_Movies!P1807</f>
        <v>English</v>
      </c>
      <c r="B1808">
        <f>IMDB_Movies!C1807</f>
        <v>6.6</v>
      </c>
      <c r="C1808">
        <f t="shared" si="28"/>
        <v>11</v>
      </c>
    </row>
    <row r="1809" spans="1:3">
      <c r="A1809" s="3" t="str">
        <f>IMDB_Movies!P1808</f>
        <v>English</v>
      </c>
      <c r="B1809">
        <f>IMDB_Movies!C1808</f>
        <v>6.6</v>
      </c>
      <c r="C1809">
        <f t="shared" si="28"/>
        <v>11</v>
      </c>
    </row>
    <row r="1810" spans="1:3">
      <c r="A1810" s="3" t="str">
        <f>IMDB_Movies!P1809</f>
        <v>English</v>
      </c>
      <c r="B1810">
        <f>IMDB_Movies!C1809</f>
        <v>6.6</v>
      </c>
      <c r="C1810">
        <f t="shared" si="28"/>
        <v>11</v>
      </c>
    </row>
    <row r="1811" spans="1:3">
      <c r="A1811" s="3" t="str">
        <f>IMDB_Movies!P1810</f>
        <v>English</v>
      </c>
      <c r="B1811">
        <f>IMDB_Movies!C1810</f>
        <v>6.6</v>
      </c>
      <c r="C1811">
        <f t="shared" si="28"/>
        <v>11</v>
      </c>
    </row>
    <row r="1812" spans="1:3">
      <c r="A1812" s="3" t="str">
        <f>IMDB_Movies!P1811</f>
        <v>English</v>
      </c>
      <c r="B1812">
        <f>IMDB_Movies!C1811</f>
        <v>6.6</v>
      </c>
      <c r="C1812">
        <f t="shared" si="28"/>
        <v>11</v>
      </c>
    </row>
    <row r="1813" spans="1:3">
      <c r="A1813" s="3" t="str">
        <f>IMDB_Movies!P1812</f>
        <v>English</v>
      </c>
      <c r="B1813">
        <f>IMDB_Movies!C1812</f>
        <v>6.6</v>
      </c>
      <c r="C1813">
        <f t="shared" si="28"/>
        <v>11</v>
      </c>
    </row>
    <row r="1814" spans="1:3">
      <c r="A1814" s="3" t="str">
        <f>IMDB_Movies!P1813</f>
        <v>English</v>
      </c>
      <c r="B1814">
        <f>IMDB_Movies!C1813</f>
        <v>6.6</v>
      </c>
      <c r="C1814">
        <f t="shared" si="28"/>
        <v>11</v>
      </c>
    </row>
    <row r="1815" spans="1:3">
      <c r="A1815" s="3" t="str">
        <f>IMDB_Movies!P1814</f>
        <v>English</v>
      </c>
      <c r="B1815">
        <f>IMDB_Movies!C1814</f>
        <v>6.6</v>
      </c>
      <c r="C1815">
        <f t="shared" si="28"/>
        <v>11</v>
      </c>
    </row>
    <row r="1816" spans="1:3">
      <c r="A1816" s="3" t="str">
        <f>IMDB_Movies!P1815</f>
        <v>English</v>
      </c>
      <c r="B1816">
        <f>IMDB_Movies!C1815</f>
        <v>6.6</v>
      </c>
      <c r="C1816">
        <f t="shared" si="28"/>
        <v>11</v>
      </c>
    </row>
    <row r="1817" spans="1:3">
      <c r="A1817" s="3" t="str">
        <f>IMDB_Movies!P1816</f>
        <v>English</v>
      </c>
      <c r="B1817">
        <f>IMDB_Movies!C1816</f>
        <v>6.6</v>
      </c>
      <c r="C1817">
        <f t="shared" si="28"/>
        <v>11</v>
      </c>
    </row>
    <row r="1818" spans="1:3">
      <c r="A1818" s="3" t="str">
        <f>IMDB_Movies!P1817</f>
        <v>English</v>
      </c>
      <c r="B1818">
        <f>IMDB_Movies!C1817</f>
        <v>6.6</v>
      </c>
      <c r="C1818">
        <f t="shared" si="28"/>
        <v>11</v>
      </c>
    </row>
    <row r="1819" spans="1:3">
      <c r="A1819" s="3" t="str">
        <f>IMDB_Movies!P1818</f>
        <v>English</v>
      </c>
      <c r="B1819">
        <f>IMDB_Movies!C1818</f>
        <v>6.6</v>
      </c>
      <c r="C1819">
        <f t="shared" si="28"/>
        <v>11</v>
      </c>
    </row>
    <row r="1820" spans="1:3">
      <c r="A1820" s="3" t="str">
        <f>IMDB_Movies!P1819</f>
        <v>English</v>
      </c>
      <c r="B1820">
        <f>IMDB_Movies!C1819</f>
        <v>6.6</v>
      </c>
      <c r="C1820">
        <f t="shared" si="28"/>
        <v>11</v>
      </c>
    </row>
    <row r="1821" spans="1:3">
      <c r="A1821" s="3" t="str">
        <f>IMDB_Movies!P1820</f>
        <v>English</v>
      </c>
      <c r="B1821">
        <f>IMDB_Movies!C1820</f>
        <v>6.6</v>
      </c>
      <c r="C1821">
        <f t="shared" si="28"/>
        <v>11</v>
      </c>
    </row>
    <row r="1822" spans="1:3">
      <c r="A1822" s="3" t="str">
        <f>IMDB_Movies!P1821</f>
        <v>English</v>
      </c>
      <c r="B1822">
        <f>IMDB_Movies!C1821</f>
        <v>6.6</v>
      </c>
      <c r="C1822">
        <f t="shared" si="28"/>
        <v>11</v>
      </c>
    </row>
    <row r="1823" spans="1:3">
      <c r="A1823" s="3" t="str">
        <f>IMDB_Movies!P1822</f>
        <v>English</v>
      </c>
      <c r="B1823">
        <f>IMDB_Movies!C1822</f>
        <v>6.6</v>
      </c>
      <c r="C1823">
        <f t="shared" si="28"/>
        <v>11</v>
      </c>
    </row>
    <row r="1824" spans="1:3">
      <c r="A1824" s="3" t="str">
        <f>IMDB_Movies!P1823</f>
        <v>English</v>
      </c>
      <c r="B1824">
        <f>IMDB_Movies!C1823</f>
        <v>6.6</v>
      </c>
      <c r="C1824">
        <f t="shared" si="28"/>
        <v>11</v>
      </c>
    </row>
    <row r="1825" spans="1:3">
      <c r="A1825" s="3" t="str">
        <f>IMDB_Movies!P1824</f>
        <v>English</v>
      </c>
      <c r="B1825">
        <f>IMDB_Movies!C1824</f>
        <v>6.6</v>
      </c>
      <c r="C1825">
        <f t="shared" si="28"/>
        <v>11</v>
      </c>
    </row>
    <row r="1826" spans="1:3">
      <c r="A1826" s="3" t="str">
        <f>IMDB_Movies!P1825</f>
        <v>English</v>
      </c>
      <c r="B1826">
        <f>IMDB_Movies!C1825</f>
        <v>6.6</v>
      </c>
      <c r="C1826">
        <f t="shared" si="28"/>
        <v>11</v>
      </c>
    </row>
    <row r="1827" spans="1:3">
      <c r="A1827" s="3" t="str">
        <f>IMDB_Movies!P1826</f>
        <v>English</v>
      </c>
      <c r="B1827">
        <f>IMDB_Movies!C1826</f>
        <v>6.6</v>
      </c>
      <c r="C1827">
        <f t="shared" si="28"/>
        <v>11</v>
      </c>
    </row>
    <row r="1828" spans="1:3">
      <c r="A1828" s="3" t="str">
        <f>IMDB_Movies!P1827</f>
        <v>English</v>
      </c>
      <c r="B1828">
        <f>IMDB_Movies!C1827</f>
        <v>6.6</v>
      </c>
      <c r="C1828">
        <f t="shared" si="28"/>
        <v>11</v>
      </c>
    </row>
    <row r="1829" spans="1:3">
      <c r="A1829" s="3" t="str">
        <f>IMDB_Movies!P1828</f>
        <v>English</v>
      </c>
      <c r="B1829">
        <f>IMDB_Movies!C1828</f>
        <v>6.6</v>
      </c>
      <c r="C1829">
        <f t="shared" si="28"/>
        <v>11</v>
      </c>
    </row>
    <row r="1830" spans="1:3">
      <c r="A1830" s="3" t="str">
        <f>IMDB_Movies!P1829</f>
        <v>English</v>
      </c>
      <c r="B1830">
        <f>IMDB_Movies!C1829</f>
        <v>6.6</v>
      </c>
      <c r="C1830">
        <f t="shared" si="28"/>
        <v>11</v>
      </c>
    </row>
    <row r="1831" spans="1:3">
      <c r="A1831" s="3" t="str">
        <f>IMDB_Movies!P1830</f>
        <v>English</v>
      </c>
      <c r="B1831">
        <f>IMDB_Movies!C1830</f>
        <v>6.6</v>
      </c>
      <c r="C1831">
        <f t="shared" si="28"/>
        <v>11</v>
      </c>
    </row>
    <row r="1832" spans="1:3">
      <c r="A1832" s="3" t="str">
        <f>IMDB_Movies!P1831</f>
        <v>English</v>
      </c>
      <c r="B1832">
        <f>IMDB_Movies!C1831</f>
        <v>6.6</v>
      </c>
      <c r="C1832">
        <f t="shared" si="28"/>
        <v>11</v>
      </c>
    </row>
    <row r="1833" spans="1:3">
      <c r="A1833" s="3" t="str">
        <f>IMDB_Movies!P1832</f>
        <v>English</v>
      </c>
      <c r="B1833">
        <f>IMDB_Movies!C1832</f>
        <v>6.6</v>
      </c>
      <c r="C1833">
        <f t="shared" si="28"/>
        <v>11</v>
      </c>
    </row>
    <row r="1834" spans="1:3">
      <c r="A1834" s="3" t="str">
        <f>IMDB_Movies!P1833</f>
        <v>English</v>
      </c>
      <c r="B1834">
        <f>IMDB_Movies!C1833</f>
        <v>6.6</v>
      </c>
      <c r="C1834">
        <f t="shared" si="28"/>
        <v>11</v>
      </c>
    </row>
    <row r="1835" spans="1:3">
      <c r="A1835" s="3" t="str">
        <f>IMDB_Movies!P1835</f>
        <v>English</v>
      </c>
      <c r="B1835">
        <f>IMDB_Movies!C1835</f>
        <v>6.6</v>
      </c>
      <c r="C1835">
        <f t="shared" si="28"/>
        <v>11</v>
      </c>
    </row>
    <row r="1836" spans="1:3">
      <c r="A1836" s="3" t="str">
        <f>IMDB_Movies!P1836</f>
        <v>English</v>
      </c>
      <c r="B1836">
        <f>IMDB_Movies!C1836</f>
        <v>6.6</v>
      </c>
      <c r="C1836">
        <f t="shared" si="28"/>
        <v>11</v>
      </c>
    </row>
    <row r="1837" spans="1:3">
      <c r="A1837" s="3" t="str">
        <f>IMDB_Movies!P1838</f>
        <v>English</v>
      </c>
      <c r="B1837">
        <f>IMDB_Movies!C1838</f>
        <v>6.6</v>
      </c>
      <c r="C1837">
        <f t="shared" si="28"/>
        <v>11</v>
      </c>
    </row>
    <row r="1838" spans="1:3">
      <c r="A1838" s="3" t="str">
        <f>IMDB_Movies!P1840</f>
        <v>English</v>
      </c>
      <c r="B1838">
        <f>IMDB_Movies!C1840</f>
        <v>6.6</v>
      </c>
      <c r="C1838">
        <f t="shared" si="28"/>
        <v>11</v>
      </c>
    </row>
    <row r="1839" spans="1:3">
      <c r="A1839" s="3" t="str">
        <f>IMDB_Movies!P1841</f>
        <v>Spanish</v>
      </c>
      <c r="B1839">
        <f>IMDB_Movies!C1841</f>
        <v>6.6</v>
      </c>
      <c r="C1839">
        <f t="shared" si="28"/>
        <v>32</v>
      </c>
    </row>
    <row r="1840" spans="1:3">
      <c r="A1840" s="3" t="str">
        <f>IMDB_Movies!P1842</f>
        <v>Spanish</v>
      </c>
      <c r="B1840">
        <f>IMDB_Movies!C1842</f>
        <v>6.6</v>
      </c>
      <c r="C1840">
        <f t="shared" si="28"/>
        <v>32</v>
      </c>
    </row>
    <row r="1841" spans="1:3">
      <c r="A1841" s="3" t="str">
        <f>IMDB_Movies!P1843</f>
        <v>English</v>
      </c>
      <c r="B1841">
        <f>IMDB_Movies!C1843</f>
        <v>6.6</v>
      </c>
      <c r="C1841">
        <f t="shared" si="28"/>
        <v>11</v>
      </c>
    </row>
    <row r="1842" spans="1:3">
      <c r="A1842" s="3" t="str">
        <f>IMDB_Movies!P1844</f>
        <v>English</v>
      </c>
      <c r="B1842">
        <f>IMDB_Movies!C1844</f>
        <v>6.6</v>
      </c>
      <c r="C1842">
        <f t="shared" si="28"/>
        <v>11</v>
      </c>
    </row>
    <row r="1843" spans="1:3">
      <c r="A1843" s="3" t="str">
        <f>IMDB_Movies!P1845</f>
        <v>English</v>
      </c>
      <c r="B1843">
        <f>IMDB_Movies!C1845</f>
        <v>6.6</v>
      </c>
      <c r="C1843">
        <f t="shared" si="28"/>
        <v>11</v>
      </c>
    </row>
    <row r="1844" spans="1:3">
      <c r="A1844" s="3" t="str">
        <f>IMDB_Movies!P1846</f>
        <v>English</v>
      </c>
      <c r="B1844">
        <f>IMDB_Movies!C1846</f>
        <v>6.6</v>
      </c>
      <c r="C1844">
        <f t="shared" si="28"/>
        <v>11</v>
      </c>
    </row>
    <row r="1845" spans="1:3">
      <c r="A1845" s="3" t="str">
        <f>IMDB_Movies!P1847</f>
        <v>English</v>
      </c>
      <c r="B1845">
        <f>IMDB_Movies!C1847</f>
        <v>6.6</v>
      </c>
      <c r="C1845">
        <f t="shared" si="28"/>
        <v>11</v>
      </c>
    </row>
    <row r="1846" spans="1:3">
      <c r="A1846" s="3" t="str">
        <f>IMDB_Movies!P1848</f>
        <v>English</v>
      </c>
      <c r="B1846">
        <f>IMDB_Movies!C1848</f>
        <v>6.6</v>
      </c>
      <c r="C1846">
        <f t="shared" si="28"/>
        <v>11</v>
      </c>
    </row>
    <row r="1847" spans="1:3">
      <c r="A1847" s="3" t="str">
        <f>IMDB_Movies!P1849</f>
        <v>English</v>
      </c>
      <c r="B1847">
        <f>IMDB_Movies!C1849</f>
        <v>6.6</v>
      </c>
      <c r="C1847">
        <f t="shared" si="28"/>
        <v>11</v>
      </c>
    </row>
    <row r="1848" spans="1:3">
      <c r="A1848" s="3" t="str">
        <f>IMDB_Movies!P1850</f>
        <v>English</v>
      </c>
      <c r="B1848">
        <f>IMDB_Movies!C1850</f>
        <v>6.6</v>
      </c>
      <c r="C1848">
        <f t="shared" si="28"/>
        <v>11</v>
      </c>
    </row>
    <row r="1849" spans="1:3">
      <c r="A1849" s="3" t="str">
        <f>IMDB_Movies!P1851</f>
        <v>English</v>
      </c>
      <c r="B1849">
        <f>IMDB_Movies!C1851</f>
        <v>6.6</v>
      </c>
      <c r="C1849">
        <f t="shared" si="28"/>
        <v>11</v>
      </c>
    </row>
    <row r="1850" spans="1:3">
      <c r="A1850" s="3" t="str">
        <f>IMDB_Movies!P1852</f>
        <v>English</v>
      </c>
      <c r="B1850">
        <f>IMDB_Movies!C1852</f>
        <v>6.6</v>
      </c>
      <c r="C1850">
        <f t="shared" si="28"/>
        <v>11</v>
      </c>
    </row>
    <row r="1851" spans="1:3">
      <c r="A1851" s="3" t="str">
        <f>IMDB_Movies!P1853</f>
        <v>English</v>
      </c>
      <c r="B1851">
        <f>IMDB_Movies!C1853</f>
        <v>6.6</v>
      </c>
      <c r="C1851">
        <f t="shared" si="28"/>
        <v>11</v>
      </c>
    </row>
    <row r="1852" spans="1:3">
      <c r="A1852" s="3" t="str">
        <f>IMDB_Movies!P1854</f>
        <v>English</v>
      </c>
      <c r="B1852">
        <f>IMDB_Movies!C1854</f>
        <v>6.6</v>
      </c>
      <c r="C1852">
        <f t="shared" si="28"/>
        <v>11</v>
      </c>
    </row>
    <row r="1853" spans="1:3">
      <c r="A1853" s="3" t="str">
        <f>IMDB_Movies!P1855</f>
        <v>English</v>
      </c>
      <c r="B1853">
        <f>IMDB_Movies!C1855</f>
        <v>6.6</v>
      </c>
      <c r="C1853">
        <f t="shared" si="28"/>
        <v>11</v>
      </c>
    </row>
    <row r="1854" spans="1:3">
      <c r="A1854" s="3" t="str">
        <f>IMDB_Movies!P1856</f>
        <v>English</v>
      </c>
      <c r="B1854">
        <f>IMDB_Movies!C1856</f>
        <v>6.6</v>
      </c>
      <c r="C1854">
        <f t="shared" si="28"/>
        <v>11</v>
      </c>
    </row>
    <row r="1855" spans="1:3">
      <c r="A1855" s="3" t="str">
        <f>IMDB_Movies!P1857</f>
        <v>English</v>
      </c>
      <c r="B1855">
        <f>IMDB_Movies!C1857</f>
        <v>6.6</v>
      </c>
      <c r="C1855">
        <f t="shared" si="28"/>
        <v>11</v>
      </c>
    </row>
    <row r="1856" spans="1:3">
      <c r="A1856" s="3" t="str">
        <f>IMDB_Movies!P1859</f>
        <v>English</v>
      </c>
      <c r="B1856">
        <f>IMDB_Movies!C1859</f>
        <v>6.6</v>
      </c>
      <c r="C1856">
        <f t="shared" si="28"/>
        <v>11</v>
      </c>
    </row>
    <row r="1857" spans="1:3">
      <c r="A1857" s="3" t="str">
        <f>IMDB_Movies!P1860</f>
        <v>English</v>
      </c>
      <c r="B1857">
        <f>IMDB_Movies!C1860</f>
        <v>6.6</v>
      </c>
      <c r="C1857">
        <f t="shared" si="28"/>
        <v>11</v>
      </c>
    </row>
    <row r="1858" spans="1:3">
      <c r="A1858" s="3" t="str">
        <f>IMDB_Movies!P1861</f>
        <v>English</v>
      </c>
      <c r="B1858">
        <f>IMDB_Movies!C1861</f>
        <v>6.6</v>
      </c>
      <c r="C1858">
        <f t="shared" si="28"/>
        <v>11</v>
      </c>
    </row>
    <row r="1859" spans="1:3">
      <c r="A1859" s="3" t="str">
        <f>IMDB_Movies!P1862</f>
        <v>English</v>
      </c>
      <c r="B1859">
        <f>IMDB_Movies!C1862</f>
        <v>6.6</v>
      </c>
      <c r="C1859">
        <f t="shared" si="28"/>
        <v>11</v>
      </c>
    </row>
    <row r="1860" spans="1:3">
      <c r="A1860" s="3" t="str">
        <f>IMDB_Movies!P1863</f>
        <v>English</v>
      </c>
      <c r="B1860">
        <f>IMDB_Movies!C1863</f>
        <v>6.6</v>
      </c>
      <c r="C1860">
        <f t="shared" si="28"/>
        <v>11</v>
      </c>
    </row>
    <row r="1861" spans="1:3">
      <c r="A1861" s="3" t="str">
        <f>IMDB_Movies!P1864</f>
        <v>English</v>
      </c>
      <c r="B1861">
        <f>IMDB_Movies!C1864</f>
        <v>6.6</v>
      </c>
      <c r="C1861">
        <f t="shared" ref="C1861:C1924" si="29">_xlfn.IFS(A1861="Aboriginal",1,A1861="Arabic",2,A1861="Aramic",3,A1861="Bosnian",4,A1861="Cantonese",5,A1861="Czech",6,A1861="Danish",7,A1861="Dari",8,A1861="Dutch",9,A1861="Dzongkha",10,A1861="English",11,A1861="Filipino",12,A1861="French",13,A1861="German",14,A1861="Hebrew",15,A1861="Hindi",16,A1861="Hungerian",17,A1861="Icelandic",18,A1861="Indonesian",19,A1861="Italian",20,A1861="Japanese",21,A1861="Kazakh",22,A1861="Korean",23,A1861="Mandarin",24,A1861="Maya",25,A1861="Mongolian",26,A1861="Norwegian",27,A1861="Persian",28,A1861="Portuguese",29,A1861="Romanian",30,A1861="Russian",31,A1861="Spanish",32,A1861="Telegu",33,A1861="Thai",34,A1861="Vietnamese",35,A1861="Zulu",36)</f>
        <v>11</v>
      </c>
    </row>
    <row r="1862" spans="1:3">
      <c r="A1862" s="3" t="str">
        <f>IMDB_Movies!P1865</f>
        <v>English</v>
      </c>
      <c r="B1862">
        <f>IMDB_Movies!C1865</f>
        <v>6.6</v>
      </c>
      <c r="C1862">
        <f t="shared" si="29"/>
        <v>11</v>
      </c>
    </row>
    <row r="1863" spans="1:3">
      <c r="A1863" s="3" t="str">
        <f>IMDB_Movies!P1866</f>
        <v>English</v>
      </c>
      <c r="B1863">
        <f>IMDB_Movies!C1866</f>
        <v>6.6</v>
      </c>
      <c r="C1863">
        <f t="shared" si="29"/>
        <v>11</v>
      </c>
    </row>
    <row r="1864" spans="1:3">
      <c r="A1864" s="3" t="str">
        <f>IMDB_Movies!P1867</f>
        <v>English</v>
      </c>
      <c r="B1864">
        <f>IMDB_Movies!C1867</f>
        <v>6.6</v>
      </c>
      <c r="C1864">
        <f t="shared" si="29"/>
        <v>11</v>
      </c>
    </row>
    <row r="1865" spans="1:3">
      <c r="A1865" s="3" t="str">
        <f>IMDB_Movies!P1868</f>
        <v>English</v>
      </c>
      <c r="B1865">
        <f>IMDB_Movies!C1868</f>
        <v>6.6</v>
      </c>
      <c r="C1865">
        <f t="shared" si="29"/>
        <v>11</v>
      </c>
    </row>
    <row r="1866" spans="1:3">
      <c r="A1866" s="3" t="str">
        <f>IMDB_Movies!P1869</f>
        <v>English</v>
      </c>
      <c r="B1866">
        <f>IMDB_Movies!C1869</f>
        <v>6.6</v>
      </c>
      <c r="C1866">
        <f t="shared" si="29"/>
        <v>11</v>
      </c>
    </row>
    <row r="1867" spans="1:3">
      <c r="A1867" s="3" t="str">
        <f>IMDB_Movies!P1870</f>
        <v>English</v>
      </c>
      <c r="B1867">
        <f>IMDB_Movies!C1870</f>
        <v>6.6</v>
      </c>
      <c r="C1867">
        <f t="shared" si="29"/>
        <v>11</v>
      </c>
    </row>
    <row r="1868" spans="1:3">
      <c r="A1868" s="3" t="str">
        <f>IMDB_Movies!P1871</f>
        <v>French</v>
      </c>
      <c r="B1868">
        <f>IMDB_Movies!C1871</f>
        <v>6.6</v>
      </c>
      <c r="C1868">
        <f t="shared" si="29"/>
        <v>13</v>
      </c>
    </row>
    <row r="1869" spans="1:3">
      <c r="A1869" s="3" t="str">
        <f>IMDB_Movies!P1872</f>
        <v>English</v>
      </c>
      <c r="B1869">
        <f>IMDB_Movies!C1872</f>
        <v>6.6</v>
      </c>
      <c r="C1869">
        <f t="shared" si="29"/>
        <v>11</v>
      </c>
    </row>
    <row r="1870" spans="1:3">
      <c r="A1870" s="3" t="str">
        <f>IMDB_Movies!P1873</f>
        <v>English</v>
      </c>
      <c r="B1870">
        <f>IMDB_Movies!C1873</f>
        <v>6.6</v>
      </c>
      <c r="C1870">
        <f t="shared" si="29"/>
        <v>11</v>
      </c>
    </row>
    <row r="1871" spans="1:3">
      <c r="A1871" s="3" t="str">
        <f>IMDB_Movies!P1874</f>
        <v>English</v>
      </c>
      <c r="B1871">
        <f>IMDB_Movies!C1874</f>
        <v>6.6</v>
      </c>
      <c r="C1871">
        <f t="shared" si="29"/>
        <v>11</v>
      </c>
    </row>
    <row r="1872" spans="1:3">
      <c r="A1872" s="3" t="str">
        <f>IMDB_Movies!P1875</f>
        <v>English</v>
      </c>
      <c r="B1872">
        <f>IMDB_Movies!C1875</f>
        <v>6.6</v>
      </c>
      <c r="C1872">
        <f t="shared" si="29"/>
        <v>11</v>
      </c>
    </row>
    <row r="1873" spans="1:3">
      <c r="A1873" s="3" t="str">
        <f>IMDB_Movies!P1876</f>
        <v>English</v>
      </c>
      <c r="B1873">
        <f>IMDB_Movies!C1876</f>
        <v>6.6</v>
      </c>
      <c r="C1873">
        <f t="shared" si="29"/>
        <v>11</v>
      </c>
    </row>
    <row r="1874" spans="1:3">
      <c r="A1874" s="3" t="str">
        <f>IMDB_Movies!P1877</f>
        <v>English</v>
      </c>
      <c r="B1874">
        <f>IMDB_Movies!C1877</f>
        <v>6.6</v>
      </c>
      <c r="C1874">
        <f t="shared" si="29"/>
        <v>11</v>
      </c>
    </row>
    <row r="1875" spans="1:3">
      <c r="A1875" s="3" t="str">
        <f>IMDB_Movies!P1878</f>
        <v>English</v>
      </c>
      <c r="B1875">
        <f>IMDB_Movies!C1878</f>
        <v>6.6</v>
      </c>
      <c r="C1875">
        <f t="shared" si="29"/>
        <v>11</v>
      </c>
    </row>
    <row r="1876" spans="1:3">
      <c r="A1876" s="3" t="str">
        <f>IMDB_Movies!P1879</f>
        <v>English</v>
      </c>
      <c r="B1876">
        <f>IMDB_Movies!C1879</f>
        <v>6.6</v>
      </c>
      <c r="C1876">
        <f t="shared" si="29"/>
        <v>11</v>
      </c>
    </row>
    <row r="1877" spans="1:3">
      <c r="A1877" s="3" t="str">
        <f>IMDB_Movies!P1881</f>
        <v>English</v>
      </c>
      <c r="B1877">
        <f>IMDB_Movies!C1881</f>
        <v>6.6</v>
      </c>
      <c r="C1877">
        <f t="shared" si="29"/>
        <v>11</v>
      </c>
    </row>
    <row r="1878" spans="1:3">
      <c r="A1878" s="3" t="str">
        <f>IMDB_Movies!P1882</f>
        <v>English</v>
      </c>
      <c r="B1878">
        <f>IMDB_Movies!C1882</f>
        <v>6.6</v>
      </c>
      <c r="C1878">
        <f t="shared" si="29"/>
        <v>11</v>
      </c>
    </row>
    <row r="1879" spans="1:3">
      <c r="A1879" s="3" t="str">
        <f>IMDB_Movies!P1883</f>
        <v>English</v>
      </c>
      <c r="B1879">
        <f>IMDB_Movies!C1883</f>
        <v>6.6</v>
      </c>
      <c r="C1879">
        <f t="shared" si="29"/>
        <v>11</v>
      </c>
    </row>
    <row r="1880" spans="1:3">
      <c r="A1880" s="3" t="str">
        <f>IMDB_Movies!P1884</f>
        <v>English</v>
      </c>
      <c r="B1880">
        <f>IMDB_Movies!C1884</f>
        <v>6.6</v>
      </c>
      <c r="C1880">
        <f t="shared" si="29"/>
        <v>11</v>
      </c>
    </row>
    <row r="1881" spans="1:3">
      <c r="A1881" s="3" t="str">
        <f>IMDB_Movies!P1885</f>
        <v>English</v>
      </c>
      <c r="B1881">
        <f>IMDB_Movies!C1885</f>
        <v>6.6</v>
      </c>
      <c r="C1881">
        <f t="shared" si="29"/>
        <v>11</v>
      </c>
    </row>
    <row r="1882" spans="1:3">
      <c r="A1882" s="3" t="str">
        <f>IMDB_Movies!P1886</f>
        <v>English</v>
      </c>
      <c r="B1882">
        <f>IMDB_Movies!C1886</f>
        <v>6.6</v>
      </c>
      <c r="C1882">
        <f t="shared" si="29"/>
        <v>11</v>
      </c>
    </row>
    <row r="1883" spans="1:3">
      <c r="A1883" s="3" t="str">
        <f>IMDB_Movies!P1887</f>
        <v>English</v>
      </c>
      <c r="B1883">
        <f>IMDB_Movies!C1887</f>
        <v>6.6</v>
      </c>
      <c r="C1883">
        <f t="shared" si="29"/>
        <v>11</v>
      </c>
    </row>
    <row r="1884" spans="1:3">
      <c r="A1884" s="3" t="str">
        <f>IMDB_Movies!P1888</f>
        <v>English</v>
      </c>
      <c r="B1884">
        <f>IMDB_Movies!C1888</f>
        <v>6.6</v>
      </c>
      <c r="C1884">
        <f t="shared" si="29"/>
        <v>11</v>
      </c>
    </row>
    <row r="1885" spans="1:3">
      <c r="A1885" s="3" t="str">
        <f>IMDB_Movies!P1889</f>
        <v>English</v>
      </c>
      <c r="B1885">
        <f>IMDB_Movies!C1889</f>
        <v>6.6</v>
      </c>
      <c r="C1885">
        <f t="shared" si="29"/>
        <v>11</v>
      </c>
    </row>
    <row r="1886" spans="1:3">
      <c r="A1886" s="3" t="str">
        <f>IMDB_Movies!P1890</f>
        <v>English</v>
      </c>
      <c r="B1886">
        <f>IMDB_Movies!C1890</f>
        <v>6.6</v>
      </c>
      <c r="C1886">
        <f t="shared" si="29"/>
        <v>11</v>
      </c>
    </row>
    <row r="1887" spans="1:3">
      <c r="A1887" s="3" t="str">
        <f>IMDB_Movies!P1891</f>
        <v>English</v>
      </c>
      <c r="B1887">
        <f>IMDB_Movies!C1891</f>
        <v>6.6</v>
      </c>
      <c r="C1887">
        <f t="shared" si="29"/>
        <v>11</v>
      </c>
    </row>
    <row r="1888" spans="1:3">
      <c r="A1888" s="3" t="str">
        <f>IMDB_Movies!P1893</f>
        <v>English</v>
      </c>
      <c r="B1888">
        <f>IMDB_Movies!C1893</f>
        <v>6.6</v>
      </c>
      <c r="C1888">
        <f t="shared" si="29"/>
        <v>11</v>
      </c>
    </row>
    <row r="1889" spans="1:3">
      <c r="A1889" s="3" t="str">
        <f>IMDB_Movies!P1894</f>
        <v>English</v>
      </c>
      <c r="B1889">
        <f>IMDB_Movies!C1894</f>
        <v>6.6</v>
      </c>
      <c r="C1889">
        <f t="shared" si="29"/>
        <v>11</v>
      </c>
    </row>
    <row r="1890" spans="1:3">
      <c r="A1890" s="3" t="str">
        <f>IMDB_Movies!P1895</f>
        <v>English</v>
      </c>
      <c r="B1890">
        <f>IMDB_Movies!C1895</f>
        <v>6.6</v>
      </c>
      <c r="C1890">
        <f t="shared" si="29"/>
        <v>11</v>
      </c>
    </row>
    <row r="1891" spans="1:3">
      <c r="A1891" s="3" t="str">
        <f>IMDB_Movies!P1896</f>
        <v>English</v>
      </c>
      <c r="B1891">
        <f>IMDB_Movies!C1896</f>
        <v>6.6</v>
      </c>
      <c r="C1891">
        <f t="shared" si="29"/>
        <v>11</v>
      </c>
    </row>
    <row r="1892" spans="1:3">
      <c r="A1892" s="3" t="str">
        <f>IMDB_Movies!P1897</f>
        <v>English</v>
      </c>
      <c r="B1892">
        <f>IMDB_Movies!C1897</f>
        <v>6.6</v>
      </c>
      <c r="C1892">
        <f t="shared" si="29"/>
        <v>11</v>
      </c>
    </row>
    <row r="1893" spans="1:3">
      <c r="A1893" s="3" t="str">
        <f>IMDB_Movies!P1899</f>
        <v>English</v>
      </c>
      <c r="B1893">
        <f>IMDB_Movies!C1899</f>
        <v>6.6</v>
      </c>
      <c r="C1893">
        <f t="shared" si="29"/>
        <v>11</v>
      </c>
    </row>
    <row r="1894" spans="1:3">
      <c r="A1894" s="3" t="str">
        <f>IMDB_Movies!P1900</f>
        <v>Thai</v>
      </c>
      <c r="B1894">
        <f>IMDB_Movies!C1900</f>
        <v>6.6</v>
      </c>
      <c r="C1894">
        <f t="shared" si="29"/>
        <v>34</v>
      </c>
    </row>
    <row r="1895" spans="1:3">
      <c r="A1895" s="3" t="str">
        <f>IMDB_Movies!P1901</f>
        <v>English</v>
      </c>
      <c r="B1895">
        <f>IMDB_Movies!C1901</f>
        <v>6.5</v>
      </c>
      <c r="C1895">
        <f t="shared" si="29"/>
        <v>11</v>
      </c>
    </row>
    <row r="1896" spans="1:3">
      <c r="A1896" s="3" t="str">
        <f>IMDB_Movies!P1902</f>
        <v>English</v>
      </c>
      <c r="B1896">
        <f>IMDB_Movies!C1902</f>
        <v>6.5</v>
      </c>
      <c r="C1896">
        <f t="shared" si="29"/>
        <v>11</v>
      </c>
    </row>
    <row r="1897" spans="1:3">
      <c r="A1897" s="3" t="str">
        <f>IMDB_Movies!P1903</f>
        <v>English</v>
      </c>
      <c r="B1897">
        <f>IMDB_Movies!C1903</f>
        <v>6.5</v>
      </c>
      <c r="C1897">
        <f t="shared" si="29"/>
        <v>11</v>
      </c>
    </row>
    <row r="1898" spans="1:3">
      <c r="A1898" s="3" t="str">
        <f>IMDB_Movies!P1904</f>
        <v>English</v>
      </c>
      <c r="B1898">
        <f>IMDB_Movies!C1904</f>
        <v>6.5</v>
      </c>
      <c r="C1898">
        <f t="shared" si="29"/>
        <v>11</v>
      </c>
    </row>
    <row r="1899" spans="1:3">
      <c r="A1899" s="3" t="str">
        <f>IMDB_Movies!P1905</f>
        <v>English</v>
      </c>
      <c r="B1899">
        <f>IMDB_Movies!C1905</f>
        <v>6.5</v>
      </c>
      <c r="C1899">
        <f t="shared" si="29"/>
        <v>11</v>
      </c>
    </row>
    <row r="1900" spans="1:3">
      <c r="A1900" s="3" t="str">
        <f>IMDB_Movies!P1906</f>
        <v>English</v>
      </c>
      <c r="B1900">
        <f>IMDB_Movies!C1906</f>
        <v>6.5</v>
      </c>
      <c r="C1900">
        <f t="shared" si="29"/>
        <v>11</v>
      </c>
    </row>
    <row r="1901" spans="1:3">
      <c r="A1901" s="3" t="str">
        <f>IMDB_Movies!P1907</f>
        <v>English</v>
      </c>
      <c r="B1901">
        <f>IMDB_Movies!C1907</f>
        <v>6.5</v>
      </c>
      <c r="C1901">
        <f t="shared" si="29"/>
        <v>11</v>
      </c>
    </row>
    <row r="1902" spans="1:3">
      <c r="A1902" s="3" t="str">
        <f>IMDB_Movies!P1908</f>
        <v>English</v>
      </c>
      <c r="B1902">
        <f>IMDB_Movies!C1908</f>
        <v>6.5</v>
      </c>
      <c r="C1902">
        <f t="shared" si="29"/>
        <v>11</v>
      </c>
    </row>
    <row r="1903" spans="1:3">
      <c r="A1903" s="3" t="str">
        <f>IMDB_Movies!P1909</f>
        <v>English</v>
      </c>
      <c r="B1903">
        <f>IMDB_Movies!C1909</f>
        <v>6.5</v>
      </c>
      <c r="C1903">
        <f t="shared" si="29"/>
        <v>11</v>
      </c>
    </row>
    <row r="1904" spans="1:3">
      <c r="A1904" s="3" t="str">
        <f>IMDB_Movies!P1910</f>
        <v>English</v>
      </c>
      <c r="B1904">
        <f>IMDB_Movies!C1910</f>
        <v>6.5</v>
      </c>
      <c r="C1904">
        <f t="shared" si="29"/>
        <v>11</v>
      </c>
    </row>
    <row r="1905" spans="1:3">
      <c r="A1905" s="3" t="str">
        <f>IMDB_Movies!P1911</f>
        <v>English</v>
      </c>
      <c r="B1905">
        <f>IMDB_Movies!C1911</f>
        <v>6.5</v>
      </c>
      <c r="C1905">
        <f t="shared" si="29"/>
        <v>11</v>
      </c>
    </row>
    <row r="1906" spans="1:3">
      <c r="A1906" s="3" t="str">
        <f>IMDB_Movies!P1912</f>
        <v>English</v>
      </c>
      <c r="B1906">
        <f>IMDB_Movies!C1912</f>
        <v>6.5</v>
      </c>
      <c r="C1906">
        <f t="shared" si="29"/>
        <v>11</v>
      </c>
    </row>
    <row r="1907" spans="1:3">
      <c r="A1907" s="3" t="str">
        <f>IMDB_Movies!P1913</f>
        <v>English</v>
      </c>
      <c r="B1907">
        <f>IMDB_Movies!C1913</f>
        <v>6.5</v>
      </c>
      <c r="C1907">
        <f t="shared" si="29"/>
        <v>11</v>
      </c>
    </row>
    <row r="1908" spans="1:3">
      <c r="A1908" s="3" t="str">
        <f>IMDB_Movies!P1914</f>
        <v>English</v>
      </c>
      <c r="B1908">
        <f>IMDB_Movies!C1914</f>
        <v>6.5</v>
      </c>
      <c r="C1908">
        <f t="shared" si="29"/>
        <v>11</v>
      </c>
    </row>
    <row r="1909" spans="1:3">
      <c r="A1909" s="3" t="str">
        <f>IMDB_Movies!P1915</f>
        <v>English</v>
      </c>
      <c r="B1909">
        <f>IMDB_Movies!C1915</f>
        <v>6.5</v>
      </c>
      <c r="C1909">
        <f t="shared" si="29"/>
        <v>11</v>
      </c>
    </row>
    <row r="1910" spans="1:3">
      <c r="A1910" s="3" t="str">
        <f>IMDB_Movies!P1916</f>
        <v>English</v>
      </c>
      <c r="B1910">
        <f>IMDB_Movies!C1916</f>
        <v>6.5</v>
      </c>
      <c r="C1910">
        <f t="shared" si="29"/>
        <v>11</v>
      </c>
    </row>
    <row r="1911" spans="1:3">
      <c r="A1911" s="3" t="str">
        <f>IMDB_Movies!P1917</f>
        <v>English</v>
      </c>
      <c r="B1911">
        <f>IMDB_Movies!C1917</f>
        <v>6.5</v>
      </c>
      <c r="C1911">
        <f t="shared" si="29"/>
        <v>11</v>
      </c>
    </row>
    <row r="1912" spans="1:3">
      <c r="A1912" s="3" t="str">
        <f>IMDB_Movies!P1918</f>
        <v>English</v>
      </c>
      <c r="B1912">
        <f>IMDB_Movies!C1918</f>
        <v>6.5</v>
      </c>
      <c r="C1912">
        <f t="shared" si="29"/>
        <v>11</v>
      </c>
    </row>
    <row r="1913" spans="1:3">
      <c r="A1913" s="3" t="str">
        <f>IMDB_Movies!P1919</f>
        <v>English</v>
      </c>
      <c r="B1913">
        <f>IMDB_Movies!C1919</f>
        <v>6.5</v>
      </c>
      <c r="C1913">
        <f t="shared" si="29"/>
        <v>11</v>
      </c>
    </row>
    <row r="1914" spans="1:3">
      <c r="A1914" s="3" t="str">
        <f>IMDB_Movies!P1921</f>
        <v>English</v>
      </c>
      <c r="B1914">
        <f>IMDB_Movies!C1921</f>
        <v>6.5</v>
      </c>
      <c r="C1914">
        <f t="shared" si="29"/>
        <v>11</v>
      </c>
    </row>
    <row r="1915" spans="1:3">
      <c r="A1915" s="3" t="str">
        <f>IMDB_Movies!P1922</f>
        <v>English</v>
      </c>
      <c r="B1915">
        <f>IMDB_Movies!C1922</f>
        <v>6.5</v>
      </c>
      <c r="C1915">
        <f t="shared" si="29"/>
        <v>11</v>
      </c>
    </row>
    <row r="1916" spans="1:3">
      <c r="A1916" s="3" t="str">
        <f>IMDB_Movies!P1923</f>
        <v>English</v>
      </c>
      <c r="B1916">
        <f>IMDB_Movies!C1923</f>
        <v>6.5</v>
      </c>
      <c r="C1916">
        <f t="shared" si="29"/>
        <v>11</v>
      </c>
    </row>
    <row r="1917" spans="1:3">
      <c r="A1917" s="3" t="str">
        <f>IMDB_Movies!P1924</f>
        <v>English</v>
      </c>
      <c r="B1917">
        <f>IMDB_Movies!C1924</f>
        <v>6.5</v>
      </c>
      <c r="C1917">
        <f t="shared" si="29"/>
        <v>11</v>
      </c>
    </row>
    <row r="1918" spans="1:3">
      <c r="A1918" s="3" t="str">
        <f>IMDB_Movies!P1925</f>
        <v>English</v>
      </c>
      <c r="B1918">
        <f>IMDB_Movies!C1925</f>
        <v>6.5</v>
      </c>
      <c r="C1918">
        <f t="shared" si="29"/>
        <v>11</v>
      </c>
    </row>
    <row r="1919" spans="1:3">
      <c r="A1919" s="3" t="str">
        <f>IMDB_Movies!P1926</f>
        <v>English</v>
      </c>
      <c r="B1919">
        <f>IMDB_Movies!C1926</f>
        <v>6.5</v>
      </c>
      <c r="C1919">
        <f t="shared" si="29"/>
        <v>11</v>
      </c>
    </row>
    <row r="1920" spans="1:3">
      <c r="A1920" s="3" t="str">
        <f>IMDB_Movies!P1927</f>
        <v>English</v>
      </c>
      <c r="B1920">
        <f>IMDB_Movies!C1927</f>
        <v>6.5</v>
      </c>
      <c r="C1920">
        <f t="shared" si="29"/>
        <v>11</v>
      </c>
    </row>
    <row r="1921" spans="1:3">
      <c r="A1921" s="3" t="str">
        <f>IMDB_Movies!P1928</f>
        <v>English</v>
      </c>
      <c r="B1921">
        <f>IMDB_Movies!C1928</f>
        <v>6.5</v>
      </c>
      <c r="C1921">
        <f t="shared" si="29"/>
        <v>11</v>
      </c>
    </row>
    <row r="1922" spans="1:3">
      <c r="A1922" s="3" t="str">
        <f>IMDB_Movies!P1929</f>
        <v>English</v>
      </c>
      <c r="B1922">
        <f>IMDB_Movies!C1929</f>
        <v>6.5</v>
      </c>
      <c r="C1922">
        <f t="shared" si="29"/>
        <v>11</v>
      </c>
    </row>
    <row r="1923" spans="1:3">
      <c r="A1923" s="3" t="str">
        <f>IMDB_Movies!P1930</f>
        <v>English</v>
      </c>
      <c r="B1923">
        <f>IMDB_Movies!C1930</f>
        <v>6.5</v>
      </c>
      <c r="C1923">
        <f t="shared" si="29"/>
        <v>11</v>
      </c>
    </row>
    <row r="1924" spans="1:3">
      <c r="A1924" s="3" t="str">
        <f>IMDB_Movies!P1931</f>
        <v>English</v>
      </c>
      <c r="B1924">
        <f>IMDB_Movies!C1931</f>
        <v>6.5</v>
      </c>
      <c r="C1924">
        <f t="shared" si="29"/>
        <v>11</v>
      </c>
    </row>
    <row r="1925" spans="1:3">
      <c r="A1925" s="3" t="str">
        <f>IMDB_Movies!P1932</f>
        <v>English</v>
      </c>
      <c r="B1925">
        <f>IMDB_Movies!C1932</f>
        <v>6.5</v>
      </c>
      <c r="C1925">
        <f t="shared" ref="C1925:C1988" si="30">_xlfn.IFS(A1925="Aboriginal",1,A1925="Arabic",2,A1925="Aramic",3,A1925="Bosnian",4,A1925="Cantonese",5,A1925="Czech",6,A1925="Danish",7,A1925="Dari",8,A1925="Dutch",9,A1925="Dzongkha",10,A1925="English",11,A1925="Filipino",12,A1925="French",13,A1925="German",14,A1925="Hebrew",15,A1925="Hindi",16,A1925="Hungerian",17,A1925="Icelandic",18,A1925="Indonesian",19,A1925="Italian",20,A1925="Japanese",21,A1925="Kazakh",22,A1925="Korean",23,A1925="Mandarin",24,A1925="Maya",25,A1925="Mongolian",26,A1925="Norwegian",27,A1925="Persian",28,A1925="Portuguese",29,A1925="Romanian",30,A1925="Russian",31,A1925="Spanish",32,A1925="Telegu",33,A1925="Thai",34,A1925="Vietnamese",35,A1925="Zulu",36)</f>
        <v>11</v>
      </c>
    </row>
    <row r="1926" spans="1:3">
      <c r="A1926" s="3" t="str">
        <f>IMDB_Movies!P1933</f>
        <v>English</v>
      </c>
      <c r="B1926">
        <f>IMDB_Movies!C1933</f>
        <v>6.5</v>
      </c>
      <c r="C1926">
        <f t="shared" si="30"/>
        <v>11</v>
      </c>
    </row>
    <row r="1927" spans="1:3">
      <c r="A1927" s="3" t="str">
        <f>IMDB_Movies!P1934</f>
        <v>English</v>
      </c>
      <c r="B1927">
        <f>IMDB_Movies!C1934</f>
        <v>6.5</v>
      </c>
      <c r="C1927">
        <f t="shared" si="30"/>
        <v>11</v>
      </c>
    </row>
    <row r="1928" spans="1:3">
      <c r="A1928" s="3" t="str">
        <f>IMDB_Movies!P1935</f>
        <v>English</v>
      </c>
      <c r="B1928">
        <f>IMDB_Movies!C1935</f>
        <v>6.5</v>
      </c>
      <c r="C1928">
        <f t="shared" si="30"/>
        <v>11</v>
      </c>
    </row>
    <row r="1929" spans="1:3">
      <c r="A1929" s="3" t="str">
        <f>IMDB_Movies!P1936</f>
        <v>English</v>
      </c>
      <c r="B1929">
        <f>IMDB_Movies!C1936</f>
        <v>6.5</v>
      </c>
      <c r="C1929">
        <f t="shared" si="30"/>
        <v>11</v>
      </c>
    </row>
    <row r="1930" spans="1:3">
      <c r="A1930" s="3" t="str">
        <f>IMDB_Movies!P1937</f>
        <v>English</v>
      </c>
      <c r="B1930">
        <f>IMDB_Movies!C1937</f>
        <v>6.5</v>
      </c>
      <c r="C1930">
        <f t="shared" si="30"/>
        <v>11</v>
      </c>
    </row>
    <row r="1931" spans="1:3">
      <c r="A1931" s="3" t="str">
        <f>IMDB_Movies!P1938</f>
        <v>English</v>
      </c>
      <c r="B1931">
        <f>IMDB_Movies!C1938</f>
        <v>6.5</v>
      </c>
      <c r="C1931">
        <f t="shared" si="30"/>
        <v>11</v>
      </c>
    </row>
    <row r="1932" spans="1:3">
      <c r="A1932" s="3" t="str">
        <f>IMDB_Movies!P1939</f>
        <v>English</v>
      </c>
      <c r="B1932">
        <f>IMDB_Movies!C1939</f>
        <v>6.5</v>
      </c>
      <c r="C1932">
        <f t="shared" si="30"/>
        <v>11</v>
      </c>
    </row>
    <row r="1933" spans="1:3">
      <c r="A1933" s="3" t="str">
        <f>IMDB_Movies!P1940</f>
        <v>English</v>
      </c>
      <c r="B1933">
        <f>IMDB_Movies!C1940</f>
        <v>6.5</v>
      </c>
      <c r="C1933">
        <f t="shared" si="30"/>
        <v>11</v>
      </c>
    </row>
    <row r="1934" spans="1:3">
      <c r="A1934" s="3" t="str">
        <f>IMDB_Movies!P1941</f>
        <v>English</v>
      </c>
      <c r="B1934">
        <f>IMDB_Movies!C1941</f>
        <v>6.5</v>
      </c>
      <c r="C1934">
        <f t="shared" si="30"/>
        <v>11</v>
      </c>
    </row>
    <row r="1935" spans="1:3">
      <c r="A1935" s="3" t="str">
        <f>IMDB_Movies!P1942</f>
        <v>English</v>
      </c>
      <c r="B1935">
        <f>IMDB_Movies!C1942</f>
        <v>6.5</v>
      </c>
      <c r="C1935">
        <f t="shared" si="30"/>
        <v>11</v>
      </c>
    </row>
    <row r="1936" spans="1:3">
      <c r="A1936" s="3" t="str">
        <f>IMDB_Movies!P1943</f>
        <v>English</v>
      </c>
      <c r="B1936">
        <f>IMDB_Movies!C1943</f>
        <v>6.5</v>
      </c>
      <c r="C1936">
        <f t="shared" si="30"/>
        <v>11</v>
      </c>
    </row>
    <row r="1937" spans="1:3">
      <c r="A1937" s="3" t="str">
        <f>IMDB_Movies!P1944</f>
        <v>English</v>
      </c>
      <c r="B1937">
        <f>IMDB_Movies!C1944</f>
        <v>6.5</v>
      </c>
      <c r="C1937">
        <f t="shared" si="30"/>
        <v>11</v>
      </c>
    </row>
    <row r="1938" spans="1:3">
      <c r="A1938" s="3" t="str">
        <f>IMDB_Movies!P1945</f>
        <v>English</v>
      </c>
      <c r="B1938">
        <f>IMDB_Movies!C1945</f>
        <v>6.5</v>
      </c>
      <c r="C1938">
        <f t="shared" si="30"/>
        <v>11</v>
      </c>
    </row>
    <row r="1939" spans="1:3">
      <c r="A1939" s="3" t="str">
        <f>IMDB_Movies!P1946</f>
        <v>English</v>
      </c>
      <c r="B1939">
        <f>IMDB_Movies!C1946</f>
        <v>6.5</v>
      </c>
      <c r="C1939">
        <f t="shared" si="30"/>
        <v>11</v>
      </c>
    </row>
    <row r="1940" spans="1:3">
      <c r="A1940" s="3" t="str">
        <f>IMDB_Movies!P1947</f>
        <v>English</v>
      </c>
      <c r="B1940">
        <f>IMDB_Movies!C1947</f>
        <v>6.5</v>
      </c>
      <c r="C1940">
        <f t="shared" si="30"/>
        <v>11</v>
      </c>
    </row>
    <row r="1941" spans="1:3">
      <c r="A1941" s="3" t="str">
        <f>IMDB_Movies!P1948</f>
        <v>English</v>
      </c>
      <c r="B1941">
        <f>IMDB_Movies!C1948</f>
        <v>6.5</v>
      </c>
      <c r="C1941">
        <f t="shared" si="30"/>
        <v>11</v>
      </c>
    </row>
    <row r="1942" spans="1:3">
      <c r="A1942" s="3" t="str">
        <f>IMDB_Movies!P1949</f>
        <v>English</v>
      </c>
      <c r="B1942">
        <f>IMDB_Movies!C1949</f>
        <v>6.5</v>
      </c>
      <c r="C1942">
        <f t="shared" si="30"/>
        <v>11</v>
      </c>
    </row>
    <row r="1943" spans="1:3">
      <c r="A1943" s="3" t="str">
        <f>IMDB_Movies!P1951</f>
        <v>English</v>
      </c>
      <c r="B1943">
        <f>IMDB_Movies!C1951</f>
        <v>6.5</v>
      </c>
      <c r="C1943">
        <f t="shared" si="30"/>
        <v>11</v>
      </c>
    </row>
    <row r="1944" spans="1:3">
      <c r="A1944" s="3" t="str">
        <f>IMDB_Movies!P1953</f>
        <v>English</v>
      </c>
      <c r="B1944">
        <f>IMDB_Movies!C1953</f>
        <v>6.5</v>
      </c>
      <c r="C1944">
        <f t="shared" si="30"/>
        <v>11</v>
      </c>
    </row>
    <row r="1945" spans="1:3">
      <c r="A1945" s="3" t="str">
        <f>IMDB_Movies!P1954</f>
        <v>English</v>
      </c>
      <c r="B1945">
        <f>IMDB_Movies!C1954</f>
        <v>6.5</v>
      </c>
      <c r="C1945">
        <f t="shared" si="30"/>
        <v>11</v>
      </c>
    </row>
    <row r="1946" spans="1:3">
      <c r="A1946" s="3" t="str">
        <f>IMDB_Movies!P1955</f>
        <v>English</v>
      </c>
      <c r="B1946">
        <f>IMDB_Movies!C1955</f>
        <v>6.5</v>
      </c>
      <c r="C1946">
        <f t="shared" si="30"/>
        <v>11</v>
      </c>
    </row>
    <row r="1947" spans="1:3">
      <c r="A1947" s="3" t="str">
        <f>IMDB_Movies!P1956</f>
        <v>English</v>
      </c>
      <c r="B1947">
        <f>IMDB_Movies!C1956</f>
        <v>6.5</v>
      </c>
      <c r="C1947">
        <f t="shared" si="30"/>
        <v>11</v>
      </c>
    </row>
    <row r="1948" spans="1:3">
      <c r="A1948" s="3" t="str">
        <f>IMDB_Movies!P1957</f>
        <v>English</v>
      </c>
      <c r="B1948">
        <f>IMDB_Movies!C1957</f>
        <v>6.5</v>
      </c>
      <c r="C1948">
        <f t="shared" si="30"/>
        <v>11</v>
      </c>
    </row>
    <row r="1949" spans="1:3">
      <c r="A1949" s="3" t="str">
        <f>IMDB_Movies!P1958</f>
        <v>English</v>
      </c>
      <c r="B1949">
        <f>IMDB_Movies!C1958</f>
        <v>6.5</v>
      </c>
      <c r="C1949">
        <f t="shared" si="30"/>
        <v>11</v>
      </c>
    </row>
    <row r="1950" spans="1:3">
      <c r="A1950" s="3" t="str">
        <f>IMDB_Movies!P1959</f>
        <v>English</v>
      </c>
      <c r="B1950">
        <f>IMDB_Movies!C1959</f>
        <v>6.5</v>
      </c>
      <c r="C1950">
        <f t="shared" si="30"/>
        <v>11</v>
      </c>
    </row>
    <row r="1951" spans="1:3">
      <c r="A1951" s="3" t="str">
        <f>IMDB_Movies!P1960</f>
        <v>English</v>
      </c>
      <c r="B1951">
        <f>IMDB_Movies!C1960</f>
        <v>6.5</v>
      </c>
      <c r="C1951">
        <f t="shared" si="30"/>
        <v>11</v>
      </c>
    </row>
    <row r="1952" spans="1:3">
      <c r="A1952" s="3" t="str">
        <f>IMDB_Movies!P1961</f>
        <v>English</v>
      </c>
      <c r="B1952">
        <f>IMDB_Movies!C1961</f>
        <v>6.5</v>
      </c>
      <c r="C1952">
        <f t="shared" si="30"/>
        <v>11</v>
      </c>
    </row>
    <row r="1953" spans="1:3">
      <c r="A1953" s="3" t="str">
        <f>IMDB_Movies!P1962</f>
        <v>English</v>
      </c>
      <c r="B1953">
        <f>IMDB_Movies!C1962</f>
        <v>6.5</v>
      </c>
      <c r="C1953">
        <f t="shared" si="30"/>
        <v>11</v>
      </c>
    </row>
    <row r="1954" spans="1:3">
      <c r="A1954" s="3" t="str">
        <f>IMDB_Movies!P1963</f>
        <v>English</v>
      </c>
      <c r="B1954">
        <f>IMDB_Movies!C1963</f>
        <v>6.5</v>
      </c>
      <c r="C1954">
        <f t="shared" si="30"/>
        <v>11</v>
      </c>
    </row>
    <row r="1955" spans="1:3">
      <c r="A1955" s="3" t="str">
        <f>IMDB_Movies!P1964</f>
        <v>English</v>
      </c>
      <c r="B1955">
        <f>IMDB_Movies!C1964</f>
        <v>6.5</v>
      </c>
      <c r="C1955">
        <f t="shared" si="30"/>
        <v>11</v>
      </c>
    </row>
    <row r="1956" spans="1:3">
      <c r="A1956" s="3" t="str">
        <f>IMDB_Movies!P1966</f>
        <v>English</v>
      </c>
      <c r="B1956">
        <f>IMDB_Movies!C1966</f>
        <v>6.5</v>
      </c>
      <c r="C1956">
        <f t="shared" si="30"/>
        <v>11</v>
      </c>
    </row>
    <row r="1957" spans="1:3">
      <c r="A1957" s="3" t="str">
        <f>IMDB_Movies!P1967</f>
        <v>English</v>
      </c>
      <c r="B1957">
        <f>IMDB_Movies!C1967</f>
        <v>6.5</v>
      </c>
      <c r="C1957">
        <f t="shared" si="30"/>
        <v>11</v>
      </c>
    </row>
    <row r="1958" spans="1:3">
      <c r="A1958" s="3" t="str">
        <f>IMDB_Movies!P1968</f>
        <v>English</v>
      </c>
      <c r="B1958">
        <f>IMDB_Movies!C1968</f>
        <v>6.5</v>
      </c>
      <c r="C1958">
        <f t="shared" si="30"/>
        <v>11</v>
      </c>
    </row>
    <row r="1959" spans="1:3">
      <c r="A1959" s="3" t="str">
        <f>IMDB_Movies!P1969</f>
        <v>English</v>
      </c>
      <c r="B1959">
        <f>IMDB_Movies!C1969</f>
        <v>6.5</v>
      </c>
      <c r="C1959">
        <f t="shared" si="30"/>
        <v>11</v>
      </c>
    </row>
    <row r="1960" spans="1:3">
      <c r="A1960" s="3" t="str">
        <f>IMDB_Movies!P1970</f>
        <v>English</v>
      </c>
      <c r="B1960">
        <f>IMDB_Movies!C1970</f>
        <v>6.5</v>
      </c>
      <c r="C1960">
        <f t="shared" si="30"/>
        <v>11</v>
      </c>
    </row>
    <row r="1961" spans="1:3">
      <c r="A1961" s="3" t="str">
        <f>IMDB_Movies!P1971</f>
        <v>English</v>
      </c>
      <c r="B1961">
        <f>IMDB_Movies!C1971</f>
        <v>6.5</v>
      </c>
      <c r="C1961">
        <f t="shared" si="30"/>
        <v>11</v>
      </c>
    </row>
    <row r="1962" spans="1:3">
      <c r="A1962" s="3" t="str">
        <f>IMDB_Movies!P1972</f>
        <v>English</v>
      </c>
      <c r="B1962">
        <f>IMDB_Movies!C1972</f>
        <v>6.5</v>
      </c>
      <c r="C1962">
        <f t="shared" si="30"/>
        <v>11</v>
      </c>
    </row>
    <row r="1963" spans="1:3">
      <c r="A1963" s="3" t="str">
        <f>IMDB_Movies!P1973</f>
        <v>English</v>
      </c>
      <c r="B1963">
        <f>IMDB_Movies!C1973</f>
        <v>6.5</v>
      </c>
      <c r="C1963">
        <f t="shared" si="30"/>
        <v>11</v>
      </c>
    </row>
    <row r="1964" spans="1:3">
      <c r="A1964" s="3" t="str">
        <f>IMDB_Movies!P1974</f>
        <v>English</v>
      </c>
      <c r="B1964">
        <f>IMDB_Movies!C1974</f>
        <v>6.5</v>
      </c>
      <c r="C1964">
        <f t="shared" si="30"/>
        <v>11</v>
      </c>
    </row>
    <row r="1965" spans="1:3">
      <c r="A1965" s="3" t="str">
        <f>IMDB_Movies!P1975</f>
        <v>English</v>
      </c>
      <c r="B1965">
        <f>IMDB_Movies!C1975</f>
        <v>6.5</v>
      </c>
      <c r="C1965">
        <f t="shared" si="30"/>
        <v>11</v>
      </c>
    </row>
    <row r="1966" spans="1:3">
      <c r="A1966" s="3" t="str">
        <f>IMDB_Movies!P1976</f>
        <v>English</v>
      </c>
      <c r="B1966">
        <f>IMDB_Movies!C1976</f>
        <v>6.5</v>
      </c>
      <c r="C1966">
        <f t="shared" si="30"/>
        <v>11</v>
      </c>
    </row>
    <row r="1967" spans="1:3">
      <c r="A1967" s="3" t="str">
        <f>IMDB_Movies!P1977</f>
        <v>English</v>
      </c>
      <c r="B1967">
        <f>IMDB_Movies!C1977</f>
        <v>6.5</v>
      </c>
      <c r="C1967">
        <f t="shared" si="30"/>
        <v>11</v>
      </c>
    </row>
    <row r="1968" spans="1:3">
      <c r="A1968" s="3" t="str">
        <f>IMDB_Movies!P1978</f>
        <v>English</v>
      </c>
      <c r="B1968">
        <f>IMDB_Movies!C1978</f>
        <v>6.5</v>
      </c>
      <c r="C1968">
        <f t="shared" si="30"/>
        <v>11</v>
      </c>
    </row>
    <row r="1969" spans="1:3">
      <c r="A1969" s="3" t="str">
        <f>IMDB_Movies!P1979</f>
        <v>English</v>
      </c>
      <c r="B1969">
        <f>IMDB_Movies!C1979</f>
        <v>6.5</v>
      </c>
      <c r="C1969">
        <f t="shared" si="30"/>
        <v>11</v>
      </c>
    </row>
    <row r="1970" spans="1:3">
      <c r="A1970" s="3" t="str">
        <f>IMDB_Movies!P1980</f>
        <v>English</v>
      </c>
      <c r="B1970">
        <f>IMDB_Movies!C1980</f>
        <v>6.5</v>
      </c>
      <c r="C1970">
        <f t="shared" si="30"/>
        <v>11</v>
      </c>
    </row>
    <row r="1971" spans="1:3">
      <c r="A1971" s="3" t="str">
        <f>IMDB_Movies!P1981</f>
        <v>English</v>
      </c>
      <c r="B1971">
        <f>IMDB_Movies!C1981</f>
        <v>6.5</v>
      </c>
      <c r="C1971">
        <f t="shared" si="30"/>
        <v>11</v>
      </c>
    </row>
    <row r="1972" spans="1:3">
      <c r="A1972" s="3" t="str">
        <f>IMDB_Movies!P1982</f>
        <v>English</v>
      </c>
      <c r="B1972">
        <f>IMDB_Movies!C1982</f>
        <v>6.5</v>
      </c>
      <c r="C1972">
        <f t="shared" si="30"/>
        <v>11</v>
      </c>
    </row>
    <row r="1973" spans="1:3">
      <c r="A1973" s="3" t="str">
        <f>IMDB_Movies!P1983</f>
        <v>English</v>
      </c>
      <c r="B1973">
        <f>IMDB_Movies!C1983</f>
        <v>6.5</v>
      </c>
      <c r="C1973">
        <f t="shared" si="30"/>
        <v>11</v>
      </c>
    </row>
    <row r="1974" spans="1:3">
      <c r="A1974" s="3" t="str">
        <f>IMDB_Movies!P1984</f>
        <v>English</v>
      </c>
      <c r="B1974">
        <f>IMDB_Movies!C1984</f>
        <v>6.5</v>
      </c>
      <c r="C1974">
        <f t="shared" si="30"/>
        <v>11</v>
      </c>
    </row>
    <row r="1975" spans="1:3">
      <c r="A1975" s="3" t="str">
        <f>IMDB_Movies!P1985</f>
        <v>English</v>
      </c>
      <c r="B1975">
        <f>IMDB_Movies!C1985</f>
        <v>6.5</v>
      </c>
      <c r="C1975">
        <f t="shared" si="30"/>
        <v>11</v>
      </c>
    </row>
    <row r="1976" spans="1:3">
      <c r="A1976" s="3" t="str">
        <f>IMDB_Movies!P1986</f>
        <v>English</v>
      </c>
      <c r="B1976">
        <f>IMDB_Movies!C1986</f>
        <v>6.5</v>
      </c>
      <c r="C1976">
        <f t="shared" si="30"/>
        <v>11</v>
      </c>
    </row>
    <row r="1977" spans="1:3">
      <c r="A1977" s="3" t="str">
        <f>IMDB_Movies!P1987</f>
        <v>English</v>
      </c>
      <c r="B1977">
        <f>IMDB_Movies!C1987</f>
        <v>6.5</v>
      </c>
      <c r="C1977">
        <f t="shared" si="30"/>
        <v>11</v>
      </c>
    </row>
    <row r="1978" spans="1:3">
      <c r="A1978" s="3" t="str">
        <f>IMDB_Movies!P1988</f>
        <v>English</v>
      </c>
      <c r="B1978">
        <f>IMDB_Movies!C1988</f>
        <v>6.5</v>
      </c>
      <c r="C1978">
        <f t="shared" si="30"/>
        <v>11</v>
      </c>
    </row>
    <row r="1979" spans="1:3">
      <c r="A1979" s="3" t="str">
        <f>IMDB_Movies!P1989</f>
        <v>English</v>
      </c>
      <c r="B1979">
        <f>IMDB_Movies!C1989</f>
        <v>6.5</v>
      </c>
      <c r="C1979">
        <f t="shared" si="30"/>
        <v>11</v>
      </c>
    </row>
    <row r="1980" spans="1:3">
      <c r="A1980" s="3" t="str">
        <f>IMDB_Movies!P1991</f>
        <v>English</v>
      </c>
      <c r="B1980">
        <f>IMDB_Movies!C1991</f>
        <v>6.5</v>
      </c>
      <c r="C1980">
        <f t="shared" si="30"/>
        <v>11</v>
      </c>
    </row>
    <row r="1981" spans="1:3">
      <c r="A1981" s="3" t="str">
        <f>IMDB_Movies!P1992</f>
        <v>English</v>
      </c>
      <c r="B1981">
        <f>IMDB_Movies!C1992</f>
        <v>6.5</v>
      </c>
      <c r="C1981">
        <f t="shared" si="30"/>
        <v>11</v>
      </c>
    </row>
    <row r="1982" spans="1:3">
      <c r="A1982" s="3" t="str">
        <f>IMDB_Movies!P1993</f>
        <v>English</v>
      </c>
      <c r="B1982">
        <f>IMDB_Movies!C1993</f>
        <v>6.5</v>
      </c>
      <c r="C1982">
        <f t="shared" si="30"/>
        <v>11</v>
      </c>
    </row>
    <row r="1983" spans="1:3">
      <c r="A1983" s="3" t="str">
        <f>IMDB_Movies!P1994</f>
        <v>English</v>
      </c>
      <c r="B1983">
        <f>IMDB_Movies!C1994</f>
        <v>6.5</v>
      </c>
      <c r="C1983">
        <f t="shared" si="30"/>
        <v>11</v>
      </c>
    </row>
    <row r="1984" spans="1:3">
      <c r="A1984" s="3" t="str">
        <f>IMDB_Movies!P1995</f>
        <v>English</v>
      </c>
      <c r="B1984">
        <f>IMDB_Movies!C1995</f>
        <v>6.5</v>
      </c>
      <c r="C1984">
        <f t="shared" si="30"/>
        <v>11</v>
      </c>
    </row>
    <row r="1985" spans="1:3">
      <c r="A1985" s="3" t="str">
        <f>IMDB_Movies!P1997</f>
        <v>Russian</v>
      </c>
      <c r="B1985">
        <f>IMDB_Movies!C1997</f>
        <v>6.5</v>
      </c>
      <c r="C1985">
        <f t="shared" si="30"/>
        <v>31</v>
      </c>
    </row>
    <row r="1986" spans="1:3">
      <c r="A1986" s="3" t="str">
        <f>IMDB_Movies!P1998</f>
        <v>English</v>
      </c>
      <c r="B1986">
        <f>IMDB_Movies!C1998</f>
        <v>6.5</v>
      </c>
      <c r="C1986">
        <f t="shared" si="30"/>
        <v>11</v>
      </c>
    </row>
    <row r="1987" spans="1:3">
      <c r="A1987" s="3" t="str">
        <f>IMDB_Movies!P1999</f>
        <v>English</v>
      </c>
      <c r="B1987">
        <f>IMDB_Movies!C1999</f>
        <v>6.5</v>
      </c>
      <c r="C1987">
        <f t="shared" si="30"/>
        <v>11</v>
      </c>
    </row>
    <row r="1988" spans="1:3">
      <c r="A1988" s="3" t="str">
        <f>IMDB_Movies!P2001</f>
        <v>English</v>
      </c>
      <c r="B1988">
        <f>IMDB_Movies!C2001</f>
        <v>6.5</v>
      </c>
      <c r="C1988">
        <f t="shared" si="30"/>
        <v>11</v>
      </c>
    </row>
    <row r="1989" spans="1:3">
      <c r="A1989" s="3" t="str">
        <f>IMDB_Movies!P2002</f>
        <v>English</v>
      </c>
      <c r="B1989">
        <f>IMDB_Movies!C2002</f>
        <v>6.5</v>
      </c>
      <c r="C1989">
        <f t="shared" ref="C1989:C2052" si="31">_xlfn.IFS(A1989="Aboriginal",1,A1989="Arabic",2,A1989="Aramic",3,A1989="Bosnian",4,A1989="Cantonese",5,A1989="Czech",6,A1989="Danish",7,A1989="Dari",8,A1989="Dutch",9,A1989="Dzongkha",10,A1989="English",11,A1989="Filipino",12,A1989="French",13,A1989="German",14,A1989="Hebrew",15,A1989="Hindi",16,A1989="Hungerian",17,A1989="Icelandic",18,A1989="Indonesian",19,A1989="Italian",20,A1989="Japanese",21,A1989="Kazakh",22,A1989="Korean",23,A1989="Mandarin",24,A1989="Maya",25,A1989="Mongolian",26,A1989="Norwegian",27,A1989="Persian",28,A1989="Portuguese",29,A1989="Romanian",30,A1989="Russian",31,A1989="Spanish",32,A1989="Telegu",33,A1989="Thai",34,A1989="Vietnamese",35,A1989="Zulu",36)</f>
        <v>11</v>
      </c>
    </row>
    <row r="1990" spans="1:3">
      <c r="A1990" s="3" t="str">
        <f>IMDB_Movies!P2003</f>
        <v>English</v>
      </c>
      <c r="B1990">
        <f>IMDB_Movies!C2003</f>
        <v>6.5</v>
      </c>
      <c r="C1990">
        <f t="shared" si="31"/>
        <v>11</v>
      </c>
    </row>
    <row r="1991" spans="1:3">
      <c r="A1991" s="3" t="str">
        <f>IMDB_Movies!P2004</f>
        <v>Italian</v>
      </c>
      <c r="B1991">
        <f>IMDB_Movies!C2004</f>
        <v>6.5</v>
      </c>
      <c r="C1991">
        <f t="shared" si="31"/>
        <v>20</v>
      </c>
    </row>
    <row r="1992" spans="1:3">
      <c r="A1992" s="3" t="str">
        <f>IMDB_Movies!P2005</f>
        <v>English</v>
      </c>
      <c r="B1992">
        <f>IMDB_Movies!C2005</f>
        <v>6.5</v>
      </c>
      <c r="C1992">
        <f t="shared" si="31"/>
        <v>11</v>
      </c>
    </row>
    <row r="1993" spans="1:3">
      <c r="A1993" s="3" t="str">
        <f>IMDB_Movies!P2006</f>
        <v>English</v>
      </c>
      <c r="B1993">
        <f>IMDB_Movies!C2006</f>
        <v>6.5</v>
      </c>
      <c r="C1993">
        <f t="shared" si="31"/>
        <v>11</v>
      </c>
    </row>
    <row r="1994" spans="1:3">
      <c r="A1994" s="3" t="str">
        <f>IMDB_Movies!P2007</f>
        <v>English</v>
      </c>
      <c r="B1994">
        <f>IMDB_Movies!C2007</f>
        <v>6.5</v>
      </c>
      <c r="C1994">
        <f t="shared" si="31"/>
        <v>11</v>
      </c>
    </row>
    <row r="1995" spans="1:3">
      <c r="A1995" s="3" t="str">
        <f>IMDB_Movies!P2008</f>
        <v>English</v>
      </c>
      <c r="B1995">
        <f>IMDB_Movies!C2008</f>
        <v>6.5</v>
      </c>
      <c r="C1995">
        <f t="shared" si="31"/>
        <v>11</v>
      </c>
    </row>
    <row r="1996" spans="1:3">
      <c r="A1996" s="3" t="str">
        <f>IMDB_Movies!P2009</f>
        <v>English</v>
      </c>
      <c r="B1996">
        <f>IMDB_Movies!C2009</f>
        <v>6.5</v>
      </c>
      <c r="C1996">
        <f t="shared" si="31"/>
        <v>11</v>
      </c>
    </row>
    <row r="1997" spans="1:3">
      <c r="A1997" s="3" t="str">
        <f>IMDB_Movies!P2010</f>
        <v>English</v>
      </c>
      <c r="B1997">
        <f>IMDB_Movies!C2010</f>
        <v>6.5</v>
      </c>
      <c r="C1997">
        <f t="shared" si="31"/>
        <v>11</v>
      </c>
    </row>
    <row r="1998" spans="1:3">
      <c r="A1998" s="3" t="str">
        <f>IMDB_Movies!P2011</f>
        <v>English</v>
      </c>
      <c r="B1998">
        <f>IMDB_Movies!C2011</f>
        <v>6.5</v>
      </c>
      <c r="C1998">
        <f t="shared" si="31"/>
        <v>11</v>
      </c>
    </row>
    <row r="1999" spans="1:3">
      <c r="A1999" s="3" t="str">
        <f>IMDB_Movies!P2012</f>
        <v>English</v>
      </c>
      <c r="B1999">
        <f>IMDB_Movies!C2012</f>
        <v>6.5</v>
      </c>
      <c r="C1999">
        <f t="shared" si="31"/>
        <v>11</v>
      </c>
    </row>
    <row r="2000" spans="1:3">
      <c r="A2000" s="3" t="str">
        <f>IMDB_Movies!P2013</f>
        <v>English</v>
      </c>
      <c r="B2000">
        <f>IMDB_Movies!C2013</f>
        <v>6.5</v>
      </c>
      <c r="C2000">
        <f t="shared" si="31"/>
        <v>11</v>
      </c>
    </row>
    <row r="2001" spans="1:3">
      <c r="A2001" s="3" t="str">
        <f>IMDB_Movies!P2014</f>
        <v>English</v>
      </c>
      <c r="B2001">
        <f>IMDB_Movies!C2014</f>
        <v>6.5</v>
      </c>
      <c r="C2001">
        <f t="shared" si="31"/>
        <v>11</v>
      </c>
    </row>
    <row r="2002" spans="1:3">
      <c r="A2002" s="3" t="str">
        <f>IMDB_Movies!P2015</f>
        <v>English</v>
      </c>
      <c r="B2002">
        <f>IMDB_Movies!C2015</f>
        <v>6.5</v>
      </c>
      <c r="C2002">
        <f t="shared" si="31"/>
        <v>11</v>
      </c>
    </row>
    <row r="2003" spans="1:3">
      <c r="A2003" s="3" t="str">
        <f>IMDB_Movies!P2016</f>
        <v>English</v>
      </c>
      <c r="B2003">
        <f>IMDB_Movies!C2016</f>
        <v>6.5</v>
      </c>
      <c r="C2003">
        <f t="shared" si="31"/>
        <v>11</v>
      </c>
    </row>
    <row r="2004" spans="1:3">
      <c r="A2004" s="3" t="str">
        <f>IMDB_Movies!P2018</f>
        <v>English</v>
      </c>
      <c r="B2004">
        <f>IMDB_Movies!C2018</f>
        <v>6.5</v>
      </c>
      <c r="C2004">
        <f t="shared" si="31"/>
        <v>11</v>
      </c>
    </row>
    <row r="2005" spans="1:3">
      <c r="A2005" s="3" t="str">
        <f>IMDB_Movies!P2019</f>
        <v>English</v>
      </c>
      <c r="B2005">
        <f>IMDB_Movies!C2019</f>
        <v>6.5</v>
      </c>
      <c r="C2005">
        <f t="shared" si="31"/>
        <v>11</v>
      </c>
    </row>
    <row r="2006" spans="1:3">
      <c r="A2006" s="3" t="str">
        <f>IMDB_Movies!P2020</f>
        <v>English</v>
      </c>
      <c r="B2006">
        <f>IMDB_Movies!C2020</f>
        <v>6.5</v>
      </c>
      <c r="C2006">
        <f t="shared" si="31"/>
        <v>11</v>
      </c>
    </row>
    <row r="2007" spans="1:3">
      <c r="A2007" s="3" t="str">
        <f>IMDB_Movies!P2023</f>
        <v>English</v>
      </c>
      <c r="B2007">
        <f>IMDB_Movies!C2023</f>
        <v>6.5</v>
      </c>
      <c r="C2007">
        <f t="shared" si="31"/>
        <v>11</v>
      </c>
    </row>
    <row r="2008" spans="1:3">
      <c r="A2008" s="3" t="str">
        <f>IMDB_Movies!P2024</f>
        <v>English</v>
      </c>
      <c r="B2008">
        <f>IMDB_Movies!C2024</f>
        <v>6.5</v>
      </c>
      <c r="C2008">
        <f t="shared" si="31"/>
        <v>11</v>
      </c>
    </row>
    <row r="2009" spans="1:3">
      <c r="A2009" s="3" t="str">
        <f>IMDB_Movies!P2025</f>
        <v>English</v>
      </c>
      <c r="B2009">
        <f>IMDB_Movies!C2025</f>
        <v>6.5</v>
      </c>
      <c r="C2009">
        <f t="shared" si="31"/>
        <v>11</v>
      </c>
    </row>
    <row r="2010" spans="1:3">
      <c r="A2010" s="3" t="str">
        <f>IMDB_Movies!P2026</f>
        <v>English</v>
      </c>
      <c r="B2010">
        <f>IMDB_Movies!C2026</f>
        <v>6.5</v>
      </c>
      <c r="C2010">
        <f t="shared" si="31"/>
        <v>11</v>
      </c>
    </row>
    <row r="2011" spans="1:3">
      <c r="A2011" s="3" t="str">
        <f>IMDB_Movies!P2027</f>
        <v>English</v>
      </c>
      <c r="B2011">
        <f>IMDB_Movies!C2027</f>
        <v>6.5</v>
      </c>
      <c r="C2011">
        <f t="shared" si="31"/>
        <v>11</v>
      </c>
    </row>
    <row r="2012" spans="1:3">
      <c r="A2012" s="3" t="str">
        <f>IMDB_Movies!P2028</f>
        <v>English</v>
      </c>
      <c r="B2012">
        <f>IMDB_Movies!C2028</f>
        <v>6.5</v>
      </c>
      <c r="C2012">
        <f t="shared" si="31"/>
        <v>11</v>
      </c>
    </row>
    <row r="2013" spans="1:3">
      <c r="A2013" s="3" t="str">
        <f>IMDB_Movies!P2029</f>
        <v>English</v>
      </c>
      <c r="B2013">
        <f>IMDB_Movies!C2029</f>
        <v>6.5</v>
      </c>
      <c r="C2013">
        <f t="shared" si="31"/>
        <v>11</v>
      </c>
    </row>
    <row r="2014" spans="1:3">
      <c r="A2014" s="3" t="str">
        <f>IMDB_Movies!P2030</f>
        <v>English</v>
      </c>
      <c r="B2014">
        <f>IMDB_Movies!C2030</f>
        <v>6.5</v>
      </c>
      <c r="C2014">
        <f t="shared" si="31"/>
        <v>11</v>
      </c>
    </row>
    <row r="2015" spans="1:3">
      <c r="A2015" s="3" t="str">
        <f>IMDB_Movies!P2031</f>
        <v>English</v>
      </c>
      <c r="B2015">
        <f>IMDB_Movies!C2031</f>
        <v>6.5</v>
      </c>
      <c r="C2015">
        <f t="shared" si="31"/>
        <v>11</v>
      </c>
    </row>
    <row r="2016" spans="1:3">
      <c r="A2016" s="3" t="str">
        <f>IMDB_Movies!P2032</f>
        <v>English</v>
      </c>
      <c r="B2016">
        <f>IMDB_Movies!C2032</f>
        <v>6.5</v>
      </c>
      <c r="C2016">
        <f t="shared" si="31"/>
        <v>11</v>
      </c>
    </row>
    <row r="2017" spans="1:3">
      <c r="A2017" s="3" t="str">
        <f>IMDB_Movies!P2033</f>
        <v>English</v>
      </c>
      <c r="B2017">
        <f>IMDB_Movies!C2033</f>
        <v>6.5</v>
      </c>
      <c r="C2017">
        <f t="shared" si="31"/>
        <v>11</v>
      </c>
    </row>
    <row r="2018" spans="1:3">
      <c r="A2018" s="3" t="str">
        <f>IMDB_Movies!P2035</f>
        <v>English</v>
      </c>
      <c r="B2018">
        <f>IMDB_Movies!C2035</f>
        <v>6.5</v>
      </c>
      <c r="C2018">
        <f t="shared" si="31"/>
        <v>11</v>
      </c>
    </row>
    <row r="2019" spans="1:3">
      <c r="A2019" s="3" t="str">
        <f>IMDB_Movies!P2036</f>
        <v>English</v>
      </c>
      <c r="B2019">
        <f>IMDB_Movies!C2036</f>
        <v>6.5</v>
      </c>
      <c r="C2019">
        <f t="shared" si="31"/>
        <v>11</v>
      </c>
    </row>
    <row r="2020" spans="1:3">
      <c r="A2020" s="3" t="str">
        <f>IMDB_Movies!P2037</f>
        <v>English</v>
      </c>
      <c r="B2020">
        <f>IMDB_Movies!C2037</f>
        <v>6.5</v>
      </c>
      <c r="C2020">
        <f t="shared" si="31"/>
        <v>11</v>
      </c>
    </row>
    <row r="2021" spans="1:3">
      <c r="A2021" s="3" t="str">
        <f>IMDB_Movies!P2039</f>
        <v>English</v>
      </c>
      <c r="B2021">
        <f>IMDB_Movies!C2039</f>
        <v>6.5</v>
      </c>
      <c r="C2021">
        <f t="shared" si="31"/>
        <v>11</v>
      </c>
    </row>
    <row r="2022" spans="1:3">
      <c r="A2022" s="3" t="str">
        <f>IMDB_Movies!P2040</f>
        <v>English</v>
      </c>
      <c r="B2022">
        <f>IMDB_Movies!C2040</f>
        <v>6.5</v>
      </c>
      <c r="C2022">
        <f t="shared" si="31"/>
        <v>11</v>
      </c>
    </row>
    <row r="2023" spans="1:3">
      <c r="A2023" s="3" t="str">
        <f>IMDB_Movies!P2041</f>
        <v>Cantonese</v>
      </c>
      <c r="B2023">
        <f>IMDB_Movies!C2041</f>
        <v>6.5</v>
      </c>
      <c r="C2023">
        <f t="shared" si="31"/>
        <v>5</v>
      </c>
    </row>
    <row r="2024" spans="1:3">
      <c r="A2024" s="3" t="str">
        <f>IMDB_Movies!P2042</f>
        <v>English</v>
      </c>
      <c r="B2024">
        <f>IMDB_Movies!C2042</f>
        <v>6.5</v>
      </c>
      <c r="C2024">
        <f t="shared" si="31"/>
        <v>11</v>
      </c>
    </row>
    <row r="2025" spans="1:3">
      <c r="A2025" s="3" t="str">
        <f>IMDB_Movies!P2043</f>
        <v>English</v>
      </c>
      <c r="B2025">
        <f>IMDB_Movies!C2043</f>
        <v>6.5</v>
      </c>
      <c r="C2025">
        <f t="shared" si="31"/>
        <v>11</v>
      </c>
    </row>
    <row r="2026" spans="1:3">
      <c r="A2026" s="3" t="str">
        <f>IMDB_Movies!P2044</f>
        <v>English</v>
      </c>
      <c r="B2026">
        <f>IMDB_Movies!C2044</f>
        <v>6.5</v>
      </c>
      <c r="C2026">
        <f t="shared" si="31"/>
        <v>11</v>
      </c>
    </row>
    <row r="2027" spans="1:3">
      <c r="A2027" s="3" t="str">
        <f>IMDB_Movies!P2045</f>
        <v>Mandarin</v>
      </c>
      <c r="B2027">
        <f>IMDB_Movies!C2045</f>
        <v>6.5</v>
      </c>
      <c r="C2027">
        <f t="shared" si="31"/>
        <v>24</v>
      </c>
    </row>
    <row r="2028" spans="1:3">
      <c r="A2028" s="3" t="str">
        <f>IMDB_Movies!P2046</f>
        <v>English</v>
      </c>
      <c r="B2028">
        <f>IMDB_Movies!C2046</f>
        <v>6.5</v>
      </c>
      <c r="C2028">
        <f t="shared" si="31"/>
        <v>11</v>
      </c>
    </row>
    <row r="2029" spans="1:3">
      <c r="A2029" s="3" t="str">
        <f>IMDB_Movies!P2047</f>
        <v>English</v>
      </c>
      <c r="B2029">
        <f>IMDB_Movies!C2047</f>
        <v>6.5</v>
      </c>
      <c r="C2029">
        <f t="shared" si="31"/>
        <v>11</v>
      </c>
    </row>
    <row r="2030" spans="1:3">
      <c r="A2030" s="3" t="str">
        <f>IMDB_Movies!P2048</f>
        <v>English</v>
      </c>
      <c r="B2030">
        <f>IMDB_Movies!C2048</f>
        <v>6.5</v>
      </c>
      <c r="C2030">
        <f t="shared" si="31"/>
        <v>11</v>
      </c>
    </row>
    <row r="2031" spans="1:3">
      <c r="A2031" s="3" t="str">
        <f>IMDB_Movies!P2049</f>
        <v>English</v>
      </c>
      <c r="B2031">
        <f>IMDB_Movies!C2049</f>
        <v>6.5</v>
      </c>
      <c r="C2031">
        <f t="shared" si="31"/>
        <v>11</v>
      </c>
    </row>
    <row r="2032" spans="1:3">
      <c r="A2032" s="3" t="str">
        <f>IMDB_Movies!P2050</f>
        <v>English</v>
      </c>
      <c r="B2032">
        <f>IMDB_Movies!C2050</f>
        <v>6.5</v>
      </c>
      <c r="C2032">
        <f t="shared" si="31"/>
        <v>11</v>
      </c>
    </row>
    <row r="2033" spans="1:3">
      <c r="A2033" s="3" t="str">
        <f>IMDB_Movies!P2051</f>
        <v>English</v>
      </c>
      <c r="B2033">
        <f>IMDB_Movies!C2051</f>
        <v>6.5</v>
      </c>
      <c r="C2033">
        <f t="shared" si="31"/>
        <v>11</v>
      </c>
    </row>
    <row r="2034" spans="1:3">
      <c r="A2034" s="3" t="str">
        <f>IMDB_Movies!P2052</f>
        <v>English</v>
      </c>
      <c r="B2034">
        <f>IMDB_Movies!C2052</f>
        <v>6.5</v>
      </c>
      <c r="C2034">
        <f t="shared" si="31"/>
        <v>11</v>
      </c>
    </row>
    <row r="2035" spans="1:3">
      <c r="A2035" s="3" t="str">
        <f>IMDB_Movies!P2053</f>
        <v>English</v>
      </c>
      <c r="B2035">
        <f>IMDB_Movies!C2053</f>
        <v>6.5</v>
      </c>
      <c r="C2035">
        <f t="shared" si="31"/>
        <v>11</v>
      </c>
    </row>
    <row r="2036" spans="1:3">
      <c r="A2036" s="3" t="str">
        <f>IMDB_Movies!P2054</f>
        <v>English</v>
      </c>
      <c r="B2036">
        <f>IMDB_Movies!C2054</f>
        <v>6.4</v>
      </c>
      <c r="C2036">
        <f t="shared" si="31"/>
        <v>11</v>
      </c>
    </row>
    <row r="2037" spans="1:3">
      <c r="A2037" s="3" t="str">
        <f>IMDB_Movies!P2055</f>
        <v>English</v>
      </c>
      <c r="B2037">
        <f>IMDB_Movies!C2055</f>
        <v>6.4</v>
      </c>
      <c r="C2037">
        <f t="shared" si="31"/>
        <v>11</v>
      </c>
    </row>
    <row r="2038" spans="1:3">
      <c r="A2038" s="3" t="str">
        <f>IMDB_Movies!P2056</f>
        <v>English</v>
      </c>
      <c r="B2038">
        <f>IMDB_Movies!C2056</f>
        <v>6.4</v>
      </c>
      <c r="C2038">
        <f t="shared" si="31"/>
        <v>11</v>
      </c>
    </row>
    <row r="2039" spans="1:3">
      <c r="A2039" s="3" t="str">
        <f>IMDB_Movies!P2057</f>
        <v>English</v>
      </c>
      <c r="B2039">
        <f>IMDB_Movies!C2057</f>
        <v>6.4</v>
      </c>
      <c r="C2039">
        <f t="shared" si="31"/>
        <v>11</v>
      </c>
    </row>
    <row r="2040" spans="1:3">
      <c r="A2040" s="3" t="str">
        <f>IMDB_Movies!P2058</f>
        <v>English</v>
      </c>
      <c r="B2040">
        <f>IMDB_Movies!C2058</f>
        <v>6.4</v>
      </c>
      <c r="C2040">
        <f t="shared" si="31"/>
        <v>11</v>
      </c>
    </row>
    <row r="2041" spans="1:3">
      <c r="A2041" s="3" t="str">
        <f>IMDB_Movies!P2060</f>
        <v>English</v>
      </c>
      <c r="B2041">
        <f>IMDB_Movies!C2060</f>
        <v>6.4</v>
      </c>
      <c r="C2041">
        <f t="shared" si="31"/>
        <v>11</v>
      </c>
    </row>
    <row r="2042" spans="1:3">
      <c r="A2042" s="3" t="str">
        <f>IMDB_Movies!P2061</f>
        <v>English</v>
      </c>
      <c r="B2042">
        <f>IMDB_Movies!C2061</f>
        <v>6.4</v>
      </c>
      <c r="C2042">
        <f t="shared" si="31"/>
        <v>11</v>
      </c>
    </row>
    <row r="2043" spans="1:3">
      <c r="A2043" s="3" t="str">
        <f>IMDB_Movies!P2063</f>
        <v>English</v>
      </c>
      <c r="B2043">
        <f>IMDB_Movies!C2063</f>
        <v>6.4</v>
      </c>
      <c r="C2043">
        <f t="shared" si="31"/>
        <v>11</v>
      </c>
    </row>
    <row r="2044" spans="1:3">
      <c r="A2044" s="3" t="str">
        <f>IMDB_Movies!P2064</f>
        <v>English</v>
      </c>
      <c r="B2044">
        <f>IMDB_Movies!C2064</f>
        <v>6.4</v>
      </c>
      <c r="C2044">
        <f t="shared" si="31"/>
        <v>11</v>
      </c>
    </row>
    <row r="2045" spans="1:3">
      <c r="A2045" s="3" t="str">
        <f>IMDB_Movies!P2065</f>
        <v>English</v>
      </c>
      <c r="B2045">
        <f>IMDB_Movies!C2065</f>
        <v>6.4</v>
      </c>
      <c r="C2045">
        <f t="shared" si="31"/>
        <v>11</v>
      </c>
    </row>
    <row r="2046" spans="1:3">
      <c r="A2046" s="3" t="str">
        <f>IMDB_Movies!P2066</f>
        <v>English</v>
      </c>
      <c r="B2046">
        <f>IMDB_Movies!C2066</f>
        <v>6.4</v>
      </c>
      <c r="C2046">
        <f t="shared" si="31"/>
        <v>11</v>
      </c>
    </row>
    <row r="2047" spans="1:3">
      <c r="A2047" s="3" t="str">
        <f>IMDB_Movies!P2067</f>
        <v>English</v>
      </c>
      <c r="B2047">
        <f>IMDB_Movies!C2067</f>
        <v>6.4</v>
      </c>
      <c r="C2047">
        <f t="shared" si="31"/>
        <v>11</v>
      </c>
    </row>
    <row r="2048" spans="1:3">
      <c r="A2048" s="3" t="str">
        <f>IMDB_Movies!P2068</f>
        <v>English</v>
      </c>
      <c r="B2048">
        <f>IMDB_Movies!C2068</f>
        <v>6.4</v>
      </c>
      <c r="C2048">
        <f t="shared" si="31"/>
        <v>11</v>
      </c>
    </row>
    <row r="2049" spans="1:3">
      <c r="A2049" s="3" t="str">
        <f>IMDB_Movies!P2069</f>
        <v>English</v>
      </c>
      <c r="B2049">
        <f>IMDB_Movies!C2069</f>
        <v>6.4</v>
      </c>
      <c r="C2049">
        <f t="shared" si="31"/>
        <v>11</v>
      </c>
    </row>
    <row r="2050" spans="1:3">
      <c r="A2050" s="3" t="str">
        <f>IMDB_Movies!P2070</f>
        <v>English</v>
      </c>
      <c r="B2050">
        <f>IMDB_Movies!C2070</f>
        <v>6.4</v>
      </c>
      <c r="C2050">
        <f t="shared" si="31"/>
        <v>11</v>
      </c>
    </row>
    <row r="2051" spans="1:3">
      <c r="A2051" s="3" t="str">
        <f>IMDB_Movies!P2071</f>
        <v>English</v>
      </c>
      <c r="B2051">
        <f>IMDB_Movies!C2071</f>
        <v>6.4</v>
      </c>
      <c r="C2051">
        <f t="shared" si="31"/>
        <v>11</v>
      </c>
    </row>
    <row r="2052" spans="1:3">
      <c r="A2052" s="3" t="str">
        <f>IMDB_Movies!P2072</f>
        <v>English</v>
      </c>
      <c r="B2052">
        <f>IMDB_Movies!C2072</f>
        <v>6.4</v>
      </c>
      <c r="C2052">
        <f t="shared" si="31"/>
        <v>11</v>
      </c>
    </row>
    <row r="2053" spans="1:3">
      <c r="A2053" s="3" t="str">
        <f>IMDB_Movies!P2073</f>
        <v>English</v>
      </c>
      <c r="B2053">
        <f>IMDB_Movies!C2073</f>
        <v>6.4</v>
      </c>
      <c r="C2053">
        <f t="shared" ref="C2053:C2116" si="32">_xlfn.IFS(A2053="Aboriginal",1,A2053="Arabic",2,A2053="Aramic",3,A2053="Bosnian",4,A2053="Cantonese",5,A2053="Czech",6,A2053="Danish",7,A2053="Dari",8,A2053="Dutch",9,A2053="Dzongkha",10,A2053="English",11,A2053="Filipino",12,A2053="French",13,A2053="German",14,A2053="Hebrew",15,A2053="Hindi",16,A2053="Hungerian",17,A2053="Icelandic",18,A2053="Indonesian",19,A2053="Italian",20,A2053="Japanese",21,A2053="Kazakh",22,A2053="Korean",23,A2053="Mandarin",24,A2053="Maya",25,A2053="Mongolian",26,A2053="Norwegian",27,A2053="Persian",28,A2053="Portuguese",29,A2053="Romanian",30,A2053="Russian",31,A2053="Spanish",32,A2053="Telegu",33,A2053="Thai",34,A2053="Vietnamese",35,A2053="Zulu",36)</f>
        <v>11</v>
      </c>
    </row>
    <row r="2054" spans="1:3">
      <c r="A2054" s="3" t="str">
        <f>IMDB_Movies!P2074</f>
        <v>English</v>
      </c>
      <c r="B2054">
        <f>IMDB_Movies!C2074</f>
        <v>6.4</v>
      </c>
      <c r="C2054">
        <f t="shared" si="32"/>
        <v>11</v>
      </c>
    </row>
    <row r="2055" spans="1:3">
      <c r="A2055" s="3" t="str">
        <f>IMDB_Movies!P2075</f>
        <v>English</v>
      </c>
      <c r="B2055">
        <f>IMDB_Movies!C2075</f>
        <v>6.4</v>
      </c>
      <c r="C2055">
        <f t="shared" si="32"/>
        <v>11</v>
      </c>
    </row>
    <row r="2056" spans="1:3">
      <c r="A2056" s="3" t="str">
        <f>IMDB_Movies!P2076</f>
        <v>English</v>
      </c>
      <c r="B2056">
        <f>IMDB_Movies!C2076</f>
        <v>6.4</v>
      </c>
      <c r="C2056">
        <f t="shared" si="32"/>
        <v>11</v>
      </c>
    </row>
    <row r="2057" spans="1:3">
      <c r="A2057" s="3" t="str">
        <f>IMDB_Movies!P2077</f>
        <v>English</v>
      </c>
      <c r="B2057">
        <f>IMDB_Movies!C2077</f>
        <v>6.4</v>
      </c>
      <c r="C2057">
        <f t="shared" si="32"/>
        <v>11</v>
      </c>
    </row>
    <row r="2058" spans="1:3">
      <c r="A2058" s="3" t="str">
        <f>IMDB_Movies!P2078</f>
        <v>English</v>
      </c>
      <c r="B2058">
        <f>IMDB_Movies!C2078</f>
        <v>6.4</v>
      </c>
      <c r="C2058">
        <f t="shared" si="32"/>
        <v>11</v>
      </c>
    </row>
    <row r="2059" spans="1:3">
      <c r="A2059" s="3" t="str">
        <f>IMDB_Movies!P2079</f>
        <v>English</v>
      </c>
      <c r="B2059">
        <f>IMDB_Movies!C2079</f>
        <v>6.4</v>
      </c>
      <c r="C2059">
        <f t="shared" si="32"/>
        <v>11</v>
      </c>
    </row>
    <row r="2060" spans="1:3">
      <c r="A2060" s="3" t="str">
        <f>IMDB_Movies!P2080</f>
        <v>English</v>
      </c>
      <c r="B2060">
        <f>IMDB_Movies!C2080</f>
        <v>6.4</v>
      </c>
      <c r="C2060">
        <f t="shared" si="32"/>
        <v>11</v>
      </c>
    </row>
    <row r="2061" spans="1:3">
      <c r="A2061" s="3" t="str">
        <f>IMDB_Movies!P2081</f>
        <v>English</v>
      </c>
      <c r="B2061">
        <f>IMDB_Movies!C2081</f>
        <v>6.4</v>
      </c>
      <c r="C2061">
        <f t="shared" si="32"/>
        <v>11</v>
      </c>
    </row>
    <row r="2062" spans="1:3">
      <c r="A2062" s="3" t="str">
        <f>IMDB_Movies!P2082</f>
        <v>English</v>
      </c>
      <c r="B2062">
        <f>IMDB_Movies!C2082</f>
        <v>6.4</v>
      </c>
      <c r="C2062">
        <f t="shared" si="32"/>
        <v>11</v>
      </c>
    </row>
    <row r="2063" spans="1:3">
      <c r="A2063" s="3" t="str">
        <f>IMDB_Movies!P2083</f>
        <v>English</v>
      </c>
      <c r="B2063">
        <f>IMDB_Movies!C2083</f>
        <v>6.4</v>
      </c>
      <c r="C2063">
        <f t="shared" si="32"/>
        <v>11</v>
      </c>
    </row>
    <row r="2064" spans="1:3">
      <c r="A2064" s="3" t="str">
        <f>IMDB_Movies!P2084</f>
        <v>English</v>
      </c>
      <c r="B2064">
        <f>IMDB_Movies!C2084</f>
        <v>6.4</v>
      </c>
      <c r="C2064">
        <f t="shared" si="32"/>
        <v>11</v>
      </c>
    </row>
    <row r="2065" spans="1:3">
      <c r="A2065" s="3" t="str">
        <f>IMDB_Movies!P2085</f>
        <v>English</v>
      </c>
      <c r="B2065">
        <f>IMDB_Movies!C2085</f>
        <v>6.4</v>
      </c>
      <c r="C2065">
        <f t="shared" si="32"/>
        <v>11</v>
      </c>
    </row>
    <row r="2066" spans="1:3">
      <c r="A2066" s="3" t="str">
        <f>IMDB_Movies!P2086</f>
        <v>English</v>
      </c>
      <c r="B2066">
        <f>IMDB_Movies!C2086</f>
        <v>6.4</v>
      </c>
      <c r="C2066">
        <f t="shared" si="32"/>
        <v>11</v>
      </c>
    </row>
    <row r="2067" spans="1:3">
      <c r="A2067" s="3" t="str">
        <f>IMDB_Movies!P2087</f>
        <v>English</v>
      </c>
      <c r="B2067">
        <f>IMDB_Movies!C2087</f>
        <v>6.4</v>
      </c>
      <c r="C2067">
        <f t="shared" si="32"/>
        <v>11</v>
      </c>
    </row>
    <row r="2068" spans="1:3">
      <c r="A2068" s="3" t="str">
        <f>IMDB_Movies!P2088</f>
        <v>English</v>
      </c>
      <c r="B2068">
        <f>IMDB_Movies!C2088</f>
        <v>6.4</v>
      </c>
      <c r="C2068">
        <f t="shared" si="32"/>
        <v>11</v>
      </c>
    </row>
    <row r="2069" spans="1:3">
      <c r="A2069" s="3" t="str">
        <f>IMDB_Movies!P2089</f>
        <v>English</v>
      </c>
      <c r="B2069">
        <f>IMDB_Movies!C2089</f>
        <v>6.4</v>
      </c>
      <c r="C2069">
        <f t="shared" si="32"/>
        <v>11</v>
      </c>
    </row>
    <row r="2070" spans="1:3">
      <c r="A2070" s="3" t="str">
        <f>IMDB_Movies!P2090</f>
        <v>English</v>
      </c>
      <c r="B2070">
        <f>IMDB_Movies!C2090</f>
        <v>6.4</v>
      </c>
      <c r="C2070">
        <f t="shared" si="32"/>
        <v>11</v>
      </c>
    </row>
    <row r="2071" spans="1:3">
      <c r="A2071" s="3" t="str">
        <f>IMDB_Movies!P2091</f>
        <v>English</v>
      </c>
      <c r="B2071">
        <f>IMDB_Movies!C2091</f>
        <v>6.4</v>
      </c>
      <c r="C2071">
        <f t="shared" si="32"/>
        <v>11</v>
      </c>
    </row>
    <row r="2072" spans="1:3">
      <c r="A2072" s="3" t="str">
        <f>IMDB_Movies!P2092</f>
        <v>English</v>
      </c>
      <c r="B2072">
        <f>IMDB_Movies!C2092</f>
        <v>6.4</v>
      </c>
      <c r="C2072">
        <f t="shared" si="32"/>
        <v>11</v>
      </c>
    </row>
    <row r="2073" spans="1:3">
      <c r="A2073" s="3" t="str">
        <f>IMDB_Movies!P2093</f>
        <v>English</v>
      </c>
      <c r="B2073">
        <f>IMDB_Movies!C2093</f>
        <v>6.4</v>
      </c>
      <c r="C2073">
        <f t="shared" si="32"/>
        <v>11</v>
      </c>
    </row>
    <row r="2074" spans="1:3">
      <c r="A2074" s="3" t="str">
        <f>IMDB_Movies!P2094</f>
        <v>English</v>
      </c>
      <c r="B2074">
        <f>IMDB_Movies!C2094</f>
        <v>6.4</v>
      </c>
      <c r="C2074">
        <f t="shared" si="32"/>
        <v>11</v>
      </c>
    </row>
    <row r="2075" spans="1:3">
      <c r="A2075" s="3" t="str">
        <f>IMDB_Movies!P2095</f>
        <v>English</v>
      </c>
      <c r="B2075">
        <f>IMDB_Movies!C2095</f>
        <v>6.4</v>
      </c>
      <c r="C2075">
        <f t="shared" si="32"/>
        <v>11</v>
      </c>
    </row>
    <row r="2076" spans="1:3">
      <c r="A2076" s="3" t="str">
        <f>IMDB_Movies!P2097</f>
        <v>English</v>
      </c>
      <c r="B2076">
        <f>IMDB_Movies!C2097</f>
        <v>6.4</v>
      </c>
      <c r="C2076">
        <f t="shared" si="32"/>
        <v>11</v>
      </c>
    </row>
    <row r="2077" spans="1:3">
      <c r="A2077" s="3" t="str">
        <f>IMDB_Movies!P2098</f>
        <v>English</v>
      </c>
      <c r="B2077">
        <f>IMDB_Movies!C2098</f>
        <v>6.4</v>
      </c>
      <c r="C2077">
        <f t="shared" si="32"/>
        <v>11</v>
      </c>
    </row>
    <row r="2078" spans="1:3">
      <c r="A2078" s="3" t="str">
        <f>IMDB_Movies!P2099</f>
        <v>English</v>
      </c>
      <c r="B2078">
        <f>IMDB_Movies!C2099</f>
        <v>6.4</v>
      </c>
      <c r="C2078">
        <f t="shared" si="32"/>
        <v>11</v>
      </c>
    </row>
    <row r="2079" spans="1:3">
      <c r="A2079" s="3" t="str">
        <f>IMDB_Movies!P2101</f>
        <v>English</v>
      </c>
      <c r="B2079">
        <f>IMDB_Movies!C2101</f>
        <v>6.4</v>
      </c>
      <c r="C2079">
        <f t="shared" si="32"/>
        <v>11</v>
      </c>
    </row>
    <row r="2080" spans="1:3">
      <c r="A2080" s="3" t="str">
        <f>IMDB_Movies!P2102</f>
        <v>English</v>
      </c>
      <c r="B2080">
        <f>IMDB_Movies!C2102</f>
        <v>6.4</v>
      </c>
      <c r="C2080">
        <f t="shared" si="32"/>
        <v>11</v>
      </c>
    </row>
    <row r="2081" spans="1:3">
      <c r="A2081" s="3" t="str">
        <f>IMDB_Movies!P2103</f>
        <v>English</v>
      </c>
      <c r="B2081">
        <f>IMDB_Movies!C2103</f>
        <v>6.4</v>
      </c>
      <c r="C2081">
        <f t="shared" si="32"/>
        <v>11</v>
      </c>
    </row>
    <row r="2082" spans="1:3">
      <c r="A2082" s="3" t="str">
        <f>IMDB_Movies!P2104</f>
        <v>English</v>
      </c>
      <c r="B2082">
        <f>IMDB_Movies!C2104</f>
        <v>6.4</v>
      </c>
      <c r="C2082">
        <f t="shared" si="32"/>
        <v>11</v>
      </c>
    </row>
    <row r="2083" spans="1:3">
      <c r="A2083" s="3" t="str">
        <f>IMDB_Movies!P2105</f>
        <v>English</v>
      </c>
      <c r="B2083">
        <f>IMDB_Movies!C2105</f>
        <v>6.4</v>
      </c>
      <c r="C2083">
        <f t="shared" si="32"/>
        <v>11</v>
      </c>
    </row>
    <row r="2084" spans="1:3">
      <c r="A2084" s="3" t="str">
        <f>IMDB_Movies!P2106</f>
        <v>English</v>
      </c>
      <c r="B2084">
        <f>IMDB_Movies!C2106</f>
        <v>6.4</v>
      </c>
      <c r="C2084">
        <f t="shared" si="32"/>
        <v>11</v>
      </c>
    </row>
    <row r="2085" spans="1:3">
      <c r="A2085" s="3" t="str">
        <f>IMDB_Movies!P2107</f>
        <v>English</v>
      </c>
      <c r="B2085">
        <f>IMDB_Movies!C2107</f>
        <v>6.4</v>
      </c>
      <c r="C2085">
        <f t="shared" si="32"/>
        <v>11</v>
      </c>
    </row>
    <row r="2086" spans="1:3">
      <c r="A2086" s="3" t="str">
        <f>IMDB_Movies!P2108</f>
        <v>English</v>
      </c>
      <c r="B2086">
        <f>IMDB_Movies!C2108</f>
        <v>6.4</v>
      </c>
      <c r="C2086">
        <f t="shared" si="32"/>
        <v>11</v>
      </c>
    </row>
    <row r="2087" spans="1:3">
      <c r="A2087" s="3" t="str">
        <f>IMDB_Movies!P2109</f>
        <v>English</v>
      </c>
      <c r="B2087">
        <f>IMDB_Movies!C2109</f>
        <v>6.4</v>
      </c>
      <c r="C2087">
        <f t="shared" si="32"/>
        <v>11</v>
      </c>
    </row>
    <row r="2088" spans="1:3">
      <c r="A2088" s="3" t="str">
        <f>IMDB_Movies!P2111</f>
        <v>English</v>
      </c>
      <c r="B2088">
        <f>IMDB_Movies!C2111</f>
        <v>6.4</v>
      </c>
      <c r="C2088">
        <f t="shared" si="32"/>
        <v>11</v>
      </c>
    </row>
    <row r="2089" spans="1:3">
      <c r="A2089" s="3" t="str">
        <f>IMDB_Movies!P2112</f>
        <v>English</v>
      </c>
      <c r="B2089">
        <f>IMDB_Movies!C2112</f>
        <v>6.4</v>
      </c>
      <c r="C2089">
        <f t="shared" si="32"/>
        <v>11</v>
      </c>
    </row>
    <row r="2090" spans="1:3">
      <c r="A2090" s="3" t="str">
        <f>IMDB_Movies!P2113</f>
        <v>English</v>
      </c>
      <c r="B2090">
        <f>IMDB_Movies!C2113</f>
        <v>6.4</v>
      </c>
      <c r="C2090">
        <f t="shared" si="32"/>
        <v>11</v>
      </c>
    </row>
    <row r="2091" spans="1:3">
      <c r="A2091" s="3" t="str">
        <f>IMDB_Movies!P2114</f>
        <v>English</v>
      </c>
      <c r="B2091">
        <f>IMDB_Movies!C2114</f>
        <v>6.4</v>
      </c>
      <c r="C2091">
        <f t="shared" si="32"/>
        <v>11</v>
      </c>
    </row>
    <row r="2092" spans="1:3">
      <c r="A2092" s="3" t="str">
        <f>IMDB_Movies!P2115</f>
        <v>English</v>
      </c>
      <c r="B2092">
        <f>IMDB_Movies!C2115</f>
        <v>6.4</v>
      </c>
      <c r="C2092">
        <f t="shared" si="32"/>
        <v>11</v>
      </c>
    </row>
    <row r="2093" spans="1:3">
      <c r="A2093" s="3" t="str">
        <f>IMDB_Movies!P2116</f>
        <v>English</v>
      </c>
      <c r="B2093">
        <f>IMDB_Movies!C2116</f>
        <v>6.4</v>
      </c>
      <c r="C2093">
        <f t="shared" si="32"/>
        <v>11</v>
      </c>
    </row>
    <row r="2094" spans="1:3">
      <c r="A2094" s="3" t="str">
        <f>IMDB_Movies!P2117</f>
        <v>English</v>
      </c>
      <c r="B2094">
        <f>IMDB_Movies!C2117</f>
        <v>6.4</v>
      </c>
      <c r="C2094">
        <f t="shared" si="32"/>
        <v>11</v>
      </c>
    </row>
    <row r="2095" spans="1:3">
      <c r="A2095" s="3" t="str">
        <f>IMDB_Movies!P2118</f>
        <v>English</v>
      </c>
      <c r="B2095">
        <f>IMDB_Movies!C2118</f>
        <v>6.4</v>
      </c>
      <c r="C2095">
        <f t="shared" si="32"/>
        <v>11</v>
      </c>
    </row>
    <row r="2096" spans="1:3">
      <c r="A2096" s="3" t="str">
        <f>IMDB_Movies!P2119</f>
        <v>English</v>
      </c>
      <c r="B2096">
        <f>IMDB_Movies!C2119</f>
        <v>6.4</v>
      </c>
      <c r="C2096">
        <f t="shared" si="32"/>
        <v>11</v>
      </c>
    </row>
    <row r="2097" spans="1:3">
      <c r="A2097" s="3" t="str">
        <f>IMDB_Movies!P2120</f>
        <v>English</v>
      </c>
      <c r="B2097">
        <f>IMDB_Movies!C2120</f>
        <v>6.4</v>
      </c>
      <c r="C2097">
        <f t="shared" si="32"/>
        <v>11</v>
      </c>
    </row>
    <row r="2098" spans="1:3">
      <c r="A2098" s="3" t="str">
        <f>IMDB_Movies!P2121</f>
        <v>English</v>
      </c>
      <c r="B2098">
        <f>IMDB_Movies!C2121</f>
        <v>6.4</v>
      </c>
      <c r="C2098">
        <f t="shared" si="32"/>
        <v>11</v>
      </c>
    </row>
    <row r="2099" spans="1:3">
      <c r="A2099" s="3" t="str">
        <f>IMDB_Movies!P2122</f>
        <v>English</v>
      </c>
      <c r="B2099">
        <f>IMDB_Movies!C2122</f>
        <v>6.4</v>
      </c>
      <c r="C2099">
        <f t="shared" si="32"/>
        <v>11</v>
      </c>
    </row>
    <row r="2100" spans="1:3">
      <c r="A2100" s="3" t="str">
        <f>IMDB_Movies!P2123</f>
        <v>English</v>
      </c>
      <c r="B2100">
        <f>IMDB_Movies!C2123</f>
        <v>6.4</v>
      </c>
      <c r="C2100">
        <f t="shared" si="32"/>
        <v>11</v>
      </c>
    </row>
    <row r="2101" spans="1:3">
      <c r="A2101" s="3" t="str">
        <f>IMDB_Movies!P2125</f>
        <v>English</v>
      </c>
      <c r="B2101">
        <f>IMDB_Movies!C2125</f>
        <v>6.4</v>
      </c>
      <c r="C2101">
        <f t="shared" si="32"/>
        <v>11</v>
      </c>
    </row>
    <row r="2102" spans="1:3">
      <c r="A2102" s="3" t="str">
        <f>IMDB_Movies!P2126</f>
        <v>English</v>
      </c>
      <c r="B2102">
        <f>IMDB_Movies!C2126</f>
        <v>6.4</v>
      </c>
      <c r="C2102">
        <f t="shared" si="32"/>
        <v>11</v>
      </c>
    </row>
    <row r="2103" spans="1:3">
      <c r="A2103" s="3" t="str">
        <f>IMDB_Movies!P2127</f>
        <v>English</v>
      </c>
      <c r="B2103">
        <f>IMDB_Movies!C2127</f>
        <v>6.4</v>
      </c>
      <c r="C2103">
        <f t="shared" si="32"/>
        <v>11</v>
      </c>
    </row>
    <row r="2104" spans="1:3">
      <c r="A2104" s="3" t="str">
        <f>IMDB_Movies!P2128</f>
        <v>English</v>
      </c>
      <c r="B2104">
        <f>IMDB_Movies!C2128</f>
        <v>6.4</v>
      </c>
      <c r="C2104">
        <f t="shared" si="32"/>
        <v>11</v>
      </c>
    </row>
    <row r="2105" spans="1:3">
      <c r="A2105" s="3" t="str">
        <f>IMDB_Movies!P2129</f>
        <v>English</v>
      </c>
      <c r="B2105">
        <f>IMDB_Movies!C2129</f>
        <v>6.4</v>
      </c>
      <c r="C2105">
        <f t="shared" si="32"/>
        <v>11</v>
      </c>
    </row>
    <row r="2106" spans="1:3">
      <c r="A2106" s="3" t="str">
        <f>IMDB_Movies!P2131</f>
        <v>English</v>
      </c>
      <c r="B2106">
        <f>IMDB_Movies!C2131</f>
        <v>6.4</v>
      </c>
      <c r="C2106">
        <f t="shared" si="32"/>
        <v>11</v>
      </c>
    </row>
    <row r="2107" spans="1:3">
      <c r="A2107" s="3" t="str">
        <f>IMDB_Movies!P2132</f>
        <v>English</v>
      </c>
      <c r="B2107">
        <f>IMDB_Movies!C2132</f>
        <v>6.4</v>
      </c>
      <c r="C2107">
        <f t="shared" si="32"/>
        <v>11</v>
      </c>
    </row>
    <row r="2108" spans="1:3">
      <c r="A2108" s="3" t="str">
        <f>IMDB_Movies!P2133</f>
        <v>English</v>
      </c>
      <c r="B2108">
        <f>IMDB_Movies!C2133</f>
        <v>6.4</v>
      </c>
      <c r="C2108">
        <f t="shared" si="32"/>
        <v>11</v>
      </c>
    </row>
    <row r="2109" spans="1:3">
      <c r="A2109" s="3" t="str">
        <f>IMDB_Movies!P2134</f>
        <v>English</v>
      </c>
      <c r="B2109">
        <f>IMDB_Movies!C2134</f>
        <v>6.4</v>
      </c>
      <c r="C2109">
        <f t="shared" si="32"/>
        <v>11</v>
      </c>
    </row>
    <row r="2110" spans="1:3">
      <c r="A2110" s="3" t="str">
        <f>IMDB_Movies!P2135</f>
        <v>English</v>
      </c>
      <c r="B2110">
        <f>IMDB_Movies!C2135</f>
        <v>6.4</v>
      </c>
      <c r="C2110">
        <f t="shared" si="32"/>
        <v>11</v>
      </c>
    </row>
    <row r="2111" spans="1:3">
      <c r="A2111" s="3" t="str">
        <f>IMDB_Movies!P2136</f>
        <v>English</v>
      </c>
      <c r="B2111">
        <f>IMDB_Movies!C2136</f>
        <v>6.4</v>
      </c>
      <c r="C2111">
        <f t="shared" si="32"/>
        <v>11</v>
      </c>
    </row>
    <row r="2112" spans="1:3">
      <c r="A2112" s="3" t="str">
        <f>IMDB_Movies!P2137</f>
        <v>Norwegian</v>
      </c>
      <c r="B2112">
        <f>IMDB_Movies!C2137</f>
        <v>6.4</v>
      </c>
      <c r="C2112">
        <f t="shared" si="32"/>
        <v>27</v>
      </c>
    </row>
    <row r="2113" spans="1:3">
      <c r="A2113" s="3" t="str">
        <f>IMDB_Movies!P2138</f>
        <v>English</v>
      </c>
      <c r="B2113">
        <f>IMDB_Movies!C2138</f>
        <v>6.4</v>
      </c>
      <c r="C2113">
        <f t="shared" si="32"/>
        <v>11</v>
      </c>
    </row>
    <row r="2114" spans="1:3">
      <c r="A2114" s="3" t="str">
        <f>IMDB_Movies!P2139</f>
        <v>English</v>
      </c>
      <c r="B2114">
        <f>IMDB_Movies!C2139</f>
        <v>6.4</v>
      </c>
      <c r="C2114">
        <f t="shared" si="32"/>
        <v>11</v>
      </c>
    </row>
    <row r="2115" spans="1:3">
      <c r="A2115" s="3" t="str">
        <f>IMDB_Movies!P2140</f>
        <v>English</v>
      </c>
      <c r="B2115">
        <f>IMDB_Movies!C2140</f>
        <v>6.4</v>
      </c>
      <c r="C2115">
        <f t="shared" si="32"/>
        <v>11</v>
      </c>
    </row>
    <row r="2116" spans="1:3">
      <c r="A2116" s="3" t="str">
        <f>IMDB_Movies!P2141</f>
        <v>English</v>
      </c>
      <c r="B2116">
        <f>IMDB_Movies!C2141</f>
        <v>6.4</v>
      </c>
      <c r="C2116">
        <f t="shared" si="32"/>
        <v>11</v>
      </c>
    </row>
    <row r="2117" spans="1:3">
      <c r="A2117" s="3" t="str">
        <f>IMDB_Movies!P2142</f>
        <v>English</v>
      </c>
      <c r="B2117">
        <f>IMDB_Movies!C2142</f>
        <v>6.4</v>
      </c>
      <c r="C2117">
        <f t="shared" ref="C2117:C2180" si="33">_xlfn.IFS(A2117="Aboriginal",1,A2117="Arabic",2,A2117="Aramic",3,A2117="Bosnian",4,A2117="Cantonese",5,A2117="Czech",6,A2117="Danish",7,A2117="Dari",8,A2117="Dutch",9,A2117="Dzongkha",10,A2117="English",11,A2117="Filipino",12,A2117="French",13,A2117="German",14,A2117="Hebrew",15,A2117="Hindi",16,A2117="Hungerian",17,A2117="Icelandic",18,A2117="Indonesian",19,A2117="Italian",20,A2117="Japanese",21,A2117="Kazakh",22,A2117="Korean",23,A2117="Mandarin",24,A2117="Maya",25,A2117="Mongolian",26,A2117="Norwegian",27,A2117="Persian",28,A2117="Portuguese",29,A2117="Romanian",30,A2117="Russian",31,A2117="Spanish",32,A2117="Telegu",33,A2117="Thai",34,A2117="Vietnamese",35,A2117="Zulu",36)</f>
        <v>11</v>
      </c>
    </row>
    <row r="2118" spans="1:3">
      <c r="A2118" s="3" t="str">
        <f>IMDB_Movies!P2143</f>
        <v>English</v>
      </c>
      <c r="B2118">
        <f>IMDB_Movies!C2143</f>
        <v>6.4</v>
      </c>
      <c r="C2118">
        <f t="shared" si="33"/>
        <v>11</v>
      </c>
    </row>
    <row r="2119" spans="1:3">
      <c r="A2119" s="3" t="str">
        <f>IMDB_Movies!P2144</f>
        <v>English</v>
      </c>
      <c r="B2119">
        <f>IMDB_Movies!C2144</f>
        <v>6.4</v>
      </c>
      <c r="C2119">
        <f t="shared" si="33"/>
        <v>11</v>
      </c>
    </row>
    <row r="2120" spans="1:3">
      <c r="A2120" s="3" t="str">
        <f>IMDB_Movies!P2145</f>
        <v>English</v>
      </c>
      <c r="B2120">
        <f>IMDB_Movies!C2145</f>
        <v>6.4</v>
      </c>
      <c r="C2120">
        <f t="shared" si="33"/>
        <v>11</v>
      </c>
    </row>
    <row r="2121" spans="1:3">
      <c r="A2121" s="3" t="str">
        <f>IMDB_Movies!P2146</f>
        <v>English</v>
      </c>
      <c r="B2121">
        <f>IMDB_Movies!C2146</f>
        <v>6.4</v>
      </c>
      <c r="C2121">
        <f t="shared" si="33"/>
        <v>11</v>
      </c>
    </row>
    <row r="2122" spans="1:3">
      <c r="A2122" s="3" t="str">
        <f>IMDB_Movies!P2148</f>
        <v>English</v>
      </c>
      <c r="B2122">
        <f>IMDB_Movies!C2148</f>
        <v>6.4</v>
      </c>
      <c r="C2122">
        <f t="shared" si="33"/>
        <v>11</v>
      </c>
    </row>
    <row r="2123" spans="1:3">
      <c r="A2123" s="3" t="str">
        <f>IMDB_Movies!P2149</f>
        <v>English</v>
      </c>
      <c r="B2123">
        <f>IMDB_Movies!C2149</f>
        <v>6.4</v>
      </c>
      <c r="C2123">
        <f t="shared" si="33"/>
        <v>11</v>
      </c>
    </row>
    <row r="2124" spans="1:3">
      <c r="A2124" s="3" t="str">
        <f>IMDB_Movies!P2150</f>
        <v>English</v>
      </c>
      <c r="B2124">
        <f>IMDB_Movies!C2150</f>
        <v>6.4</v>
      </c>
      <c r="C2124">
        <f t="shared" si="33"/>
        <v>11</v>
      </c>
    </row>
    <row r="2125" spans="1:3">
      <c r="A2125" s="3" t="str">
        <f>IMDB_Movies!P2151</f>
        <v>English</v>
      </c>
      <c r="B2125">
        <f>IMDB_Movies!C2151</f>
        <v>6.4</v>
      </c>
      <c r="C2125">
        <f t="shared" si="33"/>
        <v>11</v>
      </c>
    </row>
    <row r="2126" spans="1:3">
      <c r="A2126" s="3" t="str">
        <f>IMDB_Movies!P2152</f>
        <v>English</v>
      </c>
      <c r="B2126">
        <f>IMDB_Movies!C2152</f>
        <v>6.4</v>
      </c>
      <c r="C2126">
        <f t="shared" si="33"/>
        <v>11</v>
      </c>
    </row>
    <row r="2127" spans="1:3">
      <c r="A2127" s="3" t="str">
        <f>IMDB_Movies!P2153</f>
        <v>English</v>
      </c>
      <c r="B2127">
        <f>IMDB_Movies!C2153</f>
        <v>6.4</v>
      </c>
      <c r="C2127">
        <f t="shared" si="33"/>
        <v>11</v>
      </c>
    </row>
    <row r="2128" spans="1:3">
      <c r="A2128" s="3" t="str">
        <f>IMDB_Movies!P2154</f>
        <v>English</v>
      </c>
      <c r="B2128">
        <f>IMDB_Movies!C2154</f>
        <v>6.4</v>
      </c>
      <c r="C2128">
        <f t="shared" si="33"/>
        <v>11</v>
      </c>
    </row>
    <row r="2129" spans="1:3">
      <c r="A2129" s="3" t="str">
        <f>IMDB_Movies!P2155</f>
        <v>English</v>
      </c>
      <c r="B2129">
        <f>IMDB_Movies!C2155</f>
        <v>6.4</v>
      </c>
      <c r="C2129">
        <f t="shared" si="33"/>
        <v>11</v>
      </c>
    </row>
    <row r="2130" spans="1:3">
      <c r="A2130" s="3" t="str">
        <f>IMDB_Movies!P2156</f>
        <v>English</v>
      </c>
      <c r="B2130">
        <f>IMDB_Movies!C2156</f>
        <v>6.4</v>
      </c>
      <c r="C2130">
        <f t="shared" si="33"/>
        <v>11</v>
      </c>
    </row>
    <row r="2131" spans="1:3">
      <c r="A2131" s="3" t="str">
        <f>IMDB_Movies!P2157</f>
        <v>English</v>
      </c>
      <c r="B2131">
        <f>IMDB_Movies!C2157</f>
        <v>6.4</v>
      </c>
      <c r="C2131">
        <f t="shared" si="33"/>
        <v>11</v>
      </c>
    </row>
    <row r="2132" spans="1:3">
      <c r="A2132" s="3" t="str">
        <f>IMDB_Movies!P2159</f>
        <v>English</v>
      </c>
      <c r="B2132">
        <f>IMDB_Movies!C2159</f>
        <v>6.4</v>
      </c>
      <c r="C2132">
        <f t="shared" si="33"/>
        <v>11</v>
      </c>
    </row>
    <row r="2133" spans="1:3">
      <c r="A2133" s="3" t="str">
        <f>IMDB_Movies!P2160</f>
        <v>English</v>
      </c>
      <c r="B2133">
        <f>IMDB_Movies!C2160</f>
        <v>6.4</v>
      </c>
      <c r="C2133">
        <f t="shared" si="33"/>
        <v>11</v>
      </c>
    </row>
    <row r="2134" spans="1:3">
      <c r="A2134" s="3" t="str">
        <f>IMDB_Movies!P2161</f>
        <v>English</v>
      </c>
      <c r="B2134">
        <f>IMDB_Movies!C2161</f>
        <v>6.4</v>
      </c>
      <c r="C2134">
        <f t="shared" si="33"/>
        <v>11</v>
      </c>
    </row>
    <row r="2135" spans="1:3">
      <c r="A2135" s="3" t="str">
        <f>IMDB_Movies!P2162</f>
        <v>English</v>
      </c>
      <c r="B2135">
        <f>IMDB_Movies!C2162</f>
        <v>6.4</v>
      </c>
      <c r="C2135">
        <f t="shared" si="33"/>
        <v>11</v>
      </c>
    </row>
    <row r="2136" spans="1:3">
      <c r="A2136" s="3" t="str">
        <f>IMDB_Movies!P2163</f>
        <v>English</v>
      </c>
      <c r="B2136">
        <f>IMDB_Movies!C2163</f>
        <v>6.4</v>
      </c>
      <c r="C2136">
        <f t="shared" si="33"/>
        <v>11</v>
      </c>
    </row>
    <row r="2137" spans="1:3">
      <c r="A2137" s="3" t="str">
        <f>IMDB_Movies!P2164</f>
        <v>English</v>
      </c>
      <c r="B2137">
        <f>IMDB_Movies!C2164</f>
        <v>6.4</v>
      </c>
      <c r="C2137">
        <f t="shared" si="33"/>
        <v>11</v>
      </c>
    </row>
    <row r="2138" spans="1:3">
      <c r="A2138" s="3" t="str">
        <f>IMDB_Movies!P2165</f>
        <v>English</v>
      </c>
      <c r="B2138">
        <f>IMDB_Movies!C2165</f>
        <v>6.4</v>
      </c>
      <c r="C2138">
        <f t="shared" si="33"/>
        <v>11</v>
      </c>
    </row>
    <row r="2139" spans="1:3">
      <c r="A2139" s="3" t="str">
        <f>IMDB_Movies!P2166</f>
        <v>English</v>
      </c>
      <c r="B2139">
        <f>IMDB_Movies!C2166</f>
        <v>6.4</v>
      </c>
      <c r="C2139">
        <f t="shared" si="33"/>
        <v>11</v>
      </c>
    </row>
    <row r="2140" spans="1:3">
      <c r="A2140" s="3" t="str">
        <f>IMDB_Movies!P2167</f>
        <v>English</v>
      </c>
      <c r="B2140">
        <f>IMDB_Movies!C2167</f>
        <v>6.4</v>
      </c>
      <c r="C2140">
        <f t="shared" si="33"/>
        <v>11</v>
      </c>
    </row>
    <row r="2141" spans="1:3">
      <c r="A2141" s="3" t="str">
        <f>IMDB_Movies!P2168</f>
        <v>English</v>
      </c>
      <c r="B2141">
        <f>IMDB_Movies!C2168</f>
        <v>6.4</v>
      </c>
      <c r="C2141">
        <f t="shared" si="33"/>
        <v>11</v>
      </c>
    </row>
    <row r="2142" spans="1:3">
      <c r="A2142" s="3" t="str">
        <f>IMDB_Movies!P2171</f>
        <v>English</v>
      </c>
      <c r="B2142">
        <f>IMDB_Movies!C2171</f>
        <v>6.4</v>
      </c>
      <c r="C2142">
        <f t="shared" si="33"/>
        <v>11</v>
      </c>
    </row>
    <row r="2143" spans="1:3">
      <c r="A2143" s="3" t="str">
        <f>IMDB_Movies!P2172</f>
        <v>English</v>
      </c>
      <c r="B2143">
        <f>IMDB_Movies!C2172</f>
        <v>6.4</v>
      </c>
      <c r="C2143">
        <f t="shared" si="33"/>
        <v>11</v>
      </c>
    </row>
    <row r="2144" spans="1:3">
      <c r="A2144" s="3" t="str">
        <f>IMDB_Movies!P2173</f>
        <v>Mandarin</v>
      </c>
      <c r="B2144">
        <f>IMDB_Movies!C2173</f>
        <v>6.4</v>
      </c>
      <c r="C2144">
        <f t="shared" si="33"/>
        <v>24</v>
      </c>
    </row>
    <row r="2145" spans="1:3">
      <c r="A2145" s="3" t="str">
        <f>IMDB_Movies!P2174</f>
        <v>English</v>
      </c>
      <c r="B2145">
        <f>IMDB_Movies!C2174</f>
        <v>6.4</v>
      </c>
      <c r="C2145">
        <f t="shared" si="33"/>
        <v>11</v>
      </c>
    </row>
    <row r="2146" spans="1:3">
      <c r="A2146" s="3" t="str">
        <f>IMDB_Movies!P2175</f>
        <v>English</v>
      </c>
      <c r="B2146">
        <f>IMDB_Movies!C2175</f>
        <v>6.4</v>
      </c>
      <c r="C2146">
        <f t="shared" si="33"/>
        <v>11</v>
      </c>
    </row>
    <row r="2147" spans="1:3">
      <c r="A2147" s="3" t="str">
        <f>IMDB_Movies!P2176</f>
        <v>English</v>
      </c>
      <c r="B2147">
        <f>IMDB_Movies!C2176</f>
        <v>6.4</v>
      </c>
      <c r="C2147">
        <f t="shared" si="33"/>
        <v>11</v>
      </c>
    </row>
    <row r="2148" spans="1:3">
      <c r="A2148" s="3" t="str">
        <f>IMDB_Movies!P2177</f>
        <v>English</v>
      </c>
      <c r="B2148">
        <f>IMDB_Movies!C2177</f>
        <v>6.4</v>
      </c>
      <c r="C2148">
        <f t="shared" si="33"/>
        <v>11</v>
      </c>
    </row>
    <row r="2149" spans="1:3">
      <c r="A2149" s="3" t="str">
        <f>IMDB_Movies!P2178</f>
        <v>English</v>
      </c>
      <c r="B2149">
        <f>IMDB_Movies!C2178</f>
        <v>6.4</v>
      </c>
      <c r="C2149">
        <f t="shared" si="33"/>
        <v>11</v>
      </c>
    </row>
    <row r="2150" spans="1:3">
      <c r="A2150" s="3" t="str">
        <f>IMDB_Movies!P2179</f>
        <v>English</v>
      </c>
      <c r="B2150">
        <f>IMDB_Movies!C2179</f>
        <v>6.4</v>
      </c>
      <c r="C2150">
        <f t="shared" si="33"/>
        <v>11</v>
      </c>
    </row>
    <row r="2151" spans="1:3">
      <c r="A2151" s="3" t="str">
        <f>IMDB_Movies!P2180</f>
        <v>English</v>
      </c>
      <c r="B2151">
        <f>IMDB_Movies!C2180</f>
        <v>6.4</v>
      </c>
      <c r="C2151">
        <f t="shared" si="33"/>
        <v>11</v>
      </c>
    </row>
    <row r="2152" spans="1:3">
      <c r="A2152" s="3" t="str">
        <f>IMDB_Movies!P2182</f>
        <v>English</v>
      </c>
      <c r="B2152">
        <f>IMDB_Movies!C2182</f>
        <v>6.4</v>
      </c>
      <c r="C2152">
        <f t="shared" si="33"/>
        <v>11</v>
      </c>
    </row>
    <row r="2153" spans="1:3">
      <c r="A2153" s="3" t="str">
        <f>IMDB_Movies!P2183</f>
        <v>English</v>
      </c>
      <c r="B2153">
        <f>IMDB_Movies!C2183</f>
        <v>6.4</v>
      </c>
      <c r="C2153">
        <f t="shared" si="33"/>
        <v>11</v>
      </c>
    </row>
    <row r="2154" spans="1:3">
      <c r="A2154" s="3" t="str">
        <f>IMDB_Movies!P2184</f>
        <v>English</v>
      </c>
      <c r="B2154">
        <f>IMDB_Movies!C2184</f>
        <v>6.4</v>
      </c>
      <c r="C2154">
        <f t="shared" si="33"/>
        <v>11</v>
      </c>
    </row>
    <row r="2155" spans="1:3">
      <c r="A2155" s="3" t="str">
        <f>IMDB_Movies!P2185</f>
        <v>English</v>
      </c>
      <c r="B2155">
        <f>IMDB_Movies!C2185</f>
        <v>6.4</v>
      </c>
      <c r="C2155">
        <f t="shared" si="33"/>
        <v>11</v>
      </c>
    </row>
    <row r="2156" spans="1:3">
      <c r="A2156" s="3" t="str">
        <f>IMDB_Movies!P2187</f>
        <v>English</v>
      </c>
      <c r="B2156">
        <f>IMDB_Movies!C2187</f>
        <v>6.4</v>
      </c>
      <c r="C2156">
        <f t="shared" si="33"/>
        <v>11</v>
      </c>
    </row>
    <row r="2157" spans="1:3">
      <c r="A2157" s="3" t="str">
        <f>IMDB_Movies!P2188</f>
        <v>English</v>
      </c>
      <c r="B2157">
        <f>IMDB_Movies!C2188</f>
        <v>6.4</v>
      </c>
      <c r="C2157">
        <f t="shared" si="33"/>
        <v>11</v>
      </c>
    </row>
    <row r="2158" spans="1:3">
      <c r="A2158" s="3" t="str">
        <f>IMDB_Movies!P2190</f>
        <v>English</v>
      </c>
      <c r="B2158">
        <f>IMDB_Movies!C2190</f>
        <v>6.4</v>
      </c>
      <c r="C2158">
        <f t="shared" si="33"/>
        <v>11</v>
      </c>
    </row>
    <row r="2159" spans="1:3">
      <c r="A2159" s="3" t="str">
        <f>IMDB_Movies!P2192</f>
        <v>English</v>
      </c>
      <c r="B2159">
        <f>IMDB_Movies!C2192</f>
        <v>6.4</v>
      </c>
      <c r="C2159">
        <f t="shared" si="33"/>
        <v>11</v>
      </c>
    </row>
    <row r="2160" spans="1:3">
      <c r="A2160" s="3" t="str">
        <f>IMDB_Movies!P2193</f>
        <v>English</v>
      </c>
      <c r="B2160">
        <f>IMDB_Movies!C2193</f>
        <v>6.4</v>
      </c>
      <c r="C2160">
        <f t="shared" si="33"/>
        <v>11</v>
      </c>
    </row>
    <row r="2161" spans="1:3">
      <c r="A2161" s="3" t="str">
        <f>IMDB_Movies!P2194</f>
        <v>English</v>
      </c>
      <c r="B2161">
        <f>IMDB_Movies!C2194</f>
        <v>6.4</v>
      </c>
      <c r="C2161">
        <f t="shared" si="33"/>
        <v>11</v>
      </c>
    </row>
    <row r="2162" spans="1:3">
      <c r="A2162" s="3" t="str">
        <f>IMDB_Movies!P2196</f>
        <v>English</v>
      </c>
      <c r="B2162">
        <f>IMDB_Movies!C2196</f>
        <v>6.4</v>
      </c>
      <c r="C2162">
        <f t="shared" si="33"/>
        <v>11</v>
      </c>
    </row>
    <row r="2163" spans="1:3">
      <c r="A2163" s="3" t="str">
        <f>IMDB_Movies!P2197</f>
        <v>English</v>
      </c>
      <c r="B2163">
        <f>IMDB_Movies!C2197</f>
        <v>6.4</v>
      </c>
      <c r="C2163">
        <f t="shared" si="33"/>
        <v>11</v>
      </c>
    </row>
    <row r="2164" spans="1:3">
      <c r="A2164" s="3" t="str">
        <f>IMDB_Movies!P2198</f>
        <v>English</v>
      </c>
      <c r="B2164">
        <f>IMDB_Movies!C2198</f>
        <v>6.4</v>
      </c>
      <c r="C2164">
        <f t="shared" si="33"/>
        <v>11</v>
      </c>
    </row>
    <row r="2165" spans="1:3">
      <c r="A2165" s="3" t="str">
        <f>IMDB_Movies!P2199</f>
        <v>English</v>
      </c>
      <c r="B2165">
        <f>IMDB_Movies!C2199</f>
        <v>6.4</v>
      </c>
      <c r="C2165">
        <f t="shared" si="33"/>
        <v>11</v>
      </c>
    </row>
    <row r="2166" spans="1:3">
      <c r="A2166" s="3" t="str">
        <f>IMDB_Movies!P2200</f>
        <v>English</v>
      </c>
      <c r="B2166">
        <f>IMDB_Movies!C2200</f>
        <v>6.4</v>
      </c>
      <c r="C2166">
        <f t="shared" si="33"/>
        <v>11</v>
      </c>
    </row>
    <row r="2167" spans="1:3">
      <c r="A2167" s="3" t="str">
        <f>IMDB_Movies!P2201</f>
        <v>English</v>
      </c>
      <c r="B2167">
        <f>IMDB_Movies!C2201</f>
        <v>6.4</v>
      </c>
      <c r="C2167">
        <f t="shared" si="33"/>
        <v>11</v>
      </c>
    </row>
    <row r="2168" spans="1:3">
      <c r="A2168" s="3" t="str">
        <f>IMDB_Movies!P2202</f>
        <v>English</v>
      </c>
      <c r="B2168">
        <f>IMDB_Movies!C2202</f>
        <v>6.4</v>
      </c>
      <c r="C2168">
        <f t="shared" si="33"/>
        <v>11</v>
      </c>
    </row>
    <row r="2169" spans="1:3">
      <c r="A2169" s="3" t="str">
        <f>IMDB_Movies!P2203</f>
        <v>English</v>
      </c>
      <c r="B2169">
        <f>IMDB_Movies!C2203</f>
        <v>6.4</v>
      </c>
      <c r="C2169">
        <f t="shared" si="33"/>
        <v>11</v>
      </c>
    </row>
    <row r="2170" spans="1:3">
      <c r="A2170" s="3" t="str">
        <f>IMDB_Movies!P2204</f>
        <v>English</v>
      </c>
      <c r="B2170">
        <f>IMDB_Movies!C2204</f>
        <v>6.3</v>
      </c>
      <c r="C2170">
        <f t="shared" si="33"/>
        <v>11</v>
      </c>
    </row>
    <row r="2171" spans="1:3">
      <c r="A2171" s="3" t="str">
        <f>IMDB_Movies!P2205</f>
        <v>English</v>
      </c>
      <c r="B2171">
        <f>IMDB_Movies!C2205</f>
        <v>6.3</v>
      </c>
      <c r="C2171">
        <f t="shared" si="33"/>
        <v>11</v>
      </c>
    </row>
    <row r="2172" spans="1:3">
      <c r="A2172" s="3" t="str">
        <f>IMDB_Movies!P2206</f>
        <v>English</v>
      </c>
      <c r="B2172">
        <f>IMDB_Movies!C2206</f>
        <v>6.3</v>
      </c>
      <c r="C2172">
        <f t="shared" si="33"/>
        <v>11</v>
      </c>
    </row>
    <row r="2173" spans="1:3">
      <c r="A2173" s="3" t="str">
        <f>IMDB_Movies!P2207</f>
        <v>English</v>
      </c>
      <c r="B2173">
        <f>IMDB_Movies!C2207</f>
        <v>6.3</v>
      </c>
      <c r="C2173">
        <f t="shared" si="33"/>
        <v>11</v>
      </c>
    </row>
    <row r="2174" spans="1:3">
      <c r="A2174" s="3" t="str">
        <f>IMDB_Movies!P2208</f>
        <v>English</v>
      </c>
      <c r="B2174">
        <f>IMDB_Movies!C2208</f>
        <v>6.3</v>
      </c>
      <c r="C2174">
        <f t="shared" si="33"/>
        <v>11</v>
      </c>
    </row>
    <row r="2175" spans="1:3">
      <c r="A2175" s="3" t="str">
        <f>IMDB_Movies!P2209</f>
        <v>English</v>
      </c>
      <c r="B2175">
        <f>IMDB_Movies!C2209</f>
        <v>6.3</v>
      </c>
      <c r="C2175">
        <f t="shared" si="33"/>
        <v>11</v>
      </c>
    </row>
    <row r="2176" spans="1:3">
      <c r="A2176" s="3" t="str">
        <f>IMDB_Movies!P2210</f>
        <v>English</v>
      </c>
      <c r="B2176">
        <f>IMDB_Movies!C2210</f>
        <v>6.3</v>
      </c>
      <c r="C2176">
        <f t="shared" si="33"/>
        <v>11</v>
      </c>
    </row>
    <row r="2177" spans="1:3">
      <c r="A2177" s="3" t="str">
        <f>IMDB_Movies!P2211</f>
        <v>English</v>
      </c>
      <c r="B2177">
        <f>IMDB_Movies!C2211</f>
        <v>6.3</v>
      </c>
      <c r="C2177">
        <f t="shared" si="33"/>
        <v>11</v>
      </c>
    </row>
    <row r="2178" spans="1:3">
      <c r="A2178" s="3" t="str">
        <f>IMDB_Movies!P2212</f>
        <v>English</v>
      </c>
      <c r="B2178">
        <f>IMDB_Movies!C2212</f>
        <v>6.3</v>
      </c>
      <c r="C2178">
        <f t="shared" si="33"/>
        <v>11</v>
      </c>
    </row>
    <row r="2179" spans="1:3">
      <c r="A2179" s="3" t="str">
        <f>IMDB_Movies!P2214</f>
        <v>English</v>
      </c>
      <c r="B2179">
        <f>IMDB_Movies!C2214</f>
        <v>6.3</v>
      </c>
      <c r="C2179">
        <f t="shared" si="33"/>
        <v>11</v>
      </c>
    </row>
    <row r="2180" spans="1:3">
      <c r="A2180" s="3" t="str">
        <f>IMDB_Movies!P2215</f>
        <v>English</v>
      </c>
      <c r="B2180">
        <f>IMDB_Movies!C2215</f>
        <v>6.3</v>
      </c>
      <c r="C2180">
        <f t="shared" si="33"/>
        <v>11</v>
      </c>
    </row>
    <row r="2181" spans="1:3">
      <c r="A2181" s="3" t="str">
        <f>IMDB_Movies!P2216</f>
        <v>English</v>
      </c>
      <c r="B2181">
        <f>IMDB_Movies!C2216</f>
        <v>6.3</v>
      </c>
      <c r="C2181">
        <f t="shared" ref="C2181:C2244" si="34">_xlfn.IFS(A2181="Aboriginal",1,A2181="Arabic",2,A2181="Aramic",3,A2181="Bosnian",4,A2181="Cantonese",5,A2181="Czech",6,A2181="Danish",7,A2181="Dari",8,A2181="Dutch",9,A2181="Dzongkha",10,A2181="English",11,A2181="Filipino",12,A2181="French",13,A2181="German",14,A2181="Hebrew",15,A2181="Hindi",16,A2181="Hungerian",17,A2181="Icelandic",18,A2181="Indonesian",19,A2181="Italian",20,A2181="Japanese",21,A2181="Kazakh",22,A2181="Korean",23,A2181="Mandarin",24,A2181="Maya",25,A2181="Mongolian",26,A2181="Norwegian",27,A2181="Persian",28,A2181="Portuguese",29,A2181="Romanian",30,A2181="Russian",31,A2181="Spanish",32,A2181="Telegu",33,A2181="Thai",34,A2181="Vietnamese",35,A2181="Zulu",36)</f>
        <v>11</v>
      </c>
    </row>
    <row r="2182" spans="1:3">
      <c r="A2182" s="3" t="str">
        <f>IMDB_Movies!P2217</f>
        <v>English</v>
      </c>
      <c r="B2182">
        <f>IMDB_Movies!C2217</f>
        <v>6.3</v>
      </c>
      <c r="C2182">
        <f t="shared" si="34"/>
        <v>11</v>
      </c>
    </row>
    <row r="2183" spans="1:3">
      <c r="A2183" s="3" t="str">
        <f>IMDB_Movies!P2218</f>
        <v>English</v>
      </c>
      <c r="B2183">
        <f>IMDB_Movies!C2218</f>
        <v>6.3</v>
      </c>
      <c r="C2183">
        <f t="shared" si="34"/>
        <v>11</v>
      </c>
    </row>
    <row r="2184" spans="1:3">
      <c r="A2184" s="3" t="str">
        <f>IMDB_Movies!P2219</f>
        <v>English</v>
      </c>
      <c r="B2184">
        <f>IMDB_Movies!C2219</f>
        <v>6.3</v>
      </c>
      <c r="C2184">
        <f t="shared" si="34"/>
        <v>11</v>
      </c>
    </row>
    <row r="2185" spans="1:3">
      <c r="A2185" s="3" t="str">
        <f>IMDB_Movies!P2220</f>
        <v>English</v>
      </c>
      <c r="B2185">
        <f>IMDB_Movies!C2220</f>
        <v>6.3</v>
      </c>
      <c r="C2185">
        <f t="shared" si="34"/>
        <v>11</v>
      </c>
    </row>
    <row r="2186" spans="1:3">
      <c r="A2186" s="3" t="str">
        <f>IMDB_Movies!P2221</f>
        <v>English</v>
      </c>
      <c r="B2186">
        <f>IMDB_Movies!C2221</f>
        <v>6.3</v>
      </c>
      <c r="C2186">
        <f t="shared" si="34"/>
        <v>11</v>
      </c>
    </row>
    <row r="2187" spans="1:3">
      <c r="A2187" s="3" t="str">
        <f>IMDB_Movies!P2222</f>
        <v>English</v>
      </c>
      <c r="B2187">
        <f>IMDB_Movies!C2222</f>
        <v>6.3</v>
      </c>
      <c r="C2187">
        <f t="shared" si="34"/>
        <v>11</v>
      </c>
    </row>
    <row r="2188" spans="1:3">
      <c r="A2188" s="3" t="str">
        <f>IMDB_Movies!P2223</f>
        <v>English</v>
      </c>
      <c r="B2188">
        <f>IMDB_Movies!C2223</f>
        <v>6.3</v>
      </c>
      <c r="C2188">
        <f t="shared" si="34"/>
        <v>11</v>
      </c>
    </row>
    <row r="2189" spans="1:3">
      <c r="A2189" s="3" t="str">
        <f>IMDB_Movies!P2225</f>
        <v>English</v>
      </c>
      <c r="B2189">
        <f>IMDB_Movies!C2225</f>
        <v>6.3</v>
      </c>
      <c r="C2189">
        <f t="shared" si="34"/>
        <v>11</v>
      </c>
    </row>
    <row r="2190" spans="1:3">
      <c r="A2190" s="3" t="str">
        <f>IMDB_Movies!P2226</f>
        <v>English</v>
      </c>
      <c r="B2190">
        <f>IMDB_Movies!C2226</f>
        <v>6.3</v>
      </c>
      <c r="C2190">
        <f t="shared" si="34"/>
        <v>11</v>
      </c>
    </row>
    <row r="2191" spans="1:3">
      <c r="A2191" s="3" t="str">
        <f>IMDB_Movies!P2227</f>
        <v>English</v>
      </c>
      <c r="B2191">
        <f>IMDB_Movies!C2227</f>
        <v>6.3</v>
      </c>
      <c r="C2191">
        <f t="shared" si="34"/>
        <v>11</v>
      </c>
    </row>
    <row r="2192" spans="1:3">
      <c r="A2192" s="3" t="str">
        <f>IMDB_Movies!P2228</f>
        <v>English</v>
      </c>
      <c r="B2192">
        <f>IMDB_Movies!C2228</f>
        <v>6.3</v>
      </c>
      <c r="C2192">
        <f t="shared" si="34"/>
        <v>11</v>
      </c>
    </row>
    <row r="2193" spans="1:3">
      <c r="A2193" s="3" t="str">
        <f>IMDB_Movies!P2229</f>
        <v>English</v>
      </c>
      <c r="B2193">
        <f>IMDB_Movies!C2229</f>
        <v>6.3</v>
      </c>
      <c r="C2193">
        <f t="shared" si="34"/>
        <v>11</v>
      </c>
    </row>
    <row r="2194" spans="1:3">
      <c r="A2194" s="3" t="str">
        <f>IMDB_Movies!P2230</f>
        <v>English</v>
      </c>
      <c r="B2194">
        <f>IMDB_Movies!C2230</f>
        <v>6.3</v>
      </c>
      <c r="C2194">
        <f t="shared" si="34"/>
        <v>11</v>
      </c>
    </row>
    <row r="2195" spans="1:3">
      <c r="A2195" s="3" t="str">
        <f>IMDB_Movies!P2231</f>
        <v>English</v>
      </c>
      <c r="B2195">
        <f>IMDB_Movies!C2231</f>
        <v>6.3</v>
      </c>
      <c r="C2195">
        <f t="shared" si="34"/>
        <v>11</v>
      </c>
    </row>
    <row r="2196" spans="1:3">
      <c r="A2196" s="3" t="str">
        <f>IMDB_Movies!P2232</f>
        <v>English</v>
      </c>
      <c r="B2196">
        <f>IMDB_Movies!C2232</f>
        <v>6.3</v>
      </c>
      <c r="C2196">
        <f t="shared" si="34"/>
        <v>11</v>
      </c>
    </row>
    <row r="2197" spans="1:3">
      <c r="A2197" s="3" t="str">
        <f>IMDB_Movies!P2233</f>
        <v>English</v>
      </c>
      <c r="B2197">
        <f>IMDB_Movies!C2233</f>
        <v>6.3</v>
      </c>
      <c r="C2197">
        <f t="shared" si="34"/>
        <v>11</v>
      </c>
    </row>
    <row r="2198" spans="1:3">
      <c r="A2198" s="3" t="str">
        <f>IMDB_Movies!P2234</f>
        <v>English</v>
      </c>
      <c r="B2198">
        <f>IMDB_Movies!C2234</f>
        <v>6.3</v>
      </c>
      <c r="C2198">
        <f t="shared" si="34"/>
        <v>11</v>
      </c>
    </row>
    <row r="2199" spans="1:3">
      <c r="A2199" s="3" t="str">
        <f>IMDB_Movies!P2235</f>
        <v>English</v>
      </c>
      <c r="B2199">
        <f>IMDB_Movies!C2235</f>
        <v>6.3</v>
      </c>
      <c r="C2199">
        <f t="shared" si="34"/>
        <v>11</v>
      </c>
    </row>
    <row r="2200" spans="1:3">
      <c r="A2200" s="3" t="str">
        <f>IMDB_Movies!P2237</f>
        <v>English</v>
      </c>
      <c r="B2200">
        <f>IMDB_Movies!C2237</f>
        <v>6.3</v>
      </c>
      <c r="C2200">
        <f t="shared" si="34"/>
        <v>11</v>
      </c>
    </row>
    <row r="2201" spans="1:3">
      <c r="A2201" s="3" t="str">
        <f>IMDB_Movies!P2238</f>
        <v>English</v>
      </c>
      <c r="B2201">
        <f>IMDB_Movies!C2238</f>
        <v>6.3</v>
      </c>
      <c r="C2201">
        <f t="shared" si="34"/>
        <v>11</v>
      </c>
    </row>
    <row r="2202" spans="1:3">
      <c r="A2202" s="3" t="str">
        <f>IMDB_Movies!P2239</f>
        <v>English</v>
      </c>
      <c r="B2202">
        <f>IMDB_Movies!C2239</f>
        <v>6.3</v>
      </c>
      <c r="C2202">
        <f t="shared" si="34"/>
        <v>11</v>
      </c>
    </row>
    <row r="2203" spans="1:3">
      <c r="A2203" s="3" t="str">
        <f>IMDB_Movies!P2240</f>
        <v>English</v>
      </c>
      <c r="B2203">
        <f>IMDB_Movies!C2240</f>
        <v>6.3</v>
      </c>
      <c r="C2203">
        <f t="shared" si="34"/>
        <v>11</v>
      </c>
    </row>
    <row r="2204" spans="1:3">
      <c r="A2204" s="3" t="str">
        <f>IMDB_Movies!P2241</f>
        <v>English</v>
      </c>
      <c r="B2204">
        <f>IMDB_Movies!C2241</f>
        <v>6.3</v>
      </c>
      <c r="C2204">
        <f t="shared" si="34"/>
        <v>11</v>
      </c>
    </row>
    <row r="2205" spans="1:3">
      <c r="A2205" s="3" t="str">
        <f>IMDB_Movies!P2242</f>
        <v>English</v>
      </c>
      <c r="B2205">
        <f>IMDB_Movies!C2242</f>
        <v>6.3</v>
      </c>
      <c r="C2205">
        <f t="shared" si="34"/>
        <v>11</v>
      </c>
    </row>
    <row r="2206" spans="1:3">
      <c r="A2206" s="3" t="str">
        <f>IMDB_Movies!P2243</f>
        <v>English</v>
      </c>
      <c r="B2206">
        <f>IMDB_Movies!C2243</f>
        <v>6.3</v>
      </c>
      <c r="C2206">
        <f t="shared" si="34"/>
        <v>11</v>
      </c>
    </row>
    <row r="2207" spans="1:3">
      <c r="A2207" s="3" t="str">
        <f>IMDB_Movies!P2244</f>
        <v>English</v>
      </c>
      <c r="B2207">
        <f>IMDB_Movies!C2244</f>
        <v>6.3</v>
      </c>
      <c r="C2207">
        <f t="shared" si="34"/>
        <v>11</v>
      </c>
    </row>
    <row r="2208" spans="1:3">
      <c r="A2208" s="3" t="str">
        <f>IMDB_Movies!P2245</f>
        <v>English</v>
      </c>
      <c r="B2208">
        <f>IMDB_Movies!C2245</f>
        <v>6.3</v>
      </c>
      <c r="C2208">
        <f t="shared" si="34"/>
        <v>11</v>
      </c>
    </row>
    <row r="2209" spans="1:3">
      <c r="A2209" s="3" t="str">
        <f>IMDB_Movies!P2246</f>
        <v>English</v>
      </c>
      <c r="B2209">
        <f>IMDB_Movies!C2246</f>
        <v>6.3</v>
      </c>
      <c r="C2209">
        <f t="shared" si="34"/>
        <v>11</v>
      </c>
    </row>
    <row r="2210" spans="1:3">
      <c r="A2210" s="3" t="str">
        <f>IMDB_Movies!P2247</f>
        <v>English</v>
      </c>
      <c r="B2210">
        <f>IMDB_Movies!C2247</f>
        <v>6.3</v>
      </c>
      <c r="C2210">
        <f t="shared" si="34"/>
        <v>11</v>
      </c>
    </row>
    <row r="2211" spans="1:3">
      <c r="A2211" s="3" t="str">
        <f>IMDB_Movies!P2248</f>
        <v>English</v>
      </c>
      <c r="B2211">
        <f>IMDB_Movies!C2248</f>
        <v>6.3</v>
      </c>
      <c r="C2211">
        <f t="shared" si="34"/>
        <v>11</v>
      </c>
    </row>
    <row r="2212" spans="1:3">
      <c r="A2212" s="3" t="str">
        <f>IMDB_Movies!P2249</f>
        <v>English</v>
      </c>
      <c r="B2212">
        <f>IMDB_Movies!C2249</f>
        <v>6.3</v>
      </c>
      <c r="C2212">
        <f t="shared" si="34"/>
        <v>11</v>
      </c>
    </row>
    <row r="2213" spans="1:3">
      <c r="A2213" s="3" t="str">
        <f>IMDB_Movies!P2250</f>
        <v>English</v>
      </c>
      <c r="B2213">
        <f>IMDB_Movies!C2250</f>
        <v>6.3</v>
      </c>
      <c r="C2213">
        <f t="shared" si="34"/>
        <v>11</v>
      </c>
    </row>
    <row r="2214" spans="1:3">
      <c r="A2214" s="3" t="str">
        <f>IMDB_Movies!P2251</f>
        <v>English</v>
      </c>
      <c r="B2214">
        <f>IMDB_Movies!C2251</f>
        <v>6.3</v>
      </c>
      <c r="C2214">
        <f t="shared" si="34"/>
        <v>11</v>
      </c>
    </row>
    <row r="2215" spans="1:3">
      <c r="A2215" s="3" t="str">
        <f>IMDB_Movies!P2252</f>
        <v>English</v>
      </c>
      <c r="B2215">
        <f>IMDB_Movies!C2252</f>
        <v>6.3</v>
      </c>
      <c r="C2215">
        <f t="shared" si="34"/>
        <v>11</v>
      </c>
    </row>
    <row r="2216" spans="1:3">
      <c r="A2216" s="3" t="str">
        <f>IMDB_Movies!P2253</f>
        <v>English</v>
      </c>
      <c r="B2216">
        <f>IMDB_Movies!C2253</f>
        <v>6.3</v>
      </c>
      <c r="C2216">
        <f t="shared" si="34"/>
        <v>11</v>
      </c>
    </row>
    <row r="2217" spans="1:3">
      <c r="A2217" s="3" t="str">
        <f>IMDB_Movies!P2254</f>
        <v>English</v>
      </c>
      <c r="B2217">
        <f>IMDB_Movies!C2254</f>
        <v>6.3</v>
      </c>
      <c r="C2217">
        <f t="shared" si="34"/>
        <v>11</v>
      </c>
    </row>
    <row r="2218" spans="1:3">
      <c r="A2218" s="3" t="str">
        <f>IMDB_Movies!P2255</f>
        <v>English</v>
      </c>
      <c r="B2218">
        <f>IMDB_Movies!C2255</f>
        <v>6.3</v>
      </c>
      <c r="C2218">
        <f t="shared" si="34"/>
        <v>11</v>
      </c>
    </row>
    <row r="2219" spans="1:3">
      <c r="A2219" s="3" t="str">
        <f>IMDB_Movies!P2256</f>
        <v>English</v>
      </c>
      <c r="B2219">
        <f>IMDB_Movies!C2256</f>
        <v>6.3</v>
      </c>
      <c r="C2219">
        <f t="shared" si="34"/>
        <v>11</v>
      </c>
    </row>
    <row r="2220" spans="1:3">
      <c r="A2220" s="3" t="str">
        <f>IMDB_Movies!P2257</f>
        <v>English</v>
      </c>
      <c r="B2220">
        <f>IMDB_Movies!C2257</f>
        <v>6.3</v>
      </c>
      <c r="C2220">
        <f t="shared" si="34"/>
        <v>11</v>
      </c>
    </row>
    <row r="2221" spans="1:3">
      <c r="A2221" s="3" t="str">
        <f>IMDB_Movies!P2258</f>
        <v>English</v>
      </c>
      <c r="B2221">
        <f>IMDB_Movies!C2258</f>
        <v>6.3</v>
      </c>
      <c r="C2221">
        <f t="shared" si="34"/>
        <v>11</v>
      </c>
    </row>
    <row r="2222" spans="1:3">
      <c r="A2222" s="3" t="str">
        <f>IMDB_Movies!P2259</f>
        <v>English</v>
      </c>
      <c r="B2222">
        <f>IMDB_Movies!C2259</f>
        <v>6.3</v>
      </c>
      <c r="C2222">
        <f t="shared" si="34"/>
        <v>11</v>
      </c>
    </row>
    <row r="2223" spans="1:3">
      <c r="A2223" s="3" t="str">
        <f>IMDB_Movies!P2260</f>
        <v>English</v>
      </c>
      <c r="B2223">
        <f>IMDB_Movies!C2260</f>
        <v>6.3</v>
      </c>
      <c r="C2223">
        <f t="shared" si="34"/>
        <v>11</v>
      </c>
    </row>
    <row r="2224" spans="1:3">
      <c r="A2224" s="3" t="str">
        <f>IMDB_Movies!P2261</f>
        <v>English</v>
      </c>
      <c r="B2224">
        <f>IMDB_Movies!C2261</f>
        <v>6.3</v>
      </c>
      <c r="C2224">
        <f t="shared" si="34"/>
        <v>11</v>
      </c>
    </row>
    <row r="2225" spans="1:3">
      <c r="A2225" s="3" t="str">
        <f>IMDB_Movies!P2262</f>
        <v>English</v>
      </c>
      <c r="B2225">
        <f>IMDB_Movies!C2262</f>
        <v>6.3</v>
      </c>
      <c r="C2225">
        <f t="shared" si="34"/>
        <v>11</v>
      </c>
    </row>
    <row r="2226" spans="1:3">
      <c r="A2226" s="3" t="str">
        <f>IMDB_Movies!P2263</f>
        <v>English</v>
      </c>
      <c r="B2226">
        <f>IMDB_Movies!C2263</f>
        <v>6.3</v>
      </c>
      <c r="C2226">
        <f t="shared" si="34"/>
        <v>11</v>
      </c>
    </row>
    <row r="2227" spans="1:3">
      <c r="A2227" s="3" t="str">
        <f>IMDB_Movies!P2264</f>
        <v>English</v>
      </c>
      <c r="B2227">
        <f>IMDB_Movies!C2264</f>
        <v>6.3</v>
      </c>
      <c r="C2227">
        <f t="shared" si="34"/>
        <v>11</v>
      </c>
    </row>
    <row r="2228" spans="1:3">
      <c r="A2228" s="3" t="str">
        <f>IMDB_Movies!P2265</f>
        <v>English</v>
      </c>
      <c r="B2228">
        <f>IMDB_Movies!C2265</f>
        <v>6.3</v>
      </c>
      <c r="C2228">
        <f t="shared" si="34"/>
        <v>11</v>
      </c>
    </row>
    <row r="2229" spans="1:3">
      <c r="A2229" s="3" t="str">
        <f>IMDB_Movies!P2266</f>
        <v>English</v>
      </c>
      <c r="B2229">
        <f>IMDB_Movies!C2266</f>
        <v>6.3</v>
      </c>
      <c r="C2229">
        <f t="shared" si="34"/>
        <v>11</v>
      </c>
    </row>
    <row r="2230" spans="1:3">
      <c r="A2230" s="3" t="str">
        <f>IMDB_Movies!P2267</f>
        <v>English</v>
      </c>
      <c r="B2230">
        <f>IMDB_Movies!C2267</f>
        <v>6.3</v>
      </c>
      <c r="C2230">
        <f t="shared" si="34"/>
        <v>11</v>
      </c>
    </row>
    <row r="2231" spans="1:3">
      <c r="A2231" s="3" t="str">
        <f>IMDB_Movies!P2268</f>
        <v>English</v>
      </c>
      <c r="B2231">
        <f>IMDB_Movies!C2268</f>
        <v>6.3</v>
      </c>
      <c r="C2231">
        <f t="shared" si="34"/>
        <v>11</v>
      </c>
    </row>
    <row r="2232" spans="1:3">
      <c r="A2232" s="3" t="str">
        <f>IMDB_Movies!P2269</f>
        <v>English</v>
      </c>
      <c r="B2232">
        <f>IMDB_Movies!C2269</f>
        <v>6.3</v>
      </c>
      <c r="C2232">
        <f t="shared" si="34"/>
        <v>11</v>
      </c>
    </row>
    <row r="2233" spans="1:3">
      <c r="A2233" s="3" t="str">
        <f>IMDB_Movies!P2270</f>
        <v>English</v>
      </c>
      <c r="B2233">
        <f>IMDB_Movies!C2270</f>
        <v>6.3</v>
      </c>
      <c r="C2233">
        <f t="shared" si="34"/>
        <v>11</v>
      </c>
    </row>
    <row r="2234" spans="1:3">
      <c r="A2234" s="3" t="str">
        <f>IMDB_Movies!P2271</f>
        <v>English</v>
      </c>
      <c r="B2234">
        <f>IMDB_Movies!C2271</f>
        <v>6.3</v>
      </c>
      <c r="C2234">
        <f t="shared" si="34"/>
        <v>11</v>
      </c>
    </row>
    <row r="2235" spans="1:3">
      <c r="A2235" s="3" t="str">
        <f>IMDB_Movies!P2272</f>
        <v>English</v>
      </c>
      <c r="B2235">
        <f>IMDB_Movies!C2272</f>
        <v>6.3</v>
      </c>
      <c r="C2235">
        <f t="shared" si="34"/>
        <v>11</v>
      </c>
    </row>
    <row r="2236" spans="1:3">
      <c r="A2236" s="3" t="str">
        <f>IMDB_Movies!P2273</f>
        <v>English</v>
      </c>
      <c r="B2236">
        <f>IMDB_Movies!C2273</f>
        <v>6.3</v>
      </c>
      <c r="C2236">
        <f t="shared" si="34"/>
        <v>11</v>
      </c>
    </row>
    <row r="2237" spans="1:3">
      <c r="A2237" s="3" t="str">
        <f>IMDB_Movies!P2274</f>
        <v>English</v>
      </c>
      <c r="B2237">
        <f>IMDB_Movies!C2274</f>
        <v>6.3</v>
      </c>
      <c r="C2237">
        <f t="shared" si="34"/>
        <v>11</v>
      </c>
    </row>
    <row r="2238" spans="1:3">
      <c r="A2238" s="3" t="str">
        <f>IMDB_Movies!P2275</f>
        <v>English</v>
      </c>
      <c r="B2238">
        <f>IMDB_Movies!C2275</f>
        <v>6.3</v>
      </c>
      <c r="C2238">
        <f t="shared" si="34"/>
        <v>11</v>
      </c>
    </row>
    <row r="2239" spans="1:3">
      <c r="A2239" s="3" t="str">
        <f>IMDB_Movies!P2276</f>
        <v>English</v>
      </c>
      <c r="B2239">
        <f>IMDB_Movies!C2276</f>
        <v>6.3</v>
      </c>
      <c r="C2239">
        <f t="shared" si="34"/>
        <v>11</v>
      </c>
    </row>
    <row r="2240" spans="1:3">
      <c r="A2240" s="3" t="str">
        <f>IMDB_Movies!P2277</f>
        <v>English</v>
      </c>
      <c r="B2240">
        <f>IMDB_Movies!C2277</f>
        <v>6.3</v>
      </c>
      <c r="C2240">
        <f t="shared" si="34"/>
        <v>11</v>
      </c>
    </row>
    <row r="2241" spans="1:3">
      <c r="A2241" s="3" t="str">
        <f>IMDB_Movies!P2278</f>
        <v>English</v>
      </c>
      <c r="B2241">
        <f>IMDB_Movies!C2278</f>
        <v>6.3</v>
      </c>
      <c r="C2241">
        <f t="shared" si="34"/>
        <v>11</v>
      </c>
    </row>
    <row r="2242" spans="1:3">
      <c r="A2242" s="3" t="str">
        <f>IMDB_Movies!P2279</f>
        <v>English</v>
      </c>
      <c r="B2242">
        <f>IMDB_Movies!C2279</f>
        <v>6.3</v>
      </c>
      <c r="C2242">
        <f t="shared" si="34"/>
        <v>11</v>
      </c>
    </row>
    <row r="2243" spans="1:3">
      <c r="A2243" s="3" t="str">
        <f>IMDB_Movies!P2281</f>
        <v>English</v>
      </c>
      <c r="B2243">
        <f>IMDB_Movies!C2281</f>
        <v>6.3</v>
      </c>
      <c r="C2243">
        <f t="shared" si="34"/>
        <v>11</v>
      </c>
    </row>
    <row r="2244" spans="1:3">
      <c r="A2244" s="3" t="str">
        <f>IMDB_Movies!P2282</f>
        <v>English</v>
      </c>
      <c r="B2244">
        <f>IMDB_Movies!C2282</f>
        <v>6.3</v>
      </c>
      <c r="C2244">
        <f t="shared" si="34"/>
        <v>11</v>
      </c>
    </row>
    <row r="2245" spans="1:3">
      <c r="A2245" s="3" t="str">
        <f>IMDB_Movies!P2283</f>
        <v>English</v>
      </c>
      <c r="B2245">
        <f>IMDB_Movies!C2283</f>
        <v>6.3</v>
      </c>
      <c r="C2245">
        <f t="shared" ref="C2245:C2308" si="35">_xlfn.IFS(A2245="Aboriginal",1,A2245="Arabic",2,A2245="Aramic",3,A2245="Bosnian",4,A2245="Cantonese",5,A2245="Czech",6,A2245="Danish",7,A2245="Dari",8,A2245="Dutch",9,A2245="Dzongkha",10,A2245="English",11,A2245="Filipino",12,A2245="French",13,A2245="German",14,A2245="Hebrew",15,A2245="Hindi",16,A2245="Hungerian",17,A2245="Icelandic",18,A2245="Indonesian",19,A2245="Italian",20,A2245="Japanese",21,A2245="Kazakh",22,A2245="Korean",23,A2245="Mandarin",24,A2245="Maya",25,A2245="Mongolian",26,A2245="Norwegian",27,A2245="Persian",28,A2245="Portuguese",29,A2245="Romanian",30,A2245="Russian",31,A2245="Spanish",32,A2245="Telegu",33,A2245="Thai",34,A2245="Vietnamese",35,A2245="Zulu",36)</f>
        <v>11</v>
      </c>
    </row>
    <row r="2246" spans="1:3">
      <c r="A2246" s="3" t="str">
        <f>IMDB_Movies!P2284</f>
        <v>English</v>
      </c>
      <c r="B2246">
        <f>IMDB_Movies!C2284</f>
        <v>6.3</v>
      </c>
      <c r="C2246">
        <f t="shared" si="35"/>
        <v>11</v>
      </c>
    </row>
    <row r="2247" spans="1:3">
      <c r="A2247" s="3" t="str">
        <f>IMDB_Movies!P2285</f>
        <v>English</v>
      </c>
      <c r="B2247">
        <f>IMDB_Movies!C2285</f>
        <v>6.3</v>
      </c>
      <c r="C2247">
        <f t="shared" si="35"/>
        <v>11</v>
      </c>
    </row>
    <row r="2248" spans="1:3">
      <c r="A2248" s="3" t="str">
        <f>IMDB_Movies!P2286</f>
        <v>English</v>
      </c>
      <c r="B2248">
        <f>IMDB_Movies!C2286</f>
        <v>6.3</v>
      </c>
      <c r="C2248">
        <f t="shared" si="35"/>
        <v>11</v>
      </c>
    </row>
    <row r="2249" spans="1:3">
      <c r="A2249" s="3" t="str">
        <f>IMDB_Movies!P2287</f>
        <v>English</v>
      </c>
      <c r="B2249">
        <f>IMDB_Movies!C2287</f>
        <v>6.3</v>
      </c>
      <c r="C2249">
        <f t="shared" si="35"/>
        <v>11</v>
      </c>
    </row>
    <row r="2250" spans="1:3">
      <c r="A2250" s="3" t="str">
        <f>IMDB_Movies!P2289</f>
        <v>English</v>
      </c>
      <c r="B2250">
        <f>IMDB_Movies!C2289</f>
        <v>6.3</v>
      </c>
      <c r="C2250">
        <f t="shared" si="35"/>
        <v>11</v>
      </c>
    </row>
    <row r="2251" spans="1:3">
      <c r="A2251" s="3" t="str">
        <f>IMDB_Movies!P2290</f>
        <v>English</v>
      </c>
      <c r="B2251">
        <f>IMDB_Movies!C2290</f>
        <v>6.3</v>
      </c>
      <c r="C2251">
        <f t="shared" si="35"/>
        <v>11</v>
      </c>
    </row>
    <row r="2252" spans="1:3">
      <c r="A2252" s="3" t="str">
        <f>IMDB_Movies!P2291</f>
        <v>English</v>
      </c>
      <c r="B2252">
        <f>IMDB_Movies!C2291</f>
        <v>6.3</v>
      </c>
      <c r="C2252">
        <f t="shared" si="35"/>
        <v>11</v>
      </c>
    </row>
    <row r="2253" spans="1:3">
      <c r="A2253" s="3" t="str">
        <f>IMDB_Movies!P2292</f>
        <v>English</v>
      </c>
      <c r="B2253">
        <f>IMDB_Movies!C2292</f>
        <v>6.3</v>
      </c>
      <c r="C2253">
        <f t="shared" si="35"/>
        <v>11</v>
      </c>
    </row>
    <row r="2254" spans="1:3">
      <c r="A2254" s="3" t="str">
        <f>IMDB_Movies!P2293</f>
        <v>English</v>
      </c>
      <c r="B2254">
        <f>IMDB_Movies!C2293</f>
        <v>6.3</v>
      </c>
      <c r="C2254">
        <f t="shared" si="35"/>
        <v>11</v>
      </c>
    </row>
    <row r="2255" spans="1:3">
      <c r="A2255" s="3" t="str">
        <f>IMDB_Movies!P2294</f>
        <v>English</v>
      </c>
      <c r="B2255">
        <f>IMDB_Movies!C2294</f>
        <v>6.3</v>
      </c>
      <c r="C2255">
        <f t="shared" si="35"/>
        <v>11</v>
      </c>
    </row>
    <row r="2256" spans="1:3">
      <c r="A2256" s="3" t="str">
        <f>IMDB_Movies!P2295</f>
        <v>English</v>
      </c>
      <c r="B2256">
        <f>IMDB_Movies!C2295</f>
        <v>6.3</v>
      </c>
      <c r="C2256">
        <f t="shared" si="35"/>
        <v>11</v>
      </c>
    </row>
    <row r="2257" spans="1:3">
      <c r="A2257" s="3" t="str">
        <f>IMDB_Movies!P2296</f>
        <v>English</v>
      </c>
      <c r="B2257">
        <f>IMDB_Movies!C2296</f>
        <v>6.3</v>
      </c>
      <c r="C2257">
        <f t="shared" si="35"/>
        <v>11</v>
      </c>
    </row>
    <row r="2258" spans="1:3">
      <c r="A2258" s="3" t="str">
        <f>IMDB_Movies!P2297</f>
        <v>English</v>
      </c>
      <c r="B2258">
        <f>IMDB_Movies!C2297</f>
        <v>6.3</v>
      </c>
      <c r="C2258">
        <f t="shared" si="35"/>
        <v>11</v>
      </c>
    </row>
    <row r="2259" spans="1:3">
      <c r="A2259" s="3" t="str">
        <f>IMDB_Movies!P2298</f>
        <v>English</v>
      </c>
      <c r="B2259">
        <f>IMDB_Movies!C2298</f>
        <v>6.3</v>
      </c>
      <c r="C2259">
        <f t="shared" si="35"/>
        <v>11</v>
      </c>
    </row>
    <row r="2260" spans="1:3">
      <c r="A2260" s="3" t="str">
        <f>IMDB_Movies!P2299</f>
        <v>English</v>
      </c>
      <c r="B2260">
        <f>IMDB_Movies!C2299</f>
        <v>6.3</v>
      </c>
      <c r="C2260">
        <f t="shared" si="35"/>
        <v>11</v>
      </c>
    </row>
    <row r="2261" spans="1:3">
      <c r="A2261" s="3" t="str">
        <f>IMDB_Movies!P2300</f>
        <v>English</v>
      </c>
      <c r="B2261">
        <f>IMDB_Movies!C2300</f>
        <v>6.3</v>
      </c>
      <c r="C2261">
        <f t="shared" si="35"/>
        <v>11</v>
      </c>
    </row>
    <row r="2262" spans="1:3">
      <c r="A2262" s="3" t="str">
        <f>IMDB_Movies!P2302</f>
        <v>English</v>
      </c>
      <c r="B2262">
        <f>IMDB_Movies!C2302</f>
        <v>6.3</v>
      </c>
      <c r="C2262">
        <f t="shared" si="35"/>
        <v>11</v>
      </c>
    </row>
    <row r="2263" spans="1:3">
      <c r="A2263" s="3" t="str">
        <f>IMDB_Movies!P2303</f>
        <v>English</v>
      </c>
      <c r="B2263">
        <f>IMDB_Movies!C2303</f>
        <v>6.3</v>
      </c>
      <c r="C2263">
        <f t="shared" si="35"/>
        <v>11</v>
      </c>
    </row>
    <row r="2264" spans="1:3">
      <c r="A2264" s="3" t="str">
        <f>IMDB_Movies!P2304</f>
        <v>English</v>
      </c>
      <c r="B2264">
        <f>IMDB_Movies!C2304</f>
        <v>6.3</v>
      </c>
      <c r="C2264">
        <f t="shared" si="35"/>
        <v>11</v>
      </c>
    </row>
    <row r="2265" spans="1:3">
      <c r="A2265" s="3" t="str">
        <f>IMDB_Movies!P2305</f>
        <v>English</v>
      </c>
      <c r="B2265">
        <f>IMDB_Movies!C2305</f>
        <v>6.3</v>
      </c>
      <c r="C2265">
        <f t="shared" si="35"/>
        <v>11</v>
      </c>
    </row>
    <row r="2266" spans="1:3">
      <c r="A2266" s="3" t="str">
        <f>IMDB_Movies!P2309</f>
        <v>English</v>
      </c>
      <c r="B2266">
        <f>IMDB_Movies!C2309</f>
        <v>6.3</v>
      </c>
      <c r="C2266">
        <f t="shared" si="35"/>
        <v>11</v>
      </c>
    </row>
    <row r="2267" spans="1:3">
      <c r="A2267" s="3" t="str">
        <f>IMDB_Movies!P2312</f>
        <v>English</v>
      </c>
      <c r="B2267">
        <f>IMDB_Movies!C2312</f>
        <v>6.3</v>
      </c>
      <c r="C2267">
        <f t="shared" si="35"/>
        <v>11</v>
      </c>
    </row>
    <row r="2268" spans="1:3">
      <c r="A2268" s="3" t="str">
        <f>IMDB_Movies!P2313</f>
        <v>English</v>
      </c>
      <c r="B2268">
        <f>IMDB_Movies!C2313</f>
        <v>6.3</v>
      </c>
      <c r="C2268">
        <f t="shared" si="35"/>
        <v>11</v>
      </c>
    </row>
    <row r="2269" spans="1:3">
      <c r="A2269" s="3" t="str">
        <f>IMDB_Movies!P2314</f>
        <v>English</v>
      </c>
      <c r="B2269">
        <f>IMDB_Movies!C2314</f>
        <v>6.3</v>
      </c>
      <c r="C2269">
        <f t="shared" si="35"/>
        <v>11</v>
      </c>
    </row>
    <row r="2270" spans="1:3">
      <c r="A2270" s="3" t="str">
        <f>IMDB_Movies!P2315</f>
        <v>English</v>
      </c>
      <c r="B2270">
        <f>IMDB_Movies!C2315</f>
        <v>6.3</v>
      </c>
      <c r="C2270">
        <f t="shared" si="35"/>
        <v>11</v>
      </c>
    </row>
    <row r="2271" spans="1:3">
      <c r="A2271" s="3" t="str">
        <f>IMDB_Movies!P2317</f>
        <v>English</v>
      </c>
      <c r="B2271">
        <f>IMDB_Movies!C2317</f>
        <v>6.3</v>
      </c>
      <c r="C2271">
        <f t="shared" si="35"/>
        <v>11</v>
      </c>
    </row>
    <row r="2272" spans="1:3">
      <c r="A2272" s="3" t="str">
        <f>IMDB_Movies!P2318</f>
        <v>English</v>
      </c>
      <c r="B2272">
        <f>IMDB_Movies!C2318</f>
        <v>6.3</v>
      </c>
      <c r="C2272">
        <f t="shared" si="35"/>
        <v>11</v>
      </c>
    </row>
    <row r="2273" spans="1:3">
      <c r="A2273" s="3" t="str">
        <f>IMDB_Movies!P2319</f>
        <v>English</v>
      </c>
      <c r="B2273">
        <f>IMDB_Movies!C2319</f>
        <v>6.3</v>
      </c>
      <c r="C2273">
        <f t="shared" si="35"/>
        <v>11</v>
      </c>
    </row>
    <row r="2274" spans="1:3">
      <c r="A2274" s="3" t="str">
        <f>IMDB_Movies!P2320</f>
        <v>English</v>
      </c>
      <c r="B2274">
        <f>IMDB_Movies!C2320</f>
        <v>6.3</v>
      </c>
      <c r="C2274">
        <f t="shared" si="35"/>
        <v>11</v>
      </c>
    </row>
    <row r="2275" spans="1:3">
      <c r="A2275" s="3" t="str">
        <f>IMDB_Movies!P2321</f>
        <v>English</v>
      </c>
      <c r="B2275">
        <f>IMDB_Movies!C2321</f>
        <v>6.3</v>
      </c>
      <c r="C2275">
        <f t="shared" si="35"/>
        <v>11</v>
      </c>
    </row>
    <row r="2276" spans="1:3">
      <c r="A2276" s="3" t="str">
        <f>IMDB_Movies!P2322</f>
        <v>English</v>
      </c>
      <c r="B2276">
        <f>IMDB_Movies!C2322</f>
        <v>6.3</v>
      </c>
      <c r="C2276">
        <f t="shared" si="35"/>
        <v>11</v>
      </c>
    </row>
    <row r="2277" spans="1:3">
      <c r="A2277" s="3" t="str">
        <f>IMDB_Movies!P2323</f>
        <v>English</v>
      </c>
      <c r="B2277">
        <f>IMDB_Movies!C2323</f>
        <v>6.3</v>
      </c>
      <c r="C2277">
        <f t="shared" si="35"/>
        <v>11</v>
      </c>
    </row>
    <row r="2278" spans="1:3">
      <c r="A2278" s="3" t="str">
        <f>IMDB_Movies!P2324</f>
        <v>English</v>
      </c>
      <c r="B2278">
        <f>IMDB_Movies!C2324</f>
        <v>6.3</v>
      </c>
      <c r="C2278">
        <f t="shared" si="35"/>
        <v>11</v>
      </c>
    </row>
    <row r="2279" spans="1:3">
      <c r="A2279" s="3" t="str">
        <f>IMDB_Movies!P2325</f>
        <v>English</v>
      </c>
      <c r="B2279">
        <f>IMDB_Movies!C2325</f>
        <v>6.3</v>
      </c>
      <c r="C2279">
        <f t="shared" si="35"/>
        <v>11</v>
      </c>
    </row>
    <row r="2280" spans="1:3">
      <c r="A2280" s="3" t="str">
        <f>IMDB_Movies!P2326</f>
        <v>English</v>
      </c>
      <c r="B2280">
        <f>IMDB_Movies!C2326</f>
        <v>6.3</v>
      </c>
      <c r="C2280">
        <f t="shared" si="35"/>
        <v>11</v>
      </c>
    </row>
    <row r="2281" spans="1:3">
      <c r="A2281" s="3" t="str">
        <f>IMDB_Movies!P2327</f>
        <v>English</v>
      </c>
      <c r="B2281">
        <f>IMDB_Movies!C2327</f>
        <v>6.3</v>
      </c>
      <c r="C2281">
        <f t="shared" si="35"/>
        <v>11</v>
      </c>
    </row>
    <row r="2282" spans="1:3">
      <c r="A2282" s="3" t="str">
        <f>IMDB_Movies!P2328</f>
        <v>English</v>
      </c>
      <c r="B2282">
        <f>IMDB_Movies!C2328</f>
        <v>6.3</v>
      </c>
      <c r="C2282">
        <f t="shared" si="35"/>
        <v>11</v>
      </c>
    </row>
    <row r="2283" spans="1:3">
      <c r="A2283" s="3" t="str">
        <f>IMDB_Movies!P2329</f>
        <v>English</v>
      </c>
      <c r="B2283">
        <f>IMDB_Movies!C2329</f>
        <v>6.3</v>
      </c>
      <c r="C2283">
        <f t="shared" si="35"/>
        <v>11</v>
      </c>
    </row>
    <row r="2284" spans="1:3">
      <c r="A2284" s="3" t="str">
        <f>IMDB_Movies!P2331</f>
        <v>English</v>
      </c>
      <c r="B2284">
        <f>IMDB_Movies!C2331</f>
        <v>6.3</v>
      </c>
      <c r="C2284">
        <f t="shared" si="35"/>
        <v>11</v>
      </c>
    </row>
    <row r="2285" spans="1:3">
      <c r="A2285" s="3" t="str">
        <f>IMDB_Movies!P2332</f>
        <v>English</v>
      </c>
      <c r="B2285">
        <f>IMDB_Movies!C2332</f>
        <v>6.3</v>
      </c>
      <c r="C2285">
        <f t="shared" si="35"/>
        <v>11</v>
      </c>
    </row>
    <row r="2286" spans="1:3">
      <c r="A2286" s="3" t="str">
        <f>IMDB_Movies!P2334</f>
        <v>English</v>
      </c>
      <c r="B2286">
        <f>IMDB_Movies!C2334</f>
        <v>6.3</v>
      </c>
      <c r="C2286">
        <f t="shared" si="35"/>
        <v>11</v>
      </c>
    </row>
    <row r="2287" spans="1:3">
      <c r="A2287" s="3" t="str">
        <f>IMDB_Movies!P2335</f>
        <v>English</v>
      </c>
      <c r="B2287">
        <f>IMDB_Movies!C2335</f>
        <v>6.3</v>
      </c>
      <c r="C2287">
        <f t="shared" si="35"/>
        <v>11</v>
      </c>
    </row>
    <row r="2288" spans="1:3">
      <c r="A2288" s="3" t="str">
        <f>IMDB_Movies!P2336</f>
        <v>English</v>
      </c>
      <c r="B2288">
        <f>IMDB_Movies!C2336</f>
        <v>6.3</v>
      </c>
      <c r="C2288">
        <f t="shared" si="35"/>
        <v>11</v>
      </c>
    </row>
    <row r="2289" spans="1:3">
      <c r="A2289" s="3" t="str">
        <f>IMDB_Movies!P2337</f>
        <v>English</v>
      </c>
      <c r="B2289">
        <f>IMDB_Movies!C2337</f>
        <v>6.3</v>
      </c>
      <c r="C2289">
        <f t="shared" si="35"/>
        <v>11</v>
      </c>
    </row>
    <row r="2290" spans="1:3">
      <c r="A2290" s="3" t="str">
        <f>IMDB_Movies!P2338</f>
        <v>English</v>
      </c>
      <c r="B2290">
        <f>IMDB_Movies!C2338</f>
        <v>6.3</v>
      </c>
      <c r="C2290">
        <f t="shared" si="35"/>
        <v>11</v>
      </c>
    </row>
    <row r="2291" spans="1:3">
      <c r="A2291" s="3" t="str">
        <f>IMDB_Movies!P2339</f>
        <v>English</v>
      </c>
      <c r="B2291">
        <f>IMDB_Movies!C2339</f>
        <v>6.3</v>
      </c>
      <c r="C2291">
        <f t="shared" si="35"/>
        <v>11</v>
      </c>
    </row>
    <row r="2292" spans="1:3">
      <c r="A2292" s="3" t="str">
        <f>IMDB_Movies!P2340</f>
        <v>English</v>
      </c>
      <c r="B2292">
        <f>IMDB_Movies!C2340</f>
        <v>6.3</v>
      </c>
      <c r="C2292">
        <f t="shared" si="35"/>
        <v>11</v>
      </c>
    </row>
    <row r="2293" spans="1:3">
      <c r="A2293" s="3" t="str">
        <f>IMDB_Movies!P2341</f>
        <v>English</v>
      </c>
      <c r="B2293">
        <f>IMDB_Movies!C2341</f>
        <v>6.2</v>
      </c>
      <c r="C2293">
        <f t="shared" si="35"/>
        <v>11</v>
      </c>
    </row>
    <row r="2294" spans="1:3">
      <c r="A2294" s="3" t="str">
        <f>IMDB_Movies!P2342</f>
        <v>English</v>
      </c>
      <c r="B2294">
        <f>IMDB_Movies!C2342</f>
        <v>6.2</v>
      </c>
      <c r="C2294">
        <f t="shared" si="35"/>
        <v>11</v>
      </c>
    </row>
    <row r="2295" spans="1:3">
      <c r="A2295" s="3" t="str">
        <f>IMDB_Movies!P2343</f>
        <v>English</v>
      </c>
      <c r="B2295">
        <f>IMDB_Movies!C2343</f>
        <v>6.2</v>
      </c>
      <c r="C2295">
        <f t="shared" si="35"/>
        <v>11</v>
      </c>
    </row>
    <row r="2296" spans="1:3">
      <c r="A2296" s="3" t="str">
        <f>IMDB_Movies!P2344</f>
        <v>English</v>
      </c>
      <c r="B2296">
        <f>IMDB_Movies!C2344</f>
        <v>6.2</v>
      </c>
      <c r="C2296">
        <f t="shared" si="35"/>
        <v>11</v>
      </c>
    </row>
    <row r="2297" spans="1:3">
      <c r="A2297" s="3" t="str">
        <f>IMDB_Movies!P2345</f>
        <v>English</v>
      </c>
      <c r="B2297">
        <f>IMDB_Movies!C2345</f>
        <v>6.2</v>
      </c>
      <c r="C2297">
        <f t="shared" si="35"/>
        <v>11</v>
      </c>
    </row>
    <row r="2298" spans="1:3">
      <c r="A2298" s="3" t="str">
        <f>IMDB_Movies!P2346</f>
        <v>English</v>
      </c>
      <c r="B2298">
        <f>IMDB_Movies!C2346</f>
        <v>6.2</v>
      </c>
      <c r="C2298">
        <f t="shared" si="35"/>
        <v>11</v>
      </c>
    </row>
    <row r="2299" spans="1:3">
      <c r="A2299" s="3" t="str">
        <f>IMDB_Movies!P2347</f>
        <v>English</v>
      </c>
      <c r="B2299">
        <f>IMDB_Movies!C2347</f>
        <v>6.2</v>
      </c>
      <c r="C2299">
        <f t="shared" si="35"/>
        <v>11</v>
      </c>
    </row>
    <row r="2300" spans="1:3">
      <c r="A2300" s="3" t="str">
        <f>IMDB_Movies!P2348</f>
        <v>English</v>
      </c>
      <c r="B2300">
        <f>IMDB_Movies!C2348</f>
        <v>6.2</v>
      </c>
      <c r="C2300">
        <f t="shared" si="35"/>
        <v>11</v>
      </c>
    </row>
    <row r="2301" spans="1:3">
      <c r="A2301" s="3" t="str">
        <f>IMDB_Movies!P2349</f>
        <v>English</v>
      </c>
      <c r="B2301">
        <f>IMDB_Movies!C2349</f>
        <v>6.2</v>
      </c>
      <c r="C2301">
        <f t="shared" si="35"/>
        <v>11</v>
      </c>
    </row>
    <row r="2302" spans="1:3">
      <c r="A2302" s="3" t="str">
        <f>IMDB_Movies!P2350</f>
        <v>English</v>
      </c>
      <c r="B2302">
        <f>IMDB_Movies!C2350</f>
        <v>6.2</v>
      </c>
      <c r="C2302">
        <f t="shared" si="35"/>
        <v>11</v>
      </c>
    </row>
    <row r="2303" spans="1:3">
      <c r="A2303" s="3" t="str">
        <f>IMDB_Movies!P2351</f>
        <v>English</v>
      </c>
      <c r="B2303">
        <f>IMDB_Movies!C2351</f>
        <v>6.2</v>
      </c>
      <c r="C2303">
        <f t="shared" si="35"/>
        <v>11</v>
      </c>
    </row>
    <row r="2304" spans="1:3">
      <c r="A2304" s="3" t="str">
        <f>IMDB_Movies!P2352</f>
        <v>English</v>
      </c>
      <c r="B2304">
        <f>IMDB_Movies!C2352</f>
        <v>6.2</v>
      </c>
      <c r="C2304">
        <f t="shared" si="35"/>
        <v>11</v>
      </c>
    </row>
    <row r="2305" spans="1:3">
      <c r="A2305" s="3" t="str">
        <f>IMDB_Movies!P2354</f>
        <v>English</v>
      </c>
      <c r="B2305">
        <f>IMDB_Movies!C2354</f>
        <v>6.2</v>
      </c>
      <c r="C2305">
        <f t="shared" si="35"/>
        <v>11</v>
      </c>
    </row>
    <row r="2306" spans="1:3">
      <c r="A2306" s="3" t="str">
        <f>IMDB_Movies!P2355</f>
        <v>English</v>
      </c>
      <c r="B2306">
        <f>IMDB_Movies!C2355</f>
        <v>6.2</v>
      </c>
      <c r="C2306">
        <f t="shared" si="35"/>
        <v>11</v>
      </c>
    </row>
    <row r="2307" spans="1:3">
      <c r="A2307" s="3" t="str">
        <f>IMDB_Movies!P2356</f>
        <v>English</v>
      </c>
      <c r="B2307">
        <f>IMDB_Movies!C2356</f>
        <v>6.2</v>
      </c>
      <c r="C2307">
        <f t="shared" si="35"/>
        <v>11</v>
      </c>
    </row>
    <row r="2308" spans="1:3">
      <c r="A2308" s="3" t="str">
        <f>IMDB_Movies!P2358</f>
        <v>English</v>
      </c>
      <c r="B2308">
        <f>IMDB_Movies!C2358</f>
        <v>6.2</v>
      </c>
      <c r="C2308">
        <f t="shared" si="35"/>
        <v>11</v>
      </c>
    </row>
    <row r="2309" spans="1:3">
      <c r="A2309" s="3" t="str">
        <f>IMDB_Movies!P2359</f>
        <v>English</v>
      </c>
      <c r="B2309">
        <f>IMDB_Movies!C2359</f>
        <v>6.2</v>
      </c>
      <c r="C2309">
        <f t="shared" ref="C2309:C2372" si="36">_xlfn.IFS(A2309="Aboriginal",1,A2309="Arabic",2,A2309="Aramic",3,A2309="Bosnian",4,A2309="Cantonese",5,A2309="Czech",6,A2309="Danish",7,A2309="Dari",8,A2309="Dutch",9,A2309="Dzongkha",10,A2309="English",11,A2309="Filipino",12,A2309="French",13,A2309="German",14,A2309="Hebrew",15,A2309="Hindi",16,A2309="Hungerian",17,A2309="Icelandic",18,A2309="Indonesian",19,A2309="Italian",20,A2309="Japanese",21,A2309="Kazakh",22,A2309="Korean",23,A2309="Mandarin",24,A2309="Maya",25,A2309="Mongolian",26,A2309="Norwegian",27,A2309="Persian",28,A2309="Portuguese",29,A2309="Romanian",30,A2309="Russian",31,A2309="Spanish",32,A2309="Telegu",33,A2309="Thai",34,A2309="Vietnamese",35,A2309="Zulu",36)</f>
        <v>11</v>
      </c>
    </row>
    <row r="2310" spans="1:3">
      <c r="A2310" s="3" t="str">
        <f>IMDB_Movies!P2360</f>
        <v>English</v>
      </c>
      <c r="B2310">
        <f>IMDB_Movies!C2360</f>
        <v>6.2</v>
      </c>
      <c r="C2310">
        <f t="shared" si="36"/>
        <v>11</v>
      </c>
    </row>
    <row r="2311" spans="1:3">
      <c r="A2311" s="3" t="str">
        <f>IMDB_Movies!P2361</f>
        <v>English</v>
      </c>
      <c r="B2311">
        <f>IMDB_Movies!C2361</f>
        <v>6.2</v>
      </c>
      <c r="C2311">
        <f t="shared" si="36"/>
        <v>11</v>
      </c>
    </row>
    <row r="2312" spans="1:3">
      <c r="A2312" s="3" t="str">
        <f>IMDB_Movies!P2362</f>
        <v>English</v>
      </c>
      <c r="B2312">
        <f>IMDB_Movies!C2362</f>
        <v>6.2</v>
      </c>
      <c r="C2312">
        <f t="shared" si="36"/>
        <v>11</v>
      </c>
    </row>
    <row r="2313" spans="1:3">
      <c r="A2313" s="3" t="str">
        <f>IMDB_Movies!P2363</f>
        <v>English</v>
      </c>
      <c r="B2313">
        <f>IMDB_Movies!C2363</f>
        <v>6.2</v>
      </c>
      <c r="C2313">
        <f t="shared" si="36"/>
        <v>11</v>
      </c>
    </row>
    <row r="2314" spans="1:3">
      <c r="A2314" s="3" t="str">
        <f>IMDB_Movies!P2364</f>
        <v>English</v>
      </c>
      <c r="B2314">
        <f>IMDB_Movies!C2364</f>
        <v>6.2</v>
      </c>
      <c r="C2314">
        <f t="shared" si="36"/>
        <v>11</v>
      </c>
    </row>
    <row r="2315" spans="1:3">
      <c r="A2315" s="3" t="str">
        <f>IMDB_Movies!P2365</f>
        <v>English</v>
      </c>
      <c r="B2315">
        <f>IMDB_Movies!C2365</f>
        <v>6.2</v>
      </c>
      <c r="C2315">
        <f t="shared" si="36"/>
        <v>11</v>
      </c>
    </row>
    <row r="2316" spans="1:3">
      <c r="A2316" s="3" t="str">
        <f>IMDB_Movies!P2366</f>
        <v>English</v>
      </c>
      <c r="B2316">
        <f>IMDB_Movies!C2366</f>
        <v>6.2</v>
      </c>
      <c r="C2316">
        <f t="shared" si="36"/>
        <v>11</v>
      </c>
    </row>
    <row r="2317" spans="1:3">
      <c r="A2317" s="3" t="str">
        <f>IMDB_Movies!P2367</f>
        <v>English</v>
      </c>
      <c r="B2317">
        <f>IMDB_Movies!C2367</f>
        <v>6.2</v>
      </c>
      <c r="C2317">
        <f t="shared" si="36"/>
        <v>11</v>
      </c>
    </row>
    <row r="2318" spans="1:3">
      <c r="A2318" s="3" t="str">
        <f>IMDB_Movies!P2368</f>
        <v>English</v>
      </c>
      <c r="B2318">
        <f>IMDB_Movies!C2368</f>
        <v>6.2</v>
      </c>
      <c r="C2318">
        <f t="shared" si="36"/>
        <v>11</v>
      </c>
    </row>
    <row r="2319" spans="1:3">
      <c r="A2319" s="3" t="str">
        <f>IMDB_Movies!P2369</f>
        <v>English</v>
      </c>
      <c r="B2319">
        <f>IMDB_Movies!C2369</f>
        <v>6.2</v>
      </c>
      <c r="C2319">
        <f t="shared" si="36"/>
        <v>11</v>
      </c>
    </row>
    <row r="2320" spans="1:3">
      <c r="A2320" s="3" t="str">
        <f>IMDB_Movies!P2370</f>
        <v>English</v>
      </c>
      <c r="B2320">
        <f>IMDB_Movies!C2370</f>
        <v>6.2</v>
      </c>
      <c r="C2320">
        <f t="shared" si="36"/>
        <v>11</v>
      </c>
    </row>
    <row r="2321" spans="1:3">
      <c r="A2321" s="3" t="str">
        <f>IMDB_Movies!P2371</f>
        <v>English</v>
      </c>
      <c r="B2321">
        <f>IMDB_Movies!C2371</f>
        <v>6.2</v>
      </c>
      <c r="C2321">
        <f t="shared" si="36"/>
        <v>11</v>
      </c>
    </row>
    <row r="2322" spans="1:3">
      <c r="A2322" s="3" t="str">
        <f>IMDB_Movies!P2372</f>
        <v>English</v>
      </c>
      <c r="B2322">
        <f>IMDB_Movies!C2372</f>
        <v>6.2</v>
      </c>
      <c r="C2322">
        <f t="shared" si="36"/>
        <v>11</v>
      </c>
    </row>
    <row r="2323" spans="1:3">
      <c r="A2323" s="3" t="str">
        <f>IMDB_Movies!P2373</f>
        <v>English</v>
      </c>
      <c r="B2323">
        <f>IMDB_Movies!C2373</f>
        <v>6.2</v>
      </c>
      <c r="C2323">
        <f t="shared" si="36"/>
        <v>11</v>
      </c>
    </row>
    <row r="2324" spans="1:3">
      <c r="A2324" s="3" t="str">
        <f>IMDB_Movies!P2374</f>
        <v>English</v>
      </c>
      <c r="B2324">
        <f>IMDB_Movies!C2374</f>
        <v>6.2</v>
      </c>
      <c r="C2324">
        <f t="shared" si="36"/>
        <v>11</v>
      </c>
    </row>
    <row r="2325" spans="1:3">
      <c r="A2325" s="3" t="str">
        <f>IMDB_Movies!P2375</f>
        <v>English</v>
      </c>
      <c r="B2325">
        <f>IMDB_Movies!C2375</f>
        <v>6.2</v>
      </c>
      <c r="C2325">
        <f t="shared" si="36"/>
        <v>11</v>
      </c>
    </row>
    <row r="2326" spans="1:3">
      <c r="A2326" s="3" t="str">
        <f>IMDB_Movies!P2376</f>
        <v>English</v>
      </c>
      <c r="B2326">
        <f>IMDB_Movies!C2376</f>
        <v>6.2</v>
      </c>
      <c r="C2326">
        <f t="shared" si="36"/>
        <v>11</v>
      </c>
    </row>
    <row r="2327" spans="1:3">
      <c r="A2327" s="3" t="str">
        <f>IMDB_Movies!P2378</f>
        <v>English</v>
      </c>
      <c r="B2327">
        <f>IMDB_Movies!C2378</f>
        <v>6.2</v>
      </c>
      <c r="C2327">
        <f t="shared" si="36"/>
        <v>11</v>
      </c>
    </row>
    <row r="2328" spans="1:3">
      <c r="A2328" s="3" t="str">
        <f>IMDB_Movies!P2379</f>
        <v>English</v>
      </c>
      <c r="B2328">
        <f>IMDB_Movies!C2379</f>
        <v>6.2</v>
      </c>
      <c r="C2328">
        <f t="shared" si="36"/>
        <v>11</v>
      </c>
    </row>
    <row r="2329" spans="1:3">
      <c r="A2329" s="3" t="str">
        <f>IMDB_Movies!P2380</f>
        <v>English</v>
      </c>
      <c r="B2329">
        <f>IMDB_Movies!C2380</f>
        <v>6.2</v>
      </c>
      <c r="C2329">
        <f t="shared" si="36"/>
        <v>11</v>
      </c>
    </row>
    <row r="2330" spans="1:3">
      <c r="A2330" s="3" t="str">
        <f>IMDB_Movies!P2381</f>
        <v>English</v>
      </c>
      <c r="B2330">
        <f>IMDB_Movies!C2381</f>
        <v>6.2</v>
      </c>
      <c r="C2330">
        <f t="shared" si="36"/>
        <v>11</v>
      </c>
    </row>
    <row r="2331" spans="1:3">
      <c r="A2331" s="3" t="str">
        <f>IMDB_Movies!P2382</f>
        <v>English</v>
      </c>
      <c r="B2331">
        <f>IMDB_Movies!C2382</f>
        <v>6.2</v>
      </c>
      <c r="C2331">
        <f t="shared" si="36"/>
        <v>11</v>
      </c>
    </row>
    <row r="2332" spans="1:3">
      <c r="A2332" s="3" t="str">
        <f>IMDB_Movies!P2383</f>
        <v>English</v>
      </c>
      <c r="B2332">
        <f>IMDB_Movies!C2383</f>
        <v>6.2</v>
      </c>
      <c r="C2332">
        <f t="shared" si="36"/>
        <v>11</v>
      </c>
    </row>
    <row r="2333" spans="1:3">
      <c r="A2333" s="3" t="str">
        <f>IMDB_Movies!P2384</f>
        <v>English</v>
      </c>
      <c r="B2333">
        <f>IMDB_Movies!C2384</f>
        <v>6.2</v>
      </c>
      <c r="C2333">
        <f t="shared" si="36"/>
        <v>11</v>
      </c>
    </row>
    <row r="2334" spans="1:3">
      <c r="A2334" s="3" t="str">
        <f>IMDB_Movies!P2385</f>
        <v>English</v>
      </c>
      <c r="B2334">
        <f>IMDB_Movies!C2385</f>
        <v>6.2</v>
      </c>
      <c r="C2334">
        <f t="shared" si="36"/>
        <v>11</v>
      </c>
    </row>
    <row r="2335" spans="1:3">
      <c r="A2335" s="3" t="str">
        <f>IMDB_Movies!P2386</f>
        <v>English</v>
      </c>
      <c r="B2335">
        <f>IMDB_Movies!C2386</f>
        <v>6.2</v>
      </c>
      <c r="C2335">
        <f t="shared" si="36"/>
        <v>11</v>
      </c>
    </row>
    <row r="2336" spans="1:3">
      <c r="A2336" s="3" t="str">
        <f>IMDB_Movies!P2387</f>
        <v>English</v>
      </c>
      <c r="B2336">
        <f>IMDB_Movies!C2387</f>
        <v>6.2</v>
      </c>
      <c r="C2336">
        <f t="shared" si="36"/>
        <v>11</v>
      </c>
    </row>
    <row r="2337" spans="1:3">
      <c r="A2337" s="3" t="str">
        <f>IMDB_Movies!P2388</f>
        <v>English</v>
      </c>
      <c r="B2337">
        <f>IMDB_Movies!C2388</f>
        <v>6.2</v>
      </c>
      <c r="C2337">
        <f t="shared" si="36"/>
        <v>11</v>
      </c>
    </row>
    <row r="2338" spans="1:3">
      <c r="A2338" s="3" t="str">
        <f>IMDB_Movies!P2390</f>
        <v>English</v>
      </c>
      <c r="B2338">
        <f>IMDB_Movies!C2390</f>
        <v>6.2</v>
      </c>
      <c r="C2338">
        <f t="shared" si="36"/>
        <v>11</v>
      </c>
    </row>
    <row r="2339" spans="1:3">
      <c r="A2339" s="3" t="str">
        <f>IMDB_Movies!P2391</f>
        <v>English</v>
      </c>
      <c r="B2339">
        <f>IMDB_Movies!C2391</f>
        <v>6.2</v>
      </c>
      <c r="C2339">
        <f t="shared" si="36"/>
        <v>11</v>
      </c>
    </row>
    <row r="2340" spans="1:3">
      <c r="A2340" s="3" t="str">
        <f>IMDB_Movies!P2392</f>
        <v>English</v>
      </c>
      <c r="B2340">
        <f>IMDB_Movies!C2392</f>
        <v>6.2</v>
      </c>
      <c r="C2340">
        <f t="shared" si="36"/>
        <v>11</v>
      </c>
    </row>
    <row r="2341" spans="1:3">
      <c r="A2341" s="3" t="str">
        <f>IMDB_Movies!P2393</f>
        <v>English</v>
      </c>
      <c r="B2341">
        <f>IMDB_Movies!C2393</f>
        <v>6.2</v>
      </c>
      <c r="C2341">
        <f t="shared" si="36"/>
        <v>11</v>
      </c>
    </row>
    <row r="2342" spans="1:3">
      <c r="A2342" s="3" t="str">
        <f>IMDB_Movies!P2394</f>
        <v>English</v>
      </c>
      <c r="B2342">
        <f>IMDB_Movies!C2394</f>
        <v>6.2</v>
      </c>
      <c r="C2342">
        <f t="shared" si="36"/>
        <v>11</v>
      </c>
    </row>
    <row r="2343" spans="1:3">
      <c r="A2343" s="3" t="str">
        <f>IMDB_Movies!P2395</f>
        <v>English</v>
      </c>
      <c r="B2343">
        <f>IMDB_Movies!C2395</f>
        <v>6.2</v>
      </c>
      <c r="C2343">
        <f t="shared" si="36"/>
        <v>11</v>
      </c>
    </row>
    <row r="2344" spans="1:3">
      <c r="A2344" s="3" t="str">
        <f>IMDB_Movies!P2396</f>
        <v>English</v>
      </c>
      <c r="B2344">
        <f>IMDB_Movies!C2396</f>
        <v>6.2</v>
      </c>
      <c r="C2344">
        <f t="shared" si="36"/>
        <v>11</v>
      </c>
    </row>
    <row r="2345" spans="1:3">
      <c r="A2345" s="3" t="str">
        <f>IMDB_Movies!P2397</f>
        <v>English</v>
      </c>
      <c r="B2345">
        <f>IMDB_Movies!C2397</f>
        <v>6.2</v>
      </c>
      <c r="C2345">
        <f t="shared" si="36"/>
        <v>11</v>
      </c>
    </row>
    <row r="2346" spans="1:3">
      <c r="A2346" s="3" t="str">
        <f>IMDB_Movies!P2399</f>
        <v>Hindi</v>
      </c>
      <c r="B2346">
        <f>IMDB_Movies!C2399</f>
        <v>6.2</v>
      </c>
      <c r="C2346">
        <f t="shared" si="36"/>
        <v>16</v>
      </c>
    </row>
    <row r="2347" spans="1:3">
      <c r="A2347" s="3" t="str">
        <f>IMDB_Movies!P2400</f>
        <v>English</v>
      </c>
      <c r="B2347">
        <f>IMDB_Movies!C2400</f>
        <v>6.2</v>
      </c>
      <c r="C2347">
        <f t="shared" si="36"/>
        <v>11</v>
      </c>
    </row>
    <row r="2348" spans="1:3">
      <c r="A2348" s="3" t="str">
        <f>IMDB_Movies!P2401</f>
        <v>English</v>
      </c>
      <c r="B2348">
        <f>IMDB_Movies!C2401</f>
        <v>6.2</v>
      </c>
      <c r="C2348">
        <f t="shared" si="36"/>
        <v>11</v>
      </c>
    </row>
    <row r="2349" spans="1:3">
      <c r="A2349" s="3" t="str">
        <f>IMDB_Movies!P2402</f>
        <v>English</v>
      </c>
      <c r="B2349">
        <f>IMDB_Movies!C2402</f>
        <v>6.2</v>
      </c>
      <c r="C2349">
        <f t="shared" si="36"/>
        <v>11</v>
      </c>
    </row>
    <row r="2350" spans="1:3">
      <c r="A2350" s="3" t="str">
        <f>IMDB_Movies!P2403</f>
        <v>English</v>
      </c>
      <c r="B2350">
        <f>IMDB_Movies!C2403</f>
        <v>6.2</v>
      </c>
      <c r="C2350">
        <f t="shared" si="36"/>
        <v>11</v>
      </c>
    </row>
    <row r="2351" spans="1:3">
      <c r="A2351" s="3" t="str">
        <f>IMDB_Movies!P2404</f>
        <v>English</v>
      </c>
      <c r="B2351">
        <f>IMDB_Movies!C2404</f>
        <v>6.2</v>
      </c>
      <c r="C2351">
        <f t="shared" si="36"/>
        <v>11</v>
      </c>
    </row>
    <row r="2352" spans="1:3">
      <c r="A2352" s="3" t="str">
        <f>IMDB_Movies!P2405</f>
        <v>English</v>
      </c>
      <c r="B2352">
        <f>IMDB_Movies!C2405</f>
        <v>6.2</v>
      </c>
      <c r="C2352">
        <f t="shared" si="36"/>
        <v>11</v>
      </c>
    </row>
    <row r="2353" spans="1:3">
      <c r="A2353" s="3" t="str">
        <f>IMDB_Movies!P2407</f>
        <v>English</v>
      </c>
      <c r="B2353">
        <f>IMDB_Movies!C2407</f>
        <v>6.2</v>
      </c>
      <c r="C2353">
        <f t="shared" si="36"/>
        <v>11</v>
      </c>
    </row>
    <row r="2354" spans="1:3">
      <c r="A2354" s="3" t="str">
        <f>IMDB_Movies!P2408</f>
        <v>English</v>
      </c>
      <c r="B2354">
        <f>IMDB_Movies!C2408</f>
        <v>6.2</v>
      </c>
      <c r="C2354">
        <f t="shared" si="36"/>
        <v>11</v>
      </c>
    </row>
    <row r="2355" spans="1:3">
      <c r="A2355" s="3" t="str">
        <f>IMDB_Movies!P2409</f>
        <v>English</v>
      </c>
      <c r="B2355">
        <f>IMDB_Movies!C2409</f>
        <v>6.2</v>
      </c>
      <c r="C2355">
        <f t="shared" si="36"/>
        <v>11</v>
      </c>
    </row>
    <row r="2356" spans="1:3">
      <c r="A2356" s="3" t="str">
        <f>IMDB_Movies!P2410</f>
        <v>English</v>
      </c>
      <c r="B2356">
        <f>IMDB_Movies!C2410</f>
        <v>6.2</v>
      </c>
      <c r="C2356">
        <f t="shared" si="36"/>
        <v>11</v>
      </c>
    </row>
    <row r="2357" spans="1:3">
      <c r="A2357" s="3" t="str">
        <f>IMDB_Movies!P2412</f>
        <v>English</v>
      </c>
      <c r="B2357">
        <f>IMDB_Movies!C2412</f>
        <v>6.2</v>
      </c>
      <c r="C2357">
        <f t="shared" si="36"/>
        <v>11</v>
      </c>
    </row>
    <row r="2358" spans="1:3">
      <c r="A2358" s="3" t="str">
        <f>IMDB_Movies!P2413</f>
        <v>English</v>
      </c>
      <c r="B2358">
        <f>IMDB_Movies!C2413</f>
        <v>6.2</v>
      </c>
      <c r="C2358">
        <f t="shared" si="36"/>
        <v>11</v>
      </c>
    </row>
    <row r="2359" spans="1:3">
      <c r="A2359" s="3" t="str">
        <f>IMDB_Movies!P2414</f>
        <v>English</v>
      </c>
      <c r="B2359">
        <f>IMDB_Movies!C2414</f>
        <v>6.2</v>
      </c>
      <c r="C2359">
        <f t="shared" si="36"/>
        <v>11</v>
      </c>
    </row>
    <row r="2360" spans="1:3">
      <c r="A2360" s="3" t="str">
        <f>IMDB_Movies!P2415</f>
        <v>English</v>
      </c>
      <c r="B2360">
        <f>IMDB_Movies!C2415</f>
        <v>6.2</v>
      </c>
      <c r="C2360">
        <f t="shared" si="36"/>
        <v>11</v>
      </c>
    </row>
    <row r="2361" spans="1:3">
      <c r="A2361" s="3" t="str">
        <f>IMDB_Movies!P2417</f>
        <v>English</v>
      </c>
      <c r="B2361">
        <f>IMDB_Movies!C2417</f>
        <v>6.2</v>
      </c>
      <c r="C2361">
        <f t="shared" si="36"/>
        <v>11</v>
      </c>
    </row>
    <row r="2362" spans="1:3">
      <c r="A2362" s="3" t="str">
        <f>IMDB_Movies!P2418</f>
        <v>English</v>
      </c>
      <c r="B2362">
        <f>IMDB_Movies!C2418</f>
        <v>6.2</v>
      </c>
      <c r="C2362">
        <f t="shared" si="36"/>
        <v>11</v>
      </c>
    </row>
    <row r="2363" spans="1:3">
      <c r="A2363" s="3" t="str">
        <f>IMDB_Movies!P2419</f>
        <v>English</v>
      </c>
      <c r="B2363">
        <f>IMDB_Movies!C2419</f>
        <v>6.2</v>
      </c>
      <c r="C2363">
        <f t="shared" si="36"/>
        <v>11</v>
      </c>
    </row>
    <row r="2364" spans="1:3">
      <c r="A2364" s="3" t="str">
        <f>IMDB_Movies!P2420</f>
        <v>English</v>
      </c>
      <c r="B2364">
        <f>IMDB_Movies!C2420</f>
        <v>6.2</v>
      </c>
      <c r="C2364">
        <f t="shared" si="36"/>
        <v>11</v>
      </c>
    </row>
    <row r="2365" spans="1:3">
      <c r="A2365" s="3" t="str">
        <f>IMDB_Movies!P2421</f>
        <v>English</v>
      </c>
      <c r="B2365">
        <f>IMDB_Movies!C2421</f>
        <v>6.2</v>
      </c>
      <c r="C2365">
        <f t="shared" si="36"/>
        <v>11</v>
      </c>
    </row>
    <row r="2366" spans="1:3">
      <c r="A2366" s="3" t="str">
        <f>IMDB_Movies!P2422</f>
        <v>English</v>
      </c>
      <c r="B2366">
        <f>IMDB_Movies!C2422</f>
        <v>6.2</v>
      </c>
      <c r="C2366">
        <f t="shared" si="36"/>
        <v>11</v>
      </c>
    </row>
    <row r="2367" spans="1:3">
      <c r="A2367" s="3" t="str">
        <f>IMDB_Movies!P2423</f>
        <v>English</v>
      </c>
      <c r="B2367">
        <f>IMDB_Movies!C2423</f>
        <v>6.2</v>
      </c>
      <c r="C2367">
        <f t="shared" si="36"/>
        <v>11</v>
      </c>
    </row>
    <row r="2368" spans="1:3">
      <c r="A2368" s="3" t="str">
        <f>IMDB_Movies!P2425</f>
        <v>English</v>
      </c>
      <c r="B2368">
        <f>IMDB_Movies!C2425</f>
        <v>6.2</v>
      </c>
      <c r="C2368">
        <f t="shared" si="36"/>
        <v>11</v>
      </c>
    </row>
    <row r="2369" spans="1:3">
      <c r="A2369" s="3" t="str">
        <f>IMDB_Movies!P2427</f>
        <v>English</v>
      </c>
      <c r="B2369">
        <f>IMDB_Movies!C2427</f>
        <v>6.2</v>
      </c>
      <c r="C2369">
        <f t="shared" si="36"/>
        <v>11</v>
      </c>
    </row>
    <row r="2370" spans="1:3">
      <c r="A2370" s="3" t="str">
        <f>IMDB_Movies!P2428</f>
        <v>English</v>
      </c>
      <c r="B2370">
        <f>IMDB_Movies!C2428</f>
        <v>6.2</v>
      </c>
      <c r="C2370">
        <f t="shared" si="36"/>
        <v>11</v>
      </c>
    </row>
    <row r="2371" spans="1:3">
      <c r="A2371" s="3" t="str">
        <f>IMDB_Movies!P2429</f>
        <v>English</v>
      </c>
      <c r="B2371">
        <f>IMDB_Movies!C2429</f>
        <v>6.2</v>
      </c>
      <c r="C2371">
        <f t="shared" si="36"/>
        <v>11</v>
      </c>
    </row>
    <row r="2372" spans="1:3">
      <c r="A2372" s="3" t="str">
        <f>IMDB_Movies!P2430</f>
        <v>English</v>
      </c>
      <c r="B2372">
        <f>IMDB_Movies!C2430</f>
        <v>6.2</v>
      </c>
      <c r="C2372">
        <f t="shared" si="36"/>
        <v>11</v>
      </c>
    </row>
    <row r="2373" spans="1:3">
      <c r="A2373" s="3" t="str">
        <f>IMDB_Movies!P2431</f>
        <v>English</v>
      </c>
      <c r="B2373">
        <f>IMDB_Movies!C2431</f>
        <v>6.2</v>
      </c>
      <c r="C2373">
        <f t="shared" ref="C2373:C2436" si="37">_xlfn.IFS(A2373="Aboriginal",1,A2373="Arabic",2,A2373="Aramic",3,A2373="Bosnian",4,A2373="Cantonese",5,A2373="Czech",6,A2373="Danish",7,A2373="Dari",8,A2373="Dutch",9,A2373="Dzongkha",10,A2373="English",11,A2373="Filipino",12,A2373="French",13,A2373="German",14,A2373="Hebrew",15,A2373="Hindi",16,A2373="Hungerian",17,A2373="Icelandic",18,A2373="Indonesian",19,A2373="Italian",20,A2373="Japanese",21,A2373="Kazakh",22,A2373="Korean",23,A2373="Mandarin",24,A2373="Maya",25,A2373="Mongolian",26,A2373="Norwegian",27,A2373="Persian",28,A2373="Portuguese",29,A2373="Romanian",30,A2373="Russian",31,A2373="Spanish",32,A2373="Telegu",33,A2373="Thai",34,A2373="Vietnamese",35,A2373="Zulu",36)</f>
        <v>11</v>
      </c>
    </row>
    <row r="2374" spans="1:3">
      <c r="A2374" s="3" t="str">
        <f>IMDB_Movies!P2432</f>
        <v>English</v>
      </c>
      <c r="B2374">
        <f>IMDB_Movies!C2432</f>
        <v>6.2</v>
      </c>
      <c r="C2374">
        <f t="shared" si="37"/>
        <v>11</v>
      </c>
    </row>
    <row r="2375" spans="1:3">
      <c r="A2375" s="3" t="str">
        <f>IMDB_Movies!P2433</f>
        <v>English</v>
      </c>
      <c r="B2375">
        <f>IMDB_Movies!C2433</f>
        <v>6.2</v>
      </c>
      <c r="C2375">
        <f t="shared" si="37"/>
        <v>11</v>
      </c>
    </row>
    <row r="2376" spans="1:3">
      <c r="A2376" s="3" t="str">
        <f>IMDB_Movies!P2435</f>
        <v>English</v>
      </c>
      <c r="B2376">
        <f>IMDB_Movies!C2435</f>
        <v>6.2</v>
      </c>
      <c r="C2376">
        <f t="shared" si="37"/>
        <v>11</v>
      </c>
    </row>
    <row r="2377" spans="1:3">
      <c r="A2377" s="3" t="str">
        <f>IMDB_Movies!P2437</f>
        <v>Spanish</v>
      </c>
      <c r="B2377">
        <f>IMDB_Movies!C2437</f>
        <v>6.2</v>
      </c>
      <c r="C2377">
        <f t="shared" si="37"/>
        <v>32</v>
      </c>
    </row>
    <row r="2378" spans="1:3">
      <c r="A2378" s="3" t="str">
        <f>IMDB_Movies!P2438</f>
        <v>English</v>
      </c>
      <c r="B2378">
        <f>IMDB_Movies!C2438</f>
        <v>6.2</v>
      </c>
      <c r="C2378">
        <f t="shared" si="37"/>
        <v>11</v>
      </c>
    </row>
    <row r="2379" spans="1:3">
      <c r="A2379" s="3" t="str">
        <f>IMDB_Movies!P2439</f>
        <v>English</v>
      </c>
      <c r="B2379">
        <f>IMDB_Movies!C2439</f>
        <v>6.2</v>
      </c>
      <c r="C2379">
        <f t="shared" si="37"/>
        <v>11</v>
      </c>
    </row>
    <row r="2380" spans="1:3">
      <c r="A2380" s="3" t="str">
        <f>IMDB_Movies!P2440</f>
        <v>English</v>
      </c>
      <c r="B2380">
        <f>IMDB_Movies!C2440</f>
        <v>6.2</v>
      </c>
      <c r="C2380">
        <f t="shared" si="37"/>
        <v>11</v>
      </c>
    </row>
    <row r="2381" spans="1:3">
      <c r="A2381" s="3" t="str">
        <f>IMDB_Movies!P2443</f>
        <v>English</v>
      </c>
      <c r="B2381">
        <f>IMDB_Movies!C2443</f>
        <v>6.2</v>
      </c>
      <c r="C2381">
        <f t="shared" si="37"/>
        <v>11</v>
      </c>
    </row>
    <row r="2382" spans="1:3">
      <c r="A2382" s="3" t="str">
        <f>IMDB_Movies!P2444</f>
        <v>English</v>
      </c>
      <c r="B2382">
        <f>IMDB_Movies!C2444</f>
        <v>6.2</v>
      </c>
      <c r="C2382">
        <f t="shared" si="37"/>
        <v>11</v>
      </c>
    </row>
    <row r="2383" spans="1:3">
      <c r="A2383" s="3" t="str">
        <f>IMDB_Movies!P2445</f>
        <v>English</v>
      </c>
      <c r="B2383">
        <f>IMDB_Movies!C2445</f>
        <v>6.2</v>
      </c>
      <c r="C2383">
        <f t="shared" si="37"/>
        <v>11</v>
      </c>
    </row>
    <row r="2384" spans="1:3">
      <c r="A2384" s="3" t="str">
        <f>IMDB_Movies!P2446</f>
        <v>English</v>
      </c>
      <c r="B2384">
        <f>IMDB_Movies!C2446</f>
        <v>6.2</v>
      </c>
      <c r="C2384">
        <f t="shared" si="37"/>
        <v>11</v>
      </c>
    </row>
    <row r="2385" spans="1:3">
      <c r="A2385" s="3" t="str">
        <f>IMDB_Movies!P2447</f>
        <v>English</v>
      </c>
      <c r="B2385">
        <f>IMDB_Movies!C2447</f>
        <v>6.2</v>
      </c>
      <c r="C2385">
        <f t="shared" si="37"/>
        <v>11</v>
      </c>
    </row>
    <row r="2386" spans="1:3">
      <c r="A2386" s="3" t="str">
        <f>IMDB_Movies!P2448</f>
        <v>English</v>
      </c>
      <c r="B2386">
        <f>IMDB_Movies!C2448</f>
        <v>6.2</v>
      </c>
      <c r="C2386">
        <f t="shared" si="37"/>
        <v>11</v>
      </c>
    </row>
    <row r="2387" spans="1:3">
      <c r="A2387" s="3" t="str">
        <f>IMDB_Movies!P2449</f>
        <v>English</v>
      </c>
      <c r="B2387">
        <f>IMDB_Movies!C2449</f>
        <v>6.2</v>
      </c>
      <c r="C2387">
        <f t="shared" si="37"/>
        <v>11</v>
      </c>
    </row>
    <row r="2388" spans="1:3">
      <c r="A2388" s="3" t="str">
        <f>IMDB_Movies!P2450</f>
        <v>English</v>
      </c>
      <c r="B2388">
        <f>IMDB_Movies!C2450</f>
        <v>6.2</v>
      </c>
      <c r="C2388">
        <f t="shared" si="37"/>
        <v>11</v>
      </c>
    </row>
    <row r="2389" spans="1:3">
      <c r="A2389" s="3" t="str">
        <f>IMDB_Movies!P2451</f>
        <v>English</v>
      </c>
      <c r="B2389">
        <f>IMDB_Movies!C2451</f>
        <v>6.2</v>
      </c>
      <c r="C2389">
        <f t="shared" si="37"/>
        <v>11</v>
      </c>
    </row>
    <row r="2390" spans="1:3">
      <c r="A2390" s="3" t="str">
        <f>IMDB_Movies!P2452</f>
        <v>English</v>
      </c>
      <c r="B2390">
        <f>IMDB_Movies!C2452</f>
        <v>6.2</v>
      </c>
      <c r="C2390">
        <f t="shared" si="37"/>
        <v>11</v>
      </c>
    </row>
    <row r="2391" spans="1:3">
      <c r="A2391" s="3" t="str">
        <f>IMDB_Movies!P2453</f>
        <v>English</v>
      </c>
      <c r="B2391">
        <f>IMDB_Movies!C2453</f>
        <v>6.2</v>
      </c>
      <c r="C2391">
        <f t="shared" si="37"/>
        <v>11</v>
      </c>
    </row>
    <row r="2392" spans="1:3">
      <c r="A2392" s="3" t="str">
        <f>IMDB_Movies!P2454</f>
        <v>English</v>
      </c>
      <c r="B2392">
        <f>IMDB_Movies!C2454</f>
        <v>6.2</v>
      </c>
      <c r="C2392">
        <f t="shared" si="37"/>
        <v>11</v>
      </c>
    </row>
    <row r="2393" spans="1:3">
      <c r="A2393" s="3" t="str">
        <f>IMDB_Movies!P2455</f>
        <v>English</v>
      </c>
      <c r="B2393">
        <f>IMDB_Movies!C2455</f>
        <v>6.2</v>
      </c>
      <c r="C2393">
        <f t="shared" si="37"/>
        <v>11</v>
      </c>
    </row>
    <row r="2394" spans="1:3">
      <c r="A2394" s="3" t="str">
        <f>IMDB_Movies!P2456</f>
        <v>English</v>
      </c>
      <c r="B2394">
        <f>IMDB_Movies!C2456</f>
        <v>6.2</v>
      </c>
      <c r="C2394">
        <f t="shared" si="37"/>
        <v>11</v>
      </c>
    </row>
    <row r="2395" spans="1:3">
      <c r="A2395" s="3" t="str">
        <f>IMDB_Movies!P2457</f>
        <v>English</v>
      </c>
      <c r="B2395">
        <f>IMDB_Movies!C2457</f>
        <v>6.2</v>
      </c>
      <c r="C2395">
        <f t="shared" si="37"/>
        <v>11</v>
      </c>
    </row>
    <row r="2396" spans="1:3">
      <c r="A2396" s="3" t="str">
        <f>IMDB_Movies!P2458</f>
        <v>English</v>
      </c>
      <c r="B2396">
        <f>IMDB_Movies!C2458</f>
        <v>6.2</v>
      </c>
      <c r="C2396">
        <f t="shared" si="37"/>
        <v>11</v>
      </c>
    </row>
    <row r="2397" spans="1:3">
      <c r="A2397" s="3" t="str">
        <f>IMDB_Movies!P2459</f>
        <v>English</v>
      </c>
      <c r="B2397">
        <f>IMDB_Movies!C2459</f>
        <v>6.2</v>
      </c>
      <c r="C2397">
        <f t="shared" si="37"/>
        <v>11</v>
      </c>
    </row>
    <row r="2398" spans="1:3">
      <c r="A2398" s="3" t="str">
        <f>IMDB_Movies!P2460</f>
        <v>English</v>
      </c>
      <c r="B2398">
        <f>IMDB_Movies!C2460</f>
        <v>6.2</v>
      </c>
      <c r="C2398">
        <f t="shared" si="37"/>
        <v>11</v>
      </c>
    </row>
    <row r="2399" spans="1:3">
      <c r="A2399" s="3" t="str">
        <f>IMDB_Movies!P2461</f>
        <v>English</v>
      </c>
      <c r="B2399">
        <f>IMDB_Movies!C2461</f>
        <v>6.2</v>
      </c>
      <c r="C2399">
        <f t="shared" si="37"/>
        <v>11</v>
      </c>
    </row>
    <row r="2400" spans="1:3">
      <c r="A2400" s="3" t="str">
        <f>IMDB_Movies!P2462</f>
        <v>English</v>
      </c>
      <c r="B2400">
        <f>IMDB_Movies!C2462</f>
        <v>6.2</v>
      </c>
      <c r="C2400">
        <f t="shared" si="37"/>
        <v>11</v>
      </c>
    </row>
    <row r="2401" spans="1:3">
      <c r="A2401" s="3" t="str">
        <f>IMDB_Movies!P2463</f>
        <v>English</v>
      </c>
      <c r="B2401">
        <f>IMDB_Movies!C2463</f>
        <v>6.2</v>
      </c>
      <c r="C2401">
        <f t="shared" si="37"/>
        <v>11</v>
      </c>
    </row>
    <row r="2402" spans="1:3">
      <c r="A2402" s="3" t="str">
        <f>IMDB_Movies!P2464</f>
        <v>English</v>
      </c>
      <c r="B2402">
        <f>IMDB_Movies!C2464</f>
        <v>6.2</v>
      </c>
      <c r="C2402">
        <f t="shared" si="37"/>
        <v>11</v>
      </c>
    </row>
    <row r="2403" spans="1:3">
      <c r="A2403" s="3" t="str">
        <f>IMDB_Movies!P2465</f>
        <v>English</v>
      </c>
      <c r="B2403">
        <f>IMDB_Movies!C2465</f>
        <v>6.2</v>
      </c>
      <c r="C2403">
        <f t="shared" si="37"/>
        <v>11</v>
      </c>
    </row>
    <row r="2404" spans="1:3">
      <c r="A2404" s="3" t="str">
        <f>IMDB_Movies!P2466</f>
        <v>English</v>
      </c>
      <c r="B2404">
        <f>IMDB_Movies!C2466</f>
        <v>6.2</v>
      </c>
      <c r="C2404">
        <f t="shared" si="37"/>
        <v>11</v>
      </c>
    </row>
    <row r="2405" spans="1:3">
      <c r="A2405" s="3" t="str">
        <f>IMDB_Movies!P2467</f>
        <v>English</v>
      </c>
      <c r="B2405">
        <f>IMDB_Movies!C2467</f>
        <v>6.2</v>
      </c>
      <c r="C2405">
        <f t="shared" si="37"/>
        <v>11</v>
      </c>
    </row>
    <row r="2406" spans="1:3">
      <c r="A2406" s="3" t="str">
        <f>IMDB_Movies!P2468</f>
        <v>English</v>
      </c>
      <c r="B2406">
        <f>IMDB_Movies!C2468</f>
        <v>6.2</v>
      </c>
      <c r="C2406">
        <f t="shared" si="37"/>
        <v>11</v>
      </c>
    </row>
    <row r="2407" spans="1:3">
      <c r="A2407" s="3" t="str">
        <f>IMDB_Movies!P2469</f>
        <v>English</v>
      </c>
      <c r="B2407">
        <f>IMDB_Movies!C2469</f>
        <v>6.2</v>
      </c>
      <c r="C2407">
        <f t="shared" si="37"/>
        <v>11</v>
      </c>
    </row>
    <row r="2408" spans="1:3">
      <c r="A2408" s="3" t="str">
        <f>IMDB_Movies!P2470</f>
        <v>English</v>
      </c>
      <c r="B2408">
        <f>IMDB_Movies!C2470</f>
        <v>6.2</v>
      </c>
      <c r="C2408">
        <f t="shared" si="37"/>
        <v>11</v>
      </c>
    </row>
    <row r="2409" spans="1:3">
      <c r="A2409" s="3" t="str">
        <f>IMDB_Movies!P2471</f>
        <v>English</v>
      </c>
      <c r="B2409">
        <f>IMDB_Movies!C2471</f>
        <v>6.2</v>
      </c>
      <c r="C2409">
        <f t="shared" si="37"/>
        <v>11</v>
      </c>
    </row>
    <row r="2410" spans="1:3">
      <c r="A2410" s="3" t="str">
        <f>IMDB_Movies!P2472</f>
        <v>English</v>
      </c>
      <c r="B2410">
        <f>IMDB_Movies!C2472</f>
        <v>6.2</v>
      </c>
      <c r="C2410">
        <f t="shared" si="37"/>
        <v>11</v>
      </c>
    </row>
    <row r="2411" spans="1:3">
      <c r="A2411" s="3" t="str">
        <f>IMDB_Movies!P2473</f>
        <v>English</v>
      </c>
      <c r="B2411">
        <f>IMDB_Movies!C2473</f>
        <v>6.2</v>
      </c>
      <c r="C2411">
        <f t="shared" si="37"/>
        <v>11</v>
      </c>
    </row>
    <row r="2412" spans="1:3">
      <c r="A2412" s="3" t="str">
        <f>IMDB_Movies!P2474</f>
        <v>English</v>
      </c>
      <c r="B2412">
        <f>IMDB_Movies!C2474</f>
        <v>6.2</v>
      </c>
      <c r="C2412">
        <f t="shared" si="37"/>
        <v>11</v>
      </c>
    </row>
    <row r="2413" spans="1:3">
      <c r="A2413" s="3" t="str">
        <f>IMDB_Movies!P2475</f>
        <v>English</v>
      </c>
      <c r="B2413">
        <f>IMDB_Movies!C2475</f>
        <v>6.2</v>
      </c>
      <c r="C2413">
        <f t="shared" si="37"/>
        <v>11</v>
      </c>
    </row>
    <row r="2414" spans="1:3">
      <c r="A2414" s="3" t="str">
        <f>IMDB_Movies!P2476</f>
        <v>English</v>
      </c>
      <c r="B2414">
        <f>IMDB_Movies!C2476</f>
        <v>6.2</v>
      </c>
      <c r="C2414">
        <f t="shared" si="37"/>
        <v>11</v>
      </c>
    </row>
    <row r="2415" spans="1:3">
      <c r="A2415" s="3" t="str">
        <f>IMDB_Movies!P2477</f>
        <v>English</v>
      </c>
      <c r="B2415">
        <f>IMDB_Movies!C2477</f>
        <v>6.2</v>
      </c>
      <c r="C2415">
        <f t="shared" si="37"/>
        <v>11</v>
      </c>
    </row>
    <row r="2416" spans="1:3">
      <c r="A2416" s="3" t="str">
        <f>IMDB_Movies!P2478</f>
        <v>Thai</v>
      </c>
      <c r="B2416">
        <f>IMDB_Movies!C2478</f>
        <v>6.2</v>
      </c>
      <c r="C2416">
        <f t="shared" si="37"/>
        <v>34</v>
      </c>
    </row>
    <row r="2417" spans="1:3">
      <c r="A2417" s="3" t="str">
        <f>IMDB_Movies!P2479</f>
        <v>English</v>
      </c>
      <c r="B2417">
        <f>IMDB_Movies!C2479</f>
        <v>6.1</v>
      </c>
      <c r="C2417">
        <f t="shared" si="37"/>
        <v>11</v>
      </c>
    </row>
    <row r="2418" spans="1:3">
      <c r="A2418" s="3" t="str">
        <f>IMDB_Movies!P2481</f>
        <v>English</v>
      </c>
      <c r="B2418">
        <f>IMDB_Movies!C2481</f>
        <v>6.1</v>
      </c>
      <c r="C2418">
        <f t="shared" si="37"/>
        <v>11</v>
      </c>
    </row>
    <row r="2419" spans="1:3">
      <c r="A2419" s="3" t="str">
        <f>IMDB_Movies!P2482</f>
        <v>English</v>
      </c>
      <c r="B2419">
        <f>IMDB_Movies!C2482</f>
        <v>6.1</v>
      </c>
      <c r="C2419">
        <f t="shared" si="37"/>
        <v>11</v>
      </c>
    </row>
    <row r="2420" spans="1:3">
      <c r="A2420" s="3" t="str">
        <f>IMDB_Movies!P2483</f>
        <v>English</v>
      </c>
      <c r="B2420">
        <f>IMDB_Movies!C2483</f>
        <v>6.1</v>
      </c>
      <c r="C2420">
        <f t="shared" si="37"/>
        <v>11</v>
      </c>
    </row>
    <row r="2421" spans="1:3">
      <c r="A2421" s="3" t="str">
        <f>IMDB_Movies!P2484</f>
        <v>English</v>
      </c>
      <c r="B2421">
        <f>IMDB_Movies!C2484</f>
        <v>6.1</v>
      </c>
      <c r="C2421">
        <f t="shared" si="37"/>
        <v>11</v>
      </c>
    </row>
    <row r="2422" spans="1:3">
      <c r="A2422" s="3" t="str">
        <f>IMDB_Movies!P2485</f>
        <v>English</v>
      </c>
      <c r="B2422">
        <f>IMDB_Movies!C2485</f>
        <v>6.1</v>
      </c>
      <c r="C2422">
        <f t="shared" si="37"/>
        <v>11</v>
      </c>
    </row>
    <row r="2423" spans="1:3">
      <c r="A2423" s="3" t="str">
        <f>IMDB_Movies!P2486</f>
        <v>English</v>
      </c>
      <c r="B2423">
        <f>IMDB_Movies!C2486</f>
        <v>6.1</v>
      </c>
      <c r="C2423">
        <f t="shared" si="37"/>
        <v>11</v>
      </c>
    </row>
    <row r="2424" spans="1:3">
      <c r="A2424" s="3" t="str">
        <f>IMDB_Movies!P2487</f>
        <v>English</v>
      </c>
      <c r="B2424">
        <f>IMDB_Movies!C2487</f>
        <v>6.1</v>
      </c>
      <c r="C2424">
        <f t="shared" si="37"/>
        <v>11</v>
      </c>
    </row>
    <row r="2425" spans="1:3">
      <c r="A2425" s="3" t="str">
        <f>IMDB_Movies!P2488</f>
        <v>English</v>
      </c>
      <c r="B2425">
        <f>IMDB_Movies!C2488</f>
        <v>6.1</v>
      </c>
      <c r="C2425">
        <f t="shared" si="37"/>
        <v>11</v>
      </c>
    </row>
    <row r="2426" spans="1:3">
      <c r="A2426" s="3" t="str">
        <f>IMDB_Movies!P2489</f>
        <v>English</v>
      </c>
      <c r="B2426">
        <f>IMDB_Movies!C2489</f>
        <v>6.1</v>
      </c>
      <c r="C2426">
        <f t="shared" si="37"/>
        <v>11</v>
      </c>
    </row>
    <row r="2427" spans="1:3">
      <c r="A2427" s="3" t="str">
        <f>IMDB_Movies!P2490</f>
        <v>English</v>
      </c>
      <c r="B2427">
        <f>IMDB_Movies!C2490</f>
        <v>6.1</v>
      </c>
      <c r="C2427">
        <f t="shared" si="37"/>
        <v>11</v>
      </c>
    </row>
    <row r="2428" spans="1:3">
      <c r="A2428" s="3" t="str">
        <f>IMDB_Movies!P2491</f>
        <v>English</v>
      </c>
      <c r="B2428">
        <f>IMDB_Movies!C2491</f>
        <v>6.1</v>
      </c>
      <c r="C2428">
        <f t="shared" si="37"/>
        <v>11</v>
      </c>
    </row>
    <row r="2429" spans="1:3">
      <c r="A2429" s="3" t="str">
        <f>IMDB_Movies!P2493</f>
        <v>English</v>
      </c>
      <c r="B2429">
        <f>IMDB_Movies!C2493</f>
        <v>6.1</v>
      </c>
      <c r="C2429">
        <f t="shared" si="37"/>
        <v>11</v>
      </c>
    </row>
    <row r="2430" spans="1:3">
      <c r="A2430" s="3" t="str">
        <f>IMDB_Movies!P2494</f>
        <v>English</v>
      </c>
      <c r="B2430">
        <f>IMDB_Movies!C2494</f>
        <v>6.1</v>
      </c>
      <c r="C2430">
        <f t="shared" si="37"/>
        <v>11</v>
      </c>
    </row>
    <row r="2431" spans="1:3">
      <c r="A2431" s="3" t="str">
        <f>IMDB_Movies!P2495</f>
        <v>English</v>
      </c>
      <c r="B2431">
        <f>IMDB_Movies!C2495</f>
        <v>6.1</v>
      </c>
      <c r="C2431">
        <f t="shared" si="37"/>
        <v>11</v>
      </c>
    </row>
    <row r="2432" spans="1:3">
      <c r="A2432" s="3" t="str">
        <f>IMDB_Movies!P2496</f>
        <v>English</v>
      </c>
      <c r="B2432">
        <f>IMDB_Movies!C2496</f>
        <v>6.1</v>
      </c>
      <c r="C2432">
        <f t="shared" si="37"/>
        <v>11</v>
      </c>
    </row>
    <row r="2433" spans="1:3">
      <c r="A2433" s="3" t="str">
        <f>IMDB_Movies!P2497</f>
        <v>English</v>
      </c>
      <c r="B2433">
        <f>IMDB_Movies!C2497</f>
        <v>6.1</v>
      </c>
      <c r="C2433">
        <f t="shared" si="37"/>
        <v>11</v>
      </c>
    </row>
    <row r="2434" spans="1:3">
      <c r="A2434" s="3" t="str">
        <f>IMDB_Movies!P2498</f>
        <v>English</v>
      </c>
      <c r="B2434">
        <f>IMDB_Movies!C2498</f>
        <v>6.1</v>
      </c>
      <c r="C2434">
        <f t="shared" si="37"/>
        <v>11</v>
      </c>
    </row>
    <row r="2435" spans="1:3">
      <c r="A2435" s="3" t="str">
        <f>IMDB_Movies!P2499</f>
        <v>English</v>
      </c>
      <c r="B2435">
        <f>IMDB_Movies!C2499</f>
        <v>6.1</v>
      </c>
      <c r="C2435">
        <f t="shared" si="37"/>
        <v>11</v>
      </c>
    </row>
    <row r="2436" spans="1:3">
      <c r="A2436" s="3" t="str">
        <f>IMDB_Movies!P2501</f>
        <v>English</v>
      </c>
      <c r="B2436">
        <f>IMDB_Movies!C2501</f>
        <v>6.1</v>
      </c>
      <c r="C2436">
        <f t="shared" si="37"/>
        <v>11</v>
      </c>
    </row>
    <row r="2437" spans="1:3">
      <c r="A2437" s="3" t="str">
        <f>IMDB_Movies!P2502</f>
        <v>English</v>
      </c>
      <c r="B2437">
        <f>IMDB_Movies!C2502</f>
        <v>6.1</v>
      </c>
      <c r="C2437">
        <f t="shared" ref="C2437:C2500" si="38">_xlfn.IFS(A2437="Aboriginal",1,A2437="Arabic",2,A2437="Aramic",3,A2437="Bosnian",4,A2437="Cantonese",5,A2437="Czech",6,A2437="Danish",7,A2437="Dari",8,A2437="Dutch",9,A2437="Dzongkha",10,A2437="English",11,A2437="Filipino",12,A2437="French",13,A2437="German",14,A2437="Hebrew",15,A2437="Hindi",16,A2437="Hungerian",17,A2437="Icelandic",18,A2437="Indonesian",19,A2437="Italian",20,A2437="Japanese",21,A2437="Kazakh",22,A2437="Korean",23,A2437="Mandarin",24,A2437="Maya",25,A2437="Mongolian",26,A2437="Norwegian",27,A2437="Persian",28,A2437="Portuguese",29,A2437="Romanian",30,A2437="Russian",31,A2437="Spanish",32,A2437="Telegu",33,A2437="Thai",34,A2437="Vietnamese",35,A2437="Zulu",36)</f>
        <v>11</v>
      </c>
    </row>
    <row r="2438" spans="1:3">
      <c r="A2438" s="3" t="str">
        <f>IMDB_Movies!P2503</f>
        <v>English</v>
      </c>
      <c r="B2438">
        <f>IMDB_Movies!C2503</f>
        <v>6.1</v>
      </c>
      <c r="C2438">
        <f t="shared" si="38"/>
        <v>11</v>
      </c>
    </row>
    <row r="2439" spans="1:3">
      <c r="A2439" s="3" t="str">
        <f>IMDB_Movies!P2504</f>
        <v>English</v>
      </c>
      <c r="B2439">
        <f>IMDB_Movies!C2504</f>
        <v>6.1</v>
      </c>
      <c r="C2439">
        <f t="shared" si="38"/>
        <v>11</v>
      </c>
    </row>
    <row r="2440" spans="1:3">
      <c r="A2440" s="3" t="str">
        <f>IMDB_Movies!P2505</f>
        <v>English</v>
      </c>
      <c r="B2440">
        <f>IMDB_Movies!C2505</f>
        <v>6.1</v>
      </c>
      <c r="C2440">
        <f t="shared" si="38"/>
        <v>11</v>
      </c>
    </row>
    <row r="2441" spans="1:3">
      <c r="A2441" s="3" t="str">
        <f>IMDB_Movies!P2506</f>
        <v>English</v>
      </c>
      <c r="B2441">
        <f>IMDB_Movies!C2506</f>
        <v>6.1</v>
      </c>
      <c r="C2441">
        <f t="shared" si="38"/>
        <v>11</v>
      </c>
    </row>
    <row r="2442" spans="1:3">
      <c r="A2442" s="3" t="str">
        <f>IMDB_Movies!P2507</f>
        <v>English</v>
      </c>
      <c r="B2442">
        <f>IMDB_Movies!C2507</f>
        <v>6.1</v>
      </c>
      <c r="C2442">
        <f t="shared" si="38"/>
        <v>11</v>
      </c>
    </row>
    <row r="2443" spans="1:3">
      <c r="A2443" s="3" t="str">
        <f>IMDB_Movies!P2509</f>
        <v>English</v>
      </c>
      <c r="B2443">
        <f>IMDB_Movies!C2509</f>
        <v>6.1</v>
      </c>
      <c r="C2443">
        <f t="shared" si="38"/>
        <v>11</v>
      </c>
    </row>
    <row r="2444" spans="1:3">
      <c r="A2444" s="3" t="str">
        <f>IMDB_Movies!P2511</f>
        <v>English</v>
      </c>
      <c r="B2444">
        <f>IMDB_Movies!C2511</f>
        <v>6.1</v>
      </c>
      <c r="C2444">
        <f t="shared" si="38"/>
        <v>11</v>
      </c>
    </row>
    <row r="2445" spans="1:3">
      <c r="A2445" s="3" t="str">
        <f>IMDB_Movies!P2512</f>
        <v>English</v>
      </c>
      <c r="B2445">
        <f>IMDB_Movies!C2512</f>
        <v>6.1</v>
      </c>
      <c r="C2445">
        <f t="shared" si="38"/>
        <v>11</v>
      </c>
    </row>
    <row r="2446" spans="1:3">
      <c r="A2446" s="3" t="str">
        <f>IMDB_Movies!P2513</f>
        <v>English</v>
      </c>
      <c r="B2446">
        <f>IMDB_Movies!C2513</f>
        <v>6.1</v>
      </c>
      <c r="C2446">
        <f t="shared" si="38"/>
        <v>11</v>
      </c>
    </row>
    <row r="2447" spans="1:3">
      <c r="A2447" s="3" t="str">
        <f>IMDB_Movies!P2514</f>
        <v>English</v>
      </c>
      <c r="B2447">
        <f>IMDB_Movies!C2514</f>
        <v>6.1</v>
      </c>
      <c r="C2447">
        <f t="shared" si="38"/>
        <v>11</v>
      </c>
    </row>
    <row r="2448" spans="1:3">
      <c r="A2448" s="3" t="str">
        <f>IMDB_Movies!P2515</f>
        <v>English</v>
      </c>
      <c r="B2448">
        <f>IMDB_Movies!C2515</f>
        <v>6.1</v>
      </c>
      <c r="C2448">
        <f t="shared" si="38"/>
        <v>11</v>
      </c>
    </row>
    <row r="2449" spans="1:3">
      <c r="A2449" s="3" t="str">
        <f>IMDB_Movies!P2517</f>
        <v>English</v>
      </c>
      <c r="B2449">
        <f>IMDB_Movies!C2517</f>
        <v>6.1</v>
      </c>
      <c r="C2449">
        <f t="shared" si="38"/>
        <v>11</v>
      </c>
    </row>
    <row r="2450" spans="1:3">
      <c r="A2450" s="3" t="str">
        <f>IMDB_Movies!P2518</f>
        <v>English</v>
      </c>
      <c r="B2450">
        <f>IMDB_Movies!C2518</f>
        <v>6.1</v>
      </c>
      <c r="C2450">
        <f t="shared" si="38"/>
        <v>11</v>
      </c>
    </row>
    <row r="2451" spans="1:3">
      <c r="A2451" s="3" t="str">
        <f>IMDB_Movies!P2519</f>
        <v>English</v>
      </c>
      <c r="B2451">
        <f>IMDB_Movies!C2519</f>
        <v>6.1</v>
      </c>
      <c r="C2451">
        <f t="shared" si="38"/>
        <v>11</v>
      </c>
    </row>
    <row r="2452" spans="1:3">
      <c r="A2452" s="3" t="str">
        <f>IMDB_Movies!P2520</f>
        <v>English</v>
      </c>
      <c r="B2452">
        <f>IMDB_Movies!C2520</f>
        <v>6.1</v>
      </c>
      <c r="C2452">
        <f t="shared" si="38"/>
        <v>11</v>
      </c>
    </row>
    <row r="2453" spans="1:3">
      <c r="A2453" s="3" t="str">
        <f>IMDB_Movies!P2521</f>
        <v>English</v>
      </c>
      <c r="B2453">
        <f>IMDB_Movies!C2521</f>
        <v>6.1</v>
      </c>
      <c r="C2453">
        <f t="shared" si="38"/>
        <v>11</v>
      </c>
    </row>
    <row r="2454" spans="1:3">
      <c r="A2454" s="3" t="str">
        <f>IMDB_Movies!P2522</f>
        <v>English</v>
      </c>
      <c r="B2454">
        <f>IMDB_Movies!C2522</f>
        <v>6.1</v>
      </c>
      <c r="C2454">
        <f t="shared" si="38"/>
        <v>11</v>
      </c>
    </row>
    <row r="2455" spans="1:3">
      <c r="A2455" s="3" t="str">
        <f>IMDB_Movies!P2523</f>
        <v>English</v>
      </c>
      <c r="B2455">
        <f>IMDB_Movies!C2523</f>
        <v>6.1</v>
      </c>
      <c r="C2455">
        <f t="shared" si="38"/>
        <v>11</v>
      </c>
    </row>
    <row r="2456" spans="1:3">
      <c r="A2456" s="3" t="str">
        <f>IMDB_Movies!P2525</f>
        <v>English</v>
      </c>
      <c r="B2456">
        <f>IMDB_Movies!C2525</f>
        <v>6.1</v>
      </c>
      <c r="C2456">
        <f t="shared" si="38"/>
        <v>11</v>
      </c>
    </row>
    <row r="2457" spans="1:3">
      <c r="A2457" s="3" t="str">
        <f>IMDB_Movies!P2526</f>
        <v>English</v>
      </c>
      <c r="B2457">
        <f>IMDB_Movies!C2526</f>
        <v>6.1</v>
      </c>
      <c r="C2457">
        <f t="shared" si="38"/>
        <v>11</v>
      </c>
    </row>
    <row r="2458" spans="1:3">
      <c r="A2458" s="3" t="str">
        <f>IMDB_Movies!P2527</f>
        <v>English</v>
      </c>
      <c r="B2458">
        <f>IMDB_Movies!C2527</f>
        <v>6.1</v>
      </c>
      <c r="C2458">
        <f t="shared" si="38"/>
        <v>11</v>
      </c>
    </row>
    <row r="2459" spans="1:3">
      <c r="A2459" s="3" t="str">
        <f>IMDB_Movies!P2528</f>
        <v>English</v>
      </c>
      <c r="B2459">
        <f>IMDB_Movies!C2528</f>
        <v>6.1</v>
      </c>
      <c r="C2459">
        <f t="shared" si="38"/>
        <v>11</v>
      </c>
    </row>
    <row r="2460" spans="1:3">
      <c r="A2460" s="3" t="str">
        <f>IMDB_Movies!P2530</f>
        <v>English</v>
      </c>
      <c r="B2460">
        <f>IMDB_Movies!C2530</f>
        <v>6.1</v>
      </c>
      <c r="C2460">
        <f t="shared" si="38"/>
        <v>11</v>
      </c>
    </row>
    <row r="2461" spans="1:3">
      <c r="A2461" s="3" t="str">
        <f>IMDB_Movies!P2531</f>
        <v>English</v>
      </c>
      <c r="B2461">
        <f>IMDB_Movies!C2531</f>
        <v>6.1</v>
      </c>
      <c r="C2461">
        <f t="shared" si="38"/>
        <v>11</v>
      </c>
    </row>
    <row r="2462" spans="1:3">
      <c r="A2462" s="3" t="str">
        <f>IMDB_Movies!P2532</f>
        <v>English</v>
      </c>
      <c r="B2462">
        <f>IMDB_Movies!C2532</f>
        <v>6.1</v>
      </c>
      <c r="C2462">
        <f t="shared" si="38"/>
        <v>11</v>
      </c>
    </row>
    <row r="2463" spans="1:3">
      <c r="A2463" s="3" t="str">
        <f>IMDB_Movies!P2533</f>
        <v>English</v>
      </c>
      <c r="B2463">
        <f>IMDB_Movies!C2533</f>
        <v>6.1</v>
      </c>
      <c r="C2463">
        <f t="shared" si="38"/>
        <v>11</v>
      </c>
    </row>
    <row r="2464" spans="1:3">
      <c r="A2464" s="3" t="str">
        <f>IMDB_Movies!P2534</f>
        <v>English</v>
      </c>
      <c r="B2464">
        <f>IMDB_Movies!C2534</f>
        <v>6.1</v>
      </c>
      <c r="C2464">
        <f t="shared" si="38"/>
        <v>11</v>
      </c>
    </row>
    <row r="2465" spans="1:3">
      <c r="A2465" s="3" t="str">
        <f>IMDB_Movies!P2535</f>
        <v>English</v>
      </c>
      <c r="B2465">
        <f>IMDB_Movies!C2535</f>
        <v>6.1</v>
      </c>
      <c r="C2465">
        <f t="shared" si="38"/>
        <v>11</v>
      </c>
    </row>
    <row r="2466" spans="1:3">
      <c r="A2466" s="3" t="str">
        <f>IMDB_Movies!P2536</f>
        <v>English</v>
      </c>
      <c r="B2466">
        <f>IMDB_Movies!C2536</f>
        <v>6.1</v>
      </c>
      <c r="C2466">
        <f t="shared" si="38"/>
        <v>11</v>
      </c>
    </row>
    <row r="2467" spans="1:3">
      <c r="A2467" s="3" t="str">
        <f>IMDB_Movies!P2537</f>
        <v>English</v>
      </c>
      <c r="B2467">
        <f>IMDB_Movies!C2537</f>
        <v>6.1</v>
      </c>
      <c r="C2467">
        <f t="shared" si="38"/>
        <v>11</v>
      </c>
    </row>
    <row r="2468" spans="1:3">
      <c r="A2468" s="3" t="str">
        <f>IMDB_Movies!P2538</f>
        <v>English</v>
      </c>
      <c r="B2468">
        <f>IMDB_Movies!C2538</f>
        <v>6.1</v>
      </c>
      <c r="C2468">
        <f t="shared" si="38"/>
        <v>11</v>
      </c>
    </row>
    <row r="2469" spans="1:3">
      <c r="A2469" s="3" t="str">
        <f>IMDB_Movies!P2539</f>
        <v>English</v>
      </c>
      <c r="B2469">
        <f>IMDB_Movies!C2539</f>
        <v>6.1</v>
      </c>
      <c r="C2469">
        <f t="shared" si="38"/>
        <v>11</v>
      </c>
    </row>
    <row r="2470" spans="1:3">
      <c r="A2470" s="3" t="str">
        <f>IMDB_Movies!P2540</f>
        <v>English</v>
      </c>
      <c r="B2470">
        <f>IMDB_Movies!C2540</f>
        <v>6.1</v>
      </c>
      <c r="C2470">
        <f t="shared" si="38"/>
        <v>11</v>
      </c>
    </row>
    <row r="2471" spans="1:3">
      <c r="A2471" s="3" t="str">
        <f>IMDB_Movies!P2541</f>
        <v>English</v>
      </c>
      <c r="B2471">
        <f>IMDB_Movies!C2541</f>
        <v>6.1</v>
      </c>
      <c r="C2471">
        <f t="shared" si="38"/>
        <v>11</v>
      </c>
    </row>
    <row r="2472" spans="1:3">
      <c r="A2472" s="3" t="str">
        <f>IMDB_Movies!P2542</f>
        <v>English</v>
      </c>
      <c r="B2472">
        <f>IMDB_Movies!C2542</f>
        <v>6.1</v>
      </c>
      <c r="C2472">
        <f t="shared" si="38"/>
        <v>11</v>
      </c>
    </row>
    <row r="2473" spans="1:3">
      <c r="A2473" s="3" t="str">
        <f>IMDB_Movies!P2543</f>
        <v>English</v>
      </c>
      <c r="B2473">
        <f>IMDB_Movies!C2543</f>
        <v>6.1</v>
      </c>
      <c r="C2473">
        <f t="shared" si="38"/>
        <v>11</v>
      </c>
    </row>
    <row r="2474" spans="1:3">
      <c r="A2474" s="3" t="str">
        <f>IMDB_Movies!P2544</f>
        <v>English</v>
      </c>
      <c r="B2474">
        <f>IMDB_Movies!C2544</f>
        <v>6.1</v>
      </c>
      <c r="C2474">
        <f t="shared" si="38"/>
        <v>11</v>
      </c>
    </row>
    <row r="2475" spans="1:3">
      <c r="A2475" s="3" t="str">
        <f>IMDB_Movies!P2545</f>
        <v>English</v>
      </c>
      <c r="B2475">
        <f>IMDB_Movies!C2545</f>
        <v>6.1</v>
      </c>
      <c r="C2475">
        <f t="shared" si="38"/>
        <v>11</v>
      </c>
    </row>
    <row r="2476" spans="1:3">
      <c r="A2476" s="3" t="str">
        <f>IMDB_Movies!P2546</f>
        <v>English</v>
      </c>
      <c r="B2476">
        <f>IMDB_Movies!C2546</f>
        <v>6.1</v>
      </c>
      <c r="C2476">
        <f t="shared" si="38"/>
        <v>11</v>
      </c>
    </row>
    <row r="2477" spans="1:3">
      <c r="A2477" s="3" t="str">
        <f>IMDB_Movies!P2547</f>
        <v>English</v>
      </c>
      <c r="B2477">
        <f>IMDB_Movies!C2547</f>
        <v>6.1</v>
      </c>
      <c r="C2477">
        <f t="shared" si="38"/>
        <v>11</v>
      </c>
    </row>
    <row r="2478" spans="1:3">
      <c r="A2478" s="3" t="str">
        <f>IMDB_Movies!P2548</f>
        <v>English</v>
      </c>
      <c r="B2478">
        <f>IMDB_Movies!C2548</f>
        <v>6.1</v>
      </c>
      <c r="C2478">
        <f t="shared" si="38"/>
        <v>11</v>
      </c>
    </row>
    <row r="2479" spans="1:3">
      <c r="A2479" s="3" t="str">
        <f>IMDB_Movies!P2549</f>
        <v>English</v>
      </c>
      <c r="B2479">
        <f>IMDB_Movies!C2549</f>
        <v>6.1</v>
      </c>
      <c r="C2479">
        <f t="shared" si="38"/>
        <v>11</v>
      </c>
    </row>
    <row r="2480" spans="1:3">
      <c r="A2480" s="3" t="str">
        <f>IMDB_Movies!P2550</f>
        <v>English</v>
      </c>
      <c r="B2480">
        <f>IMDB_Movies!C2550</f>
        <v>6.1</v>
      </c>
      <c r="C2480">
        <f t="shared" si="38"/>
        <v>11</v>
      </c>
    </row>
    <row r="2481" spans="1:3">
      <c r="A2481" s="3" t="str">
        <f>IMDB_Movies!P2552</f>
        <v>English</v>
      </c>
      <c r="B2481">
        <f>IMDB_Movies!C2552</f>
        <v>6.1</v>
      </c>
      <c r="C2481">
        <f t="shared" si="38"/>
        <v>11</v>
      </c>
    </row>
    <row r="2482" spans="1:3">
      <c r="A2482" s="3" t="str">
        <f>IMDB_Movies!P2553</f>
        <v>English</v>
      </c>
      <c r="B2482">
        <f>IMDB_Movies!C2553</f>
        <v>6.1</v>
      </c>
      <c r="C2482">
        <f t="shared" si="38"/>
        <v>11</v>
      </c>
    </row>
    <row r="2483" spans="1:3">
      <c r="A2483" s="3" t="str">
        <f>IMDB_Movies!P2554</f>
        <v>English</v>
      </c>
      <c r="B2483">
        <f>IMDB_Movies!C2554</f>
        <v>6.1</v>
      </c>
      <c r="C2483">
        <f t="shared" si="38"/>
        <v>11</v>
      </c>
    </row>
    <row r="2484" spans="1:3">
      <c r="A2484" s="3" t="str">
        <f>IMDB_Movies!P2555</f>
        <v>English</v>
      </c>
      <c r="B2484">
        <f>IMDB_Movies!C2555</f>
        <v>6.1</v>
      </c>
      <c r="C2484">
        <f t="shared" si="38"/>
        <v>11</v>
      </c>
    </row>
    <row r="2485" spans="1:3">
      <c r="A2485" s="3" t="str">
        <f>IMDB_Movies!P2556</f>
        <v>English</v>
      </c>
      <c r="B2485">
        <f>IMDB_Movies!C2556</f>
        <v>6.1</v>
      </c>
      <c r="C2485">
        <f t="shared" si="38"/>
        <v>11</v>
      </c>
    </row>
    <row r="2486" spans="1:3">
      <c r="A2486" s="3" t="str">
        <f>IMDB_Movies!P2557</f>
        <v>English</v>
      </c>
      <c r="B2486">
        <f>IMDB_Movies!C2557</f>
        <v>6.1</v>
      </c>
      <c r="C2486">
        <f t="shared" si="38"/>
        <v>11</v>
      </c>
    </row>
    <row r="2487" spans="1:3">
      <c r="A2487" s="3" t="str">
        <f>IMDB_Movies!P2558</f>
        <v>English</v>
      </c>
      <c r="B2487">
        <f>IMDB_Movies!C2558</f>
        <v>6.1</v>
      </c>
      <c r="C2487">
        <f t="shared" si="38"/>
        <v>11</v>
      </c>
    </row>
    <row r="2488" spans="1:3">
      <c r="A2488" s="3" t="str">
        <f>IMDB_Movies!P2559</f>
        <v>English</v>
      </c>
      <c r="B2488">
        <f>IMDB_Movies!C2559</f>
        <v>6.1</v>
      </c>
      <c r="C2488">
        <f t="shared" si="38"/>
        <v>11</v>
      </c>
    </row>
    <row r="2489" spans="1:3">
      <c r="A2489" s="3" t="str">
        <f>IMDB_Movies!P2560</f>
        <v>English</v>
      </c>
      <c r="B2489">
        <f>IMDB_Movies!C2560</f>
        <v>6.1</v>
      </c>
      <c r="C2489">
        <f t="shared" si="38"/>
        <v>11</v>
      </c>
    </row>
    <row r="2490" spans="1:3">
      <c r="A2490" s="3" t="str">
        <f>IMDB_Movies!P2561</f>
        <v>English</v>
      </c>
      <c r="B2490">
        <f>IMDB_Movies!C2561</f>
        <v>6.1</v>
      </c>
      <c r="C2490">
        <f t="shared" si="38"/>
        <v>11</v>
      </c>
    </row>
    <row r="2491" spans="1:3">
      <c r="A2491" s="3" t="str">
        <f>IMDB_Movies!P2562</f>
        <v>Portuguese</v>
      </c>
      <c r="B2491">
        <f>IMDB_Movies!C2562</f>
        <v>6.1</v>
      </c>
      <c r="C2491">
        <f t="shared" si="38"/>
        <v>29</v>
      </c>
    </row>
    <row r="2492" spans="1:3">
      <c r="A2492" s="3" t="str">
        <f>IMDB_Movies!P2563</f>
        <v>English</v>
      </c>
      <c r="B2492">
        <f>IMDB_Movies!C2563</f>
        <v>6.1</v>
      </c>
      <c r="C2492">
        <f t="shared" si="38"/>
        <v>11</v>
      </c>
    </row>
    <row r="2493" spans="1:3">
      <c r="A2493" s="3" t="str">
        <f>IMDB_Movies!P2564</f>
        <v>English</v>
      </c>
      <c r="B2493">
        <f>IMDB_Movies!C2564</f>
        <v>6.1</v>
      </c>
      <c r="C2493">
        <f t="shared" si="38"/>
        <v>11</v>
      </c>
    </row>
    <row r="2494" spans="1:3">
      <c r="A2494" s="3" t="str">
        <f>IMDB_Movies!P2565</f>
        <v>English</v>
      </c>
      <c r="B2494">
        <f>IMDB_Movies!C2565</f>
        <v>6.1</v>
      </c>
      <c r="C2494">
        <f t="shared" si="38"/>
        <v>11</v>
      </c>
    </row>
    <row r="2495" spans="1:3">
      <c r="A2495" s="3" t="str">
        <f>IMDB_Movies!P2566</f>
        <v>English</v>
      </c>
      <c r="B2495">
        <f>IMDB_Movies!C2566</f>
        <v>6.1</v>
      </c>
      <c r="C2495">
        <f t="shared" si="38"/>
        <v>11</v>
      </c>
    </row>
    <row r="2496" spans="1:3">
      <c r="A2496" s="3" t="str">
        <f>IMDB_Movies!P2567</f>
        <v>English</v>
      </c>
      <c r="B2496">
        <f>IMDB_Movies!C2567</f>
        <v>6.1</v>
      </c>
      <c r="C2496">
        <f t="shared" si="38"/>
        <v>11</v>
      </c>
    </row>
    <row r="2497" spans="1:3">
      <c r="A2497" s="3" t="str">
        <f>IMDB_Movies!P2568</f>
        <v>English</v>
      </c>
      <c r="B2497">
        <f>IMDB_Movies!C2568</f>
        <v>6.1</v>
      </c>
      <c r="C2497">
        <f t="shared" si="38"/>
        <v>11</v>
      </c>
    </row>
    <row r="2498" spans="1:3">
      <c r="A2498" s="3" t="str">
        <f>IMDB_Movies!P2569</f>
        <v>English</v>
      </c>
      <c r="B2498">
        <f>IMDB_Movies!C2569</f>
        <v>6.1</v>
      </c>
      <c r="C2498">
        <f t="shared" si="38"/>
        <v>11</v>
      </c>
    </row>
    <row r="2499" spans="1:3">
      <c r="A2499" s="3" t="str">
        <f>IMDB_Movies!P2570</f>
        <v>Japanese</v>
      </c>
      <c r="B2499">
        <f>IMDB_Movies!C2570</f>
        <v>6.1</v>
      </c>
      <c r="C2499">
        <f t="shared" si="38"/>
        <v>21</v>
      </c>
    </row>
    <row r="2500" spans="1:3">
      <c r="A2500" s="3" t="str">
        <f>IMDB_Movies!P2571</f>
        <v>English</v>
      </c>
      <c r="B2500">
        <f>IMDB_Movies!C2571</f>
        <v>6.1</v>
      </c>
      <c r="C2500">
        <f t="shared" si="38"/>
        <v>11</v>
      </c>
    </row>
    <row r="2501" spans="1:3">
      <c r="A2501" s="3" t="str">
        <f>IMDB_Movies!P2572</f>
        <v>English</v>
      </c>
      <c r="B2501">
        <f>IMDB_Movies!C2572</f>
        <v>6.1</v>
      </c>
      <c r="C2501">
        <f t="shared" ref="C2501:C2564" si="39">_xlfn.IFS(A2501="Aboriginal",1,A2501="Arabic",2,A2501="Aramic",3,A2501="Bosnian",4,A2501="Cantonese",5,A2501="Czech",6,A2501="Danish",7,A2501="Dari",8,A2501="Dutch",9,A2501="Dzongkha",10,A2501="English",11,A2501="Filipino",12,A2501="French",13,A2501="German",14,A2501="Hebrew",15,A2501="Hindi",16,A2501="Hungerian",17,A2501="Icelandic",18,A2501="Indonesian",19,A2501="Italian",20,A2501="Japanese",21,A2501="Kazakh",22,A2501="Korean",23,A2501="Mandarin",24,A2501="Maya",25,A2501="Mongolian",26,A2501="Norwegian",27,A2501="Persian",28,A2501="Portuguese",29,A2501="Romanian",30,A2501="Russian",31,A2501="Spanish",32,A2501="Telegu",33,A2501="Thai",34,A2501="Vietnamese",35,A2501="Zulu",36)</f>
        <v>11</v>
      </c>
    </row>
    <row r="2502" spans="1:3">
      <c r="A2502" s="3" t="str">
        <f>IMDB_Movies!P2574</f>
        <v>English</v>
      </c>
      <c r="B2502">
        <f>IMDB_Movies!C2574</f>
        <v>6.1</v>
      </c>
      <c r="C2502">
        <f t="shared" si="39"/>
        <v>11</v>
      </c>
    </row>
    <row r="2503" spans="1:3">
      <c r="A2503" s="3" t="str">
        <f>IMDB_Movies!P2575</f>
        <v>English</v>
      </c>
      <c r="B2503">
        <f>IMDB_Movies!C2575</f>
        <v>6.1</v>
      </c>
      <c r="C2503">
        <f t="shared" si="39"/>
        <v>11</v>
      </c>
    </row>
    <row r="2504" spans="1:3">
      <c r="A2504" s="3" t="str">
        <f>IMDB_Movies!P2576</f>
        <v>English</v>
      </c>
      <c r="B2504">
        <f>IMDB_Movies!C2576</f>
        <v>6.1</v>
      </c>
      <c r="C2504">
        <f t="shared" si="39"/>
        <v>11</v>
      </c>
    </row>
    <row r="2505" spans="1:3">
      <c r="A2505" s="3" t="str">
        <f>IMDB_Movies!P2577</f>
        <v>English</v>
      </c>
      <c r="B2505">
        <f>IMDB_Movies!C2577</f>
        <v>6.1</v>
      </c>
      <c r="C2505">
        <f t="shared" si="39"/>
        <v>11</v>
      </c>
    </row>
    <row r="2506" spans="1:3">
      <c r="A2506" s="3" t="str">
        <f>IMDB_Movies!P2578</f>
        <v>German</v>
      </c>
      <c r="B2506">
        <f>IMDB_Movies!C2578</f>
        <v>6.1</v>
      </c>
      <c r="C2506">
        <f t="shared" si="39"/>
        <v>14</v>
      </c>
    </row>
    <row r="2507" spans="1:3">
      <c r="A2507" s="3" t="str">
        <f>IMDB_Movies!P2579</f>
        <v>English</v>
      </c>
      <c r="B2507">
        <f>IMDB_Movies!C2579</f>
        <v>6.1</v>
      </c>
      <c r="C2507">
        <f t="shared" si="39"/>
        <v>11</v>
      </c>
    </row>
    <row r="2508" spans="1:3">
      <c r="A2508" s="3" t="str">
        <f>IMDB_Movies!P2580</f>
        <v>English</v>
      </c>
      <c r="B2508">
        <f>IMDB_Movies!C2580</f>
        <v>6.1</v>
      </c>
      <c r="C2508">
        <f t="shared" si="39"/>
        <v>11</v>
      </c>
    </row>
    <row r="2509" spans="1:3">
      <c r="A2509" s="3" t="str">
        <f>IMDB_Movies!P2581</f>
        <v>English</v>
      </c>
      <c r="B2509">
        <f>IMDB_Movies!C2581</f>
        <v>6.1</v>
      </c>
      <c r="C2509">
        <f t="shared" si="39"/>
        <v>11</v>
      </c>
    </row>
    <row r="2510" spans="1:3">
      <c r="A2510" s="3" t="str">
        <f>IMDB_Movies!P2582</f>
        <v>English</v>
      </c>
      <c r="B2510">
        <f>IMDB_Movies!C2582</f>
        <v>6.1</v>
      </c>
      <c r="C2510">
        <f t="shared" si="39"/>
        <v>11</v>
      </c>
    </row>
    <row r="2511" spans="1:3">
      <c r="A2511" s="3" t="str">
        <f>IMDB_Movies!P2583</f>
        <v>English</v>
      </c>
      <c r="B2511">
        <f>IMDB_Movies!C2583</f>
        <v>6.1</v>
      </c>
      <c r="C2511">
        <f t="shared" si="39"/>
        <v>11</v>
      </c>
    </row>
    <row r="2512" spans="1:3">
      <c r="A2512" s="3" t="str">
        <f>IMDB_Movies!P2584</f>
        <v>English</v>
      </c>
      <c r="B2512">
        <f>IMDB_Movies!C2584</f>
        <v>6.1</v>
      </c>
      <c r="C2512">
        <f t="shared" si="39"/>
        <v>11</v>
      </c>
    </row>
    <row r="2513" spans="1:3">
      <c r="A2513" s="3" t="str">
        <f>IMDB_Movies!P2585</f>
        <v>English</v>
      </c>
      <c r="B2513">
        <f>IMDB_Movies!C2585</f>
        <v>6.1</v>
      </c>
      <c r="C2513">
        <f t="shared" si="39"/>
        <v>11</v>
      </c>
    </row>
    <row r="2514" spans="1:3">
      <c r="A2514" s="3" t="str">
        <f>IMDB_Movies!P2586</f>
        <v>English</v>
      </c>
      <c r="B2514">
        <f>IMDB_Movies!C2586</f>
        <v>6.1</v>
      </c>
      <c r="C2514">
        <f t="shared" si="39"/>
        <v>11</v>
      </c>
    </row>
    <row r="2515" spans="1:3">
      <c r="A2515" s="3" t="str">
        <f>IMDB_Movies!P2587</f>
        <v>English</v>
      </c>
      <c r="B2515">
        <f>IMDB_Movies!C2587</f>
        <v>6.1</v>
      </c>
      <c r="C2515">
        <f t="shared" si="39"/>
        <v>11</v>
      </c>
    </row>
    <row r="2516" spans="1:3">
      <c r="A2516" s="3" t="str">
        <f>IMDB_Movies!P2588</f>
        <v>English</v>
      </c>
      <c r="B2516">
        <f>IMDB_Movies!C2588</f>
        <v>6.1</v>
      </c>
      <c r="C2516">
        <f t="shared" si="39"/>
        <v>11</v>
      </c>
    </row>
    <row r="2517" spans="1:3">
      <c r="A2517" s="3" t="str">
        <f>IMDB_Movies!P2589</f>
        <v>English</v>
      </c>
      <c r="B2517">
        <f>IMDB_Movies!C2589</f>
        <v>6.1</v>
      </c>
      <c r="C2517">
        <f t="shared" si="39"/>
        <v>11</v>
      </c>
    </row>
    <row r="2518" spans="1:3">
      <c r="A2518" s="3" t="str">
        <f>IMDB_Movies!P2590</f>
        <v>English</v>
      </c>
      <c r="B2518">
        <f>IMDB_Movies!C2590</f>
        <v>6.1</v>
      </c>
      <c r="C2518">
        <f t="shared" si="39"/>
        <v>11</v>
      </c>
    </row>
    <row r="2519" spans="1:3">
      <c r="A2519" s="3" t="str">
        <f>IMDB_Movies!P2591</f>
        <v>English</v>
      </c>
      <c r="B2519">
        <f>IMDB_Movies!C2591</f>
        <v>6.1</v>
      </c>
      <c r="C2519">
        <f t="shared" si="39"/>
        <v>11</v>
      </c>
    </row>
    <row r="2520" spans="1:3">
      <c r="A2520" s="3" t="str">
        <f>IMDB_Movies!P2592</f>
        <v>English</v>
      </c>
      <c r="B2520">
        <f>IMDB_Movies!C2592</f>
        <v>6.1</v>
      </c>
      <c r="C2520">
        <f t="shared" si="39"/>
        <v>11</v>
      </c>
    </row>
    <row r="2521" spans="1:3">
      <c r="A2521" s="3" t="str">
        <f>IMDB_Movies!P2593</f>
        <v>English</v>
      </c>
      <c r="B2521">
        <f>IMDB_Movies!C2593</f>
        <v>6.1</v>
      </c>
      <c r="C2521">
        <f t="shared" si="39"/>
        <v>11</v>
      </c>
    </row>
    <row r="2522" spans="1:3">
      <c r="A2522" s="3" t="str">
        <f>IMDB_Movies!P2594</f>
        <v>English</v>
      </c>
      <c r="B2522">
        <f>IMDB_Movies!C2594</f>
        <v>6.1</v>
      </c>
      <c r="C2522">
        <f t="shared" si="39"/>
        <v>11</v>
      </c>
    </row>
    <row r="2523" spans="1:3">
      <c r="A2523" s="3" t="str">
        <f>IMDB_Movies!P2595</f>
        <v>English</v>
      </c>
      <c r="B2523">
        <f>IMDB_Movies!C2595</f>
        <v>6.1</v>
      </c>
      <c r="C2523">
        <f t="shared" si="39"/>
        <v>11</v>
      </c>
    </row>
    <row r="2524" spans="1:3">
      <c r="A2524" s="3" t="str">
        <f>IMDB_Movies!P2596</f>
        <v>English</v>
      </c>
      <c r="B2524">
        <f>IMDB_Movies!C2596</f>
        <v>6.1</v>
      </c>
      <c r="C2524">
        <f t="shared" si="39"/>
        <v>11</v>
      </c>
    </row>
    <row r="2525" spans="1:3">
      <c r="A2525" s="3" t="str">
        <f>IMDB_Movies!P2597</f>
        <v>English</v>
      </c>
      <c r="B2525">
        <f>IMDB_Movies!C2597</f>
        <v>6.1</v>
      </c>
      <c r="C2525">
        <f t="shared" si="39"/>
        <v>11</v>
      </c>
    </row>
    <row r="2526" spans="1:3">
      <c r="A2526" s="3" t="str">
        <f>IMDB_Movies!P2598</f>
        <v>English</v>
      </c>
      <c r="B2526">
        <f>IMDB_Movies!C2598</f>
        <v>6.1</v>
      </c>
      <c r="C2526">
        <f t="shared" si="39"/>
        <v>11</v>
      </c>
    </row>
    <row r="2527" spans="1:3">
      <c r="A2527" s="3" t="str">
        <f>IMDB_Movies!P2599</f>
        <v>English</v>
      </c>
      <c r="B2527">
        <f>IMDB_Movies!C2599</f>
        <v>6.1</v>
      </c>
      <c r="C2527">
        <f t="shared" si="39"/>
        <v>11</v>
      </c>
    </row>
    <row r="2528" spans="1:3">
      <c r="A2528" s="3" t="str">
        <f>IMDB_Movies!P2600</f>
        <v>English</v>
      </c>
      <c r="B2528">
        <f>IMDB_Movies!C2600</f>
        <v>6.1</v>
      </c>
      <c r="C2528">
        <f t="shared" si="39"/>
        <v>11</v>
      </c>
    </row>
    <row r="2529" spans="1:3">
      <c r="A2529" s="3" t="str">
        <f>IMDB_Movies!P2601</f>
        <v>English</v>
      </c>
      <c r="B2529">
        <f>IMDB_Movies!C2601</f>
        <v>6.1</v>
      </c>
      <c r="C2529">
        <f t="shared" si="39"/>
        <v>11</v>
      </c>
    </row>
    <row r="2530" spans="1:3">
      <c r="A2530" s="3" t="str">
        <f>IMDB_Movies!P2602</f>
        <v>English</v>
      </c>
      <c r="B2530">
        <f>IMDB_Movies!C2602</f>
        <v>6.1</v>
      </c>
      <c r="C2530">
        <f t="shared" si="39"/>
        <v>11</v>
      </c>
    </row>
    <row r="2531" spans="1:3">
      <c r="A2531" s="3" t="str">
        <f>IMDB_Movies!P2603</f>
        <v>English</v>
      </c>
      <c r="B2531">
        <f>IMDB_Movies!C2603</f>
        <v>6.1</v>
      </c>
      <c r="C2531">
        <f t="shared" si="39"/>
        <v>11</v>
      </c>
    </row>
    <row r="2532" spans="1:3">
      <c r="A2532" s="3" t="str">
        <f>IMDB_Movies!P2604</f>
        <v>English</v>
      </c>
      <c r="B2532">
        <f>IMDB_Movies!C2604</f>
        <v>6.1</v>
      </c>
      <c r="C2532">
        <f t="shared" si="39"/>
        <v>11</v>
      </c>
    </row>
    <row r="2533" spans="1:3">
      <c r="A2533" s="3" t="str">
        <f>IMDB_Movies!P2605</f>
        <v>English</v>
      </c>
      <c r="B2533">
        <f>IMDB_Movies!C2605</f>
        <v>6.1</v>
      </c>
      <c r="C2533">
        <f t="shared" si="39"/>
        <v>11</v>
      </c>
    </row>
    <row r="2534" spans="1:3">
      <c r="A2534" s="3" t="str">
        <f>IMDB_Movies!P2606</f>
        <v>English</v>
      </c>
      <c r="B2534">
        <f>IMDB_Movies!C2606</f>
        <v>6.1</v>
      </c>
      <c r="C2534">
        <f t="shared" si="39"/>
        <v>11</v>
      </c>
    </row>
    <row r="2535" spans="1:3">
      <c r="A2535" s="3" t="str">
        <f>IMDB_Movies!P2607</f>
        <v>English</v>
      </c>
      <c r="B2535">
        <f>IMDB_Movies!C2607</f>
        <v>6.1</v>
      </c>
      <c r="C2535">
        <f t="shared" si="39"/>
        <v>11</v>
      </c>
    </row>
    <row r="2536" spans="1:3">
      <c r="A2536" s="3" t="str">
        <f>IMDB_Movies!P2608</f>
        <v>English</v>
      </c>
      <c r="B2536">
        <f>IMDB_Movies!C2608</f>
        <v>6.1</v>
      </c>
      <c r="C2536">
        <f t="shared" si="39"/>
        <v>11</v>
      </c>
    </row>
    <row r="2537" spans="1:3">
      <c r="A2537" s="3" t="str">
        <f>IMDB_Movies!P2609</f>
        <v>English</v>
      </c>
      <c r="B2537">
        <f>IMDB_Movies!C2609</f>
        <v>6.1</v>
      </c>
      <c r="C2537">
        <f t="shared" si="39"/>
        <v>11</v>
      </c>
    </row>
    <row r="2538" spans="1:3">
      <c r="A2538" s="3" t="str">
        <f>IMDB_Movies!P2610</f>
        <v>English</v>
      </c>
      <c r="B2538">
        <f>IMDB_Movies!C2610</f>
        <v>6.1</v>
      </c>
      <c r="C2538">
        <f t="shared" si="39"/>
        <v>11</v>
      </c>
    </row>
    <row r="2539" spans="1:3">
      <c r="A2539" s="3" t="str">
        <f>IMDB_Movies!P2611</f>
        <v>English</v>
      </c>
      <c r="B2539">
        <f>IMDB_Movies!C2611</f>
        <v>6.1</v>
      </c>
      <c r="C2539">
        <f t="shared" si="39"/>
        <v>11</v>
      </c>
    </row>
    <row r="2540" spans="1:3">
      <c r="A2540" s="3" t="str">
        <f>IMDB_Movies!P2612</f>
        <v>Mandarin</v>
      </c>
      <c r="B2540">
        <f>IMDB_Movies!C2612</f>
        <v>6.1</v>
      </c>
      <c r="C2540">
        <f t="shared" si="39"/>
        <v>24</v>
      </c>
    </row>
    <row r="2541" spans="1:3">
      <c r="A2541" s="3" t="str">
        <f>IMDB_Movies!P2613</f>
        <v>English</v>
      </c>
      <c r="B2541">
        <f>IMDB_Movies!C2613</f>
        <v>6.1</v>
      </c>
      <c r="C2541">
        <f t="shared" si="39"/>
        <v>11</v>
      </c>
    </row>
    <row r="2542" spans="1:3">
      <c r="A2542" s="3" t="str">
        <f>IMDB_Movies!P2614</f>
        <v>English</v>
      </c>
      <c r="B2542">
        <f>IMDB_Movies!C2614</f>
        <v>6.1</v>
      </c>
      <c r="C2542">
        <f t="shared" si="39"/>
        <v>11</v>
      </c>
    </row>
    <row r="2543" spans="1:3">
      <c r="A2543" s="3" t="str">
        <f>IMDB_Movies!P2615</f>
        <v>English</v>
      </c>
      <c r="B2543">
        <f>IMDB_Movies!C2615</f>
        <v>6.1</v>
      </c>
      <c r="C2543">
        <f t="shared" si="39"/>
        <v>11</v>
      </c>
    </row>
    <row r="2544" spans="1:3">
      <c r="A2544" s="3" t="str">
        <f>IMDB_Movies!P2616</f>
        <v>English</v>
      </c>
      <c r="B2544">
        <f>IMDB_Movies!C2616</f>
        <v>6.1</v>
      </c>
      <c r="C2544">
        <f t="shared" si="39"/>
        <v>11</v>
      </c>
    </row>
    <row r="2545" spans="1:3">
      <c r="A2545" s="3" t="str">
        <f>IMDB_Movies!P2617</f>
        <v>English</v>
      </c>
      <c r="B2545">
        <f>IMDB_Movies!C2617</f>
        <v>6.1</v>
      </c>
      <c r="C2545">
        <f t="shared" si="39"/>
        <v>11</v>
      </c>
    </row>
    <row r="2546" spans="1:3">
      <c r="A2546" s="3" t="str">
        <f>IMDB_Movies!P2618</f>
        <v>English</v>
      </c>
      <c r="B2546">
        <f>IMDB_Movies!C2618</f>
        <v>6.1</v>
      </c>
      <c r="C2546">
        <f t="shared" si="39"/>
        <v>11</v>
      </c>
    </row>
    <row r="2547" spans="1:3">
      <c r="A2547" s="3" t="str">
        <f>IMDB_Movies!P2619</f>
        <v>English</v>
      </c>
      <c r="B2547">
        <f>IMDB_Movies!C2619</f>
        <v>6</v>
      </c>
      <c r="C2547">
        <f t="shared" si="39"/>
        <v>11</v>
      </c>
    </row>
    <row r="2548" spans="1:3">
      <c r="A2548" s="3" t="str">
        <f>IMDB_Movies!P2620</f>
        <v>English</v>
      </c>
      <c r="B2548">
        <f>IMDB_Movies!C2620</f>
        <v>6</v>
      </c>
      <c r="C2548">
        <f t="shared" si="39"/>
        <v>11</v>
      </c>
    </row>
    <row r="2549" spans="1:3">
      <c r="A2549" s="3" t="str">
        <f>IMDB_Movies!P2621</f>
        <v>English</v>
      </c>
      <c r="B2549">
        <f>IMDB_Movies!C2621</f>
        <v>6</v>
      </c>
      <c r="C2549">
        <f t="shared" si="39"/>
        <v>11</v>
      </c>
    </row>
    <row r="2550" spans="1:3">
      <c r="A2550" s="3" t="str">
        <f>IMDB_Movies!P2622</f>
        <v>English</v>
      </c>
      <c r="B2550">
        <f>IMDB_Movies!C2622</f>
        <v>6</v>
      </c>
      <c r="C2550">
        <f t="shared" si="39"/>
        <v>11</v>
      </c>
    </row>
    <row r="2551" spans="1:3">
      <c r="A2551" s="3" t="str">
        <f>IMDB_Movies!P2623</f>
        <v>English</v>
      </c>
      <c r="B2551">
        <f>IMDB_Movies!C2623</f>
        <v>6</v>
      </c>
      <c r="C2551">
        <f t="shared" si="39"/>
        <v>11</v>
      </c>
    </row>
    <row r="2552" spans="1:3">
      <c r="A2552" s="3" t="str">
        <f>IMDB_Movies!P2624</f>
        <v>English</v>
      </c>
      <c r="B2552">
        <f>IMDB_Movies!C2624</f>
        <v>6</v>
      </c>
      <c r="C2552">
        <f t="shared" si="39"/>
        <v>11</v>
      </c>
    </row>
    <row r="2553" spans="1:3">
      <c r="A2553" s="3" t="str">
        <f>IMDB_Movies!P2625</f>
        <v>English</v>
      </c>
      <c r="B2553">
        <f>IMDB_Movies!C2625</f>
        <v>6</v>
      </c>
      <c r="C2553">
        <f t="shared" si="39"/>
        <v>11</v>
      </c>
    </row>
    <row r="2554" spans="1:3">
      <c r="A2554" s="3" t="str">
        <f>IMDB_Movies!P2626</f>
        <v>English</v>
      </c>
      <c r="B2554">
        <f>IMDB_Movies!C2626</f>
        <v>6</v>
      </c>
      <c r="C2554">
        <f t="shared" si="39"/>
        <v>11</v>
      </c>
    </row>
    <row r="2555" spans="1:3">
      <c r="A2555" s="3" t="str">
        <f>IMDB_Movies!P2627</f>
        <v>English</v>
      </c>
      <c r="B2555">
        <f>IMDB_Movies!C2627</f>
        <v>6</v>
      </c>
      <c r="C2555">
        <f t="shared" si="39"/>
        <v>11</v>
      </c>
    </row>
    <row r="2556" spans="1:3">
      <c r="A2556" s="3" t="str">
        <f>IMDB_Movies!P2628</f>
        <v>English</v>
      </c>
      <c r="B2556">
        <f>IMDB_Movies!C2628</f>
        <v>6</v>
      </c>
      <c r="C2556">
        <f t="shared" si="39"/>
        <v>11</v>
      </c>
    </row>
    <row r="2557" spans="1:3">
      <c r="A2557" s="3" t="str">
        <f>IMDB_Movies!P2629</f>
        <v>English</v>
      </c>
      <c r="B2557">
        <f>IMDB_Movies!C2629</f>
        <v>6</v>
      </c>
      <c r="C2557">
        <f t="shared" si="39"/>
        <v>11</v>
      </c>
    </row>
    <row r="2558" spans="1:3">
      <c r="A2558" s="3" t="str">
        <f>IMDB_Movies!P2630</f>
        <v>English</v>
      </c>
      <c r="B2558">
        <f>IMDB_Movies!C2630</f>
        <v>6</v>
      </c>
      <c r="C2558">
        <f t="shared" si="39"/>
        <v>11</v>
      </c>
    </row>
    <row r="2559" spans="1:3">
      <c r="A2559" s="3" t="str">
        <f>IMDB_Movies!P2631</f>
        <v>English</v>
      </c>
      <c r="B2559">
        <f>IMDB_Movies!C2631</f>
        <v>6</v>
      </c>
      <c r="C2559">
        <f t="shared" si="39"/>
        <v>11</v>
      </c>
    </row>
    <row r="2560" spans="1:3">
      <c r="A2560" s="3" t="str">
        <f>IMDB_Movies!P2632</f>
        <v>English</v>
      </c>
      <c r="B2560">
        <f>IMDB_Movies!C2632</f>
        <v>6</v>
      </c>
      <c r="C2560">
        <f t="shared" si="39"/>
        <v>11</v>
      </c>
    </row>
    <row r="2561" spans="1:3">
      <c r="A2561" s="3" t="str">
        <f>IMDB_Movies!P2633</f>
        <v>English</v>
      </c>
      <c r="B2561">
        <f>IMDB_Movies!C2633</f>
        <v>6</v>
      </c>
      <c r="C2561">
        <f t="shared" si="39"/>
        <v>11</v>
      </c>
    </row>
    <row r="2562" spans="1:3">
      <c r="A2562" s="3" t="str">
        <f>IMDB_Movies!P2634</f>
        <v>English</v>
      </c>
      <c r="B2562">
        <f>IMDB_Movies!C2634</f>
        <v>6</v>
      </c>
      <c r="C2562">
        <f t="shared" si="39"/>
        <v>11</v>
      </c>
    </row>
    <row r="2563" spans="1:3">
      <c r="A2563" s="3" t="str">
        <f>IMDB_Movies!P2635</f>
        <v>English</v>
      </c>
      <c r="B2563">
        <f>IMDB_Movies!C2635</f>
        <v>6</v>
      </c>
      <c r="C2563">
        <f t="shared" si="39"/>
        <v>11</v>
      </c>
    </row>
    <row r="2564" spans="1:3">
      <c r="A2564" s="3" t="str">
        <f>IMDB_Movies!P2636</f>
        <v>English</v>
      </c>
      <c r="B2564">
        <f>IMDB_Movies!C2636</f>
        <v>6</v>
      </c>
      <c r="C2564">
        <f t="shared" si="39"/>
        <v>11</v>
      </c>
    </row>
    <row r="2565" spans="1:3">
      <c r="A2565" s="3" t="str">
        <f>IMDB_Movies!P2637</f>
        <v>English</v>
      </c>
      <c r="B2565">
        <f>IMDB_Movies!C2637</f>
        <v>6</v>
      </c>
      <c r="C2565">
        <f t="shared" ref="C2565:C2628" si="40">_xlfn.IFS(A2565="Aboriginal",1,A2565="Arabic",2,A2565="Aramic",3,A2565="Bosnian",4,A2565="Cantonese",5,A2565="Czech",6,A2565="Danish",7,A2565="Dari",8,A2565="Dutch",9,A2565="Dzongkha",10,A2565="English",11,A2565="Filipino",12,A2565="French",13,A2565="German",14,A2565="Hebrew",15,A2565="Hindi",16,A2565="Hungerian",17,A2565="Icelandic",18,A2565="Indonesian",19,A2565="Italian",20,A2565="Japanese",21,A2565="Kazakh",22,A2565="Korean",23,A2565="Mandarin",24,A2565="Maya",25,A2565="Mongolian",26,A2565="Norwegian",27,A2565="Persian",28,A2565="Portuguese",29,A2565="Romanian",30,A2565="Russian",31,A2565="Spanish",32,A2565="Telegu",33,A2565="Thai",34,A2565="Vietnamese",35,A2565="Zulu",36)</f>
        <v>11</v>
      </c>
    </row>
    <row r="2566" spans="1:3">
      <c r="A2566" s="3" t="str">
        <f>IMDB_Movies!P2638</f>
        <v>English</v>
      </c>
      <c r="B2566">
        <f>IMDB_Movies!C2638</f>
        <v>6</v>
      </c>
      <c r="C2566">
        <f t="shared" si="40"/>
        <v>11</v>
      </c>
    </row>
    <row r="2567" spans="1:3">
      <c r="A2567" s="3" t="str">
        <f>IMDB_Movies!P2639</f>
        <v>English</v>
      </c>
      <c r="B2567">
        <f>IMDB_Movies!C2639</f>
        <v>6</v>
      </c>
      <c r="C2567">
        <f t="shared" si="40"/>
        <v>11</v>
      </c>
    </row>
    <row r="2568" spans="1:3">
      <c r="A2568" s="3" t="str">
        <f>IMDB_Movies!P2640</f>
        <v>English</v>
      </c>
      <c r="B2568">
        <f>IMDB_Movies!C2640</f>
        <v>6</v>
      </c>
      <c r="C2568">
        <f t="shared" si="40"/>
        <v>11</v>
      </c>
    </row>
    <row r="2569" spans="1:3">
      <c r="A2569" s="3" t="str">
        <f>IMDB_Movies!P2641</f>
        <v>English</v>
      </c>
      <c r="B2569">
        <f>IMDB_Movies!C2641</f>
        <v>6</v>
      </c>
      <c r="C2569">
        <f t="shared" si="40"/>
        <v>11</v>
      </c>
    </row>
    <row r="2570" spans="1:3">
      <c r="A2570" s="3" t="str">
        <f>IMDB_Movies!P2642</f>
        <v>English</v>
      </c>
      <c r="B2570">
        <f>IMDB_Movies!C2642</f>
        <v>6</v>
      </c>
      <c r="C2570">
        <f t="shared" si="40"/>
        <v>11</v>
      </c>
    </row>
    <row r="2571" spans="1:3">
      <c r="A2571" s="3" t="str">
        <f>IMDB_Movies!P2643</f>
        <v>English</v>
      </c>
      <c r="B2571">
        <f>IMDB_Movies!C2643</f>
        <v>6</v>
      </c>
      <c r="C2571">
        <f t="shared" si="40"/>
        <v>11</v>
      </c>
    </row>
    <row r="2572" spans="1:3">
      <c r="A2572" s="3" t="str">
        <f>IMDB_Movies!P2644</f>
        <v>English</v>
      </c>
      <c r="B2572">
        <f>IMDB_Movies!C2644</f>
        <v>6</v>
      </c>
      <c r="C2572">
        <f t="shared" si="40"/>
        <v>11</v>
      </c>
    </row>
    <row r="2573" spans="1:3">
      <c r="A2573" s="3" t="str">
        <f>IMDB_Movies!P2645</f>
        <v>English</v>
      </c>
      <c r="B2573">
        <f>IMDB_Movies!C2645</f>
        <v>6</v>
      </c>
      <c r="C2573">
        <f t="shared" si="40"/>
        <v>11</v>
      </c>
    </row>
    <row r="2574" spans="1:3">
      <c r="A2574" s="3" t="str">
        <f>IMDB_Movies!P2646</f>
        <v>English</v>
      </c>
      <c r="B2574">
        <f>IMDB_Movies!C2646</f>
        <v>6</v>
      </c>
      <c r="C2574">
        <f t="shared" si="40"/>
        <v>11</v>
      </c>
    </row>
    <row r="2575" spans="1:3">
      <c r="A2575" s="3" t="str">
        <f>IMDB_Movies!P2648</f>
        <v>English</v>
      </c>
      <c r="B2575">
        <f>IMDB_Movies!C2648</f>
        <v>6</v>
      </c>
      <c r="C2575">
        <f t="shared" si="40"/>
        <v>11</v>
      </c>
    </row>
    <row r="2576" spans="1:3">
      <c r="A2576" s="3" t="str">
        <f>IMDB_Movies!P2649</f>
        <v>English</v>
      </c>
      <c r="B2576">
        <f>IMDB_Movies!C2649</f>
        <v>6</v>
      </c>
      <c r="C2576">
        <f t="shared" si="40"/>
        <v>11</v>
      </c>
    </row>
    <row r="2577" spans="1:3">
      <c r="A2577" s="3" t="str">
        <f>IMDB_Movies!P2650</f>
        <v>English</v>
      </c>
      <c r="B2577">
        <f>IMDB_Movies!C2650</f>
        <v>6</v>
      </c>
      <c r="C2577">
        <f t="shared" si="40"/>
        <v>11</v>
      </c>
    </row>
    <row r="2578" spans="1:3">
      <c r="A2578" s="3" t="str">
        <f>IMDB_Movies!P2651</f>
        <v>English</v>
      </c>
      <c r="B2578">
        <f>IMDB_Movies!C2651</f>
        <v>6</v>
      </c>
      <c r="C2578">
        <f t="shared" si="40"/>
        <v>11</v>
      </c>
    </row>
    <row r="2579" spans="1:3">
      <c r="A2579" s="3" t="str">
        <f>IMDB_Movies!P2652</f>
        <v>English</v>
      </c>
      <c r="B2579">
        <f>IMDB_Movies!C2652</f>
        <v>6</v>
      </c>
      <c r="C2579">
        <f t="shared" si="40"/>
        <v>11</v>
      </c>
    </row>
    <row r="2580" spans="1:3">
      <c r="A2580" s="3" t="str">
        <f>IMDB_Movies!P2653</f>
        <v>English</v>
      </c>
      <c r="B2580">
        <f>IMDB_Movies!C2653</f>
        <v>6</v>
      </c>
      <c r="C2580">
        <f t="shared" si="40"/>
        <v>11</v>
      </c>
    </row>
    <row r="2581" spans="1:3">
      <c r="A2581" s="3" t="str">
        <f>IMDB_Movies!P2654</f>
        <v>English</v>
      </c>
      <c r="B2581">
        <f>IMDB_Movies!C2654</f>
        <v>6</v>
      </c>
      <c r="C2581">
        <f t="shared" si="40"/>
        <v>11</v>
      </c>
    </row>
    <row r="2582" spans="1:3">
      <c r="A2582" s="3" t="str">
        <f>IMDB_Movies!P2655</f>
        <v>English</v>
      </c>
      <c r="B2582">
        <f>IMDB_Movies!C2655</f>
        <v>6</v>
      </c>
      <c r="C2582">
        <f t="shared" si="40"/>
        <v>11</v>
      </c>
    </row>
    <row r="2583" spans="1:3">
      <c r="A2583" s="3" t="str">
        <f>IMDB_Movies!P2656</f>
        <v>English</v>
      </c>
      <c r="B2583">
        <f>IMDB_Movies!C2656</f>
        <v>6</v>
      </c>
      <c r="C2583">
        <f t="shared" si="40"/>
        <v>11</v>
      </c>
    </row>
    <row r="2584" spans="1:3">
      <c r="A2584" s="3" t="str">
        <f>IMDB_Movies!P2657</f>
        <v>English</v>
      </c>
      <c r="B2584">
        <f>IMDB_Movies!C2657</f>
        <v>6</v>
      </c>
      <c r="C2584">
        <f t="shared" si="40"/>
        <v>11</v>
      </c>
    </row>
    <row r="2585" spans="1:3">
      <c r="A2585" s="3" t="str">
        <f>IMDB_Movies!P2658</f>
        <v>English</v>
      </c>
      <c r="B2585">
        <f>IMDB_Movies!C2658</f>
        <v>6</v>
      </c>
      <c r="C2585">
        <f t="shared" si="40"/>
        <v>11</v>
      </c>
    </row>
    <row r="2586" spans="1:3">
      <c r="A2586" s="3" t="str">
        <f>IMDB_Movies!P2659</f>
        <v>English</v>
      </c>
      <c r="B2586">
        <f>IMDB_Movies!C2659</f>
        <v>6</v>
      </c>
      <c r="C2586">
        <f t="shared" si="40"/>
        <v>11</v>
      </c>
    </row>
    <row r="2587" spans="1:3">
      <c r="A2587" s="3" t="str">
        <f>IMDB_Movies!P2660</f>
        <v>English</v>
      </c>
      <c r="B2587">
        <f>IMDB_Movies!C2660</f>
        <v>6</v>
      </c>
      <c r="C2587">
        <f t="shared" si="40"/>
        <v>11</v>
      </c>
    </row>
    <row r="2588" spans="1:3">
      <c r="A2588" s="3" t="str">
        <f>IMDB_Movies!P2661</f>
        <v>English</v>
      </c>
      <c r="B2588">
        <f>IMDB_Movies!C2661</f>
        <v>6</v>
      </c>
      <c r="C2588">
        <f t="shared" si="40"/>
        <v>11</v>
      </c>
    </row>
    <row r="2589" spans="1:3">
      <c r="A2589" s="3" t="str">
        <f>IMDB_Movies!P2662</f>
        <v>English</v>
      </c>
      <c r="B2589">
        <f>IMDB_Movies!C2662</f>
        <v>6</v>
      </c>
      <c r="C2589">
        <f t="shared" si="40"/>
        <v>11</v>
      </c>
    </row>
    <row r="2590" spans="1:3">
      <c r="A2590" s="3" t="str">
        <f>IMDB_Movies!P2663</f>
        <v>English</v>
      </c>
      <c r="B2590">
        <f>IMDB_Movies!C2663</f>
        <v>6</v>
      </c>
      <c r="C2590">
        <f t="shared" si="40"/>
        <v>11</v>
      </c>
    </row>
    <row r="2591" spans="1:3">
      <c r="A2591" s="3" t="str">
        <f>IMDB_Movies!P2664</f>
        <v>English</v>
      </c>
      <c r="B2591">
        <f>IMDB_Movies!C2664</f>
        <v>6</v>
      </c>
      <c r="C2591">
        <f t="shared" si="40"/>
        <v>11</v>
      </c>
    </row>
    <row r="2592" spans="1:3">
      <c r="A2592" s="3" t="str">
        <f>IMDB_Movies!P2665</f>
        <v>English</v>
      </c>
      <c r="B2592">
        <f>IMDB_Movies!C2665</f>
        <v>6</v>
      </c>
      <c r="C2592">
        <f t="shared" si="40"/>
        <v>11</v>
      </c>
    </row>
    <row r="2593" spans="1:3">
      <c r="A2593" s="3" t="str">
        <f>IMDB_Movies!P2666</f>
        <v>English</v>
      </c>
      <c r="B2593">
        <f>IMDB_Movies!C2666</f>
        <v>6</v>
      </c>
      <c r="C2593">
        <f t="shared" si="40"/>
        <v>11</v>
      </c>
    </row>
    <row r="2594" spans="1:3">
      <c r="A2594" s="3" t="str">
        <f>IMDB_Movies!P2667</f>
        <v>English</v>
      </c>
      <c r="B2594">
        <f>IMDB_Movies!C2667</f>
        <v>6</v>
      </c>
      <c r="C2594">
        <f t="shared" si="40"/>
        <v>11</v>
      </c>
    </row>
    <row r="2595" spans="1:3">
      <c r="A2595" s="3" t="str">
        <f>IMDB_Movies!P2668</f>
        <v>English</v>
      </c>
      <c r="B2595">
        <f>IMDB_Movies!C2668</f>
        <v>6</v>
      </c>
      <c r="C2595">
        <f t="shared" si="40"/>
        <v>11</v>
      </c>
    </row>
    <row r="2596" spans="1:3">
      <c r="A2596" s="3" t="str">
        <f>IMDB_Movies!P2669</f>
        <v>English</v>
      </c>
      <c r="B2596">
        <f>IMDB_Movies!C2669</f>
        <v>6</v>
      </c>
      <c r="C2596">
        <f t="shared" si="40"/>
        <v>11</v>
      </c>
    </row>
    <row r="2597" spans="1:3">
      <c r="A2597" s="3" t="str">
        <f>IMDB_Movies!P2670</f>
        <v>English</v>
      </c>
      <c r="B2597">
        <f>IMDB_Movies!C2670</f>
        <v>6</v>
      </c>
      <c r="C2597">
        <f t="shared" si="40"/>
        <v>11</v>
      </c>
    </row>
    <row r="2598" spans="1:3">
      <c r="A2598" s="3" t="str">
        <f>IMDB_Movies!P2671</f>
        <v>English</v>
      </c>
      <c r="B2598">
        <f>IMDB_Movies!C2671</f>
        <v>6</v>
      </c>
      <c r="C2598">
        <f t="shared" si="40"/>
        <v>11</v>
      </c>
    </row>
    <row r="2599" spans="1:3">
      <c r="A2599" s="3" t="str">
        <f>IMDB_Movies!P2673</f>
        <v>English</v>
      </c>
      <c r="B2599">
        <f>IMDB_Movies!C2673</f>
        <v>6</v>
      </c>
      <c r="C2599">
        <f t="shared" si="40"/>
        <v>11</v>
      </c>
    </row>
    <row r="2600" spans="1:3">
      <c r="A2600" s="3" t="str">
        <f>IMDB_Movies!P2674</f>
        <v>English</v>
      </c>
      <c r="B2600">
        <f>IMDB_Movies!C2674</f>
        <v>6</v>
      </c>
      <c r="C2600">
        <f t="shared" si="40"/>
        <v>11</v>
      </c>
    </row>
    <row r="2601" spans="1:3">
      <c r="A2601" s="3" t="str">
        <f>IMDB_Movies!P2675</f>
        <v>English</v>
      </c>
      <c r="B2601">
        <f>IMDB_Movies!C2675</f>
        <v>6</v>
      </c>
      <c r="C2601">
        <f t="shared" si="40"/>
        <v>11</v>
      </c>
    </row>
    <row r="2602" spans="1:3">
      <c r="A2602" s="3" t="str">
        <f>IMDB_Movies!P2676</f>
        <v>English</v>
      </c>
      <c r="B2602">
        <f>IMDB_Movies!C2676</f>
        <v>6</v>
      </c>
      <c r="C2602">
        <f t="shared" si="40"/>
        <v>11</v>
      </c>
    </row>
    <row r="2603" spans="1:3">
      <c r="A2603" s="3" t="str">
        <f>IMDB_Movies!P2677</f>
        <v>English</v>
      </c>
      <c r="B2603">
        <f>IMDB_Movies!C2677</f>
        <v>6</v>
      </c>
      <c r="C2603">
        <f t="shared" si="40"/>
        <v>11</v>
      </c>
    </row>
    <row r="2604" spans="1:3">
      <c r="A2604" s="3" t="str">
        <f>IMDB_Movies!P2678</f>
        <v>English</v>
      </c>
      <c r="B2604">
        <f>IMDB_Movies!C2678</f>
        <v>6</v>
      </c>
      <c r="C2604">
        <f t="shared" si="40"/>
        <v>11</v>
      </c>
    </row>
    <row r="2605" spans="1:3">
      <c r="A2605" s="3" t="str">
        <f>IMDB_Movies!P2680</f>
        <v>English</v>
      </c>
      <c r="B2605">
        <f>IMDB_Movies!C2680</f>
        <v>6</v>
      </c>
      <c r="C2605">
        <f t="shared" si="40"/>
        <v>11</v>
      </c>
    </row>
    <row r="2606" spans="1:3">
      <c r="A2606" s="3" t="str">
        <f>IMDB_Movies!P2682</f>
        <v>English</v>
      </c>
      <c r="B2606">
        <f>IMDB_Movies!C2682</f>
        <v>6</v>
      </c>
      <c r="C2606">
        <f t="shared" si="40"/>
        <v>11</v>
      </c>
    </row>
    <row r="2607" spans="1:3">
      <c r="A2607" s="3" t="str">
        <f>IMDB_Movies!P2683</f>
        <v>English</v>
      </c>
      <c r="B2607">
        <f>IMDB_Movies!C2683</f>
        <v>6</v>
      </c>
      <c r="C2607">
        <f t="shared" si="40"/>
        <v>11</v>
      </c>
    </row>
    <row r="2608" spans="1:3">
      <c r="A2608" s="3" t="str">
        <f>IMDB_Movies!P2684</f>
        <v>Mandarin</v>
      </c>
      <c r="B2608">
        <f>IMDB_Movies!C2684</f>
        <v>6</v>
      </c>
      <c r="C2608">
        <f t="shared" si="40"/>
        <v>24</v>
      </c>
    </row>
    <row r="2609" spans="1:3">
      <c r="A2609" s="3" t="str">
        <f>IMDB_Movies!P2685</f>
        <v>English</v>
      </c>
      <c r="B2609">
        <f>IMDB_Movies!C2685</f>
        <v>6</v>
      </c>
      <c r="C2609">
        <f t="shared" si="40"/>
        <v>11</v>
      </c>
    </row>
    <row r="2610" spans="1:3">
      <c r="A2610" s="3" t="str">
        <f>IMDB_Movies!P2686</f>
        <v>English</v>
      </c>
      <c r="B2610">
        <f>IMDB_Movies!C2686</f>
        <v>6</v>
      </c>
      <c r="C2610">
        <f t="shared" si="40"/>
        <v>11</v>
      </c>
    </row>
    <row r="2611" spans="1:3">
      <c r="A2611" s="3" t="str">
        <f>IMDB_Movies!P2687</f>
        <v>English</v>
      </c>
      <c r="B2611">
        <f>IMDB_Movies!C2687</f>
        <v>6</v>
      </c>
      <c r="C2611">
        <f t="shared" si="40"/>
        <v>11</v>
      </c>
    </row>
    <row r="2612" spans="1:3">
      <c r="A2612" s="3" t="str">
        <f>IMDB_Movies!P2688</f>
        <v>English</v>
      </c>
      <c r="B2612">
        <f>IMDB_Movies!C2688</f>
        <v>6</v>
      </c>
      <c r="C2612">
        <f t="shared" si="40"/>
        <v>11</v>
      </c>
    </row>
    <row r="2613" spans="1:3">
      <c r="A2613" s="3" t="str">
        <f>IMDB_Movies!P2689</f>
        <v>English</v>
      </c>
      <c r="B2613">
        <f>IMDB_Movies!C2689</f>
        <v>6</v>
      </c>
      <c r="C2613">
        <f t="shared" si="40"/>
        <v>11</v>
      </c>
    </row>
    <row r="2614" spans="1:3">
      <c r="A2614" s="3" t="str">
        <f>IMDB_Movies!P2690</f>
        <v>English</v>
      </c>
      <c r="B2614">
        <f>IMDB_Movies!C2690</f>
        <v>6</v>
      </c>
      <c r="C2614">
        <f t="shared" si="40"/>
        <v>11</v>
      </c>
    </row>
    <row r="2615" spans="1:3">
      <c r="A2615" s="3" t="str">
        <f>IMDB_Movies!P2692</f>
        <v>English</v>
      </c>
      <c r="B2615">
        <f>IMDB_Movies!C2692</f>
        <v>6</v>
      </c>
      <c r="C2615">
        <f t="shared" si="40"/>
        <v>11</v>
      </c>
    </row>
    <row r="2616" spans="1:3">
      <c r="A2616" s="3" t="str">
        <f>IMDB_Movies!P2693</f>
        <v>English</v>
      </c>
      <c r="B2616">
        <f>IMDB_Movies!C2693</f>
        <v>6</v>
      </c>
      <c r="C2616">
        <f t="shared" si="40"/>
        <v>11</v>
      </c>
    </row>
    <row r="2617" spans="1:3">
      <c r="A2617" s="3" t="str">
        <f>IMDB_Movies!P2694</f>
        <v>English</v>
      </c>
      <c r="B2617">
        <f>IMDB_Movies!C2694</f>
        <v>6</v>
      </c>
      <c r="C2617">
        <f t="shared" si="40"/>
        <v>11</v>
      </c>
    </row>
    <row r="2618" spans="1:3">
      <c r="A2618" s="3" t="str">
        <f>IMDB_Movies!P2695</f>
        <v>English</v>
      </c>
      <c r="B2618">
        <f>IMDB_Movies!C2695</f>
        <v>6</v>
      </c>
      <c r="C2618">
        <f t="shared" si="40"/>
        <v>11</v>
      </c>
    </row>
    <row r="2619" spans="1:3">
      <c r="A2619" s="3" t="str">
        <f>IMDB_Movies!P2696</f>
        <v>English</v>
      </c>
      <c r="B2619">
        <f>IMDB_Movies!C2696</f>
        <v>6</v>
      </c>
      <c r="C2619">
        <f t="shared" si="40"/>
        <v>11</v>
      </c>
    </row>
    <row r="2620" spans="1:3">
      <c r="A2620" s="3" t="str">
        <f>IMDB_Movies!P2697</f>
        <v>English</v>
      </c>
      <c r="B2620">
        <f>IMDB_Movies!C2697</f>
        <v>6</v>
      </c>
      <c r="C2620">
        <f t="shared" si="40"/>
        <v>11</v>
      </c>
    </row>
    <row r="2621" spans="1:3">
      <c r="A2621" s="3" t="str">
        <f>IMDB_Movies!P2698</f>
        <v>English</v>
      </c>
      <c r="B2621">
        <f>IMDB_Movies!C2698</f>
        <v>6</v>
      </c>
      <c r="C2621">
        <f t="shared" si="40"/>
        <v>11</v>
      </c>
    </row>
    <row r="2622" spans="1:3">
      <c r="A2622" s="3" t="str">
        <f>IMDB_Movies!P2699</f>
        <v>English</v>
      </c>
      <c r="B2622">
        <f>IMDB_Movies!C2699</f>
        <v>6</v>
      </c>
      <c r="C2622">
        <f t="shared" si="40"/>
        <v>11</v>
      </c>
    </row>
    <row r="2623" spans="1:3">
      <c r="A2623" s="3" t="str">
        <f>IMDB_Movies!P2700</f>
        <v>English</v>
      </c>
      <c r="B2623">
        <f>IMDB_Movies!C2700</f>
        <v>6</v>
      </c>
      <c r="C2623">
        <f t="shared" si="40"/>
        <v>11</v>
      </c>
    </row>
    <row r="2624" spans="1:3">
      <c r="A2624" s="3" t="str">
        <f>IMDB_Movies!P2701</f>
        <v>English</v>
      </c>
      <c r="B2624">
        <f>IMDB_Movies!C2701</f>
        <v>6</v>
      </c>
      <c r="C2624">
        <f t="shared" si="40"/>
        <v>11</v>
      </c>
    </row>
    <row r="2625" spans="1:3">
      <c r="A2625" s="3" t="str">
        <f>IMDB_Movies!P2702</f>
        <v>English</v>
      </c>
      <c r="B2625">
        <f>IMDB_Movies!C2702</f>
        <v>6</v>
      </c>
      <c r="C2625">
        <f t="shared" si="40"/>
        <v>11</v>
      </c>
    </row>
    <row r="2626" spans="1:3">
      <c r="A2626" s="3" t="str">
        <f>IMDB_Movies!P2703</f>
        <v>English</v>
      </c>
      <c r="B2626">
        <f>IMDB_Movies!C2703</f>
        <v>6</v>
      </c>
      <c r="C2626">
        <f t="shared" si="40"/>
        <v>11</v>
      </c>
    </row>
    <row r="2627" spans="1:3">
      <c r="A2627" s="3" t="str">
        <f>IMDB_Movies!P2704</f>
        <v>English</v>
      </c>
      <c r="B2627">
        <f>IMDB_Movies!C2704</f>
        <v>6</v>
      </c>
      <c r="C2627">
        <f t="shared" si="40"/>
        <v>11</v>
      </c>
    </row>
    <row r="2628" spans="1:3">
      <c r="A2628" s="3" t="str">
        <f>IMDB_Movies!P2705</f>
        <v>English</v>
      </c>
      <c r="B2628">
        <f>IMDB_Movies!C2705</f>
        <v>6</v>
      </c>
      <c r="C2628">
        <f t="shared" si="40"/>
        <v>11</v>
      </c>
    </row>
    <row r="2629" spans="1:3">
      <c r="A2629" s="3" t="str">
        <f>IMDB_Movies!P2706</f>
        <v>English</v>
      </c>
      <c r="B2629">
        <f>IMDB_Movies!C2706</f>
        <v>6</v>
      </c>
      <c r="C2629">
        <f t="shared" ref="C2629:C2692" si="41">_xlfn.IFS(A2629="Aboriginal",1,A2629="Arabic",2,A2629="Aramic",3,A2629="Bosnian",4,A2629="Cantonese",5,A2629="Czech",6,A2629="Danish",7,A2629="Dari",8,A2629="Dutch",9,A2629="Dzongkha",10,A2629="English",11,A2629="Filipino",12,A2629="French",13,A2629="German",14,A2629="Hebrew",15,A2629="Hindi",16,A2629="Hungerian",17,A2629="Icelandic",18,A2629="Indonesian",19,A2629="Italian",20,A2629="Japanese",21,A2629="Kazakh",22,A2629="Korean",23,A2629="Mandarin",24,A2629="Maya",25,A2629="Mongolian",26,A2629="Norwegian",27,A2629="Persian",28,A2629="Portuguese",29,A2629="Romanian",30,A2629="Russian",31,A2629="Spanish",32,A2629="Telegu",33,A2629="Thai",34,A2629="Vietnamese",35,A2629="Zulu",36)</f>
        <v>11</v>
      </c>
    </row>
    <row r="2630" spans="1:3">
      <c r="A2630" s="3" t="str">
        <f>IMDB_Movies!P2708</f>
        <v>English</v>
      </c>
      <c r="B2630">
        <f>IMDB_Movies!C2708</f>
        <v>6</v>
      </c>
      <c r="C2630">
        <f t="shared" si="41"/>
        <v>11</v>
      </c>
    </row>
    <row r="2631" spans="1:3">
      <c r="A2631" s="3" t="str">
        <f>IMDB_Movies!P2709</f>
        <v>English</v>
      </c>
      <c r="B2631">
        <f>IMDB_Movies!C2709</f>
        <v>6</v>
      </c>
      <c r="C2631">
        <f t="shared" si="41"/>
        <v>11</v>
      </c>
    </row>
    <row r="2632" spans="1:3">
      <c r="A2632" s="3" t="str">
        <f>IMDB_Movies!P2710</f>
        <v>English</v>
      </c>
      <c r="B2632">
        <f>IMDB_Movies!C2710</f>
        <v>6</v>
      </c>
      <c r="C2632">
        <f t="shared" si="41"/>
        <v>11</v>
      </c>
    </row>
    <row r="2633" spans="1:3">
      <c r="A2633" s="3" t="str">
        <f>IMDB_Movies!P2711</f>
        <v>English</v>
      </c>
      <c r="B2633">
        <f>IMDB_Movies!C2711</f>
        <v>6</v>
      </c>
      <c r="C2633">
        <f t="shared" si="41"/>
        <v>11</v>
      </c>
    </row>
    <row r="2634" spans="1:3">
      <c r="A2634" s="3" t="str">
        <f>IMDB_Movies!P2712</f>
        <v>English</v>
      </c>
      <c r="B2634">
        <f>IMDB_Movies!C2712</f>
        <v>6</v>
      </c>
      <c r="C2634">
        <f t="shared" si="41"/>
        <v>11</v>
      </c>
    </row>
    <row r="2635" spans="1:3">
      <c r="A2635" s="3" t="str">
        <f>IMDB_Movies!P2713</f>
        <v>French</v>
      </c>
      <c r="B2635">
        <f>IMDB_Movies!C2713</f>
        <v>6</v>
      </c>
      <c r="C2635">
        <f t="shared" si="41"/>
        <v>13</v>
      </c>
    </row>
    <row r="2636" spans="1:3">
      <c r="A2636" s="3" t="str">
        <f>IMDB_Movies!P2714</f>
        <v>English</v>
      </c>
      <c r="B2636">
        <f>IMDB_Movies!C2714</f>
        <v>6</v>
      </c>
      <c r="C2636">
        <f t="shared" si="41"/>
        <v>11</v>
      </c>
    </row>
    <row r="2637" spans="1:3">
      <c r="A2637" s="3" t="str">
        <f>IMDB_Movies!P2715</f>
        <v>Hindi</v>
      </c>
      <c r="B2637">
        <f>IMDB_Movies!C2715</f>
        <v>6</v>
      </c>
      <c r="C2637">
        <f t="shared" si="41"/>
        <v>16</v>
      </c>
    </row>
    <row r="2638" spans="1:3">
      <c r="A2638" s="3" t="str">
        <f>IMDB_Movies!P2716</f>
        <v>Japanese</v>
      </c>
      <c r="B2638">
        <f>IMDB_Movies!C2716</f>
        <v>6</v>
      </c>
      <c r="C2638">
        <f t="shared" si="41"/>
        <v>21</v>
      </c>
    </row>
    <row r="2639" spans="1:3">
      <c r="A2639" s="3" t="str">
        <f>IMDB_Movies!P2717</f>
        <v>English</v>
      </c>
      <c r="B2639">
        <f>IMDB_Movies!C2717</f>
        <v>5.9</v>
      </c>
      <c r="C2639">
        <f t="shared" si="41"/>
        <v>11</v>
      </c>
    </row>
    <row r="2640" spans="1:3">
      <c r="A2640" s="3" t="str">
        <f>IMDB_Movies!P2718</f>
        <v>English</v>
      </c>
      <c r="B2640">
        <f>IMDB_Movies!C2718</f>
        <v>5.9</v>
      </c>
      <c r="C2640">
        <f t="shared" si="41"/>
        <v>11</v>
      </c>
    </row>
    <row r="2641" spans="1:3">
      <c r="A2641" s="3" t="str">
        <f>IMDB_Movies!P2720</f>
        <v>English</v>
      </c>
      <c r="B2641">
        <f>IMDB_Movies!C2720</f>
        <v>5.9</v>
      </c>
      <c r="C2641">
        <f t="shared" si="41"/>
        <v>11</v>
      </c>
    </row>
    <row r="2642" spans="1:3">
      <c r="A2642" s="3" t="str">
        <f>IMDB_Movies!P2721</f>
        <v>English</v>
      </c>
      <c r="B2642">
        <f>IMDB_Movies!C2721</f>
        <v>5.9</v>
      </c>
      <c r="C2642">
        <f t="shared" si="41"/>
        <v>11</v>
      </c>
    </row>
    <row r="2643" spans="1:3">
      <c r="A2643" s="3" t="str">
        <f>IMDB_Movies!P2722</f>
        <v>English</v>
      </c>
      <c r="B2643">
        <f>IMDB_Movies!C2722</f>
        <v>5.9</v>
      </c>
      <c r="C2643">
        <f t="shared" si="41"/>
        <v>11</v>
      </c>
    </row>
    <row r="2644" spans="1:3">
      <c r="A2644" s="3" t="str">
        <f>IMDB_Movies!P2723</f>
        <v>English</v>
      </c>
      <c r="B2644">
        <f>IMDB_Movies!C2723</f>
        <v>5.9</v>
      </c>
      <c r="C2644">
        <f t="shared" si="41"/>
        <v>11</v>
      </c>
    </row>
    <row r="2645" spans="1:3">
      <c r="A2645" s="3" t="str">
        <f>IMDB_Movies!P2724</f>
        <v>English</v>
      </c>
      <c r="B2645">
        <f>IMDB_Movies!C2724</f>
        <v>5.9</v>
      </c>
      <c r="C2645">
        <f t="shared" si="41"/>
        <v>11</v>
      </c>
    </row>
    <row r="2646" spans="1:3">
      <c r="A2646" s="3" t="str">
        <f>IMDB_Movies!P2725</f>
        <v>English</v>
      </c>
      <c r="B2646">
        <f>IMDB_Movies!C2725</f>
        <v>5.9</v>
      </c>
      <c r="C2646">
        <f t="shared" si="41"/>
        <v>11</v>
      </c>
    </row>
    <row r="2647" spans="1:3">
      <c r="A2647" s="3" t="str">
        <f>IMDB_Movies!P2726</f>
        <v>English</v>
      </c>
      <c r="B2647">
        <f>IMDB_Movies!C2726</f>
        <v>5.9</v>
      </c>
      <c r="C2647">
        <f t="shared" si="41"/>
        <v>11</v>
      </c>
    </row>
    <row r="2648" spans="1:3">
      <c r="A2648" s="3" t="str">
        <f>IMDB_Movies!P2727</f>
        <v>English</v>
      </c>
      <c r="B2648">
        <f>IMDB_Movies!C2727</f>
        <v>5.9</v>
      </c>
      <c r="C2648">
        <f t="shared" si="41"/>
        <v>11</v>
      </c>
    </row>
    <row r="2649" spans="1:3">
      <c r="A2649" s="3" t="str">
        <f>IMDB_Movies!P2728</f>
        <v>English</v>
      </c>
      <c r="B2649">
        <f>IMDB_Movies!C2728</f>
        <v>5.9</v>
      </c>
      <c r="C2649">
        <f t="shared" si="41"/>
        <v>11</v>
      </c>
    </row>
    <row r="2650" spans="1:3">
      <c r="A2650" s="3" t="str">
        <f>IMDB_Movies!P2729</f>
        <v>English</v>
      </c>
      <c r="B2650">
        <f>IMDB_Movies!C2729</f>
        <v>5.9</v>
      </c>
      <c r="C2650">
        <f t="shared" si="41"/>
        <v>11</v>
      </c>
    </row>
    <row r="2651" spans="1:3">
      <c r="A2651" s="3" t="str">
        <f>IMDB_Movies!P2730</f>
        <v>English</v>
      </c>
      <c r="B2651">
        <f>IMDB_Movies!C2730</f>
        <v>5.9</v>
      </c>
      <c r="C2651">
        <f t="shared" si="41"/>
        <v>11</v>
      </c>
    </row>
    <row r="2652" spans="1:3">
      <c r="A2652" s="3" t="str">
        <f>IMDB_Movies!P2731</f>
        <v>English</v>
      </c>
      <c r="B2652">
        <f>IMDB_Movies!C2731</f>
        <v>5.9</v>
      </c>
      <c r="C2652">
        <f t="shared" si="41"/>
        <v>11</v>
      </c>
    </row>
    <row r="2653" spans="1:3">
      <c r="A2653" s="3" t="str">
        <f>IMDB_Movies!P2733</f>
        <v>English</v>
      </c>
      <c r="B2653">
        <f>IMDB_Movies!C2733</f>
        <v>5.9</v>
      </c>
      <c r="C2653">
        <f t="shared" si="41"/>
        <v>11</v>
      </c>
    </row>
    <row r="2654" spans="1:3">
      <c r="A2654" s="3" t="str">
        <f>IMDB_Movies!P2734</f>
        <v>English</v>
      </c>
      <c r="B2654">
        <f>IMDB_Movies!C2734</f>
        <v>5.9</v>
      </c>
      <c r="C2654">
        <f t="shared" si="41"/>
        <v>11</v>
      </c>
    </row>
    <row r="2655" spans="1:3">
      <c r="A2655" s="3" t="str">
        <f>IMDB_Movies!P2735</f>
        <v>English</v>
      </c>
      <c r="B2655">
        <f>IMDB_Movies!C2735</f>
        <v>5.9</v>
      </c>
      <c r="C2655">
        <f t="shared" si="41"/>
        <v>11</v>
      </c>
    </row>
    <row r="2656" spans="1:3">
      <c r="A2656" s="3" t="str">
        <f>IMDB_Movies!P2736</f>
        <v>English</v>
      </c>
      <c r="B2656">
        <f>IMDB_Movies!C2736</f>
        <v>5.9</v>
      </c>
      <c r="C2656">
        <f t="shared" si="41"/>
        <v>11</v>
      </c>
    </row>
    <row r="2657" spans="1:3">
      <c r="A2657" s="3" t="str">
        <f>IMDB_Movies!P2737</f>
        <v>English</v>
      </c>
      <c r="B2657">
        <f>IMDB_Movies!C2737</f>
        <v>5.9</v>
      </c>
      <c r="C2657">
        <f t="shared" si="41"/>
        <v>11</v>
      </c>
    </row>
    <row r="2658" spans="1:3">
      <c r="A2658" s="3" t="str">
        <f>IMDB_Movies!P2738</f>
        <v>English</v>
      </c>
      <c r="B2658">
        <f>IMDB_Movies!C2738</f>
        <v>5.9</v>
      </c>
      <c r="C2658">
        <f t="shared" si="41"/>
        <v>11</v>
      </c>
    </row>
    <row r="2659" spans="1:3">
      <c r="A2659" s="3" t="str">
        <f>IMDB_Movies!P2739</f>
        <v>English</v>
      </c>
      <c r="B2659">
        <f>IMDB_Movies!C2739</f>
        <v>5.9</v>
      </c>
      <c r="C2659">
        <f t="shared" si="41"/>
        <v>11</v>
      </c>
    </row>
    <row r="2660" spans="1:3">
      <c r="A2660" s="3" t="str">
        <f>IMDB_Movies!P2740</f>
        <v>English</v>
      </c>
      <c r="B2660">
        <f>IMDB_Movies!C2740</f>
        <v>5.9</v>
      </c>
      <c r="C2660">
        <f t="shared" si="41"/>
        <v>11</v>
      </c>
    </row>
    <row r="2661" spans="1:3">
      <c r="A2661" s="3" t="str">
        <f>IMDB_Movies!P2741</f>
        <v>English</v>
      </c>
      <c r="B2661">
        <f>IMDB_Movies!C2741</f>
        <v>5.9</v>
      </c>
      <c r="C2661">
        <f t="shared" si="41"/>
        <v>11</v>
      </c>
    </row>
    <row r="2662" spans="1:3">
      <c r="A2662" s="3" t="str">
        <f>IMDB_Movies!P2742</f>
        <v>English</v>
      </c>
      <c r="B2662">
        <f>IMDB_Movies!C2742</f>
        <v>5.9</v>
      </c>
      <c r="C2662">
        <f t="shared" si="41"/>
        <v>11</v>
      </c>
    </row>
    <row r="2663" spans="1:3">
      <c r="A2663" s="3" t="str">
        <f>IMDB_Movies!P2743</f>
        <v>English</v>
      </c>
      <c r="B2663">
        <f>IMDB_Movies!C2743</f>
        <v>5.9</v>
      </c>
      <c r="C2663">
        <f t="shared" si="41"/>
        <v>11</v>
      </c>
    </row>
    <row r="2664" spans="1:3">
      <c r="A2664" s="3" t="str">
        <f>IMDB_Movies!P2744</f>
        <v>English</v>
      </c>
      <c r="B2664">
        <f>IMDB_Movies!C2744</f>
        <v>5.9</v>
      </c>
      <c r="C2664">
        <f t="shared" si="41"/>
        <v>11</v>
      </c>
    </row>
    <row r="2665" spans="1:3">
      <c r="A2665" s="3" t="str">
        <f>IMDB_Movies!P2745</f>
        <v>English</v>
      </c>
      <c r="B2665">
        <f>IMDB_Movies!C2745</f>
        <v>5.9</v>
      </c>
      <c r="C2665">
        <f t="shared" si="41"/>
        <v>11</v>
      </c>
    </row>
    <row r="2666" spans="1:3">
      <c r="A2666" s="3" t="str">
        <f>IMDB_Movies!P2746</f>
        <v>English</v>
      </c>
      <c r="B2666">
        <f>IMDB_Movies!C2746</f>
        <v>5.9</v>
      </c>
      <c r="C2666">
        <f t="shared" si="41"/>
        <v>11</v>
      </c>
    </row>
    <row r="2667" spans="1:3">
      <c r="A2667" s="3" t="str">
        <f>IMDB_Movies!P2747</f>
        <v>English</v>
      </c>
      <c r="B2667">
        <f>IMDB_Movies!C2747</f>
        <v>5.9</v>
      </c>
      <c r="C2667">
        <f t="shared" si="41"/>
        <v>11</v>
      </c>
    </row>
    <row r="2668" spans="1:3">
      <c r="A2668" s="3" t="str">
        <f>IMDB_Movies!P2748</f>
        <v>English</v>
      </c>
      <c r="B2668">
        <f>IMDB_Movies!C2748</f>
        <v>5.9</v>
      </c>
      <c r="C2668">
        <f t="shared" si="41"/>
        <v>11</v>
      </c>
    </row>
    <row r="2669" spans="1:3">
      <c r="A2669" s="3" t="str">
        <f>IMDB_Movies!P2749</f>
        <v>English</v>
      </c>
      <c r="B2669">
        <f>IMDB_Movies!C2749</f>
        <v>5.9</v>
      </c>
      <c r="C2669">
        <f t="shared" si="41"/>
        <v>11</v>
      </c>
    </row>
    <row r="2670" spans="1:3">
      <c r="A2670" s="3" t="str">
        <f>IMDB_Movies!P2750</f>
        <v>English</v>
      </c>
      <c r="B2670">
        <f>IMDB_Movies!C2750</f>
        <v>5.9</v>
      </c>
      <c r="C2670">
        <f t="shared" si="41"/>
        <v>11</v>
      </c>
    </row>
    <row r="2671" spans="1:3">
      <c r="A2671" s="3" t="str">
        <f>IMDB_Movies!P2751</f>
        <v>English</v>
      </c>
      <c r="B2671">
        <f>IMDB_Movies!C2751</f>
        <v>5.9</v>
      </c>
      <c r="C2671">
        <f t="shared" si="41"/>
        <v>11</v>
      </c>
    </row>
    <row r="2672" spans="1:3">
      <c r="A2672" s="3" t="str">
        <f>IMDB_Movies!P2752</f>
        <v>English</v>
      </c>
      <c r="B2672">
        <f>IMDB_Movies!C2752</f>
        <v>5.9</v>
      </c>
      <c r="C2672">
        <f t="shared" si="41"/>
        <v>11</v>
      </c>
    </row>
    <row r="2673" spans="1:3">
      <c r="A2673" s="3" t="str">
        <f>IMDB_Movies!P2753</f>
        <v>English</v>
      </c>
      <c r="B2673">
        <f>IMDB_Movies!C2753</f>
        <v>5.9</v>
      </c>
      <c r="C2673">
        <f t="shared" si="41"/>
        <v>11</v>
      </c>
    </row>
    <row r="2674" spans="1:3">
      <c r="A2674" s="3" t="str">
        <f>IMDB_Movies!P2754</f>
        <v>English</v>
      </c>
      <c r="B2674">
        <f>IMDB_Movies!C2754</f>
        <v>5.9</v>
      </c>
      <c r="C2674">
        <f t="shared" si="41"/>
        <v>11</v>
      </c>
    </row>
    <row r="2675" spans="1:3">
      <c r="A2675" s="3" t="str">
        <f>IMDB_Movies!P2755</f>
        <v>English</v>
      </c>
      <c r="B2675">
        <f>IMDB_Movies!C2755</f>
        <v>5.9</v>
      </c>
      <c r="C2675">
        <f t="shared" si="41"/>
        <v>11</v>
      </c>
    </row>
    <row r="2676" spans="1:3">
      <c r="A2676" s="3" t="str">
        <f>IMDB_Movies!P2756</f>
        <v>English</v>
      </c>
      <c r="B2676">
        <f>IMDB_Movies!C2756</f>
        <v>5.9</v>
      </c>
      <c r="C2676">
        <f t="shared" si="41"/>
        <v>11</v>
      </c>
    </row>
    <row r="2677" spans="1:3">
      <c r="A2677" s="3" t="str">
        <f>IMDB_Movies!P2757</f>
        <v>English</v>
      </c>
      <c r="B2677">
        <f>IMDB_Movies!C2757</f>
        <v>5.9</v>
      </c>
      <c r="C2677">
        <f t="shared" si="41"/>
        <v>11</v>
      </c>
    </row>
    <row r="2678" spans="1:3">
      <c r="A2678" s="3" t="str">
        <f>IMDB_Movies!P2758</f>
        <v>English</v>
      </c>
      <c r="B2678">
        <f>IMDB_Movies!C2758</f>
        <v>5.9</v>
      </c>
      <c r="C2678">
        <f t="shared" si="41"/>
        <v>11</v>
      </c>
    </row>
    <row r="2679" spans="1:3">
      <c r="A2679" s="3" t="str">
        <f>IMDB_Movies!P2759</f>
        <v>English</v>
      </c>
      <c r="B2679">
        <f>IMDB_Movies!C2759</f>
        <v>5.9</v>
      </c>
      <c r="C2679">
        <f t="shared" si="41"/>
        <v>11</v>
      </c>
    </row>
    <row r="2680" spans="1:3">
      <c r="A2680" s="3" t="str">
        <f>IMDB_Movies!P2760</f>
        <v>English</v>
      </c>
      <c r="B2680">
        <f>IMDB_Movies!C2760</f>
        <v>5.9</v>
      </c>
      <c r="C2680">
        <f t="shared" si="41"/>
        <v>11</v>
      </c>
    </row>
    <row r="2681" spans="1:3">
      <c r="A2681" s="3" t="str">
        <f>IMDB_Movies!P2761</f>
        <v>English</v>
      </c>
      <c r="B2681">
        <f>IMDB_Movies!C2761</f>
        <v>5.9</v>
      </c>
      <c r="C2681">
        <f t="shared" si="41"/>
        <v>11</v>
      </c>
    </row>
    <row r="2682" spans="1:3">
      <c r="A2682" s="3" t="str">
        <f>IMDB_Movies!P2762</f>
        <v>English</v>
      </c>
      <c r="B2682">
        <f>IMDB_Movies!C2762</f>
        <v>5.9</v>
      </c>
      <c r="C2682">
        <f t="shared" si="41"/>
        <v>11</v>
      </c>
    </row>
    <row r="2683" spans="1:3">
      <c r="A2683" s="3" t="str">
        <f>IMDB_Movies!P2763</f>
        <v>English</v>
      </c>
      <c r="B2683">
        <f>IMDB_Movies!C2763</f>
        <v>5.9</v>
      </c>
      <c r="C2683">
        <f t="shared" si="41"/>
        <v>11</v>
      </c>
    </row>
    <row r="2684" spans="1:3">
      <c r="A2684" s="3" t="str">
        <f>IMDB_Movies!P2764</f>
        <v>English</v>
      </c>
      <c r="B2684">
        <f>IMDB_Movies!C2764</f>
        <v>5.9</v>
      </c>
      <c r="C2684">
        <f t="shared" si="41"/>
        <v>11</v>
      </c>
    </row>
    <row r="2685" spans="1:3">
      <c r="A2685" s="3" t="str">
        <f>IMDB_Movies!P2765</f>
        <v>English</v>
      </c>
      <c r="B2685">
        <f>IMDB_Movies!C2765</f>
        <v>5.9</v>
      </c>
      <c r="C2685">
        <f t="shared" si="41"/>
        <v>11</v>
      </c>
    </row>
    <row r="2686" spans="1:3">
      <c r="A2686" s="3" t="str">
        <f>IMDB_Movies!P2766</f>
        <v>English</v>
      </c>
      <c r="B2686">
        <f>IMDB_Movies!C2766</f>
        <v>5.9</v>
      </c>
      <c r="C2686">
        <f t="shared" si="41"/>
        <v>11</v>
      </c>
    </row>
    <row r="2687" spans="1:3">
      <c r="A2687" s="3" t="str">
        <f>IMDB_Movies!P2767</f>
        <v>English</v>
      </c>
      <c r="B2687">
        <f>IMDB_Movies!C2767</f>
        <v>5.9</v>
      </c>
      <c r="C2687">
        <f t="shared" si="41"/>
        <v>11</v>
      </c>
    </row>
    <row r="2688" spans="1:3">
      <c r="A2688" s="3" t="str">
        <f>IMDB_Movies!P2768</f>
        <v>English</v>
      </c>
      <c r="B2688">
        <f>IMDB_Movies!C2768</f>
        <v>5.9</v>
      </c>
      <c r="C2688">
        <f t="shared" si="41"/>
        <v>11</v>
      </c>
    </row>
    <row r="2689" spans="1:3">
      <c r="A2689" s="3" t="str">
        <f>IMDB_Movies!P2769</f>
        <v>English</v>
      </c>
      <c r="B2689">
        <f>IMDB_Movies!C2769</f>
        <v>5.9</v>
      </c>
      <c r="C2689">
        <f t="shared" si="41"/>
        <v>11</v>
      </c>
    </row>
    <row r="2690" spans="1:3">
      <c r="A2690" s="3" t="str">
        <f>IMDB_Movies!P2770</f>
        <v>English</v>
      </c>
      <c r="B2690">
        <f>IMDB_Movies!C2770</f>
        <v>5.9</v>
      </c>
      <c r="C2690">
        <f t="shared" si="41"/>
        <v>11</v>
      </c>
    </row>
    <row r="2691" spans="1:3">
      <c r="A2691" s="3" t="str">
        <f>IMDB_Movies!P2771</f>
        <v>English</v>
      </c>
      <c r="B2691">
        <f>IMDB_Movies!C2771</f>
        <v>5.9</v>
      </c>
      <c r="C2691">
        <f t="shared" si="41"/>
        <v>11</v>
      </c>
    </row>
    <row r="2692" spans="1:3">
      <c r="A2692" s="3" t="str">
        <f>IMDB_Movies!P2774</f>
        <v>English</v>
      </c>
      <c r="B2692">
        <f>IMDB_Movies!C2774</f>
        <v>5.9</v>
      </c>
      <c r="C2692">
        <f t="shared" si="41"/>
        <v>11</v>
      </c>
    </row>
    <row r="2693" spans="1:3">
      <c r="A2693" s="3" t="str">
        <f>IMDB_Movies!P2775</f>
        <v>English</v>
      </c>
      <c r="B2693">
        <f>IMDB_Movies!C2775</f>
        <v>5.9</v>
      </c>
      <c r="C2693">
        <f t="shared" ref="C2693:C2756" si="42">_xlfn.IFS(A2693="Aboriginal",1,A2693="Arabic",2,A2693="Aramic",3,A2693="Bosnian",4,A2693="Cantonese",5,A2693="Czech",6,A2693="Danish",7,A2693="Dari",8,A2693="Dutch",9,A2693="Dzongkha",10,A2693="English",11,A2693="Filipino",12,A2693="French",13,A2693="German",14,A2693="Hebrew",15,A2693="Hindi",16,A2693="Hungerian",17,A2693="Icelandic",18,A2693="Indonesian",19,A2693="Italian",20,A2693="Japanese",21,A2693="Kazakh",22,A2693="Korean",23,A2693="Mandarin",24,A2693="Maya",25,A2693="Mongolian",26,A2693="Norwegian",27,A2693="Persian",28,A2693="Portuguese",29,A2693="Romanian",30,A2693="Russian",31,A2693="Spanish",32,A2693="Telegu",33,A2693="Thai",34,A2693="Vietnamese",35,A2693="Zulu",36)</f>
        <v>11</v>
      </c>
    </row>
    <row r="2694" spans="1:3">
      <c r="A2694" s="3" t="str">
        <f>IMDB_Movies!P2776</f>
        <v>English</v>
      </c>
      <c r="B2694">
        <f>IMDB_Movies!C2776</f>
        <v>5.9</v>
      </c>
      <c r="C2694">
        <f t="shared" si="42"/>
        <v>11</v>
      </c>
    </row>
    <row r="2695" spans="1:3">
      <c r="A2695" s="3" t="str">
        <f>IMDB_Movies!P2777</f>
        <v>English</v>
      </c>
      <c r="B2695">
        <f>IMDB_Movies!C2777</f>
        <v>5.9</v>
      </c>
      <c r="C2695">
        <f t="shared" si="42"/>
        <v>11</v>
      </c>
    </row>
    <row r="2696" spans="1:3">
      <c r="A2696" s="3" t="str">
        <f>IMDB_Movies!P2778</f>
        <v>English</v>
      </c>
      <c r="B2696">
        <f>IMDB_Movies!C2778</f>
        <v>5.9</v>
      </c>
      <c r="C2696">
        <f t="shared" si="42"/>
        <v>11</v>
      </c>
    </row>
    <row r="2697" spans="1:3">
      <c r="A2697" s="3" t="str">
        <f>IMDB_Movies!P2779</f>
        <v>English</v>
      </c>
      <c r="B2697">
        <f>IMDB_Movies!C2779</f>
        <v>5.9</v>
      </c>
      <c r="C2697">
        <f t="shared" si="42"/>
        <v>11</v>
      </c>
    </row>
    <row r="2698" spans="1:3">
      <c r="A2698" s="3" t="str">
        <f>IMDB_Movies!P2780</f>
        <v>English</v>
      </c>
      <c r="B2698">
        <f>IMDB_Movies!C2780</f>
        <v>5.9</v>
      </c>
      <c r="C2698">
        <f t="shared" si="42"/>
        <v>11</v>
      </c>
    </row>
    <row r="2699" spans="1:3">
      <c r="A2699" s="3" t="str">
        <f>IMDB_Movies!P2781</f>
        <v>English</v>
      </c>
      <c r="B2699">
        <f>IMDB_Movies!C2781</f>
        <v>5.9</v>
      </c>
      <c r="C2699">
        <f t="shared" si="42"/>
        <v>11</v>
      </c>
    </row>
    <row r="2700" spans="1:3">
      <c r="A2700" s="3" t="str">
        <f>IMDB_Movies!P2782</f>
        <v>English</v>
      </c>
      <c r="B2700">
        <f>IMDB_Movies!C2782</f>
        <v>5.9</v>
      </c>
      <c r="C2700">
        <f t="shared" si="42"/>
        <v>11</v>
      </c>
    </row>
    <row r="2701" spans="1:3">
      <c r="A2701" s="3" t="str">
        <f>IMDB_Movies!P2783</f>
        <v>English</v>
      </c>
      <c r="B2701">
        <f>IMDB_Movies!C2783</f>
        <v>5.9</v>
      </c>
      <c r="C2701">
        <f t="shared" si="42"/>
        <v>11</v>
      </c>
    </row>
    <row r="2702" spans="1:3">
      <c r="A2702" s="3" t="str">
        <f>IMDB_Movies!P2784</f>
        <v>Spanish</v>
      </c>
      <c r="B2702">
        <f>IMDB_Movies!C2784</f>
        <v>5.9</v>
      </c>
      <c r="C2702">
        <f t="shared" si="42"/>
        <v>32</v>
      </c>
    </row>
    <row r="2703" spans="1:3">
      <c r="A2703" s="3" t="str">
        <f>IMDB_Movies!P2785</f>
        <v>English</v>
      </c>
      <c r="B2703">
        <f>IMDB_Movies!C2785</f>
        <v>5.9</v>
      </c>
      <c r="C2703">
        <f t="shared" si="42"/>
        <v>11</v>
      </c>
    </row>
    <row r="2704" spans="1:3">
      <c r="A2704" s="3" t="str">
        <f>IMDB_Movies!P2786</f>
        <v>English</v>
      </c>
      <c r="B2704">
        <f>IMDB_Movies!C2786</f>
        <v>5.9</v>
      </c>
      <c r="C2704">
        <f t="shared" si="42"/>
        <v>11</v>
      </c>
    </row>
    <row r="2705" spans="1:3">
      <c r="A2705" s="3" t="str">
        <f>IMDB_Movies!P2788</f>
        <v>English</v>
      </c>
      <c r="B2705">
        <f>IMDB_Movies!C2788</f>
        <v>5.9</v>
      </c>
      <c r="C2705">
        <f t="shared" si="42"/>
        <v>11</v>
      </c>
    </row>
    <row r="2706" spans="1:3">
      <c r="A2706" s="3" t="str">
        <f>IMDB_Movies!P2789</f>
        <v>English</v>
      </c>
      <c r="B2706">
        <f>IMDB_Movies!C2789</f>
        <v>5.9</v>
      </c>
      <c r="C2706">
        <f t="shared" si="42"/>
        <v>11</v>
      </c>
    </row>
    <row r="2707" spans="1:3">
      <c r="A2707" s="3" t="str">
        <f>IMDB_Movies!P2790</f>
        <v>English</v>
      </c>
      <c r="B2707">
        <f>IMDB_Movies!C2790</f>
        <v>5.9</v>
      </c>
      <c r="C2707">
        <f t="shared" si="42"/>
        <v>11</v>
      </c>
    </row>
    <row r="2708" spans="1:3">
      <c r="A2708" s="3" t="str">
        <f>IMDB_Movies!P2791</f>
        <v>English</v>
      </c>
      <c r="B2708">
        <f>IMDB_Movies!C2791</f>
        <v>5.9</v>
      </c>
      <c r="C2708">
        <f t="shared" si="42"/>
        <v>11</v>
      </c>
    </row>
    <row r="2709" spans="1:3">
      <c r="A2709" s="3" t="str">
        <f>IMDB_Movies!P2792</f>
        <v>English</v>
      </c>
      <c r="B2709">
        <f>IMDB_Movies!C2792</f>
        <v>5.9</v>
      </c>
      <c r="C2709">
        <f t="shared" si="42"/>
        <v>11</v>
      </c>
    </row>
    <row r="2710" spans="1:3">
      <c r="A2710" s="3" t="str">
        <f>IMDB_Movies!P2794</f>
        <v>English</v>
      </c>
      <c r="B2710">
        <f>IMDB_Movies!C2794</f>
        <v>5.9</v>
      </c>
      <c r="C2710">
        <f t="shared" si="42"/>
        <v>11</v>
      </c>
    </row>
    <row r="2711" spans="1:3">
      <c r="A2711" s="3" t="str">
        <f>IMDB_Movies!P2796</f>
        <v>English</v>
      </c>
      <c r="B2711">
        <f>IMDB_Movies!C2796</f>
        <v>5.9</v>
      </c>
      <c r="C2711">
        <f t="shared" si="42"/>
        <v>11</v>
      </c>
    </row>
    <row r="2712" spans="1:3">
      <c r="A2712" s="3" t="str">
        <f>IMDB_Movies!P2798</f>
        <v>English</v>
      </c>
      <c r="B2712">
        <f>IMDB_Movies!C2798</f>
        <v>5.9</v>
      </c>
      <c r="C2712">
        <f t="shared" si="42"/>
        <v>11</v>
      </c>
    </row>
    <row r="2713" spans="1:3">
      <c r="A2713" s="3" t="str">
        <f>IMDB_Movies!P2799</f>
        <v>English</v>
      </c>
      <c r="B2713">
        <f>IMDB_Movies!C2799</f>
        <v>5.9</v>
      </c>
      <c r="C2713">
        <f t="shared" si="42"/>
        <v>11</v>
      </c>
    </row>
    <row r="2714" spans="1:3">
      <c r="A2714" s="3" t="str">
        <f>IMDB_Movies!P2800</f>
        <v>English</v>
      </c>
      <c r="B2714">
        <f>IMDB_Movies!C2800</f>
        <v>5.9</v>
      </c>
      <c r="C2714">
        <f t="shared" si="42"/>
        <v>11</v>
      </c>
    </row>
    <row r="2715" spans="1:3">
      <c r="A2715" s="3" t="str">
        <f>IMDB_Movies!P2801</f>
        <v>English</v>
      </c>
      <c r="B2715">
        <f>IMDB_Movies!C2801</f>
        <v>5.9</v>
      </c>
      <c r="C2715">
        <f t="shared" si="42"/>
        <v>11</v>
      </c>
    </row>
    <row r="2716" spans="1:3">
      <c r="A2716" s="3" t="str">
        <f>IMDB_Movies!P2802</f>
        <v>English</v>
      </c>
      <c r="B2716">
        <f>IMDB_Movies!C2802</f>
        <v>5.9</v>
      </c>
      <c r="C2716">
        <f t="shared" si="42"/>
        <v>11</v>
      </c>
    </row>
    <row r="2717" spans="1:3">
      <c r="A2717" s="3" t="str">
        <f>IMDB_Movies!P2803</f>
        <v>English</v>
      </c>
      <c r="B2717">
        <f>IMDB_Movies!C2803</f>
        <v>5.9</v>
      </c>
      <c r="C2717">
        <f t="shared" si="42"/>
        <v>11</v>
      </c>
    </row>
    <row r="2718" spans="1:3">
      <c r="A2718" s="3" t="str">
        <f>IMDB_Movies!P2804</f>
        <v>English</v>
      </c>
      <c r="B2718">
        <f>IMDB_Movies!C2804</f>
        <v>5.9</v>
      </c>
      <c r="C2718">
        <f t="shared" si="42"/>
        <v>11</v>
      </c>
    </row>
    <row r="2719" spans="1:3">
      <c r="A2719" s="3" t="str">
        <f>IMDB_Movies!P2806</f>
        <v>English</v>
      </c>
      <c r="B2719">
        <f>IMDB_Movies!C2806</f>
        <v>5.9</v>
      </c>
      <c r="C2719">
        <f t="shared" si="42"/>
        <v>11</v>
      </c>
    </row>
    <row r="2720" spans="1:3">
      <c r="A2720" s="3" t="str">
        <f>IMDB_Movies!P2807</f>
        <v>English</v>
      </c>
      <c r="B2720">
        <f>IMDB_Movies!C2807</f>
        <v>5.9</v>
      </c>
      <c r="C2720">
        <f t="shared" si="42"/>
        <v>11</v>
      </c>
    </row>
    <row r="2721" spans="1:3">
      <c r="A2721" s="3" t="str">
        <f>IMDB_Movies!P2808</f>
        <v>English</v>
      </c>
      <c r="B2721">
        <f>IMDB_Movies!C2808</f>
        <v>5.9</v>
      </c>
      <c r="C2721">
        <f t="shared" si="42"/>
        <v>11</v>
      </c>
    </row>
    <row r="2722" spans="1:3">
      <c r="A2722" s="3" t="str">
        <f>IMDB_Movies!P2809</f>
        <v>English</v>
      </c>
      <c r="B2722">
        <f>IMDB_Movies!C2809</f>
        <v>5.9</v>
      </c>
      <c r="C2722">
        <f t="shared" si="42"/>
        <v>11</v>
      </c>
    </row>
    <row r="2723" spans="1:3">
      <c r="A2723" s="3" t="str">
        <f>IMDB_Movies!P2810</f>
        <v>English</v>
      </c>
      <c r="B2723">
        <f>IMDB_Movies!C2810</f>
        <v>5.9</v>
      </c>
      <c r="C2723">
        <f t="shared" si="42"/>
        <v>11</v>
      </c>
    </row>
    <row r="2724" spans="1:3">
      <c r="A2724" s="3" t="str">
        <f>IMDB_Movies!P2811</f>
        <v>English</v>
      </c>
      <c r="B2724">
        <f>IMDB_Movies!C2811</f>
        <v>5.9</v>
      </c>
      <c r="C2724">
        <f t="shared" si="42"/>
        <v>11</v>
      </c>
    </row>
    <row r="2725" spans="1:3">
      <c r="A2725" s="3" t="str">
        <f>IMDB_Movies!P2812</f>
        <v>English</v>
      </c>
      <c r="B2725">
        <f>IMDB_Movies!C2812</f>
        <v>5.9</v>
      </c>
      <c r="C2725">
        <f t="shared" si="42"/>
        <v>11</v>
      </c>
    </row>
    <row r="2726" spans="1:3">
      <c r="A2726" s="3" t="str">
        <f>IMDB_Movies!P2813</f>
        <v>English</v>
      </c>
      <c r="B2726">
        <f>IMDB_Movies!C2813</f>
        <v>5.9</v>
      </c>
      <c r="C2726">
        <f t="shared" si="42"/>
        <v>11</v>
      </c>
    </row>
    <row r="2727" spans="1:3">
      <c r="A2727" s="3" t="str">
        <f>IMDB_Movies!P2814</f>
        <v>English</v>
      </c>
      <c r="B2727">
        <f>IMDB_Movies!C2814</f>
        <v>5.9</v>
      </c>
      <c r="C2727">
        <f t="shared" si="42"/>
        <v>11</v>
      </c>
    </row>
    <row r="2728" spans="1:3">
      <c r="A2728" s="3" t="str">
        <f>IMDB_Movies!P2815</f>
        <v>English</v>
      </c>
      <c r="B2728">
        <f>IMDB_Movies!C2815</f>
        <v>5.9</v>
      </c>
      <c r="C2728">
        <f t="shared" si="42"/>
        <v>11</v>
      </c>
    </row>
    <row r="2729" spans="1:3">
      <c r="A2729" s="3" t="str">
        <f>IMDB_Movies!P2816</f>
        <v>English</v>
      </c>
      <c r="B2729">
        <f>IMDB_Movies!C2816</f>
        <v>5.9</v>
      </c>
      <c r="C2729">
        <f t="shared" si="42"/>
        <v>11</v>
      </c>
    </row>
    <row r="2730" spans="1:3">
      <c r="A2730" s="3" t="str">
        <f>IMDB_Movies!P2817</f>
        <v>English</v>
      </c>
      <c r="B2730">
        <f>IMDB_Movies!C2817</f>
        <v>5.9</v>
      </c>
      <c r="C2730">
        <f t="shared" si="42"/>
        <v>11</v>
      </c>
    </row>
    <row r="2731" spans="1:3">
      <c r="A2731" s="3" t="str">
        <f>IMDB_Movies!P2818</f>
        <v>English</v>
      </c>
      <c r="B2731">
        <f>IMDB_Movies!C2818</f>
        <v>5.9</v>
      </c>
      <c r="C2731">
        <f t="shared" si="42"/>
        <v>11</v>
      </c>
    </row>
    <row r="2732" spans="1:3">
      <c r="A2732" s="3" t="str">
        <f>IMDB_Movies!P2819</f>
        <v>English</v>
      </c>
      <c r="B2732">
        <f>IMDB_Movies!C2819</f>
        <v>5.9</v>
      </c>
      <c r="C2732">
        <f t="shared" si="42"/>
        <v>11</v>
      </c>
    </row>
    <row r="2733" spans="1:3">
      <c r="A2733" s="3" t="str">
        <f>IMDB_Movies!P2820</f>
        <v>English</v>
      </c>
      <c r="B2733">
        <f>IMDB_Movies!C2820</f>
        <v>5.9</v>
      </c>
      <c r="C2733">
        <f t="shared" si="42"/>
        <v>11</v>
      </c>
    </row>
    <row r="2734" spans="1:3">
      <c r="A2734" s="3" t="str">
        <f>IMDB_Movies!P2821</f>
        <v>English</v>
      </c>
      <c r="B2734">
        <f>IMDB_Movies!C2821</f>
        <v>5.9</v>
      </c>
      <c r="C2734">
        <f t="shared" si="42"/>
        <v>11</v>
      </c>
    </row>
    <row r="2735" spans="1:3">
      <c r="A2735" s="3" t="str">
        <f>IMDB_Movies!P2822</f>
        <v>English</v>
      </c>
      <c r="B2735">
        <f>IMDB_Movies!C2822</f>
        <v>5.9</v>
      </c>
      <c r="C2735">
        <f t="shared" si="42"/>
        <v>11</v>
      </c>
    </row>
    <row r="2736" spans="1:3">
      <c r="A2736" s="3" t="str">
        <f>IMDB_Movies!P2823</f>
        <v>English</v>
      </c>
      <c r="B2736">
        <f>IMDB_Movies!C2823</f>
        <v>5.9</v>
      </c>
      <c r="C2736">
        <f t="shared" si="42"/>
        <v>11</v>
      </c>
    </row>
    <row r="2737" spans="1:3">
      <c r="A2737" s="3" t="str">
        <f>IMDB_Movies!P2824</f>
        <v>English</v>
      </c>
      <c r="B2737">
        <f>IMDB_Movies!C2824</f>
        <v>5.9</v>
      </c>
      <c r="C2737">
        <f t="shared" si="42"/>
        <v>11</v>
      </c>
    </row>
    <row r="2738" spans="1:3">
      <c r="A2738" s="3" t="str">
        <f>IMDB_Movies!P2825</f>
        <v>English</v>
      </c>
      <c r="B2738">
        <f>IMDB_Movies!C2825</f>
        <v>5.9</v>
      </c>
      <c r="C2738">
        <f t="shared" si="42"/>
        <v>11</v>
      </c>
    </row>
    <row r="2739" spans="1:3">
      <c r="A2739" s="3" t="str">
        <f>IMDB_Movies!P2826</f>
        <v>English</v>
      </c>
      <c r="B2739">
        <f>IMDB_Movies!C2826</f>
        <v>5.9</v>
      </c>
      <c r="C2739">
        <f t="shared" si="42"/>
        <v>11</v>
      </c>
    </row>
    <row r="2740" spans="1:3">
      <c r="A2740" s="3" t="str">
        <f>IMDB_Movies!P2827</f>
        <v>English</v>
      </c>
      <c r="B2740">
        <f>IMDB_Movies!C2827</f>
        <v>5.9</v>
      </c>
      <c r="C2740">
        <f t="shared" si="42"/>
        <v>11</v>
      </c>
    </row>
    <row r="2741" spans="1:3">
      <c r="A2741" s="3" t="str">
        <f>IMDB_Movies!P2828</f>
        <v>Spanish</v>
      </c>
      <c r="B2741">
        <f>IMDB_Movies!C2828</f>
        <v>5.9</v>
      </c>
      <c r="C2741">
        <f t="shared" si="42"/>
        <v>32</v>
      </c>
    </row>
    <row r="2742" spans="1:3">
      <c r="A2742" s="3" t="str">
        <f>IMDB_Movies!P2829</f>
        <v>English</v>
      </c>
      <c r="B2742">
        <f>IMDB_Movies!C2829</f>
        <v>5.9</v>
      </c>
      <c r="C2742">
        <f t="shared" si="42"/>
        <v>11</v>
      </c>
    </row>
    <row r="2743" spans="1:3">
      <c r="A2743" s="3" t="str">
        <f>IMDB_Movies!P2830</f>
        <v>English</v>
      </c>
      <c r="B2743">
        <f>IMDB_Movies!C2830</f>
        <v>5.9</v>
      </c>
      <c r="C2743">
        <f t="shared" si="42"/>
        <v>11</v>
      </c>
    </row>
    <row r="2744" spans="1:3">
      <c r="A2744" s="3" t="str">
        <f>IMDB_Movies!P2831</f>
        <v>English</v>
      </c>
      <c r="B2744">
        <f>IMDB_Movies!C2831</f>
        <v>5.9</v>
      </c>
      <c r="C2744">
        <f t="shared" si="42"/>
        <v>11</v>
      </c>
    </row>
    <row r="2745" spans="1:3">
      <c r="A2745" s="3" t="str">
        <f>IMDB_Movies!P2832</f>
        <v>English</v>
      </c>
      <c r="B2745">
        <f>IMDB_Movies!C2832</f>
        <v>5.9</v>
      </c>
      <c r="C2745">
        <f t="shared" si="42"/>
        <v>11</v>
      </c>
    </row>
    <row r="2746" spans="1:3">
      <c r="A2746" s="3" t="str">
        <f>IMDB_Movies!P2833</f>
        <v>English</v>
      </c>
      <c r="B2746">
        <f>IMDB_Movies!C2833</f>
        <v>5.9</v>
      </c>
      <c r="C2746">
        <f t="shared" si="42"/>
        <v>11</v>
      </c>
    </row>
    <row r="2747" spans="1:3">
      <c r="A2747" s="3" t="str">
        <f>IMDB_Movies!P2834</f>
        <v>English</v>
      </c>
      <c r="B2747">
        <f>IMDB_Movies!C2834</f>
        <v>5.9</v>
      </c>
      <c r="C2747">
        <f t="shared" si="42"/>
        <v>11</v>
      </c>
    </row>
    <row r="2748" spans="1:3">
      <c r="A2748" s="3" t="str">
        <f>IMDB_Movies!P2835</f>
        <v>English</v>
      </c>
      <c r="B2748">
        <f>IMDB_Movies!C2835</f>
        <v>5.9</v>
      </c>
      <c r="C2748">
        <f t="shared" si="42"/>
        <v>11</v>
      </c>
    </row>
    <row r="2749" spans="1:3">
      <c r="A2749" s="3" t="str">
        <f>IMDB_Movies!P2836</f>
        <v>English</v>
      </c>
      <c r="B2749">
        <f>IMDB_Movies!C2836</f>
        <v>5.9</v>
      </c>
      <c r="C2749">
        <f t="shared" si="42"/>
        <v>11</v>
      </c>
    </row>
    <row r="2750" spans="1:3">
      <c r="A2750" s="3" t="str">
        <f>IMDB_Movies!P2837</f>
        <v>English</v>
      </c>
      <c r="B2750">
        <f>IMDB_Movies!C2837</f>
        <v>5.9</v>
      </c>
      <c r="C2750">
        <f t="shared" si="42"/>
        <v>11</v>
      </c>
    </row>
    <row r="2751" spans="1:3">
      <c r="A2751" s="3" t="str">
        <f>IMDB_Movies!P2838</f>
        <v>English</v>
      </c>
      <c r="B2751">
        <f>IMDB_Movies!C2838</f>
        <v>5.9</v>
      </c>
      <c r="C2751">
        <f t="shared" si="42"/>
        <v>11</v>
      </c>
    </row>
    <row r="2752" spans="1:3">
      <c r="A2752" s="3" t="str">
        <f>IMDB_Movies!P2839</f>
        <v>English</v>
      </c>
      <c r="B2752">
        <f>IMDB_Movies!C2839</f>
        <v>5.9</v>
      </c>
      <c r="C2752">
        <f t="shared" si="42"/>
        <v>11</v>
      </c>
    </row>
    <row r="2753" spans="1:3">
      <c r="A2753" s="3" t="str">
        <f>IMDB_Movies!P2840</f>
        <v>English</v>
      </c>
      <c r="B2753">
        <f>IMDB_Movies!C2840</f>
        <v>5.9</v>
      </c>
      <c r="C2753">
        <f t="shared" si="42"/>
        <v>11</v>
      </c>
    </row>
    <row r="2754" spans="1:3">
      <c r="A2754" s="3" t="str">
        <f>IMDB_Movies!P2841</f>
        <v>English</v>
      </c>
      <c r="B2754">
        <f>IMDB_Movies!C2841</f>
        <v>5.9</v>
      </c>
      <c r="C2754">
        <f t="shared" si="42"/>
        <v>11</v>
      </c>
    </row>
    <row r="2755" spans="1:3">
      <c r="A2755" s="3" t="str">
        <f>IMDB_Movies!P2842</f>
        <v>English</v>
      </c>
      <c r="B2755">
        <f>IMDB_Movies!C2842</f>
        <v>5.8</v>
      </c>
      <c r="C2755">
        <f t="shared" si="42"/>
        <v>11</v>
      </c>
    </row>
    <row r="2756" spans="1:3">
      <c r="A2756" s="3" t="str">
        <f>IMDB_Movies!P2843</f>
        <v>English</v>
      </c>
      <c r="B2756">
        <f>IMDB_Movies!C2843</f>
        <v>5.8</v>
      </c>
      <c r="C2756">
        <f t="shared" si="42"/>
        <v>11</v>
      </c>
    </row>
    <row r="2757" spans="1:3">
      <c r="A2757" s="3" t="str">
        <f>IMDB_Movies!P2844</f>
        <v>English</v>
      </c>
      <c r="B2757">
        <f>IMDB_Movies!C2844</f>
        <v>5.8</v>
      </c>
      <c r="C2757">
        <f t="shared" ref="C2757:C2820" si="43">_xlfn.IFS(A2757="Aboriginal",1,A2757="Arabic",2,A2757="Aramic",3,A2757="Bosnian",4,A2757="Cantonese",5,A2757="Czech",6,A2757="Danish",7,A2757="Dari",8,A2757="Dutch",9,A2757="Dzongkha",10,A2757="English",11,A2757="Filipino",12,A2757="French",13,A2757="German",14,A2757="Hebrew",15,A2757="Hindi",16,A2757="Hungerian",17,A2757="Icelandic",18,A2757="Indonesian",19,A2757="Italian",20,A2757="Japanese",21,A2757="Kazakh",22,A2757="Korean",23,A2757="Mandarin",24,A2757="Maya",25,A2757="Mongolian",26,A2757="Norwegian",27,A2757="Persian",28,A2757="Portuguese",29,A2757="Romanian",30,A2757="Russian",31,A2757="Spanish",32,A2757="Telegu",33,A2757="Thai",34,A2757="Vietnamese",35,A2757="Zulu",36)</f>
        <v>11</v>
      </c>
    </row>
    <row r="2758" spans="1:3">
      <c r="A2758" s="3" t="str">
        <f>IMDB_Movies!P2845</f>
        <v>English</v>
      </c>
      <c r="B2758">
        <f>IMDB_Movies!C2845</f>
        <v>5.8</v>
      </c>
      <c r="C2758">
        <f t="shared" si="43"/>
        <v>11</v>
      </c>
    </row>
    <row r="2759" spans="1:3">
      <c r="A2759" s="3" t="str">
        <f>IMDB_Movies!P2846</f>
        <v>English</v>
      </c>
      <c r="B2759">
        <f>IMDB_Movies!C2846</f>
        <v>5.8</v>
      </c>
      <c r="C2759">
        <f t="shared" si="43"/>
        <v>11</v>
      </c>
    </row>
    <row r="2760" spans="1:3">
      <c r="A2760" s="3" t="str">
        <f>IMDB_Movies!P2847</f>
        <v>English</v>
      </c>
      <c r="B2760">
        <f>IMDB_Movies!C2847</f>
        <v>5.8</v>
      </c>
      <c r="C2760">
        <f t="shared" si="43"/>
        <v>11</v>
      </c>
    </row>
    <row r="2761" spans="1:3">
      <c r="A2761" s="3" t="str">
        <f>IMDB_Movies!P2848</f>
        <v>English</v>
      </c>
      <c r="B2761">
        <f>IMDB_Movies!C2848</f>
        <v>5.8</v>
      </c>
      <c r="C2761">
        <f t="shared" si="43"/>
        <v>11</v>
      </c>
    </row>
    <row r="2762" spans="1:3">
      <c r="A2762" s="3" t="str">
        <f>IMDB_Movies!P2849</f>
        <v>English</v>
      </c>
      <c r="B2762">
        <f>IMDB_Movies!C2849</f>
        <v>5.8</v>
      </c>
      <c r="C2762">
        <f t="shared" si="43"/>
        <v>11</v>
      </c>
    </row>
    <row r="2763" spans="1:3">
      <c r="A2763" s="3" t="str">
        <f>IMDB_Movies!P2850</f>
        <v>English</v>
      </c>
      <c r="B2763">
        <f>IMDB_Movies!C2850</f>
        <v>5.8</v>
      </c>
      <c r="C2763">
        <f t="shared" si="43"/>
        <v>11</v>
      </c>
    </row>
    <row r="2764" spans="1:3">
      <c r="A2764" s="3" t="str">
        <f>IMDB_Movies!P2851</f>
        <v>English</v>
      </c>
      <c r="B2764">
        <f>IMDB_Movies!C2851</f>
        <v>5.8</v>
      </c>
      <c r="C2764">
        <f t="shared" si="43"/>
        <v>11</v>
      </c>
    </row>
    <row r="2765" spans="1:3">
      <c r="A2765" s="3" t="str">
        <f>IMDB_Movies!P2852</f>
        <v>English</v>
      </c>
      <c r="B2765">
        <f>IMDB_Movies!C2852</f>
        <v>5.8</v>
      </c>
      <c r="C2765">
        <f t="shared" si="43"/>
        <v>11</v>
      </c>
    </row>
    <row r="2766" spans="1:3">
      <c r="A2766" s="3" t="str">
        <f>IMDB_Movies!P2853</f>
        <v>English</v>
      </c>
      <c r="B2766">
        <f>IMDB_Movies!C2853</f>
        <v>5.8</v>
      </c>
      <c r="C2766">
        <f t="shared" si="43"/>
        <v>11</v>
      </c>
    </row>
    <row r="2767" spans="1:3">
      <c r="A2767" s="3" t="str">
        <f>IMDB_Movies!P2855</f>
        <v>English</v>
      </c>
      <c r="B2767">
        <f>IMDB_Movies!C2855</f>
        <v>5.8</v>
      </c>
      <c r="C2767">
        <f t="shared" si="43"/>
        <v>11</v>
      </c>
    </row>
    <row r="2768" spans="1:3">
      <c r="A2768" s="3" t="str">
        <f>IMDB_Movies!P2856</f>
        <v>English</v>
      </c>
      <c r="B2768">
        <f>IMDB_Movies!C2856</f>
        <v>5.8</v>
      </c>
      <c r="C2768">
        <f t="shared" si="43"/>
        <v>11</v>
      </c>
    </row>
    <row r="2769" spans="1:3">
      <c r="A2769" s="3" t="str">
        <f>IMDB_Movies!P2857</f>
        <v>English</v>
      </c>
      <c r="B2769">
        <f>IMDB_Movies!C2857</f>
        <v>5.8</v>
      </c>
      <c r="C2769">
        <f t="shared" si="43"/>
        <v>11</v>
      </c>
    </row>
    <row r="2770" spans="1:3">
      <c r="A2770" s="3" t="str">
        <f>IMDB_Movies!P2858</f>
        <v>English</v>
      </c>
      <c r="B2770">
        <f>IMDB_Movies!C2858</f>
        <v>5.8</v>
      </c>
      <c r="C2770">
        <f t="shared" si="43"/>
        <v>11</v>
      </c>
    </row>
    <row r="2771" spans="1:3">
      <c r="A2771" s="3" t="str">
        <f>IMDB_Movies!P2859</f>
        <v>English</v>
      </c>
      <c r="B2771">
        <f>IMDB_Movies!C2859</f>
        <v>5.8</v>
      </c>
      <c r="C2771">
        <f t="shared" si="43"/>
        <v>11</v>
      </c>
    </row>
    <row r="2772" spans="1:3">
      <c r="A2772" s="3" t="str">
        <f>IMDB_Movies!P2860</f>
        <v>English</v>
      </c>
      <c r="B2772">
        <f>IMDB_Movies!C2860</f>
        <v>5.8</v>
      </c>
      <c r="C2772">
        <f t="shared" si="43"/>
        <v>11</v>
      </c>
    </row>
    <row r="2773" spans="1:3">
      <c r="A2773" s="3" t="str">
        <f>IMDB_Movies!P2861</f>
        <v>English</v>
      </c>
      <c r="B2773">
        <f>IMDB_Movies!C2861</f>
        <v>5.8</v>
      </c>
      <c r="C2773">
        <f t="shared" si="43"/>
        <v>11</v>
      </c>
    </row>
    <row r="2774" spans="1:3">
      <c r="A2774" s="3" t="str">
        <f>IMDB_Movies!P2862</f>
        <v>English</v>
      </c>
      <c r="B2774">
        <f>IMDB_Movies!C2862</f>
        <v>5.8</v>
      </c>
      <c r="C2774">
        <f t="shared" si="43"/>
        <v>11</v>
      </c>
    </row>
    <row r="2775" spans="1:3">
      <c r="A2775" s="3" t="str">
        <f>IMDB_Movies!P2863</f>
        <v>English</v>
      </c>
      <c r="B2775">
        <f>IMDB_Movies!C2863</f>
        <v>5.8</v>
      </c>
      <c r="C2775">
        <f t="shared" si="43"/>
        <v>11</v>
      </c>
    </row>
    <row r="2776" spans="1:3">
      <c r="A2776" s="3" t="str">
        <f>IMDB_Movies!P2864</f>
        <v>English</v>
      </c>
      <c r="B2776">
        <f>IMDB_Movies!C2864</f>
        <v>5.8</v>
      </c>
      <c r="C2776">
        <f t="shared" si="43"/>
        <v>11</v>
      </c>
    </row>
    <row r="2777" spans="1:3">
      <c r="A2777" s="3" t="str">
        <f>IMDB_Movies!P2865</f>
        <v>English</v>
      </c>
      <c r="B2777">
        <f>IMDB_Movies!C2865</f>
        <v>5.8</v>
      </c>
      <c r="C2777">
        <f t="shared" si="43"/>
        <v>11</v>
      </c>
    </row>
    <row r="2778" spans="1:3">
      <c r="A2778" s="3" t="str">
        <f>IMDB_Movies!P2866</f>
        <v>English</v>
      </c>
      <c r="B2778">
        <f>IMDB_Movies!C2866</f>
        <v>5.8</v>
      </c>
      <c r="C2778">
        <f t="shared" si="43"/>
        <v>11</v>
      </c>
    </row>
    <row r="2779" spans="1:3">
      <c r="A2779" s="3" t="str">
        <f>IMDB_Movies!P2867</f>
        <v>English</v>
      </c>
      <c r="B2779">
        <f>IMDB_Movies!C2867</f>
        <v>5.8</v>
      </c>
      <c r="C2779">
        <f t="shared" si="43"/>
        <v>11</v>
      </c>
    </row>
    <row r="2780" spans="1:3">
      <c r="A2780" s="3" t="str">
        <f>IMDB_Movies!P2868</f>
        <v>English</v>
      </c>
      <c r="B2780">
        <f>IMDB_Movies!C2868</f>
        <v>5.8</v>
      </c>
      <c r="C2780">
        <f t="shared" si="43"/>
        <v>11</v>
      </c>
    </row>
    <row r="2781" spans="1:3">
      <c r="A2781" s="3" t="str">
        <f>IMDB_Movies!P2869</f>
        <v>English</v>
      </c>
      <c r="B2781">
        <f>IMDB_Movies!C2869</f>
        <v>5.8</v>
      </c>
      <c r="C2781">
        <f t="shared" si="43"/>
        <v>11</v>
      </c>
    </row>
    <row r="2782" spans="1:3">
      <c r="A2782" s="3" t="str">
        <f>IMDB_Movies!P2870</f>
        <v>English</v>
      </c>
      <c r="B2782">
        <f>IMDB_Movies!C2870</f>
        <v>5.8</v>
      </c>
      <c r="C2782">
        <f t="shared" si="43"/>
        <v>11</v>
      </c>
    </row>
    <row r="2783" spans="1:3">
      <c r="A2783" s="3" t="str">
        <f>IMDB_Movies!P2871</f>
        <v>English</v>
      </c>
      <c r="B2783">
        <f>IMDB_Movies!C2871</f>
        <v>5.8</v>
      </c>
      <c r="C2783">
        <f t="shared" si="43"/>
        <v>11</v>
      </c>
    </row>
    <row r="2784" spans="1:3">
      <c r="A2784" s="3" t="str">
        <f>IMDB_Movies!P2872</f>
        <v>English</v>
      </c>
      <c r="B2784">
        <f>IMDB_Movies!C2872</f>
        <v>5.8</v>
      </c>
      <c r="C2784">
        <f t="shared" si="43"/>
        <v>11</v>
      </c>
    </row>
    <row r="2785" spans="1:3">
      <c r="A2785" s="3" t="str">
        <f>IMDB_Movies!P2873</f>
        <v>English</v>
      </c>
      <c r="B2785">
        <f>IMDB_Movies!C2873</f>
        <v>5.8</v>
      </c>
      <c r="C2785">
        <f t="shared" si="43"/>
        <v>11</v>
      </c>
    </row>
    <row r="2786" spans="1:3">
      <c r="A2786" s="3" t="str">
        <f>IMDB_Movies!P2874</f>
        <v>English</v>
      </c>
      <c r="B2786">
        <f>IMDB_Movies!C2874</f>
        <v>5.8</v>
      </c>
      <c r="C2786">
        <f t="shared" si="43"/>
        <v>11</v>
      </c>
    </row>
    <row r="2787" spans="1:3">
      <c r="A2787" s="3" t="str">
        <f>IMDB_Movies!P2875</f>
        <v>English</v>
      </c>
      <c r="B2787">
        <f>IMDB_Movies!C2875</f>
        <v>5.8</v>
      </c>
      <c r="C2787">
        <f t="shared" si="43"/>
        <v>11</v>
      </c>
    </row>
    <row r="2788" spans="1:3">
      <c r="A2788" s="3" t="str">
        <f>IMDB_Movies!P2876</f>
        <v>English</v>
      </c>
      <c r="B2788">
        <f>IMDB_Movies!C2876</f>
        <v>5.8</v>
      </c>
      <c r="C2788">
        <f t="shared" si="43"/>
        <v>11</v>
      </c>
    </row>
    <row r="2789" spans="1:3">
      <c r="A2789" s="3" t="str">
        <f>IMDB_Movies!P2877</f>
        <v>English</v>
      </c>
      <c r="B2789">
        <f>IMDB_Movies!C2877</f>
        <v>5.8</v>
      </c>
      <c r="C2789">
        <f t="shared" si="43"/>
        <v>11</v>
      </c>
    </row>
    <row r="2790" spans="1:3">
      <c r="A2790" s="3" t="str">
        <f>IMDB_Movies!P2878</f>
        <v>English</v>
      </c>
      <c r="B2790">
        <f>IMDB_Movies!C2878</f>
        <v>5.8</v>
      </c>
      <c r="C2790">
        <f t="shared" si="43"/>
        <v>11</v>
      </c>
    </row>
    <row r="2791" spans="1:3">
      <c r="A2791" s="3" t="str">
        <f>IMDB_Movies!P2879</f>
        <v>English</v>
      </c>
      <c r="B2791">
        <f>IMDB_Movies!C2879</f>
        <v>5.8</v>
      </c>
      <c r="C2791">
        <f t="shared" si="43"/>
        <v>11</v>
      </c>
    </row>
    <row r="2792" spans="1:3">
      <c r="A2792" s="3" t="str">
        <f>IMDB_Movies!P2880</f>
        <v>English</v>
      </c>
      <c r="B2792">
        <f>IMDB_Movies!C2880</f>
        <v>5.8</v>
      </c>
      <c r="C2792">
        <f t="shared" si="43"/>
        <v>11</v>
      </c>
    </row>
    <row r="2793" spans="1:3">
      <c r="A2793" s="3" t="str">
        <f>IMDB_Movies!P2882</f>
        <v>English</v>
      </c>
      <c r="B2793">
        <f>IMDB_Movies!C2882</f>
        <v>5.8</v>
      </c>
      <c r="C2793">
        <f t="shared" si="43"/>
        <v>11</v>
      </c>
    </row>
    <row r="2794" spans="1:3">
      <c r="A2794" s="3" t="str">
        <f>IMDB_Movies!P2883</f>
        <v>English</v>
      </c>
      <c r="B2794">
        <f>IMDB_Movies!C2883</f>
        <v>5.8</v>
      </c>
      <c r="C2794">
        <f t="shared" si="43"/>
        <v>11</v>
      </c>
    </row>
    <row r="2795" spans="1:3">
      <c r="A2795" s="3" t="str">
        <f>IMDB_Movies!P2884</f>
        <v>English</v>
      </c>
      <c r="B2795">
        <f>IMDB_Movies!C2884</f>
        <v>5.8</v>
      </c>
      <c r="C2795">
        <f t="shared" si="43"/>
        <v>11</v>
      </c>
    </row>
    <row r="2796" spans="1:3">
      <c r="A2796" s="3" t="str">
        <f>IMDB_Movies!P2885</f>
        <v>French</v>
      </c>
      <c r="B2796">
        <f>IMDB_Movies!C2885</f>
        <v>5.8</v>
      </c>
      <c r="C2796">
        <f t="shared" si="43"/>
        <v>13</v>
      </c>
    </row>
    <row r="2797" spans="1:3">
      <c r="A2797" s="3" t="str">
        <f>IMDB_Movies!P2886</f>
        <v>English</v>
      </c>
      <c r="B2797">
        <f>IMDB_Movies!C2886</f>
        <v>5.8</v>
      </c>
      <c r="C2797">
        <f t="shared" si="43"/>
        <v>11</v>
      </c>
    </row>
    <row r="2798" spans="1:3">
      <c r="A2798" s="3" t="str">
        <f>IMDB_Movies!P2887</f>
        <v>English</v>
      </c>
      <c r="B2798">
        <f>IMDB_Movies!C2887</f>
        <v>5.8</v>
      </c>
      <c r="C2798">
        <f t="shared" si="43"/>
        <v>11</v>
      </c>
    </row>
    <row r="2799" spans="1:3">
      <c r="A2799" s="3" t="str">
        <f>IMDB_Movies!P2888</f>
        <v>English</v>
      </c>
      <c r="B2799">
        <f>IMDB_Movies!C2888</f>
        <v>5.8</v>
      </c>
      <c r="C2799">
        <f t="shared" si="43"/>
        <v>11</v>
      </c>
    </row>
    <row r="2800" spans="1:3">
      <c r="A2800" s="3" t="str">
        <f>IMDB_Movies!P2889</f>
        <v>English</v>
      </c>
      <c r="B2800">
        <f>IMDB_Movies!C2889</f>
        <v>5.8</v>
      </c>
      <c r="C2800">
        <f t="shared" si="43"/>
        <v>11</v>
      </c>
    </row>
    <row r="2801" spans="1:3">
      <c r="A2801" s="3" t="str">
        <f>IMDB_Movies!P2890</f>
        <v>English</v>
      </c>
      <c r="B2801">
        <f>IMDB_Movies!C2890</f>
        <v>5.8</v>
      </c>
      <c r="C2801">
        <f t="shared" si="43"/>
        <v>11</v>
      </c>
    </row>
    <row r="2802" spans="1:3">
      <c r="A2802" s="3" t="str">
        <f>IMDB_Movies!P2891</f>
        <v>English</v>
      </c>
      <c r="B2802">
        <f>IMDB_Movies!C2891</f>
        <v>5.8</v>
      </c>
      <c r="C2802">
        <f t="shared" si="43"/>
        <v>11</v>
      </c>
    </row>
    <row r="2803" spans="1:3">
      <c r="A2803" s="3" t="str">
        <f>IMDB_Movies!P2892</f>
        <v>English</v>
      </c>
      <c r="B2803">
        <f>IMDB_Movies!C2892</f>
        <v>5.8</v>
      </c>
      <c r="C2803">
        <f t="shared" si="43"/>
        <v>11</v>
      </c>
    </row>
    <row r="2804" spans="1:3">
      <c r="A2804" s="3" t="str">
        <f>IMDB_Movies!P2894</f>
        <v>English</v>
      </c>
      <c r="B2804">
        <f>IMDB_Movies!C2894</f>
        <v>5.8</v>
      </c>
      <c r="C2804">
        <f t="shared" si="43"/>
        <v>11</v>
      </c>
    </row>
    <row r="2805" spans="1:3">
      <c r="A2805" s="3" t="str">
        <f>IMDB_Movies!P2895</f>
        <v>English</v>
      </c>
      <c r="B2805">
        <f>IMDB_Movies!C2895</f>
        <v>5.8</v>
      </c>
      <c r="C2805">
        <f t="shared" si="43"/>
        <v>11</v>
      </c>
    </row>
    <row r="2806" spans="1:3">
      <c r="A2806" s="3" t="str">
        <f>IMDB_Movies!P2896</f>
        <v>English</v>
      </c>
      <c r="B2806">
        <f>IMDB_Movies!C2896</f>
        <v>5.8</v>
      </c>
      <c r="C2806">
        <f t="shared" si="43"/>
        <v>11</v>
      </c>
    </row>
    <row r="2807" spans="1:3">
      <c r="A2807" s="3" t="str">
        <f>IMDB_Movies!P2897</f>
        <v>English</v>
      </c>
      <c r="B2807">
        <f>IMDB_Movies!C2897</f>
        <v>5.8</v>
      </c>
      <c r="C2807">
        <f t="shared" si="43"/>
        <v>11</v>
      </c>
    </row>
    <row r="2808" spans="1:3">
      <c r="A2808" s="3" t="str">
        <f>IMDB_Movies!P2898</f>
        <v>English</v>
      </c>
      <c r="B2808">
        <f>IMDB_Movies!C2898</f>
        <v>5.8</v>
      </c>
      <c r="C2808">
        <f t="shared" si="43"/>
        <v>11</v>
      </c>
    </row>
    <row r="2809" spans="1:3">
      <c r="A2809" s="3" t="str">
        <f>IMDB_Movies!P2900</f>
        <v>English</v>
      </c>
      <c r="B2809">
        <f>IMDB_Movies!C2900</f>
        <v>5.8</v>
      </c>
      <c r="C2809">
        <f t="shared" si="43"/>
        <v>11</v>
      </c>
    </row>
    <row r="2810" spans="1:3">
      <c r="A2810" s="3" t="str">
        <f>IMDB_Movies!P2902</f>
        <v>English</v>
      </c>
      <c r="B2810">
        <f>IMDB_Movies!C2902</f>
        <v>5.8</v>
      </c>
      <c r="C2810">
        <f t="shared" si="43"/>
        <v>11</v>
      </c>
    </row>
    <row r="2811" spans="1:3">
      <c r="A2811" s="3" t="str">
        <f>IMDB_Movies!P2903</f>
        <v>English</v>
      </c>
      <c r="B2811">
        <f>IMDB_Movies!C2903</f>
        <v>5.8</v>
      </c>
      <c r="C2811">
        <f t="shared" si="43"/>
        <v>11</v>
      </c>
    </row>
    <row r="2812" spans="1:3">
      <c r="A2812" s="3" t="str">
        <f>IMDB_Movies!P2904</f>
        <v>English</v>
      </c>
      <c r="B2812">
        <f>IMDB_Movies!C2904</f>
        <v>5.8</v>
      </c>
      <c r="C2812">
        <f t="shared" si="43"/>
        <v>11</v>
      </c>
    </row>
    <row r="2813" spans="1:3">
      <c r="A2813" s="3" t="str">
        <f>IMDB_Movies!P2905</f>
        <v>English</v>
      </c>
      <c r="B2813">
        <f>IMDB_Movies!C2905</f>
        <v>5.8</v>
      </c>
      <c r="C2813">
        <f t="shared" si="43"/>
        <v>11</v>
      </c>
    </row>
    <row r="2814" spans="1:3">
      <c r="A2814" s="3" t="str">
        <f>IMDB_Movies!P2906</f>
        <v>English</v>
      </c>
      <c r="B2814">
        <f>IMDB_Movies!C2906</f>
        <v>5.8</v>
      </c>
      <c r="C2814">
        <f t="shared" si="43"/>
        <v>11</v>
      </c>
    </row>
    <row r="2815" spans="1:3">
      <c r="A2815" s="3" t="str">
        <f>IMDB_Movies!P2907</f>
        <v>English</v>
      </c>
      <c r="B2815">
        <f>IMDB_Movies!C2907</f>
        <v>5.8</v>
      </c>
      <c r="C2815">
        <f t="shared" si="43"/>
        <v>11</v>
      </c>
    </row>
    <row r="2816" spans="1:3">
      <c r="A2816" s="3" t="str">
        <f>IMDB_Movies!P2908</f>
        <v>English</v>
      </c>
      <c r="B2816">
        <f>IMDB_Movies!C2908</f>
        <v>5.8</v>
      </c>
      <c r="C2816">
        <f t="shared" si="43"/>
        <v>11</v>
      </c>
    </row>
    <row r="2817" spans="1:3">
      <c r="A2817" s="3" t="str">
        <f>IMDB_Movies!P2909</f>
        <v>English</v>
      </c>
      <c r="B2817">
        <f>IMDB_Movies!C2909</f>
        <v>5.8</v>
      </c>
      <c r="C2817">
        <f t="shared" si="43"/>
        <v>11</v>
      </c>
    </row>
    <row r="2818" spans="1:3">
      <c r="A2818" s="3" t="str">
        <f>IMDB_Movies!P2910</f>
        <v>English</v>
      </c>
      <c r="B2818">
        <f>IMDB_Movies!C2910</f>
        <v>5.8</v>
      </c>
      <c r="C2818">
        <f t="shared" si="43"/>
        <v>11</v>
      </c>
    </row>
    <row r="2819" spans="1:3">
      <c r="A2819" s="3" t="str">
        <f>IMDB_Movies!P2912</f>
        <v>English</v>
      </c>
      <c r="B2819">
        <f>IMDB_Movies!C2912</f>
        <v>5.8</v>
      </c>
      <c r="C2819">
        <f t="shared" si="43"/>
        <v>11</v>
      </c>
    </row>
    <row r="2820" spans="1:3">
      <c r="A2820" s="3" t="str">
        <f>IMDB_Movies!P2914</f>
        <v>English</v>
      </c>
      <c r="B2820">
        <f>IMDB_Movies!C2914</f>
        <v>5.8</v>
      </c>
      <c r="C2820">
        <f t="shared" si="43"/>
        <v>11</v>
      </c>
    </row>
    <row r="2821" spans="1:3">
      <c r="A2821" s="3" t="str">
        <f>IMDB_Movies!P2915</f>
        <v>English</v>
      </c>
      <c r="B2821">
        <f>IMDB_Movies!C2915</f>
        <v>5.8</v>
      </c>
      <c r="C2821">
        <f t="shared" ref="C2821:C2884" si="44">_xlfn.IFS(A2821="Aboriginal",1,A2821="Arabic",2,A2821="Aramic",3,A2821="Bosnian",4,A2821="Cantonese",5,A2821="Czech",6,A2821="Danish",7,A2821="Dari",8,A2821="Dutch",9,A2821="Dzongkha",10,A2821="English",11,A2821="Filipino",12,A2821="French",13,A2821="German",14,A2821="Hebrew",15,A2821="Hindi",16,A2821="Hungerian",17,A2821="Icelandic",18,A2821="Indonesian",19,A2821="Italian",20,A2821="Japanese",21,A2821="Kazakh",22,A2821="Korean",23,A2821="Mandarin",24,A2821="Maya",25,A2821="Mongolian",26,A2821="Norwegian",27,A2821="Persian",28,A2821="Portuguese",29,A2821="Romanian",30,A2821="Russian",31,A2821="Spanish",32,A2821="Telegu",33,A2821="Thai",34,A2821="Vietnamese",35,A2821="Zulu",36)</f>
        <v>11</v>
      </c>
    </row>
    <row r="2822" spans="1:3">
      <c r="A2822" s="3" t="str">
        <f>IMDB_Movies!P2916</f>
        <v>English</v>
      </c>
      <c r="B2822">
        <f>IMDB_Movies!C2916</f>
        <v>5.8</v>
      </c>
      <c r="C2822">
        <f t="shared" si="44"/>
        <v>11</v>
      </c>
    </row>
    <row r="2823" spans="1:3">
      <c r="A2823" s="3" t="str">
        <f>IMDB_Movies!P2917</f>
        <v>English</v>
      </c>
      <c r="B2823">
        <f>IMDB_Movies!C2917</f>
        <v>5.8</v>
      </c>
      <c r="C2823">
        <f t="shared" si="44"/>
        <v>11</v>
      </c>
    </row>
    <row r="2824" spans="1:3">
      <c r="A2824" s="3" t="str">
        <f>IMDB_Movies!P2918</f>
        <v>English</v>
      </c>
      <c r="B2824">
        <f>IMDB_Movies!C2918</f>
        <v>5.8</v>
      </c>
      <c r="C2824">
        <f t="shared" si="44"/>
        <v>11</v>
      </c>
    </row>
    <row r="2825" spans="1:3">
      <c r="A2825" s="3" t="str">
        <f>IMDB_Movies!P2919</f>
        <v>English</v>
      </c>
      <c r="B2825">
        <f>IMDB_Movies!C2919</f>
        <v>5.8</v>
      </c>
      <c r="C2825">
        <f t="shared" si="44"/>
        <v>11</v>
      </c>
    </row>
    <row r="2826" spans="1:3">
      <c r="A2826" s="3" t="str">
        <f>IMDB_Movies!P2920</f>
        <v>English</v>
      </c>
      <c r="B2826">
        <f>IMDB_Movies!C2920</f>
        <v>5.8</v>
      </c>
      <c r="C2826">
        <f t="shared" si="44"/>
        <v>11</v>
      </c>
    </row>
    <row r="2827" spans="1:3">
      <c r="A2827" s="3" t="str">
        <f>IMDB_Movies!P2921</f>
        <v>English</v>
      </c>
      <c r="B2827">
        <f>IMDB_Movies!C2921</f>
        <v>5.8</v>
      </c>
      <c r="C2827">
        <f t="shared" si="44"/>
        <v>11</v>
      </c>
    </row>
    <row r="2828" spans="1:3">
      <c r="A2828" s="3" t="str">
        <f>IMDB_Movies!P2922</f>
        <v>English</v>
      </c>
      <c r="B2828">
        <f>IMDB_Movies!C2922</f>
        <v>5.8</v>
      </c>
      <c r="C2828">
        <f t="shared" si="44"/>
        <v>11</v>
      </c>
    </row>
    <row r="2829" spans="1:3">
      <c r="A2829" s="3" t="str">
        <f>IMDB_Movies!P2923</f>
        <v>English</v>
      </c>
      <c r="B2829">
        <f>IMDB_Movies!C2923</f>
        <v>5.8</v>
      </c>
      <c r="C2829">
        <f t="shared" si="44"/>
        <v>11</v>
      </c>
    </row>
    <row r="2830" spans="1:3">
      <c r="A2830" s="3" t="str">
        <f>IMDB_Movies!P2924</f>
        <v>English</v>
      </c>
      <c r="B2830">
        <f>IMDB_Movies!C2924</f>
        <v>5.8</v>
      </c>
      <c r="C2830">
        <f t="shared" si="44"/>
        <v>11</v>
      </c>
    </row>
    <row r="2831" spans="1:3">
      <c r="A2831" s="3" t="str">
        <f>IMDB_Movies!P2925</f>
        <v>English</v>
      </c>
      <c r="B2831">
        <f>IMDB_Movies!C2925</f>
        <v>5.8</v>
      </c>
      <c r="C2831">
        <f t="shared" si="44"/>
        <v>11</v>
      </c>
    </row>
    <row r="2832" spans="1:3">
      <c r="A2832" s="3" t="str">
        <f>IMDB_Movies!P2926</f>
        <v>English</v>
      </c>
      <c r="B2832">
        <f>IMDB_Movies!C2926</f>
        <v>5.8</v>
      </c>
      <c r="C2832">
        <f t="shared" si="44"/>
        <v>11</v>
      </c>
    </row>
    <row r="2833" spans="1:3">
      <c r="A2833" s="3" t="str">
        <f>IMDB_Movies!P2927</f>
        <v>English</v>
      </c>
      <c r="B2833">
        <f>IMDB_Movies!C2927</f>
        <v>5.8</v>
      </c>
      <c r="C2833">
        <f t="shared" si="44"/>
        <v>11</v>
      </c>
    </row>
    <row r="2834" spans="1:3">
      <c r="A2834" s="3" t="str">
        <f>IMDB_Movies!P2928</f>
        <v>English</v>
      </c>
      <c r="B2834">
        <f>IMDB_Movies!C2928</f>
        <v>5.8</v>
      </c>
      <c r="C2834">
        <f t="shared" si="44"/>
        <v>11</v>
      </c>
    </row>
    <row r="2835" spans="1:3">
      <c r="A2835" s="3" t="str">
        <f>IMDB_Movies!P2929</f>
        <v>English</v>
      </c>
      <c r="B2835">
        <f>IMDB_Movies!C2929</f>
        <v>5.8</v>
      </c>
      <c r="C2835">
        <f t="shared" si="44"/>
        <v>11</v>
      </c>
    </row>
    <row r="2836" spans="1:3">
      <c r="A2836" s="3" t="str">
        <f>IMDB_Movies!P2930</f>
        <v>English</v>
      </c>
      <c r="B2836">
        <f>IMDB_Movies!C2930</f>
        <v>5.8</v>
      </c>
      <c r="C2836">
        <f t="shared" si="44"/>
        <v>11</v>
      </c>
    </row>
    <row r="2837" spans="1:3">
      <c r="A2837" s="3" t="str">
        <f>IMDB_Movies!P2931</f>
        <v>English</v>
      </c>
      <c r="B2837">
        <f>IMDB_Movies!C2931</f>
        <v>5.8</v>
      </c>
      <c r="C2837">
        <f t="shared" si="44"/>
        <v>11</v>
      </c>
    </row>
    <row r="2838" spans="1:3">
      <c r="A2838" s="3" t="str">
        <f>IMDB_Movies!P2932</f>
        <v>English</v>
      </c>
      <c r="B2838">
        <f>IMDB_Movies!C2932</f>
        <v>5.8</v>
      </c>
      <c r="C2838">
        <f t="shared" si="44"/>
        <v>11</v>
      </c>
    </row>
    <row r="2839" spans="1:3">
      <c r="A2839" s="3" t="str">
        <f>IMDB_Movies!P2933</f>
        <v>English</v>
      </c>
      <c r="B2839">
        <f>IMDB_Movies!C2933</f>
        <v>5.8</v>
      </c>
      <c r="C2839">
        <f t="shared" si="44"/>
        <v>11</v>
      </c>
    </row>
    <row r="2840" spans="1:3">
      <c r="A2840" s="3" t="str">
        <f>IMDB_Movies!P2934</f>
        <v>English</v>
      </c>
      <c r="B2840">
        <f>IMDB_Movies!C2934</f>
        <v>5.8</v>
      </c>
      <c r="C2840">
        <f t="shared" si="44"/>
        <v>11</v>
      </c>
    </row>
    <row r="2841" spans="1:3">
      <c r="A2841" s="3" t="str">
        <f>IMDB_Movies!P2935</f>
        <v>English</v>
      </c>
      <c r="B2841">
        <f>IMDB_Movies!C2935</f>
        <v>5.8</v>
      </c>
      <c r="C2841">
        <f t="shared" si="44"/>
        <v>11</v>
      </c>
    </row>
    <row r="2842" spans="1:3">
      <c r="A2842" s="3" t="str">
        <f>IMDB_Movies!P2936</f>
        <v>English</v>
      </c>
      <c r="B2842">
        <f>IMDB_Movies!C2936</f>
        <v>5.8</v>
      </c>
      <c r="C2842">
        <f t="shared" si="44"/>
        <v>11</v>
      </c>
    </row>
    <row r="2843" spans="1:3">
      <c r="A2843" s="3" t="str">
        <f>IMDB_Movies!P2937</f>
        <v>English</v>
      </c>
      <c r="B2843">
        <f>IMDB_Movies!C2937</f>
        <v>5.8</v>
      </c>
      <c r="C2843">
        <f t="shared" si="44"/>
        <v>11</v>
      </c>
    </row>
    <row r="2844" spans="1:3">
      <c r="A2844" s="3" t="str">
        <f>IMDB_Movies!P2938</f>
        <v>English</v>
      </c>
      <c r="B2844">
        <f>IMDB_Movies!C2938</f>
        <v>5.7</v>
      </c>
      <c r="C2844">
        <f t="shared" si="44"/>
        <v>11</v>
      </c>
    </row>
    <row r="2845" spans="1:3">
      <c r="A2845" s="3" t="str">
        <f>IMDB_Movies!P2939</f>
        <v>English</v>
      </c>
      <c r="B2845">
        <f>IMDB_Movies!C2939</f>
        <v>5.7</v>
      </c>
      <c r="C2845">
        <f t="shared" si="44"/>
        <v>11</v>
      </c>
    </row>
    <row r="2846" spans="1:3">
      <c r="A2846" s="3" t="str">
        <f>IMDB_Movies!P2940</f>
        <v>English</v>
      </c>
      <c r="B2846">
        <f>IMDB_Movies!C2940</f>
        <v>5.7</v>
      </c>
      <c r="C2846">
        <f t="shared" si="44"/>
        <v>11</v>
      </c>
    </row>
    <row r="2847" spans="1:3">
      <c r="A2847" s="3" t="str">
        <f>IMDB_Movies!P2941</f>
        <v>English</v>
      </c>
      <c r="B2847">
        <f>IMDB_Movies!C2941</f>
        <v>5.7</v>
      </c>
      <c r="C2847">
        <f t="shared" si="44"/>
        <v>11</v>
      </c>
    </row>
    <row r="2848" spans="1:3">
      <c r="A2848" s="3" t="str">
        <f>IMDB_Movies!P2942</f>
        <v>English</v>
      </c>
      <c r="B2848">
        <f>IMDB_Movies!C2942</f>
        <v>5.7</v>
      </c>
      <c r="C2848">
        <f t="shared" si="44"/>
        <v>11</v>
      </c>
    </row>
    <row r="2849" spans="1:3">
      <c r="A2849" s="3" t="str">
        <f>IMDB_Movies!P2943</f>
        <v>English</v>
      </c>
      <c r="B2849">
        <f>IMDB_Movies!C2943</f>
        <v>5.7</v>
      </c>
      <c r="C2849">
        <f t="shared" si="44"/>
        <v>11</v>
      </c>
    </row>
    <row r="2850" spans="1:3">
      <c r="A2850" s="3" t="str">
        <f>IMDB_Movies!P2944</f>
        <v>English</v>
      </c>
      <c r="B2850">
        <f>IMDB_Movies!C2944</f>
        <v>5.7</v>
      </c>
      <c r="C2850">
        <f t="shared" si="44"/>
        <v>11</v>
      </c>
    </row>
    <row r="2851" spans="1:3">
      <c r="A2851" s="3" t="str">
        <f>IMDB_Movies!P2945</f>
        <v>English</v>
      </c>
      <c r="B2851">
        <f>IMDB_Movies!C2945</f>
        <v>5.7</v>
      </c>
      <c r="C2851">
        <f t="shared" si="44"/>
        <v>11</v>
      </c>
    </row>
    <row r="2852" spans="1:3">
      <c r="A2852" s="3" t="str">
        <f>IMDB_Movies!P2946</f>
        <v>English</v>
      </c>
      <c r="B2852">
        <f>IMDB_Movies!C2946</f>
        <v>5.7</v>
      </c>
      <c r="C2852">
        <f t="shared" si="44"/>
        <v>11</v>
      </c>
    </row>
    <row r="2853" spans="1:3">
      <c r="A2853" s="3" t="str">
        <f>IMDB_Movies!P2947</f>
        <v>English</v>
      </c>
      <c r="B2853">
        <f>IMDB_Movies!C2947</f>
        <v>5.7</v>
      </c>
      <c r="C2853">
        <f t="shared" si="44"/>
        <v>11</v>
      </c>
    </row>
    <row r="2854" spans="1:3">
      <c r="A2854" s="3" t="str">
        <f>IMDB_Movies!P2948</f>
        <v>English</v>
      </c>
      <c r="B2854">
        <f>IMDB_Movies!C2948</f>
        <v>5.7</v>
      </c>
      <c r="C2854">
        <f t="shared" si="44"/>
        <v>11</v>
      </c>
    </row>
    <row r="2855" spans="1:3">
      <c r="A2855" s="3" t="str">
        <f>IMDB_Movies!P2950</f>
        <v>English</v>
      </c>
      <c r="B2855">
        <f>IMDB_Movies!C2950</f>
        <v>5.7</v>
      </c>
      <c r="C2855">
        <f t="shared" si="44"/>
        <v>11</v>
      </c>
    </row>
    <row r="2856" spans="1:3">
      <c r="A2856" s="3" t="str">
        <f>IMDB_Movies!P2951</f>
        <v>English</v>
      </c>
      <c r="B2856">
        <f>IMDB_Movies!C2951</f>
        <v>5.7</v>
      </c>
      <c r="C2856">
        <f t="shared" si="44"/>
        <v>11</v>
      </c>
    </row>
    <row r="2857" spans="1:3">
      <c r="A2857" s="3" t="str">
        <f>IMDB_Movies!P2952</f>
        <v>English</v>
      </c>
      <c r="B2857">
        <f>IMDB_Movies!C2952</f>
        <v>5.7</v>
      </c>
      <c r="C2857">
        <f t="shared" si="44"/>
        <v>11</v>
      </c>
    </row>
    <row r="2858" spans="1:3">
      <c r="A2858" s="3" t="str">
        <f>IMDB_Movies!P2953</f>
        <v>English</v>
      </c>
      <c r="B2858">
        <f>IMDB_Movies!C2953</f>
        <v>5.7</v>
      </c>
      <c r="C2858">
        <f t="shared" si="44"/>
        <v>11</v>
      </c>
    </row>
    <row r="2859" spans="1:3">
      <c r="A2859" s="3" t="str">
        <f>IMDB_Movies!P2954</f>
        <v>English</v>
      </c>
      <c r="B2859">
        <f>IMDB_Movies!C2954</f>
        <v>5.7</v>
      </c>
      <c r="C2859">
        <f t="shared" si="44"/>
        <v>11</v>
      </c>
    </row>
    <row r="2860" spans="1:3">
      <c r="A2860" s="3" t="str">
        <f>IMDB_Movies!P2955</f>
        <v>English</v>
      </c>
      <c r="B2860">
        <f>IMDB_Movies!C2955</f>
        <v>5.7</v>
      </c>
      <c r="C2860">
        <f t="shared" si="44"/>
        <v>11</v>
      </c>
    </row>
    <row r="2861" spans="1:3">
      <c r="A2861" s="3" t="str">
        <f>IMDB_Movies!P2956</f>
        <v>English</v>
      </c>
      <c r="B2861">
        <f>IMDB_Movies!C2956</f>
        <v>5.7</v>
      </c>
      <c r="C2861">
        <f t="shared" si="44"/>
        <v>11</v>
      </c>
    </row>
    <row r="2862" spans="1:3">
      <c r="A2862" s="3" t="str">
        <f>IMDB_Movies!P2957</f>
        <v>English</v>
      </c>
      <c r="B2862">
        <f>IMDB_Movies!C2957</f>
        <v>5.7</v>
      </c>
      <c r="C2862">
        <f t="shared" si="44"/>
        <v>11</v>
      </c>
    </row>
    <row r="2863" spans="1:3">
      <c r="A2863" s="3" t="str">
        <f>IMDB_Movies!P2958</f>
        <v>English</v>
      </c>
      <c r="B2863">
        <f>IMDB_Movies!C2958</f>
        <v>5.7</v>
      </c>
      <c r="C2863">
        <f t="shared" si="44"/>
        <v>11</v>
      </c>
    </row>
    <row r="2864" spans="1:3">
      <c r="A2864" s="3" t="str">
        <f>IMDB_Movies!P2959</f>
        <v>English</v>
      </c>
      <c r="B2864">
        <f>IMDB_Movies!C2959</f>
        <v>5.7</v>
      </c>
      <c r="C2864">
        <f t="shared" si="44"/>
        <v>11</v>
      </c>
    </row>
    <row r="2865" spans="1:3">
      <c r="A2865" s="3" t="str">
        <f>IMDB_Movies!P2960</f>
        <v>English</v>
      </c>
      <c r="B2865">
        <f>IMDB_Movies!C2960</f>
        <v>5.7</v>
      </c>
      <c r="C2865">
        <f t="shared" si="44"/>
        <v>11</v>
      </c>
    </row>
    <row r="2866" spans="1:3">
      <c r="A2866" s="3" t="str">
        <f>IMDB_Movies!P2961</f>
        <v>English</v>
      </c>
      <c r="B2866">
        <f>IMDB_Movies!C2961</f>
        <v>5.7</v>
      </c>
      <c r="C2866">
        <f t="shared" si="44"/>
        <v>11</v>
      </c>
    </row>
    <row r="2867" spans="1:3">
      <c r="A2867" s="3" t="str">
        <f>IMDB_Movies!P2962</f>
        <v>English</v>
      </c>
      <c r="B2867">
        <f>IMDB_Movies!C2962</f>
        <v>5.7</v>
      </c>
      <c r="C2867">
        <f t="shared" si="44"/>
        <v>11</v>
      </c>
    </row>
    <row r="2868" spans="1:3">
      <c r="A2868" s="3" t="str">
        <f>IMDB_Movies!P2963</f>
        <v>English</v>
      </c>
      <c r="B2868">
        <f>IMDB_Movies!C2963</f>
        <v>5.7</v>
      </c>
      <c r="C2868">
        <f t="shared" si="44"/>
        <v>11</v>
      </c>
    </row>
    <row r="2869" spans="1:3">
      <c r="A2869" s="3" t="str">
        <f>IMDB_Movies!P2964</f>
        <v>English</v>
      </c>
      <c r="B2869">
        <f>IMDB_Movies!C2964</f>
        <v>5.7</v>
      </c>
      <c r="C2869">
        <f t="shared" si="44"/>
        <v>11</v>
      </c>
    </row>
    <row r="2870" spans="1:3">
      <c r="A2870" s="3" t="str">
        <f>IMDB_Movies!P2965</f>
        <v>English</v>
      </c>
      <c r="B2870">
        <f>IMDB_Movies!C2965</f>
        <v>5.7</v>
      </c>
      <c r="C2870">
        <f t="shared" si="44"/>
        <v>11</v>
      </c>
    </row>
    <row r="2871" spans="1:3">
      <c r="A2871" s="3" t="str">
        <f>IMDB_Movies!P2966</f>
        <v>English</v>
      </c>
      <c r="B2871">
        <f>IMDB_Movies!C2966</f>
        <v>5.7</v>
      </c>
      <c r="C2871">
        <f t="shared" si="44"/>
        <v>11</v>
      </c>
    </row>
    <row r="2872" spans="1:3">
      <c r="A2872" s="3" t="str">
        <f>IMDB_Movies!P2967</f>
        <v>English</v>
      </c>
      <c r="B2872">
        <f>IMDB_Movies!C2967</f>
        <v>5.7</v>
      </c>
      <c r="C2872">
        <f t="shared" si="44"/>
        <v>11</v>
      </c>
    </row>
    <row r="2873" spans="1:3">
      <c r="A2873" s="3" t="str">
        <f>IMDB_Movies!P2968</f>
        <v>English</v>
      </c>
      <c r="B2873">
        <f>IMDB_Movies!C2968</f>
        <v>5.7</v>
      </c>
      <c r="C2873">
        <f t="shared" si="44"/>
        <v>11</v>
      </c>
    </row>
    <row r="2874" spans="1:3">
      <c r="A2874" s="3" t="str">
        <f>IMDB_Movies!P2969</f>
        <v>English</v>
      </c>
      <c r="B2874">
        <f>IMDB_Movies!C2969</f>
        <v>5.7</v>
      </c>
      <c r="C2874">
        <f t="shared" si="44"/>
        <v>11</v>
      </c>
    </row>
    <row r="2875" spans="1:3">
      <c r="A2875" s="3" t="str">
        <f>IMDB_Movies!P2970</f>
        <v>English</v>
      </c>
      <c r="B2875">
        <f>IMDB_Movies!C2970</f>
        <v>5.7</v>
      </c>
      <c r="C2875">
        <f t="shared" si="44"/>
        <v>11</v>
      </c>
    </row>
    <row r="2876" spans="1:3">
      <c r="A2876" s="3" t="str">
        <f>IMDB_Movies!P2972</f>
        <v>English</v>
      </c>
      <c r="B2876">
        <f>IMDB_Movies!C2972</f>
        <v>5.7</v>
      </c>
      <c r="C2876">
        <f t="shared" si="44"/>
        <v>11</v>
      </c>
    </row>
    <row r="2877" spans="1:3">
      <c r="A2877" s="3" t="str">
        <f>IMDB_Movies!P2973</f>
        <v>English</v>
      </c>
      <c r="B2877">
        <f>IMDB_Movies!C2973</f>
        <v>5.7</v>
      </c>
      <c r="C2877">
        <f t="shared" si="44"/>
        <v>11</v>
      </c>
    </row>
    <row r="2878" spans="1:3">
      <c r="A2878" s="3" t="str">
        <f>IMDB_Movies!P2974</f>
        <v>English</v>
      </c>
      <c r="B2878">
        <f>IMDB_Movies!C2974</f>
        <v>5.7</v>
      </c>
      <c r="C2878">
        <f t="shared" si="44"/>
        <v>11</v>
      </c>
    </row>
    <row r="2879" spans="1:3">
      <c r="A2879" s="3" t="str">
        <f>IMDB_Movies!P2975</f>
        <v>English</v>
      </c>
      <c r="B2879">
        <f>IMDB_Movies!C2975</f>
        <v>5.7</v>
      </c>
      <c r="C2879">
        <f t="shared" si="44"/>
        <v>11</v>
      </c>
    </row>
    <row r="2880" spans="1:3">
      <c r="A2880" s="3" t="str">
        <f>IMDB_Movies!P2976</f>
        <v>English</v>
      </c>
      <c r="B2880">
        <f>IMDB_Movies!C2976</f>
        <v>5.7</v>
      </c>
      <c r="C2880">
        <f t="shared" si="44"/>
        <v>11</v>
      </c>
    </row>
    <row r="2881" spans="1:3">
      <c r="A2881" s="3" t="str">
        <f>IMDB_Movies!P2977</f>
        <v>English</v>
      </c>
      <c r="B2881">
        <f>IMDB_Movies!C2977</f>
        <v>5.7</v>
      </c>
      <c r="C2881">
        <f t="shared" si="44"/>
        <v>11</v>
      </c>
    </row>
    <row r="2882" spans="1:3">
      <c r="A2882" s="3" t="str">
        <f>IMDB_Movies!P2978</f>
        <v>English</v>
      </c>
      <c r="B2882">
        <f>IMDB_Movies!C2978</f>
        <v>5.7</v>
      </c>
      <c r="C2882">
        <f t="shared" si="44"/>
        <v>11</v>
      </c>
    </row>
    <row r="2883" spans="1:3">
      <c r="A2883" s="3" t="str">
        <f>IMDB_Movies!P2979</f>
        <v>English</v>
      </c>
      <c r="B2883">
        <f>IMDB_Movies!C2979</f>
        <v>5.7</v>
      </c>
      <c r="C2883">
        <f t="shared" si="44"/>
        <v>11</v>
      </c>
    </row>
    <row r="2884" spans="1:3">
      <c r="A2884" s="3" t="str">
        <f>IMDB_Movies!P2980</f>
        <v>English</v>
      </c>
      <c r="B2884">
        <f>IMDB_Movies!C2980</f>
        <v>5.7</v>
      </c>
      <c r="C2884">
        <f t="shared" si="44"/>
        <v>11</v>
      </c>
    </row>
    <row r="2885" spans="1:3">
      <c r="A2885" s="3" t="str">
        <f>IMDB_Movies!P2981</f>
        <v>English</v>
      </c>
      <c r="B2885">
        <f>IMDB_Movies!C2981</f>
        <v>5.7</v>
      </c>
      <c r="C2885">
        <f t="shared" ref="C2885:C2948" si="45">_xlfn.IFS(A2885="Aboriginal",1,A2885="Arabic",2,A2885="Aramic",3,A2885="Bosnian",4,A2885="Cantonese",5,A2885="Czech",6,A2885="Danish",7,A2885="Dari",8,A2885="Dutch",9,A2885="Dzongkha",10,A2885="English",11,A2885="Filipino",12,A2885="French",13,A2885="German",14,A2885="Hebrew",15,A2885="Hindi",16,A2885="Hungerian",17,A2885="Icelandic",18,A2885="Indonesian",19,A2885="Italian",20,A2885="Japanese",21,A2885="Kazakh",22,A2885="Korean",23,A2885="Mandarin",24,A2885="Maya",25,A2885="Mongolian",26,A2885="Norwegian",27,A2885="Persian",28,A2885="Portuguese",29,A2885="Romanian",30,A2885="Russian",31,A2885="Spanish",32,A2885="Telegu",33,A2885="Thai",34,A2885="Vietnamese",35,A2885="Zulu",36)</f>
        <v>11</v>
      </c>
    </row>
    <row r="2886" spans="1:3">
      <c r="A2886" s="3" t="str">
        <f>IMDB_Movies!P2982</f>
        <v>English</v>
      </c>
      <c r="B2886">
        <f>IMDB_Movies!C2982</f>
        <v>5.7</v>
      </c>
      <c r="C2886">
        <f t="shared" si="45"/>
        <v>11</v>
      </c>
    </row>
    <row r="2887" spans="1:3">
      <c r="A2887" s="3" t="str">
        <f>IMDB_Movies!P2983</f>
        <v>English</v>
      </c>
      <c r="B2887">
        <f>IMDB_Movies!C2983</f>
        <v>5.7</v>
      </c>
      <c r="C2887">
        <f t="shared" si="45"/>
        <v>11</v>
      </c>
    </row>
    <row r="2888" spans="1:3">
      <c r="A2888" s="3" t="str">
        <f>IMDB_Movies!P2984</f>
        <v>English</v>
      </c>
      <c r="B2888">
        <f>IMDB_Movies!C2984</f>
        <v>5.7</v>
      </c>
      <c r="C2888">
        <f t="shared" si="45"/>
        <v>11</v>
      </c>
    </row>
    <row r="2889" spans="1:3">
      <c r="A2889" s="3" t="str">
        <f>IMDB_Movies!P2985</f>
        <v>English</v>
      </c>
      <c r="B2889">
        <f>IMDB_Movies!C2985</f>
        <v>5.7</v>
      </c>
      <c r="C2889">
        <f t="shared" si="45"/>
        <v>11</v>
      </c>
    </row>
    <row r="2890" spans="1:3">
      <c r="A2890" s="3" t="str">
        <f>IMDB_Movies!P2986</f>
        <v>English</v>
      </c>
      <c r="B2890">
        <f>IMDB_Movies!C2986</f>
        <v>5.7</v>
      </c>
      <c r="C2890">
        <f t="shared" si="45"/>
        <v>11</v>
      </c>
    </row>
    <row r="2891" spans="1:3">
      <c r="A2891" s="3" t="str">
        <f>IMDB_Movies!P2987</f>
        <v>English</v>
      </c>
      <c r="B2891">
        <f>IMDB_Movies!C2987</f>
        <v>5.7</v>
      </c>
      <c r="C2891">
        <f t="shared" si="45"/>
        <v>11</v>
      </c>
    </row>
    <row r="2892" spans="1:3">
      <c r="A2892" s="3" t="str">
        <f>IMDB_Movies!P2988</f>
        <v>English</v>
      </c>
      <c r="B2892">
        <f>IMDB_Movies!C2988</f>
        <v>5.7</v>
      </c>
      <c r="C2892">
        <f t="shared" si="45"/>
        <v>11</v>
      </c>
    </row>
    <row r="2893" spans="1:3">
      <c r="A2893" s="3" t="str">
        <f>IMDB_Movies!P2989</f>
        <v>English</v>
      </c>
      <c r="B2893">
        <f>IMDB_Movies!C2989</f>
        <v>5.7</v>
      </c>
      <c r="C2893">
        <f t="shared" si="45"/>
        <v>11</v>
      </c>
    </row>
    <row r="2894" spans="1:3">
      <c r="A2894" s="3" t="str">
        <f>IMDB_Movies!P2990</f>
        <v>English</v>
      </c>
      <c r="B2894">
        <f>IMDB_Movies!C2990</f>
        <v>5.7</v>
      </c>
      <c r="C2894">
        <f t="shared" si="45"/>
        <v>11</v>
      </c>
    </row>
    <row r="2895" spans="1:3">
      <c r="A2895" s="3" t="str">
        <f>IMDB_Movies!P2991</f>
        <v>English</v>
      </c>
      <c r="B2895">
        <f>IMDB_Movies!C2991</f>
        <v>5.7</v>
      </c>
      <c r="C2895">
        <f t="shared" si="45"/>
        <v>11</v>
      </c>
    </row>
    <row r="2896" spans="1:3">
      <c r="A2896" s="3" t="str">
        <f>IMDB_Movies!P2992</f>
        <v>English</v>
      </c>
      <c r="B2896">
        <f>IMDB_Movies!C2992</f>
        <v>5.7</v>
      </c>
      <c r="C2896">
        <f t="shared" si="45"/>
        <v>11</v>
      </c>
    </row>
    <row r="2897" spans="1:3">
      <c r="A2897" s="3" t="str">
        <f>IMDB_Movies!P2993</f>
        <v>English</v>
      </c>
      <c r="B2897">
        <f>IMDB_Movies!C2993</f>
        <v>5.7</v>
      </c>
      <c r="C2897">
        <f t="shared" si="45"/>
        <v>11</v>
      </c>
    </row>
    <row r="2898" spans="1:3">
      <c r="A2898" s="3" t="str">
        <f>IMDB_Movies!P2994</f>
        <v>English</v>
      </c>
      <c r="B2898">
        <f>IMDB_Movies!C2994</f>
        <v>5.7</v>
      </c>
      <c r="C2898">
        <f t="shared" si="45"/>
        <v>11</v>
      </c>
    </row>
    <row r="2899" spans="1:3">
      <c r="A2899" s="3" t="str">
        <f>IMDB_Movies!P2995</f>
        <v>English</v>
      </c>
      <c r="B2899">
        <f>IMDB_Movies!C2995</f>
        <v>5.7</v>
      </c>
      <c r="C2899">
        <f t="shared" si="45"/>
        <v>11</v>
      </c>
    </row>
    <row r="2900" spans="1:3">
      <c r="A2900" s="3" t="str">
        <f>IMDB_Movies!P2996</f>
        <v>English</v>
      </c>
      <c r="B2900">
        <f>IMDB_Movies!C2996</f>
        <v>5.7</v>
      </c>
      <c r="C2900">
        <f t="shared" si="45"/>
        <v>11</v>
      </c>
    </row>
    <row r="2901" spans="1:3">
      <c r="A2901" s="3" t="str">
        <f>IMDB_Movies!P2997</f>
        <v>English</v>
      </c>
      <c r="B2901">
        <f>IMDB_Movies!C2997</f>
        <v>5.7</v>
      </c>
      <c r="C2901">
        <f t="shared" si="45"/>
        <v>11</v>
      </c>
    </row>
    <row r="2902" spans="1:3">
      <c r="A2902" s="3" t="str">
        <f>IMDB_Movies!P2998</f>
        <v>English</v>
      </c>
      <c r="B2902">
        <f>IMDB_Movies!C2998</f>
        <v>5.7</v>
      </c>
      <c r="C2902">
        <f t="shared" si="45"/>
        <v>11</v>
      </c>
    </row>
    <row r="2903" spans="1:3">
      <c r="A2903" s="3" t="str">
        <f>IMDB_Movies!P2999</f>
        <v>English</v>
      </c>
      <c r="B2903">
        <f>IMDB_Movies!C2999</f>
        <v>5.7</v>
      </c>
      <c r="C2903">
        <f t="shared" si="45"/>
        <v>11</v>
      </c>
    </row>
    <row r="2904" spans="1:3">
      <c r="A2904" s="3" t="str">
        <f>IMDB_Movies!P3000</f>
        <v>English</v>
      </c>
      <c r="B2904">
        <f>IMDB_Movies!C3000</f>
        <v>5.7</v>
      </c>
      <c r="C2904">
        <f t="shared" si="45"/>
        <v>11</v>
      </c>
    </row>
    <row r="2905" spans="1:3">
      <c r="A2905" s="3" t="str">
        <f>IMDB_Movies!P3001</f>
        <v>English</v>
      </c>
      <c r="B2905">
        <f>IMDB_Movies!C3001</f>
        <v>5.7</v>
      </c>
      <c r="C2905">
        <f t="shared" si="45"/>
        <v>11</v>
      </c>
    </row>
    <row r="2906" spans="1:3">
      <c r="A2906" s="3" t="str">
        <f>IMDB_Movies!P3002</f>
        <v>English</v>
      </c>
      <c r="B2906">
        <f>IMDB_Movies!C3002</f>
        <v>5.7</v>
      </c>
      <c r="C2906">
        <f t="shared" si="45"/>
        <v>11</v>
      </c>
    </row>
    <row r="2907" spans="1:3">
      <c r="A2907" s="3" t="str">
        <f>IMDB_Movies!P3003</f>
        <v>English</v>
      </c>
      <c r="B2907">
        <f>IMDB_Movies!C3003</f>
        <v>5.7</v>
      </c>
      <c r="C2907">
        <f t="shared" si="45"/>
        <v>11</v>
      </c>
    </row>
    <row r="2908" spans="1:3">
      <c r="A2908" s="3" t="str">
        <f>IMDB_Movies!P3004</f>
        <v>English</v>
      </c>
      <c r="B2908">
        <f>IMDB_Movies!C3004</f>
        <v>5.7</v>
      </c>
      <c r="C2908">
        <f t="shared" si="45"/>
        <v>11</v>
      </c>
    </row>
    <row r="2909" spans="1:3">
      <c r="A2909" s="3" t="str">
        <f>IMDB_Movies!P3005</f>
        <v>English</v>
      </c>
      <c r="B2909">
        <f>IMDB_Movies!C3005</f>
        <v>5.7</v>
      </c>
      <c r="C2909">
        <f t="shared" si="45"/>
        <v>11</v>
      </c>
    </row>
    <row r="2910" spans="1:3">
      <c r="A2910" s="3" t="str">
        <f>IMDB_Movies!P3006</f>
        <v>English</v>
      </c>
      <c r="B2910">
        <f>IMDB_Movies!C3006</f>
        <v>5.7</v>
      </c>
      <c r="C2910">
        <f t="shared" si="45"/>
        <v>11</v>
      </c>
    </row>
    <row r="2911" spans="1:3">
      <c r="A2911" s="3" t="str">
        <f>IMDB_Movies!P3007</f>
        <v>English</v>
      </c>
      <c r="B2911">
        <f>IMDB_Movies!C3007</f>
        <v>5.7</v>
      </c>
      <c r="C2911">
        <f t="shared" si="45"/>
        <v>11</v>
      </c>
    </row>
    <row r="2912" spans="1:3">
      <c r="A2912" s="3" t="str">
        <f>IMDB_Movies!P3009</f>
        <v>English</v>
      </c>
      <c r="B2912">
        <f>IMDB_Movies!C3009</f>
        <v>5.7</v>
      </c>
      <c r="C2912">
        <f t="shared" si="45"/>
        <v>11</v>
      </c>
    </row>
    <row r="2913" spans="1:3">
      <c r="A2913" s="3" t="str">
        <f>IMDB_Movies!P3010</f>
        <v>English</v>
      </c>
      <c r="B2913">
        <f>IMDB_Movies!C3010</f>
        <v>5.7</v>
      </c>
      <c r="C2913">
        <f t="shared" si="45"/>
        <v>11</v>
      </c>
    </row>
    <row r="2914" spans="1:3">
      <c r="A2914" s="3" t="str">
        <f>IMDB_Movies!P3011</f>
        <v>English</v>
      </c>
      <c r="B2914">
        <f>IMDB_Movies!C3011</f>
        <v>5.7</v>
      </c>
      <c r="C2914">
        <f t="shared" si="45"/>
        <v>11</v>
      </c>
    </row>
    <row r="2915" spans="1:3">
      <c r="A2915" s="3" t="str">
        <f>IMDB_Movies!P3012</f>
        <v>English</v>
      </c>
      <c r="B2915">
        <f>IMDB_Movies!C3012</f>
        <v>5.7</v>
      </c>
      <c r="C2915">
        <f t="shared" si="45"/>
        <v>11</v>
      </c>
    </row>
    <row r="2916" spans="1:3">
      <c r="A2916" s="3" t="str">
        <f>IMDB_Movies!P3013</f>
        <v>English</v>
      </c>
      <c r="B2916">
        <f>IMDB_Movies!C3013</f>
        <v>5.7</v>
      </c>
      <c r="C2916">
        <f t="shared" si="45"/>
        <v>11</v>
      </c>
    </row>
    <row r="2917" spans="1:3">
      <c r="A2917" s="3" t="str">
        <f>IMDB_Movies!P3014</f>
        <v>English</v>
      </c>
      <c r="B2917">
        <f>IMDB_Movies!C3014</f>
        <v>5.7</v>
      </c>
      <c r="C2917">
        <f t="shared" si="45"/>
        <v>11</v>
      </c>
    </row>
    <row r="2918" spans="1:3">
      <c r="A2918" s="3" t="str">
        <f>IMDB_Movies!P3015</f>
        <v>English</v>
      </c>
      <c r="B2918">
        <f>IMDB_Movies!C3015</f>
        <v>5.7</v>
      </c>
      <c r="C2918">
        <f t="shared" si="45"/>
        <v>11</v>
      </c>
    </row>
    <row r="2919" spans="1:3">
      <c r="A2919" s="3" t="str">
        <f>IMDB_Movies!P3016</f>
        <v>English</v>
      </c>
      <c r="B2919">
        <f>IMDB_Movies!C3016</f>
        <v>5.7</v>
      </c>
      <c r="C2919">
        <f t="shared" si="45"/>
        <v>11</v>
      </c>
    </row>
    <row r="2920" spans="1:3">
      <c r="A2920" s="3" t="str">
        <f>IMDB_Movies!P3017</f>
        <v>English</v>
      </c>
      <c r="B2920">
        <f>IMDB_Movies!C3017</f>
        <v>5.7</v>
      </c>
      <c r="C2920">
        <f t="shared" si="45"/>
        <v>11</v>
      </c>
    </row>
    <row r="2921" spans="1:3">
      <c r="A2921" s="3" t="str">
        <f>IMDB_Movies!P3018</f>
        <v>English</v>
      </c>
      <c r="B2921">
        <f>IMDB_Movies!C3018</f>
        <v>5.7</v>
      </c>
      <c r="C2921">
        <f t="shared" si="45"/>
        <v>11</v>
      </c>
    </row>
    <row r="2922" spans="1:3">
      <c r="A2922" s="3" t="str">
        <f>IMDB_Movies!P3019</f>
        <v>English</v>
      </c>
      <c r="B2922">
        <f>IMDB_Movies!C3019</f>
        <v>5.7</v>
      </c>
      <c r="C2922">
        <f t="shared" si="45"/>
        <v>11</v>
      </c>
    </row>
    <row r="2923" spans="1:3">
      <c r="A2923" s="3" t="str">
        <f>IMDB_Movies!P3020</f>
        <v>English</v>
      </c>
      <c r="B2923">
        <f>IMDB_Movies!C3020</f>
        <v>5.7</v>
      </c>
      <c r="C2923">
        <f t="shared" si="45"/>
        <v>11</v>
      </c>
    </row>
    <row r="2924" spans="1:3">
      <c r="A2924" s="3" t="str">
        <f>IMDB_Movies!P3022</f>
        <v>English</v>
      </c>
      <c r="B2924">
        <f>IMDB_Movies!C3022</f>
        <v>5.6</v>
      </c>
      <c r="C2924">
        <f t="shared" si="45"/>
        <v>11</v>
      </c>
    </row>
    <row r="2925" spans="1:3">
      <c r="A2925" s="3" t="str">
        <f>IMDB_Movies!P3023</f>
        <v>English</v>
      </c>
      <c r="B2925">
        <f>IMDB_Movies!C3023</f>
        <v>5.6</v>
      </c>
      <c r="C2925">
        <f t="shared" si="45"/>
        <v>11</v>
      </c>
    </row>
    <row r="2926" spans="1:3">
      <c r="A2926" s="3" t="str">
        <f>IMDB_Movies!P3024</f>
        <v>English</v>
      </c>
      <c r="B2926">
        <f>IMDB_Movies!C3024</f>
        <v>5.6</v>
      </c>
      <c r="C2926">
        <f t="shared" si="45"/>
        <v>11</v>
      </c>
    </row>
    <row r="2927" spans="1:3">
      <c r="A2927" s="3" t="str">
        <f>IMDB_Movies!P3025</f>
        <v>English</v>
      </c>
      <c r="B2927">
        <f>IMDB_Movies!C3025</f>
        <v>5.6</v>
      </c>
      <c r="C2927">
        <f t="shared" si="45"/>
        <v>11</v>
      </c>
    </row>
    <row r="2928" spans="1:3">
      <c r="A2928" s="3" t="str">
        <f>IMDB_Movies!P3026</f>
        <v>English</v>
      </c>
      <c r="B2928">
        <f>IMDB_Movies!C3026</f>
        <v>5.6</v>
      </c>
      <c r="C2928">
        <f t="shared" si="45"/>
        <v>11</v>
      </c>
    </row>
    <row r="2929" spans="1:3">
      <c r="A2929" s="3" t="str">
        <f>IMDB_Movies!P3027</f>
        <v>English</v>
      </c>
      <c r="B2929">
        <f>IMDB_Movies!C3027</f>
        <v>5.6</v>
      </c>
      <c r="C2929">
        <f t="shared" si="45"/>
        <v>11</v>
      </c>
    </row>
    <row r="2930" spans="1:3">
      <c r="A2930" s="3" t="str">
        <f>IMDB_Movies!P3029</f>
        <v>English</v>
      </c>
      <c r="B2930">
        <f>IMDB_Movies!C3029</f>
        <v>5.6</v>
      </c>
      <c r="C2930">
        <f t="shared" si="45"/>
        <v>11</v>
      </c>
    </row>
    <row r="2931" spans="1:3">
      <c r="A2931" s="3" t="str">
        <f>IMDB_Movies!P3030</f>
        <v>English</v>
      </c>
      <c r="B2931">
        <f>IMDB_Movies!C3030</f>
        <v>5.6</v>
      </c>
      <c r="C2931">
        <f t="shared" si="45"/>
        <v>11</v>
      </c>
    </row>
    <row r="2932" spans="1:3">
      <c r="A2932" s="3" t="str">
        <f>IMDB_Movies!P3031</f>
        <v>English</v>
      </c>
      <c r="B2932">
        <f>IMDB_Movies!C3031</f>
        <v>5.6</v>
      </c>
      <c r="C2932">
        <f t="shared" si="45"/>
        <v>11</v>
      </c>
    </row>
    <row r="2933" spans="1:3">
      <c r="A2933" s="3" t="str">
        <f>IMDB_Movies!P3032</f>
        <v>English</v>
      </c>
      <c r="B2933">
        <f>IMDB_Movies!C3032</f>
        <v>5.6</v>
      </c>
      <c r="C2933">
        <f t="shared" si="45"/>
        <v>11</v>
      </c>
    </row>
    <row r="2934" spans="1:3">
      <c r="A2934" s="3" t="str">
        <f>IMDB_Movies!P3033</f>
        <v>English</v>
      </c>
      <c r="B2934">
        <f>IMDB_Movies!C3033</f>
        <v>5.6</v>
      </c>
      <c r="C2934">
        <f t="shared" si="45"/>
        <v>11</v>
      </c>
    </row>
    <row r="2935" spans="1:3">
      <c r="A2935" s="3" t="str">
        <f>IMDB_Movies!P3034</f>
        <v>English</v>
      </c>
      <c r="B2935">
        <f>IMDB_Movies!C3034</f>
        <v>5.6</v>
      </c>
      <c r="C2935">
        <f t="shared" si="45"/>
        <v>11</v>
      </c>
    </row>
    <row r="2936" spans="1:3">
      <c r="A2936" s="3" t="str">
        <f>IMDB_Movies!P3035</f>
        <v>English</v>
      </c>
      <c r="B2936">
        <f>IMDB_Movies!C3035</f>
        <v>5.6</v>
      </c>
      <c r="C2936">
        <f t="shared" si="45"/>
        <v>11</v>
      </c>
    </row>
    <row r="2937" spans="1:3">
      <c r="A2937" s="3" t="str">
        <f>IMDB_Movies!P3036</f>
        <v>English</v>
      </c>
      <c r="B2937">
        <f>IMDB_Movies!C3036</f>
        <v>5.6</v>
      </c>
      <c r="C2937">
        <f t="shared" si="45"/>
        <v>11</v>
      </c>
    </row>
    <row r="2938" spans="1:3">
      <c r="A2938" s="3" t="str">
        <f>IMDB_Movies!P3037</f>
        <v>English</v>
      </c>
      <c r="B2938">
        <f>IMDB_Movies!C3037</f>
        <v>5.6</v>
      </c>
      <c r="C2938">
        <f t="shared" si="45"/>
        <v>11</v>
      </c>
    </row>
    <row r="2939" spans="1:3">
      <c r="A2939" s="3" t="str">
        <f>IMDB_Movies!P3038</f>
        <v>English</v>
      </c>
      <c r="B2939">
        <f>IMDB_Movies!C3038</f>
        <v>5.6</v>
      </c>
      <c r="C2939">
        <f t="shared" si="45"/>
        <v>11</v>
      </c>
    </row>
    <row r="2940" spans="1:3">
      <c r="A2940" s="3" t="str">
        <f>IMDB_Movies!P3039</f>
        <v>English</v>
      </c>
      <c r="B2940">
        <f>IMDB_Movies!C3039</f>
        <v>5.6</v>
      </c>
      <c r="C2940">
        <f t="shared" si="45"/>
        <v>11</v>
      </c>
    </row>
    <row r="2941" spans="1:3">
      <c r="A2941" s="3" t="str">
        <f>IMDB_Movies!P3040</f>
        <v>English</v>
      </c>
      <c r="B2941">
        <f>IMDB_Movies!C3040</f>
        <v>5.6</v>
      </c>
      <c r="C2941">
        <f t="shared" si="45"/>
        <v>11</v>
      </c>
    </row>
    <row r="2942" spans="1:3">
      <c r="A2942" s="3" t="str">
        <f>IMDB_Movies!P3041</f>
        <v>English</v>
      </c>
      <c r="B2942">
        <f>IMDB_Movies!C3041</f>
        <v>5.6</v>
      </c>
      <c r="C2942">
        <f t="shared" si="45"/>
        <v>11</v>
      </c>
    </row>
    <row r="2943" spans="1:3">
      <c r="A2943" s="3" t="str">
        <f>IMDB_Movies!P3042</f>
        <v>English</v>
      </c>
      <c r="B2943">
        <f>IMDB_Movies!C3042</f>
        <v>5.6</v>
      </c>
      <c r="C2943">
        <f t="shared" si="45"/>
        <v>11</v>
      </c>
    </row>
    <row r="2944" spans="1:3">
      <c r="A2944" s="3" t="str">
        <f>IMDB_Movies!P3043</f>
        <v>English</v>
      </c>
      <c r="B2944">
        <f>IMDB_Movies!C3043</f>
        <v>5.6</v>
      </c>
      <c r="C2944">
        <f t="shared" si="45"/>
        <v>11</v>
      </c>
    </row>
    <row r="2945" spans="1:3">
      <c r="A2945" s="3" t="str">
        <f>IMDB_Movies!P3044</f>
        <v>English</v>
      </c>
      <c r="B2945">
        <f>IMDB_Movies!C3044</f>
        <v>5.6</v>
      </c>
      <c r="C2945">
        <f t="shared" si="45"/>
        <v>11</v>
      </c>
    </row>
    <row r="2946" spans="1:3">
      <c r="A2946" s="3" t="str">
        <f>IMDB_Movies!P3045</f>
        <v>English</v>
      </c>
      <c r="B2946">
        <f>IMDB_Movies!C3045</f>
        <v>5.6</v>
      </c>
      <c r="C2946">
        <f t="shared" si="45"/>
        <v>11</v>
      </c>
    </row>
    <row r="2947" spans="1:3">
      <c r="A2947" s="3" t="str">
        <f>IMDB_Movies!P3046</f>
        <v>English</v>
      </c>
      <c r="B2947">
        <f>IMDB_Movies!C3046</f>
        <v>5.6</v>
      </c>
      <c r="C2947">
        <f t="shared" si="45"/>
        <v>11</v>
      </c>
    </row>
    <row r="2948" spans="1:3">
      <c r="A2948" s="3" t="str">
        <f>IMDB_Movies!P3047</f>
        <v>English</v>
      </c>
      <c r="B2948">
        <f>IMDB_Movies!C3047</f>
        <v>5.6</v>
      </c>
      <c r="C2948">
        <f t="shared" si="45"/>
        <v>11</v>
      </c>
    </row>
    <row r="2949" spans="1:3">
      <c r="A2949" s="3" t="str">
        <f>IMDB_Movies!P3048</f>
        <v>English</v>
      </c>
      <c r="B2949">
        <f>IMDB_Movies!C3048</f>
        <v>5.6</v>
      </c>
      <c r="C2949">
        <f t="shared" ref="C2949:C3012" si="46">_xlfn.IFS(A2949="Aboriginal",1,A2949="Arabic",2,A2949="Aramic",3,A2949="Bosnian",4,A2949="Cantonese",5,A2949="Czech",6,A2949="Danish",7,A2949="Dari",8,A2949="Dutch",9,A2949="Dzongkha",10,A2949="English",11,A2949="Filipino",12,A2949="French",13,A2949="German",14,A2949="Hebrew",15,A2949="Hindi",16,A2949="Hungerian",17,A2949="Icelandic",18,A2949="Indonesian",19,A2949="Italian",20,A2949="Japanese",21,A2949="Kazakh",22,A2949="Korean",23,A2949="Mandarin",24,A2949="Maya",25,A2949="Mongolian",26,A2949="Norwegian",27,A2949="Persian",28,A2949="Portuguese",29,A2949="Romanian",30,A2949="Russian",31,A2949="Spanish",32,A2949="Telegu",33,A2949="Thai",34,A2949="Vietnamese",35,A2949="Zulu",36)</f>
        <v>11</v>
      </c>
    </row>
    <row r="2950" spans="1:3">
      <c r="A2950" s="3" t="str">
        <f>IMDB_Movies!P3049</f>
        <v>English</v>
      </c>
      <c r="B2950">
        <f>IMDB_Movies!C3049</f>
        <v>5.6</v>
      </c>
      <c r="C2950">
        <f t="shared" si="46"/>
        <v>11</v>
      </c>
    </row>
    <row r="2951" spans="1:3">
      <c r="A2951" s="3" t="str">
        <f>IMDB_Movies!P3050</f>
        <v>English</v>
      </c>
      <c r="B2951">
        <f>IMDB_Movies!C3050</f>
        <v>5.6</v>
      </c>
      <c r="C2951">
        <f t="shared" si="46"/>
        <v>11</v>
      </c>
    </row>
    <row r="2952" spans="1:3">
      <c r="A2952" s="3" t="str">
        <f>IMDB_Movies!P3051</f>
        <v>English</v>
      </c>
      <c r="B2952">
        <f>IMDB_Movies!C3051</f>
        <v>5.6</v>
      </c>
      <c r="C2952">
        <f t="shared" si="46"/>
        <v>11</v>
      </c>
    </row>
    <row r="2953" spans="1:3">
      <c r="A2953" s="3" t="str">
        <f>IMDB_Movies!P3052</f>
        <v>English</v>
      </c>
      <c r="B2953">
        <f>IMDB_Movies!C3052</f>
        <v>5.6</v>
      </c>
      <c r="C2953">
        <f t="shared" si="46"/>
        <v>11</v>
      </c>
    </row>
    <row r="2954" spans="1:3">
      <c r="A2954" s="3" t="str">
        <f>IMDB_Movies!P3053</f>
        <v>English</v>
      </c>
      <c r="B2954">
        <f>IMDB_Movies!C3053</f>
        <v>5.6</v>
      </c>
      <c r="C2954">
        <f t="shared" si="46"/>
        <v>11</v>
      </c>
    </row>
    <row r="2955" spans="1:3">
      <c r="A2955" s="3" t="str">
        <f>IMDB_Movies!P3054</f>
        <v>English</v>
      </c>
      <c r="B2955">
        <f>IMDB_Movies!C3054</f>
        <v>5.6</v>
      </c>
      <c r="C2955">
        <f t="shared" si="46"/>
        <v>11</v>
      </c>
    </row>
    <row r="2956" spans="1:3">
      <c r="A2956" s="3" t="str">
        <f>IMDB_Movies!P3055</f>
        <v>English</v>
      </c>
      <c r="B2956">
        <f>IMDB_Movies!C3055</f>
        <v>5.6</v>
      </c>
      <c r="C2956">
        <f t="shared" si="46"/>
        <v>11</v>
      </c>
    </row>
    <row r="2957" spans="1:3">
      <c r="A2957" s="3" t="str">
        <f>IMDB_Movies!P3056</f>
        <v>English</v>
      </c>
      <c r="B2957">
        <f>IMDB_Movies!C3056</f>
        <v>5.6</v>
      </c>
      <c r="C2957">
        <f t="shared" si="46"/>
        <v>11</v>
      </c>
    </row>
    <row r="2958" spans="1:3">
      <c r="A2958" s="3" t="str">
        <f>IMDB_Movies!P3057</f>
        <v>English</v>
      </c>
      <c r="B2958">
        <f>IMDB_Movies!C3057</f>
        <v>5.6</v>
      </c>
      <c r="C2958">
        <f t="shared" si="46"/>
        <v>11</v>
      </c>
    </row>
    <row r="2959" spans="1:3">
      <c r="A2959" s="3" t="str">
        <f>IMDB_Movies!P3058</f>
        <v>English</v>
      </c>
      <c r="B2959">
        <f>IMDB_Movies!C3058</f>
        <v>5.6</v>
      </c>
      <c r="C2959">
        <f t="shared" si="46"/>
        <v>11</v>
      </c>
    </row>
    <row r="2960" spans="1:3">
      <c r="A2960" s="3" t="str">
        <f>IMDB_Movies!P3059</f>
        <v>English</v>
      </c>
      <c r="B2960">
        <f>IMDB_Movies!C3059</f>
        <v>5.6</v>
      </c>
      <c r="C2960">
        <f t="shared" si="46"/>
        <v>11</v>
      </c>
    </row>
    <row r="2961" spans="1:3">
      <c r="A2961" s="3" t="str">
        <f>IMDB_Movies!P3062</f>
        <v>English</v>
      </c>
      <c r="B2961">
        <f>IMDB_Movies!C3062</f>
        <v>5.6</v>
      </c>
      <c r="C2961">
        <f t="shared" si="46"/>
        <v>11</v>
      </c>
    </row>
    <row r="2962" spans="1:3">
      <c r="A2962" s="3" t="str">
        <f>IMDB_Movies!P3063</f>
        <v>English</v>
      </c>
      <c r="B2962">
        <f>IMDB_Movies!C3063</f>
        <v>5.6</v>
      </c>
      <c r="C2962">
        <f t="shared" si="46"/>
        <v>11</v>
      </c>
    </row>
    <row r="2963" spans="1:3">
      <c r="A2963" s="3" t="str">
        <f>IMDB_Movies!P3064</f>
        <v>English</v>
      </c>
      <c r="B2963">
        <f>IMDB_Movies!C3064</f>
        <v>5.6</v>
      </c>
      <c r="C2963">
        <f t="shared" si="46"/>
        <v>11</v>
      </c>
    </row>
    <row r="2964" spans="1:3">
      <c r="A2964" s="3" t="str">
        <f>IMDB_Movies!P3066</f>
        <v>English</v>
      </c>
      <c r="B2964">
        <f>IMDB_Movies!C3066</f>
        <v>5.6</v>
      </c>
      <c r="C2964">
        <f t="shared" si="46"/>
        <v>11</v>
      </c>
    </row>
    <row r="2965" spans="1:3">
      <c r="A2965" s="3" t="str">
        <f>IMDB_Movies!P3067</f>
        <v>English</v>
      </c>
      <c r="B2965">
        <f>IMDB_Movies!C3067</f>
        <v>5.6</v>
      </c>
      <c r="C2965">
        <f t="shared" si="46"/>
        <v>11</v>
      </c>
    </row>
    <row r="2966" spans="1:3">
      <c r="A2966" s="3" t="str">
        <f>IMDB_Movies!P3068</f>
        <v>English</v>
      </c>
      <c r="B2966">
        <f>IMDB_Movies!C3068</f>
        <v>5.6</v>
      </c>
      <c r="C2966">
        <f t="shared" si="46"/>
        <v>11</v>
      </c>
    </row>
    <row r="2967" spans="1:3">
      <c r="A2967" s="3" t="str">
        <f>IMDB_Movies!P3069</f>
        <v>English</v>
      </c>
      <c r="B2967">
        <f>IMDB_Movies!C3069</f>
        <v>5.6</v>
      </c>
      <c r="C2967">
        <f t="shared" si="46"/>
        <v>11</v>
      </c>
    </row>
    <row r="2968" spans="1:3">
      <c r="A2968" s="3" t="str">
        <f>IMDB_Movies!P3070</f>
        <v>English</v>
      </c>
      <c r="B2968">
        <f>IMDB_Movies!C3070</f>
        <v>5.6</v>
      </c>
      <c r="C2968">
        <f t="shared" si="46"/>
        <v>11</v>
      </c>
    </row>
    <row r="2969" spans="1:3">
      <c r="A2969" s="3" t="str">
        <f>IMDB_Movies!P3071</f>
        <v>English</v>
      </c>
      <c r="B2969">
        <f>IMDB_Movies!C3071</f>
        <v>5.6</v>
      </c>
      <c r="C2969">
        <f t="shared" si="46"/>
        <v>11</v>
      </c>
    </row>
    <row r="2970" spans="1:3">
      <c r="A2970" s="3" t="str">
        <f>IMDB_Movies!P3072</f>
        <v>English</v>
      </c>
      <c r="B2970">
        <f>IMDB_Movies!C3072</f>
        <v>5.6</v>
      </c>
      <c r="C2970">
        <f t="shared" si="46"/>
        <v>11</v>
      </c>
    </row>
    <row r="2971" spans="1:3">
      <c r="A2971" s="3" t="str">
        <f>IMDB_Movies!P3073</f>
        <v>English</v>
      </c>
      <c r="B2971">
        <f>IMDB_Movies!C3073</f>
        <v>5.6</v>
      </c>
      <c r="C2971">
        <f t="shared" si="46"/>
        <v>11</v>
      </c>
    </row>
    <row r="2972" spans="1:3">
      <c r="A2972" s="3" t="str">
        <f>IMDB_Movies!P3074</f>
        <v>English</v>
      </c>
      <c r="B2972">
        <f>IMDB_Movies!C3074</f>
        <v>5.6</v>
      </c>
      <c r="C2972">
        <f t="shared" si="46"/>
        <v>11</v>
      </c>
    </row>
    <row r="2973" spans="1:3">
      <c r="A2973" s="3" t="str">
        <f>IMDB_Movies!P3075</f>
        <v>English</v>
      </c>
      <c r="B2973">
        <f>IMDB_Movies!C3075</f>
        <v>5.6</v>
      </c>
      <c r="C2973">
        <f t="shared" si="46"/>
        <v>11</v>
      </c>
    </row>
    <row r="2974" spans="1:3">
      <c r="A2974" s="3" t="str">
        <f>IMDB_Movies!P3076</f>
        <v>English</v>
      </c>
      <c r="B2974">
        <f>IMDB_Movies!C3076</f>
        <v>5.6</v>
      </c>
      <c r="C2974">
        <f t="shared" si="46"/>
        <v>11</v>
      </c>
    </row>
    <row r="2975" spans="1:3">
      <c r="A2975" s="3" t="str">
        <f>IMDB_Movies!P3077</f>
        <v>English</v>
      </c>
      <c r="B2975">
        <f>IMDB_Movies!C3077</f>
        <v>5.6</v>
      </c>
      <c r="C2975">
        <f t="shared" si="46"/>
        <v>11</v>
      </c>
    </row>
    <row r="2976" spans="1:3">
      <c r="A2976" s="3" t="str">
        <f>IMDB_Movies!P3078</f>
        <v>English</v>
      </c>
      <c r="B2976">
        <f>IMDB_Movies!C3078</f>
        <v>5.6</v>
      </c>
      <c r="C2976">
        <f t="shared" si="46"/>
        <v>11</v>
      </c>
    </row>
    <row r="2977" spans="1:3">
      <c r="A2977" s="3" t="str">
        <f>IMDB_Movies!P3079</f>
        <v>English</v>
      </c>
      <c r="B2977">
        <f>IMDB_Movies!C3079</f>
        <v>5.6</v>
      </c>
      <c r="C2977">
        <f t="shared" si="46"/>
        <v>11</v>
      </c>
    </row>
    <row r="2978" spans="1:3">
      <c r="A2978" s="3" t="str">
        <f>IMDB_Movies!P3080</f>
        <v>English</v>
      </c>
      <c r="B2978">
        <f>IMDB_Movies!C3080</f>
        <v>5.6</v>
      </c>
      <c r="C2978">
        <f t="shared" si="46"/>
        <v>11</v>
      </c>
    </row>
    <row r="2979" spans="1:3">
      <c r="A2979" s="3" t="str">
        <f>IMDB_Movies!P3081</f>
        <v>English</v>
      </c>
      <c r="B2979">
        <f>IMDB_Movies!C3081</f>
        <v>5.6</v>
      </c>
      <c r="C2979">
        <f t="shared" si="46"/>
        <v>11</v>
      </c>
    </row>
    <row r="2980" spans="1:3">
      <c r="A2980" s="3" t="str">
        <f>IMDB_Movies!P3082</f>
        <v>English</v>
      </c>
      <c r="B2980">
        <f>IMDB_Movies!C3082</f>
        <v>5.6</v>
      </c>
      <c r="C2980">
        <f t="shared" si="46"/>
        <v>11</v>
      </c>
    </row>
    <row r="2981" spans="1:3">
      <c r="A2981" s="3" t="str">
        <f>IMDB_Movies!P3083</f>
        <v>English</v>
      </c>
      <c r="B2981">
        <f>IMDB_Movies!C3083</f>
        <v>5.6</v>
      </c>
      <c r="C2981">
        <f t="shared" si="46"/>
        <v>11</v>
      </c>
    </row>
    <row r="2982" spans="1:3">
      <c r="A2982" s="3" t="str">
        <f>IMDB_Movies!P3084</f>
        <v>English</v>
      </c>
      <c r="B2982">
        <f>IMDB_Movies!C3084</f>
        <v>5.6</v>
      </c>
      <c r="C2982">
        <f t="shared" si="46"/>
        <v>11</v>
      </c>
    </row>
    <row r="2983" spans="1:3">
      <c r="A2983" s="3" t="str">
        <f>IMDB_Movies!P3085</f>
        <v>English</v>
      </c>
      <c r="B2983">
        <f>IMDB_Movies!C3085</f>
        <v>5.6</v>
      </c>
      <c r="C2983">
        <f t="shared" si="46"/>
        <v>11</v>
      </c>
    </row>
    <row r="2984" spans="1:3">
      <c r="A2984" s="3" t="str">
        <f>IMDB_Movies!P3086</f>
        <v>English</v>
      </c>
      <c r="B2984">
        <f>IMDB_Movies!C3086</f>
        <v>5.6</v>
      </c>
      <c r="C2984">
        <f t="shared" si="46"/>
        <v>11</v>
      </c>
    </row>
    <row r="2985" spans="1:3">
      <c r="A2985" s="3" t="str">
        <f>IMDB_Movies!P3087</f>
        <v>English</v>
      </c>
      <c r="B2985">
        <f>IMDB_Movies!C3087</f>
        <v>5.6</v>
      </c>
      <c r="C2985">
        <f t="shared" si="46"/>
        <v>11</v>
      </c>
    </row>
    <row r="2986" spans="1:3">
      <c r="A2986" s="3" t="str">
        <f>IMDB_Movies!P3088</f>
        <v>English</v>
      </c>
      <c r="B2986">
        <f>IMDB_Movies!C3088</f>
        <v>5.6</v>
      </c>
      <c r="C2986">
        <f t="shared" si="46"/>
        <v>11</v>
      </c>
    </row>
    <row r="2987" spans="1:3">
      <c r="A2987" s="3" t="str">
        <f>IMDB_Movies!P3089</f>
        <v>English</v>
      </c>
      <c r="B2987">
        <f>IMDB_Movies!C3089</f>
        <v>5.6</v>
      </c>
      <c r="C2987">
        <f t="shared" si="46"/>
        <v>11</v>
      </c>
    </row>
    <row r="2988" spans="1:3">
      <c r="A2988" s="3" t="str">
        <f>IMDB_Movies!P3090</f>
        <v>English</v>
      </c>
      <c r="B2988">
        <f>IMDB_Movies!C3090</f>
        <v>5.6</v>
      </c>
      <c r="C2988">
        <f t="shared" si="46"/>
        <v>11</v>
      </c>
    </row>
    <row r="2989" spans="1:3">
      <c r="A2989" s="3" t="str">
        <f>IMDB_Movies!P3091</f>
        <v>English</v>
      </c>
      <c r="B2989">
        <f>IMDB_Movies!C3091</f>
        <v>5.6</v>
      </c>
      <c r="C2989">
        <f t="shared" si="46"/>
        <v>11</v>
      </c>
    </row>
    <row r="2990" spans="1:3">
      <c r="A2990" s="3" t="str">
        <f>IMDB_Movies!P3092</f>
        <v>English</v>
      </c>
      <c r="B2990">
        <f>IMDB_Movies!C3092</f>
        <v>5.6</v>
      </c>
      <c r="C2990">
        <f t="shared" si="46"/>
        <v>11</v>
      </c>
    </row>
    <row r="2991" spans="1:3">
      <c r="A2991" s="3" t="str">
        <f>IMDB_Movies!P3093</f>
        <v>English</v>
      </c>
      <c r="B2991">
        <f>IMDB_Movies!C3093</f>
        <v>5.6</v>
      </c>
      <c r="C2991">
        <f t="shared" si="46"/>
        <v>11</v>
      </c>
    </row>
    <row r="2992" spans="1:3">
      <c r="A2992" s="3" t="str">
        <f>IMDB_Movies!P3094</f>
        <v>English</v>
      </c>
      <c r="B2992">
        <f>IMDB_Movies!C3094</f>
        <v>5.6</v>
      </c>
      <c r="C2992">
        <f t="shared" si="46"/>
        <v>11</v>
      </c>
    </row>
    <row r="2993" spans="1:3">
      <c r="A2993" s="3" t="str">
        <f>IMDB_Movies!P3096</f>
        <v>English</v>
      </c>
      <c r="B2993">
        <f>IMDB_Movies!C3096</f>
        <v>5.6</v>
      </c>
      <c r="C2993">
        <f t="shared" si="46"/>
        <v>11</v>
      </c>
    </row>
    <row r="2994" spans="1:3">
      <c r="A2994" s="3" t="str">
        <f>IMDB_Movies!P3097</f>
        <v>English</v>
      </c>
      <c r="B2994">
        <f>IMDB_Movies!C3097</f>
        <v>5.6</v>
      </c>
      <c r="C2994">
        <f t="shared" si="46"/>
        <v>11</v>
      </c>
    </row>
    <row r="2995" spans="1:3">
      <c r="A2995" s="3" t="str">
        <f>IMDB_Movies!P3098</f>
        <v>English</v>
      </c>
      <c r="B2995">
        <f>IMDB_Movies!C3098</f>
        <v>5.6</v>
      </c>
      <c r="C2995">
        <f t="shared" si="46"/>
        <v>11</v>
      </c>
    </row>
    <row r="2996" spans="1:3">
      <c r="A2996" s="3" t="str">
        <f>IMDB_Movies!P3099</f>
        <v>English</v>
      </c>
      <c r="B2996">
        <f>IMDB_Movies!C3099</f>
        <v>5.6</v>
      </c>
      <c r="C2996">
        <f t="shared" si="46"/>
        <v>11</v>
      </c>
    </row>
    <row r="2997" spans="1:3">
      <c r="A2997" s="3" t="str">
        <f>IMDB_Movies!P3100</f>
        <v>English</v>
      </c>
      <c r="B2997">
        <f>IMDB_Movies!C3100</f>
        <v>5.6</v>
      </c>
      <c r="C2997">
        <f t="shared" si="46"/>
        <v>11</v>
      </c>
    </row>
    <row r="2998" spans="1:3">
      <c r="A2998" s="3" t="str">
        <f>IMDB_Movies!P3101</f>
        <v>English</v>
      </c>
      <c r="B2998">
        <f>IMDB_Movies!C3101</f>
        <v>5.6</v>
      </c>
      <c r="C2998">
        <f t="shared" si="46"/>
        <v>11</v>
      </c>
    </row>
    <row r="2999" spans="1:3">
      <c r="A2999" s="3" t="str">
        <f>IMDB_Movies!P3102</f>
        <v>English</v>
      </c>
      <c r="B2999">
        <f>IMDB_Movies!C3102</f>
        <v>5.6</v>
      </c>
      <c r="C2999">
        <f t="shared" si="46"/>
        <v>11</v>
      </c>
    </row>
    <row r="3000" spans="1:3">
      <c r="A3000" s="3" t="str">
        <f>IMDB_Movies!P3103</f>
        <v>English</v>
      </c>
      <c r="B3000">
        <f>IMDB_Movies!C3103</f>
        <v>5.6</v>
      </c>
      <c r="C3000">
        <f t="shared" si="46"/>
        <v>11</v>
      </c>
    </row>
    <row r="3001" spans="1:3">
      <c r="A3001" s="3" t="str">
        <f>IMDB_Movies!P3104</f>
        <v>English</v>
      </c>
      <c r="B3001">
        <f>IMDB_Movies!C3104</f>
        <v>5.6</v>
      </c>
      <c r="C3001">
        <f t="shared" si="46"/>
        <v>11</v>
      </c>
    </row>
    <row r="3002" spans="1:3">
      <c r="A3002" s="3" t="str">
        <f>IMDB_Movies!P3105</f>
        <v>English</v>
      </c>
      <c r="B3002">
        <f>IMDB_Movies!C3105</f>
        <v>5.6</v>
      </c>
      <c r="C3002">
        <f t="shared" si="46"/>
        <v>11</v>
      </c>
    </row>
    <row r="3003" spans="1:3">
      <c r="A3003" s="3" t="str">
        <f>IMDB_Movies!P3106</f>
        <v>English</v>
      </c>
      <c r="B3003">
        <f>IMDB_Movies!C3106</f>
        <v>5.6</v>
      </c>
      <c r="C3003">
        <f t="shared" si="46"/>
        <v>11</v>
      </c>
    </row>
    <row r="3004" spans="1:3">
      <c r="A3004" s="3" t="str">
        <f>IMDB_Movies!P3107</f>
        <v>English</v>
      </c>
      <c r="B3004">
        <f>IMDB_Movies!C3107</f>
        <v>5.6</v>
      </c>
      <c r="C3004">
        <f t="shared" si="46"/>
        <v>11</v>
      </c>
    </row>
    <row r="3005" spans="1:3">
      <c r="A3005" s="3" t="str">
        <f>IMDB_Movies!P3108</f>
        <v>Mandarin</v>
      </c>
      <c r="B3005">
        <f>IMDB_Movies!C3108</f>
        <v>5.6</v>
      </c>
      <c r="C3005">
        <f t="shared" si="46"/>
        <v>24</v>
      </c>
    </row>
    <row r="3006" spans="1:3">
      <c r="A3006" s="3" t="str">
        <f>IMDB_Movies!P3109</f>
        <v>English</v>
      </c>
      <c r="B3006">
        <f>IMDB_Movies!C3109</f>
        <v>5.6</v>
      </c>
      <c r="C3006">
        <f t="shared" si="46"/>
        <v>11</v>
      </c>
    </row>
    <row r="3007" spans="1:3">
      <c r="A3007" s="3" t="str">
        <f>IMDB_Movies!P3110</f>
        <v>English</v>
      </c>
      <c r="B3007">
        <f>IMDB_Movies!C3110</f>
        <v>5.6</v>
      </c>
      <c r="C3007">
        <f t="shared" si="46"/>
        <v>11</v>
      </c>
    </row>
    <row r="3008" spans="1:3">
      <c r="A3008" s="3" t="str">
        <f>IMDB_Movies!P3111</f>
        <v>English</v>
      </c>
      <c r="B3008">
        <f>IMDB_Movies!C3111</f>
        <v>5.6</v>
      </c>
      <c r="C3008">
        <f t="shared" si="46"/>
        <v>11</v>
      </c>
    </row>
    <row r="3009" spans="1:3">
      <c r="A3009" s="3" t="str">
        <f>IMDB_Movies!P3112</f>
        <v>English</v>
      </c>
      <c r="B3009">
        <f>IMDB_Movies!C3112</f>
        <v>5.6</v>
      </c>
      <c r="C3009">
        <f t="shared" si="46"/>
        <v>11</v>
      </c>
    </row>
    <row r="3010" spans="1:3">
      <c r="A3010" s="3" t="str">
        <f>IMDB_Movies!P3113</f>
        <v>English</v>
      </c>
      <c r="B3010">
        <f>IMDB_Movies!C3113</f>
        <v>5.6</v>
      </c>
      <c r="C3010">
        <f t="shared" si="46"/>
        <v>11</v>
      </c>
    </row>
    <row r="3011" spans="1:3">
      <c r="A3011" s="3" t="str">
        <f>IMDB_Movies!P3114</f>
        <v>English</v>
      </c>
      <c r="B3011">
        <f>IMDB_Movies!C3114</f>
        <v>5.6</v>
      </c>
      <c r="C3011">
        <f t="shared" si="46"/>
        <v>11</v>
      </c>
    </row>
    <row r="3012" spans="1:3">
      <c r="A3012" s="3" t="str">
        <f>IMDB_Movies!P3115</f>
        <v>English</v>
      </c>
      <c r="B3012">
        <f>IMDB_Movies!C3115</f>
        <v>5.5</v>
      </c>
      <c r="C3012">
        <f t="shared" si="46"/>
        <v>11</v>
      </c>
    </row>
    <row r="3013" spans="1:3">
      <c r="A3013" s="3" t="str">
        <f>IMDB_Movies!P3116</f>
        <v>English</v>
      </c>
      <c r="B3013">
        <f>IMDB_Movies!C3116</f>
        <v>5.5</v>
      </c>
      <c r="C3013">
        <f t="shared" ref="C3013:C3076" si="47">_xlfn.IFS(A3013="Aboriginal",1,A3013="Arabic",2,A3013="Aramic",3,A3013="Bosnian",4,A3013="Cantonese",5,A3013="Czech",6,A3013="Danish",7,A3013="Dari",8,A3013="Dutch",9,A3013="Dzongkha",10,A3013="English",11,A3013="Filipino",12,A3013="French",13,A3013="German",14,A3013="Hebrew",15,A3013="Hindi",16,A3013="Hungerian",17,A3013="Icelandic",18,A3013="Indonesian",19,A3013="Italian",20,A3013="Japanese",21,A3013="Kazakh",22,A3013="Korean",23,A3013="Mandarin",24,A3013="Maya",25,A3013="Mongolian",26,A3013="Norwegian",27,A3013="Persian",28,A3013="Portuguese",29,A3013="Romanian",30,A3013="Russian",31,A3013="Spanish",32,A3013="Telegu",33,A3013="Thai",34,A3013="Vietnamese",35,A3013="Zulu",36)</f>
        <v>11</v>
      </c>
    </row>
    <row r="3014" spans="1:3">
      <c r="A3014" s="3" t="str">
        <f>IMDB_Movies!P3117</f>
        <v>English</v>
      </c>
      <c r="B3014">
        <f>IMDB_Movies!C3117</f>
        <v>5.5</v>
      </c>
      <c r="C3014">
        <f t="shared" si="47"/>
        <v>11</v>
      </c>
    </row>
    <row r="3015" spans="1:3">
      <c r="A3015" s="3" t="str">
        <f>IMDB_Movies!P3118</f>
        <v>English</v>
      </c>
      <c r="B3015">
        <f>IMDB_Movies!C3118</f>
        <v>5.5</v>
      </c>
      <c r="C3015">
        <f t="shared" si="47"/>
        <v>11</v>
      </c>
    </row>
    <row r="3016" spans="1:3">
      <c r="A3016" s="3" t="str">
        <f>IMDB_Movies!P3119</f>
        <v>English</v>
      </c>
      <c r="B3016">
        <f>IMDB_Movies!C3119</f>
        <v>5.5</v>
      </c>
      <c r="C3016">
        <f t="shared" si="47"/>
        <v>11</v>
      </c>
    </row>
    <row r="3017" spans="1:3">
      <c r="A3017" s="3" t="str">
        <f>IMDB_Movies!P3120</f>
        <v>English</v>
      </c>
      <c r="B3017">
        <f>IMDB_Movies!C3120</f>
        <v>5.5</v>
      </c>
      <c r="C3017">
        <f t="shared" si="47"/>
        <v>11</v>
      </c>
    </row>
    <row r="3018" spans="1:3">
      <c r="A3018" s="3" t="str">
        <f>IMDB_Movies!P3121</f>
        <v>English</v>
      </c>
      <c r="B3018">
        <f>IMDB_Movies!C3121</f>
        <v>5.5</v>
      </c>
      <c r="C3018">
        <f t="shared" si="47"/>
        <v>11</v>
      </c>
    </row>
    <row r="3019" spans="1:3">
      <c r="A3019" s="3" t="str">
        <f>IMDB_Movies!P3122</f>
        <v>English</v>
      </c>
      <c r="B3019">
        <f>IMDB_Movies!C3122</f>
        <v>5.5</v>
      </c>
      <c r="C3019">
        <f t="shared" si="47"/>
        <v>11</v>
      </c>
    </row>
    <row r="3020" spans="1:3">
      <c r="A3020" s="3" t="str">
        <f>IMDB_Movies!P3123</f>
        <v>English</v>
      </c>
      <c r="B3020">
        <f>IMDB_Movies!C3123</f>
        <v>5.5</v>
      </c>
      <c r="C3020">
        <f t="shared" si="47"/>
        <v>11</v>
      </c>
    </row>
    <row r="3021" spans="1:3">
      <c r="A3021" s="3" t="str">
        <f>IMDB_Movies!P3124</f>
        <v>English</v>
      </c>
      <c r="B3021">
        <f>IMDB_Movies!C3124</f>
        <v>5.5</v>
      </c>
      <c r="C3021">
        <f t="shared" si="47"/>
        <v>11</v>
      </c>
    </row>
    <row r="3022" spans="1:3">
      <c r="A3022" s="3" t="str">
        <f>IMDB_Movies!P3125</f>
        <v>English</v>
      </c>
      <c r="B3022">
        <f>IMDB_Movies!C3125</f>
        <v>5.5</v>
      </c>
      <c r="C3022">
        <f t="shared" si="47"/>
        <v>11</v>
      </c>
    </row>
    <row r="3023" spans="1:3">
      <c r="A3023" s="3" t="str">
        <f>IMDB_Movies!P3126</f>
        <v>English</v>
      </c>
      <c r="B3023">
        <f>IMDB_Movies!C3126</f>
        <v>5.5</v>
      </c>
      <c r="C3023">
        <f t="shared" si="47"/>
        <v>11</v>
      </c>
    </row>
    <row r="3024" spans="1:3">
      <c r="A3024" s="3" t="str">
        <f>IMDB_Movies!P3127</f>
        <v>English</v>
      </c>
      <c r="B3024">
        <f>IMDB_Movies!C3127</f>
        <v>5.5</v>
      </c>
      <c r="C3024">
        <f t="shared" si="47"/>
        <v>11</v>
      </c>
    </row>
    <row r="3025" spans="1:3">
      <c r="A3025" s="3" t="str">
        <f>IMDB_Movies!P3129</f>
        <v>English</v>
      </c>
      <c r="B3025">
        <f>IMDB_Movies!C3129</f>
        <v>5.5</v>
      </c>
      <c r="C3025">
        <f t="shared" si="47"/>
        <v>11</v>
      </c>
    </row>
    <row r="3026" spans="1:3">
      <c r="A3026" s="3" t="str">
        <f>IMDB_Movies!P3130</f>
        <v>English</v>
      </c>
      <c r="B3026">
        <f>IMDB_Movies!C3130</f>
        <v>5.5</v>
      </c>
      <c r="C3026">
        <f t="shared" si="47"/>
        <v>11</v>
      </c>
    </row>
    <row r="3027" spans="1:3">
      <c r="A3027" s="3" t="str">
        <f>IMDB_Movies!P3131</f>
        <v>English</v>
      </c>
      <c r="B3027">
        <f>IMDB_Movies!C3131</f>
        <v>5.5</v>
      </c>
      <c r="C3027">
        <f t="shared" si="47"/>
        <v>11</v>
      </c>
    </row>
    <row r="3028" spans="1:3">
      <c r="A3028" s="3" t="str">
        <f>IMDB_Movies!P3132</f>
        <v>English</v>
      </c>
      <c r="B3028">
        <f>IMDB_Movies!C3132</f>
        <v>5.5</v>
      </c>
      <c r="C3028">
        <f t="shared" si="47"/>
        <v>11</v>
      </c>
    </row>
    <row r="3029" spans="1:3">
      <c r="A3029" s="3" t="str">
        <f>IMDB_Movies!P3133</f>
        <v>English</v>
      </c>
      <c r="B3029">
        <f>IMDB_Movies!C3133</f>
        <v>5.5</v>
      </c>
      <c r="C3029">
        <f t="shared" si="47"/>
        <v>11</v>
      </c>
    </row>
    <row r="3030" spans="1:3">
      <c r="A3030" s="3" t="str">
        <f>IMDB_Movies!P3134</f>
        <v>English</v>
      </c>
      <c r="B3030">
        <f>IMDB_Movies!C3134</f>
        <v>5.5</v>
      </c>
      <c r="C3030">
        <f t="shared" si="47"/>
        <v>11</v>
      </c>
    </row>
    <row r="3031" spans="1:3">
      <c r="A3031" s="3" t="str">
        <f>IMDB_Movies!P3135</f>
        <v>English</v>
      </c>
      <c r="B3031">
        <f>IMDB_Movies!C3135</f>
        <v>5.5</v>
      </c>
      <c r="C3031">
        <f t="shared" si="47"/>
        <v>11</v>
      </c>
    </row>
    <row r="3032" spans="1:3">
      <c r="A3032" s="3" t="str">
        <f>IMDB_Movies!P3137</f>
        <v>English</v>
      </c>
      <c r="B3032">
        <f>IMDB_Movies!C3137</f>
        <v>5.5</v>
      </c>
      <c r="C3032">
        <f t="shared" si="47"/>
        <v>11</v>
      </c>
    </row>
    <row r="3033" spans="1:3">
      <c r="A3033" s="3" t="str">
        <f>IMDB_Movies!P3138</f>
        <v>English</v>
      </c>
      <c r="B3033">
        <f>IMDB_Movies!C3138</f>
        <v>5.5</v>
      </c>
      <c r="C3033">
        <f t="shared" si="47"/>
        <v>11</v>
      </c>
    </row>
    <row r="3034" spans="1:3">
      <c r="A3034" s="3" t="str">
        <f>IMDB_Movies!P3139</f>
        <v>English</v>
      </c>
      <c r="B3034">
        <f>IMDB_Movies!C3139</f>
        <v>5.5</v>
      </c>
      <c r="C3034">
        <f t="shared" si="47"/>
        <v>11</v>
      </c>
    </row>
    <row r="3035" spans="1:3">
      <c r="A3035" s="3" t="str">
        <f>IMDB_Movies!P3140</f>
        <v>English</v>
      </c>
      <c r="B3035">
        <f>IMDB_Movies!C3140</f>
        <v>5.5</v>
      </c>
      <c r="C3035">
        <f t="shared" si="47"/>
        <v>11</v>
      </c>
    </row>
    <row r="3036" spans="1:3">
      <c r="A3036" s="3" t="str">
        <f>IMDB_Movies!P3141</f>
        <v>English</v>
      </c>
      <c r="B3036">
        <f>IMDB_Movies!C3141</f>
        <v>5.5</v>
      </c>
      <c r="C3036">
        <f t="shared" si="47"/>
        <v>11</v>
      </c>
    </row>
    <row r="3037" spans="1:3">
      <c r="A3037" s="3" t="str">
        <f>IMDB_Movies!P3142</f>
        <v>English</v>
      </c>
      <c r="B3037">
        <f>IMDB_Movies!C3142</f>
        <v>5.5</v>
      </c>
      <c r="C3037">
        <f t="shared" si="47"/>
        <v>11</v>
      </c>
    </row>
    <row r="3038" spans="1:3">
      <c r="A3038" s="3" t="str">
        <f>IMDB_Movies!P3143</f>
        <v>English</v>
      </c>
      <c r="B3038">
        <f>IMDB_Movies!C3143</f>
        <v>5.5</v>
      </c>
      <c r="C3038">
        <f t="shared" si="47"/>
        <v>11</v>
      </c>
    </row>
    <row r="3039" spans="1:3">
      <c r="A3039" s="3" t="str">
        <f>IMDB_Movies!P3144</f>
        <v>English</v>
      </c>
      <c r="B3039">
        <f>IMDB_Movies!C3144</f>
        <v>5.5</v>
      </c>
      <c r="C3039">
        <f t="shared" si="47"/>
        <v>11</v>
      </c>
    </row>
    <row r="3040" spans="1:3">
      <c r="A3040" s="3" t="str">
        <f>IMDB_Movies!P3145</f>
        <v>English</v>
      </c>
      <c r="B3040">
        <f>IMDB_Movies!C3145</f>
        <v>5.5</v>
      </c>
      <c r="C3040">
        <f t="shared" si="47"/>
        <v>11</v>
      </c>
    </row>
    <row r="3041" spans="1:3">
      <c r="A3041" s="3" t="str">
        <f>IMDB_Movies!P3146</f>
        <v>English</v>
      </c>
      <c r="B3041">
        <f>IMDB_Movies!C3146</f>
        <v>5.5</v>
      </c>
      <c r="C3041">
        <f t="shared" si="47"/>
        <v>11</v>
      </c>
    </row>
    <row r="3042" spans="1:3">
      <c r="A3042" s="3" t="str">
        <f>IMDB_Movies!P3147</f>
        <v>English</v>
      </c>
      <c r="B3042">
        <f>IMDB_Movies!C3147</f>
        <v>5.5</v>
      </c>
      <c r="C3042">
        <f t="shared" si="47"/>
        <v>11</v>
      </c>
    </row>
    <row r="3043" spans="1:3">
      <c r="A3043" s="3" t="str">
        <f>IMDB_Movies!P3148</f>
        <v>English</v>
      </c>
      <c r="B3043">
        <f>IMDB_Movies!C3148</f>
        <v>5.5</v>
      </c>
      <c r="C3043">
        <f t="shared" si="47"/>
        <v>11</v>
      </c>
    </row>
    <row r="3044" spans="1:3">
      <c r="A3044" s="3" t="str">
        <f>IMDB_Movies!P3149</f>
        <v>Spanish</v>
      </c>
      <c r="B3044">
        <f>IMDB_Movies!C3149</f>
        <v>5.5</v>
      </c>
      <c r="C3044">
        <f t="shared" si="47"/>
        <v>32</v>
      </c>
    </row>
    <row r="3045" spans="1:3">
      <c r="A3045" s="3" t="str">
        <f>IMDB_Movies!P3150</f>
        <v>English</v>
      </c>
      <c r="B3045">
        <f>IMDB_Movies!C3150</f>
        <v>5.5</v>
      </c>
      <c r="C3045">
        <f t="shared" si="47"/>
        <v>11</v>
      </c>
    </row>
    <row r="3046" spans="1:3">
      <c r="A3046" s="3" t="str">
        <f>IMDB_Movies!P3151</f>
        <v>English</v>
      </c>
      <c r="B3046">
        <f>IMDB_Movies!C3151</f>
        <v>5.5</v>
      </c>
      <c r="C3046">
        <f t="shared" si="47"/>
        <v>11</v>
      </c>
    </row>
    <row r="3047" spans="1:3">
      <c r="A3047" s="3" t="str">
        <f>IMDB_Movies!P3152</f>
        <v>English</v>
      </c>
      <c r="B3047">
        <f>IMDB_Movies!C3152</f>
        <v>5.5</v>
      </c>
      <c r="C3047">
        <f t="shared" si="47"/>
        <v>11</v>
      </c>
    </row>
    <row r="3048" spans="1:3">
      <c r="A3048" s="3" t="str">
        <f>IMDB_Movies!P3153</f>
        <v>English</v>
      </c>
      <c r="B3048">
        <f>IMDB_Movies!C3153</f>
        <v>5.5</v>
      </c>
      <c r="C3048">
        <f t="shared" si="47"/>
        <v>11</v>
      </c>
    </row>
    <row r="3049" spans="1:3">
      <c r="A3049" s="3" t="str">
        <f>IMDB_Movies!P3154</f>
        <v>English</v>
      </c>
      <c r="B3049">
        <f>IMDB_Movies!C3154</f>
        <v>5.5</v>
      </c>
      <c r="C3049">
        <f t="shared" si="47"/>
        <v>11</v>
      </c>
    </row>
    <row r="3050" spans="1:3">
      <c r="A3050" s="3" t="str">
        <f>IMDB_Movies!P3155</f>
        <v>English</v>
      </c>
      <c r="B3050">
        <f>IMDB_Movies!C3155</f>
        <v>5.5</v>
      </c>
      <c r="C3050">
        <f t="shared" si="47"/>
        <v>11</v>
      </c>
    </row>
    <row r="3051" spans="1:3">
      <c r="A3051" s="3" t="str">
        <f>IMDB_Movies!P3156</f>
        <v>English</v>
      </c>
      <c r="B3051">
        <f>IMDB_Movies!C3156</f>
        <v>5.5</v>
      </c>
      <c r="C3051">
        <f t="shared" si="47"/>
        <v>11</v>
      </c>
    </row>
    <row r="3052" spans="1:3">
      <c r="A3052" s="3" t="str">
        <f>IMDB_Movies!P3157</f>
        <v>English</v>
      </c>
      <c r="B3052">
        <f>IMDB_Movies!C3157</f>
        <v>5.5</v>
      </c>
      <c r="C3052">
        <f t="shared" si="47"/>
        <v>11</v>
      </c>
    </row>
    <row r="3053" spans="1:3">
      <c r="A3053" s="3" t="str">
        <f>IMDB_Movies!P3158</f>
        <v>English</v>
      </c>
      <c r="B3053">
        <f>IMDB_Movies!C3158</f>
        <v>5.5</v>
      </c>
      <c r="C3053">
        <f t="shared" si="47"/>
        <v>11</v>
      </c>
    </row>
    <row r="3054" spans="1:3">
      <c r="A3054" s="3" t="str">
        <f>IMDB_Movies!P3159</f>
        <v>English</v>
      </c>
      <c r="B3054">
        <f>IMDB_Movies!C3159</f>
        <v>5.5</v>
      </c>
      <c r="C3054">
        <f t="shared" si="47"/>
        <v>11</v>
      </c>
    </row>
    <row r="3055" spans="1:3">
      <c r="A3055" s="3" t="str">
        <f>IMDB_Movies!P3160</f>
        <v>English</v>
      </c>
      <c r="B3055">
        <f>IMDB_Movies!C3160</f>
        <v>5.5</v>
      </c>
      <c r="C3055">
        <f t="shared" si="47"/>
        <v>11</v>
      </c>
    </row>
    <row r="3056" spans="1:3">
      <c r="A3056" s="3" t="str">
        <f>IMDB_Movies!P3161</f>
        <v>English</v>
      </c>
      <c r="B3056">
        <f>IMDB_Movies!C3161</f>
        <v>5.5</v>
      </c>
      <c r="C3056">
        <f t="shared" si="47"/>
        <v>11</v>
      </c>
    </row>
    <row r="3057" spans="1:3">
      <c r="A3057" s="3" t="str">
        <f>IMDB_Movies!P3162</f>
        <v>English</v>
      </c>
      <c r="B3057">
        <f>IMDB_Movies!C3162</f>
        <v>5.5</v>
      </c>
      <c r="C3057">
        <f t="shared" si="47"/>
        <v>11</v>
      </c>
    </row>
    <row r="3058" spans="1:3">
      <c r="A3058" s="3" t="str">
        <f>IMDB_Movies!P3163</f>
        <v>English</v>
      </c>
      <c r="B3058">
        <f>IMDB_Movies!C3163</f>
        <v>5.5</v>
      </c>
      <c r="C3058">
        <f t="shared" si="47"/>
        <v>11</v>
      </c>
    </row>
    <row r="3059" spans="1:3">
      <c r="A3059" s="3" t="str">
        <f>IMDB_Movies!P3164</f>
        <v>English</v>
      </c>
      <c r="B3059">
        <f>IMDB_Movies!C3164</f>
        <v>5.5</v>
      </c>
      <c r="C3059">
        <f t="shared" si="47"/>
        <v>11</v>
      </c>
    </row>
    <row r="3060" spans="1:3">
      <c r="A3060" s="3" t="str">
        <f>IMDB_Movies!P3165</f>
        <v>English</v>
      </c>
      <c r="B3060">
        <f>IMDB_Movies!C3165</f>
        <v>5.5</v>
      </c>
      <c r="C3060">
        <f t="shared" si="47"/>
        <v>11</v>
      </c>
    </row>
    <row r="3061" spans="1:3">
      <c r="A3061" s="3" t="str">
        <f>IMDB_Movies!P3166</f>
        <v>English</v>
      </c>
      <c r="B3061">
        <f>IMDB_Movies!C3166</f>
        <v>5.5</v>
      </c>
      <c r="C3061">
        <f t="shared" si="47"/>
        <v>11</v>
      </c>
    </row>
    <row r="3062" spans="1:3">
      <c r="A3062" s="3" t="str">
        <f>IMDB_Movies!P3168</f>
        <v>English</v>
      </c>
      <c r="B3062">
        <f>IMDB_Movies!C3168</f>
        <v>5.5</v>
      </c>
      <c r="C3062">
        <f t="shared" si="47"/>
        <v>11</v>
      </c>
    </row>
    <row r="3063" spans="1:3">
      <c r="A3063" s="3" t="str">
        <f>IMDB_Movies!P3169</f>
        <v>English</v>
      </c>
      <c r="B3063">
        <f>IMDB_Movies!C3169</f>
        <v>5.5</v>
      </c>
      <c r="C3063">
        <f t="shared" si="47"/>
        <v>11</v>
      </c>
    </row>
    <row r="3064" spans="1:3">
      <c r="A3064" s="3" t="str">
        <f>IMDB_Movies!P3170</f>
        <v>English</v>
      </c>
      <c r="B3064">
        <f>IMDB_Movies!C3170</f>
        <v>5.5</v>
      </c>
      <c r="C3064">
        <f t="shared" si="47"/>
        <v>11</v>
      </c>
    </row>
    <row r="3065" spans="1:3">
      <c r="A3065" s="3" t="str">
        <f>IMDB_Movies!P3171</f>
        <v>English</v>
      </c>
      <c r="B3065">
        <f>IMDB_Movies!C3171</f>
        <v>5.5</v>
      </c>
      <c r="C3065">
        <f t="shared" si="47"/>
        <v>11</v>
      </c>
    </row>
    <row r="3066" spans="1:3">
      <c r="A3066" s="3" t="str">
        <f>IMDB_Movies!P3172</f>
        <v>English</v>
      </c>
      <c r="B3066">
        <f>IMDB_Movies!C3172</f>
        <v>5.5</v>
      </c>
      <c r="C3066">
        <f t="shared" si="47"/>
        <v>11</v>
      </c>
    </row>
    <row r="3067" spans="1:3">
      <c r="A3067" s="3" t="str">
        <f>IMDB_Movies!P3173</f>
        <v>English</v>
      </c>
      <c r="B3067">
        <f>IMDB_Movies!C3173</f>
        <v>5.5</v>
      </c>
      <c r="C3067">
        <f t="shared" si="47"/>
        <v>11</v>
      </c>
    </row>
    <row r="3068" spans="1:3">
      <c r="A3068" s="3" t="str">
        <f>IMDB_Movies!P3174</f>
        <v>English</v>
      </c>
      <c r="B3068">
        <f>IMDB_Movies!C3174</f>
        <v>5.5</v>
      </c>
      <c r="C3068">
        <f t="shared" si="47"/>
        <v>11</v>
      </c>
    </row>
    <row r="3069" spans="1:3">
      <c r="A3069" s="3" t="str">
        <f>IMDB_Movies!P3175</f>
        <v>English</v>
      </c>
      <c r="B3069">
        <f>IMDB_Movies!C3175</f>
        <v>5.5</v>
      </c>
      <c r="C3069">
        <f t="shared" si="47"/>
        <v>11</v>
      </c>
    </row>
    <row r="3070" spans="1:3">
      <c r="A3070" s="3" t="str">
        <f>IMDB_Movies!P3176</f>
        <v>English</v>
      </c>
      <c r="B3070">
        <f>IMDB_Movies!C3176</f>
        <v>5.5</v>
      </c>
      <c r="C3070">
        <f t="shared" si="47"/>
        <v>11</v>
      </c>
    </row>
    <row r="3071" spans="1:3">
      <c r="A3071" s="3" t="str">
        <f>IMDB_Movies!P3177</f>
        <v>English</v>
      </c>
      <c r="B3071">
        <f>IMDB_Movies!C3177</f>
        <v>5.5</v>
      </c>
      <c r="C3071">
        <f t="shared" si="47"/>
        <v>11</v>
      </c>
    </row>
    <row r="3072" spans="1:3">
      <c r="A3072" s="3" t="str">
        <f>IMDB_Movies!P3179</f>
        <v>English</v>
      </c>
      <c r="B3072">
        <f>IMDB_Movies!C3179</f>
        <v>5.5</v>
      </c>
      <c r="C3072">
        <f t="shared" si="47"/>
        <v>11</v>
      </c>
    </row>
    <row r="3073" spans="1:3">
      <c r="A3073" s="3" t="str">
        <f>IMDB_Movies!P3180</f>
        <v>English</v>
      </c>
      <c r="B3073">
        <f>IMDB_Movies!C3180</f>
        <v>5.5</v>
      </c>
      <c r="C3073">
        <f t="shared" si="47"/>
        <v>11</v>
      </c>
    </row>
    <row r="3074" spans="1:3">
      <c r="A3074" s="3" t="str">
        <f>IMDB_Movies!P3181</f>
        <v>English</v>
      </c>
      <c r="B3074">
        <f>IMDB_Movies!C3181</f>
        <v>5.5</v>
      </c>
      <c r="C3074">
        <f t="shared" si="47"/>
        <v>11</v>
      </c>
    </row>
    <row r="3075" spans="1:3">
      <c r="A3075" s="3" t="str">
        <f>IMDB_Movies!P3182</f>
        <v>English</v>
      </c>
      <c r="B3075">
        <f>IMDB_Movies!C3182</f>
        <v>5.5</v>
      </c>
      <c r="C3075">
        <f t="shared" si="47"/>
        <v>11</v>
      </c>
    </row>
    <row r="3076" spans="1:3">
      <c r="A3076" s="3" t="str">
        <f>IMDB_Movies!P3183</f>
        <v>English</v>
      </c>
      <c r="B3076">
        <f>IMDB_Movies!C3183</f>
        <v>5.5</v>
      </c>
      <c r="C3076">
        <f t="shared" si="47"/>
        <v>11</v>
      </c>
    </row>
    <row r="3077" spans="1:3">
      <c r="A3077" s="3" t="str">
        <f>IMDB_Movies!P3184</f>
        <v>English</v>
      </c>
      <c r="B3077">
        <f>IMDB_Movies!C3184</f>
        <v>5.5</v>
      </c>
      <c r="C3077">
        <f t="shared" ref="C3077:C3140" si="48">_xlfn.IFS(A3077="Aboriginal",1,A3077="Arabic",2,A3077="Aramic",3,A3077="Bosnian",4,A3077="Cantonese",5,A3077="Czech",6,A3077="Danish",7,A3077="Dari",8,A3077="Dutch",9,A3077="Dzongkha",10,A3077="English",11,A3077="Filipino",12,A3077="French",13,A3077="German",14,A3077="Hebrew",15,A3077="Hindi",16,A3077="Hungerian",17,A3077="Icelandic",18,A3077="Indonesian",19,A3077="Italian",20,A3077="Japanese",21,A3077="Kazakh",22,A3077="Korean",23,A3077="Mandarin",24,A3077="Maya",25,A3077="Mongolian",26,A3077="Norwegian",27,A3077="Persian",28,A3077="Portuguese",29,A3077="Romanian",30,A3077="Russian",31,A3077="Spanish",32,A3077="Telegu",33,A3077="Thai",34,A3077="Vietnamese",35,A3077="Zulu",36)</f>
        <v>11</v>
      </c>
    </row>
    <row r="3078" spans="1:3">
      <c r="A3078" s="3" t="str">
        <f>IMDB_Movies!P3185</f>
        <v>English</v>
      </c>
      <c r="B3078">
        <f>IMDB_Movies!C3185</f>
        <v>5.5</v>
      </c>
      <c r="C3078">
        <f t="shared" si="48"/>
        <v>11</v>
      </c>
    </row>
    <row r="3079" spans="1:3">
      <c r="A3079" s="3" t="str">
        <f>IMDB_Movies!P3186</f>
        <v>English</v>
      </c>
      <c r="B3079">
        <f>IMDB_Movies!C3186</f>
        <v>5.5</v>
      </c>
      <c r="C3079">
        <f t="shared" si="48"/>
        <v>11</v>
      </c>
    </row>
    <row r="3080" spans="1:3">
      <c r="A3080" s="3" t="str">
        <f>IMDB_Movies!P3188</f>
        <v>English</v>
      </c>
      <c r="B3080">
        <f>IMDB_Movies!C3188</f>
        <v>5.5</v>
      </c>
      <c r="C3080">
        <f t="shared" si="48"/>
        <v>11</v>
      </c>
    </row>
    <row r="3081" spans="1:3">
      <c r="A3081" s="3" t="str">
        <f>IMDB_Movies!P3189</f>
        <v>English</v>
      </c>
      <c r="B3081">
        <f>IMDB_Movies!C3189</f>
        <v>5.5</v>
      </c>
      <c r="C3081">
        <f t="shared" si="48"/>
        <v>11</v>
      </c>
    </row>
    <row r="3082" spans="1:3">
      <c r="A3082" s="3" t="str">
        <f>IMDB_Movies!P3190</f>
        <v>English</v>
      </c>
      <c r="B3082">
        <f>IMDB_Movies!C3190</f>
        <v>5.5</v>
      </c>
      <c r="C3082">
        <f t="shared" si="48"/>
        <v>11</v>
      </c>
    </row>
    <row r="3083" spans="1:3">
      <c r="A3083" s="3" t="str">
        <f>IMDB_Movies!P3192</f>
        <v>English</v>
      </c>
      <c r="B3083">
        <f>IMDB_Movies!C3192</f>
        <v>5.4</v>
      </c>
      <c r="C3083">
        <f t="shared" si="48"/>
        <v>11</v>
      </c>
    </row>
    <row r="3084" spans="1:3">
      <c r="A3084" s="3" t="str">
        <f>IMDB_Movies!P3193</f>
        <v>English</v>
      </c>
      <c r="B3084">
        <f>IMDB_Movies!C3193</f>
        <v>5.4</v>
      </c>
      <c r="C3084">
        <f t="shared" si="48"/>
        <v>11</v>
      </c>
    </row>
    <row r="3085" spans="1:3">
      <c r="A3085" s="3" t="str">
        <f>IMDB_Movies!P3194</f>
        <v>English</v>
      </c>
      <c r="B3085">
        <f>IMDB_Movies!C3194</f>
        <v>5.4</v>
      </c>
      <c r="C3085">
        <f t="shared" si="48"/>
        <v>11</v>
      </c>
    </row>
    <row r="3086" spans="1:3">
      <c r="A3086" s="3" t="str">
        <f>IMDB_Movies!P3195</f>
        <v>English</v>
      </c>
      <c r="B3086">
        <f>IMDB_Movies!C3195</f>
        <v>5.4</v>
      </c>
      <c r="C3086">
        <f t="shared" si="48"/>
        <v>11</v>
      </c>
    </row>
    <row r="3087" spans="1:3">
      <c r="A3087" s="3" t="str">
        <f>IMDB_Movies!P3196</f>
        <v>English</v>
      </c>
      <c r="B3087">
        <f>IMDB_Movies!C3196</f>
        <v>5.4</v>
      </c>
      <c r="C3087">
        <f t="shared" si="48"/>
        <v>11</v>
      </c>
    </row>
    <row r="3088" spans="1:3">
      <c r="A3088" s="3" t="str">
        <f>IMDB_Movies!P3197</f>
        <v>English</v>
      </c>
      <c r="B3088">
        <f>IMDB_Movies!C3197</f>
        <v>5.4</v>
      </c>
      <c r="C3088">
        <f t="shared" si="48"/>
        <v>11</v>
      </c>
    </row>
    <row r="3089" spans="1:3">
      <c r="A3089" s="3" t="str">
        <f>IMDB_Movies!P3198</f>
        <v>English</v>
      </c>
      <c r="B3089">
        <f>IMDB_Movies!C3198</f>
        <v>5.4</v>
      </c>
      <c r="C3089">
        <f t="shared" si="48"/>
        <v>11</v>
      </c>
    </row>
    <row r="3090" spans="1:3">
      <c r="A3090" s="3" t="str">
        <f>IMDB_Movies!P3199</f>
        <v>English</v>
      </c>
      <c r="B3090">
        <f>IMDB_Movies!C3199</f>
        <v>5.4</v>
      </c>
      <c r="C3090">
        <f t="shared" si="48"/>
        <v>11</v>
      </c>
    </row>
    <row r="3091" spans="1:3">
      <c r="A3091" s="3" t="str">
        <f>IMDB_Movies!P3200</f>
        <v>English</v>
      </c>
      <c r="B3091">
        <f>IMDB_Movies!C3200</f>
        <v>5.4</v>
      </c>
      <c r="C3091">
        <f t="shared" si="48"/>
        <v>11</v>
      </c>
    </row>
    <row r="3092" spans="1:3">
      <c r="A3092" s="3" t="str">
        <f>IMDB_Movies!P3201</f>
        <v>English</v>
      </c>
      <c r="B3092">
        <f>IMDB_Movies!C3201</f>
        <v>5.4</v>
      </c>
      <c r="C3092">
        <f t="shared" si="48"/>
        <v>11</v>
      </c>
    </row>
    <row r="3093" spans="1:3">
      <c r="A3093" s="3" t="str">
        <f>IMDB_Movies!P3202</f>
        <v>English</v>
      </c>
      <c r="B3093">
        <f>IMDB_Movies!C3202</f>
        <v>5.4</v>
      </c>
      <c r="C3093">
        <f t="shared" si="48"/>
        <v>11</v>
      </c>
    </row>
    <row r="3094" spans="1:3">
      <c r="A3094" s="3" t="str">
        <f>IMDB_Movies!P3203</f>
        <v>English</v>
      </c>
      <c r="B3094">
        <f>IMDB_Movies!C3203</f>
        <v>5.4</v>
      </c>
      <c r="C3094">
        <f t="shared" si="48"/>
        <v>11</v>
      </c>
    </row>
    <row r="3095" spans="1:3">
      <c r="A3095" s="3" t="str">
        <f>IMDB_Movies!P3204</f>
        <v>English</v>
      </c>
      <c r="B3095">
        <f>IMDB_Movies!C3204</f>
        <v>5.4</v>
      </c>
      <c r="C3095">
        <f t="shared" si="48"/>
        <v>11</v>
      </c>
    </row>
    <row r="3096" spans="1:3">
      <c r="A3096" s="3" t="str">
        <f>IMDB_Movies!P3205</f>
        <v>English</v>
      </c>
      <c r="B3096">
        <f>IMDB_Movies!C3205</f>
        <v>5.4</v>
      </c>
      <c r="C3096">
        <f t="shared" si="48"/>
        <v>11</v>
      </c>
    </row>
    <row r="3097" spans="1:3">
      <c r="A3097" s="3" t="str">
        <f>IMDB_Movies!P3206</f>
        <v>English</v>
      </c>
      <c r="B3097">
        <f>IMDB_Movies!C3206</f>
        <v>5.4</v>
      </c>
      <c r="C3097">
        <f t="shared" si="48"/>
        <v>11</v>
      </c>
    </row>
    <row r="3098" spans="1:3">
      <c r="A3098" s="3" t="str">
        <f>IMDB_Movies!P3207</f>
        <v>English</v>
      </c>
      <c r="B3098">
        <f>IMDB_Movies!C3207</f>
        <v>5.4</v>
      </c>
      <c r="C3098">
        <f t="shared" si="48"/>
        <v>11</v>
      </c>
    </row>
    <row r="3099" spans="1:3">
      <c r="A3099" s="3" t="str">
        <f>IMDB_Movies!P3208</f>
        <v>English</v>
      </c>
      <c r="B3099">
        <f>IMDB_Movies!C3208</f>
        <v>5.4</v>
      </c>
      <c r="C3099">
        <f t="shared" si="48"/>
        <v>11</v>
      </c>
    </row>
    <row r="3100" spans="1:3">
      <c r="A3100" s="3" t="str">
        <f>IMDB_Movies!P3209</f>
        <v>English</v>
      </c>
      <c r="B3100">
        <f>IMDB_Movies!C3209</f>
        <v>5.4</v>
      </c>
      <c r="C3100">
        <f t="shared" si="48"/>
        <v>11</v>
      </c>
    </row>
    <row r="3101" spans="1:3">
      <c r="A3101" s="3" t="str">
        <f>IMDB_Movies!P3210</f>
        <v>English</v>
      </c>
      <c r="B3101">
        <f>IMDB_Movies!C3210</f>
        <v>5.4</v>
      </c>
      <c r="C3101">
        <f t="shared" si="48"/>
        <v>11</v>
      </c>
    </row>
    <row r="3102" spans="1:3">
      <c r="A3102" s="3" t="str">
        <f>IMDB_Movies!P3211</f>
        <v>English</v>
      </c>
      <c r="B3102">
        <f>IMDB_Movies!C3211</f>
        <v>5.4</v>
      </c>
      <c r="C3102">
        <f t="shared" si="48"/>
        <v>11</v>
      </c>
    </row>
    <row r="3103" spans="1:3">
      <c r="A3103" s="3" t="str">
        <f>IMDB_Movies!P3212</f>
        <v>English</v>
      </c>
      <c r="B3103">
        <f>IMDB_Movies!C3212</f>
        <v>5.4</v>
      </c>
      <c r="C3103">
        <f t="shared" si="48"/>
        <v>11</v>
      </c>
    </row>
    <row r="3104" spans="1:3">
      <c r="A3104" s="3" t="str">
        <f>IMDB_Movies!P3213</f>
        <v>English</v>
      </c>
      <c r="B3104">
        <f>IMDB_Movies!C3213</f>
        <v>5.4</v>
      </c>
      <c r="C3104">
        <f t="shared" si="48"/>
        <v>11</v>
      </c>
    </row>
    <row r="3105" spans="1:3">
      <c r="A3105" s="3" t="str">
        <f>IMDB_Movies!P3214</f>
        <v>English</v>
      </c>
      <c r="B3105">
        <f>IMDB_Movies!C3214</f>
        <v>5.4</v>
      </c>
      <c r="C3105">
        <f t="shared" si="48"/>
        <v>11</v>
      </c>
    </row>
    <row r="3106" spans="1:3">
      <c r="A3106" s="3" t="str">
        <f>IMDB_Movies!P3215</f>
        <v>English</v>
      </c>
      <c r="B3106">
        <f>IMDB_Movies!C3215</f>
        <v>5.4</v>
      </c>
      <c r="C3106">
        <f t="shared" si="48"/>
        <v>11</v>
      </c>
    </row>
    <row r="3107" spans="1:3">
      <c r="A3107" s="3" t="str">
        <f>IMDB_Movies!P3217</f>
        <v>English</v>
      </c>
      <c r="B3107">
        <f>IMDB_Movies!C3217</f>
        <v>5.4</v>
      </c>
      <c r="C3107">
        <f t="shared" si="48"/>
        <v>11</v>
      </c>
    </row>
    <row r="3108" spans="1:3">
      <c r="A3108" s="3" t="str">
        <f>IMDB_Movies!P3218</f>
        <v>English</v>
      </c>
      <c r="B3108">
        <f>IMDB_Movies!C3218</f>
        <v>5.4</v>
      </c>
      <c r="C3108">
        <f t="shared" si="48"/>
        <v>11</v>
      </c>
    </row>
    <row r="3109" spans="1:3">
      <c r="A3109" s="3" t="str">
        <f>IMDB_Movies!P3219</f>
        <v>English</v>
      </c>
      <c r="B3109">
        <f>IMDB_Movies!C3219</f>
        <v>5.4</v>
      </c>
      <c r="C3109">
        <f t="shared" si="48"/>
        <v>11</v>
      </c>
    </row>
    <row r="3110" spans="1:3">
      <c r="A3110" s="3" t="str">
        <f>IMDB_Movies!P3220</f>
        <v>English</v>
      </c>
      <c r="B3110">
        <f>IMDB_Movies!C3220</f>
        <v>5.4</v>
      </c>
      <c r="C3110">
        <f t="shared" si="48"/>
        <v>11</v>
      </c>
    </row>
    <row r="3111" spans="1:3">
      <c r="A3111" s="3" t="str">
        <f>IMDB_Movies!P3221</f>
        <v>English</v>
      </c>
      <c r="B3111">
        <f>IMDB_Movies!C3221</f>
        <v>5.4</v>
      </c>
      <c r="C3111">
        <f t="shared" si="48"/>
        <v>11</v>
      </c>
    </row>
    <row r="3112" spans="1:3">
      <c r="A3112" s="3" t="str">
        <f>IMDB_Movies!P3222</f>
        <v>English</v>
      </c>
      <c r="B3112">
        <f>IMDB_Movies!C3222</f>
        <v>5.4</v>
      </c>
      <c r="C3112">
        <f t="shared" si="48"/>
        <v>11</v>
      </c>
    </row>
    <row r="3113" spans="1:3">
      <c r="A3113" s="3" t="str">
        <f>IMDB_Movies!P3223</f>
        <v>English</v>
      </c>
      <c r="B3113">
        <f>IMDB_Movies!C3223</f>
        <v>5.4</v>
      </c>
      <c r="C3113">
        <f t="shared" si="48"/>
        <v>11</v>
      </c>
    </row>
    <row r="3114" spans="1:3">
      <c r="A3114" s="3" t="str">
        <f>IMDB_Movies!P3224</f>
        <v>English</v>
      </c>
      <c r="B3114">
        <f>IMDB_Movies!C3224</f>
        <v>5.4</v>
      </c>
      <c r="C3114">
        <f t="shared" si="48"/>
        <v>11</v>
      </c>
    </row>
    <row r="3115" spans="1:3">
      <c r="A3115" s="3" t="str">
        <f>IMDB_Movies!P3226</f>
        <v>English</v>
      </c>
      <c r="B3115">
        <f>IMDB_Movies!C3226</f>
        <v>5.4</v>
      </c>
      <c r="C3115">
        <f t="shared" si="48"/>
        <v>11</v>
      </c>
    </row>
    <row r="3116" spans="1:3">
      <c r="A3116" s="3" t="str">
        <f>IMDB_Movies!P3227</f>
        <v>English</v>
      </c>
      <c r="B3116">
        <f>IMDB_Movies!C3227</f>
        <v>5.4</v>
      </c>
      <c r="C3116">
        <f t="shared" si="48"/>
        <v>11</v>
      </c>
    </row>
    <row r="3117" spans="1:3">
      <c r="A3117" s="3" t="str">
        <f>IMDB_Movies!P3228</f>
        <v>English</v>
      </c>
      <c r="B3117">
        <f>IMDB_Movies!C3228</f>
        <v>5.4</v>
      </c>
      <c r="C3117">
        <f t="shared" si="48"/>
        <v>11</v>
      </c>
    </row>
    <row r="3118" spans="1:3">
      <c r="A3118" s="3" t="str">
        <f>IMDB_Movies!P3229</f>
        <v>English</v>
      </c>
      <c r="B3118">
        <f>IMDB_Movies!C3229</f>
        <v>5.4</v>
      </c>
      <c r="C3118">
        <f t="shared" si="48"/>
        <v>11</v>
      </c>
    </row>
    <row r="3119" spans="1:3">
      <c r="A3119" s="3" t="str">
        <f>IMDB_Movies!P3230</f>
        <v>English</v>
      </c>
      <c r="B3119">
        <f>IMDB_Movies!C3230</f>
        <v>5.4</v>
      </c>
      <c r="C3119">
        <f t="shared" si="48"/>
        <v>11</v>
      </c>
    </row>
    <row r="3120" spans="1:3">
      <c r="A3120" s="3" t="str">
        <f>IMDB_Movies!P3231</f>
        <v>English</v>
      </c>
      <c r="B3120">
        <f>IMDB_Movies!C3231</f>
        <v>5.4</v>
      </c>
      <c r="C3120">
        <f t="shared" si="48"/>
        <v>11</v>
      </c>
    </row>
    <row r="3121" spans="1:3">
      <c r="A3121" s="3" t="str">
        <f>IMDB_Movies!P3232</f>
        <v>English</v>
      </c>
      <c r="B3121">
        <f>IMDB_Movies!C3232</f>
        <v>5.4</v>
      </c>
      <c r="C3121">
        <f t="shared" si="48"/>
        <v>11</v>
      </c>
    </row>
    <row r="3122" spans="1:3">
      <c r="A3122" s="3" t="str">
        <f>IMDB_Movies!P3233</f>
        <v>English</v>
      </c>
      <c r="B3122">
        <f>IMDB_Movies!C3233</f>
        <v>5.4</v>
      </c>
      <c r="C3122">
        <f t="shared" si="48"/>
        <v>11</v>
      </c>
    </row>
    <row r="3123" spans="1:3">
      <c r="A3123" s="3" t="str">
        <f>IMDB_Movies!P3234</f>
        <v>Hindi</v>
      </c>
      <c r="B3123">
        <f>IMDB_Movies!C3234</f>
        <v>5.4</v>
      </c>
      <c r="C3123">
        <f t="shared" si="48"/>
        <v>16</v>
      </c>
    </row>
    <row r="3124" spans="1:3">
      <c r="A3124" s="3" t="str">
        <f>IMDB_Movies!P3235</f>
        <v>English</v>
      </c>
      <c r="B3124">
        <f>IMDB_Movies!C3235</f>
        <v>5.4</v>
      </c>
      <c r="C3124">
        <f t="shared" si="48"/>
        <v>11</v>
      </c>
    </row>
    <row r="3125" spans="1:3">
      <c r="A3125" s="3" t="str">
        <f>IMDB_Movies!P3236</f>
        <v>English</v>
      </c>
      <c r="B3125">
        <f>IMDB_Movies!C3236</f>
        <v>5.4</v>
      </c>
      <c r="C3125">
        <f t="shared" si="48"/>
        <v>11</v>
      </c>
    </row>
    <row r="3126" spans="1:3">
      <c r="A3126" s="3" t="str">
        <f>IMDB_Movies!P3237</f>
        <v>English</v>
      </c>
      <c r="B3126">
        <f>IMDB_Movies!C3237</f>
        <v>5.4</v>
      </c>
      <c r="C3126">
        <f t="shared" si="48"/>
        <v>11</v>
      </c>
    </row>
    <row r="3127" spans="1:3">
      <c r="A3127" s="3" t="str">
        <f>IMDB_Movies!P3238</f>
        <v>English</v>
      </c>
      <c r="B3127">
        <f>IMDB_Movies!C3238</f>
        <v>5.4</v>
      </c>
      <c r="C3127">
        <f t="shared" si="48"/>
        <v>11</v>
      </c>
    </row>
    <row r="3128" spans="1:3">
      <c r="A3128" s="3" t="str">
        <f>IMDB_Movies!P3239</f>
        <v>English</v>
      </c>
      <c r="B3128">
        <f>IMDB_Movies!C3239</f>
        <v>5.4</v>
      </c>
      <c r="C3128">
        <f t="shared" si="48"/>
        <v>11</v>
      </c>
    </row>
    <row r="3129" spans="1:3">
      <c r="A3129" s="3" t="str">
        <f>IMDB_Movies!P3240</f>
        <v>English</v>
      </c>
      <c r="B3129">
        <f>IMDB_Movies!C3240</f>
        <v>5.4</v>
      </c>
      <c r="C3129">
        <f t="shared" si="48"/>
        <v>11</v>
      </c>
    </row>
    <row r="3130" spans="1:3">
      <c r="A3130" s="3" t="str">
        <f>IMDB_Movies!P3241</f>
        <v>English</v>
      </c>
      <c r="B3130">
        <f>IMDB_Movies!C3241</f>
        <v>5.4</v>
      </c>
      <c r="C3130">
        <f t="shared" si="48"/>
        <v>11</v>
      </c>
    </row>
    <row r="3131" spans="1:3">
      <c r="A3131" s="3" t="str">
        <f>IMDB_Movies!P3242</f>
        <v>English</v>
      </c>
      <c r="B3131">
        <f>IMDB_Movies!C3242</f>
        <v>5.4</v>
      </c>
      <c r="C3131">
        <f t="shared" si="48"/>
        <v>11</v>
      </c>
    </row>
    <row r="3132" spans="1:3">
      <c r="A3132" s="3" t="str">
        <f>IMDB_Movies!P3243</f>
        <v>English</v>
      </c>
      <c r="B3132">
        <f>IMDB_Movies!C3243</f>
        <v>5.4</v>
      </c>
      <c r="C3132">
        <f t="shared" si="48"/>
        <v>11</v>
      </c>
    </row>
    <row r="3133" spans="1:3">
      <c r="A3133" s="3" t="str">
        <f>IMDB_Movies!P3244</f>
        <v>English</v>
      </c>
      <c r="B3133">
        <f>IMDB_Movies!C3244</f>
        <v>5.4</v>
      </c>
      <c r="C3133">
        <f t="shared" si="48"/>
        <v>11</v>
      </c>
    </row>
    <row r="3134" spans="1:3">
      <c r="A3134" s="3" t="str">
        <f>IMDB_Movies!P3245</f>
        <v>English</v>
      </c>
      <c r="B3134">
        <f>IMDB_Movies!C3245</f>
        <v>5.4</v>
      </c>
      <c r="C3134">
        <f t="shared" si="48"/>
        <v>11</v>
      </c>
    </row>
    <row r="3135" spans="1:3">
      <c r="A3135" s="3" t="str">
        <f>IMDB_Movies!P3246</f>
        <v>English</v>
      </c>
      <c r="B3135">
        <f>IMDB_Movies!C3246</f>
        <v>5.4</v>
      </c>
      <c r="C3135">
        <f t="shared" si="48"/>
        <v>11</v>
      </c>
    </row>
    <row r="3136" spans="1:3">
      <c r="A3136" s="3" t="str">
        <f>IMDB_Movies!P3247</f>
        <v>English</v>
      </c>
      <c r="B3136">
        <f>IMDB_Movies!C3247</f>
        <v>5.4</v>
      </c>
      <c r="C3136">
        <f t="shared" si="48"/>
        <v>11</v>
      </c>
    </row>
    <row r="3137" spans="1:3">
      <c r="A3137" s="3" t="str">
        <f>IMDB_Movies!P3248</f>
        <v>English</v>
      </c>
      <c r="B3137">
        <f>IMDB_Movies!C3248</f>
        <v>5.4</v>
      </c>
      <c r="C3137">
        <f t="shared" si="48"/>
        <v>11</v>
      </c>
    </row>
    <row r="3138" spans="1:3">
      <c r="A3138" s="3" t="str">
        <f>IMDB_Movies!P3249</f>
        <v>English</v>
      </c>
      <c r="B3138">
        <f>IMDB_Movies!C3249</f>
        <v>5.4</v>
      </c>
      <c r="C3138">
        <f t="shared" si="48"/>
        <v>11</v>
      </c>
    </row>
    <row r="3139" spans="1:3">
      <c r="A3139" s="3" t="str">
        <f>IMDB_Movies!P3250</f>
        <v>English</v>
      </c>
      <c r="B3139">
        <f>IMDB_Movies!C3250</f>
        <v>5.4</v>
      </c>
      <c r="C3139">
        <f t="shared" si="48"/>
        <v>11</v>
      </c>
    </row>
    <row r="3140" spans="1:3">
      <c r="A3140" s="3" t="str">
        <f>IMDB_Movies!P3251</f>
        <v>English</v>
      </c>
      <c r="B3140">
        <f>IMDB_Movies!C3251</f>
        <v>5.4</v>
      </c>
      <c r="C3140">
        <f t="shared" si="48"/>
        <v>11</v>
      </c>
    </row>
    <row r="3141" spans="1:3">
      <c r="A3141" s="3" t="str">
        <f>IMDB_Movies!P3252</f>
        <v>English</v>
      </c>
      <c r="B3141">
        <f>IMDB_Movies!C3252</f>
        <v>5.4</v>
      </c>
      <c r="C3141">
        <f t="shared" ref="C3141:C3204" si="49">_xlfn.IFS(A3141="Aboriginal",1,A3141="Arabic",2,A3141="Aramic",3,A3141="Bosnian",4,A3141="Cantonese",5,A3141="Czech",6,A3141="Danish",7,A3141="Dari",8,A3141="Dutch",9,A3141="Dzongkha",10,A3141="English",11,A3141="Filipino",12,A3141="French",13,A3141="German",14,A3141="Hebrew",15,A3141="Hindi",16,A3141="Hungerian",17,A3141="Icelandic",18,A3141="Indonesian",19,A3141="Italian",20,A3141="Japanese",21,A3141="Kazakh",22,A3141="Korean",23,A3141="Mandarin",24,A3141="Maya",25,A3141="Mongolian",26,A3141="Norwegian",27,A3141="Persian",28,A3141="Portuguese",29,A3141="Romanian",30,A3141="Russian",31,A3141="Spanish",32,A3141="Telegu",33,A3141="Thai",34,A3141="Vietnamese",35,A3141="Zulu",36)</f>
        <v>11</v>
      </c>
    </row>
    <row r="3142" spans="1:3">
      <c r="A3142" s="3" t="str">
        <f>IMDB_Movies!P3253</f>
        <v>English</v>
      </c>
      <c r="B3142">
        <f>IMDB_Movies!C3253</f>
        <v>5.4</v>
      </c>
      <c r="C3142">
        <f t="shared" si="49"/>
        <v>11</v>
      </c>
    </row>
    <row r="3143" spans="1:3">
      <c r="A3143" s="3" t="str">
        <f>IMDB_Movies!P3254</f>
        <v>English</v>
      </c>
      <c r="B3143">
        <f>IMDB_Movies!C3254</f>
        <v>5.4</v>
      </c>
      <c r="C3143">
        <f t="shared" si="49"/>
        <v>11</v>
      </c>
    </row>
    <row r="3144" spans="1:3">
      <c r="A3144" s="3" t="str">
        <f>IMDB_Movies!P3255</f>
        <v>English</v>
      </c>
      <c r="B3144">
        <f>IMDB_Movies!C3255</f>
        <v>5.4</v>
      </c>
      <c r="C3144">
        <f t="shared" si="49"/>
        <v>11</v>
      </c>
    </row>
    <row r="3145" spans="1:3">
      <c r="A3145" s="3" t="str">
        <f>IMDB_Movies!P3256</f>
        <v>English</v>
      </c>
      <c r="B3145">
        <f>IMDB_Movies!C3256</f>
        <v>5.4</v>
      </c>
      <c r="C3145">
        <f t="shared" si="49"/>
        <v>11</v>
      </c>
    </row>
    <row r="3146" spans="1:3">
      <c r="A3146" s="3" t="str">
        <f>IMDB_Movies!P3257</f>
        <v>English</v>
      </c>
      <c r="B3146">
        <f>IMDB_Movies!C3257</f>
        <v>5.4</v>
      </c>
      <c r="C3146">
        <f t="shared" si="49"/>
        <v>11</v>
      </c>
    </row>
    <row r="3147" spans="1:3">
      <c r="A3147" s="3" t="str">
        <f>IMDB_Movies!P3258</f>
        <v>English</v>
      </c>
      <c r="B3147">
        <f>IMDB_Movies!C3258</f>
        <v>5.4</v>
      </c>
      <c r="C3147">
        <f t="shared" si="49"/>
        <v>11</v>
      </c>
    </row>
    <row r="3148" spans="1:3">
      <c r="A3148" s="3" t="str">
        <f>IMDB_Movies!P3259</f>
        <v>English</v>
      </c>
      <c r="B3148">
        <f>IMDB_Movies!C3259</f>
        <v>5.4</v>
      </c>
      <c r="C3148">
        <f t="shared" si="49"/>
        <v>11</v>
      </c>
    </row>
    <row r="3149" spans="1:3">
      <c r="A3149" s="3" t="str">
        <f>IMDB_Movies!P3260</f>
        <v>English</v>
      </c>
      <c r="B3149">
        <f>IMDB_Movies!C3260</f>
        <v>5.4</v>
      </c>
      <c r="C3149">
        <f t="shared" si="49"/>
        <v>11</v>
      </c>
    </row>
    <row r="3150" spans="1:3">
      <c r="A3150" s="3" t="str">
        <f>IMDB_Movies!P3261</f>
        <v>English</v>
      </c>
      <c r="B3150">
        <f>IMDB_Movies!C3261</f>
        <v>5.4</v>
      </c>
      <c r="C3150">
        <f t="shared" si="49"/>
        <v>11</v>
      </c>
    </row>
    <row r="3151" spans="1:3">
      <c r="A3151" s="3" t="str">
        <f>IMDB_Movies!P3262</f>
        <v>English</v>
      </c>
      <c r="B3151">
        <f>IMDB_Movies!C3262</f>
        <v>5.4</v>
      </c>
      <c r="C3151">
        <f t="shared" si="49"/>
        <v>11</v>
      </c>
    </row>
    <row r="3152" spans="1:3">
      <c r="A3152" s="3" t="str">
        <f>IMDB_Movies!P3263</f>
        <v>English</v>
      </c>
      <c r="B3152">
        <f>IMDB_Movies!C3263</f>
        <v>5.4</v>
      </c>
      <c r="C3152">
        <f t="shared" si="49"/>
        <v>11</v>
      </c>
    </row>
    <row r="3153" spans="1:3">
      <c r="A3153" s="3" t="str">
        <f>IMDB_Movies!P3264</f>
        <v>English</v>
      </c>
      <c r="B3153">
        <f>IMDB_Movies!C3264</f>
        <v>5.4</v>
      </c>
      <c r="C3153">
        <f t="shared" si="49"/>
        <v>11</v>
      </c>
    </row>
    <row r="3154" spans="1:3">
      <c r="A3154" s="3" t="str">
        <f>IMDB_Movies!P3265</f>
        <v>English</v>
      </c>
      <c r="B3154">
        <f>IMDB_Movies!C3265</f>
        <v>5.3</v>
      </c>
      <c r="C3154">
        <f t="shared" si="49"/>
        <v>11</v>
      </c>
    </row>
    <row r="3155" spans="1:3">
      <c r="A3155" s="3" t="str">
        <f>IMDB_Movies!P3266</f>
        <v>English</v>
      </c>
      <c r="B3155">
        <f>IMDB_Movies!C3266</f>
        <v>5.3</v>
      </c>
      <c r="C3155">
        <f t="shared" si="49"/>
        <v>11</v>
      </c>
    </row>
    <row r="3156" spans="1:3">
      <c r="A3156" s="3" t="str">
        <f>IMDB_Movies!P3267</f>
        <v>English</v>
      </c>
      <c r="B3156">
        <f>IMDB_Movies!C3267</f>
        <v>5.3</v>
      </c>
      <c r="C3156">
        <f t="shared" si="49"/>
        <v>11</v>
      </c>
    </row>
    <row r="3157" spans="1:3">
      <c r="A3157" s="3" t="str">
        <f>IMDB_Movies!P3268</f>
        <v>English</v>
      </c>
      <c r="B3157">
        <f>IMDB_Movies!C3268</f>
        <v>5.3</v>
      </c>
      <c r="C3157">
        <f t="shared" si="49"/>
        <v>11</v>
      </c>
    </row>
    <row r="3158" spans="1:3">
      <c r="A3158" s="3" t="str">
        <f>IMDB_Movies!P3269</f>
        <v>English</v>
      </c>
      <c r="B3158">
        <f>IMDB_Movies!C3269</f>
        <v>5.3</v>
      </c>
      <c r="C3158">
        <f t="shared" si="49"/>
        <v>11</v>
      </c>
    </row>
    <row r="3159" spans="1:3">
      <c r="A3159" s="3" t="str">
        <f>IMDB_Movies!P3270</f>
        <v>English</v>
      </c>
      <c r="B3159">
        <f>IMDB_Movies!C3270</f>
        <v>5.3</v>
      </c>
      <c r="C3159">
        <f t="shared" si="49"/>
        <v>11</v>
      </c>
    </row>
    <row r="3160" spans="1:3">
      <c r="A3160" s="3" t="str">
        <f>IMDB_Movies!P3271</f>
        <v>English</v>
      </c>
      <c r="B3160">
        <f>IMDB_Movies!C3271</f>
        <v>5.3</v>
      </c>
      <c r="C3160">
        <f t="shared" si="49"/>
        <v>11</v>
      </c>
    </row>
    <row r="3161" spans="1:3">
      <c r="A3161" s="3" t="str">
        <f>IMDB_Movies!P3272</f>
        <v>English</v>
      </c>
      <c r="B3161">
        <f>IMDB_Movies!C3272</f>
        <v>5.3</v>
      </c>
      <c r="C3161">
        <f t="shared" si="49"/>
        <v>11</v>
      </c>
    </row>
    <row r="3162" spans="1:3">
      <c r="A3162" s="3" t="str">
        <f>IMDB_Movies!P3273</f>
        <v>English</v>
      </c>
      <c r="B3162">
        <f>IMDB_Movies!C3273</f>
        <v>5.3</v>
      </c>
      <c r="C3162">
        <f t="shared" si="49"/>
        <v>11</v>
      </c>
    </row>
    <row r="3163" spans="1:3">
      <c r="A3163" s="3" t="str">
        <f>IMDB_Movies!P3274</f>
        <v>English</v>
      </c>
      <c r="B3163">
        <f>IMDB_Movies!C3274</f>
        <v>5.3</v>
      </c>
      <c r="C3163">
        <f t="shared" si="49"/>
        <v>11</v>
      </c>
    </row>
    <row r="3164" spans="1:3">
      <c r="A3164" s="3" t="str">
        <f>IMDB_Movies!P3275</f>
        <v>English</v>
      </c>
      <c r="B3164">
        <f>IMDB_Movies!C3275</f>
        <v>5.3</v>
      </c>
      <c r="C3164">
        <f t="shared" si="49"/>
        <v>11</v>
      </c>
    </row>
    <row r="3165" spans="1:3">
      <c r="A3165" s="3" t="str">
        <f>IMDB_Movies!P3276</f>
        <v>English</v>
      </c>
      <c r="B3165">
        <f>IMDB_Movies!C3276</f>
        <v>5.3</v>
      </c>
      <c r="C3165">
        <f t="shared" si="49"/>
        <v>11</v>
      </c>
    </row>
    <row r="3166" spans="1:3">
      <c r="A3166" s="3" t="str">
        <f>IMDB_Movies!P3277</f>
        <v>English</v>
      </c>
      <c r="B3166">
        <f>IMDB_Movies!C3277</f>
        <v>5.3</v>
      </c>
      <c r="C3166">
        <f t="shared" si="49"/>
        <v>11</v>
      </c>
    </row>
    <row r="3167" spans="1:3">
      <c r="A3167" s="3" t="str">
        <f>IMDB_Movies!P3278</f>
        <v>English</v>
      </c>
      <c r="B3167">
        <f>IMDB_Movies!C3278</f>
        <v>5.3</v>
      </c>
      <c r="C3167">
        <f t="shared" si="49"/>
        <v>11</v>
      </c>
    </row>
    <row r="3168" spans="1:3">
      <c r="A3168" s="3" t="str">
        <f>IMDB_Movies!P3279</f>
        <v>English</v>
      </c>
      <c r="B3168">
        <f>IMDB_Movies!C3279</f>
        <v>5.3</v>
      </c>
      <c r="C3168">
        <f t="shared" si="49"/>
        <v>11</v>
      </c>
    </row>
    <row r="3169" spans="1:3">
      <c r="A3169" s="3" t="str">
        <f>IMDB_Movies!P3280</f>
        <v>English</v>
      </c>
      <c r="B3169">
        <f>IMDB_Movies!C3280</f>
        <v>5.3</v>
      </c>
      <c r="C3169">
        <f t="shared" si="49"/>
        <v>11</v>
      </c>
    </row>
    <row r="3170" spans="1:3">
      <c r="A3170" s="3" t="str">
        <f>IMDB_Movies!P3281</f>
        <v>English</v>
      </c>
      <c r="B3170">
        <f>IMDB_Movies!C3281</f>
        <v>5.3</v>
      </c>
      <c r="C3170">
        <f t="shared" si="49"/>
        <v>11</v>
      </c>
    </row>
    <row r="3171" spans="1:3">
      <c r="A3171" s="3" t="str">
        <f>IMDB_Movies!P3282</f>
        <v>English</v>
      </c>
      <c r="B3171">
        <f>IMDB_Movies!C3282</f>
        <v>5.3</v>
      </c>
      <c r="C3171">
        <f t="shared" si="49"/>
        <v>11</v>
      </c>
    </row>
    <row r="3172" spans="1:3">
      <c r="A3172" s="3" t="str">
        <f>IMDB_Movies!P3283</f>
        <v>English</v>
      </c>
      <c r="B3172">
        <f>IMDB_Movies!C3283</f>
        <v>5.3</v>
      </c>
      <c r="C3172">
        <f t="shared" si="49"/>
        <v>11</v>
      </c>
    </row>
    <row r="3173" spans="1:3">
      <c r="A3173" s="3" t="str">
        <f>IMDB_Movies!P3284</f>
        <v>English</v>
      </c>
      <c r="B3173">
        <f>IMDB_Movies!C3284</f>
        <v>5.3</v>
      </c>
      <c r="C3173">
        <f t="shared" si="49"/>
        <v>11</v>
      </c>
    </row>
    <row r="3174" spans="1:3">
      <c r="A3174" s="3" t="str">
        <f>IMDB_Movies!P3285</f>
        <v>English</v>
      </c>
      <c r="B3174">
        <f>IMDB_Movies!C3285</f>
        <v>5.3</v>
      </c>
      <c r="C3174">
        <f t="shared" si="49"/>
        <v>11</v>
      </c>
    </row>
    <row r="3175" spans="1:3">
      <c r="A3175" s="3" t="str">
        <f>IMDB_Movies!P3286</f>
        <v>English</v>
      </c>
      <c r="B3175">
        <f>IMDB_Movies!C3286</f>
        <v>5.3</v>
      </c>
      <c r="C3175">
        <f t="shared" si="49"/>
        <v>11</v>
      </c>
    </row>
    <row r="3176" spans="1:3">
      <c r="A3176" s="3" t="str">
        <f>IMDB_Movies!P3287</f>
        <v>English</v>
      </c>
      <c r="B3176">
        <f>IMDB_Movies!C3287</f>
        <v>5.3</v>
      </c>
      <c r="C3176">
        <f t="shared" si="49"/>
        <v>11</v>
      </c>
    </row>
    <row r="3177" spans="1:3">
      <c r="A3177" s="3" t="str">
        <f>IMDB_Movies!P3288</f>
        <v>English</v>
      </c>
      <c r="B3177">
        <f>IMDB_Movies!C3288</f>
        <v>5.3</v>
      </c>
      <c r="C3177">
        <f t="shared" si="49"/>
        <v>11</v>
      </c>
    </row>
    <row r="3178" spans="1:3">
      <c r="A3178" s="3" t="str">
        <f>IMDB_Movies!P3289</f>
        <v>English</v>
      </c>
      <c r="B3178">
        <f>IMDB_Movies!C3289</f>
        <v>5.3</v>
      </c>
      <c r="C3178">
        <f t="shared" si="49"/>
        <v>11</v>
      </c>
    </row>
    <row r="3179" spans="1:3">
      <c r="A3179" s="3" t="str">
        <f>IMDB_Movies!P3290</f>
        <v>English</v>
      </c>
      <c r="B3179">
        <f>IMDB_Movies!C3290</f>
        <v>5.3</v>
      </c>
      <c r="C3179">
        <f t="shared" si="49"/>
        <v>11</v>
      </c>
    </row>
    <row r="3180" spans="1:3">
      <c r="A3180" s="3" t="str">
        <f>IMDB_Movies!P3291</f>
        <v>English</v>
      </c>
      <c r="B3180">
        <f>IMDB_Movies!C3291</f>
        <v>5.3</v>
      </c>
      <c r="C3180">
        <f t="shared" si="49"/>
        <v>11</v>
      </c>
    </row>
    <row r="3181" spans="1:3">
      <c r="A3181" s="3" t="str">
        <f>IMDB_Movies!P3292</f>
        <v>English</v>
      </c>
      <c r="B3181">
        <f>IMDB_Movies!C3292</f>
        <v>5.3</v>
      </c>
      <c r="C3181">
        <f t="shared" si="49"/>
        <v>11</v>
      </c>
    </row>
    <row r="3182" spans="1:3">
      <c r="A3182" s="3" t="str">
        <f>IMDB_Movies!P3293</f>
        <v>English</v>
      </c>
      <c r="B3182">
        <f>IMDB_Movies!C3293</f>
        <v>5.3</v>
      </c>
      <c r="C3182">
        <f t="shared" si="49"/>
        <v>11</v>
      </c>
    </row>
    <row r="3183" spans="1:3">
      <c r="A3183" s="3" t="str">
        <f>IMDB_Movies!P3294</f>
        <v>English</v>
      </c>
      <c r="B3183">
        <f>IMDB_Movies!C3294</f>
        <v>5.3</v>
      </c>
      <c r="C3183">
        <f t="shared" si="49"/>
        <v>11</v>
      </c>
    </row>
    <row r="3184" spans="1:3">
      <c r="A3184" s="3" t="str">
        <f>IMDB_Movies!P3295</f>
        <v>English</v>
      </c>
      <c r="B3184">
        <f>IMDB_Movies!C3295</f>
        <v>5.3</v>
      </c>
      <c r="C3184">
        <f t="shared" si="49"/>
        <v>11</v>
      </c>
    </row>
    <row r="3185" spans="1:3">
      <c r="A3185" s="3" t="str">
        <f>IMDB_Movies!P3296</f>
        <v>English</v>
      </c>
      <c r="B3185">
        <f>IMDB_Movies!C3296</f>
        <v>5.3</v>
      </c>
      <c r="C3185">
        <f t="shared" si="49"/>
        <v>11</v>
      </c>
    </row>
    <row r="3186" spans="1:3">
      <c r="A3186" s="3" t="str">
        <f>IMDB_Movies!P3297</f>
        <v>English</v>
      </c>
      <c r="B3186">
        <f>IMDB_Movies!C3297</f>
        <v>5.3</v>
      </c>
      <c r="C3186">
        <f t="shared" si="49"/>
        <v>11</v>
      </c>
    </row>
    <row r="3187" spans="1:3">
      <c r="A3187" s="3" t="str">
        <f>IMDB_Movies!P3298</f>
        <v>English</v>
      </c>
      <c r="B3187">
        <f>IMDB_Movies!C3298</f>
        <v>5.3</v>
      </c>
      <c r="C3187">
        <f t="shared" si="49"/>
        <v>11</v>
      </c>
    </row>
    <row r="3188" spans="1:3">
      <c r="A3188" s="3" t="str">
        <f>IMDB_Movies!P3299</f>
        <v>English</v>
      </c>
      <c r="B3188">
        <f>IMDB_Movies!C3299</f>
        <v>5.3</v>
      </c>
      <c r="C3188">
        <f t="shared" si="49"/>
        <v>11</v>
      </c>
    </row>
    <row r="3189" spans="1:3">
      <c r="A3189" s="3" t="str">
        <f>IMDB_Movies!P3300</f>
        <v>English</v>
      </c>
      <c r="B3189">
        <f>IMDB_Movies!C3300</f>
        <v>5.3</v>
      </c>
      <c r="C3189">
        <f t="shared" si="49"/>
        <v>11</v>
      </c>
    </row>
    <row r="3190" spans="1:3">
      <c r="A3190" s="3" t="str">
        <f>IMDB_Movies!P3301</f>
        <v>English</v>
      </c>
      <c r="B3190">
        <f>IMDB_Movies!C3301</f>
        <v>5.3</v>
      </c>
      <c r="C3190">
        <f t="shared" si="49"/>
        <v>11</v>
      </c>
    </row>
    <row r="3191" spans="1:3">
      <c r="A3191" s="3" t="str">
        <f>IMDB_Movies!P3302</f>
        <v>English</v>
      </c>
      <c r="B3191">
        <f>IMDB_Movies!C3302</f>
        <v>5.3</v>
      </c>
      <c r="C3191">
        <f t="shared" si="49"/>
        <v>11</v>
      </c>
    </row>
    <row r="3192" spans="1:3">
      <c r="A3192" s="3" t="str">
        <f>IMDB_Movies!P3303</f>
        <v>English</v>
      </c>
      <c r="B3192">
        <f>IMDB_Movies!C3303</f>
        <v>5.3</v>
      </c>
      <c r="C3192">
        <f t="shared" si="49"/>
        <v>11</v>
      </c>
    </row>
    <row r="3193" spans="1:3">
      <c r="A3193" s="3" t="str">
        <f>IMDB_Movies!P3304</f>
        <v>English</v>
      </c>
      <c r="B3193">
        <f>IMDB_Movies!C3304</f>
        <v>5.3</v>
      </c>
      <c r="C3193">
        <f t="shared" si="49"/>
        <v>11</v>
      </c>
    </row>
    <row r="3194" spans="1:3">
      <c r="A3194" s="3" t="str">
        <f>IMDB_Movies!P3305</f>
        <v>English</v>
      </c>
      <c r="B3194">
        <f>IMDB_Movies!C3305</f>
        <v>5.3</v>
      </c>
      <c r="C3194">
        <f t="shared" si="49"/>
        <v>11</v>
      </c>
    </row>
    <row r="3195" spans="1:3">
      <c r="A3195" s="3" t="str">
        <f>IMDB_Movies!P3306</f>
        <v>English</v>
      </c>
      <c r="B3195">
        <f>IMDB_Movies!C3306</f>
        <v>5.3</v>
      </c>
      <c r="C3195">
        <f t="shared" si="49"/>
        <v>11</v>
      </c>
    </row>
    <row r="3196" spans="1:3">
      <c r="A3196" s="3" t="str">
        <f>IMDB_Movies!P3307</f>
        <v>English</v>
      </c>
      <c r="B3196">
        <f>IMDB_Movies!C3307</f>
        <v>5.3</v>
      </c>
      <c r="C3196">
        <f t="shared" si="49"/>
        <v>11</v>
      </c>
    </row>
    <row r="3197" spans="1:3">
      <c r="A3197" s="3" t="str">
        <f>IMDB_Movies!P3308</f>
        <v>English</v>
      </c>
      <c r="B3197">
        <f>IMDB_Movies!C3308</f>
        <v>5.3</v>
      </c>
      <c r="C3197">
        <f t="shared" si="49"/>
        <v>11</v>
      </c>
    </row>
    <row r="3198" spans="1:3">
      <c r="A3198" s="3" t="str">
        <f>IMDB_Movies!P3309</f>
        <v>English</v>
      </c>
      <c r="B3198">
        <f>IMDB_Movies!C3309</f>
        <v>5.3</v>
      </c>
      <c r="C3198">
        <f t="shared" si="49"/>
        <v>11</v>
      </c>
    </row>
    <row r="3199" spans="1:3">
      <c r="A3199" s="3" t="str">
        <f>IMDB_Movies!P3310</f>
        <v>English</v>
      </c>
      <c r="B3199">
        <f>IMDB_Movies!C3310</f>
        <v>5.3</v>
      </c>
      <c r="C3199">
        <f t="shared" si="49"/>
        <v>11</v>
      </c>
    </row>
    <row r="3200" spans="1:3">
      <c r="A3200" s="3" t="str">
        <f>IMDB_Movies!P3311</f>
        <v>English</v>
      </c>
      <c r="B3200">
        <f>IMDB_Movies!C3311</f>
        <v>5.3</v>
      </c>
      <c r="C3200">
        <f t="shared" si="49"/>
        <v>11</v>
      </c>
    </row>
    <row r="3201" spans="1:3">
      <c r="A3201" s="3" t="str">
        <f>IMDB_Movies!P3312</f>
        <v>Italian</v>
      </c>
      <c r="B3201">
        <f>IMDB_Movies!C3312</f>
        <v>5.3</v>
      </c>
      <c r="C3201">
        <f t="shared" si="49"/>
        <v>20</v>
      </c>
    </row>
    <row r="3202" spans="1:3">
      <c r="A3202" s="3" t="str">
        <f>IMDB_Movies!P3313</f>
        <v>English</v>
      </c>
      <c r="B3202">
        <f>IMDB_Movies!C3313</f>
        <v>5.3</v>
      </c>
      <c r="C3202">
        <f t="shared" si="49"/>
        <v>11</v>
      </c>
    </row>
    <row r="3203" spans="1:3">
      <c r="A3203" s="3" t="str">
        <f>IMDB_Movies!P3314</f>
        <v>English</v>
      </c>
      <c r="B3203">
        <f>IMDB_Movies!C3314</f>
        <v>5.3</v>
      </c>
      <c r="C3203">
        <f t="shared" si="49"/>
        <v>11</v>
      </c>
    </row>
    <row r="3204" spans="1:3">
      <c r="A3204" s="3" t="str">
        <f>IMDB_Movies!P3315</f>
        <v>English</v>
      </c>
      <c r="B3204">
        <f>IMDB_Movies!C3315</f>
        <v>5.3</v>
      </c>
      <c r="C3204">
        <f t="shared" si="49"/>
        <v>11</v>
      </c>
    </row>
    <row r="3205" spans="1:3">
      <c r="A3205" s="3" t="str">
        <f>IMDB_Movies!P3316</f>
        <v>English</v>
      </c>
      <c r="B3205">
        <f>IMDB_Movies!C3316</f>
        <v>5.3</v>
      </c>
      <c r="C3205">
        <f t="shared" ref="C3205:C3268" si="50">_xlfn.IFS(A3205="Aboriginal",1,A3205="Arabic",2,A3205="Aramic",3,A3205="Bosnian",4,A3205="Cantonese",5,A3205="Czech",6,A3205="Danish",7,A3205="Dari",8,A3205="Dutch",9,A3205="Dzongkha",10,A3205="English",11,A3205="Filipino",12,A3205="French",13,A3205="German",14,A3205="Hebrew",15,A3205="Hindi",16,A3205="Hungerian",17,A3205="Icelandic",18,A3205="Indonesian",19,A3205="Italian",20,A3205="Japanese",21,A3205="Kazakh",22,A3205="Korean",23,A3205="Mandarin",24,A3205="Maya",25,A3205="Mongolian",26,A3205="Norwegian",27,A3205="Persian",28,A3205="Portuguese",29,A3205="Romanian",30,A3205="Russian",31,A3205="Spanish",32,A3205="Telegu",33,A3205="Thai",34,A3205="Vietnamese",35,A3205="Zulu",36)</f>
        <v>11</v>
      </c>
    </row>
    <row r="3206" spans="1:3">
      <c r="A3206" s="3" t="str">
        <f>IMDB_Movies!P3317</f>
        <v>English</v>
      </c>
      <c r="B3206">
        <f>IMDB_Movies!C3317</f>
        <v>5.3</v>
      </c>
      <c r="C3206">
        <f t="shared" si="50"/>
        <v>11</v>
      </c>
    </row>
    <row r="3207" spans="1:3">
      <c r="A3207" s="3" t="str">
        <f>IMDB_Movies!P3318</f>
        <v>English</v>
      </c>
      <c r="B3207">
        <f>IMDB_Movies!C3318</f>
        <v>5.3</v>
      </c>
      <c r="C3207">
        <f t="shared" si="50"/>
        <v>11</v>
      </c>
    </row>
    <row r="3208" spans="1:3">
      <c r="A3208" s="3" t="str">
        <f>IMDB_Movies!P3319</f>
        <v>English</v>
      </c>
      <c r="B3208">
        <f>IMDB_Movies!C3319</f>
        <v>5.3</v>
      </c>
      <c r="C3208">
        <f t="shared" si="50"/>
        <v>11</v>
      </c>
    </row>
    <row r="3209" spans="1:3">
      <c r="A3209" s="3" t="str">
        <f>IMDB_Movies!P3320</f>
        <v>English</v>
      </c>
      <c r="B3209">
        <f>IMDB_Movies!C3320</f>
        <v>5.3</v>
      </c>
      <c r="C3209">
        <f t="shared" si="50"/>
        <v>11</v>
      </c>
    </row>
    <row r="3210" spans="1:3">
      <c r="A3210" s="3" t="str">
        <f>IMDB_Movies!P3321</f>
        <v>English</v>
      </c>
      <c r="B3210">
        <f>IMDB_Movies!C3321</f>
        <v>5.3</v>
      </c>
      <c r="C3210">
        <f t="shared" si="50"/>
        <v>11</v>
      </c>
    </row>
    <row r="3211" spans="1:3">
      <c r="A3211" s="3" t="str">
        <f>IMDB_Movies!P3322</f>
        <v>English</v>
      </c>
      <c r="B3211">
        <f>IMDB_Movies!C3322</f>
        <v>5.3</v>
      </c>
      <c r="C3211">
        <f t="shared" si="50"/>
        <v>11</v>
      </c>
    </row>
    <row r="3212" spans="1:3">
      <c r="A3212" s="3" t="str">
        <f>IMDB_Movies!P3323</f>
        <v>English</v>
      </c>
      <c r="B3212">
        <f>IMDB_Movies!C3323</f>
        <v>5.3</v>
      </c>
      <c r="C3212">
        <f t="shared" si="50"/>
        <v>11</v>
      </c>
    </row>
    <row r="3213" spans="1:3">
      <c r="A3213" s="3" t="str">
        <f>IMDB_Movies!P3325</f>
        <v>English</v>
      </c>
      <c r="B3213">
        <f>IMDB_Movies!C3325</f>
        <v>5.3</v>
      </c>
      <c r="C3213">
        <f t="shared" si="50"/>
        <v>11</v>
      </c>
    </row>
    <row r="3214" spans="1:3">
      <c r="A3214" s="3" t="str">
        <f>IMDB_Movies!P3326</f>
        <v>English</v>
      </c>
      <c r="B3214">
        <f>IMDB_Movies!C3326</f>
        <v>5.3</v>
      </c>
      <c r="C3214">
        <f t="shared" si="50"/>
        <v>11</v>
      </c>
    </row>
    <row r="3215" spans="1:3">
      <c r="A3215" s="3" t="str">
        <f>IMDB_Movies!P3327</f>
        <v>English</v>
      </c>
      <c r="B3215">
        <f>IMDB_Movies!C3327</f>
        <v>5.3</v>
      </c>
      <c r="C3215">
        <f t="shared" si="50"/>
        <v>11</v>
      </c>
    </row>
    <row r="3216" spans="1:3">
      <c r="A3216" s="3" t="str">
        <f>IMDB_Movies!P3328</f>
        <v>English</v>
      </c>
      <c r="B3216">
        <f>IMDB_Movies!C3328</f>
        <v>5.3</v>
      </c>
      <c r="C3216">
        <f t="shared" si="50"/>
        <v>11</v>
      </c>
    </row>
    <row r="3217" spans="1:3">
      <c r="A3217" s="3" t="str">
        <f>IMDB_Movies!P3330</f>
        <v>English</v>
      </c>
      <c r="B3217">
        <f>IMDB_Movies!C3330</f>
        <v>5.3</v>
      </c>
      <c r="C3217">
        <f t="shared" si="50"/>
        <v>11</v>
      </c>
    </row>
    <row r="3218" spans="1:3">
      <c r="A3218" s="3" t="str">
        <f>IMDB_Movies!P3331</f>
        <v>English</v>
      </c>
      <c r="B3218">
        <f>IMDB_Movies!C3331</f>
        <v>5.3</v>
      </c>
      <c r="C3218">
        <f t="shared" si="50"/>
        <v>11</v>
      </c>
    </row>
    <row r="3219" spans="1:3">
      <c r="A3219" s="3" t="str">
        <f>IMDB_Movies!P3332</f>
        <v>English</v>
      </c>
      <c r="B3219">
        <f>IMDB_Movies!C3332</f>
        <v>5.2</v>
      </c>
      <c r="C3219">
        <f t="shared" si="50"/>
        <v>11</v>
      </c>
    </row>
    <row r="3220" spans="1:3">
      <c r="A3220" s="3" t="str">
        <f>IMDB_Movies!P3334</f>
        <v>English</v>
      </c>
      <c r="B3220">
        <f>IMDB_Movies!C3334</f>
        <v>5.2</v>
      </c>
      <c r="C3220">
        <f t="shared" si="50"/>
        <v>11</v>
      </c>
    </row>
    <row r="3221" spans="1:3">
      <c r="A3221" s="3" t="str">
        <f>IMDB_Movies!P3335</f>
        <v>English</v>
      </c>
      <c r="B3221">
        <f>IMDB_Movies!C3335</f>
        <v>5.2</v>
      </c>
      <c r="C3221">
        <f t="shared" si="50"/>
        <v>11</v>
      </c>
    </row>
    <row r="3222" spans="1:3">
      <c r="A3222" s="3" t="str">
        <f>IMDB_Movies!P3336</f>
        <v>English</v>
      </c>
      <c r="B3222">
        <f>IMDB_Movies!C3336</f>
        <v>5.2</v>
      </c>
      <c r="C3222">
        <f t="shared" si="50"/>
        <v>11</v>
      </c>
    </row>
    <row r="3223" spans="1:3">
      <c r="A3223" s="3" t="str">
        <f>IMDB_Movies!P3337</f>
        <v>English</v>
      </c>
      <c r="B3223">
        <f>IMDB_Movies!C3337</f>
        <v>5.2</v>
      </c>
      <c r="C3223">
        <f t="shared" si="50"/>
        <v>11</v>
      </c>
    </row>
    <row r="3224" spans="1:3">
      <c r="A3224" s="3" t="str">
        <f>IMDB_Movies!P3338</f>
        <v>English</v>
      </c>
      <c r="B3224">
        <f>IMDB_Movies!C3338</f>
        <v>5.2</v>
      </c>
      <c r="C3224">
        <f t="shared" si="50"/>
        <v>11</v>
      </c>
    </row>
    <row r="3225" spans="1:3">
      <c r="A3225" s="3" t="str">
        <f>IMDB_Movies!P3339</f>
        <v>English</v>
      </c>
      <c r="B3225">
        <f>IMDB_Movies!C3339</f>
        <v>5.2</v>
      </c>
      <c r="C3225">
        <f t="shared" si="50"/>
        <v>11</v>
      </c>
    </row>
    <row r="3226" spans="1:3">
      <c r="A3226" s="3" t="str">
        <f>IMDB_Movies!P3340</f>
        <v>English</v>
      </c>
      <c r="B3226">
        <f>IMDB_Movies!C3340</f>
        <v>5.2</v>
      </c>
      <c r="C3226">
        <f t="shared" si="50"/>
        <v>11</v>
      </c>
    </row>
    <row r="3227" spans="1:3">
      <c r="A3227" s="3" t="str">
        <f>IMDB_Movies!P3341</f>
        <v>English</v>
      </c>
      <c r="B3227">
        <f>IMDB_Movies!C3341</f>
        <v>5.2</v>
      </c>
      <c r="C3227">
        <f t="shared" si="50"/>
        <v>11</v>
      </c>
    </row>
    <row r="3228" spans="1:3">
      <c r="A3228" s="3" t="str">
        <f>IMDB_Movies!P3342</f>
        <v>English</v>
      </c>
      <c r="B3228">
        <f>IMDB_Movies!C3342</f>
        <v>5.2</v>
      </c>
      <c r="C3228">
        <f t="shared" si="50"/>
        <v>11</v>
      </c>
    </row>
    <row r="3229" spans="1:3">
      <c r="A3229" s="3" t="str">
        <f>IMDB_Movies!P3343</f>
        <v>English</v>
      </c>
      <c r="B3229">
        <f>IMDB_Movies!C3343</f>
        <v>5.2</v>
      </c>
      <c r="C3229">
        <f t="shared" si="50"/>
        <v>11</v>
      </c>
    </row>
    <row r="3230" spans="1:3">
      <c r="A3230" s="3" t="str">
        <f>IMDB_Movies!P3344</f>
        <v>English</v>
      </c>
      <c r="B3230">
        <f>IMDB_Movies!C3344</f>
        <v>5.2</v>
      </c>
      <c r="C3230">
        <f t="shared" si="50"/>
        <v>11</v>
      </c>
    </row>
    <row r="3231" spans="1:3">
      <c r="A3231" s="3" t="str">
        <f>IMDB_Movies!P3345</f>
        <v>English</v>
      </c>
      <c r="B3231">
        <f>IMDB_Movies!C3345</f>
        <v>5.2</v>
      </c>
      <c r="C3231">
        <f t="shared" si="50"/>
        <v>11</v>
      </c>
    </row>
    <row r="3232" spans="1:3">
      <c r="A3232" s="3" t="str">
        <f>IMDB_Movies!P3346</f>
        <v>English</v>
      </c>
      <c r="B3232">
        <f>IMDB_Movies!C3346</f>
        <v>5.2</v>
      </c>
      <c r="C3232">
        <f t="shared" si="50"/>
        <v>11</v>
      </c>
    </row>
    <row r="3233" spans="1:3">
      <c r="A3233" s="3" t="str">
        <f>IMDB_Movies!P3347</f>
        <v>English</v>
      </c>
      <c r="B3233">
        <f>IMDB_Movies!C3347</f>
        <v>5.2</v>
      </c>
      <c r="C3233">
        <f t="shared" si="50"/>
        <v>11</v>
      </c>
    </row>
    <row r="3234" spans="1:3">
      <c r="A3234" s="3" t="str">
        <f>IMDB_Movies!P3348</f>
        <v>English</v>
      </c>
      <c r="B3234">
        <f>IMDB_Movies!C3348</f>
        <v>5.2</v>
      </c>
      <c r="C3234">
        <f t="shared" si="50"/>
        <v>11</v>
      </c>
    </row>
    <row r="3235" spans="1:3">
      <c r="A3235" s="3" t="str">
        <f>IMDB_Movies!P3350</f>
        <v>English</v>
      </c>
      <c r="B3235">
        <f>IMDB_Movies!C3350</f>
        <v>5.2</v>
      </c>
      <c r="C3235">
        <f t="shared" si="50"/>
        <v>11</v>
      </c>
    </row>
    <row r="3236" spans="1:3">
      <c r="A3236" s="3" t="str">
        <f>IMDB_Movies!P3351</f>
        <v>English</v>
      </c>
      <c r="B3236">
        <f>IMDB_Movies!C3351</f>
        <v>5.2</v>
      </c>
      <c r="C3236">
        <f t="shared" si="50"/>
        <v>11</v>
      </c>
    </row>
    <row r="3237" spans="1:3">
      <c r="A3237" s="3" t="str">
        <f>IMDB_Movies!P3352</f>
        <v>English</v>
      </c>
      <c r="B3237">
        <f>IMDB_Movies!C3352</f>
        <v>5.2</v>
      </c>
      <c r="C3237">
        <f t="shared" si="50"/>
        <v>11</v>
      </c>
    </row>
    <row r="3238" spans="1:3">
      <c r="A3238" s="3" t="str">
        <f>IMDB_Movies!P3353</f>
        <v>English</v>
      </c>
      <c r="B3238">
        <f>IMDB_Movies!C3353</f>
        <v>5.2</v>
      </c>
      <c r="C3238">
        <f t="shared" si="50"/>
        <v>11</v>
      </c>
    </row>
    <row r="3239" spans="1:3">
      <c r="A3239" s="3" t="str">
        <f>IMDB_Movies!P3354</f>
        <v>English</v>
      </c>
      <c r="B3239">
        <f>IMDB_Movies!C3354</f>
        <v>5.2</v>
      </c>
      <c r="C3239">
        <f t="shared" si="50"/>
        <v>11</v>
      </c>
    </row>
    <row r="3240" spans="1:3">
      <c r="A3240" s="3" t="str">
        <f>IMDB_Movies!P3355</f>
        <v>English</v>
      </c>
      <c r="B3240">
        <f>IMDB_Movies!C3355</f>
        <v>5.2</v>
      </c>
      <c r="C3240">
        <f t="shared" si="50"/>
        <v>11</v>
      </c>
    </row>
    <row r="3241" spans="1:3">
      <c r="A3241" s="3" t="str">
        <f>IMDB_Movies!P3356</f>
        <v>English</v>
      </c>
      <c r="B3241">
        <f>IMDB_Movies!C3356</f>
        <v>5.2</v>
      </c>
      <c r="C3241">
        <f t="shared" si="50"/>
        <v>11</v>
      </c>
    </row>
    <row r="3242" spans="1:3">
      <c r="A3242" s="3" t="str">
        <f>IMDB_Movies!P3357</f>
        <v>English</v>
      </c>
      <c r="B3242">
        <f>IMDB_Movies!C3357</f>
        <v>5.2</v>
      </c>
      <c r="C3242">
        <f t="shared" si="50"/>
        <v>11</v>
      </c>
    </row>
    <row r="3243" spans="1:3">
      <c r="A3243" s="3" t="str">
        <f>IMDB_Movies!P3358</f>
        <v>English</v>
      </c>
      <c r="B3243">
        <f>IMDB_Movies!C3358</f>
        <v>5.2</v>
      </c>
      <c r="C3243">
        <f t="shared" si="50"/>
        <v>11</v>
      </c>
    </row>
    <row r="3244" spans="1:3">
      <c r="A3244" s="3" t="str">
        <f>IMDB_Movies!P3359</f>
        <v>English</v>
      </c>
      <c r="B3244">
        <f>IMDB_Movies!C3359</f>
        <v>5.2</v>
      </c>
      <c r="C3244">
        <f t="shared" si="50"/>
        <v>11</v>
      </c>
    </row>
    <row r="3245" spans="1:3">
      <c r="A3245" s="3" t="str">
        <f>IMDB_Movies!P3360</f>
        <v>English</v>
      </c>
      <c r="B3245">
        <f>IMDB_Movies!C3360</f>
        <v>5.2</v>
      </c>
      <c r="C3245">
        <f t="shared" si="50"/>
        <v>11</v>
      </c>
    </row>
    <row r="3246" spans="1:3">
      <c r="A3246" s="3" t="str">
        <f>IMDB_Movies!P3361</f>
        <v>English</v>
      </c>
      <c r="B3246">
        <f>IMDB_Movies!C3361</f>
        <v>5.2</v>
      </c>
      <c r="C3246">
        <f t="shared" si="50"/>
        <v>11</v>
      </c>
    </row>
    <row r="3247" spans="1:3">
      <c r="A3247" s="3" t="str">
        <f>IMDB_Movies!P3362</f>
        <v>English</v>
      </c>
      <c r="B3247">
        <f>IMDB_Movies!C3362</f>
        <v>5.2</v>
      </c>
      <c r="C3247">
        <f t="shared" si="50"/>
        <v>11</v>
      </c>
    </row>
    <row r="3248" spans="1:3">
      <c r="A3248" s="3" t="str">
        <f>IMDB_Movies!P3363</f>
        <v>English</v>
      </c>
      <c r="B3248">
        <f>IMDB_Movies!C3363</f>
        <v>5.2</v>
      </c>
      <c r="C3248">
        <f t="shared" si="50"/>
        <v>11</v>
      </c>
    </row>
    <row r="3249" spans="1:3">
      <c r="A3249" s="3" t="str">
        <f>IMDB_Movies!P3364</f>
        <v>English</v>
      </c>
      <c r="B3249">
        <f>IMDB_Movies!C3364</f>
        <v>5.2</v>
      </c>
      <c r="C3249">
        <f t="shared" si="50"/>
        <v>11</v>
      </c>
    </row>
    <row r="3250" spans="1:3">
      <c r="A3250" s="3" t="str">
        <f>IMDB_Movies!P3365</f>
        <v>English</v>
      </c>
      <c r="B3250">
        <f>IMDB_Movies!C3365</f>
        <v>5.2</v>
      </c>
      <c r="C3250">
        <f t="shared" si="50"/>
        <v>11</v>
      </c>
    </row>
    <row r="3251" spans="1:3">
      <c r="A3251" s="3" t="str">
        <f>IMDB_Movies!P3366</f>
        <v>English</v>
      </c>
      <c r="B3251">
        <f>IMDB_Movies!C3366</f>
        <v>5.2</v>
      </c>
      <c r="C3251">
        <f t="shared" si="50"/>
        <v>11</v>
      </c>
    </row>
    <row r="3252" spans="1:3">
      <c r="A3252" s="3" t="str">
        <f>IMDB_Movies!P3367</f>
        <v>English</v>
      </c>
      <c r="B3252">
        <f>IMDB_Movies!C3367</f>
        <v>5.2</v>
      </c>
      <c r="C3252">
        <f t="shared" si="50"/>
        <v>11</v>
      </c>
    </row>
    <row r="3253" spans="1:3">
      <c r="A3253" s="3" t="str">
        <f>IMDB_Movies!P3368</f>
        <v>English</v>
      </c>
      <c r="B3253">
        <f>IMDB_Movies!C3368</f>
        <v>5.2</v>
      </c>
      <c r="C3253">
        <f t="shared" si="50"/>
        <v>11</v>
      </c>
    </row>
    <row r="3254" spans="1:3">
      <c r="A3254" s="3" t="str">
        <f>IMDB_Movies!P3369</f>
        <v>English</v>
      </c>
      <c r="B3254">
        <f>IMDB_Movies!C3369</f>
        <v>5.2</v>
      </c>
      <c r="C3254">
        <f t="shared" si="50"/>
        <v>11</v>
      </c>
    </row>
    <row r="3255" spans="1:3">
      <c r="A3255" s="3" t="str">
        <f>IMDB_Movies!P3370</f>
        <v>English</v>
      </c>
      <c r="B3255">
        <f>IMDB_Movies!C3370</f>
        <v>5.2</v>
      </c>
      <c r="C3255">
        <f t="shared" si="50"/>
        <v>11</v>
      </c>
    </row>
    <row r="3256" spans="1:3">
      <c r="A3256" s="3" t="str">
        <f>IMDB_Movies!P3371</f>
        <v>English</v>
      </c>
      <c r="B3256">
        <f>IMDB_Movies!C3371</f>
        <v>5.2</v>
      </c>
      <c r="C3256">
        <f t="shared" si="50"/>
        <v>11</v>
      </c>
    </row>
    <row r="3257" spans="1:3">
      <c r="A3257" s="3" t="str">
        <f>IMDB_Movies!P3372</f>
        <v>English</v>
      </c>
      <c r="B3257">
        <f>IMDB_Movies!C3372</f>
        <v>5.2</v>
      </c>
      <c r="C3257">
        <f t="shared" si="50"/>
        <v>11</v>
      </c>
    </row>
    <row r="3258" spans="1:3">
      <c r="A3258" s="3" t="str">
        <f>IMDB_Movies!P3373</f>
        <v>English</v>
      </c>
      <c r="B3258">
        <f>IMDB_Movies!C3373</f>
        <v>5.2</v>
      </c>
      <c r="C3258">
        <f t="shared" si="50"/>
        <v>11</v>
      </c>
    </row>
    <row r="3259" spans="1:3">
      <c r="A3259" s="3" t="str">
        <f>IMDB_Movies!P3374</f>
        <v>English</v>
      </c>
      <c r="B3259">
        <f>IMDB_Movies!C3374</f>
        <v>5.2</v>
      </c>
      <c r="C3259">
        <f t="shared" si="50"/>
        <v>11</v>
      </c>
    </row>
    <row r="3260" spans="1:3">
      <c r="A3260" s="3" t="str">
        <f>IMDB_Movies!P3375</f>
        <v>English</v>
      </c>
      <c r="B3260">
        <f>IMDB_Movies!C3375</f>
        <v>5.2</v>
      </c>
      <c r="C3260">
        <f t="shared" si="50"/>
        <v>11</v>
      </c>
    </row>
    <row r="3261" spans="1:3">
      <c r="A3261" s="3" t="str">
        <f>IMDB_Movies!P3376</f>
        <v>English</v>
      </c>
      <c r="B3261">
        <f>IMDB_Movies!C3376</f>
        <v>5.0999999999999996</v>
      </c>
      <c r="C3261">
        <f t="shared" si="50"/>
        <v>11</v>
      </c>
    </row>
    <row r="3262" spans="1:3">
      <c r="A3262" s="3" t="str">
        <f>IMDB_Movies!P3377</f>
        <v>English</v>
      </c>
      <c r="B3262">
        <f>IMDB_Movies!C3377</f>
        <v>5.0999999999999996</v>
      </c>
      <c r="C3262">
        <f t="shared" si="50"/>
        <v>11</v>
      </c>
    </row>
    <row r="3263" spans="1:3">
      <c r="A3263" s="3" t="str">
        <f>IMDB_Movies!P3378</f>
        <v>English</v>
      </c>
      <c r="B3263">
        <f>IMDB_Movies!C3378</f>
        <v>5.0999999999999996</v>
      </c>
      <c r="C3263">
        <f t="shared" si="50"/>
        <v>11</v>
      </c>
    </row>
    <row r="3264" spans="1:3">
      <c r="A3264" s="3" t="str">
        <f>IMDB_Movies!P3379</f>
        <v>English</v>
      </c>
      <c r="B3264">
        <f>IMDB_Movies!C3379</f>
        <v>5.0999999999999996</v>
      </c>
      <c r="C3264">
        <f t="shared" si="50"/>
        <v>11</v>
      </c>
    </row>
    <row r="3265" spans="1:3">
      <c r="A3265" s="3" t="str">
        <f>IMDB_Movies!P3380</f>
        <v>English</v>
      </c>
      <c r="B3265">
        <f>IMDB_Movies!C3380</f>
        <v>5.0999999999999996</v>
      </c>
      <c r="C3265">
        <f t="shared" si="50"/>
        <v>11</v>
      </c>
    </row>
    <row r="3266" spans="1:3">
      <c r="A3266" s="3" t="str">
        <f>IMDB_Movies!P3381</f>
        <v>English</v>
      </c>
      <c r="B3266">
        <f>IMDB_Movies!C3381</f>
        <v>5.0999999999999996</v>
      </c>
      <c r="C3266">
        <f t="shared" si="50"/>
        <v>11</v>
      </c>
    </row>
    <row r="3267" spans="1:3">
      <c r="A3267" s="3" t="str">
        <f>IMDB_Movies!P3382</f>
        <v>English</v>
      </c>
      <c r="B3267">
        <f>IMDB_Movies!C3382</f>
        <v>5.0999999999999996</v>
      </c>
      <c r="C3267">
        <f t="shared" si="50"/>
        <v>11</v>
      </c>
    </row>
    <row r="3268" spans="1:3">
      <c r="A3268" s="3" t="str">
        <f>IMDB_Movies!P3383</f>
        <v>English</v>
      </c>
      <c r="B3268">
        <f>IMDB_Movies!C3383</f>
        <v>5.0999999999999996</v>
      </c>
      <c r="C3268">
        <f t="shared" si="50"/>
        <v>11</v>
      </c>
    </row>
    <row r="3269" spans="1:3">
      <c r="A3269" s="3" t="str">
        <f>IMDB_Movies!P3384</f>
        <v>English</v>
      </c>
      <c r="B3269">
        <f>IMDB_Movies!C3384</f>
        <v>5.0999999999999996</v>
      </c>
      <c r="C3269">
        <f t="shared" ref="C3269:C3332" si="51">_xlfn.IFS(A3269="Aboriginal",1,A3269="Arabic",2,A3269="Aramic",3,A3269="Bosnian",4,A3269="Cantonese",5,A3269="Czech",6,A3269="Danish",7,A3269="Dari",8,A3269="Dutch",9,A3269="Dzongkha",10,A3269="English",11,A3269="Filipino",12,A3269="French",13,A3269="German",14,A3269="Hebrew",15,A3269="Hindi",16,A3269="Hungerian",17,A3269="Icelandic",18,A3269="Indonesian",19,A3269="Italian",20,A3269="Japanese",21,A3269="Kazakh",22,A3269="Korean",23,A3269="Mandarin",24,A3269="Maya",25,A3269="Mongolian",26,A3269="Norwegian",27,A3269="Persian",28,A3269="Portuguese",29,A3269="Romanian",30,A3269="Russian",31,A3269="Spanish",32,A3269="Telegu",33,A3269="Thai",34,A3269="Vietnamese",35,A3269="Zulu",36)</f>
        <v>11</v>
      </c>
    </row>
    <row r="3270" spans="1:3">
      <c r="A3270" s="3" t="str">
        <f>IMDB_Movies!P3385</f>
        <v>English</v>
      </c>
      <c r="B3270">
        <f>IMDB_Movies!C3385</f>
        <v>5.0999999999999996</v>
      </c>
      <c r="C3270">
        <f t="shared" si="51"/>
        <v>11</v>
      </c>
    </row>
    <row r="3271" spans="1:3">
      <c r="A3271" s="3" t="str">
        <f>IMDB_Movies!P3386</f>
        <v>English</v>
      </c>
      <c r="B3271">
        <f>IMDB_Movies!C3386</f>
        <v>5.0999999999999996</v>
      </c>
      <c r="C3271">
        <f t="shared" si="51"/>
        <v>11</v>
      </c>
    </row>
    <row r="3272" spans="1:3">
      <c r="A3272" s="3" t="str">
        <f>IMDB_Movies!P3387</f>
        <v>English</v>
      </c>
      <c r="B3272">
        <f>IMDB_Movies!C3387</f>
        <v>5.0999999999999996</v>
      </c>
      <c r="C3272">
        <f t="shared" si="51"/>
        <v>11</v>
      </c>
    </row>
    <row r="3273" spans="1:3">
      <c r="A3273" s="3" t="str">
        <f>IMDB_Movies!P3388</f>
        <v>English</v>
      </c>
      <c r="B3273">
        <f>IMDB_Movies!C3388</f>
        <v>5.0999999999999996</v>
      </c>
      <c r="C3273">
        <f t="shared" si="51"/>
        <v>11</v>
      </c>
    </row>
    <row r="3274" spans="1:3">
      <c r="A3274" s="3" t="str">
        <f>IMDB_Movies!P3389</f>
        <v>English</v>
      </c>
      <c r="B3274">
        <f>IMDB_Movies!C3389</f>
        <v>5.0999999999999996</v>
      </c>
      <c r="C3274">
        <f t="shared" si="51"/>
        <v>11</v>
      </c>
    </row>
    <row r="3275" spans="1:3">
      <c r="A3275" s="3" t="str">
        <f>IMDB_Movies!P3390</f>
        <v>English</v>
      </c>
      <c r="B3275">
        <f>IMDB_Movies!C3390</f>
        <v>5.0999999999999996</v>
      </c>
      <c r="C3275">
        <f t="shared" si="51"/>
        <v>11</v>
      </c>
    </row>
    <row r="3276" spans="1:3">
      <c r="A3276" s="3" t="str">
        <f>IMDB_Movies!P3391</f>
        <v>English</v>
      </c>
      <c r="B3276">
        <f>IMDB_Movies!C3391</f>
        <v>5.0999999999999996</v>
      </c>
      <c r="C3276">
        <f t="shared" si="51"/>
        <v>11</v>
      </c>
    </row>
    <row r="3277" spans="1:3">
      <c r="A3277" s="3" t="str">
        <f>IMDB_Movies!P3392</f>
        <v>English</v>
      </c>
      <c r="B3277">
        <f>IMDB_Movies!C3392</f>
        <v>5.0999999999999996</v>
      </c>
      <c r="C3277">
        <f t="shared" si="51"/>
        <v>11</v>
      </c>
    </row>
    <row r="3278" spans="1:3">
      <c r="A3278" s="3" t="str">
        <f>IMDB_Movies!P3393</f>
        <v>English</v>
      </c>
      <c r="B3278">
        <f>IMDB_Movies!C3393</f>
        <v>5.0999999999999996</v>
      </c>
      <c r="C3278">
        <f t="shared" si="51"/>
        <v>11</v>
      </c>
    </row>
    <row r="3279" spans="1:3">
      <c r="A3279" s="3" t="str">
        <f>IMDB_Movies!P3394</f>
        <v>English</v>
      </c>
      <c r="B3279">
        <f>IMDB_Movies!C3394</f>
        <v>5.0999999999999996</v>
      </c>
      <c r="C3279">
        <f t="shared" si="51"/>
        <v>11</v>
      </c>
    </row>
    <row r="3280" spans="1:3">
      <c r="A3280" s="3" t="str">
        <f>IMDB_Movies!P3395</f>
        <v>English</v>
      </c>
      <c r="B3280">
        <f>IMDB_Movies!C3395</f>
        <v>5.0999999999999996</v>
      </c>
      <c r="C3280">
        <f t="shared" si="51"/>
        <v>11</v>
      </c>
    </row>
    <row r="3281" spans="1:3">
      <c r="A3281" s="3" t="str">
        <f>IMDB_Movies!P3396</f>
        <v>English</v>
      </c>
      <c r="B3281">
        <f>IMDB_Movies!C3396</f>
        <v>5.0999999999999996</v>
      </c>
      <c r="C3281">
        <f t="shared" si="51"/>
        <v>11</v>
      </c>
    </row>
    <row r="3282" spans="1:3">
      <c r="A3282" s="3" t="str">
        <f>IMDB_Movies!P3397</f>
        <v>English</v>
      </c>
      <c r="B3282">
        <f>IMDB_Movies!C3397</f>
        <v>5.0999999999999996</v>
      </c>
      <c r="C3282">
        <f t="shared" si="51"/>
        <v>11</v>
      </c>
    </row>
    <row r="3283" spans="1:3">
      <c r="A3283" s="3" t="str">
        <f>IMDB_Movies!P3398</f>
        <v>English</v>
      </c>
      <c r="B3283">
        <f>IMDB_Movies!C3398</f>
        <v>5.0999999999999996</v>
      </c>
      <c r="C3283">
        <f t="shared" si="51"/>
        <v>11</v>
      </c>
    </row>
    <row r="3284" spans="1:3">
      <c r="A3284" s="3" t="str">
        <f>IMDB_Movies!P3399</f>
        <v>English</v>
      </c>
      <c r="B3284">
        <f>IMDB_Movies!C3399</f>
        <v>5.0999999999999996</v>
      </c>
      <c r="C3284">
        <f t="shared" si="51"/>
        <v>11</v>
      </c>
    </row>
    <row r="3285" spans="1:3">
      <c r="A3285" s="3" t="str">
        <f>IMDB_Movies!P3400</f>
        <v>English</v>
      </c>
      <c r="B3285">
        <f>IMDB_Movies!C3400</f>
        <v>5.0999999999999996</v>
      </c>
      <c r="C3285">
        <f t="shared" si="51"/>
        <v>11</v>
      </c>
    </row>
    <row r="3286" spans="1:3">
      <c r="A3286" s="3" t="str">
        <f>IMDB_Movies!P3401</f>
        <v>English</v>
      </c>
      <c r="B3286">
        <f>IMDB_Movies!C3401</f>
        <v>5.0999999999999996</v>
      </c>
      <c r="C3286">
        <f t="shared" si="51"/>
        <v>11</v>
      </c>
    </row>
    <row r="3287" spans="1:3">
      <c r="A3287" s="3" t="str">
        <f>IMDB_Movies!P3402</f>
        <v>English</v>
      </c>
      <c r="B3287">
        <f>IMDB_Movies!C3402</f>
        <v>5.0999999999999996</v>
      </c>
      <c r="C3287">
        <f t="shared" si="51"/>
        <v>11</v>
      </c>
    </row>
    <row r="3288" spans="1:3">
      <c r="A3288" s="3" t="str">
        <f>IMDB_Movies!P3403</f>
        <v>English</v>
      </c>
      <c r="B3288">
        <f>IMDB_Movies!C3403</f>
        <v>5.0999999999999996</v>
      </c>
      <c r="C3288">
        <f t="shared" si="51"/>
        <v>11</v>
      </c>
    </row>
    <row r="3289" spans="1:3">
      <c r="A3289" s="3" t="str">
        <f>IMDB_Movies!P3404</f>
        <v>English</v>
      </c>
      <c r="B3289">
        <f>IMDB_Movies!C3404</f>
        <v>5.0999999999999996</v>
      </c>
      <c r="C3289">
        <f t="shared" si="51"/>
        <v>11</v>
      </c>
    </row>
    <row r="3290" spans="1:3">
      <c r="A3290" s="3" t="str">
        <f>IMDB_Movies!P3405</f>
        <v>English</v>
      </c>
      <c r="B3290">
        <f>IMDB_Movies!C3405</f>
        <v>5.0999999999999996</v>
      </c>
      <c r="C3290">
        <f t="shared" si="51"/>
        <v>11</v>
      </c>
    </row>
    <row r="3291" spans="1:3">
      <c r="A3291" s="3" t="str">
        <f>IMDB_Movies!P3407</f>
        <v>English</v>
      </c>
      <c r="B3291">
        <f>IMDB_Movies!C3407</f>
        <v>5.0999999999999996</v>
      </c>
      <c r="C3291">
        <f t="shared" si="51"/>
        <v>11</v>
      </c>
    </row>
    <row r="3292" spans="1:3">
      <c r="A3292" s="3" t="str">
        <f>IMDB_Movies!P3408</f>
        <v>English</v>
      </c>
      <c r="B3292">
        <f>IMDB_Movies!C3408</f>
        <v>5.0999999999999996</v>
      </c>
      <c r="C3292">
        <f t="shared" si="51"/>
        <v>11</v>
      </c>
    </row>
    <row r="3293" spans="1:3">
      <c r="A3293" s="3" t="str">
        <f>IMDB_Movies!P3409</f>
        <v>English</v>
      </c>
      <c r="B3293">
        <f>IMDB_Movies!C3409</f>
        <v>5.0999999999999996</v>
      </c>
      <c r="C3293">
        <f t="shared" si="51"/>
        <v>11</v>
      </c>
    </row>
    <row r="3294" spans="1:3">
      <c r="A3294" s="3" t="str">
        <f>IMDB_Movies!P3410</f>
        <v>English</v>
      </c>
      <c r="B3294">
        <f>IMDB_Movies!C3410</f>
        <v>5.0999999999999996</v>
      </c>
      <c r="C3294">
        <f t="shared" si="51"/>
        <v>11</v>
      </c>
    </row>
    <row r="3295" spans="1:3">
      <c r="A3295" s="3" t="str">
        <f>IMDB_Movies!P3411</f>
        <v>English</v>
      </c>
      <c r="B3295">
        <f>IMDB_Movies!C3411</f>
        <v>5.0999999999999996</v>
      </c>
      <c r="C3295">
        <f t="shared" si="51"/>
        <v>11</v>
      </c>
    </row>
    <row r="3296" spans="1:3">
      <c r="A3296" s="3" t="str">
        <f>IMDB_Movies!P3412</f>
        <v>English</v>
      </c>
      <c r="B3296">
        <f>IMDB_Movies!C3412</f>
        <v>5.0999999999999996</v>
      </c>
      <c r="C3296">
        <f t="shared" si="51"/>
        <v>11</v>
      </c>
    </row>
    <row r="3297" spans="1:3">
      <c r="A3297" s="3" t="str">
        <f>IMDB_Movies!P3413</f>
        <v>English</v>
      </c>
      <c r="B3297">
        <f>IMDB_Movies!C3413</f>
        <v>5.0999999999999996</v>
      </c>
      <c r="C3297">
        <f t="shared" si="51"/>
        <v>11</v>
      </c>
    </row>
    <row r="3298" spans="1:3">
      <c r="A3298" s="3" t="str">
        <f>IMDB_Movies!P3414</f>
        <v>English</v>
      </c>
      <c r="B3298">
        <f>IMDB_Movies!C3414</f>
        <v>5.0999999999999996</v>
      </c>
      <c r="C3298">
        <f t="shared" si="51"/>
        <v>11</v>
      </c>
    </row>
    <row r="3299" spans="1:3">
      <c r="A3299" s="3" t="str">
        <f>IMDB_Movies!P3416</f>
        <v>English</v>
      </c>
      <c r="B3299">
        <f>IMDB_Movies!C3416</f>
        <v>5.0999999999999996</v>
      </c>
      <c r="C3299">
        <f t="shared" si="51"/>
        <v>11</v>
      </c>
    </row>
    <row r="3300" spans="1:3">
      <c r="A3300" s="3" t="str">
        <f>IMDB_Movies!P3417</f>
        <v>English</v>
      </c>
      <c r="B3300">
        <f>IMDB_Movies!C3417</f>
        <v>5.0999999999999996</v>
      </c>
      <c r="C3300">
        <f t="shared" si="51"/>
        <v>11</v>
      </c>
    </row>
    <row r="3301" spans="1:3">
      <c r="A3301" s="3" t="str">
        <f>IMDB_Movies!P3418</f>
        <v>English</v>
      </c>
      <c r="B3301">
        <f>IMDB_Movies!C3418</f>
        <v>5.0999999999999996</v>
      </c>
      <c r="C3301">
        <f t="shared" si="51"/>
        <v>11</v>
      </c>
    </row>
    <row r="3302" spans="1:3">
      <c r="A3302" s="3" t="str">
        <f>IMDB_Movies!P3419</f>
        <v>English</v>
      </c>
      <c r="B3302">
        <f>IMDB_Movies!C3419</f>
        <v>5.0999999999999996</v>
      </c>
      <c r="C3302">
        <f t="shared" si="51"/>
        <v>11</v>
      </c>
    </row>
    <row r="3303" spans="1:3">
      <c r="A3303" s="3" t="str">
        <f>IMDB_Movies!P3421</f>
        <v>English</v>
      </c>
      <c r="B3303">
        <f>IMDB_Movies!C3421</f>
        <v>5.0999999999999996</v>
      </c>
      <c r="C3303">
        <f t="shared" si="51"/>
        <v>11</v>
      </c>
    </row>
    <row r="3304" spans="1:3">
      <c r="A3304" s="3" t="str">
        <f>IMDB_Movies!P3422</f>
        <v>English</v>
      </c>
      <c r="B3304">
        <f>IMDB_Movies!C3422</f>
        <v>5.0999999999999996</v>
      </c>
      <c r="C3304">
        <f t="shared" si="51"/>
        <v>11</v>
      </c>
    </row>
    <row r="3305" spans="1:3">
      <c r="A3305" s="3" t="str">
        <f>IMDB_Movies!P3423</f>
        <v>English</v>
      </c>
      <c r="B3305">
        <f>IMDB_Movies!C3423</f>
        <v>5.0999999999999996</v>
      </c>
      <c r="C3305">
        <f t="shared" si="51"/>
        <v>11</v>
      </c>
    </row>
    <row r="3306" spans="1:3">
      <c r="A3306" s="3" t="str">
        <f>IMDB_Movies!P3424</f>
        <v>English</v>
      </c>
      <c r="B3306">
        <f>IMDB_Movies!C3424</f>
        <v>5.0999999999999996</v>
      </c>
      <c r="C3306">
        <f t="shared" si="51"/>
        <v>11</v>
      </c>
    </row>
    <row r="3307" spans="1:3">
      <c r="A3307" s="3" t="str">
        <f>IMDB_Movies!P3425</f>
        <v>English</v>
      </c>
      <c r="B3307">
        <f>IMDB_Movies!C3425</f>
        <v>5.0999999999999996</v>
      </c>
      <c r="C3307">
        <f t="shared" si="51"/>
        <v>11</v>
      </c>
    </row>
    <row r="3308" spans="1:3">
      <c r="A3308" s="3" t="str">
        <f>IMDB_Movies!P3426</f>
        <v>English</v>
      </c>
      <c r="B3308">
        <f>IMDB_Movies!C3426</f>
        <v>5.0999999999999996</v>
      </c>
      <c r="C3308">
        <f t="shared" si="51"/>
        <v>11</v>
      </c>
    </row>
    <row r="3309" spans="1:3">
      <c r="A3309" s="3" t="str">
        <f>IMDB_Movies!P3427</f>
        <v>English</v>
      </c>
      <c r="B3309">
        <f>IMDB_Movies!C3427</f>
        <v>5.0999999999999996</v>
      </c>
      <c r="C3309">
        <f t="shared" si="51"/>
        <v>11</v>
      </c>
    </row>
    <row r="3310" spans="1:3">
      <c r="A3310" s="3" t="str">
        <f>IMDB_Movies!P3428</f>
        <v>English</v>
      </c>
      <c r="B3310">
        <f>IMDB_Movies!C3428</f>
        <v>5.0999999999999996</v>
      </c>
      <c r="C3310">
        <f t="shared" si="51"/>
        <v>11</v>
      </c>
    </row>
    <row r="3311" spans="1:3">
      <c r="A3311" s="3" t="str">
        <f>IMDB_Movies!P3429</f>
        <v>English</v>
      </c>
      <c r="B3311">
        <f>IMDB_Movies!C3429</f>
        <v>5.0999999999999996</v>
      </c>
      <c r="C3311">
        <f t="shared" si="51"/>
        <v>11</v>
      </c>
    </row>
    <row r="3312" spans="1:3">
      <c r="A3312" s="3" t="str">
        <f>IMDB_Movies!P3430</f>
        <v>English</v>
      </c>
      <c r="B3312">
        <f>IMDB_Movies!C3430</f>
        <v>5.0999999999999996</v>
      </c>
      <c r="C3312">
        <f t="shared" si="51"/>
        <v>11</v>
      </c>
    </row>
    <row r="3313" spans="1:3">
      <c r="A3313" s="3" t="str">
        <f>IMDB_Movies!P3431</f>
        <v>English</v>
      </c>
      <c r="B3313">
        <f>IMDB_Movies!C3431</f>
        <v>5.0999999999999996</v>
      </c>
      <c r="C3313">
        <f t="shared" si="51"/>
        <v>11</v>
      </c>
    </row>
    <row r="3314" spans="1:3">
      <c r="A3314" s="3" t="str">
        <f>IMDB_Movies!P3432</f>
        <v>English</v>
      </c>
      <c r="B3314">
        <f>IMDB_Movies!C3432</f>
        <v>5.0999999999999996</v>
      </c>
      <c r="C3314">
        <f t="shared" si="51"/>
        <v>11</v>
      </c>
    </row>
    <row r="3315" spans="1:3">
      <c r="A3315" s="3" t="str">
        <f>IMDB_Movies!P3433</f>
        <v>English</v>
      </c>
      <c r="B3315">
        <f>IMDB_Movies!C3433</f>
        <v>5</v>
      </c>
      <c r="C3315">
        <f t="shared" si="51"/>
        <v>11</v>
      </c>
    </row>
    <row r="3316" spans="1:3">
      <c r="A3316" s="3" t="str">
        <f>IMDB_Movies!P3434</f>
        <v>English</v>
      </c>
      <c r="B3316">
        <f>IMDB_Movies!C3434</f>
        <v>5</v>
      </c>
      <c r="C3316">
        <f t="shared" si="51"/>
        <v>11</v>
      </c>
    </row>
    <row r="3317" spans="1:3">
      <c r="A3317" s="3" t="str">
        <f>IMDB_Movies!P3435</f>
        <v>English</v>
      </c>
      <c r="B3317">
        <f>IMDB_Movies!C3435</f>
        <v>5</v>
      </c>
      <c r="C3317">
        <f t="shared" si="51"/>
        <v>11</v>
      </c>
    </row>
    <row r="3318" spans="1:3">
      <c r="A3318" s="3" t="str">
        <f>IMDB_Movies!P3436</f>
        <v>English</v>
      </c>
      <c r="B3318">
        <f>IMDB_Movies!C3436</f>
        <v>5</v>
      </c>
      <c r="C3318">
        <f t="shared" si="51"/>
        <v>11</v>
      </c>
    </row>
    <row r="3319" spans="1:3">
      <c r="A3319" s="3" t="str">
        <f>IMDB_Movies!P3437</f>
        <v>English</v>
      </c>
      <c r="B3319">
        <f>IMDB_Movies!C3437</f>
        <v>5</v>
      </c>
      <c r="C3319">
        <f t="shared" si="51"/>
        <v>11</v>
      </c>
    </row>
    <row r="3320" spans="1:3">
      <c r="A3320" s="3" t="str">
        <f>IMDB_Movies!P3438</f>
        <v>English</v>
      </c>
      <c r="B3320">
        <f>IMDB_Movies!C3438</f>
        <v>5</v>
      </c>
      <c r="C3320">
        <f t="shared" si="51"/>
        <v>11</v>
      </c>
    </row>
    <row r="3321" spans="1:3">
      <c r="A3321" s="3" t="str">
        <f>IMDB_Movies!P3439</f>
        <v>English</v>
      </c>
      <c r="B3321">
        <f>IMDB_Movies!C3439</f>
        <v>5</v>
      </c>
      <c r="C3321">
        <f t="shared" si="51"/>
        <v>11</v>
      </c>
    </row>
    <row r="3322" spans="1:3">
      <c r="A3322" s="3" t="str">
        <f>IMDB_Movies!P3440</f>
        <v>English</v>
      </c>
      <c r="B3322">
        <f>IMDB_Movies!C3440</f>
        <v>5</v>
      </c>
      <c r="C3322">
        <f t="shared" si="51"/>
        <v>11</v>
      </c>
    </row>
    <row r="3323" spans="1:3">
      <c r="A3323" s="3" t="str">
        <f>IMDB_Movies!P3442</f>
        <v>English</v>
      </c>
      <c r="B3323">
        <f>IMDB_Movies!C3442</f>
        <v>5</v>
      </c>
      <c r="C3323">
        <f t="shared" si="51"/>
        <v>11</v>
      </c>
    </row>
    <row r="3324" spans="1:3">
      <c r="A3324" s="3" t="str">
        <f>IMDB_Movies!P3443</f>
        <v>English</v>
      </c>
      <c r="B3324">
        <f>IMDB_Movies!C3443</f>
        <v>5</v>
      </c>
      <c r="C3324">
        <f t="shared" si="51"/>
        <v>11</v>
      </c>
    </row>
    <row r="3325" spans="1:3">
      <c r="A3325" s="3" t="str">
        <f>IMDB_Movies!P3444</f>
        <v>English</v>
      </c>
      <c r="B3325">
        <f>IMDB_Movies!C3444</f>
        <v>5</v>
      </c>
      <c r="C3325">
        <f t="shared" si="51"/>
        <v>11</v>
      </c>
    </row>
    <row r="3326" spans="1:3">
      <c r="A3326" s="3" t="str">
        <f>IMDB_Movies!P3445</f>
        <v>English</v>
      </c>
      <c r="B3326">
        <f>IMDB_Movies!C3445</f>
        <v>5</v>
      </c>
      <c r="C3326">
        <f t="shared" si="51"/>
        <v>11</v>
      </c>
    </row>
    <row r="3327" spans="1:3">
      <c r="A3327" s="3" t="str">
        <f>IMDB_Movies!P3446</f>
        <v>English</v>
      </c>
      <c r="B3327">
        <f>IMDB_Movies!C3446</f>
        <v>5</v>
      </c>
      <c r="C3327">
        <f t="shared" si="51"/>
        <v>11</v>
      </c>
    </row>
    <row r="3328" spans="1:3">
      <c r="A3328" s="3" t="str">
        <f>IMDB_Movies!P3447</f>
        <v>English</v>
      </c>
      <c r="B3328">
        <f>IMDB_Movies!C3447</f>
        <v>5</v>
      </c>
      <c r="C3328">
        <f t="shared" si="51"/>
        <v>11</v>
      </c>
    </row>
    <row r="3329" spans="1:3">
      <c r="A3329" s="3" t="str">
        <f>IMDB_Movies!P3448</f>
        <v>English</v>
      </c>
      <c r="B3329">
        <f>IMDB_Movies!C3448</f>
        <v>5</v>
      </c>
      <c r="C3329">
        <f t="shared" si="51"/>
        <v>11</v>
      </c>
    </row>
    <row r="3330" spans="1:3">
      <c r="A3330" s="3" t="str">
        <f>IMDB_Movies!P3449</f>
        <v>English</v>
      </c>
      <c r="B3330">
        <f>IMDB_Movies!C3449</f>
        <v>5</v>
      </c>
      <c r="C3330">
        <f t="shared" si="51"/>
        <v>11</v>
      </c>
    </row>
    <row r="3331" spans="1:3">
      <c r="A3331" s="3" t="str">
        <f>IMDB_Movies!P3450</f>
        <v>English</v>
      </c>
      <c r="B3331">
        <f>IMDB_Movies!C3450</f>
        <v>5</v>
      </c>
      <c r="C3331">
        <f t="shared" si="51"/>
        <v>11</v>
      </c>
    </row>
    <row r="3332" spans="1:3">
      <c r="A3332" s="3" t="str">
        <f>IMDB_Movies!P3451</f>
        <v>English</v>
      </c>
      <c r="B3332">
        <f>IMDB_Movies!C3451</f>
        <v>5</v>
      </c>
      <c r="C3332">
        <f t="shared" si="51"/>
        <v>11</v>
      </c>
    </row>
    <row r="3333" spans="1:3">
      <c r="A3333" s="3" t="str">
        <f>IMDB_Movies!P3452</f>
        <v>English</v>
      </c>
      <c r="B3333">
        <f>IMDB_Movies!C3452</f>
        <v>5</v>
      </c>
      <c r="C3333">
        <f t="shared" ref="C3333:C3396" si="52">_xlfn.IFS(A3333="Aboriginal",1,A3333="Arabic",2,A3333="Aramic",3,A3333="Bosnian",4,A3333="Cantonese",5,A3333="Czech",6,A3333="Danish",7,A3333="Dari",8,A3333="Dutch",9,A3333="Dzongkha",10,A3333="English",11,A3333="Filipino",12,A3333="French",13,A3333="German",14,A3333="Hebrew",15,A3333="Hindi",16,A3333="Hungerian",17,A3333="Icelandic",18,A3333="Indonesian",19,A3333="Italian",20,A3333="Japanese",21,A3333="Kazakh",22,A3333="Korean",23,A3333="Mandarin",24,A3333="Maya",25,A3333="Mongolian",26,A3333="Norwegian",27,A3333="Persian",28,A3333="Portuguese",29,A3333="Romanian",30,A3333="Russian",31,A3333="Spanish",32,A3333="Telegu",33,A3333="Thai",34,A3333="Vietnamese",35,A3333="Zulu",36)</f>
        <v>11</v>
      </c>
    </row>
    <row r="3334" spans="1:3">
      <c r="A3334" s="3" t="str">
        <f>IMDB_Movies!P3454</f>
        <v>English</v>
      </c>
      <c r="B3334">
        <f>IMDB_Movies!C3454</f>
        <v>5</v>
      </c>
      <c r="C3334">
        <f t="shared" si="52"/>
        <v>11</v>
      </c>
    </row>
    <row r="3335" spans="1:3">
      <c r="A3335" s="3" t="str">
        <f>IMDB_Movies!P3455</f>
        <v>English</v>
      </c>
      <c r="B3335">
        <f>IMDB_Movies!C3455</f>
        <v>5</v>
      </c>
      <c r="C3335">
        <f t="shared" si="52"/>
        <v>11</v>
      </c>
    </row>
    <row r="3336" spans="1:3">
      <c r="A3336" s="3" t="str">
        <f>IMDB_Movies!P3456</f>
        <v>English</v>
      </c>
      <c r="B3336">
        <f>IMDB_Movies!C3456</f>
        <v>5</v>
      </c>
      <c r="C3336">
        <f t="shared" si="52"/>
        <v>11</v>
      </c>
    </row>
    <row r="3337" spans="1:3">
      <c r="A3337" s="3" t="str">
        <f>IMDB_Movies!P3457</f>
        <v>English</v>
      </c>
      <c r="B3337">
        <f>IMDB_Movies!C3457</f>
        <v>5</v>
      </c>
      <c r="C3337">
        <f t="shared" si="52"/>
        <v>11</v>
      </c>
    </row>
    <row r="3338" spans="1:3">
      <c r="A3338" s="3" t="str">
        <f>IMDB_Movies!P3458</f>
        <v>English</v>
      </c>
      <c r="B3338">
        <f>IMDB_Movies!C3458</f>
        <v>5</v>
      </c>
      <c r="C3338">
        <f t="shared" si="52"/>
        <v>11</v>
      </c>
    </row>
    <row r="3339" spans="1:3">
      <c r="A3339" s="3" t="str">
        <f>IMDB_Movies!P3459</f>
        <v>English</v>
      </c>
      <c r="B3339">
        <f>IMDB_Movies!C3459</f>
        <v>5</v>
      </c>
      <c r="C3339">
        <f t="shared" si="52"/>
        <v>11</v>
      </c>
    </row>
    <row r="3340" spans="1:3">
      <c r="A3340" s="3" t="str">
        <f>IMDB_Movies!P3460</f>
        <v>English</v>
      </c>
      <c r="B3340">
        <f>IMDB_Movies!C3460</f>
        <v>5</v>
      </c>
      <c r="C3340">
        <f t="shared" si="52"/>
        <v>11</v>
      </c>
    </row>
    <row r="3341" spans="1:3">
      <c r="A3341" s="3" t="str">
        <f>IMDB_Movies!P3461</f>
        <v>English</v>
      </c>
      <c r="B3341">
        <f>IMDB_Movies!C3461</f>
        <v>5</v>
      </c>
      <c r="C3341">
        <f t="shared" si="52"/>
        <v>11</v>
      </c>
    </row>
    <row r="3342" spans="1:3">
      <c r="A3342" s="3" t="str">
        <f>IMDB_Movies!P3462</f>
        <v>English</v>
      </c>
      <c r="B3342">
        <f>IMDB_Movies!C3462</f>
        <v>5</v>
      </c>
      <c r="C3342">
        <f t="shared" si="52"/>
        <v>11</v>
      </c>
    </row>
    <row r="3343" spans="1:3">
      <c r="A3343" s="3" t="str">
        <f>IMDB_Movies!P3463</f>
        <v>English</v>
      </c>
      <c r="B3343">
        <f>IMDB_Movies!C3463</f>
        <v>4.9000000000000004</v>
      </c>
      <c r="C3343">
        <f t="shared" si="52"/>
        <v>11</v>
      </c>
    </row>
    <row r="3344" spans="1:3">
      <c r="A3344" s="3" t="str">
        <f>IMDB_Movies!P3464</f>
        <v>English</v>
      </c>
      <c r="B3344">
        <f>IMDB_Movies!C3464</f>
        <v>4.9000000000000004</v>
      </c>
      <c r="C3344">
        <f t="shared" si="52"/>
        <v>11</v>
      </c>
    </row>
    <row r="3345" spans="1:3">
      <c r="A3345" s="3" t="str">
        <f>IMDB_Movies!P3465</f>
        <v>English</v>
      </c>
      <c r="B3345">
        <f>IMDB_Movies!C3465</f>
        <v>4.9000000000000004</v>
      </c>
      <c r="C3345">
        <f t="shared" si="52"/>
        <v>11</v>
      </c>
    </row>
    <row r="3346" spans="1:3">
      <c r="A3346" s="3" t="str">
        <f>IMDB_Movies!P3466</f>
        <v>English</v>
      </c>
      <c r="B3346">
        <f>IMDB_Movies!C3466</f>
        <v>4.9000000000000004</v>
      </c>
      <c r="C3346">
        <f t="shared" si="52"/>
        <v>11</v>
      </c>
    </row>
    <row r="3347" spans="1:3">
      <c r="A3347" s="3" t="str">
        <f>IMDB_Movies!P3467</f>
        <v>English</v>
      </c>
      <c r="B3347">
        <f>IMDB_Movies!C3467</f>
        <v>4.9000000000000004</v>
      </c>
      <c r="C3347">
        <f t="shared" si="52"/>
        <v>11</v>
      </c>
    </row>
    <row r="3348" spans="1:3">
      <c r="A3348" s="3" t="str">
        <f>IMDB_Movies!P3468</f>
        <v>English</v>
      </c>
      <c r="B3348">
        <f>IMDB_Movies!C3468</f>
        <v>4.9000000000000004</v>
      </c>
      <c r="C3348">
        <f t="shared" si="52"/>
        <v>11</v>
      </c>
    </row>
    <row r="3349" spans="1:3">
      <c r="A3349" s="3" t="str">
        <f>IMDB_Movies!P3469</f>
        <v>English</v>
      </c>
      <c r="B3349">
        <f>IMDB_Movies!C3469</f>
        <v>4.9000000000000004</v>
      </c>
      <c r="C3349">
        <f t="shared" si="52"/>
        <v>11</v>
      </c>
    </row>
    <row r="3350" spans="1:3">
      <c r="A3350" s="3" t="str">
        <f>IMDB_Movies!P3470</f>
        <v>English</v>
      </c>
      <c r="B3350">
        <f>IMDB_Movies!C3470</f>
        <v>4.9000000000000004</v>
      </c>
      <c r="C3350">
        <f t="shared" si="52"/>
        <v>11</v>
      </c>
    </row>
    <row r="3351" spans="1:3">
      <c r="A3351" s="3" t="str">
        <f>IMDB_Movies!P3471</f>
        <v>English</v>
      </c>
      <c r="B3351">
        <f>IMDB_Movies!C3471</f>
        <v>4.9000000000000004</v>
      </c>
      <c r="C3351">
        <f t="shared" si="52"/>
        <v>11</v>
      </c>
    </row>
    <row r="3352" spans="1:3">
      <c r="A3352" s="3" t="str">
        <f>IMDB_Movies!P3472</f>
        <v>English</v>
      </c>
      <c r="B3352">
        <f>IMDB_Movies!C3472</f>
        <v>4.9000000000000004</v>
      </c>
      <c r="C3352">
        <f t="shared" si="52"/>
        <v>11</v>
      </c>
    </row>
    <row r="3353" spans="1:3">
      <c r="A3353" s="3" t="str">
        <f>IMDB_Movies!P3473</f>
        <v>English</v>
      </c>
      <c r="B3353">
        <f>IMDB_Movies!C3473</f>
        <v>4.9000000000000004</v>
      </c>
      <c r="C3353">
        <f t="shared" si="52"/>
        <v>11</v>
      </c>
    </row>
    <row r="3354" spans="1:3">
      <c r="A3354" s="3" t="str">
        <f>IMDB_Movies!P3474</f>
        <v>English</v>
      </c>
      <c r="B3354">
        <f>IMDB_Movies!C3474</f>
        <v>4.9000000000000004</v>
      </c>
      <c r="C3354">
        <f t="shared" si="52"/>
        <v>11</v>
      </c>
    </row>
    <row r="3355" spans="1:3">
      <c r="A3355" s="3" t="str">
        <f>IMDB_Movies!P3475</f>
        <v>English</v>
      </c>
      <c r="B3355">
        <f>IMDB_Movies!C3475</f>
        <v>4.9000000000000004</v>
      </c>
      <c r="C3355">
        <f t="shared" si="52"/>
        <v>11</v>
      </c>
    </row>
    <row r="3356" spans="1:3">
      <c r="A3356" s="3" t="str">
        <f>IMDB_Movies!P3476</f>
        <v>English</v>
      </c>
      <c r="B3356">
        <f>IMDB_Movies!C3476</f>
        <v>4.9000000000000004</v>
      </c>
      <c r="C3356">
        <f t="shared" si="52"/>
        <v>11</v>
      </c>
    </row>
    <row r="3357" spans="1:3">
      <c r="A3357" s="3" t="str">
        <f>IMDB_Movies!P3477</f>
        <v>English</v>
      </c>
      <c r="B3357">
        <f>IMDB_Movies!C3477</f>
        <v>4.9000000000000004</v>
      </c>
      <c r="C3357">
        <f t="shared" si="52"/>
        <v>11</v>
      </c>
    </row>
    <row r="3358" spans="1:3">
      <c r="A3358" s="3" t="str">
        <f>IMDB_Movies!P3478</f>
        <v>English</v>
      </c>
      <c r="B3358">
        <f>IMDB_Movies!C3478</f>
        <v>4.9000000000000004</v>
      </c>
      <c r="C3358">
        <f t="shared" si="52"/>
        <v>11</v>
      </c>
    </row>
    <row r="3359" spans="1:3">
      <c r="A3359" s="3" t="str">
        <f>IMDB_Movies!P3479</f>
        <v>English</v>
      </c>
      <c r="B3359">
        <f>IMDB_Movies!C3479</f>
        <v>4.9000000000000004</v>
      </c>
      <c r="C3359">
        <f t="shared" si="52"/>
        <v>11</v>
      </c>
    </row>
    <row r="3360" spans="1:3">
      <c r="A3360" s="3" t="str">
        <f>IMDB_Movies!P3480</f>
        <v>English</v>
      </c>
      <c r="B3360">
        <f>IMDB_Movies!C3480</f>
        <v>4.9000000000000004</v>
      </c>
      <c r="C3360">
        <f t="shared" si="52"/>
        <v>11</v>
      </c>
    </row>
    <row r="3361" spans="1:3">
      <c r="A3361" s="3" t="str">
        <f>IMDB_Movies!P3481</f>
        <v>English</v>
      </c>
      <c r="B3361">
        <f>IMDB_Movies!C3481</f>
        <v>4.9000000000000004</v>
      </c>
      <c r="C3361">
        <f t="shared" si="52"/>
        <v>11</v>
      </c>
    </row>
    <row r="3362" spans="1:3">
      <c r="A3362" s="3" t="str">
        <f>IMDB_Movies!P3483</f>
        <v>English</v>
      </c>
      <c r="B3362">
        <f>IMDB_Movies!C3483</f>
        <v>4.9000000000000004</v>
      </c>
      <c r="C3362">
        <f t="shared" si="52"/>
        <v>11</v>
      </c>
    </row>
    <row r="3363" spans="1:3">
      <c r="A3363" s="3" t="str">
        <f>IMDB_Movies!P3484</f>
        <v>English</v>
      </c>
      <c r="B3363">
        <f>IMDB_Movies!C3484</f>
        <v>4.9000000000000004</v>
      </c>
      <c r="C3363">
        <f t="shared" si="52"/>
        <v>11</v>
      </c>
    </row>
    <row r="3364" spans="1:3">
      <c r="A3364" s="3" t="str">
        <f>IMDB_Movies!P3485</f>
        <v>English</v>
      </c>
      <c r="B3364">
        <f>IMDB_Movies!C3485</f>
        <v>4.9000000000000004</v>
      </c>
      <c r="C3364">
        <f t="shared" si="52"/>
        <v>11</v>
      </c>
    </row>
    <row r="3365" spans="1:3">
      <c r="A3365" s="3" t="str">
        <f>IMDB_Movies!P3486</f>
        <v>English</v>
      </c>
      <c r="B3365">
        <f>IMDB_Movies!C3486</f>
        <v>4.9000000000000004</v>
      </c>
      <c r="C3365">
        <f t="shared" si="52"/>
        <v>11</v>
      </c>
    </row>
    <row r="3366" spans="1:3">
      <c r="A3366" s="3" t="str">
        <f>IMDB_Movies!P3487</f>
        <v>English</v>
      </c>
      <c r="B3366">
        <f>IMDB_Movies!C3487</f>
        <v>4.9000000000000004</v>
      </c>
      <c r="C3366">
        <f t="shared" si="52"/>
        <v>11</v>
      </c>
    </row>
    <row r="3367" spans="1:3">
      <c r="A3367" s="3" t="str">
        <f>IMDB_Movies!P3488</f>
        <v>English</v>
      </c>
      <c r="B3367">
        <f>IMDB_Movies!C3488</f>
        <v>4.9000000000000004</v>
      </c>
      <c r="C3367">
        <f t="shared" si="52"/>
        <v>11</v>
      </c>
    </row>
    <row r="3368" spans="1:3">
      <c r="A3368" s="3" t="str">
        <f>IMDB_Movies!P3489</f>
        <v>English</v>
      </c>
      <c r="B3368">
        <f>IMDB_Movies!C3489</f>
        <v>4.9000000000000004</v>
      </c>
      <c r="C3368">
        <f t="shared" si="52"/>
        <v>11</v>
      </c>
    </row>
    <row r="3369" spans="1:3">
      <c r="A3369" s="3" t="str">
        <f>IMDB_Movies!P3490</f>
        <v>English</v>
      </c>
      <c r="B3369">
        <f>IMDB_Movies!C3490</f>
        <v>4.9000000000000004</v>
      </c>
      <c r="C3369">
        <f t="shared" si="52"/>
        <v>11</v>
      </c>
    </row>
    <row r="3370" spans="1:3">
      <c r="A3370" s="3" t="str">
        <f>IMDB_Movies!P3491</f>
        <v>English</v>
      </c>
      <c r="B3370">
        <f>IMDB_Movies!C3491</f>
        <v>4.9000000000000004</v>
      </c>
      <c r="C3370">
        <f t="shared" si="52"/>
        <v>11</v>
      </c>
    </row>
    <row r="3371" spans="1:3">
      <c r="A3371" s="3" t="str">
        <f>IMDB_Movies!P3492</f>
        <v>English</v>
      </c>
      <c r="B3371">
        <f>IMDB_Movies!C3492</f>
        <v>4.9000000000000004</v>
      </c>
      <c r="C3371">
        <f t="shared" si="52"/>
        <v>11</v>
      </c>
    </row>
    <row r="3372" spans="1:3">
      <c r="A3372" s="3" t="str">
        <f>IMDB_Movies!P3493</f>
        <v>English</v>
      </c>
      <c r="B3372">
        <f>IMDB_Movies!C3493</f>
        <v>4.9000000000000004</v>
      </c>
      <c r="C3372">
        <f t="shared" si="52"/>
        <v>11</v>
      </c>
    </row>
    <row r="3373" spans="1:3">
      <c r="A3373" s="3" t="str">
        <f>IMDB_Movies!P3495</f>
        <v>English</v>
      </c>
      <c r="B3373">
        <f>IMDB_Movies!C3495</f>
        <v>4.9000000000000004</v>
      </c>
      <c r="C3373">
        <f t="shared" si="52"/>
        <v>11</v>
      </c>
    </row>
    <row r="3374" spans="1:3">
      <c r="A3374" s="3" t="str">
        <f>IMDB_Movies!P3496</f>
        <v>English</v>
      </c>
      <c r="B3374">
        <f>IMDB_Movies!C3496</f>
        <v>4.9000000000000004</v>
      </c>
      <c r="C3374">
        <f t="shared" si="52"/>
        <v>11</v>
      </c>
    </row>
    <row r="3375" spans="1:3">
      <c r="A3375" s="3" t="str">
        <f>IMDB_Movies!P3497</f>
        <v>English</v>
      </c>
      <c r="B3375">
        <f>IMDB_Movies!C3497</f>
        <v>4.9000000000000004</v>
      </c>
      <c r="C3375">
        <f t="shared" si="52"/>
        <v>11</v>
      </c>
    </row>
    <row r="3376" spans="1:3">
      <c r="A3376" s="3" t="str">
        <f>IMDB_Movies!P3498</f>
        <v>English</v>
      </c>
      <c r="B3376">
        <f>IMDB_Movies!C3498</f>
        <v>4.9000000000000004</v>
      </c>
      <c r="C3376">
        <f t="shared" si="52"/>
        <v>11</v>
      </c>
    </row>
    <row r="3377" spans="1:3">
      <c r="A3377" s="3" t="str">
        <f>IMDB_Movies!P3499</f>
        <v>English</v>
      </c>
      <c r="B3377">
        <f>IMDB_Movies!C3499</f>
        <v>4.9000000000000004</v>
      </c>
      <c r="C3377">
        <f t="shared" si="52"/>
        <v>11</v>
      </c>
    </row>
    <row r="3378" spans="1:3">
      <c r="A3378" s="3" t="str">
        <f>IMDB_Movies!P3500</f>
        <v>English</v>
      </c>
      <c r="B3378">
        <f>IMDB_Movies!C3500</f>
        <v>4.8</v>
      </c>
      <c r="C3378">
        <f t="shared" si="52"/>
        <v>11</v>
      </c>
    </row>
    <row r="3379" spans="1:3">
      <c r="A3379" s="3" t="str">
        <f>IMDB_Movies!P3501</f>
        <v>English</v>
      </c>
      <c r="B3379">
        <f>IMDB_Movies!C3501</f>
        <v>4.8</v>
      </c>
      <c r="C3379">
        <f t="shared" si="52"/>
        <v>11</v>
      </c>
    </row>
    <row r="3380" spans="1:3">
      <c r="A3380" s="3" t="str">
        <f>IMDB_Movies!P3502</f>
        <v>English</v>
      </c>
      <c r="B3380">
        <f>IMDB_Movies!C3502</f>
        <v>4.8</v>
      </c>
      <c r="C3380">
        <f t="shared" si="52"/>
        <v>11</v>
      </c>
    </row>
    <row r="3381" spans="1:3">
      <c r="A3381" s="3" t="str">
        <f>IMDB_Movies!P3503</f>
        <v>English</v>
      </c>
      <c r="B3381">
        <f>IMDB_Movies!C3503</f>
        <v>4.8</v>
      </c>
      <c r="C3381">
        <f t="shared" si="52"/>
        <v>11</v>
      </c>
    </row>
    <row r="3382" spans="1:3">
      <c r="A3382" s="3" t="str">
        <f>IMDB_Movies!P3504</f>
        <v>English</v>
      </c>
      <c r="B3382">
        <f>IMDB_Movies!C3504</f>
        <v>4.8</v>
      </c>
      <c r="C3382">
        <f t="shared" si="52"/>
        <v>11</v>
      </c>
    </row>
    <row r="3383" spans="1:3">
      <c r="A3383" s="3" t="str">
        <f>IMDB_Movies!P3505</f>
        <v>English</v>
      </c>
      <c r="B3383">
        <f>IMDB_Movies!C3505</f>
        <v>4.8</v>
      </c>
      <c r="C3383">
        <f t="shared" si="52"/>
        <v>11</v>
      </c>
    </row>
    <row r="3384" spans="1:3">
      <c r="A3384" s="3" t="str">
        <f>IMDB_Movies!P3506</f>
        <v>English</v>
      </c>
      <c r="B3384">
        <f>IMDB_Movies!C3506</f>
        <v>4.8</v>
      </c>
      <c r="C3384">
        <f t="shared" si="52"/>
        <v>11</v>
      </c>
    </row>
    <row r="3385" spans="1:3">
      <c r="A3385" s="3" t="str">
        <f>IMDB_Movies!P3507</f>
        <v>English</v>
      </c>
      <c r="B3385">
        <f>IMDB_Movies!C3507</f>
        <v>4.8</v>
      </c>
      <c r="C3385">
        <f t="shared" si="52"/>
        <v>11</v>
      </c>
    </row>
    <row r="3386" spans="1:3">
      <c r="A3386" s="3" t="str">
        <f>IMDB_Movies!P3508</f>
        <v>English</v>
      </c>
      <c r="B3386">
        <f>IMDB_Movies!C3508</f>
        <v>4.8</v>
      </c>
      <c r="C3386">
        <f t="shared" si="52"/>
        <v>11</v>
      </c>
    </row>
    <row r="3387" spans="1:3">
      <c r="A3387" s="3" t="str">
        <f>IMDB_Movies!P3509</f>
        <v>English</v>
      </c>
      <c r="B3387">
        <f>IMDB_Movies!C3509</f>
        <v>4.8</v>
      </c>
      <c r="C3387">
        <f t="shared" si="52"/>
        <v>11</v>
      </c>
    </row>
    <row r="3388" spans="1:3">
      <c r="A3388" s="3" t="str">
        <f>IMDB_Movies!P3510</f>
        <v>English</v>
      </c>
      <c r="B3388">
        <f>IMDB_Movies!C3510</f>
        <v>4.8</v>
      </c>
      <c r="C3388">
        <f t="shared" si="52"/>
        <v>11</v>
      </c>
    </row>
    <row r="3389" spans="1:3">
      <c r="A3389" s="3" t="str">
        <f>IMDB_Movies!P3511</f>
        <v>English</v>
      </c>
      <c r="B3389">
        <f>IMDB_Movies!C3511</f>
        <v>4.8</v>
      </c>
      <c r="C3389">
        <f t="shared" si="52"/>
        <v>11</v>
      </c>
    </row>
    <row r="3390" spans="1:3">
      <c r="A3390" s="3" t="str">
        <f>IMDB_Movies!P3512</f>
        <v>Hindi</v>
      </c>
      <c r="B3390">
        <f>IMDB_Movies!C3512</f>
        <v>4.8</v>
      </c>
      <c r="C3390">
        <f t="shared" si="52"/>
        <v>16</v>
      </c>
    </row>
    <row r="3391" spans="1:3">
      <c r="A3391" s="3" t="str">
        <f>IMDB_Movies!P3513</f>
        <v>English</v>
      </c>
      <c r="B3391">
        <f>IMDB_Movies!C3513</f>
        <v>4.8</v>
      </c>
      <c r="C3391">
        <f t="shared" si="52"/>
        <v>11</v>
      </c>
    </row>
    <row r="3392" spans="1:3">
      <c r="A3392" s="3" t="str">
        <f>IMDB_Movies!P3514</f>
        <v>English</v>
      </c>
      <c r="B3392">
        <f>IMDB_Movies!C3514</f>
        <v>4.8</v>
      </c>
      <c r="C3392">
        <f t="shared" si="52"/>
        <v>11</v>
      </c>
    </row>
    <row r="3393" spans="1:3">
      <c r="A3393" s="3" t="str">
        <f>IMDB_Movies!P3515</f>
        <v>English</v>
      </c>
      <c r="B3393">
        <f>IMDB_Movies!C3515</f>
        <v>4.8</v>
      </c>
      <c r="C3393">
        <f t="shared" si="52"/>
        <v>11</v>
      </c>
    </row>
    <row r="3394" spans="1:3">
      <c r="A3394" s="3" t="str">
        <f>IMDB_Movies!P3516</f>
        <v>English</v>
      </c>
      <c r="B3394">
        <f>IMDB_Movies!C3516</f>
        <v>4.8</v>
      </c>
      <c r="C3394">
        <f t="shared" si="52"/>
        <v>11</v>
      </c>
    </row>
    <row r="3395" spans="1:3">
      <c r="A3395" s="3" t="str">
        <f>IMDB_Movies!P3517</f>
        <v>English</v>
      </c>
      <c r="B3395">
        <f>IMDB_Movies!C3517</f>
        <v>4.8</v>
      </c>
      <c r="C3395">
        <f t="shared" si="52"/>
        <v>11</v>
      </c>
    </row>
    <row r="3396" spans="1:3">
      <c r="A3396" s="3" t="str">
        <f>IMDB_Movies!P3518</f>
        <v>English</v>
      </c>
      <c r="B3396">
        <f>IMDB_Movies!C3518</f>
        <v>4.8</v>
      </c>
      <c r="C3396">
        <f t="shared" si="52"/>
        <v>11</v>
      </c>
    </row>
    <row r="3397" spans="1:3">
      <c r="A3397" s="3" t="str">
        <f>IMDB_Movies!P3519</f>
        <v>English</v>
      </c>
      <c r="B3397">
        <f>IMDB_Movies!C3519</f>
        <v>4.8</v>
      </c>
      <c r="C3397">
        <f t="shared" ref="C3397:C3460" si="53">_xlfn.IFS(A3397="Aboriginal",1,A3397="Arabic",2,A3397="Aramic",3,A3397="Bosnian",4,A3397="Cantonese",5,A3397="Czech",6,A3397="Danish",7,A3397="Dari",8,A3397="Dutch",9,A3397="Dzongkha",10,A3397="English",11,A3397="Filipino",12,A3397="French",13,A3397="German",14,A3397="Hebrew",15,A3397="Hindi",16,A3397="Hungerian",17,A3397="Icelandic",18,A3397="Indonesian",19,A3397="Italian",20,A3397="Japanese",21,A3397="Kazakh",22,A3397="Korean",23,A3397="Mandarin",24,A3397="Maya",25,A3397="Mongolian",26,A3397="Norwegian",27,A3397="Persian",28,A3397="Portuguese",29,A3397="Romanian",30,A3397="Russian",31,A3397="Spanish",32,A3397="Telegu",33,A3397="Thai",34,A3397="Vietnamese",35,A3397="Zulu",36)</f>
        <v>11</v>
      </c>
    </row>
    <row r="3398" spans="1:3">
      <c r="A3398" s="3" t="str">
        <f>IMDB_Movies!P3520</f>
        <v>English</v>
      </c>
      <c r="B3398">
        <f>IMDB_Movies!C3520</f>
        <v>4.8</v>
      </c>
      <c r="C3398">
        <f t="shared" si="53"/>
        <v>11</v>
      </c>
    </row>
    <row r="3399" spans="1:3">
      <c r="A3399" s="3" t="str">
        <f>IMDB_Movies!P3521</f>
        <v>English</v>
      </c>
      <c r="B3399">
        <f>IMDB_Movies!C3521</f>
        <v>4.8</v>
      </c>
      <c r="C3399">
        <f t="shared" si="53"/>
        <v>11</v>
      </c>
    </row>
    <row r="3400" spans="1:3">
      <c r="A3400" s="3" t="str">
        <f>IMDB_Movies!P3523</f>
        <v>English</v>
      </c>
      <c r="B3400">
        <f>IMDB_Movies!C3523</f>
        <v>4.8</v>
      </c>
      <c r="C3400">
        <f t="shared" si="53"/>
        <v>11</v>
      </c>
    </row>
    <row r="3401" spans="1:3">
      <c r="A3401" s="3" t="str">
        <f>IMDB_Movies!P3524</f>
        <v>English</v>
      </c>
      <c r="B3401">
        <f>IMDB_Movies!C3524</f>
        <v>4.8</v>
      </c>
      <c r="C3401">
        <f t="shared" si="53"/>
        <v>11</v>
      </c>
    </row>
    <row r="3402" spans="1:3">
      <c r="A3402" s="3" t="str">
        <f>IMDB_Movies!P3525</f>
        <v>English</v>
      </c>
      <c r="B3402">
        <f>IMDB_Movies!C3525</f>
        <v>4.8</v>
      </c>
      <c r="C3402">
        <f t="shared" si="53"/>
        <v>11</v>
      </c>
    </row>
    <row r="3403" spans="1:3">
      <c r="A3403" s="3" t="str">
        <f>IMDB_Movies!P3526</f>
        <v>English</v>
      </c>
      <c r="B3403">
        <f>IMDB_Movies!C3526</f>
        <v>4.8</v>
      </c>
      <c r="C3403">
        <f t="shared" si="53"/>
        <v>11</v>
      </c>
    </row>
    <row r="3404" spans="1:3">
      <c r="A3404" s="3" t="str">
        <f>IMDB_Movies!P3527</f>
        <v>English</v>
      </c>
      <c r="B3404">
        <f>IMDB_Movies!C3527</f>
        <v>4.8</v>
      </c>
      <c r="C3404">
        <f t="shared" si="53"/>
        <v>11</v>
      </c>
    </row>
    <row r="3405" spans="1:3">
      <c r="A3405" s="3" t="str">
        <f>IMDB_Movies!P3528</f>
        <v>English</v>
      </c>
      <c r="B3405">
        <f>IMDB_Movies!C3528</f>
        <v>4.8</v>
      </c>
      <c r="C3405">
        <f t="shared" si="53"/>
        <v>11</v>
      </c>
    </row>
    <row r="3406" spans="1:3">
      <c r="A3406" s="3" t="str">
        <f>IMDB_Movies!P3529</f>
        <v>English</v>
      </c>
      <c r="B3406">
        <f>IMDB_Movies!C3529</f>
        <v>4.8</v>
      </c>
      <c r="C3406">
        <f t="shared" si="53"/>
        <v>11</v>
      </c>
    </row>
    <row r="3407" spans="1:3">
      <c r="A3407" s="3" t="str">
        <f>IMDB_Movies!P3530</f>
        <v>English</v>
      </c>
      <c r="B3407">
        <f>IMDB_Movies!C3530</f>
        <v>4.8</v>
      </c>
      <c r="C3407">
        <f t="shared" si="53"/>
        <v>11</v>
      </c>
    </row>
    <row r="3408" spans="1:3">
      <c r="A3408" s="3" t="str">
        <f>IMDB_Movies!P3531</f>
        <v>English</v>
      </c>
      <c r="B3408">
        <f>IMDB_Movies!C3531</f>
        <v>4.7</v>
      </c>
      <c r="C3408">
        <f t="shared" si="53"/>
        <v>11</v>
      </c>
    </row>
    <row r="3409" spans="1:3">
      <c r="A3409" s="3" t="str">
        <f>IMDB_Movies!P3532</f>
        <v>English</v>
      </c>
      <c r="B3409">
        <f>IMDB_Movies!C3532</f>
        <v>4.7</v>
      </c>
      <c r="C3409">
        <f t="shared" si="53"/>
        <v>11</v>
      </c>
    </row>
    <row r="3410" spans="1:3">
      <c r="A3410" s="3" t="str">
        <f>IMDB_Movies!P3533</f>
        <v>English</v>
      </c>
      <c r="B3410">
        <f>IMDB_Movies!C3533</f>
        <v>4.7</v>
      </c>
      <c r="C3410">
        <f t="shared" si="53"/>
        <v>11</v>
      </c>
    </row>
    <row r="3411" spans="1:3">
      <c r="A3411" s="3" t="str">
        <f>IMDB_Movies!P3534</f>
        <v>English</v>
      </c>
      <c r="B3411">
        <f>IMDB_Movies!C3534</f>
        <v>4.7</v>
      </c>
      <c r="C3411">
        <f t="shared" si="53"/>
        <v>11</v>
      </c>
    </row>
    <row r="3412" spans="1:3">
      <c r="A3412" s="3" t="str">
        <f>IMDB_Movies!P3535</f>
        <v>English</v>
      </c>
      <c r="B3412">
        <f>IMDB_Movies!C3535</f>
        <v>4.7</v>
      </c>
      <c r="C3412">
        <f t="shared" si="53"/>
        <v>11</v>
      </c>
    </row>
    <row r="3413" spans="1:3">
      <c r="A3413" s="3" t="str">
        <f>IMDB_Movies!P3536</f>
        <v>English</v>
      </c>
      <c r="B3413">
        <f>IMDB_Movies!C3536</f>
        <v>4.7</v>
      </c>
      <c r="C3413">
        <f t="shared" si="53"/>
        <v>11</v>
      </c>
    </row>
    <row r="3414" spans="1:3">
      <c r="A3414" s="3" t="str">
        <f>IMDB_Movies!P3537</f>
        <v>English</v>
      </c>
      <c r="B3414">
        <f>IMDB_Movies!C3537</f>
        <v>4.7</v>
      </c>
      <c r="C3414">
        <f t="shared" si="53"/>
        <v>11</v>
      </c>
    </row>
    <row r="3415" spans="1:3">
      <c r="A3415" s="3" t="str">
        <f>IMDB_Movies!P3539</f>
        <v>English</v>
      </c>
      <c r="B3415">
        <f>IMDB_Movies!C3539</f>
        <v>4.7</v>
      </c>
      <c r="C3415">
        <f t="shared" si="53"/>
        <v>11</v>
      </c>
    </row>
    <row r="3416" spans="1:3">
      <c r="A3416" s="3" t="str">
        <f>IMDB_Movies!P3540</f>
        <v>English</v>
      </c>
      <c r="B3416">
        <f>IMDB_Movies!C3540</f>
        <v>4.7</v>
      </c>
      <c r="C3416">
        <f t="shared" si="53"/>
        <v>11</v>
      </c>
    </row>
    <row r="3417" spans="1:3">
      <c r="A3417" s="3" t="str">
        <f>IMDB_Movies!P3541</f>
        <v>English</v>
      </c>
      <c r="B3417">
        <f>IMDB_Movies!C3541</f>
        <v>4.7</v>
      </c>
      <c r="C3417">
        <f t="shared" si="53"/>
        <v>11</v>
      </c>
    </row>
    <row r="3418" spans="1:3">
      <c r="A3418" s="3" t="str">
        <f>IMDB_Movies!P3542</f>
        <v>English</v>
      </c>
      <c r="B3418">
        <f>IMDB_Movies!C3542</f>
        <v>4.7</v>
      </c>
      <c r="C3418">
        <f t="shared" si="53"/>
        <v>11</v>
      </c>
    </row>
    <row r="3419" spans="1:3">
      <c r="A3419" s="3" t="str">
        <f>IMDB_Movies!P3543</f>
        <v>English</v>
      </c>
      <c r="B3419">
        <f>IMDB_Movies!C3543</f>
        <v>4.7</v>
      </c>
      <c r="C3419">
        <f t="shared" si="53"/>
        <v>11</v>
      </c>
    </row>
    <row r="3420" spans="1:3">
      <c r="A3420" s="3" t="str">
        <f>IMDB_Movies!P3544</f>
        <v>English</v>
      </c>
      <c r="B3420">
        <f>IMDB_Movies!C3544</f>
        <v>4.7</v>
      </c>
      <c r="C3420">
        <f t="shared" si="53"/>
        <v>11</v>
      </c>
    </row>
    <row r="3421" spans="1:3">
      <c r="A3421" s="3" t="str">
        <f>IMDB_Movies!P3545</f>
        <v>English</v>
      </c>
      <c r="B3421">
        <f>IMDB_Movies!C3545</f>
        <v>4.7</v>
      </c>
      <c r="C3421">
        <f t="shared" si="53"/>
        <v>11</v>
      </c>
    </row>
    <row r="3422" spans="1:3">
      <c r="A3422" s="3" t="str">
        <f>IMDB_Movies!P3546</f>
        <v>English</v>
      </c>
      <c r="B3422">
        <f>IMDB_Movies!C3546</f>
        <v>4.7</v>
      </c>
      <c r="C3422">
        <f t="shared" si="53"/>
        <v>11</v>
      </c>
    </row>
    <row r="3423" spans="1:3">
      <c r="A3423" s="3" t="str">
        <f>IMDB_Movies!P3547</f>
        <v>English</v>
      </c>
      <c r="B3423">
        <f>IMDB_Movies!C3547</f>
        <v>4.7</v>
      </c>
      <c r="C3423">
        <f t="shared" si="53"/>
        <v>11</v>
      </c>
    </row>
    <row r="3424" spans="1:3">
      <c r="A3424" s="3" t="str">
        <f>IMDB_Movies!P3549</f>
        <v>English</v>
      </c>
      <c r="B3424">
        <f>IMDB_Movies!C3549</f>
        <v>4.7</v>
      </c>
      <c r="C3424">
        <f t="shared" si="53"/>
        <v>11</v>
      </c>
    </row>
    <row r="3425" spans="1:3">
      <c r="A3425" s="3" t="str">
        <f>IMDB_Movies!P3550</f>
        <v>English</v>
      </c>
      <c r="B3425">
        <f>IMDB_Movies!C3550</f>
        <v>4.7</v>
      </c>
      <c r="C3425">
        <f t="shared" si="53"/>
        <v>11</v>
      </c>
    </row>
    <row r="3426" spans="1:3">
      <c r="A3426" s="3" t="str">
        <f>IMDB_Movies!P3551</f>
        <v>English</v>
      </c>
      <c r="B3426">
        <f>IMDB_Movies!C3551</f>
        <v>4.7</v>
      </c>
      <c r="C3426">
        <f t="shared" si="53"/>
        <v>11</v>
      </c>
    </row>
    <row r="3427" spans="1:3">
      <c r="A3427" s="3" t="str">
        <f>IMDB_Movies!P3552</f>
        <v>English</v>
      </c>
      <c r="B3427">
        <f>IMDB_Movies!C3552</f>
        <v>4.5999999999999996</v>
      </c>
      <c r="C3427">
        <f t="shared" si="53"/>
        <v>11</v>
      </c>
    </row>
    <row r="3428" spans="1:3">
      <c r="A3428" s="3" t="str">
        <f>IMDB_Movies!P3553</f>
        <v>English</v>
      </c>
      <c r="B3428">
        <f>IMDB_Movies!C3553</f>
        <v>4.5999999999999996</v>
      </c>
      <c r="C3428">
        <f t="shared" si="53"/>
        <v>11</v>
      </c>
    </row>
    <row r="3429" spans="1:3">
      <c r="A3429" s="3" t="str">
        <f>IMDB_Movies!P3554</f>
        <v>English</v>
      </c>
      <c r="B3429">
        <f>IMDB_Movies!C3554</f>
        <v>4.5999999999999996</v>
      </c>
      <c r="C3429">
        <f t="shared" si="53"/>
        <v>11</v>
      </c>
    </row>
    <row r="3430" spans="1:3">
      <c r="A3430" s="3" t="str">
        <f>IMDB_Movies!P3555</f>
        <v>English</v>
      </c>
      <c r="B3430">
        <f>IMDB_Movies!C3555</f>
        <v>4.5999999999999996</v>
      </c>
      <c r="C3430">
        <f t="shared" si="53"/>
        <v>11</v>
      </c>
    </row>
    <row r="3431" spans="1:3">
      <c r="A3431" s="3" t="str">
        <f>IMDB_Movies!P3556</f>
        <v>English</v>
      </c>
      <c r="B3431">
        <f>IMDB_Movies!C3556</f>
        <v>4.5999999999999996</v>
      </c>
      <c r="C3431">
        <f t="shared" si="53"/>
        <v>11</v>
      </c>
    </row>
    <row r="3432" spans="1:3">
      <c r="A3432" s="3" t="str">
        <f>IMDB_Movies!P3557</f>
        <v>English</v>
      </c>
      <c r="B3432">
        <f>IMDB_Movies!C3557</f>
        <v>4.5999999999999996</v>
      </c>
      <c r="C3432">
        <f t="shared" si="53"/>
        <v>11</v>
      </c>
    </row>
    <row r="3433" spans="1:3">
      <c r="A3433" s="3" t="str">
        <f>IMDB_Movies!P3558</f>
        <v>English</v>
      </c>
      <c r="B3433">
        <f>IMDB_Movies!C3558</f>
        <v>4.5999999999999996</v>
      </c>
      <c r="C3433">
        <f t="shared" si="53"/>
        <v>11</v>
      </c>
    </row>
    <row r="3434" spans="1:3">
      <c r="A3434" s="3" t="str">
        <f>IMDB_Movies!P3559</f>
        <v>English</v>
      </c>
      <c r="B3434">
        <f>IMDB_Movies!C3559</f>
        <v>4.5999999999999996</v>
      </c>
      <c r="C3434">
        <f t="shared" si="53"/>
        <v>11</v>
      </c>
    </row>
    <row r="3435" spans="1:3">
      <c r="A3435" s="3" t="str">
        <f>IMDB_Movies!P3560</f>
        <v>English</v>
      </c>
      <c r="B3435">
        <f>IMDB_Movies!C3560</f>
        <v>4.5999999999999996</v>
      </c>
      <c r="C3435">
        <f t="shared" si="53"/>
        <v>11</v>
      </c>
    </row>
    <row r="3436" spans="1:3">
      <c r="A3436" s="3" t="str">
        <f>IMDB_Movies!P3561</f>
        <v>English</v>
      </c>
      <c r="B3436">
        <f>IMDB_Movies!C3561</f>
        <v>4.5999999999999996</v>
      </c>
      <c r="C3436">
        <f t="shared" si="53"/>
        <v>11</v>
      </c>
    </row>
    <row r="3437" spans="1:3">
      <c r="A3437" s="3" t="str">
        <f>IMDB_Movies!P3562</f>
        <v>English</v>
      </c>
      <c r="B3437">
        <f>IMDB_Movies!C3562</f>
        <v>4.5999999999999996</v>
      </c>
      <c r="C3437">
        <f t="shared" si="53"/>
        <v>11</v>
      </c>
    </row>
    <row r="3438" spans="1:3">
      <c r="A3438" s="3" t="str">
        <f>IMDB_Movies!P3563</f>
        <v>English</v>
      </c>
      <c r="B3438">
        <f>IMDB_Movies!C3563</f>
        <v>4.5999999999999996</v>
      </c>
      <c r="C3438">
        <f t="shared" si="53"/>
        <v>11</v>
      </c>
    </row>
    <row r="3439" spans="1:3">
      <c r="A3439" s="3" t="str">
        <f>IMDB_Movies!P3564</f>
        <v>English</v>
      </c>
      <c r="B3439">
        <f>IMDB_Movies!C3564</f>
        <v>4.5999999999999996</v>
      </c>
      <c r="C3439">
        <f t="shared" si="53"/>
        <v>11</v>
      </c>
    </row>
    <row r="3440" spans="1:3">
      <c r="A3440" s="3" t="str">
        <f>IMDB_Movies!P3565</f>
        <v>English</v>
      </c>
      <c r="B3440">
        <f>IMDB_Movies!C3565</f>
        <v>4.5999999999999996</v>
      </c>
      <c r="C3440">
        <f t="shared" si="53"/>
        <v>11</v>
      </c>
    </row>
    <row r="3441" spans="1:3">
      <c r="A3441" s="3" t="str">
        <f>IMDB_Movies!P3566</f>
        <v>English</v>
      </c>
      <c r="B3441">
        <f>IMDB_Movies!C3566</f>
        <v>4.5999999999999996</v>
      </c>
      <c r="C3441">
        <f t="shared" si="53"/>
        <v>11</v>
      </c>
    </row>
    <row r="3442" spans="1:3">
      <c r="A3442" s="3" t="str">
        <f>IMDB_Movies!P3567</f>
        <v>English</v>
      </c>
      <c r="B3442">
        <f>IMDB_Movies!C3567</f>
        <v>4.5999999999999996</v>
      </c>
      <c r="C3442">
        <f t="shared" si="53"/>
        <v>11</v>
      </c>
    </row>
    <row r="3443" spans="1:3">
      <c r="A3443" s="3" t="str">
        <f>IMDB_Movies!P3568</f>
        <v>English</v>
      </c>
      <c r="B3443">
        <f>IMDB_Movies!C3568</f>
        <v>4.5999999999999996</v>
      </c>
      <c r="C3443">
        <f t="shared" si="53"/>
        <v>11</v>
      </c>
    </row>
    <row r="3444" spans="1:3">
      <c r="A3444" s="3" t="str">
        <f>IMDB_Movies!P3569</f>
        <v>English</v>
      </c>
      <c r="B3444">
        <f>IMDB_Movies!C3569</f>
        <v>4.5999999999999996</v>
      </c>
      <c r="C3444">
        <f t="shared" si="53"/>
        <v>11</v>
      </c>
    </row>
    <row r="3445" spans="1:3">
      <c r="A3445" s="3" t="str">
        <f>IMDB_Movies!P3571</f>
        <v>English</v>
      </c>
      <c r="B3445">
        <f>IMDB_Movies!C3571</f>
        <v>4.5999999999999996</v>
      </c>
      <c r="C3445">
        <f t="shared" si="53"/>
        <v>11</v>
      </c>
    </row>
    <row r="3446" spans="1:3">
      <c r="A3446" s="3" t="str">
        <f>IMDB_Movies!P3572</f>
        <v>English</v>
      </c>
      <c r="B3446">
        <f>IMDB_Movies!C3572</f>
        <v>4.5999999999999996</v>
      </c>
      <c r="C3446">
        <f t="shared" si="53"/>
        <v>11</v>
      </c>
    </row>
    <row r="3447" spans="1:3">
      <c r="A3447" s="3" t="str">
        <f>IMDB_Movies!P3573</f>
        <v>English</v>
      </c>
      <c r="B3447">
        <f>IMDB_Movies!C3573</f>
        <v>4.5999999999999996</v>
      </c>
      <c r="C3447">
        <f t="shared" si="53"/>
        <v>11</v>
      </c>
    </row>
    <row r="3448" spans="1:3">
      <c r="A3448" s="3" t="str">
        <f>IMDB_Movies!P3574</f>
        <v>English</v>
      </c>
      <c r="B3448">
        <f>IMDB_Movies!C3574</f>
        <v>4.5999999999999996</v>
      </c>
      <c r="C3448">
        <f t="shared" si="53"/>
        <v>11</v>
      </c>
    </row>
    <row r="3449" spans="1:3">
      <c r="A3449" s="3" t="str">
        <f>IMDB_Movies!P3576</f>
        <v>English</v>
      </c>
      <c r="B3449">
        <f>IMDB_Movies!C3576</f>
        <v>4.5999999999999996</v>
      </c>
      <c r="C3449">
        <f t="shared" si="53"/>
        <v>11</v>
      </c>
    </row>
    <row r="3450" spans="1:3">
      <c r="A3450" s="3" t="str">
        <f>IMDB_Movies!P3577</f>
        <v>English</v>
      </c>
      <c r="B3450">
        <f>IMDB_Movies!C3577</f>
        <v>4.5999999999999996</v>
      </c>
      <c r="C3450">
        <f t="shared" si="53"/>
        <v>11</v>
      </c>
    </row>
    <row r="3451" spans="1:3">
      <c r="A3451" s="3" t="str">
        <f>IMDB_Movies!P3578</f>
        <v>English</v>
      </c>
      <c r="B3451">
        <f>IMDB_Movies!C3578</f>
        <v>4.5999999999999996</v>
      </c>
      <c r="C3451">
        <f t="shared" si="53"/>
        <v>11</v>
      </c>
    </row>
    <row r="3452" spans="1:3">
      <c r="A3452" s="3" t="str">
        <f>IMDB_Movies!P3579</f>
        <v>English</v>
      </c>
      <c r="B3452">
        <f>IMDB_Movies!C3579</f>
        <v>4.5999999999999996</v>
      </c>
      <c r="C3452">
        <f t="shared" si="53"/>
        <v>11</v>
      </c>
    </row>
    <row r="3453" spans="1:3">
      <c r="A3453" s="3" t="str">
        <f>IMDB_Movies!P3580</f>
        <v>English</v>
      </c>
      <c r="B3453">
        <f>IMDB_Movies!C3580</f>
        <v>4.5999999999999996</v>
      </c>
      <c r="C3453">
        <f t="shared" si="53"/>
        <v>11</v>
      </c>
    </row>
    <row r="3454" spans="1:3">
      <c r="A3454" s="3" t="str">
        <f>IMDB_Movies!P3581</f>
        <v>English</v>
      </c>
      <c r="B3454">
        <f>IMDB_Movies!C3581</f>
        <v>4.5</v>
      </c>
      <c r="C3454">
        <f t="shared" si="53"/>
        <v>11</v>
      </c>
    </row>
    <row r="3455" spans="1:3">
      <c r="A3455" s="3" t="str">
        <f>IMDB_Movies!P3582</f>
        <v>English</v>
      </c>
      <c r="B3455">
        <f>IMDB_Movies!C3582</f>
        <v>4.5</v>
      </c>
      <c r="C3455">
        <f t="shared" si="53"/>
        <v>11</v>
      </c>
    </row>
    <row r="3456" spans="1:3">
      <c r="A3456" s="3" t="str">
        <f>IMDB_Movies!P3583</f>
        <v>English</v>
      </c>
      <c r="B3456">
        <f>IMDB_Movies!C3583</f>
        <v>4.5</v>
      </c>
      <c r="C3456">
        <f t="shared" si="53"/>
        <v>11</v>
      </c>
    </row>
    <row r="3457" spans="1:3">
      <c r="A3457" s="3" t="str">
        <f>IMDB_Movies!P3584</f>
        <v>English</v>
      </c>
      <c r="B3457">
        <f>IMDB_Movies!C3584</f>
        <v>4.5</v>
      </c>
      <c r="C3457">
        <f t="shared" si="53"/>
        <v>11</v>
      </c>
    </row>
    <row r="3458" spans="1:3">
      <c r="A3458" s="3" t="str">
        <f>IMDB_Movies!P3585</f>
        <v>English</v>
      </c>
      <c r="B3458">
        <f>IMDB_Movies!C3585</f>
        <v>4.5</v>
      </c>
      <c r="C3458">
        <f t="shared" si="53"/>
        <v>11</v>
      </c>
    </row>
    <row r="3459" spans="1:3">
      <c r="A3459" s="3" t="str">
        <f>IMDB_Movies!P3586</f>
        <v>English</v>
      </c>
      <c r="B3459">
        <f>IMDB_Movies!C3586</f>
        <v>4.5</v>
      </c>
      <c r="C3459">
        <f t="shared" si="53"/>
        <v>11</v>
      </c>
    </row>
    <row r="3460" spans="1:3">
      <c r="A3460" s="3" t="str">
        <f>IMDB_Movies!P3587</f>
        <v>English</v>
      </c>
      <c r="B3460">
        <f>IMDB_Movies!C3587</f>
        <v>4.5</v>
      </c>
      <c r="C3460">
        <f t="shared" si="53"/>
        <v>11</v>
      </c>
    </row>
    <row r="3461" spans="1:3">
      <c r="A3461" s="3" t="str">
        <f>IMDB_Movies!P3588</f>
        <v>English</v>
      </c>
      <c r="B3461">
        <f>IMDB_Movies!C3588</f>
        <v>4.5</v>
      </c>
      <c r="C3461">
        <f t="shared" ref="C3461:C3524" si="54">_xlfn.IFS(A3461="Aboriginal",1,A3461="Arabic",2,A3461="Aramic",3,A3461="Bosnian",4,A3461="Cantonese",5,A3461="Czech",6,A3461="Danish",7,A3461="Dari",8,A3461="Dutch",9,A3461="Dzongkha",10,A3461="English",11,A3461="Filipino",12,A3461="French",13,A3461="German",14,A3461="Hebrew",15,A3461="Hindi",16,A3461="Hungerian",17,A3461="Icelandic",18,A3461="Indonesian",19,A3461="Italian",20,A3461="Japanese",21,A3461="Kazakh",22,A3461="Korean",23,A3461="Mandarin",24,A3461="Maya",25,A3461="Mongolian",26,A3461="Norwegian",27,A3461="Persian",28,A3461="Portuguese",29,A3461="Romanian",30,A3461="Russian",31,A3461="Spanish",32,A3461="Telegu",33,A3461="Thai",34,A3461="Vietnamese",35,A3461="Zulu",36)</f>
        <v>11</v>
      </c>
    </row>
    <row r="3462" spans="1:3">
      <c r="A3462" s="3" t="str">
        <f>IMDB_Movies!P3589</f>
        <v>English</v>
      </c>
      <c r="B3462">
        <f>IMDB_Movies!C3589</f>
        <v>4.5</v>
      </c>
      <c r="C3462">
        <f t="shared" si="54"/>
        <v>11</v>
      </c>
    </row>
    <row r="3463" spans="1:3">
      <c r="A3463" s="3" t="str">
        <f>IMDB_Movies!P3590</f>
        <v>English</v>
      </c>
      <c r="B3463">
        <f>IMDB_Movies!C3590</f>
        <v>4.5</v>
      </c>
      <c r="C3463">
        <f t="shared" si="54"/>
        <v>11</v>
      </c>
    </row>
    <row r="3464" spans="1:3">
      <c r="A3464" s="3" t="str">
        <f>IMDB_Movies!P3591</f>
        <v>English</v>
      </c>
      <c r="B3464">
        <f>IMDB_Movies!C3591</f>
        <v>4.5</v>
      </c>
      <c r="C3464">
        <f t="shared" si="54"/>
        <v>11</v>
      </c>
    </row>
    <row r="3465" spans="1:3">
      <c r="A3465" s="3" t="str">
        <f>IMDB_Movies!P3592</f>
        <v>English</v>
      </c>
      <c r="B3465">
        <f>IMDB_Movies!C3592</f>
        <v>4.5</v>
      </c>
      <c r="C3465">
        <f t="shared" si="54"/>
        <v>11</v>
      </c>
    </row>
    <row r="3466" spans="1:3">
      <c r="A3466" s="3" t="str">
        <f>IMDB_Movies!P3593</f>
        <v>English</v>
      </c>
      <c r="B3466">
        <f>IMDB_Movies!C3593</f>
        <v>4.5</v>
      </c>
      <c r="C3466">
        <f t="shared" si="54"/>
        <v>11</v>
      </c>
    </row>
    <row r="3467" spans="1:3">
      <c r="A3467" s="3" t="str">
        <f>IMDB_Movies!P3594</f>
        <v>English</v>
      </c>
      <c r="B3467">
        <f>IMDB_Movies!C3594</f>
        <v>4.5</v>
      </c>
      <c r="C3467">
        <f t="shared" si="54"/>
        <v>11</v>
      </c>
    </row>
    <row r="3468" spans="1:3">
      <c r="A3468" s="3" t="str">
        <f>IMDB_Movies!P3595</f>
        <v>English</v>
      </c>
      <c r="B3468">
        <f>IMDB_Movies!C3595</f>
        <v>4.5</v>
      </c>
      <c r="C3468">
        <f t="shared" si="54"/>
        <v>11</v>
      </c>
    </row>
    <row r="3469" spans="1:3">
      <c r="A3469" s="3" t="str">
        <f>IMDB_Movies!P3596</f>
        <v>English</v>
      </c>
      <c r="B3469">
        <f>IMDB_Movies!C3596</f>
        <v>4.5</v>
      </c>
      <c r="C3469">
        <f t="shared" si="54"/>
        <v>11</v>
      </c>
    </row>
    <row r="3470" spans="1:3">
      <c r="A3470" s="3" t="str">
        <f>IMDB_Movies!P3597</f>
        <v>English</v>
      </c>
      <c r="B3470">
        <f>IMDB_Movies!C3597</f>
        <v>4.5</v>
      </c>
      <c r="C3470">
        <f t="shared" si="54"/>
        <v>11</v>
      </c>
    </row>
    <row r="3471" spans="1:3">
      <c r="A3471" s="3" t="str">
        <f>IMDB_Movies!P3598</f>
        <v>English</v>
      </c>
      <c r="B3471">
        <f>IMDB_Movies!C3598</f>
        <v>4.5</v>
      </c>
      <c r="C3471">
        <f t="shared" si="54"/>
        <v>11</v>
      </c>
    </row>
    <row r="3472" spans="1:3">
      <c r="A3472" s="3" t="str">
        <f>IMDB_Movies!P3599</f>
        <v>English</v>
      </c>
      <c r="B3472">
        <f>IMDB_Movies!C3599</f>
        <v>4.5</v>
      </c>
      <c r="C3472">
        <f t="shared" si="54"/>
        <v>11</v>
      </c>
    </row>
    <row r="3473" spans="1:3">
      <c r="A3473" s="3" t="str">
        <f>IMDB_Movies!P3600</f>
        <v>English</v>
      </c>
      <c r="B3473">
        <f>IMDB_Movies!C3600</f>
        <v>4.5</v>
      </c>
      <c r="C3473">
        <f t="shared" si="54"/>
        <v>11</v>
      </c>
    </row>
    <row r="3474" spans="1:3">
      <c r="A3474" s="3" t="str">
        <f>IMDB_Movies!P3601</f>
        <v>English</v>
      </c>
      <c r="B3474">
        <f>IMDB_Movies!C3601</f>
        <v>4.4000000000000004</v>
      </c>
      <c r="C3474">
        <f t="shared" si="54"/>
        <v>11</v>
      </c>
    </row>
    <row r="3475" spans="1:3">
      <c r="A3475" s="3" t="str">
        <f>IMDB_Movies!P3602</f>
        <v>English</v>
      </c>
      <c r="B3475">
        <f>IMDB_Movies!C3602</f>
        <v>4.4000000000000004</v>
      </c>
      <c r="C3475">
        <f t="shared" si="54"/>
        <v>11</v>
      </c>
    </row>
    <row r="3476" spans="1:3">
      <c r="A3476" s="3" t="str">
        <f>IMDB_Movies!P3603</f>
        <v>English</v>
      </c>
      <c r="B3476">
        <f>IMDB_Movies!C3603</f>
        <v>4.4000000000000004</v>
      </c>
      <c r="C3476">
        <f t="shared" si="54"/>
        <v>11</v>
      </c>
    </row>
    <row r="3477" spans="1:3">
      <c r="A3477" s="3" t="str">
        <f>IMDB_Movies!P3604</f>
        <v>English</v>
      </c>
      <c r="B3477">
        <f>IMDB_Movies!C3604</f>
        <v>4.4000000000000004</v>
      </c>
      <c r="C3477">
        <f t="shared" si="54"/>
        <v>11</v>
      </c>
    </row>
    <row r="3478" spans="1:3">
      <c r="A3478" s="3" t="str">
        <f>IMDB_Movies!P3605</f>
        <v>English</v>
      </c>
      <c r="B3478">
        <f>IMDB_Movies!C3605</f>
        <v>4.4000000000000004</v>
      </c>
      <c r="C3478">
        <f t="shared" si="54"/>
        <v>11</v>
      </c>
    </row>
    <row r="3479" spans="1:3">
      <c r="A3479" s="3" t="str">
        <f>IMDB_Movies!P3606</f>
        <v>English</v>
      </c>
      <c r="B3479">
        <f>IMDB_Movies!C3606</f>
        <v>4.4000000000000004</v>
      </c>
      <c r="C3479">
        <f t="shared" si="54"/>
        <v>11</v>
      </c>
    </row>
    <row r="3480" spans="1:3">
      <c r="A3480" s="3" t="str">
        <f>IMDB_Movies!P3608</f>
        <v>English</v>
      </c>
      <c r="B3480">
        <f>IMDB_Movies!C3608</f>
        <v>4.4000000000000004</v>
      </c>
      <c r="C3480">
        <f t="shared" si="54"/>
        <v>11</v>
      </c>
    </row>
    <row r="3481" spans="1:3">
      <c r="A3481" s="3" t="str">
        <f>IMDB_Movies!P3610</f>
        <v>English</v>
      </c>
      <c r="B3481">
        <f>IMDB_Movies!C3610</f>
        <v>4.4000000000000004</v>
      </c>
      <c r="C3481">
        <f t="shared" si="54"/>
        <v>11</v>
      </c>
    </row>
    <row r="3482" spans="1:3">
      <c r="A3482" s="3" t="str">
        <f>IMDB_Movies!P3611</f>
        <v>English</v>
      </c>
      <c r="B3482">
        <f>IMDB_Movies!C3611</f>
        <v>4.4000000000000004</v>
      </c>
      <c r="C3482">
        <f t="shared" si="54"/>
        <v>11</v>
      </c>
    </row>
    <row r="3483" spans="1:3">
      <c r="A3483" s="3" t="str">
        <f>IMDB_Movies!P3612</f>
        <v>English</v>
      </c>
      <c r="B3483">
        <f>IMDB_Movies!C3612</f>
        <v>4.4000000000000004</v>
      </c>
      <c r="C3483">
        <f t="shared" si="54"/>
        <v>11</v>
      </c>
    </row>
    <row r="3484" spans="1:3">
      <c r="A3484" s="3" t="str">
        <f>IMDB_Movies!P3613</f>
        <v>English</v>
      </c>
      <c r="B3484">
        <f>IMDB_Movies!C3613</f>
        <v>4.4000000000000004</v>
      </c>
      <c r="C3484">
        <f t="shared" si="54"/>
        <v>11</v>
      </c>
    </row>
    <row r="3485" spans="1:3">
      <c r="A3485" s="3" t="str">
        <f>IMDB_Movies!P3614</f>
        <v>English</v>
      </c>
      <c r="B3485">
        <f>IMDB_Movies!C3614</f>
        <v>4.4000000000000004</v>
      </c>
      <c r="C3485">
        <f t="shared" si="54"/>
        <v>11</v>
      </c>
    </row>
    <row r="3486" spans="1:3">
      <c r="A3486" s="3" t="str">
        <f>IMDB_Movies!P3615</f>
        <v>English</v>
      </c>
      <c r="B3486">
        <f>IMDB_Movies!C3615</f>
        <v>4.4000000000000004</v>
      </c>
      <c r="C3486">
        <f t="shared" si="54"/>
        <v>11</v>
      </c>
    </row>
    <row r="3487" spans="1:3">
      <c r="A3487" s="3" t="str">
        <f>IMDB_Movies!P3616</f>
        <v>English</v>
      </c>
      <c r="B3487">
        <f>IMDB_Movies!C3616</f>
        <v>4.4000000000000004</v>
      </c>
      <c r="C3487">
        <f t="shared" si="54"/>
        <v>11</v>
      </c>
    </row>
    <row r="3488" spans="1:3">
      <c r="A3488" s="3" t="str">
        <f>IMDB_Movies!P3617</f>
        <v>English</v>
      </c>
      <c r="B3488">
        <f>IMDB_Movies!C3617</f>
        <v>4.4000000000000004</v>
      </c>
      <c r="C3488">
        <f t="shared" si="54"/>
        <v>11</v>
      </c>
    </row>
    <row r="3489" spans="1:3">
      <c r="A3489" s="3" t="str">
        <f>IMDB_Movies!P3618</f>
        <v>English</v>
      </c>
      <c r="B3489">
        <f>IMDB_Movies!C3618</f>
        <v>4.4000000000000004</v>
      </c>
      <c r="C3489">
        <f t="shared" si="54"/>
        <v>11</v>
      </c>
    </row>
    <row r="3490" spans="1:3">
      <c r="A3490" s="3" t="str">
        <f>IMDB_Movies!P3619</f>
        <v>English</v>
      </c>
      <c r="B3490">
        <f>IMDB_Movies!C3619</f>
        <v>4.4000000000000004</v>
      </c>
      <c r="C3490">
        <f t="shared" si="54"/>
        <v>11</v>
      </c>
    </row>
    <row r="3491" spans="1:3">
      <c r="A3491" s="3" t="str">
        <f>IMDB_Movies!P3620</f>
        <v>English</v>
      </c>
      <c r="B3491">
        <f>IMDB_Movies!C3620</f>
        <v>4.4000000000000004</v>
      </c>
      <c r="C3491">
        <f t="shared" si="54"/>
        <v>11</v>
      </c>
    </row>
    <row r="3492" spans="1:3">
      <c r="A3492" s="3" t="str">
        <f>IMDB_Movies!P3621</f>
        <v>English</v>
      </c>
      <c r="B3492">
        <f>IMDB_Movies!C3621</f>
        <v>4.3</v>
      </c>
      <c r="C3492">
        <f t="shared" si="54"/>
        <v>11</v>
      </c>
    </row>
    <row r="3493" spans="1:3">
      <c r="A3493" s="3" t="str">
        <f>IMDB_Movies!P3622</f>
        <v>English</v>
      </c>
      <c r="B3493">
        <f>IMDB_Movies!C3622</f>
        <v>4.3</v>
      </c>
      <c r="C3493">
        <f t="shared" si="54"/>
        <v>11</v>
      </c>
    </row>
    <row r="3494" spans="1:3">
      <c r="A3494" s="3" t="str">
        <f>IMDB_Movies!P3623</f>
        <v>English</v>
      </c>
      <c r="B3494">
        <f>IMDB_Movies!C3623</f>
        <v>4.3</v>
      </c>
      <c r="C3494">
        <f t="shared" si="54"/>
        <v>11</v>
      </c>
    </row>
    <row r="3495" spans="1:3">
      <c r="A3495" s="3" t="str">
        <f>IMDB_Movies!P3624</f>
        <v>English</v>
      </c>
      <c r="B3495">
        <f>IMDB_Movies!C3624</f>
        <v>4.3</v>
      </c>
      <c r="C3495">
        <f t="shared" si="54"/>
        <v>11</v>
      </c>
    </row>
    <row r="3496" spans="1:3">
      <c r="A3496" s="3" t="str">
        <f>IMDB_Movies!P3625</f>
        <v>English</v>
      </c>
      <c r="B3496">
        <f>IMDB_Movies!C3625</f>
        <v>4.3</v>
      </c>
      <c r="C3496">
        <f t="shared" si="54"/>
        <v>11</v>
      </c>
    </row>
    <row r="3497" spans="1:3">
      <c r="A3497" s="3" t="str">
        <f>IMDB_Movies!P3626</f>
        <v>English</v>
      </c>
      <c r="B3497">
        <f>IMDB_Movies!C3626</f>
        <v>4.3</v>
      </c>
      <c r="C3497">
        <f t="shared" si="54"/>
        <v>11</v>
      </c>
    </row>
    <row r="3498" spans="1:3">
      <c r="A3498" s="3" t="str">
        <f>IMDB_Movies!P3627</f>
        <v>English</v>
      </c>
      <c r="B3498">
        <f>IMDB_Movies!C3627</f>
        <v>4.3</v>
      </c>
      <c r="C3498">
        <f t="shared" si="54"/>
        <v>11</v>
      </c>
    </row>
    <row r="3499" spans="1:3">
      <c r="A3499" s="3" t="str">
        <f>IMDB_Movies!P3628</f>
        <v>English</v>
      </c>
      <c r="B3499">
        <f>IMDB_Movies!C3628</f>
        <v>4.3</v>
      </c>
      <c r="C3499">
        <f t="shared" si="54"/>
        <v>11</v>
      </c>
    </row>
    <row r="3500" spans="1:3">
      <c r="A3500" s="3" t="str">
        <f>IMDB_Movies!P3629</f>
        <v>English</v>
      </c>
      <c r="B3500">
        <f>IMDB_Movies!C3629</f>
        <v>4.3</v>
      </c>
      <c r="C3500">
        <f t="shared" si="54"/>
        <v>11</v>
      </c>
    </row>
    <row r="3501" spans="1:3">
      <c r="A3501" s="3" t="str">
        <f>IMDB_Movies!P3630</f>
        <v>English</v>
      </c>
      <c r="B3501">
        <f>IMDB_Movies!C3630</f>
        <v>4.3</v>
      </c>
      <c r="C3501">
        <f t="shared" si="54"/>
        <v>11</v>
      </c>
    </row>
    <row r="3502" spans="1:3">
      <c r="A3502" s="3" t="str">
        <f>IMDB_Movies!P3631</f>
        <v>English</v>
      </c>
      <c r="B3502">
        <f>IMDB_Movies!C3631</f>
        <v>4.3</v>
      </c>
      <c r="C3502">
        <f t="shared" si="54"/>
        <v>11</v>
      </c>
    </row>
    <row r="3503" spans="1:3">
      <c r="A3503" s="3" t="str">
        <f>IMDB_Movies!P3632</f>
        <v>English</v>
      </c>
      <c r="B3503">
        <f>IMDB_Movies!C3632</f>
        <v>4.3</v>
      </c>
      <c r="C3503">
        <f t="shared" si="54"/>
        <v>11</v>
      </c>
    </row>
    <row r="3504" spans="1:3">
      <c r="A3504" s="3" t="str">
        <f>IMDB_Movies!P3633</f>
        <v>English</v>
      </c>
      <c r="B3504">
        <f>IMDB_Movies!C3633</f>
        <v>4.3</v>
      </c>
      <c r="C3504">
        <f t="shared" si="54"/>
        <v>11</v>
      </c>
    </row>
    <row r="3505" spans="1:3">
      <c r="A3505" s="3" t="str">
        <f>IMDB_Movies!P3634</f>
        <v>English</v>
      </c>
      <c r="B3505">
        <f>IMDB_Movies!C3634</f>
        <v>4.3</v>
      </c>
      <c r="C3505">
        <f t="shared" si="54"/>
        <v>11</v>
      </c>
    </row>
    <row r="3506" spans="1:3">
      <c r="A3506" s="3" t="str">
        <f>IMDB_Movies!P3635</f>
        <v>Bosnian</v>
      </c>
      <c r="B3506">
        <f>IMDB_Movies!C3635</f>
        <v>4.3</v>
      </c>
      <c r="C3506">
        <f t="shared" si="54"/>
        <v>4</v>
      </c>
    </row>
    <row r="3507" spans="1:3">
      <c r="A3507" s="3" t="str">
        <f>IMDB_Movies!P3636</f>
        <v>English</v>
      </c>
      <c r="B3507">
        <f>IMDB_Movies!C3636</f>
        <v>4.3</v>
      </c>
      <c r="C3507">
        <f t="shared" si="54"/>
        <v>11</v>
      </c>
    </row>
    <row r="3508" spans="1:3">
      <c r="A3508" s="3" t="str">
        <f>IMDB_Movies!P3637</f>
        <v>English</v>
      </c>
      <c r="B3508">
        <f>IMDB_Movies!C3637</f>
        <v>4.3</v>
      </c>
      <c r="C3508">
        <f t="shared" si="54"/>
        <v>11</v>
      </c>
    </row>
    <row r="3509" spans="1:3">
      <c r="A3509" s="3" t="str">
        <f>IMDB_Movies!P3638</f>
        <v>English</v>
      </c>
      <c r="B3509">
        <f>IMDB_Movies!C3638</f>
        <v>4.3</v>
      </c>
      <c r="C3509">
        <f t="shared" si="54"/>
        <v>11</v>
      </c>
    </row>
    <row r="3510" spans="1:3">
      <c r="A3510" s="3" t="str">
        <f>IMDB_Movies!P3639</f>
        <v>English</v>
      </c>
      <c r="B3510">
        <f>IMDB_Movies!C3639</f>
        <v>4.2</v>
      </c>
      <c r="C3510">
        <f t="shared" si="54"/>
        <v>11</v>
      </c>
    </row>
    <row r="3511" spans="1:3">
      <c r="A3511" s="3" t="str">
        <f>IMDB_Movies!P3640</f>
        <v>English</v>
      </c>
      <c r="B3511">
        <f>IMDB_Movies!C3640</f>
        <v>4.2</v>
      </c>
      <c r="C3511">
        <f t="shared" si="54"/>
        <v>11</v>
      </c>
    </row>
    <row r="3512" spans="1:3">
      <c r="A3512" s="3" t="str">
        <f>IMDB_Movies!P3641</f>
        <v>English</v>
      </c>
      <c r="B3512">
        <f>IMDB_Movies!C3641</f>
        <v>4.2</v>
      </c>
      <c r="C3512">
        <f t="shared" si="54"/>
        <v>11</v>
      </c>
    </row>
    <row r="3513" spans="1:3">
      <c r="A3513" s="3" t="str">
        <f>IMDB_Movies!P3642</f>
        <v>English</v>
      </c>
      <c r="B3513">
        <f>IMDB_Movies!C3642</f>
        <v>4.2</v>
      </c>
      <c r="C3513">
        <f t="shared" si="54"/>
        <v>11</v>
      </c>
    </row>
    <row r="3514" spans="1:3">
      <c r="A3514" s="3" t="str">
        <f>IMDB_Movies!P3643</f>
        <v>English</v>
      </c>
      <c r="B3514">
        <f>IMDB_Movies!C3643</f>
        <v>4.2</v>
      </c>
      <c r="C3514">
        <f t="shared" si="54"/>
        <v>11</v>
      </c>
    </row>
    <row r="3515" spans="1:3">
      <c r="A3515" s="3" t="str">
        <f>IMDB_Movies!P3644</f>
        <v>English</v>
      </c>
      <c r="B3515">
        <f>IMDB_Movies!C3644</f>
        <v>4.2</v>
      </c>
      <c r="C3515">
        <f t="shared" si="54"/>
        <v>11</v>
      </c>
    </row>
    <row r="3516" spans="1:3">
      <c r="A3516" s="3" t="str">
        <f>IMDB_Movies!P3645</f>
        <v>English</v>
      </c>
      <c r="B3516">
        <f>IMDB_Movies!C3645</f>
        <v>4.2</v>
      </c>
      <c r="C3516">
        <f t="shared" si="54"/>
        <v>11</v>
      </c>
    </row>
    <row r="3517" spans="1:3">
      <c r="A3517" s="3" t="str">
        <f>IMDB_Movies!P3646</f>
        <v>English</v>
      </c>
      <c r="B3517">
        <f>IMDB_Movies!C3646</f>
        <v>4.2</v>
      </c>
      <c r="C3517">
        <f t="shared" si="54"/>
        <v>11</v>
      </c>
    </row>
    <row r="3518" spans="1:3">
      <c r="A3518" s="3" t="str">
        <f>IMDB_Movies!P3648</f>
        <v>English</v>
      </c>
      <c r="B3518">
        <f>IMDB_Movies!C3648</f>
        <v>4.2</v>
      </c>
      <c r="C3518">
        <f t="shared" si="54"/>
        <v>11</v>
      </c>
    </row>
    <row r="3519" spans="1:3">
      <c r="A3519" s="3" t="str">
        <f>IMDB_Movies!P3650</f>
        <v>English</v>
      </c>
      <c r="B3519">
        <f>IMDB_Movies!C3650</f>
        <v>4.2</v>
      </c>
      <c r="C3519">
        <f t="shared" si="54"/>
        <v>11</v>
      </c>
    </row>
    <row r="3520" spans="1:3">
      <c r="A3520" s="3" t="str">
        <f>IMDB_Movies!P3651</f>
        <v>English</v>
      </c>
      <c r="B3520">
        <f>IMDB_Movies!C3651</f>
        <v>4.0999999999999996</v>
      </c>
      <c r="C3520">
        <f t="shared" si="54"/>
        <v>11</v>
      </c>
    </row>
    <row r="3521" spans="1:3">
      <c r="A3521" s="3" t="str">
        <f>IMDB_Movies!P3652</f>
        <v>English</v>
      </c>
      <c r="B3521">
        <f>IMDB_Movies!C3652</f>
        <v>4.0999999999999996</v>
      </c>
      <c r="C3521">
        <f t="shared" si="54"/>
        <v>11</v>
      </c>
    </row>
    <row r="3522" spans="1:3">
      <c r="A3522" s="3" t="str">
        <f>IMDB_Movies!P3653</f>
        <v>English</v>
      </c>
      <c r="B3522">
        <f>IMDB_Movies!C3653</f>
        <v>4.0999999999999996</v>
      </c>
      <c r="C3522">
        <f t="shared" si="54"/>
        <v>11</v>
      </c>
    </row>
    <row r="3523" spans="1:3">
      <c r="A3523" s="3" t="str">
        <f>IMDB_Movies!P3654</f>
        <v>English</v>
      </c>
      <c r="B3523">
        <f>IMDB_Movies!C3654</f>
        <v>4.0999999999999996</v>
      </c>
      <c r="C3523">
        <f t="shared" si="54"/>
        <v>11</v>
      </c>
    </row>
    <row r="3524" spans="1:3">
      <c r="A3524" s="3" t="str">
        <f>IMDB_Movies!P3655</f>
        <v>English</v>
      </c>
      <c r="B3524">
        <f>IMDB_Movies!C3655</f>
        <v>4.0999999999999996</v>
      </c>
      <c r="C3524">
        <f t="shared" si="54"/>
        <v>11</v>
      </c>
    </row>
    <row r="3525" spans="1:3">
      <c r="A3525" s="3" t="str">
        <f>IMDB_Movies!P3656</f>
        <v>English</v>
      </c>
      <c r="B3525">
        <f>IMDB_Movies!C3656</f>
        <v>4.0999999999999996</v>
      </c>
      <c r="C3525">
        <f t="shared" ref="C3525:C3588" si="55">_xlfn.IFS(A3525="Aboriginal",1,A3525="Arabic",2,A3525="Aramic",3,A3525="Bosnian",4,A3525="Cantonese",5,A3525="Czech",6,A3525="Danish",7,A3525="Dari",8,A3525="Dutch",9,A3525="Dzongkha",10,A3525="English",11,A3525="Filipino",12,A3525="French",13,A3525="German",14,A3525="Hebrew",15,A3525="Hindi",16,A3525="Hungerian",17,A3525="Icelandic",18,A3525="Indonesian",19,A3525="Italian",20,A3525="Japanese",21,A3525="Kazakh",22,A3525="Korean",23,A3525="Mandarin",24,A3525="Maya",25,A3525="Mongolian",26,A3525="Norwegian",27,A3525="Persian",28,A3525="Portuguese",29,A3525="Romanian",30,A3525="Russian",31,A3525="Spanish",32,A3525="Telegu",33,A3525="Thai",34,A3525="Vietnamese",35,A3525="Zulu",36)</f>
        <v>11</v>
      </c>
    </row>
    <row r="3526" spans="1:3">
      <c r="A3526" s="3" t="str">
        <f>IMDB_Movies!P3657</f>
        <v>English</v>
      </c>
      <c r="B3526">
        <f>IMDB_Movies!C3657</f>
        <v>4.0999999999999996</v>
      </c>
      <c r="C3526">
        <f t="shared" si="55"/>
        <v>11</v>
      </c>
    </row>
    <row r="3527" spans="1:3">
      <c r="A3527" s="3" t="str">
        <f>IMDB_Movies!P3658</f>
        <v>English</v>
      </c>
      <c r="B3527">
        <f>IMDB_Movies!C3658</f>
        <v>4.0999999999999996</v>
      </c>
      <c r="C3527">
        <f t="shared" si="55"/>
        <v>11</v>
      </c>
    </row>
    <row r="3528" spans="1:3">
      <c r="A3528" s="3" t="str">
        <f>IMDB_Movies!P3659</f>
        <v>English</v>
      </c>
      <c r="B3528">
        <f>IMDB_Movies!C3659</f>
        <v>4.0999999999999996</v>
      </c>
      <c r="C3528">
        <f t="shared" si="55"/>
        <v>11</v>
      </c>
    </row>
    <row r="3529" spans="1:3">
      <c r="A3529" s="3" t="str">
        <f>IMDB_Movies!P3660</f>
        <v>English</v>
      </c>
      <c r="B3529">
        <f>IMDB_Movies!C3660</f>
        <v>4.0999999999999996</v>
      </c>
      <c r="C3529">
        <f t="shared" si="55"/>
        <v>11</v>
      </c>
    </row>
    <row r="3530" spans="1:3">
      <c r="A3530" s="3" t="str">
        <f>IMDB_Movies!P3661</f>
        <v>English</v>
      </c>
      <c r="B3530">
        <f>IMDB_Movies!C3661</f>
        <v>4.0999999999999996</v>
      </c>
      <c r="C3530">
        <f t="shared" si="55"/>
        <v>11</v>
      </c>
    </row>
    <row r="3531" spans="1:3">
      <c r="A3531" s="3" t="str">
        <f>IMDB_Movies!P3662</f>
        <v>English</v>
      </c>
      <c r="B3531">
        <f>IMDB_Movies!C3662</f>
        <v>4.0999999999999996</v>
      </c>
      <c r="C3531">
        <f t="shared" si="55"/>
        <v>11</v>
      </c>
    </row>
    <row r="3532" spans="1:3">
      <c r="A3532" s="3" t="str">
        <f>IMDB_Movies!P3663</f>
        <v>English</v>
      </c>
      <c r="B3532">
        <f>IMDB_Movies!C3663</f>
        <v>4.0999999999999996</v>
      </c>
      <c r="C3532">
        <f t="shared" si="55"/>
        <v>11</v>
      </c>
    </row>
    <row r="3533" spans="1:3">
      <c r="A3533" s="3" t="str">
        <f>IMDB_Movies!P3664</f>
        <v>English</v>
      </c>
      <c r="B3533">
        <f>IMDB_Movies!C3664</f>
        <v>4.0999999999999996</v>
      </c>
      <c r="C3533">
        <f t="shared" si="55"/>
        <v>11</v>
      </c>
    </row>
    <row r="3534" spans="1:3">
      <c r="A3534" s="3" t="str">
        <f>IMDB_Movies!P3665</f>
        <v>English</v>
      </c>
      <c r="B3534">
        <f>IMDB_Movies!C3665</f>
        <v>4.0999999999999996</v>
      </c>
      <c r="C3534">
        <f t="shared" si="55"/>
        <v>11</v>
      </c>
    </row>
    <row r="3535" spans="1:3">
      <c r="A3535" s="3" t="str">
        <f>IMDB_Movies!P3666</f>
        <v>English</v>
      </c>
      <c r="B3535">
        <f>IMDB_Movies!C3666</f>
        <v>4.0999999999999996</v>
      </c>
      <c r="C3535">
        <f t="shared" si="55"/>
        <v>11</v>
      </c>
    </row>
    <row r="3536" spans="1:3">
      <c r="A3536" s="3" t="str">
        <f>IMDB_Movies!P3668</f>
        <v>English</v>
      </c>
      <c r="B3536">
        <f>IMDB_Movies!C3668</f>
        <v>4.0999999999999996</v>
      </c>
      <c r="C3536">
        <f t="shared" si="55"/>
        <v>11</v>
      </c>
    </row>
    <row r="3537" spans="1:3">
      <c r="A3537" s="3" t="str">
        <f>IMDB_Movies!P3669</f>
        <v>English</v>
      </c>
      <c r="B3537">
        <f>IMDB_Movies!C3669</f>
        <v>4</v>
      </c>
      <c r="C3537">
        <f t="shared" si="55"/>
        <v>11</v>
      </c>
    </row>
    <row r="3538" spans="1:3">
      <c r="A3538" s="3" t="str">
        <f>IMDB_Movies!P3670</f>
        <v>English</v>
      </c>
      <c r="B3538">
        <f>IMDB_Movies!C3670</f>
        <v>4</v>
      </c>
      <c r="C3538">
        <f t="shared" si="55"/>
        <v>11</v>
      </c>
    </row>
    <row r="3539" spans="1:3">
      <c r="A3539" s="3" t="str">
        <f>IMDB_Movies!P3671</f>
        <v>English</v>
      </c>
      <c r="B3539">
        <f>IMDB_Movies!C3671</f>
        <v>4</v>
      </c>
      <c r="C3539">
        <f t="shared" si="55"/>
        <v>11</v>
      </c>
    </row>
    <row r="3540" spans="1:3">
      <c r="A3540" s="3" t="str">
        <f>IMDB_Movies!P3672</f>
        <v>English</v>
      </c>
      <c r="B3540">
        <f>IMDB_Movies!C3672</f>
        <v>4</v>
      </c>
      <c r="C3540">
        <f t="shared" si="55"/>
        <v>11</v>
      </c>
    </row>
    <row r="3541" spans="1:3">
      <c r="A3541" s="3" t="str">
        <f>IMDB_Movies!P3673</f>
        <v>English</v>
      </c>
      <c r="B3541">
        <f>IMDB_Movies!C3673</f>
        <v>4</v>
      </c>
      <c r="C3541">
        <f t="shared" si="55"/>
        <v>11</v>
      </c>
    </row>
    <row r="3542" spans="1:3">
      <c r="A3542" s="3" t="str">
        <f>IMDB_Movies!P3674</f>
        <v>English</v>
      </c>
      <c r="B3542">
        <f>IMDB_Movies!C3674</f>
        <v>4</v>
      </c>
      <c r="C3542">
        <f t="shared" si="55"/>
        <v>11</v>
      </c>
    </row>
    <row r="3543" spans="1:3">
      <c r="A3543" s="3" t="str">
        <f>IMDB_Movies!P3675</f>
        <v>English</v>
      </c>
      <c r="B3543">
        <f>IMDB_Movies!C3675</f>
        <v>4</v>
      </c>
      <c r="C3543">
        <f t="shared" si="55"/>
        <v>11</v>
      </c>
    </row>
    <row r="3544" spans="1:3">
      <c r="A3544" s="3" t="str">
        <f>IMDB_Movies!P3676</f>
        <v>English</v>
      </c>
      <c r="B3544">
        <f>IMDB_Movies!C3676</f>
        <v>4</v>
      </c>
      <c r="C3544">
        <f t="shared" si="55"/>
        <v>11</v>
      </c>
    </row>
    <row r="3545" spans="1:3">
      <c r="A3545" s="3" t="str">
        <f>IMDB_Movies!P3677</f>
        <v>English</v>
      </c>
      <c r="B3545">
        <f>IMDB_Movies!C3677</f>
        <v>3.9</v>
      </c>
      <c r="C3545">
        <f t="shared" si="55"/>
        <v>11</v>
      </c>
    </row>
    <row r="3546" spans="1:3">
      <c r="A3546" s="3" t="str">
        <f>IMDB_Movies!P3678</f>
        <v>English</v>
      </c>
      <c r="B3546">
        <f>IMDB_Movies!C3678</f>
        <v>3.9</v>
      </c>
      <c r="C3546">
        <f t="shared" si="55"/>
        <v>11</v>
      </c>
    </row>
    <row r="3547" spans="1:3">
      <c r="A3547" s="3" t="str">
        <f>IMDB_Movies!P3680</f>
        <v>English</v>
      </c>
      <c r="B3547">
        <f>IMDB_Movies!C3680</f>
        <v>3.9</v>
      </c>
      <c r="C3547">
        <f t="shared" si="55"/>
        <v>11</v>
      </c>
    </row>
    <row r="3548" spans="1:3">
      <c r="A3548" s="3" t="str">
        <f>IMDB_Movies!P3681</f>
        <v>English</v>
      </c>
      <c r="B3548">
        <f>IMDB_Movies!C3681</f>
        <v>3.9</v>
      </c>
      <c r="C3548">
        <f t="shared" si="55"/>
        <v>11</v>
      </c>
    </row>
    <row r="3549" spans="1:3">
      <c r="A3549" s="3" t="str">
        <f>IMDB_Movies!P3682</f>
        <v>English</v>
      </c>
      <c r="B3549">
        <f>IMDB_Movies!C3682</f>
        <v>3.9</v>
      </c>
      <c r="C3549">
        <f t="shared" si="55"/>
        <v>11</v>
      </c>
    </row>
    <row r="3550" spans="1:3">
      <c r="A3550" s="3" t="str">
        <f>IMDB_Movies!P3683</f>
        <v>English</v>
      </c>
      <c r="B3550">
        <f>IMDB_Movies!C3683</f>
        <v>3.9</v>
      </c>
      <c r="C3550">
        <f t="shared" si="55"/>
        <v>11</v>
      </c>
    </row>
    <row r="3551" spans="1:3">
      <c r="A3551" s="3" t="str">
        <f>IMDB_Movies!P3684</f>
        <v>English</v>
      </c>
      <c r="B3551">
        <f>IMDB_Movies!C3684</f>
        <v>3.9</v>
      </c>
      <c r="C3551">
        <f t="shared" si="55"/>
        <v>11</v>
      </c>
    </row>
    <row r="3552" spans="1:3">
      <c r="A3552" s="3" t="str">
        <f>IMDB_Movies!P3685</f>
        <v>English</v>
      </c>
      <c r="B3552">
        <f>IMDB_Movies!C3685</f>
        <v>3.9</v>
      </c>
      <c r="C3552">
        <f t="shared" si="55"/>
        <v>11</v>
      </c>
    </row>
    <row r="3553" spans="1:3">
      <c r="A3553" s="3" t="str">
        <f>IMDB_Movies!P3686</f>
        <v>English</v>
      </c>
      <c r="B3553">
        <f>IMDB_Movies!C3686</f>
        <v>3.8</v>
      </c>
      <c r="C3553">
        <f t="shared" si="55"/>
        <v>11</v>
      </c>
    </row>
    <row r="3554" spans="1:3">
      <c r="A3554" s="3" t="str">
        <f>IMDB_Movies!P3687</f>
        <v>English</v>
      </c>
      <c r="B3554">
        <f>IMDB_Movies!C3687</f>
        <v>3.8</v>
      </c>
      <c r="C3554">
        <f t="shared" si="55"/>
        <v>11</v>
      </c>
    </row>
    <row r="3555" spans="1:3">
      <c r="A3555" s="3" t="str">
        <f>IMDB_Movies!P3688</f>
        <v>English</v>
      </c>
      <c r="B3555">
        <f>IMDB_Movies!C3688</f>
        <v>3.8</v>
      </c>
      <c r="C3555">
        <f t="shared" si="55"/>
        <v>11</v>
      </c>
    </row>
    <row r="3556" spans="1:3">
      <c r="A3556" s="3" t="str">
        <f>IMDB_Movies!P3689</f>
        <v>English</v>
      </c>
      <c r="B3556">
        <f>IMDB_Movies!C3689</f>
        <v>3.8</v>
      </c>
      <c r="C3556">
        <f t="shared" si="55"/>
        <v>11</v>
      </c>
    </row>
    <row r="3557" spans="1:3">
      <c r="A3557" s="3" t="str">
        <f>IMDB_Movies!P3690</f>
        <v>English</v>
      </c>
      <c r="B3557">
        <f>IMDB_Movies!C3690</f>
        <v>3.8</v>
      </c>
      <c r="C3557">
        <f t="shared" si="55"/>
        <v>11</v>
      </c>
    </row>
    <row r="3558" spans="1:3">
      <c r="A3558" s="3" t="str">
        <f>IMDB_Movies!P3691</f>
        <v>English</v>
      </c>
      <c r="B3558">
        <f>IMDB_Movies!C3691</f>
        <v>3.8</v>
      </c>
      <c r="C3558">
        <f t="shared" si="55"/>
        <v>11</v>
      </c>
    </row>
    <row r="3559" spans="1:3">
      <c r="A3559" s="3" t="str">
        <f>IMDB_Movies!P3692</f>
        <v>English</v>
      </c>
      <c r="B3559">
        <f>IMDB_Movies!C3692</f>
        <v>3.8</v>
      </c>
      <c r="C3559">
        <f t="shared" si="55"/>
        <v>11</v>
      </c>
    </row>
    <row r="3560" spans="1:3">
      <c r="A3560" s="3" t="str">
        <f>IMDB_Movies!P3693</f>
        <v>English</v>
      </c>
      <c r="B3560">
        <f>IMDB_Movies!C3693</f>
        <v>3.8</v>
      </c>
      <c r="C3560">
        <f t="shared" si="55"/>
        <v>11</v>
      </c>
    </row>
    <row r="3561" spans="1:3">
      <c r="A3561" s="3" t="str">
        <f>IMDB_Movies!P3694</f>
        <v>English</v>
      </c>
      <c r="B3561">
        <f>IMDB_Movies!C3694</f>
        <v>3.8</v>
      </c>
      <c r="C3561">
        <f t="shared" si="55"/>
        <v>11</v>
      </c>
    </row>
    <row r="3562" spans="1:3">
      <c r="A3562" s="3" t="str">
        <f>IMDB_Movies!P3695</f>
        <v>English</v>
      </c>
      <c r="B3562">
        <f>IMDB_Movies!C3695</f>
        <v>3.8</v>
      </c>
      <c r="C3562">
        <f t="shared" si="55"/>
        <v>11</v>
      </c>
    </row>
    <row r="3563" spans="1:3">
      <c r="A3563" s="3" t="str">
        <f>IMDB_Movies!P3696</f>
        <v>English</v>
      </c>
      <c r="B3563">
        <f>IMDB_Movies!C3696</f>
        <v>3.7</v>
      </c>
      <c r="C3563">
        <f t="shared" si="55"/>
        <v>11</v>
      </c>
    </row>
    <row r="3564" spans="1:3">
      <c r="A3564" s="3" t="str">
        <f>IMDB_Movies!P3697</f>
        <v>English</v>
      </c>
      <c r="B3564">
        <f>IMDB_Movies!C3697</f>
        <v>3.7</v>
      </c>
      <c r="C3564">
        <f t="shared" si="55"/>
        <v>11</v>
      </c>
    </row>
    <row r="3565" spans="1:3">
      <c r="A3565" s="3" t="str">
        <f>IMDB_Movies!P3698</f>
        <v>English</v>
      </c>
      <c r="B3565">
        <f>IMDB_Movies!C3698</f>
        <v>3.7</v>
      </c>
      <c r="C3565">
        <f t="shared" si="55"/>
        <v>11</v>
      </c>
    </row>
    <row r="3566" spans="1:3">
      <c r="A3566" s="3" t="str">
        <f>IMDB_Movies!P3699</f>
        <v>English</v>
      </c>
      <c r="B3566">
        <f>IMDB_Movies!C3699</f>
        <v>3.7</v>
      </c>
      <c r="C3566">
        <f t="shared" si="55"/>
        <v>11</v>
      </c>
    </row>
    <row r="3567" spans="1:3">
      <c r="A3567" s="3" t="str">
        <f>IMDB_Movies!P3700</f>
        <v>English</v>
      </c>
      <c r="B3567">
        <f>IMDB_Movies!C3700</f>
        <v>3.7</v>
      </c>
      <c r="C3567">
        <f t="shared" si="55"/>
        <v>11</v>
      </c>
    </row>
    <row r="3568" spans="1:3">
      <c r="A3568" s="3" t="str">
        <f>IMDB_Movies!P3702</f>
        <v>English</v>
      </c>
      <c r="B3568">
        <f>IMDB_Movies!C3702</f>
        <v>3.6</v>
      </c>
      <c r="C3568">
        <f t="shared" si="55"/>
        <v>11</v>
      </c>
    </row>
    <row r="3569" spans="1:3">
      <c r="A3569" s="3" t="str">
        <f>IMDB_Movies!P3703</f>
        <v>English</v>
      </c>
      <c r="B3569">
        <f>IMDB_Movies!C3703</f>
        <v>3.6</v>
      </c>
      <c r="C3569">
        <f t="shared" si="55"/>
        <v>11</v>
      </c>
    </row>
    <row r="3570" spans="1:3">
      <c r="A3570" s="3" t="str">
        <f>IMDB_Movies!P3704</f>
        <v>English</v>
      </c>
      <c r="B3570">
        <f>IMDB_Movies!C3704</f>
        <v>3.6</v>
      </c>
      <c r="C3570">
        <f t="shared" si="55"/>
        <v>11</v>
      </c>
    </row>
    <row r="3571" spans="1:3">
      <c r="A3571" s="3" t="str">
        <f>IMDB_Movies!P3705</f>
        <v>English</v>
      </c>
      <c r="B3571">
        <f>IMDB_Movies!C3705</f>
        <v>3.6</v>
      </c>
      <c r="C3571">
        <f t="shared" si="55"/>
        <v>11</v>
      </c>
    </row>
    <row r="3572" spans="1:3">
      <c r="A3572" s="3" t="str">
        <f>IMDB_Movies!P3706</f>
        <v>English</v>
      </c>
      <c r="B3572">
        <f>IMDB_Movies!C3706</f>
        <v>3.6</v>
      </c>
      <c r="C3572">
        <f t="shared" si="55"/>
        <v>11</v>
      </c>
    </row>
    <row r="3573" spans="1:3">
      <c r="A3573" s="3" t="str">
        <f>IMDB_Movies!P3707</f>
        <v>English</v>
      </c>
      <c r="B3573">
        <f>IMDB_Movies!C3707</f>
        <v>3.6</v>
      </c>
      <c r="C3573">
        <f t="shared" si="55"/>
        <v>11</v>
      </c>
    </row>
    <row r="3574" spans="1:3">
      <c r="A3574" s="3" t="str">
        <f>IMDB_Movies!P3708</f>
        <v>English</v>
      </c>
      <c r="B3574">
        <f>IMDB_Movies!C3708</f>
        <v>3.6</v>
      </c>
      <c r="C3574">
        <f t="shared" si="55"/>
        <v>11</v>
      </c>
    </row>
    <row r="3575" spans="1:3">
      <c r="A3575" s="3" t="str">
        <f>IMDB_Movies!P3709</f>
        <v>English</v>
      </c>
      <c r="B3575">
        <f>IMDB_Movies!C3709</f>
        <v>3.6</v>
      </c>
      <c r="C3575">
        <f t="shared" si="55"/>
        <v>11</v>
      </c>
    </row>
    <row r="3576" spans="1:3">
      <c r="A3576" s="3" t="str">
        <f>IMDB_Movies!P3710</f>
        <v>English</v>
      </c>
      <c r="B3576">
        <f>IMDB_Movies!C3710</f>
        <v>3.6</v>
      </c>
      <c r="C3576">
        <f t="shared" si="55"/>
        <v>11</v>
      </c>
    </row>
    <row r="3577" spans="1:3">
      <c r="A3577" s="3" t="str">
        <f>IMDB_Movies!P3712</f>
        <v>English</v>
      </c>
      <c r="B3577">
        <f>IMDB_Movies!C3712</f>
        <v>3.5</v>
      </c>
      <c r="C3577">
        <f t="shared" si="55"/>
        <v>11</v>
      </c>
    </row>
    <row r="3578" spans="1:3">
      <c r="A3578" s="3" t="str">
        <f>IMDB_Movies!P3713</f>
        <v>English</v>
      </c>
      <c r="B3578">
        <f>IMDB_Movies!C3713</f>
        <v>3.5</v>
      </c>
      <c r="C3578">
        <f t="shared" si="55"/>
        <v>11</v>
      </c>
    </row>
    <row r="3579" spans="1:3">
      <c r="A3579" s="3" t="str">
        <f>IMDB_Movies!P3714</f>
        <v>English</v>
      </c>
      <c r="B3579">
        <f>IMDB_Movies!C3714</f>
        <v>3.5</v>
      </c>
      <c r="C3579">
        <f t="shared" si="55"/>
        <v>11</v>
      </c>
    </row>
    <row r="3580" spans="1:3">
      <c r="A3580" s="3" t="str">
        <f>IMDB_Movies!P3715</f>
        <v>English</v>
      </c>
      <c r="B3580">
        <f>IMDB_Movies!C3715</f>
        <v>3.5</v>
      </c>
      <c r="C3580">
        <f t="shared" si="55"/>
        <v>11</v>
      </c>
    </row>
    <row r="3581" spans="1:3">
      <c r="A3581" s="3" t="str">
        <f>IMDB_Movies!P3716</f>
        <v>English</v>
      </c>
      <c r="B3581">
        <f>IMDB_Movies!C3716</f>
        <v>3.5</v>
      </c>
      <c r="C3581">
        <f t="shared" si="55"/>
        <v>11</v>
      </c>
    </row>
    <row r="3582" spans="1:3">
      <c r="A3582" s="3" t="str">
        <f>IMDB_Movies!P3718</f>
        <v>English</v>
      </c>
      <c r="B3582">
        <f>IMDB_Movies!C3718</f>
        <v>3.5</v>
      </c>
      <c r="C3582">
        <f t="shared" si="55"/>
        <v>11</v>
      </c>
    </row>
    <row r="3583" spans="1:3">
      <c r="A3583" s="3" t="str">
        <f>IMDB_Movies!P3719</f>
        <v>English</v>
      </c>
      <c r="B3583">
        <f>IMDB_Movies!C3719</f>
        <v>3.4</v>
      </c>
      <c r="C3583">
        <f t="shared" si="55"/>
        <v>11</v>
      </c>
    </row>
    <row r="3584" spans="1:3">
      <c r="A3584" s="3" t="str">
        <f>IMDB_Movies!P3720</f>
        <v>English</v>
      </c>
      <c r="B3584">
        <f>IMDB_Movies!C3720</f>
        <v>3.4</v>
      </c>
      <c r="C3584">
        <f t="shared" si="55"/>
        <v>11</v>
      </c>
    </row>
    <row r="3585" spans="1:3">
      <c r="A3585" s="3" t="str">
        <f>IMDB_Movies!P3721</f>
        <v>English</v>
      </c>
      <c r="B3585">
        <f>IMDB_Movies!C3721</f>
        <v>3.4</v>
      </c>
      <c r="C3585">
        <f t="shared" si="55"/>
        <v>11</v>
      </c>
    </row>
    <row r="3586" spans="1:3">
      <c r="A3586" s="3" t="str">
        <f>IMDB_Movies!P3722</f>
        <v>English</v>
      </c>
      <c r="B3586">
        <f>IMDB_Movies!C3722</f>
        <v>3.3</v>
      </c>
      <c r="C3586">
        <f t="shared" si="55"/>
        <v>11</v>
      </c>
    </row>
    <row r="3587" spans="1:3">
      <c r="A3587" s="3" t="str">
        <f>IMDB_Movies!P3724</f>
        <v>English</v>
      </c>
      <c r="B3587">
        <f>IMDB_Movies!C3724</f>
        <v>3.3</v>
      </c>
      <c r="C3587">
        <f t="shared" si="55"/>
        <v>11</v>
      </c>
    </row>
    <row r="3588" spans="1:3">
      <c r="A3588" s="3" t="str">
        <f>IMDB_Movies!P3725</f>
        <v>English</v>
      </c>
      <c r="B3588">
        <f>IMDB_Movies!C3725</f>
        <v>3.3</v>
      </c>
      <c r="C3588">
        <f t="shared" si="55"/>
        <v>11</v>
      </c>
    </row>
    <row r="3589" spans="1:3">
      <c r="A3589" s="3" t="str">
        <f>IMDB_Movies!P3726</f>
        <v>English</v>
      </c>
      <c r="B3589">
        <f>IMDB_Movies!C3726</f>
        <v>3.3</v>
      </c>
      <c r="C3589">
        <f t="shared" ref="C3589:C3652" si="56">_xlfn.IFS(A3589="Aboriginal",1,A3589="Arabic",2,A3589="Aramic",3,A3589="Bosnian",4,A3589="Cantonese",5,A3589="Czech",6,A3589="Danish",7,A3589="Dari",8,A3589="Dutch",9,A3589="Dzongkha",10,A3589="English",11,A3589="Filipino",12,A3589="French",13,A3589="German",14,A3589="Hebrew",15,A3589="Hindi",16,A3589="Hungerian",17,A3589="Icelandic",18,A3589="Indonesian",19,A3589="Italian",20,A3589="Japanese",21,A3589="Kazakh",22,A3589="Korean",23,A3589="Mandarin",24,A3589="Maya",25,A3589="Mongolian",26,A3589="Norwegian",27,A3589="Persian",28,A3589="Portuguese",29,A3589="Romanian",30,A3589="Russian",31,A3589="Spanish",32,A3589="Telegu",33,A3589="Thai",34,A3589="Vietnamese",35,A3589="Zulu",36)</f>
        <v>11</v>
      </c>
    </row>
    <row r="3590" spans="1:3">
      <c r="A3590" s="3" t="str">
        <f>IMDB_Movies!P3727</f>
        <v>English</v>
      </c>
      <c r="B3590">
        <f>IMDB_Movies!C3727</f>
        <v>3.3</v>
      </c>
      <c r="C3590">
        <f t="shared" si="56"/>
        <v>11</v>
      </c>
    </row>
    <row r="3591" spans="1:3">
      <c r="A3591" s="3" t="str">
        <f>IMDB_Movies!P3728</f>
        <v>English</v>
      </c>
      <c r="B3591">
        <f>IMDB_Movies!C3728</f>
        <v>3.3</v>
      </c>
      <c r="C3591">
        <f t="shared" si="56"/>
        <v>11</v>
      </c>
    </row>
    <row r="3592" spans="1:3">
      <c r="A3592" s="3" t="str">
        <f>IMDB_Movies!P3729</f>
        <v>English</v>
      </c>
      <c r="B3592">
        <f>IMDB_Movies!C3729</f>
        <v>3.3</v>
      </c>
      <c r="C3592">
        <f t="shared" si="56"/>
        <v>11</v>
      </c>
    </row>
    <row r="3593" spans="1:3">
      <c r="A3593" s="3" t="str">
        <f>IMDB_Movies!P3730</f>
        <v>English</v>
      </c>
      <c r="B3593">
        <f>IMDB_Movies!C3730</f>
        <v>3.3</v>
      </c>
      <c r="C3593">
        <f t="shared" si="56"/>
        <v>11</v>
      </c>
    </row>
    <row r="3594" spans="1:3">
      <c r="A3594" s="3" t="str">
        <f>IMDB_Movies!P3731</f>
        <v>English</v>
      </c>
      <c r="B3594">
        <f>IMDB_Movies!C3731</f>
        <v>3.2</v>
      </c>
      <c r="C3594">
        <f t="shared" si="56"/>
        <v>11</v>
      </c>
    </row>
    <row r="3595" spans="1:3">
      <c r="A3595" s="3" t="str">
        <f>IMDB_Movies!P3732</f>
        <v>English</v>
      </c>
      <c r="B3595">
        <f>IMDB_Movies!C3732</f>
        <v>3.1</v>
      </c>
      <c r="C3595">
        <f t="shared" si="56"/>
        <v>11</v>
      </c>
    </row>
    <row r="3596" spans="1:3">
      <c r="A3596" s="3" t="str">
        <f>IMDB_Movies!P3733</f>
        <v>English</v>
      </c>
      <c r="B3596">
        <f>IMDB_Movies!C3733</f>
        <v>3.1</v>
      </c>
      <c r="C3596">
        <f t="shared" si="56"/>
        <v>11</v>
      </c>
    </row>
    <row r="3597" spans="1:3">
      <c r="A3597" s="3" t="str">
        <f>IMDB_Movies!P3734</f>
        <v>English</v>
      </c>
      <c r="B3597">
        <f>IMDB_Movies!C3734</f>
        <v>3.1</v>
      </c>
      <c r="C3597">
        <f t="shared" si="56"/>
        <v>11</v>
      </c>
    </row>
    <row r="3598" spans="1:3">
      <c r="A3598" s="3" t="str">
        <f>IMDB_Movies!P3735</f>
        <v>English</v>
      </c>
      <c r="B3598">
        <f>IMDB_Movies!C3735</f>
        <v>3</v>
      </c>
      <c r="C3598">
        <f t="shared" si="56"/>
        <v>11</v>
      </c>
    </row>
    <row r="3599" spans="1:3">
      <c r="A3599" s="3" t="str">
        <f>IMDB_Movies!P3736</f>
        <v>English</v>
      </c>
      <c r="B3599">
        <f>IMDB_Movies!C3736</f>
        <v>3</v>
      </c>
      <c r="C3599">
        <f t="shared" si="56"/>
        <v>11</v>
      </c>
    </row>
    <row r="3600" spans="1:3">
      <c r="A3600" s="3" t="str">
        <f>IMDB_Movies!P3737</f>
        <v>English</v>
      </c>
      <c r="B3600">
        <f>IMDB_Movies!C3737</f>
        <v>3</v>
      </c>
      <c r="C3600">
        <f t="shared" si="56"/>
        <v>11</v>
      </c>
    </row>
    <row r="3601" spans="1:3">
      <c r="A3601" s="3" t="str">
        <f>IMDB_Movies!P3738</f>
        <v>English</v>
      </c>
      <c r="B3601">
        <f>IMDB_Movies!C3738</f>
        <v>2.9</v>
      </c>
      <c r="C3601">
        <f t="shared" si="56"/>
        <v>11</v>
      </c>
    </row>
    <row r="3602" spans="1:3">
      <c r="A3602" s="3" t="str">
        <f>IMDB_Movies!P3739</f>
        <v>English</v>
      </c>
      <c r="B3602">
        <f>IMDB_Movies!C3739</f>
        <v>2.9</v>
      </c>
      <c r="C3602">
        <f t="shared" si="56"/>
        <v>11</v>
      </c>
    </row>
    <row r="3603" spans="1:3">
      <c r="A3603" s="3" t="str">
        <f>IMDB_Movies!P3740</f>
        <v>English</v>
      </c>
      <c r="B3603">
        <f>IMDB_Movies!C3740</f>
        <v>2.8</v>
      </c>
      <c r="C3603">
        <f t="shared" si="56"/>
        <v>11</v>
      </c>
    </row>
    <row r="3604" spans="1:3">
      <c r="A3604" s="3" t="str">
        <f>IMDB_Movies!P3742</f>
        <v>English</v>
      </c>
      <c r="B3604">
        <f>IMDB_Movies!C3742</f>
        <v>2.8</v>
      </c>
      <c r="C3604">
        <f t="shared" si="56"/>
        <v>11</v>
      </c>
    </row>
    <row r="3605" spans="1:3">
      <c r="A3605" s="3" t="str">
        <f>IMDB_Movies!P3743</f>
        <v>English</v>
      </c>
      <c r="B3605">
        <f>IMDB_Movies!C3743</f>
        <v>2.8</v>
      </c>
      <c r="C3605">
        <f t="shared" si="56"/>
        <v>11</v>
      </c>
    </row>
    <row r="3606" spans="1:3">
      <c r="A3606" s="3" t="str">
        <f>IMDB_Movies!P3745</f>
        <v>English</v>
      </c>
      <c r="B3606">
        <f>IMDB_Movies!C3745</f>
        <v>2.7</v>
      </c>
      <c r="C3606">
        <f t="shared" si="56"/>
        <v>11</v>
      </c>
    </row>
    <row r="3607" spans="1:3">
      <c r="A3607" s="3" t="str">
        <f>IMDB_Movies!P3747</f>
        <v>English</v>
      </c>
      <c r="B3607">
        <f>IMDB_Movies!C3747</f>
        <v>2.7</v>
      </c>
      <c r="C3607">
        <f t="shared" si="56"/>
        <v>11</v>
      </c>
    </row>
    <row r="3608" spans="1:3">
      <c r="A3608" s="3" t="str">
        <f>IMDB_Movies!P3749</f>
        <v>English</v>
      </c>
      <c r="B3608">
        <f>IMDB_Movies!C3749</f>
        <v>2.4</v>
      </c>
      <c r="C3608">
        <f t="shared" si="56"/>
        <v>11</v>
      </c>
    </row>
    <row r="3609" spans="1:3">
      <c r="A3609" s="3" t="str">
        <f>IMDB_Movies!P3752</f>
        <v>English</v>
      </c>
      <c r="B3609">
        <f>IMDB_Movies!C3752</f>
        <v>2.2999999999999998</v>
      </c>
      <c r="C3609">
        <f t="shared" si="56"/>
        <v>11</v>
      </c>
    </row>
    <row r="3610" spans="1:3">
      <c r="A3610" s="3" t="str">
        <f>IMDB_Movies!P3679</f>
        <v>English</v>
      </c>
      <c r="B3610">
        <f>IMDB_Movies!C3679</f>
        <v>3.9</v>
      </c>
      <c r="C3610">
        <f t="shared" si="56"/>
        <v>11</v>
      </c>
    </row>
    <row r="3611" spans="1:3">
      <c r="A3611" s="3" t="str">
        <f>IMDB_Movies!P351</f>
        <v>English</v>
      </c>
      <c r="B3611">
        <f>IMDB_Movies!C351</f>
        <v>7.7</v>
      </c>
      <c r="C3611">
        <f t="shared" si="56"/>
        <v>11</v>
      </c>
    </row>
    <row r="3612" spans="1:3">
      <c r="A3612" s="3" t="str">
        <f>IMDB_Movies!P1834</f>
        <v>English</v>
      </c>
      <c r="B3612">
        <f>IMDB_Movies!C1834</f>
        <v>6.6</v>
      </c>
      <c r="C3612">
        <f t="shared" si="56"/>
        <v>11</v>
      </c>
    </row>
    <row r="3613" spans="1:3">
      <c r="A3613" s="3" t="str">
        <f>IMDB_Movies!P1837</f>
        <v>English</v>
      </c>
      <c r="B3613">
        <f>IMDB_Movies!C1837</f>
        <v>6.6</v>
      </c>
      <c r="C3613">
        <f t="shared" si="56"/>
        <v>11</v>
      </c>
    </row>
    <row r="3614" spans="1:3">
      <c r="A3614" s="3" t="str">
        <f>IMDB_Movies!P1952</f>
        <v>English</v>
      </c>
      <c r="B3614">
        <f>IMDB_Movies!C1952</f>
        <v>6.5</v>
      </c>
      <c r="C3614">
        <f t="shared" si="56"/>
        <v>11</v>
      </c>
    </row>
    <row r="3615" spans="1:3">
      <c r="A3615" s="3" t="str">
        <f>IMDB_Movies!P1965</f>
        <v>English</v>
      </c>
      <c r="B3615">
        <f>IMDB_Movies!C1965</f>
        <v>6.5</v>
      </c>
      <c r="C3615">
        <f t="shared" si="56"/>
        <v>11</v>
      </c>
    </row>
    <row r="3616" spans="1:3">
      <c r="A3616" s="3" t="str">
        <f>IMDB_Movies!P1990</f>
        <v>English</v>
      </c>
      <c r="B3616">
        <f>IMDB_Movies!C1990</f>
        <v>6.5</v>
      </c>
      <c r="C3616">
        <f t="shared" si="56"/>
        <v>11</v>
      </c>
    </row>
    <row r="3617" spans="1:3">
      <c r="A3617" s="3" t="str">
        <f>IMDB_Movies!P2062</f>
        <v>English</v>
      </c>
      <c r="B3617">
        <f>IMDB_Movies!C2062</f>
        <v>6.4</v>
      </c>
      <c r="C3617">
        <f t="shared" si="56"/>
        <v>11</v>
      </c>
    </row>
    <row r="3618" spans="1:3">
      <c r="A3618" s="3" t="str">
        <f>IMDB_Movies!P2186</f>
        <v>English</v>
      </c>
      <c r="B3618">
        <f>IMDB_Movies!C2186</f>
        <v>6.4</v>
      </c>
      <c r="C3618">
        <f t="shared" si="56"/>
        <v>11</v>
      </c>
    </row>
    <row r="3619" spans="1:3">
      <c r="A3619" s="3" t="str">
        <f>IMDB_Movies!P2191</f>
        <v>English</v>
      </c>
      <c r="B3619">
        <f>IMDB_Movies!C2191</f>
        <v>6.4</v>
      </c>
      <c r="C3619">
        <f t="shared" si="56"/>
        <v>11</v>
      </c>
    </row>
    <row r="3620" spans="1:3">
      <c r="A3620" s="3" t="str">
        <f>IMDB_Movies!P2213</f>
        <v>English</v>
      </c>
      <c r="B3620">
        <f>IMDB_Movies!C2213</f>
        <v>6.3</v>
      </c>
      <c r="C3620">
        <f t="shared" si="56"/>
        <v>11</v>
      </c>
    </row>
    <row r="3621" spans="1:3">
      <c r="A3621" s="3" t="str">
        <f>IMDB_Movies!P2236</f>
        <v>English</v>
      </c>
      <c r="B3621">
        <f>IMDB_Movies!C2236</f>
        <v>6.3</v>
      </c>
      <c r="C3621">
        <f t="shared" si="56"/>
        <v>11</v>
      </c>
    </row>
    <row r="3622" spans="1:3">
      <c r="A3622" s="3" t="str">
        <f>IMDB_Movies!P2280</f>
        <v>English</v>
      </c>
      <c r="B3622">
        <f>IMDB_Movies!C2280</f>
        <v>6.3</v>
      </c>
      <c r="C3622">
        <f t="shared" si="56"/>
        <v>11</v>
      </c>
    </row>
    <row r="3623" spans="1:3">
      <c r="A3623" s="3" t="str">
        <f>IMDB_Movies!P2301</f>
        <v>English</v>
      </c>
      <c r="B3623">
        <f>IMDB_Movies!C2301</f>
        <v>6.3</v>
      </c>
      <c r="C3623">
        <f t="shared" si="56"/>
        <v>11</v>
      </c>
    </row>
    <row r="3624" spans="1:3">
      <c r="A3624" s="3" t="str">
        <f>IMDB_Movies!P2308</f>
        <v>English</v>
      </c>
      <c r="B3624">
        <f>IMDB_Movies!C2308</f>
        <v>6.3</v>
      </c>
      <c r="C3624">
        <f t="shared" si="56"/>
        <v>11</v>
      </c>
    </row>
    <row r="3625" spans="1:3">
      <c r="A3625" s="3" t="str">
        <f>IMDB_Movies!P2330</f>
        <v>English</v>
      </c>
      <c r="B3625">
        <f>IMDB_Movies!C2330</f>
        <v>6.3</v>
      </c>
      <c r="C3625">
        <f t="shared" si="56"/>
        <v>11</v>
      </c>
    </row>
    <row r="3626" spans="1:3">
      <c r="A3626" s="3" t="str">
        <f>IMDB_Movies!P2357</f>
        <v>English</v>
      </c>
      <c r="B3626">
        <f>IMDB_Movies!C2357</f>
        <v>6.2</v>
      </c>
      <c r="C3626">
        <f t="shared" si="56"/>
        <v>11</v>
      </c>
    </row>
    <row r="3627" spans="1:3">
      <c r="A3627" s="3" t="str">
        <f>IMDB_Movies!P2436</f>
        <v>English</v>
      </c>
      <c r="B3627">
        <f>IMDB_Movies!C2436</f>
        <v>6.2</v>
      </c>
      <c r="C3627">
        <f t="shared" si="56"/>
        <v>11</v>
      </c>
    </row>
    <row r="3628" spans="1:3">
      <c r="A3628" s="3" t="str">
        <f>IMDB_Movies!P2492</f>
        <v>English</v>
      </c>
      <c r="B3628">
        <f>IMDB_Movies!C2492</f>
        <v>6.1</v>
      </c>
      <c r="C3628">
        <f t="shared" si="56"/>
        <v>11</v>
      </c>
    </row>
    <row r="3629" spans="1:3">
      <c r="A3629" s="3" t="str">
        <f>IMDB_Movies!P2691</f>
        <v>Kazakh</v>
      </c>
      <c r="B3629">
        <f>IMDB_Movies!C2691</f>
        <v>6</v>
      </c>
      <c r="C3629">
        <f t="shared" si="56"/>
        <v>22</v>
      </c>
    </row>
    <row r="3630" spans="1:3">
      <c r="A3630" s="3" t="str">
        <f>IMDB_Movies!P2719</f>
        <v>English</v>
      </c>
      <c r="B3630">
        <f>IMDB_Movies!C2719</f>
        <v>5.9</v>
      </c>
      <c r="C3630">
        <f t="shared" si="56"/>
        <v>11</v>
      </c>
    </row>
    <row r="3631" spans="1:3">
      <c r="A3631" s="3" t="str">
        <f>IMDB_Movies!P2773</f>
        <v>English</v>
      </c>
      <c r="B3631">
        <f>IMDB_Movies!C2773</f>
        <v>5.9</v>
      </c>
      <c r="C3631">
        <f t="shared" si="56"/>
        <v>11</v>
      </c>
    </row>
    <row r="3632" spans="1:3">
      <c r="A3632" s="3" t="str">
        <f>IMDB_Movies!P2854</f>
        <v>English</v>
      </c>
      <c r="B3632">
        <f>IMDB_Movies!C2854</f>
        <v>5.8</v>
      </c>
      <c r="C3632">
        <f t="shared" si="56"/>
        <v>11</v>
      </c>
    </row>
    <row r="3633" spans="1:3">
      <c r="A3633" s="3" t="str">
        <f>IMDB_Movies!P2971</f>
        <v>English</v>
      </c>
      <c r="B3633">
        <f>IMDB_Movies!C2971</f>
        <v>5.7</v>
      </c>
      <c r="C3633">
        <f t="shared" si="56"/>
        <v>11</v>
      </c>
    </row>
    <row r="3634" spans="1:3">
      <c r="A3634" s="3" t="str">
        <f>IMDB_Movies!P3061</f>
        <v>English</v>
      </c>
      <c r="B3634">
        <f>IMDB_Movies!C3061</f>
        <v>5.6</v>
      </c>
      <c r="C3634">
        <f t="shared" si="56"/>
        <v>11</v>
      </c>
    </row>
    <row r="3635" spans="1:3">
      <c r="A3635" s="3" t="str">
        <f>IMDB_Movies!P3065</f>
        <v>English</v>
      </c>
      <c r="B3635">
        <f>IMDB_Movies!C3065</f>
        <v>5.6</v>
      </c>
      <c r="C3635">
        <f t="shared" si="56"/>
        <v>11</v>
      </c>
    </row>
    <row r="3636" spans="1:3">
      <c r="A3636" s="3" t="str">
        <f>IMDB_Movies!P3128</f>
        <v>English</v>
      </c>
      <c r="B3636">
        <f>IMDB_Movies!C3128</f>
        <v>5.5</v>
      </c>
      <c r="C3636">
        <f t="shared" si="56"/>
        <v>11</v>
      </c>
    </row>
    <row r="3637" spans="1:3">
      <c r="A3637" s="3" t="str">
        <f>IMDB_Movies!P3216</f>
        <v>English</v>
      </c>
      <c r="B3637">
        <f>IMDB_Movies!C3216</f>
        <v>5.4</v>
      </c>
      <c r="C3637">
        <f t="shared" si="56"/>
        <v>11</v>
      </c>
    </row>
    <row r="3638" spans="1:3">
      <c r="A3638" s="3" t="str">
        <f>IMDB_Movies!P3225</f>
        <v>English</v>
      </c>
      <c r="B3638">
        <f>IMDB_Movies!C3225</f>
        <v>5.4</v>
      </c>
      <c r="C3638">
        <f t="shared" si="56"/>
        <v>11</v>
      </c>
    </row>
    <row r="3639" spans="1:3">
      <c r="A3639" s="3" t="str">
        <f>IMDB_Movies!P3324</f>
        <v>English</v>
      </c>
      <c r="B3639">
        <f>IMDB_Movies!C3324</f>
        <v>5.3</v>
      </c>
      <c r="C3639">
        <f t="shared" si="56"/>
        <v>11</v>
      </c>
    </row>
    <row r="3640" spans="1:3">
      <c r="A3640" s="3" t="str">
        <f>IMDB_Movies!P3349</f>
        <v>English</v>
      </c>
      <c r="B3640">
        <f>IMDB_Movies!C3349</f>
        <v>5.2</v>
      </c>
      <c r="C3640">
        <f t="shared" si="56"/>
        <v>11</v>
      </c>
    </row>
    <row r="3641" spans="1:3">
      <c r="A3641" s="3" t="str">
        <f>IMDB_Movies!P3548</f>
        <v>English</v>
      </c>
      <c r="B3641">
        <f>IMDB_Movies!C3548</f>
        <v>4.7</v>
      </c>
      <c r="C3641">
        <f t="shared" si="56"/>
        <v>11</v>
      </c>
    </row>
    <row r="3642" spans="1:3">
      <c r="A3642" s="3" t="str">
        <f>IMDB_Movies!P3570</f>
        <v>English</v>
      </c>
      <c r="B3642">
        <f>IMDB_Movies!C3570</f>
        <v>4.5999999999999996</v>
      </c>
      <c r="C3642">
        <f t="shared" si="56"/>
        <v>11</v>
      </c>
    </row>
    <row r="3643" spans="1:3">
      <c r="A3643" s="3" t="str">
        <f>IMDB_Movies!P3607</f>
        <v>English</v>
      </c>
      <c r="B3643">
        <f>IMDB_Movies!C3607</f>
        <v>4.4000000000000004</v>
      </c>
      <c r="C3643">
        <f t="shared" si="56"/>
        <v>11</v>
      </c>
    </row>
    <row r="3644" spans="1:3">
      <c r="A3644" s="3" t="str">
        <f>IMDB_Movies!P3609</f>
        <v>English</v>
      </c>
      <c r="B3644">
        <f>IMDB_Movies!C3609</f>
        <v>4.4000000000000004</v>
      </c>
      <c r="C3644">
        <f t="shared" si="56"/>
        <v>11</v>
      </c>
    </row>
    <row r="3645" spans="1:3">
      <c r="A3645" s="3" t="str">
        <f>IMDB_Movies!P3649</f>
        <v>English</v>
      </c>
      <c r="B3645">
        <f>IMDB_Movies!C3649</f>
        <v>4.2</v>
      </c>
      <c r="C3645">
        <f t="shared" si="56"/>
        <v>11</v>
      </c>
    </row>
    <row r="3646" spans="1:3">
      <c r="A3646" s="3" t="str">
        <f>IMDB_Movies!P3723</f>
        <v>English</v>
      </c>
      <c r="B3646">
        <f>IMDB_Movies!C3723</f>
        <v>3.3</v>
      </c>
      <c r="C3646">
        <f t="shared" si="56"/>
        <v>11</v>
      </c>
    </row>
    <row r="3647" spans="1:3">
      <c r="A3647" s="3" t="str">
        <f>IMDB_Movies!P3741</f>
        <v>English</v>
      </c>
      <c r="B3647">
        <f>IMDB_Movies!C3741</f>
        <v>2.8</v>
      </c>
      <c r="C3647">
        <f t="shared" si="56"/>
        <v>11</v>
      </c>
    </row>
    <row r="3648" spans="1:3">
      <c r="A3648" s="3" t="str">
        <f>IMDB_Movies!P1432</f>
        <v>English</v>
      </c>
      <c r="B3648">
        <f>IMDB_Movies!C1432</f>
        <v>6.8</v>
      </c>
      <c r="C3648">
        <f t="shared" si="56"/>
        <v>11</v>
      </c>
    </row>
    <row r="3649" spans="1:3">
      <c r="A3649" s="3" t="str">
        <f>IMDB_Movies!P1677</f>
        <v>English</v>
      </c>
      <c r="B3649">
        <f>IMDB_Movies!C1677</f>
        <v>6.7</v>
      </c>
      <c r="C3649">
        <f t="shared" si="56"/>
        <v>11</v>
      </c>
    </row>
    <row r="3650" spans="1:3">
      <c r="A3650" s="3" t="str">
        <f>IMDB_Movies!P2096</f>
        <v>English</v>
      </c>
      <c r="B3650">
        <f>IMDB_Movies!C2096</f>
        <v>6.4</v>
      </c>
      <c r="C3650">
        <f t="shared" si="56"/>
        <v>11</v>
      </c>
    </row>
    <row r="3651" spans="1:3">
      <c r="A3651" s="3" t="str">
        <f>IMDB_Movies!P2307</f>
        <v>English</v>
      </c>
      <c r="B3651">
        <f>IMDB_Movies!C2307</f>
        <v>6.3</v>
      </c>
      <c r="C3651">
        <f t="shared" si="56"/>
        <v>11</v>
      </c>
    </row>
    <row r="3652" spans="1:3">
      <c r="A3652" s="3" t="str">
        <f>IMDB_Movies!P2310</f>
        <v>English</v>
      </c>
      <c r="B3652">
        <f>IMDB_Movies!C2310</f>
        <v>6.3</v>
      </c>
      <c r="C3652">
        <f t="shared" si="56"/>
        <v>11</v>
      </c>
    </row>
    <row r="3653" spans="1:3">
      <c r="A3653" s="3" t="str">
        <f>IMDB_Movies!P2398</f>
        <v>English</v>
      </c>
      <c r="B3653">
        <f>IMDB_Movies!C2398</f>
        <v>6.2</v>
      </c>
      <c r="C3653">
        <f t="shared" ref="C3653:C3716" si="57">_xlfn.IFS(A3653="Aboriginal",1,A3653="Arabic",2,A3653="Aramic",3,A3653="Bosnian",4,A3653="Cantonese",5,A3653="Czech",6,A3653="Danish",7,A3653="Dari",8,A3653="Dutch",9,A3653="Dzongkha",10,A3653="English",11,A3653="Filipino",12,A3653="French",13,A3653="German",14,A3653="Hebrew",15,A3653="Hindi",16,A3653="Hungerian",17,A3653="Icelandic",18,A3653="Indonesian",19,A3653="Italian",20,A3653="Japanese",21,A3653="Kazakh",22,A3653="Korean",23,A3653="Mandarin",24,A3653="Maya",25,A3653="Mongolian",26,A3653="Norwegian",27,A3653="Persian",28,A3653="Portuguese",29,A3653="Romanian",30,A3653="Russian",31,A3653="Spanish",32,A3653="Telegu",33,A3653="Thai",34,A3653="Vietnamese",35,A3653="Zulu",36)</f>
        <v>11</v>
      </c>
    </row>
    <row r="3654" spans="1:3">
      <c r="A3654" s="3" t="str">
        <f>IMDB_Movies!P2416</f>
        <v>English</v>
      </c>
      <c r="B3654">
        <f>IMDB_Movies!C2416</f>
        <v>6.2</v>
      </c>
      <c r="C3654">
        <f t="shared" si="57"/>
        <v>11</v>
      </c>
    </row>
    <row r="3655" spans="1:3">
      <c r="A3655" s="3" t="str">
        <f>IMDB_Movies!P2551</f>
        <v>English</v>
      </c>
      <c r="B3655">
        <f>IMDB_Movies!C2551</f>
        <v>6.1</v>
      </c>
      <c r="C3655">
        <f t="shared" si="57"/>
        <v>11</v>
      </c>
    </row>
    <row r="3656" spans="1:3">
      <c r="A3656" s="3" t="str">
        <f>IMDB_Movies!P2681</f>
        <v>English</v>
      </c>
      <c r="B3656">
        <f>IMDB_Movies!C2681</f>
        <v>6</v>
      </c>
      <c r="C3656">
        <f t="shared" si="57"/>
        <v>11</v>
      </c>
    </row>
    <row r="3657" spans="1:3">
      <c r="A3657" s="3" t="str">
        <f>IMDB_Movies!P2707</f>
        <v>English</v>
      </c>
      <c r="B3657">
        <f>IMDB_Movies!C2707</f>
        <v>6</v>
      </c>
      <c r="C3657">
        <f t="shared" si="57"/>
        <v>11</v>
      </c>
    </row>
    <row r="3658" spans="1:3">
      <c r="A3658" s="3" t="str">
        <f>IMDB_Movies!P2787</f>
        <v>English</v>
      </c>
      <c r="B3658">
        <f>IMDB_Movies!C2787</f>
        <v>5.9</v>
      </c>
      <c r="C3658">
        <f t="shared" si="57"/>
        <v>11</v>
      </c>
    </row>
    <row r="3659" spans="1:3">
      <c r="A3659" s="3" t="str">
        <f>IMDB_Movies!P3008</f>
        <v>English</v>
      </c>
      <c r="B3659">
        <f>IMDB_Movies!C3008</f>
        <v>5.7</v>
      </c>
      <c r="C3659">
        <f t="shared" si="57"/>
        <v>11</v>
      </c>
    </row>
    <row r="3660" spans="1:3">
      <c r="A3660" s="3" t="str">
        <f>IMDB_Movies!P3187</f>
        <v>English</v>
      </c>
      <c r="B3660">
        <f>IMDB_Movies!C3187</f>
        <v>5.5</v>
      </c>
      <c r="C3660">
        <f t="shared" si="57"/>
        <v>11</v>
      </c>
    </row>
    <row r="3661" spans="1:3">
      <c r="A3661" s="3" t="str">
        <f>IMDB_Movies!P1880</f>
        <v>English</v>
      </c>
      <c r="B3661">
        <f>IMDB_Movies!C1880</f>
        <v>6.6</v>
      </c>
      <c r="C3661">
        <f t="shared" si="57"/>
        <v>11</v>
      </c>
    </row>
    <row r="3662" spans="1:3">
      <c r="A3662" s="3" t="str">
        <f>IMDB_Movies!P2038</f>
        <v>English</v>
      </c>
      <c r="B3662">
        <f>IMDB_Movies!C2038</f>
        <v>6.5</v>
      </c>
      <c r="C3662">
        <f t="shared" si="57"/>
        <v>11</v>
      </c>
    </row>
    <row r="3663" spans="1:3">
      <c r="A3663" s="3" t="str">
        <f>IMDB_Movies!P2181</f>
        <v>English</v>
      </c>
      <c r="B3663">
        <f>IMDB_Movies!C2181</f>
        <v>6.4</v>
      </c>
      <c r="C3663">
        <f t="shared" si="57"/>
        <v>11</v>
      </c>
    </row>
    <row r="3664" spans="1:3">
      <c r="A3664" s="3" t="str">
        <f>IMDB_Movies!P1541</f>
        <v>English</v>
      </c>
      <c r="B3664">
        <f>IMDB_Movies!C1541</f>
        <v>6.8</v>
      </c>
      <c r="C3664">
        <f t="shared" si="57"/>
        <v>11</v>
      </c>
    </row>
    <row r="3665" spans="1:3">
      <c r="A3665" s="3" t="str">
        <f>IMDB_Movies!P1706</f>
        <v>English</v>
      </c>
      <c r="B3665">
        <f>IMDB_Movies!C1706</f>
        <v>6.7</v>
      </c>
      <c r="C3665">
        <f t="shared" si="57"/>
        <v>11</v>
      </c>
    </row>
    <row r="3666" spans="1:3">
      <c r="A3666" s="3" t="str">
        <f>IMDB_Movies!P2034</f>
        <v>English</v>
      </c>
      <c r="B3666">
        <f>IMDB_Movies!C2034</f>
        <v>6.5</v>
      </c>
      <c r="C3666">
        <f t="shared" si="57"/>
        <v>11</v>
      </c>
    </row>
    <row r="3667" spans="1:3">
      <c r="A3667" s="3" t="str">
        <f>IMDB_Movies!P2195</f>
        <v>English</v>
      </c>
      <c r="B3667">
        <f>IMDB_Movies!C2195</f>
        <v>6.4</v>
      </c>
      <c r="C3667">
        <f t="shared" si="57"/>
        <v>11</v>
      </c>
    </row>
    <row r="3668" spans="1:3">
      <c r="A3668" s="3" t="str">
        <f>IMDB_Movies!P2434</f>
        <v>English</v>
      </c>
      <c r="B3668">
        <f>IMDB_Movies!C2434</f>
        <v>6.2</v>
      </c>
      <c r="C3668">
        <f t="shared" si="57"/>
        <v>11</v>
      </c>
    </row>
    <row r="3669" spans="1:3">
      <c r="A3669" s="3" t="str">
        <f>IMDB_Movies!P2441</f>
        <v>English</v>
      </c>
      <c r="B3669">
        <f>IMDB_Movies!C2441</f>
        <v>6.2</v>
      </c>
      <c r="C3669">
        <f t="shared" si="57"/>
        <v>11</v>
      </c>
    </row>
    <row r="3670" spans="1:3">
      <c r="A3670" s="3" t="str">
        <f>IMDB_Movies!P2508</f>
        <v>English</v>
      </c>
      <c r="B3670">
        <f>IMDB_Movies!C2508</f>
        <v>6.1</v>
      </c>
      <c r="C3670">
        <f t="shared" si="57"/>
        <v>11</v>
      </c>
    </row>
    <row r="3671" spans="1:3">
      <c r="A3671" s="3" t="str">
        <f>IMDB_Movies!P2679</f>
        <v>English</v>
      </c>
      <c r="B3671">
        <f>IMDB_Movies!C2679</f>
        <v>6</v>
      </c>
      <c r="C3671">
        <f t="shared" si="57"/>
        <v>11</v>
      </c>
    </row>
    <row r="3672" spans="1:3">
      <c r="A3672" s="3" t="str">
        <f>IMDB_Movies!P3744</f>
        <v>English</v>
      </c>
      <c r="B3672">
        <f>IMDB_Movies!C3744</f>
        <v>2.7</v>
      </c>
      <c r="C3672">
        <f t="shared" si="57"/>
        <v>11</v>
      </c>
    </row>
    <row r="3673" spans="1:3">
      <c r="A3673" s="3" t="str">
        <f>IMDB_Movies!P3753</f>
        <v>English</v>
      </c>
      <c r="B3673">
        <f>IMDB_Movies!C3753</f>
        <v>2.2999999999999998</v>
      </c>
      <c r="C3673">
        <f t="shared" si="57"/>
        <v>11</v>
      </c>
    </row>
    <row r="3674" spans="1:3">
      <c r="A3674" s="3" t="str">
        <f>IMDB_Movies!P3759</f>
        <v>English</v>
      </c>
      <c r="B3674">
        <f>IMDB_Movies!C3759</f>
        <v>1.9</v>
      </c>
      <c r="C3674">
        <f>_xlfn.IFS(A3674="Aboriginal",1,A3674="Arabic",2,A3674="Aramic",3,A3674="Bosnian",4,A3674="Cantonese",5,A3674="Czech",6,A3674="Danish",7,A3674="Dari",8,A3674="Dutch",9,A3674="Dzongkha",10,A3674="English",11,A3674="Filipino",12,A3674="French",13,A3674="German",14,A3674="Hebrew",15,A3674="Hindi",16,A3674="Hungarian",17,A3674="Icelandic",18,A3674="Indonesian",19,A3674="Italian",20,A3674="Japanese",21,A3674="Kazakh",22,A3674="Korean",23,A3674="Mandarin",24,A3674="Maya",25,A3674="Mongolian",26,A3674="Norwegian",27,A3674="Persian",28,A3674="Portuguese",29,A3674="Romanian",30,A3674="Russian",31,A3674="Spanish",32,A3674="Telegu",33,A3674="Thai",34,A3674="Vietnamese",35,A3674="Zulu",36)</f>
        <v>11</v>
      </c>
    </row>
    <row r="3675" spans="1:3">
      <c r="A3675" s="3" t="str">
        <f>IMDB_Movies!P2805</f>
        <v>English</v>
      </c>
      <c r="B3675">
        <f>IMDB_Movies!C2805</f>
        <v>5.9</v>
      </c>
      <c r="C3675">
        <f t="shared" si="57"/>
        <v>11</v>
      </c>
    </row>
    <row r="3676" spans="1:3">
      <c r="A3676" s="3" t="str">
        <f>IMDB_Movies!P1720</f>
        <v>English</v>
      </c>
      <c r="B3676">
        <f>IMDB_Movies!C1720</f>
        <v>6.7</v>
      </c>
      <c r="C3676">
        <f t="shared" si="57"/>
        <v>11</v>
      </c>
    </row>
    <row r="3677" spans="1:3">
      <c r="A3677" s="3" t="str">
        <f>IMDB_Movies!P2059</f>
        <v>English</v>
      </c>
      <c r="B3677">
        <f>IMDB_Movies!C2059</f>
        <v>6.4</v>
      </c>
      <c r="C3677">
        <f t="shared" si="57"/>
        <v>11</v>
      </c>
    </row>
    <row r="3678" spans="1:3">
      <c r="A3678" s="3" t="str">
        <f>IMDB_Movies!P1622</f>
        <v>English</v>
      </c>
      <c r="B3678">
        <f>IMDB_Movies!C1622</f>
        <v>6.7</v>
      </c>
      <c r="C3678">
        <f t="shared" si="57"/>
        <v>11</v>
      </c>
    </row>
    <row r="3679" spans="1:3">
      <c r="A3679" s="3" t="str">
        <f>IMDB_Movies!P1700</f>
        <v>English</v>
      </c>
      <c r="B3679">
        <f>IMDB_Movies!C1700</f>
        <v>6.7</v>
      </c>
      <c r="C3679">
        <f t="shared" si="57"/>
        <v>11</v>
      </c>
    </row>
    <row r="3680" spans="1:3">
      <c r="A3680" s="3" t="str">
        <f>IMDB_Movies!P2021</f>
        <v>English</v>
      </c>
      <c r="B3680">
        <f>IMDB_Movies!C2021</f>
        <v>6.5</v>
      </c>
      <c r="C3680">
        <f t="shared" si="57"/>
        <v>11</v>
      </c>
    </row>
    <row r="3681" spans="1:3">
      <c r="A3681" s="3" t="str">
        <f>IMDB_Movies!P2480</f>
        <v>English</v>
      </c>
      <c r="B3681">
        <f>IMDB_Movies!C2480</f>
        <v>6.1</v>
      </c>
      <c r="C3681">
        <f t="shared" si="57"/>
        <v>11</v>
      </c>
    </row>
    <row r="3682" spans="1:3">
      <c r="A3682" s="3" t="str">
        <f>IMDB_Movies!P2500</f>
        <v>English</v>
      </c>
      <c r="B3682">
        <f>IMDB_Movies!C2500</f>
        <v>6.1</v>
      </c>
      <c r="C3682">
        <f t="shared" si="57"/>
        <v>11</v>
      </c>
    </row>
    <row r="3683" spans="1:3">
      <c r="A3683" s="3" t="str">
        <f>IMDB_Movies!P2573</f>
        <v>English</v>
      </c>
      <c r="B3683">
        <f>IMDB_Movies!C2573</f>
        <v>6.1</v>
      </c>
      <c r="C3683">
        <f t="shared" si="57"/>
        <v>11</v>
      </c>
    </row>
    <row r="3684" spans="1:3">
      <c r="A3684" s="3" t="str">
        <f>IMDB_Movies!P2797</f>
        <v>English</v>
      </c>
      <c r="B3684">
        <f>IMDB_Movies!C2797</f>
        <v>5.9</v>
      </c>
      <c r="C3684">
        <f t="shared" si="57"/>
        <v>11</v>
      </c>
    </row>
    <row r="3685" spans="1:3">
      <c r="A3685" s="3" t="str">
        <f>IMDB_Movies!P2124</f>
        <v>English</v>
      </c>
      <c r="B3685">
        <f>IMDB_Movies!C2124</f>
        <v>6.4</v>
      </c>
      <c r="C3685">
        <f t="shared" si="57"/>
        <v>11</v>
      </c>
    </row>
    <row r="3686" spans="1:3">
      <c r="A3686" s="3" t="str">
        <f>IMDB_Movies!P2224</f>
        <v>English</v>
      </c>
      <c r="B3686">
        <f>IMDB_Movies!C2224</f>
        <v>6.3</v>
      </c>
      <c r="C3686">
        <f t="shared" si="57"/>
        <v>11</v>
      </c>
    </row>
    <row r="3687" spans="1:3">
      <c r="A3687" s="3" t="str">
        <f>IMDB_Movies!P2516</f>
        <v>English</v>
      </c>
      <c r="B3687">
        <f>IMDB_Movies!C2516</f>
        <v>6.1</v>
      </c>
      <c r="C3687">
        <f t="shared" si="57"/>
        <v>11</v>
      </c>
    </row>
    <row r="3688" spans="1:3">
      <c r="A3688" s="3" t="str">
        <f>IMDB_Movies!P2524</f>
        <v>English</v>
      </c>
      <c r="B3688">
        <f>IMDB_Movies!C2524</f>
        <v>6.1</v>
      </c>
      <c r="C3688">
        <f t="shared" si="57"/>
        <v>11</v>
      </c>
    </row>
    <row r="3689" spans="1:3">
      <c r="A3689" s="3" t="str">
        <f>IMDB_Movies!P2732</f>
        <v>English</v>
      </c>
      <c r="B3689">
        <f>IMDB_Movies!C2732</f>
        <v>5.9</v>
      </c>
      <c r="C3689">
        <f t="shared" si="57"/>
        <v>11</v>
      </c>
    </row>
    <row r="3690" spans="1:3">
      <c r="A3690" s="3" t="str">
        <f>IMDB_Movies!P2911</f>
        <v>English</v>
      </c>
      <c r="B3690">
        <f>IMDB_Movies!C2911</f>
        <v>5.8</v>
      </c>
      <c r="C3690">
        <f t="shared" si="57"/>
        <v>11</v>
      </c>
    </row>
    <row r="3691" spans="1:3">
      <c r="A3691" s="3" t="str">
        <f>IMDB_Movies!P3167</f>
        <v>English</v>
      </c>
      <c r="B3691">
        <f>IMDB_Movies!C3167</f>
        <v>5.5</v>
      </c>
      <c r="C3691">
        <f t="shared" si="57"/>
        <v>11</v>
      </c>
    </row>
    <row r="3692" spans="1:3">
      <c r="A3692" s="3" t="str">
        <f>IMDB_Movies!P3178</f>
        <v>English</v>
      </c>
      <c r="B3692">
        <f>IMDB_Movies!C3178</f>
        <v>5.5</v>
      </c>
      <c r="C3692">
        <f t="shared" si="57"/>
        <v>11</v>
      </c>
    </row>
    <row r="3693" spans="1:3">
      <c r="A3693" s="3" t="str">
        <f>IMDB_Movies!P3755</f>
        <v>English</v>
      </c>
      <c r="B3693">
        <f>IMDB_Movies!C3755</f>
        <v>2.1</v>
      </c>
      <c r="C3693">
        <f t="shared" si="57"/>
        <v>11</v>
      </c>
    </row>
    <row r="3694" spans="1:3">
      <c r="A3694" s="3" t="str">
        <f>IMDB_Movies!P3756</f>
        <v>English</v>
      </c>
      <c r="B3694">
        <f>IMDB_Movies!C3756</f>
        <v>2.1</v>
      </c>
      <c r="C3694">
        <f t="shared" si="57"/>
        <v>11</v>
      </c>
    </row>
    <row r="3695" spans="1:3">
      <c r="A3695" s="3" t="str">
        <f>IMDB_Movies!P3757</f>
        <v>English</v>
      </c>
      <c r="B3695">
        <f>IMDB_Movies!C3757</f>
        <v>2</v>
      </c>
      <c r="C3695">
        <f t="shared" si="57"/>
        <v>11</v>
      </c>
    </row>
    <row r="3696" spans="1:3">
      <c r="A3696" s="3" t="str">
        <f>IMDB_Movies!P3758</f>
        <v>English</v>
      </c>
      <c r="B3696">
        <f>IMDB_Movies!C3758</f>
        <v>1.9</v>
      </c>
      <c r="C3696">
        <f t="shared" si="57"/>
        <v>11</v>
      </c>
    </row>
    <row r="3697" spans="1:3">
      <c r="A3697" s="3" t="str">
        <f>IMDB_Movies!P3333</f>
        <v>English</v>
      </c>
      <c r="B3697">
        <f>IMDB_Movies!C3333</f>
        <v>5.2</v>
      </c>
      <c r="C3697">
        <f t="shared" si="57"/>
        <v>11</v>
      </c>
    </row>
    <row r="3698" spans="1:3">
      <c r="A3698" s="3" t="str">
        <f>IMDB_Movies!P2110</f>
        <v>English</v>
      </c>
      <c r="B3698">
        <f>IMDB_Movies!C2110</f>
        <v>6.4</v>
      </c>
      <c r="C3698">
        <f t="shared" si="57"/>
        <v>11</v>
      </c>
    </row>
    <row r="3699" spans="1:3">
      <c r="A3699" s="3" t="str">
        <f>IMDB_Movies!P2795</f>
        <v>English</v>
      </c>
      <c r="B3699">
        <f>IMDB_Movies!C2795</f>
        <v>5.9</v>
      </c>
      <c r="C3699">
        <f t="shared" si="57"/>
        <v>11</v>
      </c>
    </row>
    <row r="3700" spans="1:3">
      <c r="A3700" s="3" t="str">
        <f>IMDB_Movies!P2899</f>
        <v>English</v>
      </c>
      <c r="B3700">
        <f>IMDB_Movies!C2899</f>
        <v>5.8</v>
      </c>
      <c r="C3700">
        <f t="shared" si="57"/>
        <v>11</v>
      </c>
    </row>
    <row r="3701" spans="1:3">
      <c r="A3701" s="3" t="str">
        <f>IMDB_Movies!P3760</f>
        <v>English</v>
      </c>
      <c r="B3701">
        <f>IMDB_Movies!C3760</f>
        <v>1.6</v>
      </c>
      <c r="C3701">
        <f t="shared" si="57"/>
        <v>11</v>
      </c>
    </row>
    <row r="3702" spans="1:3">
      <c r="A3702" s="3" t="str">
        <f>IMDB_Movies!P169</f>
        <v>English</v>
      </c>
      <c r="B3702">
        <f>IMDB_Movies!C169</f>
        <v>8</v>
      </c>
      <c r="C3702">
        <f t="shared" si="57"/>
        <v>11</v>
      </c>
    </row>
    <row r="3703" spans="1:3">
      <c r="A3703" s="3" t="str">
        <f>IMDB_Movies!P2881</f>
        <v>English</v>
      </c>
      <c r="B3703">
        <f>IMDB_Movies!C2881</f>
        <v>5.8</v>
      </c>
      <c r="C3703">
        <f t="shared" si="57"/>
        <v>11</v>
      </c>
    </row>
    <row r="3704" spans="1:3">
      <c r="A3704" s="3" t="str">
        <f>IMDB_Movies!P2913</f>
        <v>English</v>
      </c>
      <c r="B3704">
        <f>IMDB_Movies!C2913</f>
        <v>5.8</v>
      </c>
      <c r="C3704">
        <f t="shared" si="57"/>
        <v>11</v>
      </c>
    </row>
    <row r="3705" spans="1:3">
      <c r="A3705" s="3" t="str">
        <f>IMDB_Movies!P3028</f>
        <v>English</v>
      </c>
      <c r="B3705">
        <f>IMDB_Movies!C3028</f>
        <v>5.6</v>
      </c>
      <c r="C3705">
        <f t="shared" si="57"/>
        <v>11</v>
      </c>
    </row>
    <row r="3706" spans="1:3">
      <c r="A3706" s="3" t="str">
        <f>IMDB_Movies!P3136</f>
        <v>English</v>
      </c>
      <c r="B3706">
        <f>IMDB_Movies!C3136</f>
        <v>5.5</v>
      </c>
      <c r="C3706">
        <f t="shared" si="57"/>
        <v>11</v>
      </c>
    </row>
    <row r="3707" spans="1:3">
      <c r="A3707" s="3" t="str">
        <f>IMDB_Movies!P3441</f>
        <v>English</v>
      </c>
      <c r="B3707">
        <f>IMDB_Movies!C3441</f>
        <v>5</v>
      </c>
      <c r="C3707">
        <f t="shared" si="57"/>
        <v>11</v>
      </c>
    </row>
    <row r="3708" spans="1:3">
      <c r="A3708" s="3" t="str">
        <f>IMDB_Movies!P3453</f>
        <v>English</v>
      </c>
      <c r="B3708">
        <f>IMDB_Movies!C3453</f>
        <v>5</v>
      </c>
      <c r="C3708">
        <f t="shared" si="57"/>
        <v>11</v>
      </c>
    </row>
    <row r="3709" spans="1:3">
      <c r="A3709" s="3" t="str">
        <f>IMDB_Movies!P3522</f>
        <v>English</v>
      </c>
      <c r="B3709">
        <f>IMDB_Movies!C3522</f>
        <v>4.8</v>
      </c>
      <c r="C3709">
        <f t="shared" si="57"/>
        <v>11</v>
      </c>
    </row>
    <row r="3710" spans="1:3">
      <c r="A3710" s="3" t="str">
        <f>IMDB_Movies!P3538</f>
        <v>English</v>
      </c>
      <c r="B3710">
        <f>IMDB_Movies!C3538</f>
        <v>4.7</v>
      </c>
      <c r="C3710">
        <f t="shared" si="57"/>
        <v>11</v>
      </c>
    </row>
    <row r="3711" spans="1:3">
      <c r="A3711" s="3" t="str">
        <f>IMDB_Movies!P3647</f>
        <v>English</v>
      </c>
      <c r="B3711">
        <f>IMDB_Movies!C3647</f>
        <v>4.2</v>
      </c>
      <c r="C3711">
        <f t="shared" si="57"/>
        <v>11</v>
      </c>
    </row>
    <row r="3712" spans="1:3">
      <c r="A3712" s="3" t="str">
        <f>IMDB_Movies!P3667</f>
        <v>English</v>
      </c>
      <c r="B3712">
        <f>IMDB_Movies!C3667</f>
        <v>4.0999999999999996</v>
      </c>
      <c r="C3712">
        <f t="shared" si="57"/>
        <v>11</v>
      </c>
    </row>
    <row r="3713" spans="1:3">
      <c r="A3713" s="3" t="str">
        <f>IMDB_Movies!P3711</f>
        <v>English</v>
      </c>
      <c r="B3713">
        <f>IMDB_Movies!C3711</f>
        <v>3.5</v>
      </c>
      <c r="C3713">
        <f t="shared" si="57"/>
        <v>11</v>
      </c>
    </row>
    <row r="3714" spans="1:3">
      <c r="A3714" s="3" t="str">
        <f>IMDB_Movies!P3717</f>
        <v>English</v>
      </c>
      <c r="B3714">
        <f>IMDB_Movies!C3717</f>
        <v>3.5</v>
      </c>
      <c r="C3714">
        <f t="shared" si="57"/>
        <v>11</v>
      </c>
    </row>
    <row r="3715" spans="1:3">
      <c r="A3715" s="3" t="str">
        <f>IMDB_Movies!P3751</f>
        <v>English</v>
      </c>
      <c r="B3715">
        <f>IMDB_Movies!C3751</f>
        <v>2.2999999999999998</v>
      </c>
      <c r="C3715">
        <f t="shared" si="57"/>
        <v>11</v>
      </c>
    </row>
    <row r="3716" spans="1:3">
      <c r="A3716" s="3" t="str">
        <f>IMDB_Movies!P1372</f>
        <v>English</v>
      </c>
      <c r="B3716">
        <f>IMDB_Movies!C1372</f>
        <v>6.9</v>
      </c>
      <c r="C3716">
        <f t="shared" si="57"/>
        <v>11</v>
      </c>
    </row>
    <row r="3717" spans="1:3">
      <c r="A3717" s="3" t="str">
        <f>IMDB_Movies!P3021</f>
        <v>English</v>
      </c>
      <c r="B3717">
        <f>IMDB_Movies!C3021</f>
        <v>5.7</v>
      </c>
      <c r="C3717">
        <f t="shared" ref="C3717:C3761" si="58">_xlfn.IFS(A3717="Aboriginal",1,A3717="Arabic",2,A3717="Aramic",3,A3717="Bosnian",4,A3717="Cantonese",5,A3717="Czech",6,A3717="Danish",7,A3717="Dari",8,A3717="Dutch",9,A3717="Dzongkha",10,A3717="English",11,A3717="Filipino",12,A3717="French",13,A3717="German",14,A3717="Hebrew",15,A3717="Hindi",16,A3717="Hungerian",17,A3717="Icelandic",18,A3717="Indonesian",19,A3717="Italian",20,A3717="Japanese",21,A3717="Kazakh",22,A3717="Korean",23,A3717="Mandarin",24,A3717="Maya",25,A3717="Mongolian",26,A3717="Norwegian",27,A3717="Persian",28,A3717="Portuguese",29,A3717="Romanian",30,A3717="Russian",31,A3717="Spanish",32,A3717="Telegu",33,A3717="Thai",34,A3717="Vietnamese",35,A3717="Zulu",36)</f>
        <v>11</v>
      </c>
    </row>
    <row r="3718" spans="1:3">
      <c r="A3718" s="3" t="str">
        <f>IMDB_Movies!P2100</f>
        <v>English</v>
      </c>
      <c r="B3718">
        <f>IMDB_Movies!C2100</f>
        <v>6.4</v>
      </c>
      <c r="C3718">
        <f t="shared" si="58"/>
        <v>11</v>
      </c>
    </row>
    <row r="3719" spans="1:3">
      <c r="A3719" s="3" t="str">
        <f>IMDB_Movies!P3060</f>
        <v>English</v>
      </c>
      <c r="B3719">
        <f>IMDB_Movies!C3060</f>
        <v>5.6</v>
      </c>
      <c r="C3719">
        <f t="shared" si="58"/>
        <v>11</v>
      </c>
    </row>
    <row r="3720" spans="1:3">
      <c r="A3720" s="3" t="str">
        <f>IMDB_Movies!P3191</f>
        <v>English</v>
      </c>
      <c r="B3720">
        <f>IMDB_Movies!C3191</f>
        <v>5.4</v>
      </c>
      <c r="C3720">
        <f t="shared" si="58"/>
        <v>11</v>
      </c>
    </row>
    <row r="3721" spans="1:3">
      <c r="A3721" s="3" t="str">
        <f>IMDB_Movies!P3406</f>
        <v>English</v>
      </c>
      <c r="B3721">
        <f>IMDB_Movies!C3406</f>
        <v>5.0999999999999996</v>
      </c>
      <c r="C3721">
        <f t="shared" si="58"/>
        <v>11</v>
      </c>
    </row>
    <row r="3722" spans="1:3">
      <c r="A3722" s="3" t="str">
        <f>IMDB_Movies!P1551</f>
        <v>English</v>
      </c>
      <c r="B3722">
        <f>IMDB_Movies!C1551</f>
        <v>6.8</v>
      </c>
      <c r="C3722">
        <f t="shared" si="58"/>
        <v>11</v>
      </c>
    </row>
    <row r="3723" spans="1:3">
      <c r="A3723" s="3" t="str">
        <f>IMDB_Movies!P1892</f>
        <v>French</v>
      </c>
      <c r="B3723">
        <f>IMDB_Movies!C1892</f>
        <v>6.6</v>
      </c>
      <c r="C3723">
        <f t="shared" si="58"/>
        <v>13</v>
      </c>
    </row>
    <row r="3724" spans="1:3">
      <c r="A3724" s="3" t="str">
        <f>IMDB_Movies!P1654</f>
        <v>English</v>
      </c>
      <c r="B3724">
        <f>IMDB_Movies!C1654</f>
        <v>6.7</v>
      </c>
      <c r="C3724">
        <f t="shared" si="58"/>
        <v>11</v>
      </c>
    </row>
    <row r="3725" spans="1:3">
      <c r="A3725" s="3" t="str">
        <f>IMDB_Movies!P1746</f>
        <v>English</v>
      </c>
      <c r="B3725">
        <f>IMDB_Movies!C1746</f>
        <v>6.6</v>
      </c>
      <c r="C3725">
        <f t="shared" si="58"/>
        <v>11</v>
      </c>
    </row>
    <row r="3726" spans="1:3">
      <c r="A3726" s="3" t="str">
        <f>IMDB_Movies!P2389</f>
        <v>English</v>
      </c>
      <c r="B3726">
        <f>IMDB_Movies!C2389</f>
        <v>6.2</v>
      </c>
      <c r="C3726">
        <f t="shared" si="58"/>
        <v>11</v>
      </c>
    </row>
    <row r="3727" spans="1:3">
      <c r="A3727" s="3" t="str">
        <f>IMDB_Movies!P2424</f>
        <v>English</v>
      </c>
      <c r="B3727">
        <f>IMDB_Movies!C2424</f>
        <v>6.2</v>
      </c>
      <c r="C3727">
        <f t="shared" si="58"/>
        <v>11</v>
      </c>
    </row>
    <row r="3728" spans="1:3">
      <c r="A3728" s="3" t="str">
        <f>IMDB_Movies!P2426</f>
        <v>English</v>
      </c>
      <c r="B3728">
        <f>IMDB_Movies!C2426</f>
        <v>6.2</v>
      </c>
      <c r="C3728">
        <f t="shared" si="58"/>
        <v>11</v>
      </c>
    </row>
    <row r="3729" spans="1:3">
      <c r="A3729" s="3" t="str">
        <f>IMDB_Movies!P1898</f>
        <v>English</v>
      </c>
      <c r="B3729">
        <f>IMDB_Movies!C1898</f>
        <v>6.6</v>
      </c>
      <c r="C3729">
        <f t="shared" si="58"/>
        <v>11</v>
      </c>
    </row>
    <row r="3730" spans="1:3">
      <c r="A3730" s="3" t="str">
        <f>IMDB_Movies!P2316</f>
        <v>English</v>
      </c>
      <c r="B3730">
        <f>IMDB_Movies!C2316</f>
        <v>6.3</v>
      </c>
      <c r="C3730">
        <f t="shared" si="58"/>
        <v>11</v>
      </c>
    </row>
    <row r="3731" spans="1:3">
      <c r="A3731" s="3" t="str">
        <f>IMDB_Movies!P648</f>
        <v>English</v>
      </c>
      <c r="B3731">
        <f>IMDB_Movies!C648</f>
        <v>7.4</v>
      </c>
      <c r="C3731">
        <f t="shared" si="58"/>
        <v>11</v>
      </c>
    </row>
    <row r="3732" spans="1:3">
      <c r="A3732" s="3" t="str">
        <f>IMDB_Movies!P946</f>
        <v>English</v>
      </c>
      <c r="B3732">
        <f>IMDB_Movies!C946</f>
        <v>7.2</v>
      </c>
      <c r="C3732">
        <f t="shared" si="58"/>
        <v>11</v>
      </c>
    </row>
    <row r="3733" spans="1:3">
      <c r="A3733" s="3" t="str">
        <f>IMDB_Movies!P1122</f>
        <v>English</v>
      </c>
      <c r="B3733">
        <f>IMDB_Movies!C1122</f>
        <v>7.1</v>
      </c>
      <c r="C3733">
        <f t="shared" si="58"/>
        <v>11</v>
      </c>
    </row>
    <row r="3734" spans="1:3">
      <c r="A3734" s="3" t="str">
        <f>IMDB_Movies!P1342</f>
        <v>English</v>
      </c>
      <c r="B3734">
        <f>IMDB_Movies!C1342</f>
        <v>6.9</v>
      </c>
      <c r="C3734">
        <f t="shared" si="58"/>
        <v>11</v>
      </c>
    </row>
    <row r="3735" spans="1:3">
      <c r="A3735" s="3" t="str">
        <f>IMDB_Movies!P1670</f>
        <v>English</v>
      </c>
      <c r="B3735">
        <f>IMDB_Movies!C1670</f>
        <v>6.7</v>
      </c>
      <c r="C3735">
        <f t="shared" si="58"/>
        <v>11</v>
      </c>
    </row>
    <row r="3736" spans="1:3">
      <c r="A3736" s="3" t="str">
        <f>IMDB_Movies!P1678</f>
        <v>English</v>
      </c>
      <c r="B3736">
        <f>IMDB_Movies!C1678</f>
        <v>6.7</v>
      </c>
      <c r="C3736">
        <f t="shared" si="58"/>
        <v>11</v>
      </c>
    </row>
    <row r="3737" spans="1:3">
      <c r="A3737" s="3" t="str">
        <f>IMDB_Movies!P1689</f>
        <v>English</v>
      </c>
      <c r="B3737">
        <f>IMDB_Movies!C1689</f>
        <v>6.7</v>
      </c>
      <c r="C3737">
        <f t="shared" si="58"/>
        <v>11</v>
      </c>
    </row>
    <row r="3738" spans="1:3">
      <c r="A3738" s="3" t="str">
        <f>IMDB_Movies!P1694</f>
        <v>English</v>
      </c>
      <c r="B3738">
        <f>IMDB_Movies!C1694</f>
        <v>6.7</v>
      </c>
      <c r="C3738">
        <f t="shared" si="58"/>
        <v>11</v>
      </c>
    </row>
    <row r="3739" spans="1:3">
      <c r="A3739" s="3" t="str">
        <f>IMDB_Movies!P1802</f>
        <v>English</v>
      </c>
      <c r="B3739">
        <f>IMDB_Movies!C1802</f>
        <v>6.6</v>
      </c>
      <c r="C3739">
        <f t="shared" si="58"/>
        <v>11</v>
      </c>
    </row>
    <row r="3740" spans="1:3">
      <c r="A3740" s="3" t="str">
        <f>IMDB_Movies!P1839</f>
        <v>English</v>
      </c>
      <c r="B3740">
        <f>IMDB_Movies!C1839</f>
        <v>6.6</v>
      </c>
      <c r="C3740">
        <f t="shared" si="58"/>
        <v>11</v>
      </c>
    </row>
    <row r="3741" spans="1:3">
      <c r="A3741" s="3" t="str">
        <f>IMDB_Movies!P2000</f>
        <v>English</v>
      </c>
      <c r="B3741">
        <f>IMDB_Movies!C2000</f>
        <v>6.5</v>
      </c>
      <c r="C3741">
        <f t="shared" si="58"/>
        <v>11</v>
      </c>
    </row>
    <row r="3742" spans="1:3">
      <c r="A3742" s="3" t="str">
        <f>IMDB_Movies!P2022</f>
        <v>English</v>
      </c>
      <c r="B3742">
        <f>IMDB_Movies!C2022</f>
        <v>6.5</v>
      </c>
      <c r="C3742">
        <f t="shared" si="58"/>
        <v>11</v>
      </c>
    </row>
    <row r="3743" spans="1:3">
      <c r="A3743" s="3" t="str">
        <f>IMDB_Movies!P2147</f>
        <v>English</v>
      </c>
      <c r="B3743">
        <f>IMDB_Movies!C2147</f>
        <v>6.4</v>
      </c>
      <c r="C3743">
        <f t="shared" si="58"/>
        <v>11</v>
      </c>
    </row>
    <row r="3744" spans="1:3">
      <c r="A3744" s="3" t="str">
        <f>IMDB_Movies!P2158</f>
        <v>Aboriginal</v>
      </c>
      <c r="B3744">
        <f>IMDB_Movies!C2158</f>
        <v>6.4</v>
      </c>
      <c r="C3744">
        <f t="shared" si="58"/>
        <v>1</v>
      </c>
    </row>
    <row r="3745" spans="1:3">
      <c r="A3745" s="3" t="str">
        <f>IMDB_Movies!P2169</f>
        <v>English</v>
      </c>
      <c r="B3745">
        <f>IMDB_Movies!C2169</f>
        <v>6.4</v>
      </c>
      <c r="C3745">
        <f t="shared" si="58"/>
        <v>11</v>
      </c>
    </row>
    <row r="3746" spans="1:3">
      <c r="A3746" s="3" t="str">
        <f>IMDB_Movies!P2288</f>
        <v>English</v>
      </c>
      <c r="B3746">
        <f>IMDB_Movies!C2288</f>
        <v>6.3</v>
      </c>
      <c r="C3746">
        <f t="shared" si="58"/>
        <v>11</v>
      </c>
    </row>
    <row r="3747" spans="1:3">
      <c r="A3747" s="3" t="str">
        <f>IMDB_Movies!P2306</f>
        <v>English</v>
      </c>
      <c r="B3747">
        <f>IMDB_Movies!C2306</f>
        <v>6.3</v>
      </c>
      <c r="C3747">
        <f t="shared" si="58"/>
        <v>11</v>
      </c>
    </row>
    <row r="3748" spans="1:3">
      <c r="A3748" s="3" t="str">
        <f>IMDB_Movies!P2311</f>
        <v>English</v>
      </c>
      <c r="B3748">
        <f>IMDB_Movies!C2311</f>
        <v>6.3</v>
      </c>
      <c r="C3748">
        <f t="shared" si="58"/>
        <v>11</v>
      </c>
    </row>
    <row r="3749" spans="1:3">
      <c r="A3749" s="3" t="str">
        <f>IMDB_Movies!P2411</f>
        <v>English</v>
      </c>
      <c r="B3749">
        <f>IMDB_Movies!C2411</f>
        <v>6.2</v>
      </c>
      <c r="C3749">
        <f t="shared" si="58"/>
        <v>11</v>
      </c>
    </row>
    <row r="3750" spans="1:3">
      <c r="A3750" s="3" t="str">
        <f>IMDB_Movies!P2510</f>
        <v>English</v>
      </c>
      <c r="B3750">
        <f>IMDB_Movies!C2510</f>
        <v>6.1</v>
      </c>
      <c r="C3750">
        <f t="shared" si="58"/>
        <v>11</v>
      </c>
    </row>
    <row r="3751" spans="1:3">
      <c r="A3751" s="3" t="str">
        <f>IMDB_Movies!P2529</f>
        <v>English</v>
      </c>
      <c r="B3751">
        <f>IMDB_Movies!C2529</f>
        <v>6.1</v>
      </c>
      <c r="C3751">
        <f t="shared" si="58"/>
        <v>11</v>
      </c>
    </row>
    <row r="3752" spans="1:3">
      <c r="A3752" s="3" t="str">
        <f>IMDB_Movies!P2672</f>
        <v>English</v>
      </c>
      <c r="B3752">
        <f>IMDB_Movies!C2672</f>
        <v>6</v>
      </c>
      <c r="C3752">
        <f t="shared" si="58"/>
        <v>11</v>
      </c>
    </row>
    <row r="3753" spans="1:3">
      <c r="A3753" s="3" t="str">
        <f>IMDB_Movies!P2793</f>
        <v>English</v>
      </c>
      <c r="B3753">
        <f>IMDB_Movies!C2793</f>
        <v>5.9</v>
      </c>
      <c r="C3753">
        <f t="shared" si="58"/>
        <v>11</v>
      </c>
    </row>
    <row r="3754" spans="1:3">
      <c r="A3754" s="3" t="str">
        <f>IMDB_Movies!P3420</f>
        <v>English</v>
      </c>
      <c r="B3754">
        <f>IMDB_Movies!C3420</f>
        <v>5.0999999999999996</v>
      </c>
      <c r="C3754">
        <f t="shared" si="58"/>
        <v>11</v>
      </c>
    </row>
    <row r="3755" spans="1:3">
      <c r="A3755" s="3" t="str">
        <f>IMDB_Movies!P3754</f>
        <v>English</v>
      </c>
      <c r="B3755">
        <f>IMDB_Movies!C3754</f>
        <v>2.2000000000000002</v>
      </c>
      <c r="C3755">
        <f t="shared" si="58"/>
        <v>11</v>
      </c>
    </row>
    <row r="3756" spans="1:3">
      <c r="A3756" s="3" t="str">
        <f>IMDB_Movies!P2893</f>
        <v>English</v>
      </c>
      <c r="B3756">
        <f>IMDB_Movies!C2893</f>
        <v>5.8</v>
      </c>
      <c r="C3756">
        <f>_xlfn.IFS(A3756="Aboriginal",1,A3756="Arabic",2,A3756="Aramic",3,A3756="Bosnian",4,A3756="Cantonese",5,A3756="Czech",6,A3756="Danish",7,A3756="Dari",8,A3756="Dutch",9,A3756="Dzongkha",10,A3756="English",11,A3756="Filipino",12,A3756="French",13,A3756="German",14,A3756="Hebrew",15,A3756="Hindi",16,A3756="Hungerian",17,A3756="Icelandic",18,A3756="Indonesian",19,A3756="Italian",20,A3756="Japanese",21,A3756="Kazakh",22,A3756="Korean",23,A3756="Mandarin",24,A3756="Maya",25,A3756="Mongolian",26,A3756="Norwegian",27,A3756="Persian",28,A3756="Portuguese",29,A3756="Romanian",30,A3756="Russian",31,A3756="Spanish",32,A3756="Telugu",33,A3756="Thai",34,A3756="Vietnamese",35,A3756="Zulu",36)</f>
        <v>11</v>
      </c>
    </row>
    <row r="3757" spans="1:3">
      <c r="A3757" s="3" t="str">
        <f>IMDB_Movies!P3746</f>
        <v>English</v>
      </c>
      <c r="B3757">
        <f>IMDB_Movies!C3746</f>
        <v>2.7</v>
      </c>
      <c r="C3757">
        <f t="shared" si="58"/>
        <v>11</v>
      </c>
    </row>
    <row r="3758" spans="1:3">
      <c r="A3758" s="3" t="str">
        <f>IMDB_Movies!P3748</f>
        <v>English</v>
      </c>
      <c r="B3758">
        <f>IMDB_Movies!C3748</f>
        <v>2.5</v>
      </c>
      <c r="C3758">
        <f t="shared" si="58"/>
        <v>11</v>
      </c>
    </row>
    <row r="3759" spans="1:3">
      <c r="A3759" s="3" t="str">
        <f>IMDB_Movies!P3750</f>
        <v>English</v>
      </c>
      <c r="B3759">
        <f>IMDB_Movies!C3750</f>
        <v>2.4</v>
      </c>
      <c r="C3759">
        <f t="shared" si="58"/>
        <v>11</v>
      </c>
    </row>
    <row r="3760" spans="1:3">
      <c r="A3760" s="3" t="str">
        <f>IMDB_Movies!P2130</f>
        <v>English</v>
      </c>
      <c r="B3760">
        <f>IMDB_Movies!C2130</f>
        <v>6.4</v>
      </c>
      <c r="C3760">
        <f t="shared" si="58"/>
        <v>11</v>
      </c>
    </row>
    <row r="3761" spans="1:3">
      <c r="A3761" s="3" t="str">
        <f>IMDB_Movies!P1996</f>
        <v>English</v>
      </c>
      <c r="B3761">
        <f>IMDB_Movies!C1996</f>
        <v>6.5</v>
      </c>
      <c r="C3761">
        <f t="shared" si="58"/>
        <v>11</v>
      </c>
    </row>
    <row r="3762" spans="1:3">
      <c r="A3762" s="3"/>
    </row>
    <row r="3763" spans="1:3">
      <c r="A3763" s="3"/>
    </row>
    <row r="3764" spans="1:3">
      <c r="A3764" s="3"/>
    </row>
    <row r="3765" spans="1:3">
      <c r="A3765" s="3"/>
    </row>
    <row r="3766" spans="1:3">
      <c r="A3766" s="3"/>
    </row>
    <row r="3767" spans="1:3">
      <c r="A3767" s="3"/>
    </row>
    <row r="3768" spans="1:3">
      <c r="A3768" s="3"/>
    </row>
    <row r="3769" spans="1:3">
      <c r="A3769" s="3"/>
    </row>
    <row r="3770" spans="1:3">
      <c r="A3770" s="3"/>
    </row>
    <row r="3771" spans="1:3">
      <c r="A3771" s="3"/>
    </row>
    <row r="3772" spans="1:3">
      <c r="A3772" s="3"/>
    </row>
    <row r="3773" spans="1:3">
      <c r="A3773" s="3"/>
    </row>
    <row r="3774" spans="1:3">
      <c r="A3774" s="3"/>
    </row>
    <row r="3775" spans="1:3">
      <c r="A3775" s="3"/>
    </row>
    <row r="3776" spans="1:3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</sheetData>
  <autoFilter ref="A3:C3761" xr:uid="{ACB25ABB-125C-4C38-A4E3-DB09D298EC46}">
    <sortState xmlns:xlrd2="http://schemas.microsoft.com/office/spreadsheetml/2017/richdata2" ref="A4:C3762">
      <sortCondition ref="A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IMDB_Movies</vt:lpstr>
      <vt:lpstr>Profit</vt:lpstr>
      <vt:lpstr>Top 10 directors</vt:lpstr>
      <vt:lpstr>Popular Genres</vt:lpstr>
      <vt:lpstr>Top actors with mean reviews</vt:lpstr>
      <vt:lpstr>votes in decades</vt:lpstr>
      <vt:lpstr>movies accross countries</vt:lpstr>
      <vt:lpstr>IMDB ratings vs Gross</vt:lpstr>
      <vt:lpstr>Language vs IMDB Rating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2023-06-11T17:55:01Z</dcterms:modified>
</cp:coreProperties>
</file>